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VIN\AppData\Roaming\Microsoft\Windows\Network Shortcuts\"/>
    </mc:Choice>
  </mc:AlternateContent>
  <xr:revisionPtr revIDLastSave="0" documentId="13_ncr:1_{A87DFDD3-50BF-4D43-8771-39B81A596F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Challenge 1 and 2_Answer" sheetId="2" state="hidden" r:id="rId2"/>
    <sheet name="Exercise 1 Data" sheetId="3" r:id="rId3"/>
    <sheet name="Customer Status Distribution &amp; " sheetId="6" r:id="rId4"/>
    <sheet name="Customer Data" sheetId="4" r:id="rId5"/>
  </sheets>
  <calcPr calcId="191029"/>
  <pivotCaches>
    <pivotCache cacheId="0" r:id="rId6"/>
    <pivotCache cacheId="1" r:id="rId7"/>
    <pivotCache cacheId="2" r:id="rId8"/>
    <pivotCache cacheId="3" r:id="rId9"/>
    <pivotCache cacheId="4" r:id="rId10"/>
    <pivotCache cacheId="5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1" l="1"/>
  <c r="P13" i="1"/>
  <c r="Q46" i="1" s="1"/>
  <c r="Q48" i="1" s="1"/>
  <c r="L35" i="4"/>
  <c r="L49" i="4"/>
  <c r="Q72" i="4"/>
  <c r="Q78" i="4"/>
  <c r="Q79" i="4"/>
  <c r="L82" i="4"/>
  <c r="L83" i="4"/>
  <c r="L93" i="4"/>
  <c r="L94" i="4"/>
  <c r="R109" i="4"/>
  <c r="R110" i="4"/>
  <c r="R111" i="4"/>
  <c r="L146" i="4"/>
  <c r="L147" i="4" s="1"/>
  <c r="L154" i="4"/>
  <c r="L155" i="4"/>
  <c r="L174" i="4"/>
  <c r="Q201" i="4"/>
  <c r="L208" i="4"/>
  <c r="L209" i="4"/>
  <c r="R213" i="4"/>
  <c r="Q229" i="4"/>
  <c r="P233" i="4"/>
  <c r="Q255" i="4"/>
  <c r="Q258" i="4"/>
  <c r="R281" i="4"/>
  <c r="R284" i="4"/>
  <c r="L291" i="4"/>
  <c r="R291" i="4"/>
  <c r="Q292" i="4"/>
  <c r="L307" i="4"/>
  <c r="R318" i="4"/>
  <c r="L332" i="4"/>
  <c r="L333" i="4" s="1"/>
  <c r="F341" i="4"/>
  <c r="L341" i="4"/>
  <c r="L355" i="4"/>
  <c r="R361" i="4"/>
  <c r="R362" i="4" s="1"/>
  <c r="R363" i="4" s="1"/>
  <c r="F405" i="4"/>
  <c r="L405" i="4"/>
  <c r="L406" i="4"/>
  <c r="R458" i="4"/>
  <c r="R459" i="4"/>
  <c r="Q474" i="4"/>
  <c r="L476" i="4"/>
  <c r="Q476" i="4"/>
  <c r="Q477" i="4"/>
  <c r="L8" i="4"/>
  <c r="R4" i="4"/>
  <c r="R5" i="4"/>
  <c r="R6" i="4"/>
  <c r="R7" i="4" s="1"/>
  <c r="R8" i="4" s="1"/>
  <c r="Q3" i="4"/>
  <c r="Q4" i="4"/>
  <c r="Q5" i="4" s="1"/>
  <c r="Q6" i="4" s="1"/>
  <c r="Q7" i="4" s="1"/>
  <c r="Q8" i="4"/>
  <c r="Q9" i="4" s="1"/>
  <c r="Q10" i="4" s="1"/>
  <c r="Q11" i="4" s="1"/>
  <c r="Q12" i="4" s="1"/>
  <c r="P6" i="4"/>
  <c r="P7" i="4"/>
  <c r="P8" i="4"/>
  <c r="P9" i="4"/>
  <c r="L13" i="4"/>
  <c r="L14" i="4"/>
  <c r="R13" i="4"/>
  <c r="R14" i="4"/>
  <c r="R15" i="4" s="1"/>
  <c r="R16" i="4" s="1"/>
  <c r="R17" i="4" s="1"/>
  <c r="R18" i="4" s="1"/>
  <c r="P13" i="4"/>
  <c r="P14" i="4" s="1"/>
  <c r="P15" i="4" s="1"/>
  <c r="P16" i="4"/>
  <c r="P17" i="4" s="1"/>
  <c r="P18" i="4" s="1"/>
  <c r="P19" i="4" s="1"/>
  <c r="P20" i="4" s="1"/>
  <c r="Q19" i="4"/>
  <c r="Q20" i="4" s="1"/>
  <c r="Q21" i="4" s="1"/>
  <c r="Q22" i="4"/>
  <c r="L24" i="4"/>
  <c r="L25" i="4" s="1"/>
  <c r="R21" i="4"/>
  <c r="R22" i="4"/>
  <c r="R23" i="4" s="1"/>
  <c r="R24" i="4" s="1"/>
  <c r="R25" i="4" s="1"/>
  <c r="R26" i="4"/>
  <c r="R27" i="4" s="1"/>
  <c r="R29" i="4"/>
  <c r="Q28" i="4"/>
  <c r="Q29" i="4"/>
  <c r="Q30" i="4" s="1"/>
  <c r="Q31" i="4" s="1"/>
  <c r="Q32" i="4" s="1"/>
  <c r="Q33" i="4"/>
  <c r="Q34" i="4" s="1"/>
  <c r="R35" i="4"/>
  <c r="R36" i="4"/>
  <c r="R37" i="4"/>
  <c r="R38" i="4" s="1"/>
  <c r="R39" i="4" s="1"/>
  <c r="R40" i="4" s="1"/>
  <c r="Q41" i="4"/>
  <c r="Q43" i="4"/>
  <c r="Q48" i="4"/>
  <c r="R42" i="4"/>
  <c r="R43" i="4"/>
  <c r="R44" i="4" s="1"/>
  <c r="R45" i="4" s="1"/>
  <c r="R46" i="4" s="1"/>
  <c r="R47" i="4" s="1"/>
  <c r="R49" i="4"/>
  <c r="R50" i="4"/>
  <c r="R51" i="4" s="1"/>
  <c r="L54" i="4"/>
  <c r="L55" i="4" s="1"/>
  <c r="Q50" i="4"/>
  <c r="Q51" i="4" s="1"/>
  <c r="Q52" i="4" s="1"/>
  <c r="Q53" i="4" s="1"/>
  <c r="P22" i="4"/>
  <c r="P23" i="4" s="1"/>
  <c r="P24" i="4"/>
  <c r="P25" i="4" s="1"/>
  <c r="P26" i="4" s="1"/>
  <c r="P27" i="4" s="1"/>
  <c r="P28" i="4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/>
  <c r="P45" i="4" s="1"/>
  <c r="P46" i="4" s="1"/>
  <c r="P47" i="4" s="1"/>
  <c r="P48" i="4" s="1"/>
  <c r="P49" i="4" s="1"/>
  <c r="P50" i="4" s="1"/>
  <c r="P51" i="4" s="1"/>
  <c r="P52" i="4" s="1"/>
  <c r="P54" i="4"/>
  <c r="P55" i="4"/>
  <c r="R54" i="4"/>
  <c r="R55" i="4"/>
  <c r="R59" i="4"/>
  <c r="R60" i="4"/>
  <c r="R61" i="4" s="1"/>
  <c r="Q56" i="4"/>
  <c r="Q57" i="4" s="1"/>
  <c r="Q58" i="4" s="1"/>
  <c r="Q59" i="4" s="1"/>
  <c r="Q60" i="4" s="1"/>
  <c r="Q61" i="4" s="1"/>
  <c r="Q62" i="4" s="1"/>
  <c r="P58" i="4"/>
  <c r="P59" i="4"/>
  <c r="P60" i="4" s="1"/>
  <c r="P61" i="4" s="1"/>
  <c r="P62" i="4" s="1"/>
  <c r="P63" i="4" s="1"/>
  <c r="P64" i="4" s="1"/>
  <c r="P65" i="4" s="1"/>
  <c r="P66" i="4" s="1"/>
  <c r="P67" i="4" s="1"/>
  <c r="P68" i="4" s="1"/>
  <c r="Q65" i="4"/>
  <c r="Q66" i="4" s="1"/>
  <c r="Q67" i="4" s="1"/>
  <c r="Q68" i="4" s="1"/>
  <c r="Q69" i="4" s="1"/>
  <c r="Q70" i="4" s="1"/>
  <c r="R63" i="4"/>
  <c r="R64" i="4" s="1"/>
  <c r="R65" i="4" s="1"/>
  <c r="R66" i="4" s="1"/>
  <c r="R67" i="4" s="1"/>
  <c r="R68" i="4" s="1"/>
  <c r="R69" i="4" s="1"/>
  <c r="R70" i="4" s="1"/>
  <c r="R71" i="4"/>
  <c r="R73" i="4"/>
  <c r="R74" i="4" s="1"/>
  <c r="R75" i="4" s="1"/>
  <c r="R76" i="4" s="1"/>
  <c r="R77" i="4" s="1"/>
  <c r="R79" i="4"/>
  <c r="R80" i="4" s="1"/>
  <c r="Q81" i="4"/>
  <c r="Q82" i="4" s="1"/>
  <c r="Q83" i="4" s="1"/>
  <c r="R82" i="4"/>
  <c r="R84" i="4"/>
  <c r="R85" i="4" s="1"/>
  <c r="R86" i="4" s="1"/>
  <c r="R87" i="4" s="1"/>
  <c r="R88" i="4" s="1"/>
  <c r="R90" i="4"/>
  <c r="Q89" i="4"/>
  <c r="Q90" i="4" s="1"/>
  <c r="Q91" i="4" s="1"/>
  <c r="P70" i="4"/>
  <c r="P71" i="4" s="1"/>
  <c r="P72" i="4" s="1"/>
  <c r="P73" i="4"/>
  <c r="P74" i="4" s="1"/>
  <c r="P75" i="4" s="1"/>
  <c r="P76" i="4" s="1"/>
  <c r="P77" i="4" s="1"/>
  <c r="P78" i="4" s="1"/>
  <c r="P79" i="4" s="1"/>
  <c r="P80" i="4" s="1"/>
  <c r="P81" i="4" s="1"/>
  <c r="P82" i="4" s="1"/>
  <c r="P84" i="4"/>
  <c r="P85" i="4" s="1"/>
  <c r="P86" i="4"/>
  <c r="P87" i="4" s="1"/>
  <c r="P88" i="4" s="1"/>
  <c r="P89" i="4" s="1"/>
  <c r="P90" i="4"/>
  <c r="P92" i="4"/>
  <c r="P93" i="4" s="1"/>
  <c r="R92" i="4"/>
  <c r="R93" i="4"/>
  <c r="Q94" i="4"/>
  <c r="R95" i="4"/>
  <c r="R96" i="4" s="1"/>
  <c r="R97" i="4" s="1"/>
  <c r="R98" i="4" s="1"/>
  <c r="R99" i="4" s="1"/>
  <c r="R100" i="4" s="1"/>
  <c r="R101" i="4"/>
  <c r="R102" i="4" s="1"/>
  <c r="R103" i="4" s="1"/>
  <c r="R104" i="4" s="1"/>
  <c r="Q100" i="4"/>
  <c r="Q101" i="4" s="1"/>
  <c r="Q102" i="4" s="1"/>
  <c r="Q103" i="4" s="1"/>
  <c r="Q104" i="4" s="1"/>
  <c r="Q105" i="4" s="1"/>
  <c r="Q106" i="4" s="1"/>
  <c r="Q107" i="4" s="1"/>
  <c r="Q108" i="4" s="1"/>
  <c r="Q112" i="4"/>
  <c r="R113" i="4"/>
  <c r="R114" i="4"/>
  <c r="R115" i="4"/>
  <c r="R116" i="4" s="1"/>
  <c r="R117" i="4" s="1"/>
  <c r="R118" i="4" s="1"/>
  <c r="R119" i="4"/>
  <c r="R120" i="4" s="1"/>
  <c r="R121" i="4" s="1"/>
  <c r="R122" i="4" s="1"/>
  <c r="P95" i="4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/>
  <c r="P108" i="4" s="1"/>
  <c r="P109" i="4" s="1"/>
  <c r="P110" i="4" s="1"/>
  <c r="P111" i="4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Q123" i="4"/>
  <c r="Q124" i="4" s="1"/>
  <c r="Q125" i="4" s="1"/>
  <c r="Q126" i="4" s="1"/>
  <c r="Q127" i="4" s="1"/>
  <c r="Q128" i="4" s="1"/>
  <c r="Q129" i="4" s="1"/>
  <c r="Q130" i="4" s="1"/>
  <c r="Q131" i="4" s="1"/>
  <c r="Q132" i="4" s="1"/>
  <c r="L135" i="4"/>
  <c r="L136" i="4"/>
  <c r="P124" i="4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R127" i="4"/>
  <c r="R128" i="4" s="1"/>
  <c r="R129" i="4" s="1"/>
  <c r="R130" i="4" s="1"/>
  <c r="R131" i="4" s="1"/>
  <c r="R132" i="4" s="1"/>
  <c r="R133" i="4" s="1"/>
  <c r="R134" i="4" s="1"/>
  <c r="R135" i="4" s="1"/>
  <c r="R136" i="4" s="1"/>
  <c r="Q137" i="4"/>
  <c r="Q138" i="4"/>
  <c r="Q139" i="4" s="1"/>
  <c r="R140" i="4"/>
  <c r="R141" i="4"/>
  <c r="R142" i="4"/>
  <c r="R143" i="4" s="1"/>
  <c r="R144" i="4" s="1"/>
  <c r="R145" i="4" s="1"/>
  <c r="R146" i="4"/>
  <c r="R147" i="4" s="1"/>
  <c r="R150" i="4"/>
  <c r="R151" i="4"/>
  <c r="R152" i="4"/>
  <c r="Q141" i="4"/>
  <c r="Q142" i="4"/>
  <c r="Q143" i="4"/>
  <c r="Q144" i="4"/>
  <c r="Q148" i="4"/>
  <c r="Q149" i="4"/>
  <c r="Q150" i="4"/>
  <c r="Q151" i="4"/>
  <c r="Q152" i="4" s="1"/>
  <c r="Q153" i="4" s="1"/>
  <c r="R154" i="4"/>
  <c r="R155" i="4"/>
  <c r="R156" i="4" s="1"/>
  <c r="R157" i="4" s="1"/>
  <c r="R158" i="4" s="1"/>
  <c r="R159" i="4" s="1"/>
  <c r="R160" i="4" s="1"/>
  <c r="R161" i="4" s="1"/>
  <c r="R168" i="4"/>
  <c r="R170" i="4"/>
  <c r="L170" i="4"/>
  <c r="P138" i="4"/>
  <c r="P139" i="4" s="1"/>
  <c r="P140" i="4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3" i="4"/>
  <c r="P164" i="4" s="1"/>
  <c r="P165" i="4" s="1"/>
  <c r="P166" i="4" s="1"/>
  <c r="P167" i="4" s="1"/>
  <c r="P168" i="4" s="1"/>
  <c r="P170" i="4"/>
  <c r="P173" i="4"/>
  <c r="R173" i="4"/>
  <c r="R175" i="4"/>
  <c r="Q162" i="4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6" i="4"/>
  <c r="Q177" i="4" s="1"/>
  <c r="Q178" i="4" s="1"/>
  <c r="P175" i="4"/>
  <c r="P176" i="4" s="1"/>
  <c r="P177" i="4" s="1"/>
  <c r="P178" i="4" s="1"/>
  <c r="P179" i="4" s="1"/>
  <c r="P180" i="4" s="1"/>
  <c r="P181" i="4" s="1"/>
  <c r="P182" i="4" s="1"/>
  <c r="P183" i="4" s="1"/>
  <c r="P185" i="4"/>
  <c r="R178" i="4"/>
  <c r="R179" i="4" s="1"/>
  <c r="R180" i="4" s="1"/>
  <c r="R181" i="4" s="1"/>
  <c r="R182" i="4" s="1"/>
  <c r="R183" i="4" s="1"/>
  <c r="Q184" i="4"/>
  <c r="Q185" i="4" s="1"/>
  <c r="Q186" i="4" s="1"/>
  <c r="L201" i="4"/>
  <c r="P187" i="4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R187" i="4"/>
  <c r="R188" i="4"/>
  <c r="R189" i="4" s="1"/>
  <c r="R190" i="4" s="1"/>
  <c r="R191" i="4" s="1"/>
  <c r="R192" i="4"/>
  <c r="R193" i="4" s="1"/>
  <c r="R194" i="4" s="1"/>
  <c r="R195" i="4" s="1"/>
  <c r="R196" i="4" s="1"/>
  <c r="R197" i="4" s="1"/>
  <c r="R198" i="4" s="1"/>
  <c r="R199" i="4" s="1"/>
  <c r="R200" i="4" s="1"/>
  <c r="R201" i="4" s="1"/>
  <c r="R202" i="4" s="1"/>
  <c r="R203" i="4" s="1"/>
  <c r="R204" i="4"/>
  <c r="Q206" i="4"/>
  <c r="Q207" i="4" s="1"/>
  <c r="R208" i="4"/>
  <c r="R209" i="4"/>
  <c r="R210" i="4"/>
  <c r="P208" i="4"/>
  <c r="P209" i="4"/>
  <c r="P210" i="4"/>
  <c r="P213" i="4"/>
  <c r="P215" i="4"/>
  <c r="P217" i="4"/>
  <c r="P218" i="4"/>
  <c r="P219" i="4"/>
  <c r="P220" i="4" s="1"/>
  <c r="P221" i="4" s="1"/>
  <c r="P222" i="4"/>
  <c r="P223" i="4" s="1"/>
  <c r="R217" i="4"/>
  <c r="R218" i="4"/>
  <c r="R219" i="4"/>
  <c r="R220" i="4" s="1"/>
  <c r="R221" i="4" s="1"/>
  <c r="R222" i="4"/>
  <c r="R225" i="4"/>
  <c r="R226" i="4" s="1"/>
  <c r="Q210" i="4"/>
  <c r="Q211" i="4"/>
  <c r="Q212" i="4"/>
  <c r="Q213" i="4" s="1"/>
  <c r="Q214" i="4" s="1"/>
  <c r="Q215" i="4" s="1"/>
  <c r="Q216" i="4"/>
  <c r="Q217" i="4" s="1"/>
  <c r="Q218" i="4" s="1"/>
  <c r="Q219" i="4"/>
  <c r="Q220" i="4" s="1"/>
  <c r="Q221" i="4" s="1"/>
  <c r="Q222" i="4" s="1"/>
  <c r="Q223" i="4" s="1"/>
  <c r="Q224" i="4" s="1"/>
  <c r="Q225" i="4" s="1"/>
  <c r="Q227" i="4"/>
  <c r="L230" i="4"/>
  <c r="P225" i="4"/>
  <c r="P226" i="4" s="1"/>
  <c r="P228" i="4"/>
  <c r="P229" i="4"/>
  <c r="P230" i="4" s="1"/>
  <c r="R228" i="4"/>
  <c r="R229" i="4" s="1"/>
  <c r="R230" i="4"/>
  <c r="R235" i="4"/>
  <c r="R236" i="4" s="1"/>
  <c r="R237" i="4" s="1"/>
  <c r="R238" i="4" s="1"/>
  <c r="R239" i="4" s="1"/>
  <c r="Q231" i="4"/>
  <c r="Q232" i="4" s="1"/>
  <c r="Q233" i="4"/>
  <c r="Q234" i="4" s="1"/>
  <c r="L240" i="4"/>
  <c r="P235" i="4"/>
  <c r="P236" i="4"/>
  <c r="P237" i="4" s="1"/>
  <c r="P238" i="4"/>
  <c r="P239" i="4" s="1"/>
  <c r="Q239" i="4"/>
  <c r="Q240" i="4"/>
  <c r="Q241" i="4" s="1"/>
  <c r="Q242" i="4" s="1"/>
  <c r="Q243" i="4"/>
  <c r="Q244" i="4"/>
  <c r="Q245" i="4" s="1"/>
  <c r="R243" i="4"/>
  <c r="R244" i="4"/>
  <c r="Q249" i="4"/>
  <c r="R246" i="4"/>
  <c r="R247" i="4" s="1"/>
  <c r="R248" i="4" s="1"/>
  <c r="R249" i="4"/>
  <c r="R250" i="4" s="1"/>
  <c r="R251" i="4" s="1"/>
  <c r="R252" i="4"/>
  <c r="R253" i="4" s="1"/>
  <c r="R254" i="4" s="1"/>
  <c r="R256" i="4"/>
  <c r="R257" i="4"/>
  <c r="P243" i="4"/>
  <c r="P244" i="4"/>
  <c r="P246" i="4"/>
  <c r="P247" i="4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R259" i="4"/>
  <c r="R260" i="4"/>
  <c r="R261" i="4"/>
  <c r="R262" i="4" s="1"/>
  <c r="R263" i="4" s="1"/>
  <c r="R264" i="4" s="1"/>
  <c r="R265" i="4"/>
  <c r="R266" i="4" s="1"/>
  <c r="R267" i="4" s="1"/>
  <c r="R268" i="4"/>
  <c r="R269" i="4" s="1"/>
  <c r="R270" i="4" s="1"/>
  <c r="R271" i="4" s="1"/>
  <c r="R272" i="4" s="1"/>
  <c r="R273" i="4" s="1"/>
  <c r="R274" i="4" s="1"/>
  <c r="R275" i="4" s="1"/>
  <c r="L275" i="4"/>
  <c r="Q276" i="4"/>
  <c r="Q277" i="4"/>
  <c r="Q278" i="4" s="1"/>
  <c r="Q279" i="4" s="1"/>
  <c r="Q280" i="4"/>
  <c r="Q281" i="4" s="1"/>
  <c r="Q282" i="4" s="1"/>
  <c r="Q283" i="4" s="1"/>
  <c r="Q284" i="4" s="1"/>
  <c r="Q285" i="4" s="1"/>
  <c r="Q286" i="4" s="1"/>
  <c r="P281" i="4"/>
  <c r="P282" i="4"/>
  <c r="P283" i="4" s="1"/>
  <c r="P284" i="4" s="1"/>
  <c r="P259" i="4"/>
  <c r="P260" i="4"/>
  <c r="P261" i="4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L287" i="4"/>
  <c r="L288" i="4"/>
  <c r="R287" i="4"/>
  <c r="R288" i="4" s="1"/>
  <c r="R289" i="4" s="1"/>
  <c r="Q290" i="4"/>
  <c r="P287" i="4"/>
  <c r="P288" i="4"/>
  <c r="P289" i="4" s="1"/>
  <c r="P291" i="4"/>
  <c r="R293" i="4"/>
  <c r="R294" i="4"/>
  <c r="R295" i="4" s="1"/>
  <c r="Q296" i="4"/>
  <c r="Q297" i="4" s="1"/>
  <c r="Q298" i="4" s="1"/>
  <c r="Q299" i="4" s="1"/>
  <c r="Q300" i="4" s="1"/>
  <c r="P293" i="4"/>
  <c r="P294" i="4" s="1"/>
  <c r="P295" i="4" s="1"/>
  <c r="P299" i="4"/>
  <c r="R301" i="4"/>
  <c r="R302" i="4"/>
  <c r="R303" i="4" s="1"/>
  <c r="R304" i="4" s="1"/>
  <c r="R305" i="4" s="1"/>
  <c r="Q306" i="4"/>
  <c r="Q307" i="4" s="1"/>
  <c r="R308" i="4"/>
  <c r="R309" i="4"/>
  <c r="R310" i="4" s="1"/>
  <c r="R311" i="4" s="1"/>
  <c r="R312" i="4" s="1"/>
  <c r="R313" i="4" s="1"/>
  <c r="R314" i="4" s="1"/>
  <c r="P301" i="4"/>
  <c r="P302" i="4"/>
  <c r="P303" i="4" s="1"/>
  <c r="P304" i="4" s="1"/>
  <c r="P305" i="4" s="1"/>
  <c r="P306" i="4" s="1"/>
  <c r="P308" i="4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Q315" i="4"/>
  <c r="Q316" i="4" s="1"/>
  <c r="Q317" i="4" s="1"/>
  <c r="Q318" i="4" s="1"/>
  <c r="Q319" i="4" s="1"/>
  <c r="R320" i="4"/>
  <c r="R321" i="4"/>
  <c r="R322" i="4" s="1"/>
  <c r="R323" i="4" s="1"/>
  <c r="R324" i="4" s="1"/>
  <c r="R325" i="4"/>
  <c r="R326" i="4" s="1"/>
  <c r="R327" i="4" s="1"/>
  <c r="Q328" i="4"/>
  <c r="Q329" i="4" s="1"/>
  <c r="R329" i="4"/>
  <c r="R330" i="4"/>
  <c r="R331" i="4" s="1"/>
  <c r="R332" i="4" s="1"/>
  <c r="Q333" i="4"/>
  <c r="Q334" i="4"/>
  <c r="Q335" i="4"/>
  <c r="Q337" i="4"/>
  <c r="P320" i="4"/>
  <c r="P321" i="4" s="1"/>
  <c r="P322" i="4"/>
  <c r="P323" i="4" s="1"/>
  <c r="P324" i="4" s="1"/>
  <c r="P325" i="4"/>
  <c r="P326" i="4" s="1"/>
  <c r="P327" i="4" s="1"/>
  <c r="P328" i="4" s="1"/>
  <c r="P329" i="4" s="1"/>
  <c r="P330" i="4" s="1"/>
  <c r="P331" i="4" s="1"/>
  <c r="P332" i="4" s="1"/>
  <c r="P334" i="4"/>
  <c r="P335" i="4" s="1"/>
  <c r="P336" i="4" s="1"/>
  <c r="P337" i="4" s="1"/>
  <c r="P338" i="4" s="1"/>
  <c r="P340" i="4"/>
  <c r="P341" i="4" s="1"/>
  <c r="P342" i="4" s="1"/>
  <c r="P343" i="4" s="1"/>
  <c r="R334" i="4"/>
  <c r="R335" i="4" s="1"/>
  <c r="R336" i="4" s="1"/>
  <c r="Q338" i="4"/>
  <c r="Q339" i="4" s="1"/>
  <c r="R338" i="4"/>
  <c r="R340" i="4"/>
  <c r="R342" i="4"/>
  <c r="R343" i="4" s="1"/>
  <c r="Q341" i="4"/>
  <c r="Q342" i="4" s="1"/>
  <c r="Q343" i="4" s="1"/>
  <c r="Q344" i="4" s="1"/>
  <c r="Q345" i="4" s="1"/>
  <c r="Q346" i="4" s="1"/>
  <c r="Q347" i="4"/>
  <c r="Q348" i="4" s="1"/>
  <c r="Q349" i="4" s="1"/>
  <c r="R345" i="4"/>
  <c r="R346" i="4"/>
  <c r="R347" i="4" s="1"/>
  <c r="R348" i="4" s="1"/>
  <c r="R349" i="4" s="1"/>
  <c r="R350" i="4" s="1"/>
  <c r="Q351" i="4"/>
  <c r="P345" i="4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R352" i="4"/>
  <c r="R353" i="4"/>
  <c r="R354" i="4"/>
  <c r="R355" i="4" s="1"/>
  <c r="R356" i="4" s="1"/>
  <c r="R357" i="4" s="1"/>
  <c r="L357" i="4"/>
  <c r="Q357" i="4"/>
  <c r="Q358" i="4" s="1"/>
  <c r="Q359" i="4" s="1"/>
  <c r="Q360" i="4" s="1"/>
  <c r="Q364" i="4"/>
  <c r="Q365" i="4" s="1"/>
  <c r="P361" i="4"/>
  <c r="P362" i="4"/>
  <c r="P363" i="4" s="1"/>
  <c r="R366" i="4"/>
  <c r="R367" i="4"/>
  <c r="R368" i="4"/>
  <c r="R369" i="4" s="1"/>
  <c r="R370" i="4" s="1"/>
  <c r="R371" i="4"/>
  <c r="R372" i="4" s="1"/>
  <c r="R373" i="4" s="1"/>
  <c r="R374" i="4" s="1"/>
  <c r="R375" i="4" s="1"/>
  <c r="R376" i="4" s="1"/>
  <c r="R377" i="4" s="1"/>
  <c r="R378" i="4" s="1"/>
  <c r="R379" i="4" s="1"/>
  <c r="R380" i="4" s="1"/>
  <c r="R381" i="4" s="1"/>
  <c r="R382" i="4" s="1"/>
  <c r="R383" i="4" s="1"/>
  <c r="R384" i="4"/>
  <c r="R385" i="4" s="1"/>
  <c r="R386" i="4" s="1"/>
  <c r="R387" i="4" s="1"/>
  <c r="R388" i="4" s="1"/>
  <c r="Q389" i="4"/>
  <c r="Q390" i="4" s="1"/>
  <c r="Q391" i="4" s="1"/>
  <c r="Q392" i="4" s="1"/>
  <c r="Q393" i="4"/>
  <c r="Q394" i="4" s="1"/>
  <c r="R395" i="4"/>
  <c r="R396" i="4" s="1"/>
  <c r="R397" i="4"/>
  <c r="R398" i="4" s="1"/>
  <c r="P366" i="4"/>
  <c r="P367" i="4" s="1"/>
  <c r="P368" i="4" s="1"/>
  <c r="P369" i="4"/>
  <c r="P370" i="4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/>
  <c r="P382" i="4" s="1"/>
  <c r="P383" i="4" s="1"/>
  <c r="P384" i="4" s="1"/>
  <c r="P385" i="4" s="1"/>
  <c r="P386" i="4" s="1"/>
  <c r="P387" i="4" s="1"/>
  <c r="P388" i="4" s="1"/>
  <c r="P389" i="4" s="1"/>
  <c r="P390" i="4"/>
  <c r="P391" i="4" s="1"/>
  <c r="P392" i="4" s="1"/>
  <c r="P393" i="4" s="1"/>
  <c r="P395" i="4"/>
  <c r="P396" i="4" s="1"/>
  <c r="P397" i="4"/>
  <c r="P398" i="4"/>
  <c r="P402" i="4"/>
  <c r="P404" i="4"/>
  <c r="P405" i="4"/>
  <c r="P407" i="4"/>
  <c r="P408" i="4" s="1"/>
  <c r="P409" i="4" s="1"/>
  <c r="P410" i="4" s="1"/>
  <c r="P416" i="4"/>
  <c r="P417" i="4"/>
  <c r="P418" i="4" s="1"/>
  <c r="P419" i="4"/>
  <c r="P421" i="4"/>
  <c r="P422" i="4"/>
  <c r="R416" i="4"/>
  <c r="R418" i="4"/>
  <c r="R419" i="4" s="1"/>
  <c r="Q396" i="4"/>
  <c r="Q397" i="4" s="1"/>
  <c r="Q398" i="4"/>
  <c r="Q399" i="4"/>
  <c r="Q400" i="4" s="1"/>
  <c r="Q401" i="4" s="1"/>
  <c r="Q402" i="4"/>
  <c r="Q403" i="4" s="1"/>
  <c r="Q404" i="4"/>
  <c r="Q405" i="4" s="1"/>
  <c r="Q406" i="4" s="1"/>
  <c r="Q407" i="4" s="1"/>
  <c r="Q408" i="4" s="1"/>
  <c r="Q409" i="4" s="1"/>
  <c r="Q410" i="4" s="1"/>
  <c r="Q411" i="4" s="1"/>
  <c r="Q412" i="4" s="1"/>
  <c r="Q413" i="4" s="1"/>
  <c r="Q414" i="4"/>
  <c r="Q415" i="4" s="1"/>
  <c r="Q417" i="4"/>
  <c r="Q418" i="4" s="1"/>
  <c r="Q419" i="4"/>
  <c r="Q420" i="4"/>
  <c r="Q421" i="4" s="1"/>
  <c r="Q422" i="4" s="1"/>
  <c r="Q423" i="4" s="1"/>
  <c r="Q424" i="4" s="1"/>
  <c r="P425" i="4"/>
  <c r="P426" i="4" s="1"/>
  <c r="P427" i="4"/>
  <c r="P430" i="4"/>
  <c r="R425" i="4"/>
  <c r="R426" i="4" s="1"/>
  <c r="R427" i="4"/>
  <c r="R430" i="4"/>
  <c r="Q427" i="4"/>
  <c r="Q428" i="4" s="1"/>
  <c r="Q429" i="4"/>
  <c r="Q430" i="4"/>
  <c r="Q431" i="4"/>
  <c r="L432" i="4"/>
  <c r="Q438" i="4"/>
  <c r="Q439" i="4"/>
  <c r="Q440" i="4"/>
  <c r="Q441" i="4" s="1"/>
  <c r="P432" i="4"/>
  <c r="P433" i="4"/>
  <c r="P434" i="4"/>
  <c r="P435" i="4" s="1"/>
  <c r="P436" i="4"/>
  <c r="P437" i="4" s="1"/>
  <c r="P438" i="4"/>
  <c r="P439" i="4" s="1"/>
  <c r="R432" i="4"/>
  <c r="R433" i="4"/>
  <c r="R434" i="4" s="1"/>
  <c r="R435" i="4" s="1"/>
  <c r="R436" i="4"/>
  <c r="R437" i="4"/>
  <c r="R442" i="4"/>
  <c r="Q443" i="4"/>
  <c r="Q444" i="4"/>
  <c r="Q445" i="4"/>
  <c r="P442" i="4"/>
  <c r="P443" i="4" s="1"/>
  <c r="P444" i="4" s="1"/>
  <c r="P445" i="4"/>
  <c r="P446" i="4"/>
  <c r="P447" i="4" s="1"/>
  <c r="P448" i="4"/>
  <c r="P449" i="4" s="1"/>
  <c r="P450" i="4" s="1"/>
  <c r="P451" i="4" s="1"/>
  <c r="P452" i="4" s="1"/>
  <c r="P453" i="4" s="1"/>
  <c r="P454" i="4" s="1"/>
  <c r="P455" i="4" s="1"/>
  <c r="R446" i="4"/>
  <c r="R447" i="4" s="1"/>
  <c r="R448" i="4"/>
  <c r="R449" i="4" s="1"/>
  <c r="R450" i="4" s="1"/>
  <c r="R451" i="4" s="1"/>
  <c r="R452" i="4" s="1"/>
  <c r="R453" i="4" s="1"/>
  <c r="R454" i="4" s="1"/>
  <c r="R455" i="4" s="1"/>
  <c r="Q456" i="4"/>
  <c r="Q457" i="4" s="1"/>
  <c r="Q458" i="4"/>
  <c r="Q459" i="4" s="1"/>
  <c r="Q460" i="4" s="1"/>
  <c r="Q461" i="4" s="1"/>
  <c r="Q462" i="4" s="1"/>
  <c r="R463" i="4"/>
  <c r="R464" i="4"/>
  <c r="R467" i="4"/>
  <c r="R468" i="4"/>
  <c r="R469" i="4"/>
  <c r="Q465" i="4"/>
  <c r="Q466" i="4" s="1"/>
  <c r="Q467" i="4" s="1"/>
  <c r="Q468" i="4"/>
  <c r="Q469" i="4" s="1"/>
  <c r="Q470" i="4" s="1"/>
  <c r="Q471" i="4" s="1"/>
  <c r="P458" i="4"/>
  <c r="P459" i="4"/>
  <c r="P460" i="4" s="1"/>
  <c r="P461" i="4" s="1"/>
  <c r="P462" i="4"/>
  <c r="P463" i="4" s="1"/>
  <c r="P464" i="4" s="1"/>
  <c r="P465" i="4" s="1"/>
  <c r="P466" i="4" s="1"/>
  <c r="P472" i="4"/>
  <c r="P473" i="4" s="1"/>
  <c r="P475" i="4"/>
  <c r="P478" i="4"/>
  <c r="P479" i="4"/>
  <c r="R472" i="4"/>
  <c r="R473" i="4"/>
  <c r="R475" i="4"/>
  <c r="R478" i="4"/>
  <c r="R479" i="4" s="1"/>
  <c r="Q480" i="4"/>
  <c r="Q481" i="4" s="1"/>
  <c r="R482" i="4"/>
  <c r="R483" i="4" s="1"/>
  <c r="R484" i="4" s="1"/>
  <c r="R485" i="4" s="1"/>
  <c r="R486" i="4" s="1"/>
  <c r="R489" i="4"/>
  <c r="R490" i="4"/>
  <c r="R493" i="4"/>
  <c r="R494" i="4" s="1"/>
  <c r="R495" i="4" s="1"/>
  <c r="R496" i="4"/>
  <c r="R498" i="4"/>
  <c r="R499" i="4"/>
  <c r="R500" i="4" s="1"/>
  <c r="Q487" i="4"/>
  <c r="Q488" i="4"/>
  <c r="Q489" i="4" s="1"/>
  <c r="Q490" i="4" s="1"/>
  <c r="Q491" i="4"/>
  <c r="Q492" i="4" s="1"/>
  <c r="Q497" i="4"/>
  <c r="R505" i="4"/>
  <c r="P481" i="4"/>
  <c r="P482" i="4" s="1"/>
  <c r="P483" i="4"/>
  <c r="P484" i="4" s="1"/>
  <c r="P485" i="4"/>
  <c r="P486" i="4" s="1"/>
  <c r="P487" i="4" s="1"/>
  <c r="P488" i="4" s="1"/>
  <c r="P489" i="4" s="1"/>
  <c r="P490" i="4" s="1"/>
  <c r="P491" i="4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/>
  <c r="P506" i="4" s="1"/>
  <c r="P507" i="4" s="1"/>
  <c r="P508" i="4" s="1"/>
  <c r="P510" i="4"/>
  <c r="R515" i="4"/>
  <c r="R521" i="4"/>
  <c r="Q501" i="4"/>
  <c r="Q502" i="4"/>
  <c r="Q503" i="4"/>
  <c r="Q504" i="4" s="1"/>
  <c r="Q505" i="4" s="1"/>
  <c r="Q506" i="4" s="1"/>
  <c r="Q507" i="4" s="1"/>
  <c r="Q508" i="4" s="1"/>
  <c r="Q509" i="4" s="1"/>
  <c r="Q510" i="4" s="1"/>
  <c r="Q511" i="4"/>
  <c r="Q512" i="4" s="1"/>
  <c r="Q513" i="4" s="1"/>
  <c r="Q514" i="4" s="1"/>
  <c r="Q515" i="4" s="1"/>
  <c r="Q516" i="4" s="1"/>
  <c r="Q517" i="4" s="1"/>
  <c r="Q518" i="4" s="1"/>
  <c r="Q519" i="4"/>
  <c r="Q520" i="4" s="1"/>
  <c r="Q521" i="4" s="1"/>
  <c r="Q522" i="4" s="1"/>
  <c r="Q523" i="4" s="1"/>
  <c r="Q524" i="4" s="1"/>
  <c r="R525" i="4"/>
  <c r="R526" i="4"/>
  <c r="R527" i="4" s="1"/>
  <c r="R528" i="4" s="1"/>
  <c r="R529" i="4" s="1"/>
  <c r="P525" i="4"/>
  <c r="P526" i="4" s="1"/>
  <c r="P527" i="4" s="1"/>
  <c r="P528" i="4" s="1"/>
  <c r="P529" i="4" s="1"/>
  <c r="R536" i="4"/>
  <c r="R538" i="4"/>
  <c r="P536" i="4"/>
  <c r="P538" i="4"/>
  <c r="Q530" i="4"/>
  <c r="Q531" i="4"/>
  <c r="Q532" i="4" s="1"/>
  <c r="Q533" i="4" s="1"/>
  <c r="Q534" i="4" s="1"/>
  <c r="Q535" i="4" s="1"/>
  <c r="Q537" i="4"/>
  <c r="Q539" i="4"/>
  <c r="Q540" i="4"/>
  <c r="A541" i="4"/>
  <c r="A542" i="4" s="1"/>
  <c r="B541" i="4"/>
  <c r="C541" i="4"/>
  <c r="D541" i="4"/>
  <c r="D542" i="4" s="1"/>
  <c r="D543" i="4" s="1"/>
  <c r="D544" i="4" s="1"/>
  <c r="E541" i="4"/>
  <c r="F541" i="4"/>
  <c r="G541" i="4"/>
  <c r="H541" i="4"/>
  <c r="H542" i="4" s="1"/>
  <c r="I541" i="4"/>
  <c r="I542" i="4" s="1"/>
  <c r="I543" i="4" s="1"/>
  <c r="J541" i="4"/>
  <c r="K541" i="4"/>
  <c r="L541" i="4"/>
  <c r="L542" i="4" s="1"/>
  <c r="M541" i="4"/>
  <c r="N541" i="4"/>
  <c r="O541" i="4"/>
  <c r="P541" i="4"/>
  <c r="P542" i="4" s="1"/>
  <c r="Q541" i="4"/>
  <c r="Q542" i="4" s="1"/>
  <c r="R541" i="4"/>
  <c r="B542" i="4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C542" i="4"/>
  <c r="E542" i="4"/>
  <c r="F542" i="4"/>
  <c r="F543" i="4" s="1"/>
  <c r="G542" i="4"/>
  <c r="G543" i="4" s="1"/>
  <c r="G544" i="4" s="1"/>
  <c r="G545" i="4" s="1"/>
  <c r="G546" i="4" s="1"/>
  <c r="G547" i="4" s="1"/>
  <c r="G548" i="4" s="1"/>
  <c r="J542" i="4"/>
  <c r="J543" i="4" s="1"/>
  <c r="J544" i="4" s="1"/>
  <c r="J545" i="4" s="1"/>
  <c r="J546" i="4" s="1"/>
  <c r="J547" i="4" s="1"/>
  <c r="J548" i="4" s="1"/>
  <c r="J549" i="4" s="1"/>
  <c r="J550" i="4" s="1"/>
  <c r="J551" i="4" s="1"/>
  <c r="K542" i="4"/>
  <c r="M542" i="4"/>
  <c r="M543" i="4" s="1"/>
  <c r="M544" i="4" s="1"/>
  <c r="M545" i="4" s="1"/>
  <c r="M546" i="4" s="1"/>
  <c r="M547" i="4" s="1"/>
  <c r="M548" i="4" s="1"/>
  <c r="M549" i="4" s="1"/>
  <c r="M550" i="4" s="1"/>
  <c r="M551" i="4" s="1"/>
  <c r="M552" i="4" s="1"/>
  <c r="M553" i="4" s="1"/>
  <c r="M554" i="4" s="1"/>
  <c r="M555" i="4" s="1"/>
  <c r="N542" i="4"/>
  <c r="N543" i="4" s="1"/>
  <c r="O542" i="4"/>
  <c r="O543" i="4" s="1"/>
  <c r="R542" i="4"/>
  <c r="R543" i="4" s="1"/>
  <c r="R544" i="4" s="1"/>
  <c r="R545" i="4" s="1"/>
  <c r="A543" i="4"/>
  <c r="C543" i="4"/>
  <c r="C544" i="4" s="1"/>
  <c r="E543" i="4"/>
  <c r="E544" i="4" s="1"/>
  <c r="E545" i="4" s="1"/>
  <c r="H543" i="4"/>
  <c r="H544" i="4" s="1"/>
  <c r="H545" i="4" s="1"/>
  <c r="H546" i="4" s="1"/>
  <c r="H547" i="4" s="1"/>
  <c r="H548" i="4" s="1"/>
  <c r="H549" i="4" s="1"/>
  <c r="H550" i="4" s="1"/>
  <c r="K543" i="4"/>
  <c r="K544" i="4" s="1"/>
  <c r="K545" i="4" s="1"/>
  <c r="L543" i="4"/>
  <c r="L544" i="4" s="1"/>
  <c r="P543" i="4"/>
  <c r="P544" i="4" s="1"/>
  <c r="P545" i="4" s="1"/>
  <c r="P546" i="4" s="1"/>
  <c r="P547" i="4" s="1"/>
  <c r="P548" i="4" s="1"/>
  <c r="Q543" i="4"/>
  <c r="Q544" i="4" s="1"/>
  <c r="Q545" i="4" s="1"/>
  <c r="Q546" i="4" s="1"/>
  <c r="Q547" i="4" s="1"/>
  <c r="Q548" i="4" s="1"/>
  <c r="Q549" i="4" s="1"/>
  <c r="Q550" i="4" s="1"/>
  <c r="A544" i="4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F544" i="4"/>
  <c r="F545" i="4" s="1"/>
  <c r="F546" i="4" s="1"/>
  <c r="F547" i="4" s="1"/>
  <c r="I544" i="4"/>
  <c r="N544" i="4"/>
  <c r="N545" i="4" s="1"/>
  <c r="N546" i="4" s="1"/>
  <c r="N547" i="4" s="1"/>
  <c r="O544" i="4"/>
  <c r="O545" i="4" s="1"/>
  <c r="O546" i="4" s="1"/>
  <c r="O547" i="4" s="1"/>
  <c r="O548" i="4" s="1"/>
  <c r="O549" i="4" s="1"/>
  <c r="O550" i="4" s="1"/>
  <c r="O551" i="4" s="1"/>
  <c r="O552" i="4" s="1"/>
  <c r="O553" i="4" s="1"/>
  <c r="O554" i="4" s="1"/>
  <c r="O555" i="4" s="1"/>
  <c r="C545" i="4"/>
  <c r="C546" i="4" s="1"/>
  <c r="D545" i="4"/>
  <c r="D546" i="4" s="1"/>
  <c r="I545" i="4"/>
  <c r="I546" i="4" s="1"/>
  <c r="I547" i="4" s="1"/>
  <c r="I548" i="4" s="1"/>
  <c r="I549" i="4" s="1"/>
  <c r="I550" i="4" s="1"/>
  <c r="I551" i="4" s="1"/>
  <c r="I552" i="4" s="1"/>
  <c r="I553" i="4" s="1"/>
  <c r="I554" i="4" s="1"/>
  <c r="I555" i="4" s="1"/>
  <c r="I556" i="4" s="1"/>
  <c r="I557" i="4" s="1"/>
  <c r="I558" i="4" s="1"/>
  <c r="I559" i="4" s="1"/>
  <c r="I560" i="4" s="1"/>
  <c r="I561" i="4" s="1"/>
  <c r="I562" i="4" s="1"/>
  <c r="I563" i="4" s="1"/>
  <c r="I564" i="4" s="1"/>
  <c r="I565" i="4" s="1"/>
  <c r="I566" i="4" s="1"/>
  <c r="I567" i="4" s="1"/>
  <c r="I568" i="4" s="1"/>
  <c r="I569" i="4" s="1"/>
  <c r="I570" i="4" s="1"/>
  <c r="I571" i="4" s="1"/>
  <c r="I572" i="4" s="1"/>
  <c r="I573" i="4" s="1"/>
  <c r="I574" i="4" s="1"/>
  <c r="I575" i="4" s="1"/>
  <c r="I576" i="4" s="1"/>
  <c r="I577" i="4" s="1"/>
  <c r="I578" i="4" s="1"/>
  <c r="I579" i="4" s="1"/>
  <c r="I580" i="4" s="1"/>
  <c r="I581" i="4" s="1"/>
  <c r="I582" i="4" s="1"/>
  <c r="I583" i="4" s="1"/>
  <c r="I584" i="4" s="1"/>
  <c r="I585" i="4" s="1"/>
  <c r="I586" i="4" s="1"/>
  <c r="I587" i="4" s="1"/>
  <c r="I588" i="4" s="1"/>
  <c r="I589" i="4" s="1"/>
  <c r="I590" i="4" s="1"/>
  <c r="I591" i="4" s="1"/>
  <c r="I592" i="4" s="1"/>
  <c r="I593" i="4" s="1"/>
  <c r="I594" i="4" s="1"/>
  <c r="I595" i="4" s="1"/>
  <c r="I596" i="4" s="1"/>
  <c r="I597" i="4" s="1"/>
  <c r="I598" i="4" s="1"/>
  <c r="I599" i="4" s="1"/>
  <c r="I600" i="4" s="1"/>
  <c r="I601" i="4" s="1"/>
  <c r="I602" i="4" s="1"/>
  <c r="I603" i="4" s="1"/>
  <c r="I604" i="4" s="1"/>
  <c r="I605" i="4" s="1"/>
  <c r="I606" i="4" s="1"/>
  <c r="I607" i="4" s="1"/>
  <c r="I608" i="4" s="1"/>
  <c r="I609" i="4" s="1"/>
  <c r="I610" i="4" s="1"/>
  <c r="I611" i="4" s="1"/>
  <c r="I612" i="4" s="1"/>
  <c r="I613" i="4" s="1"/>
  <c r="I614" i="4" s="1"/>
  <c r="I615" i="4" s="1"/>
  <c r="I616" i="4" s="1"/>
  <c r="I617" i="4" s="1"/>
  <c r="I618" i="4" s="1"/>
  <c r="I619" i="4" s="1"/>
  <c r="I620" i="4" s="1"/>
  <c r="I621" i="4" s="1"/>
  <c r="I622" i="4" s="1"/>
  <c r="I623" i="4" s="1"/>
  <c r="I624" i="4" s="1"/>
  <c r="I625" i="4" s="1"/>
  <c r="I626" i="4" s="1"/>
  <c r="I627" i="4" s="1"/>
  <c r="I628" i="4" s="1"/>
  <c r="I629" i="4" s="1"/>
  <c r="I630" i="4" s="1"/>
  <c r="I631" i="4" s="1"/>
  <c r="I632" i="4" s="1"/>
  <c r="I633" i="4" s="1"/>
  <c r="I634" i="4" s="1"/>
  <c r="I635" i="4" s="1"/>
  <c r="I636" i="4" s="1"/>
  <c r="I637" i="4" s="1"/>
  <c r="I638" i="4" s="1"/>
  <c r="I639" i="4" s="1"/>
  <c r="I640" i="4" s="1"/>
  <c r="I641" i="4" s="1"/>
  <c r="I642" i="4" s="1"/>
  <c r="I643" i="4" s="1"/>
  <c r="I644" i="4" s="1"/>
  <c r="I645" i="4" s="1"/>
  <c r="I646" i="4" s="1"/>
  <c r="I647" i="4" s="1"/>
  <c r="I648" i="4" s="1"/>
  <c r="I649" i="4" s="1"/>
  <c r="I650" i="4" s="1"/>
  <c r="I651" i="4" s="1"/>
  <c r="I652" i="4" s="1"/>
  <c r="I653" i="4" s="1"/>
  <c r="I654" i="4" s="1"/>
  <c r="I655" i="4" s="1"/>
  <c r="I656" i="4" s="1"/>
  <c r="I657" i="4" s="1"/>
  <c r="I658" i="4" s="1"/>
  <c r="I659" i="4" s="1"/>
  <c r="I660" i="4" s="1"/>
  <c r="I661" i="4" s="1"/>
  <c r="I662" i="4" s="1"/>
  <c r="I663" i="4" s="1"/>
  <c r="I664" i="4" s="1"/>
  <c r="I665" i="4" s="1"/>
  <c r="I666" i="4" s="1"/>
  <c r="I667" i="4" s="1"/>
  <c r="I668" i="4" s="1"/>
  <c r="I669" i="4" s="1"/>
  <c r="I670" i="4" s="1"/>
  <c r="I671" i="4" s="1"/>
  <c r="I672" i="4" s="1"/>
  <c r="I673" i="4" s="1"/>
  <c r="I674" i="4" s="1"/>
  <c r="I675" i="4" s="1"/>
  <c r="I676" i="4" s="1"/>
  <c r="I677" i="4" s="1"/>
  <c r="I678" i="4" s="1"/>
  <c r="I679" i="4" s="1"/>
  <c r="I680" i="4" s="1"/>
  <c r="I681" i="4" s="1"/>
  <c r="I682" i="4" s="1"/>
  <c r="I683" i="4" s="1"/>
  <c r="I684" i="4" s="1"/>
  <c r="I685" i="4" s="1"/>
  <c r="I686" i="4" s="1"/>
  <c r="I687" i="4" s="1"/>
  <c r="I688" i="4" s="1"/>
  <c r="I689" i="4" s="1"/>
  <c r="I690" i="4" s="1"/>
  <c r="I691" i="4" s="1"/>
  <c r="I692" i="4" s="1"/>
  <c r="I693" i="4" s="1"/>
  <c r="I694" i="4" s="1"/>
  <c r="I695" i="4" s="1"/>
  <c r="I696" i="4" s="1"/>
  <c r="I697" i="4" s="1"/>
  <c r="I698" i="4" s="1"/>
  <c r="I699" i="4" s="1"/>
  <c r="I700" i="4" s="1"/>
  <c r="I701" i="4" s="1"/>
  <c r="I702" i="4" s="1"/>
  <c r="I703" i="4" s="1"/>
  <c r="I704" i="4" s="1"/>
  <c r="I705" i="4" s="1"/>
  <c r="I706" i="4" s="1"/>
  <c r="I707" i="4" s="1"/>
  <c r="I708" i="4" s="1"/>
  <c r="I709" i="4" s="1"/>
  <c r="I710" i="4" s="1"/>
  <c r="I711" i="4" s="1"/>
  <c r="I712" i="4" s="1"/>
  <c r="I713" i="4" s="1"/>
  <c r="I714" i="4" s="1"/>
  <c r="I715" i="4" s="1"/>
  <c r="I716" i="4" s="1"/>
  <c r="I717" i="4" s="1"/>
  <c r="I718" i="4" s="1"/>
  <c r="I719" i="4" s="1"/>
  <c r="I720" i="4" s="1"/>
  <c r="I721" i="4" s="1"/>
  <c r="I722" i="4" s="1"/>
  <c r="I723" i="4" s="1"/>
  <c r="I724" i="4" s="1"/>
  <c r="I725" i="4" s="1"/>
  <c r="I726" i="4" s="1"/>
  <c r="I727" i="4" s="1"/>
  <c r="I728" i="4" s="1"/>
  <c r="I729" i="4" s="1"/>
  <c r="I730" i="4" s="1"/>
  <c r="I731" i="4" s="1"/>
  <c r="I732" i="4" s="1"/>
  <c r="I733" i="4" s="1"/>
  <c r="I734" i="4" s="1"/>
  <c r="I735" i="4" s="1"/>
  <c r="I736" i="4" s="1"/>
  <c r="I737" i="4" s="1"/>
  <c r="I738" i="4" s="1"/>
  <c r="I739" i="4" s="1"/>
  <c r="I740" i="4" s="1"/>
  <c r="I741" i="4" s="1"/>
  <c r="I742" i="4" s="1"/>
  <c r="I743" i="4" s="1"/>
  <c r="I744" i="4" s="1"/>
  <c r="I745" i="4" s="1"/>
  <c r="I746" i="4" s="1"/>
  <c r="I747" i="4" s="1"/>
  <c r="I748" i="4" s="1"/>
  <c r="I749" i="4" s="1"/>
  <c r="I750" i="4" s="1"/>
  <c r="I751" i="4" s="1"/>
  <c r="I752" i="4" s="1"/>
  <c r="I753" i="4" s="1"/>
  <c r="I754" i="4" s="1"/>
  <c r="I755" i="4" s="1"/>
  <c r="I756" i="4" s="1"/>
  <c r="I757" i="4" s="1"/>
  <c r="I758" i="4" s="1"/>
  <c r="I759" i="4" s="1"/>
  <c r="I760" i="4" s="1"/>
  <c r="I761" i="4" s="1"/>
  <c r="I762" i="4" s="1"/>
  <c r="I763" i="4" s="1"/>
  <c r="I764" i="4" s="1"/>
  <c r="I765" i="4" s="1"/>
  <c r="I766" i="4" s="1"/>
  <c r="I767" i="4" s="1"/>
  <c r="I768" i="4" s="1"/>
  <c r="I769" i="4" s="1"/>
  <c r="I770" i="4" s="1"/>
  <c r="I771" i="4" s="1"/>
  <c r="I772" i="4" s="1"/>
  <c r="I773" i="4" s="1"/>
  <c r="I774" i="4" s="1"/>
  <c r="I775" i="4" s="1"/>
  <c r="I776" i="4" s="1"/>
  <c r="I777" i="4" s="1"/>
  <c r="I778" i="4" s="1"/>
  <c r="I779" i="4" s="1"/>
  <c r="I780" i="4" s="1"/>
  <c r="I781" i="4" s="1"/>
  <c r="I782" i="4" s="1"/>
  <c r="I783" i="4" s="1"/>
  <c r="I784" i="4" s="1"/>
  <c r="I785" i="4" s="1"/>
  <c r="I786" i="4" s="1"/>
  <c r="I787" i="4" s="1"/>
  <c r="I788" i="4" s="1"/>
  <c r="I789" i="4" s="1"/>
  <c r="I790" i="4" s="1"/>
  <c r="I791" i="4" s="1"/>
  <c r="I792" i="4" s="1"/>
  <c r="I793" i="4" s="1"/>
  <c r="I794" i="4" s="1"/>
  <c r="I795" i="4" s="1"/>
  <c r="I796" i="4" s="1"/>
  <c r="I797" i="4" s="1"/>
  <c r="I798" i="4" s="1"/>
  <c r="I799" i="4" s="1"/>
  <c r="I800" i="4" s="1"/>
  <c r="I801" i="4" s="1"/>
  <c r="I802" i="4" s="1"/>
  <c r="I803" i="4" s="1"/>
  <c r="I804" i="4" s="1"/>
  <c r="I805" i="4" s="1"/>
  <c r="I806" i="4" s="1"/>
  <c r="I807" i="4" s="1"/>
  <c r="I808" i="4" s="1"/>
  <c r="I809" i="4" s="1"/>
  <c r="I810" i="4" s="1"/>
  <c r="I811" i="4" s="1"/>
  <c r="I812" i="4" s="1"/>
  <c r="I813" i="4" s="1"/>
  <c r="I814" i="4" s="1"/>
  <c r="I815" i="4" s="1"/>
  <c r="I816" i="4" s="1"/>
  <c r="I817" i="4" s="1"/>
  <c r="I818" i="4" s="1"/>
  <c r="I819" i="4" s="1"/>
  <c r="I820" i="4" s="1"/>
  <c r="I821" i="4" s="1"/>
  <c r="I822" i="4" s="1"/>
  <c r="I823" i="4" s="1"/>
  <c r="I824" i="4" s="1"/>
  <c r="I825" i="4" s="1"/>
  <c r="I826" i="4" s="1"/>
  <c r="I827" i="4" s="1"/>
  <c r="I828" i="4" s="1"/>
  <c r="I829" i="4" s="1"/>
  <c r="I830" i="4" s="1"/>
  <c r="I831" i="4" s="1"/>
  <c r="I832" i="4" s="1"/>
  <c r="I833" i="4" s="1"/>
  <c r="I834" i="4" s="1"/>
  <c r="I835" i="4" s="1"/>
  <c r="I836" i="4" s="1"/>
  <c r="I837" i="4" s="1"/>
  <c r="I838" i="4" s="1"/>
  <c r="I839" i="4" s="1"/>
  <c r="I840" i="4" s="1"/>
  <c r="I841" i="4" s="1"/>
  <c r="I842" i="4" s="1"/>
  <c r="I843" i="4" s="1"/>
  <c r="I844" i="4" s="1"/>
  <c r="I845" i="4" s="1"/>
  <c r="I846" i="4" s="1"/>
  <c r="I847" i="4" s="1"/>
  <c r="I848" i="4" s="1"/>
  <c r="I849" i="4" s="1"/>
  <c r="I850" i="4" s="1"/>
  <c r="I851" i="4" s="1"/>
  <c r="I852" i="4" s="1"/>
  <c r="I853" i="4" s="1"/>
  <c r="I854" i="4" s="1"/>
  <c r="I855" i="4" s="1"/>
  <c r="I856" i="4" s="1"/>
  <c r="I857" i="4" s="1"/>
  <c r="I858" i="4" s="1"/>
  <c r="I859" i="4" s="1"/>
  <c r="I860" i="4" s="1"/>
  <c r="I861" i="4" s="1"/>
  <c r="I862" i="4" s="1"/>
  <c r="I863" i="4" s="1"/>
  <c r="I864" i="4" s="1"/>
  <c r="I865" i="4" s="1"/>
  <c r="I866" i="4" s="1"/>
  <c r="I867" i="4" s="1"/>
  <c r="I868" i="4" s="1"/>
  <c r="I869" i="4" s="1"/>
  <c r="I870" i="4" s="1"/>
  <c r="I871" i="4" s="1"/>
  <c r="I872" i="4" s="1"/>
  <c r="I873" i="4" s="1"/>
  <c r="I874" i="4" s="1"/>
  <c r="I875" i="4" s="1"/>
  <c r="I876" i="4" s="1"/>
  <c r="I877" i="4" s="1"/>
  <c r="I878" i="4" s="1"/>
  <c r="I879" i="4" s="1"/>
  <c r="I880" i="4" s="1"/>
  <c r="I881" i="4" s="1"/>
  <c r="I882" i="4" s="1"/>
  <c r="I883" i="4" s="1"/>
  <c r="I884" i="4" s="1"/>
  <c r="I885" i="4" s="1"/>
  <c r="I886" i="4" s="1"/>
  <c r="I887" i="4" s="1"/>
  <c r="I888" i="4" s="1"/>
  <c r="I889" i="4" s="1"/>
  <c r="I890" i="4" s="1"/>
  <c r="I891" i="4" s="1"/>
  <c r="I892" i="4" s="1"/>
  <c r="I893" i="4" s="1"/>
  <c r="I894" i="4" s="1"/>
  <c r="I895" i="4" s="1"/>
  <c r="I896" i="4" s="1"/>
  <c r="I897" i="4" s="1"/>
  <c r="I898" i="4" s="1"/>
  <c r="I899" i="4" s="1"/>
  <c r="I900" i="4" s="1"/>
  <c r="I901" i="4" s="1"/>
  <c r="I902" i="4" s="1"/>
  <c r="I903" i="4" s="1"/>
  <c r="I904" i="4" s="1"/>
  <c r="I905" i="4" s="1"/>
  <c r="I906" i="4" s="1"/>
  <c r="I907" i="4" s="1"/>
  <c r="I908" i="4" s="1"/>
  <c r="I909" i="4" s="1"/>
  <c r="I910" i="4" s="1"/>
  <c r="I911" i="4" s="1"/>
  <c r="I912" i="4" s="1"/>
  <c r="I913" i="4" s="1"/>
  <c r="I914" i="4" s="1"/>
  <c r="I915" i="4" s="1"/>
  <c r="I916" i="4" s="1"/>
  <c r="I917" i="4" s="1"/>
  <c r="I918" i="4" s="1"/>
  <c r="I919" i="4" s="1"/>
  <c r="I920" i="4" s="1"/>
  <c r="I921" i="4" s="1"/>
  <c r="I922" i="4" s="1"/>
  <c r="I923" i="4" s="1"/>
  <c r="I924" i="4" s="1"/>
  <c r="I925" i="4" s="1"/>
  <c r="I926" i="4" s="1"/>
  <c r="I927" i="4" s="1"/>
  <c r="I928" i="4" s="1"/>
  <c r="I929" i="4" s="1"/>
  <c r="I930" i="4" s="1"/>
  <c r="I931" i="4" s="1"/>
  <c r="I932" i="4" s="1"/>
  <c r="I933" i="4" s="1"/>
  <c r="I934" i="4" s="1"/>
  <c r="I935" i="4" s="1"/>
  <c r="I936" i="4" s="1"/>
  <c r="I937" i="4" s="1"/>
  <c r="I938" i="4" s="1"/>
  <c r="I939" i="4" s="1"/>
  <c r="I940" i="4" s="1"/>
  <c r="I941" i="4" s="1"/>
  <c r="I942" i="4" s="1"/>
  <c r="I943" i="4" s="1"/>
  <c r="I944" i="4" s="1"/>
  <c r="I945" i="4" s="1"/>
  <c r="I946" i="4" s="1"/>
  <c r="I947" i="4" s="1"/>
  <c r="I948" i="4" s="1"/>
  <c r="I949" i="4" s="1"/>
  <c r="I950" i="4" s="1"/>
  <c r="I951" i="4" s="1"/>
  <c r="I952" i="4" s="1"/>
  <c r="I953" i="4" s="1"/>
  <c r="I954" i="4" s="1"/>
  <c r="I955" i="4" s="1"/>
  <c r="I956" i="4" s="1"/>
  <c r="I957" i="4" s="1"/>
  <c r="I958" i="4" s="1"/>
  <c r="I959" i="4" s="1"/>
  <c r="I960" i="4" s="1"/>
  <c r="I961" i="4" s="1"/>
  <c r="I962" i="4" s="1"/>
  <c r="I963" i="4" s="1"/>
  <c r="I964" i="4" s="1"/>
  <c r="I965" i="4" s="1"/>
  <c r="I966" i="4" s="1"/>
  <c r="I967" i="4" s="1"/>
  <c r="I968" i="4" s="1"/>
  <c r="I969" i="4" s="1"/>
  <c r="I970" i="4" s="1"/>
  <c r="I971" i="4" s="1"/>
  <c r="I972" i="4" s="1"/>
  <c r="I973" i="4" s="1"/>
  <c r="I974" i="4" s="1"/>
  <c r="I975" i="4" s="1"/>
  <c r="I976" i="4" s="1"/>
  <c r="I977" i="4" s="1"/>
  <c r="I978" i="4" s="1"/>
  <c r="I979" i="4" s="1"/>
  <c r="I980" i="4" s="1"/>
  <c r="I981" i="4" s="1"/>
  <c r="I982" i="4" s="1"/>
  <c r="I983" i="4" s="1"/>
  <c r="I984" i="4" s="1"/>
  <c r="I985" i="4" s="1"/>
  <c r="I986" i="4" s="1"/>
  <c r="I987" i="4" s="1"/>
  <c r="I988" i="4" s="1"/>
  <c r="I989" i="4" s="1"/>
  <c r="I990" i="4" s="1"/>
  <c r="I991" i="4" s="1"/>
  <c r="I992" i="4" s="1"/>
  <c r="I993" i="4" s="1"/>
  <c r="I994" i="4" s="1"/>
  <c r="I995" i="4" s="1"/>
  <c r="I996" i="4" s="1"/>
  <c r="I997" i="4" s="1"/>
  <c r="I998" i="4" s="1"/>
  <c r="I999" i="4" s="1"/>
  <c r="I1000" i="4" s="1"/>
  <c r="I1001" i="4" s="1"/>
  <c r="I1002" i="4" s="1"/>
  <c r="I1003" i="4" s="1"/>
  <c r="I1004" i="4" s="1"/>
  <c r="I1005" i="4" s="1"/>
  <c r="I1006" i="4" s="1"/>
  <c r="I1007" i="4" s="1"/>
  <c r="I1008" i="4" s="1"/>
  <c r="I1009" i="4" s="1"/>
  <c r="I1010" i="4" s="1"/>
  <c r="I1011" i="4" s="1"/>
  <c r="I1012" i="4" s="1"/>
  <c r="I1013" i="4" s="1"/>
  <c r="I1014" i="4" s="1"/>
  <c r="I1015" i="4" s="1"/>
  <c r="I1016" i="4" s="1"/>
  <c r="I1017" i="4" s="1"/>
  <c r="I1018" i="4" s="1"/>
  <c r="I1019" i="4" s="1"/>
  <c r="I1020" i="4" s="1"/>
  <c r="I1021" i="4" s="1"/>
  <c r="I1022" i="4" s="1"/>
  <c r="I1023" i="4" s="1"/>
  <c r="I1024" i="4" s="1"/>
  <c r="I1025" i="4" s="1"/>
  <c r="I1026" i="4" s="1"/>
  <c r="I1027" i="4" s="1"/>
  <c r="I1028" i="4" s="1"/>
  <c r="I1029" i="4" s="1"/>
  <c r="I1030" i="4" s="1"/>
  <c r="I1031" i="4" s="1"/>
  <c r="I1032" i="4" s="1"/>
  <c r="I1033" i="4" s="1"/>
  <c r="I1034" i="4" s="1"/>
  <c r="I1035" i="4" s="1"/>
  <c r="I1036" i="4" s="1"/>
  <c r="I1037" i="4" s="1"/>
  <c r="I1038" i="4" s="1"/>
  <c r="I1039" i="4" s="1"/>
  <c r="I1040" i="4" s="1"/>
  <c r="I1041" i="4" s="1"/>
  <c r="I1042" i="4" s="1"/>
  <c r="I1043" i="4" s="1"/>
  <c r="I1044" i="4" s="1"/>
  <c r="I1045" i="4" s="1"/>
  <c r="I1046" i="4" s="1"/>
  <c r="I1047" i="4" s="1"/>
  <c r="I1048" i="4" s="1"/>
  <c r="I1049" i="4" s="1"/>
  <c r="I1050" i="4" s="1"/>
  <c r="I1051" i="4" s="1"/>
  <c r="I1052" i="4" s="1"/>
  <c r="I1053" i="4" s="1"/>
  <c r="I1054" i="4" s="1"/>
  <c r="I1055" i="4" s="1"/>
  <c r="I1056" i="4" s="1"/>
  <c r="I1057" i="4" s="1"/>
  <c r="I1058" i="4" s="1"/>
  <c r="I1059" i="4" s="1"/>
  <c r="I1060" i="4" s="1"/>
  <c r="I1061" i="4" s="1"/>
  <c r="I1062" i="4" s="1"/>
  <c r="I1063" i="4" s="1"/>
  <c r="I1064" i="4" s="1"/>
  <c r="I1065" i="4" s="1"/>
  <c r="I1066" i="4" s="1"/>
  <c r="I1067" i="4" s="1"/>
  <c r="I1068" i="4" s="1"/>
  <c r="I1069" i="4" s="1"/>
  <c r="I1070" i="4" s="1"/>
  <c r="I1071" i="4" s="1"/>
  <c r="I1072" i="4" s="1"/>
  <c r="I1073" i="4" s="1"/>
  <c r="I1074" i="4" s="1"/>
  <c r="I1075" i="4" s="1"/>
  <c r="I1076" i="4" s="1"/>
  <c r="I1077" i="4" s="1"/>
  <c r="I1078" i="4" s="1"/>
  <c r="I1079" i="4" s="1"/>
  <c r="I1080" i="4" s="1"/>
  <c r="I1081" i="4" s="1"/>
  <c r="I1082" i="4" s="1"/>
  <c r="I1083" i="4" s="1"/>
  <c r="I1084" i="4" s="1"/>
  <c r="I1085" i="4" s="1"/>
  <c r="I1086" i="4" s="1"/>
  <c r="I1087" i="4" s="1"/>
  <c r="I1088" i="4" s="1"/>
  <c r="I1089" i="4" s="1"/>
  <c r="I1090" i="4" s="1"/>
  <c r="I1091" i="4" s="1"/>
  <c r="I1092" i="4" s="1"/>
  <c r="I1093" i="4" s="1"/>
  <c r="I1094" i="4" s="1"/>
  <c r="I1095" i="4" s="1"/>
  <c r="I1096" i="4" s="1"/>
  <c r="I1097" i="4" s="1"/>
  <c r="I1098" i="4" s="1"/>
  <c r="I1099" i="4" s="1"/>
  <c r="I1100" i="4" s="1"/>
  <c r="I1101" i="4" s="1"/>
  <c r="I1102" i="4" s="1"/>
  <c r="I1103" i="4" s="1"/>
  <c r="I1104" i="4" s="1"/>
  <c r="I1105" i="4" s="1"/>
  <c r="I1106" i="4" s="1"/>
  <c r="I1107" i="4" s="1"/>
  <c r="I1108" i="4" s="1"/>
  <c r="I1109" i="4" s="1"/>
  <c r="I1110" i="4" s="1"/>
  <c r="I1111" i="4" s="1"/>
  <c r="I1112" i="4" s="1"/>
  <c r="I1113" i="4" s="1"/>
  <c r="I1114" i="4" s="1"/>
  <c r="I1115" i="4" s="1"/>
  <c r="I1116" i="4" s="1"/>
  <c r="I1117" i="4" s="1"/>
  <c r="I1118" i="4" s="1"/>
  <c r="I1119" i="4" s="1"/>
  <c r="I1120" i="4" s="1"/>
  <c r="I1121" i="4" s="1"/>
  <c r="I1122" i="4" s="1"/>
  <c r="I1123" i="4" s="1"/>
  <c r="I1124" i="4" s="1"/>
  <c r="I1125" i="4" s="1"/>
  <c r="I1126" i="4" s="1"/>
  <c r="I1127" i="4" s="1"/>
  <c r="I1128" i="4" s="1"/>
  <c r="I1129" i="4" s="1"/>
  <c r="I1130" i="4" s="1"/>
  <c r="I1131" i="4" s="1"/>
  <c r="I1132" i="4" s="1"/>
  <c r="I1133" i="4" s="1"/>
  <c r="I1134" i="4" s="1"/>
  <c r="I1135" i="4" s="1"/>
  <c r="I1136" i="4" s="1"/>
  <c r="I1137" i="4" s="1"/>
  <c r="I1138" i="4" s="1"/>
  <c r="I1139" i="4" s="1"/>
  <c r="I1140" i="4" s="1"/>
  <c r="I1141" i="4" s="1"/>
  <c r="I1142" i="4" s="1"/>
  <c r="I1143" i="4" s="1"/>
  <c r="I1144" i="4" s="1"/>
  <c r="I1145" i="4" s="1"/>
  <c r="I1146" i="4" s="1"/>
  <c r="I1147" i="4" s="1"/>
  <c r="I1148" i="4" s="1"/>
  <c r="I1149" i="4" s="1"/>
  <c r="I1150" i="4" s="1"/>
  <c r="I1151" i="4" s="1"/>
  <c r="I1152" i="4" s="1"/>
  <c r="I1153" i="4" s="1"/>
  <c r="I1154" i="4" s="1"/>
  <c r="I1155" i="4" s="1"/>
  <c r="I1156" i="4" s="1"/>
  <c r="I1157" i="4" s="1"/>
  <c r="I1158" i="4" s="1"/>
  <c r="I1159" i="4" s="1"/>
  <c r="I1160" i="4" s="1"/>
  <c r="I1161" i="4" s="1"/>
  <c r="I1162" i="4" s="1"/>
  <c r="I1163" i="4" s="1"/>
  <c r="I1164" i="4" s="1"/>
  <c r="I1165" i="4" s="1"/>
  <c r="I1166" i="4" s="1"/>
  <c r="I1167" i="4" s="1"/>
  <c r="I1168" i="4" s="1"/>
  <c r="I1169" i="4" s="1"/>
  <c r="I1170" i="4" s="1"/>
  <c r="I1171" i="4" s="1"/>
  <c r="I1172" i="4" s="1"/>
  <c r="I1173" i="4" s="1"/>
  <c r="I1174" i="4" s="1"/>
  <c r="I1175" i="4" s="1"/>
  <c r="I1176" i="4" s="1"/>
  <c r="I1177" i="4" s="1"/>
  <c r="I1178" i="4" s="1"/>
  <c r="I1179" i="4" s="1"/>
  <c r="I1180" i="4" s="1"/>
  <c r="I1181" i="4" s="1"/>
  <c r="I1182" i="4" s="1"/>
  <c r="I1183" i="4" s="1"/>
  <c r="I1184" i="4" s="1"/>
  <c r="I1185" i="4" s="1"/>
  <c r="I1186" i="4" s="1"/>
  <c r="I1187" i="4" s="1"/>
  <c r="I1188" i="4" s="1"/>
  <c r="I1189" i="4" s="1"/>
  <c r="I1190" i="4" s="1"/>
  <c r="I1191" i="4" s="1"/>
  <c r="I1192" i="4" s="1"/>
  <c r="I1193" i="4" s="1"/>
  <c r="I1194" i="4" s="1"/>
  <c r="I1195" i="4" s="1"/>
  <c r="I1196" i="4" s="1"/>
  <c r="I1197" i="4" s="1"/>
  <c r="I1198" i="4" s="1"/>
  <c r="I1199" i="4" s="1"/>
  <c r="I1200" i="4" s="1"/>
  <c r="I1201" i="4" s="1"/>
  <c r="I1202" i="4" s="1"/>
  <c r="I1203" i="4" s="1"/>
  <c r="I1204" i="4" s="1"/>
  <c r="I1205" i="4" s="1"/>
  <c r="I1206" i="4" s="1"/>
  <c r="I1207" i="4" s="1"/>
  <c r="I1208" i="4" s="1"/>
  <c r="I1209" i="4" s="1"/>
  <c r="I1210" i="4" s="1"/>
  <c r="I1211" i="4" s="1"/>
  <c r="I1212" i="4" s="1"/>
  <c r="I1213" i="4" s="1"/>
  <c r="I1214" i="4" s="1"/>
  <c r="I1215" i="4" s="1"/>
  <c r="I1216" i="4" s="1"/>
  <c r="I1217" i="4" s="1"/>
  <c r="I1218" i="4" s="1"/>
  <c r="I1219" i="4" s="1"/>
  <c r="I1220" i="4" s="1"/>
  <c r="I1221" i="4" s="1"/>
  <c r="I1222" i="4" s="1"/>
  <c r="I1223" i="4" s="1"/>
  <c r="I1224" i="4" s="1"/>
  <c r="I1225" i="4" s="1"/>
  <c r="I1226" i="4" s="1"/>
  <c r="I1227" i="4" s="1"/>
  <c r="I1228" i="4" s="1"/>
  <c r="I1229" i="4" s="1"/>
  <c r="I1230" i="4" s="1"/>
  <c r="I1231" i="4" s="1"/>
  <c r="I1232" i="4" s="1"/>
  <c r="I1233" i="4" s="1"/>
  <c r="I1234" i="4" s="1"/>
  <c r="I1235" i="4" s="1"/>
  <c r="I1236" i="4" s="1"/>
  <c r="I1237" i="4" s="1"/>
  <c r="I1238" i="4" s="1"/>
  <c r="I1239" i="4" s="1"/>
  <c r="I1240" i="4" s="1"/>
  <c r="I1241" i="4" s="1"/>
  <c r="I1242" i="4" s="1"/>
  <c r="I1243" i="4" s="1"/>
  <c r="I1244" i="4" s="1"/>
  <c r="I1245" i="4" s="1"/>
  <c r="I1246" i="4" s="1"/>
  <c r="I1247" i="4" s="1"/>
  <c r="I1248" i="4" s="1"/>
  <c r="I1249" i="4" s="1"/>
  <c r="I1250" i="4" s="1"/>
  <c r="I1251" i="4" s="1"/>
  <c r="I1252" i="4" s="1"/>
  <c r="I1253" i="4" s="1"/>
  <c r="I1254" i="4" s="1"/>
  <c r="I1255" i="4" s="1"/>
  <c r="I1256" i="4" s="1"/>
  <c r="I1257" i="4" s="1"/>
  <c r="I1258" i="4" s="1"/>
  <c r="I1259" i="4" s="1"/>
  <c r="I1260" i="4" s="1"/>
  <c r="I1261" i="4" s="1"/>
  <c r="I1262" i="4" s="1"/>
  <c r="I1263" i="4" s="1"/>
  <c r="I1264" i="4" s="1"/>
  <c r="I1265" i="4" s="1"/>
  <c r="I1266" i="4" s="1"/>
  <c r="I1267" i="4" s="1"/>
  <c r="I1268" i="4" s="1"/>
  <c r="I1269" i="4" s="1"/>
  <c r="I1270" i="4" s="1"/>
  <c r="I1271" i="4" s="1"/>
  <c r="I1272" i="4" s="1"/>
  <c r="I1273" i="4" s="1"/>
  <c r="I1274" i="4" s="1"/>
  <c r="I1275" i="4" s="1"/>
  <c r="I1276" i="4" s="1"/>
  <c r="I1277" i="4" s="1"/>
  <c r="I1278" i="4" s="1"/>
  <c r="I1279" i="4" s="1"/>
  <c r="I1280" i="4" s="1"/>
  <c r="I1281" i="4" s="1"/>
  <c r="I1282" i="4" s="1"/>
  <c r="I1283" i="4" s="1"/>
  <c r="I1284" i="4" s="1"/>
  <c r="I1285" i="4" s="1"/>
  <c r="I1286" i="4" s="1"/>
  <c r="I1287" i="4" s="1"/>
  <c r="I1288" i="4" s="1"/>
  <c r="I1289" i="4" s="1"/>
  <c r="I1290" i="4" s="1"/>
  <c r="I1291" i="4" s="1"/>
  <c r="I1292" i="4" s="1"/>
  <c r="I1293" i="4" s="1"/>
  <c r="I1294" i="4" s="1"/>
  <c r="I1295" i="4" s="1"/>
  <c r="I1296" i="4" s="1"/>
  <c r="I1297" i="4" s="1"/>
  <c r="I1298" i="4" s="1"/>
  <c r="I1299" i="4" s="1"/>
  <c r="I1300" i="4" s="1"/>
  <c r="I1301" i="4" s="1"/>
  <c r="I1302" i="4" s="1"/>
  <c r="I1303" i="4" s="1"/>
  <c r="I1304" i="4" s="1"/>
  <c r="I1305" i="4" s="1"/>
  <c r="I1306" i="4" s="1"/>
  <c r="I1307" i="4" s="1"/>
  <c r="I1308" i="4" s="1"/>
  <c r="I1309" i="4" s="1"/>
  <c r="I1310" i="4" s="1"/>
  <c r="I1311" i="4" s="1"/>
  <c r="I1312" i="4" s="1"/>
  <c r="I1313" i="4" s="1"/>
  <c r="I1314" i="4" s="1"/>
  <c r="I1315" i="4" s="1"/>
  <c r="I1316" i="4" s="1"/>
  <c r="I1317" i="4" s="1"/>
  <c r="I1318" i="4" s="1"/>
  <c r="I1319" i="4" s="1"/>
  <c r="I1320" i="4" s="1"/>
  <c r="I1321" i="4" s="1"/>
  <c r="I1322" i="4" s="1"/>
  <c r="I1323" i="4" s="1"/>
  <c r="I1324" i="4" s="1"/>
  <c r="I1325" i="4" s="1"/>
  <c r="I1326" i="4" s="1"/>
  <c r="I1327" i="4" s="1"/>
  <c r="I1328" i="4" s="1"/>
  <c r="I1329" i="4" s="1"/>
  <c r="I1330" i="4" s="1"/>
  <c r="I1331" i="4" s="1"/>
  <c r="I1332" i="4" s="1"/>
  <c r="I1333" i="4" s="1"/>
  <c r="I1334" i="4" s="1"/>
  <c r="I1335" i="4" s="1"/>
  <c r="I1336" i="4" s="1"/>
  <c r="I1337" i="4" s="1"/>
  <c r="I1338" i="4" s="1"/>
  <c r="I1339" i="4" s="1"/>
  <c r="I1340" i="4" s="1"/>
  <c r="I1341" i="4" s="1"/>
  <c r="I1342" i="4" s="1"/>
  <c r="I1343" i="4" s="1"/>
  <c r="I1344" i="4" s="1"/>
  <c r="I1345" i="4" s="1"/>
  <c r="I1346" i="4" s="1"/>
  <c r="I1347" i="4" s="1"/>
  <c r="I1348" i="4" s="1"/>
  <c r="I1349" i="4" s="1"/>
  <c r="I1350" i="4" s="1"/>
  <c r="I1351" i="4" s="1"/>
  <c r="I1352" i="4" s="1"/>
  <c r="I1353" i="4" s="1"/>
  <c r="I1354" i="4" s="1"/>
  <c r="I1355" i="4" s="1"/>
  <c r="I1356" i="4" s="1"/>
  <c r="I1357" i="4" s="1"/>
  <c r="I1358" i="4" s="1"/>
  <c r="I1359" i="4" s="1"/>
  <c r="I1360" i="4" s="1"/>
  <c r="L545" i="4"/>
  <c r="L546" i="4" s="1"/>
  <c r="L547" i="4" s="1"/>
  <c r="L548" i="4" s="1"/>
  <c r="L549" i="4" s="1"/>
  <c r="L550" i="4" s="1"/>
  <c r="L551" i="4" s="1"/>
  <c r="L552" i="4" s="1"/>
  <c r="L553" i="4" s="1"/>
  <c r="L554" i="4" s="1"/>
  <c r="L555" i="4" s="1"/>
  <c r="L556" i="4" s="1"/>
  <c r="L557" i="4" s="1"/>
  <c r="E546" i="4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K546" i="4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R546" i="4"/>
  <c r="R547" i="4" s="1"/>
  <c r="R548" i="4" s="1"/>
  <c r="R549" i="4" s="1"/>
  <c r="C547" i="4"/>
  <c r="D547" i="4"/>
  <c r="D548" i="4" s="1"/>
  <c r="C548" i="4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F548" i="4"/>
  <c r="F549" i="4" s="1"/>
  <c r="F550" i="4" s="1"/>
  <c r="F551" i="4" s="1"/>
  <c r="F552" i="4" s="1"/>
  <c r="F553" i="4" s="1"/>
  <c r="F554" i="4" s="1"/>
  <c r="F555" i="4" s="1"/>
  <c r="F556" i="4" s="1"/>
  <c r="F557" i="4" s="1"/>
  <c r="F558" i="4" s="1"/>
  <c r="F559" i="4" s="1"/>
  <c r="F560" i="4" s="1"/>
  <c r="F561" i="4" s="1"/>
  <c r="F562" i="4" s="1"/>
  <c r="F563" i="4" s="1"/>
  <c r="F564" i="4" s="1"/>
  <c r="F565" i="4" s="1"/>
  <c r="F566" i="4" s="1"/>
  <c r="F567" i="4" s="1"/>
  <c r="F568" i="4" s="1"/>
  <c r="F569" i="4" s="1"/>
  <c r="F570" i="4" s="1"/>
  <c r="F571" i="4" s="1"/>
  <c r="F572" i="4" s="1"/>
  <c r="F573" i="4" s="1"/>
  <c r="F574" i="4" s="1"/>
  <c r="F575" i="4" s="1"/>
  <c r="F576" i="4" s="1"/>
  <c r="F577" i="4" s="1"/>
  <c r="F578" i="4" s="1"/>
  <c r="F579" i="4" s="1"/>
  <c r="F580" i="4" s="1"/>
  <c r="F581" i="4" s="1"/>
  <c r="F582" i="4" s="1"/>
  <c r="F583" i="4" s="1"/>
  <c r="F584" i="4" s="1"/>
  <c r="F585" i="4" s="1"/>
  <c r="F586" i="4" s="1"/>
  <c r="F587" i="4" s="1"/>
  <c r="F588" i="4" s="1"/>
  <c r="F589" i="4" s="1"/>
  <c r="F590" i="4" s="1"/>
  <c r="F591" i="4" s="1"/>
  <c r="F592" i="4" s="1"/>
  <c r="F593" i="4" s="1"/>
  <c r="F594" i="4" s="1"/>
  <c r="F595" i="4" s="1"/>
  <c r="F596" i="4" s="1"/>
  <c r="F597" i="4" s="1"/>
  <c r="F598" i="4" s="1"/>
  <c r="F599" i="4" s="1"/>
  <c r="F600" i="4" s="1"/>
  <c r="F601" i="4" s="1"/>
  <c r="F602" i="4" s="1"/>
  <c r="F603" i="4" s="1"/>
  <c r="F604" i="4" s="1"/>
  <c r="F605" i="4" s="1"/>
  <c r="F606" i="4" s="1"/>
  <c r="F607" i="4" s="1"/>
  <c r="F608" i="4" s="1"/>
  <c r="F609" i="4" s="1"/>
  <c r="F610" i="4" s="1"/>
  <c r="F611" i="4" s="1"/>
  <c r="F612" i="4" s="1"/>
  <c r="F613" i="4" s="1"/>
  <c r="F614" i="4" s="1"/>
  <c r="F615" i="4" s="1"/>
  <c r="F616" i="4" s="1"/>
  <c r="F617" i="4" s="1"/>
  <c r="F618" i="4" s="1"/>
  <c r="F619" i="4" s="1"/>
  <c r="F620" i="4" s="1"/>
  <c r="F621" i="4" s="1"/>
  <c r="F622" i="4" s="1"/>
  <c r="F623" i="4" s="1"/>
  <c r="F624" i="4" s="1"/>
  <c r="F625" i="4" s="1"/>
  <c r="F626" i="4" s="1"/>
  <c r="F627" i="4" s="1"/>
  <c r="F628" i="4" s="1"/>
  <c r="F629" i="4" s="1"/>
  <c r="F630" i="4" s="1"/>
  <c r="F631" i="4" s="1"/>
  <c r="F632" i="4" s="1"/>
  <c r="F633" i="4" s="1"/>
  <c r="F634" i="4" s="1"/>
  <c r="F635" i="4" s="1"/>
  <c r="F636" i="4" s="1"/>
  <c r="F637" i="4" s="1"/>
  <c r="F638" i="4" s="1"/>
  <c r="F639" i="4" s="1"/>
  <c r="F640" i="4" s="1"/>
  <c r="F641" i="4" s="1"/>
  <c r="F642" i="4" s="1"/>
  <c r="F643" i="4" s="1"/>
  <c r="F644" i="4" s="1"/>
  <c r="F645" i="4" s="1"/>
  <c r="F646" i="4" s="1"/>
  <c r="F647" i="4" s="1"/>
  <c r="F648" i="4" s="1"/>
  <c r="F649" i="4" s="1"/>
  <c r="F650" i="4" s="1"/>
  <c r="F651" i="4" s="1"/>
  <c r="F652" i="4" s="1"/>
  <c r="F653" i="4" s="1"/>
  <c r="F654" i="4" s="1"/>
  <c r="F655" i="4" s="1"/>
  <c r="F656" i="4" s="1"/>
  <c r="F657" i="4" s="1"/>
  <c r="F658" i="4" s="1"/>
  <c r="F659" i="4" s="1"/>
  <c r="F660" i="4" s="1"/>
  <c r="F661" i="4" s="1"/>
  <c r="F662" i="4" s="1"/>
  <c r="F663" i="4" s="1"/>
  <c r="F664" i="4" s="1"/>
  <c r="F665" i="4" s="1"/>
  <c r="F666" i="4" s="1"/>
  <c r="F667" i="4" s="1"/>
  <c r="F668" i="4" s="1"/>
  <c r="F669" i="4" s="1"/>
  <c r="F670" i="4" s="1"/>
  <c r="F671" i="4" s="1"/>
  <c r="F672" i="4" s="1"/>
  <c r="F673" i="4" s="1"/>
  <c r="F674" i="4" s="1"/>
  <c r="F675" i="4" s="1"/>
  <c r="F676" i="4" s="1"/>
  <c r="F677" i="4" s="1"/>
  <c r="F678" i="4" s="1"/>
  <c r="F679" i="4" s="1"/>
  <c r="F680" i="4" s="1"/>
  <c r="F681" i="4" s="1"/>
  <c r="F682" i="4" s="1"/>
  <c r="F683" i="4" s="1"/>
  <c r="F684" i="4" s="1"/>
  <c r="F685" i="4" s="1"/>
  <c r="F686" i="4" s="1"/>
  <c r="F687" i="4" s="1"/>
  <c r="F688" i="4" s="1"/>
  <c r="F689" i="4" s="1"/>
  <c r="F690" i="4" s="1"/>
  <c r="F691" i="4" s="1"/>
  <c r="F692" i="4" s="1"/>
  <c r="F693" i="4" s="1"/>
  <c r="F694" i="4" s="1"/>
  <c r="F695" i="4" s="1"/>
  <c r="F696" i="4" s="1"/>
  <c r="F697" i="4" s="1"/>
  <c r="F698" i="4" s="1"/>
  <c r="F699" i="4" s="1"/>
  <c r="F700" i="4" s="1"/>
  <c r="F701" i="4" s="1"/>
  <c r="F702" i="4" s="1"/>
  <c r="F703" i="4" s="1"/>
  <c r="F704" i="4" s="1"/>
  <c r="F705" i="4" s="1"/>
  <c r="N548" i="4"/>
  <c r="N549" i="4" s="1"/>
  <c r="N550" i="4" s="1"/>
  <c r="N551" i="4" s="1"/>
  <c r="N552" i="4" s="1"/>
  <c r="N553" i="4" s="1"/>
  <c r="N554" i="4" s="1"/>
  <c r="N555" i="4" s="1"/>
  <c r="N556" i="4" s="1"/>
  <c r="N557" i="4" s="1"/>
  <c r="N558" i="4" s="1"/>
  <c r="N559" i="4" s="1"/>
  <c r="N560" i="4" s="1"/>
  <c r="N561" i="4" s="1"/>
  <c r="N562" i="4" s="1"/>
  <c r="N563" i="4" s="1"/>
  <c r="N564" i="4" s="1"/>
  <c r="N565" i="4" s="1"/>
  <c r="N566" i="4" s="1"/>
  <c r="D549" i="4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G549" i="4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P549" i="4"/>
  <c r="P550" i="4" s="1"/>
  <c r="P551" i="4" s="1"/>
  <c r="P552" i="4" s="1"/>
  <c r="P553" i="4" s="1"/>
  <c r="P554" i="4" s="1"/>
  <c r="P555" i="4" s="1"/>
  <c r="P556" i="4" s="1"/>
  <c r="P557" i="4" s="1"/>
  <c r="P558" i="4" s="1"/>
  <c r="P559" i="4" s="1"/>
  <c r="P560" i="4" s="1"/>
  <c r="P561" i="4" s="1"/>
  <c r="P562" i="4" s="1"/>
  <c r="P563" i="4" s="1"/>
  <c r="P564" i="4" s="1"/>
  <c r="P565" i="4" s="1"/>
  <c r="P566" i="4" s="1"/>
  <c r="P567" i="4" s="1"/>
  <c r="P568" i="4" s="1"/>
  <c r="P569" i="4" s="1"/>
  <c r="P570" i="4" s="1"/>
  <c r="P571" i="4" s="1"/>
  <c r="P572" i="4" s="1"/>
  <c r="P573" i="4" s="1"/>
  <c r="P574" i="4" s="1"/>
  <c r="P575" i="4" s="1"/>
  <c r="P576" i="4" s="1"/>
  <c r="P577" i="4" s="1"/>
  <c r="P578" i="4" s="1"/>
  <c r="P579" i="4" s="1"/>
  <c r="P580" i="4" s="1"/>
  <c r="P581" i="4" s="1"/>
  <c r="P582" i="4" s="1"/>
  <c r="P583" i="4" s="1"/>
  <c r="P584" i="4" s="1"/>
  <c r="P585" i="4" s="1"/>
  <c r="P586" i="4" s="1"/>
  <c r="P587" i="4" s="1"/>
  <c r="P588" i="4" s="1"/>
  <c r="P589" i="4" s="1"/>
  <c r="P590" i="4" s="1"/>
  <c r="P591" i="4" s="1"/>
  <c r="P592" i="4" s="1"/>
  <c r="P593" i="4" s="1"/>
  <c r="P594" i="4" s="1"/>
  <c r="P595" i="4" s="1"/>
  <c r="P596" i="4" s="1"/>
  <c r="P597" i="4" s="1"/>
  <c r="P598" i="4" s="1"/>
  <c r="P599" i="4" s="1"/>
  <c r="P600" i="4" s="1"/>
  <c r="P601" i="4" s="1"/>
  <c r="P602" i="4" s="1"/>
  <c r="P603" i="4" s="1"/>
  <c r="P604" i="4" s="1"/>
  <c r="P605" i="4" s="1"/>
  <c r="P606" i="4" s="1"/>
  <c r="P607" i="4" s="1"/>
  <c r="P608" i="4" s="1"/>
  <c r="P609" i="4" s="1"/>
  <c r="P610" i="4" s="1"/>
  <c r="P611" i="4" s="1"/>
  <c r="P612" i="4" s="1"/>
  <c r="P613" i="4" s="1"/>
  <c r="P614" i="4" s="1"/>
  <c r="P615" i="4" s="1"/>
  <c r="P616" i="4" s="1"/>
  <c r="P617" i="4" s="1"/>
  <c r="P618" i="4" s="1"/>
  <c r="P619" i="4" s="1"/>
  <c r="P620" i="4" s="1"/>
  <c r="P621" i="4" s="1"/>
  <c r="P622" i="4" s="1"/>
  <c r="P623" i="4" s="1"/>
  <c r="P624" i="4" s="1"/>
  <c r="P625" i="4" s="1"/>
  <c r="P626" i="4" s="1"/>
  <c r="P627" i="4" s="1"/>
  <c r="P628" i="4" s="1"/>
  <c r="P629" i="4" s="1"/>
  <c r="P630" i="4" s="1"/>
  <c r="P631" i="4" s="1"/>
  <c r="P632" i="4" s="1"/>
  <c r="P633" i="4" s="1"/>
  <c r="P634" i="4" s="1"/>
  <c r="P635" i="4" s="1"/>
  <c r="P636" i="4" s="1"/>
  <c r="P637" i="4" s="1"/>
  <c r="P638" i="4" s="1"/>
  <c r="P639" i="4" s="1"/>
  <c r="P640" i="4" s="1"/>
  <c r="P641" i="4" s="1"/>
  <c r="P642" i="4" s="1"/>
  <c r="P643" i="4" s="1"/>
  <c r="P644" i="4" s="1"/>
  <c r="P645" i="4" s="1"/>
  <c r="P646" i="4" s="1"/>
  <c r="P647" i="4" s="1"/>
  <c r="P648" i="4" s="1"/>
  <c r="P649" i="4" s="1"/>
  <c r="P650" i="4" s="1"/>
  <c r="P651" i="4" s="1"/>
  <c r="P652" i="4" s="1"/>
  <c r="P653" i="4" s="1"/>
  <c r="P654" i="4" s="1"/>
  <c r="P655" i="4" s="1"/>
  <c r="P656" i="4" s="1"/>
  <c r="P657" i="4" s="1"/>
  <c r="P658" i="4" s="1"/>
  <c r="P659" i="4" s="1"/>
  <c r="P660" i="4" s="1"/>
  <c r="P661" i="4" s="1"/>
  <c r="P662" i="4" s="1"/>
  <c r="P663" i="4" s="1"/>
  <c r="P664" i="4" s="1"/>
  <c r="P665" i="4" s="1"/>
  <c r="P666" i="4" s="1"/>
  <c r="P667" i="4" s="1"/>
  <c r="P668" i="4" s="1"/>
  <c r="P669" i="4" s="1"/>
  <c r="P670" i="4" s="1"/>
  <c r="P671" i="4" s="1"/>
  <c r="P672" i="4" s="1"/>
  <c r="P673" i="4" s="1"/>
  <c r="P674" i="4" s="1"/>
  <c r="P675" i="4" s="1"/>
  <c r="P676" i="4" s="1"/>
  <c r="P677" i="4" s="1"/>
  <c r="P678" i="4" s="1"/>
  <c r="P679" i="4" s="1"/>
  <c r="P680" i="4" s="1"/>
  <c r="P681" i="4" s="1"/>
  <c r="P682" i="4" s="1"/>
  <c r="P683" i="4" s="1"/>
  <c r="P684" i="4" s="1"/>
  <c r="P685" i="4" s="1"/>
  <c r="P686" i="4" s="1"/>
  <c r="P687" i="4" s="1"/>
  <c r="P688" i="4" s="1"/>
  <c r="P689" i="4" s="1"/>
  <c r="P690" i="4" s="1"/>
  <c r="P691" i="4" s="1"/>
  <c r="P692" i="4" s="1"/>
  <c r="P693" i="4" s="1"/>
  <c r="P694" i="4" s="1"/>
  <c r="P695" i="4" s="1"/>
  <c r="P696" i="4" s="1"/>
  <c r="P697" i="4" s="1"/>
  <c r="P698" i="4" s="1"/>
  <c r="P699" i="4" s="1"/>
  <c r="P700" i="4" s="1"/>
  <c r="P701" i="4" s="1"/>
  <c r="P702" i="4" s="1"/>
  <c r="P703" i="4" s="1"/>
  <c r="P704" i="4" s="1"/>
  <c r="P705" i="4" s="1"/>
  <c r="P706" i="4" s="1"/>
  <c r="P707" i="4" s="1"/>
  <c r="P708" i="4" s="1"/>
  <c r="P709" i="4" s="1"/>
  <c r="P710" i="4" s="1"/>
  <c r="P711" i="4" s="1"/>
  <c r="P712" i="4" s="1"/>
  <c r="P713" i="4" s="1"/>
  <c r="P714" i="4" s="1"/>
  <c r="P715" i="4" s="1"/>
  <c r="P716" i="4" s="1"/>
  <c r="P717" i="4" s="1"/>
  <c r="P718" i="4" s="1"/>
  <c r="P719" i="4" s="1"/>
  <c r="P720" i="4" s="1"/>
  <c r="P721" i="4" s="1"/>
  <c r="P722" i="4" s="1"/>
  <c r="P723" i="4" s="1"/>
  <c r="P724" i="4" s="1"/>
  <c r="P725" i="4" s="1"/>
  <c r="P726" i="4" s="1"/>
  <c r="P727" i="4" s="1"/>
  <c r="P728" i="4" s="1"/>
  <c r="P729" i="4" s="1"/>
  <c r="P730" i="4" s="1"/>
  <c r="P731" i="4" s="1"/>
  <c r="P732" i="4" s="1"/>
  <c r="P733" i="4" s="1"/>
  <c r="P734" i="4" s="1"/>
  <c r="P735" i="4" s="1"/>
  <c r="P736" i="4" s="1"/>
  <c r="P737" i="4" s="1"/>
  <c r="P738" i="4" s="1"/>
  <c r="P739" i="4" s="1"/>
  <c r="P740" i="4" s="1"/>
  <c r="P741" i="4" s="1"/>
  <c r="P742" i="4" s="1"/>
  <c r="P743" i="4" s="1"/>
  <c r="P744" i="4" s="1"/>
  <c r="P745" i="4" s="1"/>
  <c r="P746" i="4" s="1"/>
  <c r="P747" i="4" s="1"/>
  <c r="P748" i="4" s="1"/>
  <c r="P749" i="4" s="1"/>
  <c r="P750" i="4" s="1"/>
  <c r="P751" i="4" s="1"/>
  <c r="P752" i="4" s="1"/>
  <c r="P753" i="4" s="1"/>
  <c r="P754" i="4" s="1"/>
  <c r="P755" i="4" s="1"/>
  <c r="P756" i="4" s="1"/>
  <c r="P757" i="4" s="1"/>
  <c r="P758" i="4" s="1"/>
  <c r="P759" i="4" s="1"/>
  <c r="P760" i="4" s="1"/>
  <c r="P761" i="4" s="1"/>
  <c r="P762" i="4" s="1"/>
  <c r="P763" i="4" s="1"/>
  <c r="P764" i="4" s="1"/>
  <c r="P765" i="4" s="1"/>
  <c r="P766" i="4" s="1"/>
  <c r="P767" i="4" s="1"/>
  <c r="P768" i="4" s="1"/>
  <c r="P769" i="4" s="1"/>
  <c r="P770" i="4" s="1"/>
  <c r="P771" i="4" s="1"/>
  <c r="P772" i="4" s="1"/>
  <c r="P773" i="4" s="1"/>
  <c r="P774" i="4" s="1"/>
  <c r="P775" i="4" s="1"/>
  <c r="P776" i="4" s="1"/>
  <c r="P777" i="4" s="1"/>
  <c r="P778" i="4" s="1"/>
  <c r="P779" i="4" s="1"/>
  <c r="P780" i="4" s="1"/>
  <c r="P781" i="4" s="1"/>
  <c r="P782" i="4" s="1"/>
  <c r="P783" i="4" s="1"/>
  <c r="P784" i="4" s="1"/>
  <c r="P785" i="4" s="1"/>
  <c r="P786" i="4" s="1"/>
  <c r="P787" i="4" s="1"/>
  <c r="P788" i="4" s="1"/>
  <c r="P789" i="4" s="1"/>
  <c r="P790" i="4" s="1"/>
  <c r="P791" i="4" s="1"/>
  <c r="P792" i="4" s="1"/>
  <c r="P793" i="4" s="1"/>
  <c r="P794" i="4" s="1"/>
  <c r="P795" i="4" s="1"/>
  <c r="P796" i="4" s="1"/>
  <c r="P797" i="4" s="1"/>
  <c r="P798" i="4" s="1"/>
  <c r="P799" i="4" s="1"/>
  <c r="P800" i="4" s="1"/>
  <c r="P801" i="4" s="1"/>
  <c r="P802" i="4" s="1"/>
  <c r="P803" i="4" s="1"/>
  <c r="P804" i="4" s="1"/>
  <c r="P805" i="4" s="1"/>
  <c r="P806" i="4" s="1"/>
  <c r="P807" i="4" s="1"/>
  <c r="P808" i="4" s="1"/>
  <c r="P809" i="4" s="1"/>
  <c r="P810" i="4" s="1"/>
  <c r="P811" i="4" s="1"/>
  <c r="P812" i="4" s="1"/>
  <c r="P813" i="4" s="1"/>
  <c r="P814" i="4" s="1"/>
  <c r="P815" i="4" s="1"/>
  <c r="P816" i="4" s="1"/>
  <c r="P817" i="4" s="1"/>
  <c r="P818" i="4" s="1"/>
  <c r="P819" i="4" s="1"/>
  <c r="P820" i="4" s="1"/>
  <c r="P821" i="4" s="1"/>
  <c r="P822" i="4" s="1"/>
  <c r="P823" i="4" s="1"/>
  <c r="P824" i="4" s="1"/>
  <c r="P825" i="4" s="1"/>
  <c r="P826" i="4" s="1"/>
  <c r="P827" i="4" s="1"/>
  <c r="P828" i="4" s="1"/>
  <c r="P829" i="4" s="1"/>
  <c r="P830" i="4" s="1"/>
  <c r="P831" i="4" s="1"/>
  <c r="P832" i="4" s="1"/>
  <c r="P833" i="4" s="1"/>
  <c r="P834" i="4" s="1"/>
  <c r="P835" i="4" s="1"/>
  <c r="P836" i="4" s="1"/>
  <c r="P837" i="4" s="1"/>
  <c r="P838" i="4" s="1"/>
  <c r="P839" i="4" s="1"/>
  <c r="P840" i="4" s="1"/>
  <c r="P841" i="4" s="1"/>
  <c r="P842" i="4" s="1"/>
  <c r="P843" i="4" s="1"/>
  <c r="P844" i="4" s="1"/>
  <c r="P845" i="4" s="1"/>
  <c r="P846" i="4" s="1"/>
  <c r="P847" i="4" s="1"/>
  <c r="P848" i="4" s="1"/>
  <c r="P849" i="4" s="1"/>
  <c r="P850" i="4" s="1"/>
  <c r="P851" i="4" s="1"/>
  <c r="P852" i="4" s="1"/>
  <c r="P853" i="4" s="1"/>
  <c r="P854" i="4" s="1"/>
  <c r="P855" i="4" s="1"/>
  <c r="P856" i="4" s="1"/>
  <c r="P857" i="4" s="1"/>
  <c r="P858" i="4" s="1"/>
  <c r="P859" i="4" s="1"/>
  <c r="P860" i="4" s="1"/>
  <c r="P861" i="4" s="1"/>
  <c r="P862" i="4" s="1"/>
  <c r="P863" i="4" s="1"/>
  <c r="P864" i="4" s="1"/>
  <c r="P865" i="4" s="1"/>
  <c r="P866" i="4" s="1"/>
  <c r="P867" i="4" s="1"/>
  <c r="P868" i="4" s="1"/>
  <c r="P869" i="4" s="1"/>
  <c r="P870" i="4" s="1"/>
  <c r="P871" i="4" s="1"/>
  <c r="P872" i="4" s="1"/>
  <c r="P873" i="4" s="1"/>
  <c r="P874" i="4" s="1"/>
  <c r="P875" i="4" s="1"/>
  <c r="P876" i="4" s="1"/>
  <c r="P877" i="4" s="1"/>
  <c r="P878" i="4" s="1"/>
  <c r="P879" i="4" s="1"/>
  <c r="P880" i="4" s="1"/>
  <c r="P881" i="4" s="1"/>
  <c r="P882" i="4" s="1"/>
  <c r="P883" i="4" s="1"/>
  <c r="P884" i="4" s="1"/>
  <c r="P885" i="4" s="1"/>
  <c r="P886" i="4" s="1"/>
  <c r="P887" i="4" s="1"/>
  <c r="P888" i="4" s="1"/>
  <c r="P889" i="4" s="1"/>
  <c r="P890" i="4" s="1"/>
  <c r="P891" i="4" s="1"/>
  <c r="P892" i="4" s="1"/>
  <c r="P893" i="4" s="1"/>
  <c r="P894" i="4" s="1"/>
  <c r="P895" i="4" s="1"/>
  <c r="P896" i="4" s="1"/>
  <c r="P897" i="4" s="1"/>
  <c r="P898" i="4" s="1"/>
  <c r="P899" i="4" s="1"/>
  <c r="P900" i="4" s="1"/>
  <c r="P901" i="4" s="1"/>
  <c r="P902" i="4" s="1"/>
  <c r="P903" i="4" s="1"/>
  <c r="P904" i="4" s="1"/>
  <c r="P905" i="4" s="1"/>
  <c r="P906" i="4" s="1"/>
  <c r="P907" i="4" s="1"/>
  <c r="P908" i="4" s="1"/>
  <c r="P909" i="4" s="1"/>
  <c r="P910" i="4" s="1"/>
  <c r="P911" i="4" s="1"/>
  <c r="P912" i="4" s="1"/>
  <c r="P913" i="4" s="1"/>
  <c r="P914" i="4" s="1"/>
  <c r="P915" i="4" s="1"/>
  <c r="P916" i="4" s="1"/>
  <c r="P917" i="4" s="1"/>
  <c r="P918" i="4" s="1"/>
  <c r="P919" i="4" s="1"/>
  <c r="P920" i="4" s="1"/>
  <c r="P921" i="4" s="1"/>
  <c r="P922" i="4" s="1"/>
  <c r="P923" i="4" s="1"/>
  <c r="P924" i="4" s="1"/>
  <c r="P925" i="4" s="1"/>
  <c r="P926" i="4" s="1"/>
  <c r="P927" i="4" s="1"/>
  <c r="P928" i="4" s="1"/>
  <c r="P929" i="4" s="1"/>
  <c r="P930" i="4" s="1"/>
  <c r="P931" i="4" s="1"/>
  <c r="P932" i="4" s="1"/>
  <c r="P933" i="4" s="1"/>
  <c r="P934" i="4" s="1"/>
  <c r="P935" i="4" s="1"/>
  <c r="P936" i="4" s="1"/>
  <c r="P937" i="4" s="1"/>
  <c r="P938" i="4" s="1"/>
  <c r="P939" i="4" s="1"/>
  <c r="P940" i="4" s="1"/>
  <c r="P941" i="4" s="1"/>
  <c r="P942" i="4" s="1"/>
  <c r="P943" i="4" s="1"/>
  <c r="P944" i="4" s="1"/>
  <c r="P945" i="4" s="1"/>
  <c r="P946" i="4" s="1"/>
  <c r="P947" i="4" s="1"/>
  <c r="P948" i="4" s="1"/>
  <c r="P949" i="4" s="1"/>
  <c r="P950" i="4" s="1"/>
  <c r="P951" i="4" s="1"/>
  <c r="P952" i="4" s="1"/>
  <c r="P953" i="4" s="1"/>
  <c r="P954" i="4" s="1"/>
  <c r="P955" i="4" s="1"/>
  <c r="P956" i="4" s="1"/>
  <c r="P957" i="4" s="1"/>
  <c r="P958" i="4" s="1"/>
  <c r="P959" i="4" s="1"/>
  <c r="P960" i="4" s="1"/>
  <c r="P961" i="4" s="1"/>
  <c r="P962" i="4" s="1"/>
  <c r="P963" i="4" s="1"/>
  <c r="P964" i="4" s="1"/>
  <c r="P965" i="4" s="1"/>
  <c r="P966" i="4" s="1"/>
  <c r="P967" i="4" s="1"/>
  <c r="P968" i="4" s="1"/>
  <c r="P969" i="4" s="1"/>
  <c r="P970" i="4" s="1"/>
  <c r="P971" i="4" s="1"/>
  <c r="P972" i="4" s="1"/>
  <c r="P973" i="4" s="1"/>
  <c r="P974" i="4" s="1"/>
  <c r="P975" i="4" s="1"/>
  <c r="P976" i="4" s="1"/>
  <c r="P977" i="4" s="1"/>
  <c r="P978" i="4" s="1"/>
  <c r="P979" i="4" s="1"/>
  <c r="P980" i="4" s="1"/>
  <c r="P981" i="4" s="1"/>
  <c r="P982" i="4" s="1"/>
  <c r="P983" i="4" s="1"/>
  <c r="P984" i="4" s="1"/>
  <c r="P985" i="4" s="1"/>
  <c r="P986" i="4" s="1"/>
  <c r="P987" i="4" s="1"/>
  <c r="P988" i="4" s="1"/>
  <c r="P989" i="4" s="1"/>
  <c r="P990" i="4" s="1"/>
  <c r="P991" i="4" s="1"/>
  <c r="P992" i="4" s="1"/>
  <c r="P993" i="4" s="1"/>
  <c r="P994" i="4" s="1"/>
  <c r="P995" i="4" s="1"/>
  <c r="P996" i="4" s="1"/>
  <c r="P997" i="4" s="1"/>
  <c r="P998" i="4" s="1"/>
  <c r="P999" i="4" s="1"/>
  <c r="P1000" i="4" s="1"/>
  <c r="P1001" i="4" s="1"/>
  <c r="P1002" i="4" s="1"/>
  <c r="P1003" i="4" s="1"/>
  <c r="P1004" i="4" s="1"/>
  <c r="P1005" i="4" s="1"/>
  <c r="P1006" i="4" s="1"/>
  <c r="P1007" i="4" s="1"/>
  <c r="P1008" i="4" s="1"/>
  <c r="P1009" i="4" s="1"/>
  <c r="P1010" i="4" s="1"/>
  <c r="P1011" i="4" s="1"/>
  <c r="P1012" i="4" s="1"/>
  <c r="P1013" i="4" s="1"/>
  <c r="P1014" i="4" s="1"/>
  <c r="P1015" i="4" s="1"/>
  <c r="P1016" i="4" s="1"/>
  <c r="P1017" i="4" s="1"/>
  <c r="P1018" i="4" s="1"/>
  <c r="P1019" i="4" s="1"/>
  <c r="P1020" i="4" s="1"/>
  <c r="P1021" i="4" s="1"/>
  <c r="P1022" i="4" s="1"/>
  <c r="P1023" i="4" s="1"/>
  <c r="P1024" i="4" s="1"/>
  <c r="P1025" i="4" s="1"/>
  <c r="P1026" i="4" s="1"/>
  <c r="P1027" i="4" s="1"/>
  <c r="P1028" i="4" s="1"/>
  <c r="P1029" i="4" s="1"/>
  <c r="P1030" i="4" s="1"/>
  <c r="P1031" i="4" s="1"/>
  <c r="P1032" i="4" s="1"/>
  <c r="P1033" i="4" s="1"/>
  <c r="P1034" i="4" s="1"/>
  <c r="P1035" i="4" s="1"/>
  <c r="P1036" i="4" s="1"/>
  <c r="P1037" i="4" s="1"/>
  <c r="P1038" i="4" s="1"/>
  <c r="P1039" i="4" s="1"/>
  <c r="P1040" i="4" s="1"/>
  <c r="P1041" i="4" s="1"/>
  <c r="P1042" i="4" s="1"/>
  <c r="P1043" i="4" s="1"/>
  <c r="P1044" i="4" s="1"/>
  <c r="P1045" i="4" s="1"/>
  <c r="P1046" i="4" s="1"/>
  <c r="P1047" i="4" s="1"/>
  <c r="P1048" i="4" s="1"/>
  <c r="P1049" i="4" s="1"/>
  <c r="P1050" i="4" s="1"/>
  <c r="P1051" i="4" s="1"/>
  <c r="P1052" i="4" s="1"/>
  <c r="P1053" i="4" s="1"/>
  <c r="R550" i="4"/>
  <c r="R551" i="4" s="1"/>
  <c r="R552" i="4" s="1"/>
  <c r="R553" i="4" s="1"/>
  <c r="R554" i="4" s="1"/>
  <c r="H551" i="4"/>
  <c r="H552" i="4" s="1"/>
  <c r="Q551" i="4"/>
  <c r="Q552" i="4" s="1"/>
  <c r="Q553" i="4" s="1"/>
  <c r="Q554" i="4" s="1"/>
  <c r="J552" i="4"/>
  <c r="J553" i="4" s="1"/>
  <c r="J554" i="4" s="1"/>
  <c r="J555" i="4" s="1"/>
  <c r="J556" i="4" s="1"/>
  <c r="J557" i="4" s="1"/>
  <c r="J558" i="4" s="1"/>
  <c r="J559" i="4" s="1"/>
  <c r="J560" i="4" s="1"/>
  <c r="J561" i="4" s="1"/>
  <c r="J562" i="4" s="1"/>
  <c r="J563" i="4" s="1"/>
  <c r="J564" i="4" s="1"/>
  <c r="J565" i="4" s="1"/>
  <c r="J566" i="4" s="1"/>
  <c r="J567" i="4" s="1"/>
  <c r="J568" i="4" s="1"/>
  <c r="J569" i="4" s="1"/>
  <c r="J570" i="4" s="1"/>
  <c r="J571" i="4" s="1"/>
  <c r="J572" i="4" s="1"/>
  <c r="J573" i="4" s="1"/>
  <c r="J574" i="4" s="1"/>
  <c r="J575" i="4" s="1"/>
  <c r="J576" i="4" s="1"/>
  <c r="J577" i="4" s="1"/>
  <c r="J578" i="4" s="1"/>
  <c r="J579" i="4" s="1"/>
  <c r="J580" i="4" s="1"/>
  <c r="J581" i="4" s="1"/>
  <c r="J582" i="4" s="1"/>
  <c r="J583" i="4" s="1"/>
  <c r="J584" i="4" s="1"/>
  <c r="J585" i="4" s="1"/>
  <c r="J586" i="4" s="1"/>
  <c r="H553" i="4"/>
  <c r="H554" i="4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B555" i="4"/>
  <c r="B556" i="4" s="1"/>
  <c r="B557" i="4" s="1"/>
  <c r="B558" i="4" s="1"/>
  <c r="Q555" i="4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R555" i="4"/>
  <c r="R556" i="4" s="1"/>
  <c r="R557" i="4" s="1"/>
  <c r="R558" i="4" s="1"/>
  <c r="R559" i="4" s="1"/>
  <c r="R560" i="4" s="1"/>
  <c r="R561" i="4" s="1"/>
  <c r="R562" i="4" s="1"/>
  <c r="R563" i="4" s="1"/>
  <c r="R564" i="4" s="1"/>
  <c r="R565" i="4" s="1"/>
  <c r="R566" i="4" s="1"/>
  <c r="R567" i="4" s="1"/>
  <c r="R568" i="4" s="1"/>
  <c r="R569" i="4" s="1"/>
  <c r="R570" i="4" s="1"/>
  <c r="R571" i="4" s="1"/>
  <c r="R572" i="4" s="1"/>
  <c r="R573" i="4" s="1"/>
  <c r="R574" i="4" s="1"/>
  <c r="R575" i="4" s="1"/>
  <c r="R576" i="4" s="1"/>
  <c r="R577" i="4" s="1"/>
  <c r="R578" i="4" s="1"/>
  <c r="R579" i="4" s="1"/>
  <c r="R580" i="4" s="1"/>
  <c r="R581" i="4" s="1"/>
  <c r="R582" i="4" s="1"/>
  <c r="R583" i="4" s="1"/>
  <c r="R584" i="4" s="1"/>
  <c r="R585" i="4" s="1"/>
  <c r="R586" i="4" s="1"/>
  <c r="R587" i="4" s="1"/>
  <c r="R588" i="4" s="1"/>
  <c r="R589" i="4" s="1"/>
  <c r="R590" i="4" s="1"/>
  <c r="R591" i="4" s="1"/>
  <c r="R592" i="4" s="1"/>
  <c r="R593" i="4" s="1"/>
  <c r="R594" i="4" s="1"/>
  <c r="R595" i="4" s="1"/>
  <c r="R596" i="4" s="1"/>
  <c r="R597" i="4" s="1"/>
  <c r="R598" i="4" s="1"/>
  <c r="R599" i="4" s="1"/>
  <c r="R600" i="4" s="1"/>
  <c r="R601" i="4" s="1"/>
  <c r="R602" i="4" s="1"/>
  <c r="R603" i="4" s="1"/>
  <c r="R604" i="4" s="1"/>
  <c r="R605" i="4" s="1"/>
  <c r="R606" i="4" s="1"/>
  <c r="R607" i="4" s="1"/>
  <c r="R608" i="4" s="1"/>
  <c r="R609" i="4" s="1"/>
  <c r="R610" i="4" s="1"/>
  <c r="R611" i="4" s="1"/>
  <c r="R612" i="4" s="1"/>
  <c r="R613" i="4" s="1"/>
  <c r="R614" i="4" s="1"/>
  <c r="R615" i="4" s="1"/>
  <c r="R616" i="4" s="1"/>
  <c r="R617" i="4" s="1"/>
  <c r="R618" i="4" s="1"/>
  <c r="R619" i="4" s="1"/>
  <c r="R620" i="4" s="1"/>
  <c r="R621" i="4" s="1"/>
  <c r="R622" i="4" s="1"/>
  <c r="M556" i="4"/>
  <c r="M557" i="4" s="1"/>
  <c r="M558" i="4" s="1"/>
  <c r="M559" i="4" s="1"/>
  <c r="O556" i="4"/>
  <c r="O557" i="4" s="1"/>
  <c r="O558" i="4" s="1"/>
  <c r="K557" i="4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L558" i="4"/>
  <c r="L559" i="4" s="1"/>
  <c r="B559" i="4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O559" i="4"/>
  <c r="O560" i="4" s="1"/>
  <c r="O561" i="4" s="1"/>
  <c r="O562" i="4" s="1"/>
  <c r="L560" i="4"/>
  <c r="L561" i="4" s="1"/>
  <c r="L562" i="4" s="1"/>
  <c r="L563" i="4" s="1"/>
  <c r="L564" i="4" s="1"/>
  <c r="L565" i="4" s="1"/>
  <c r="L566" i="4" s="1"/>
  <c r="L567" i="4" s="1"/>
  <c r="L568" i="4" s="1"/>
  <c r="L569" i="4" s="1"/>
  <c r="L570" i="4" s="1"/>
  <c r="L571" i="4" s="1"/>
  <c r="L572" i="4" s="1"/>
  <c r="L573" i="4" s="1"/>
  <c r="L574" i="4" s="1"/>
  <c r="L575" i="4" s="1"/>
  <c r="L576" i="4" s="1"/>
  <c r="L577" i="4" s="1"/>
  <c r="L578" i="4" s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M560" i="4"/>
  <c r="M561" i="4" s="1"/>
  <c r="M562" i="4" s="1"/>
  <c r="M563" i="4" s="1"/>
  <c r="D562" i="4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A563" i="4"/>
  <c r="A564" i="4" s="1"/>
  <c r="A565" i="4" s="1"/>
  <c r="A566" i="4" s="1"/>
  <c r="A567" i="4" s="1"/>
  <c r="A568" i="4" s="1"/>
  <c r="A569" i="4" s="1"/>
  <c r="A570" i="4" s="1"/>
  <c r="O563" i="4"/>
  <c r="O564" i="4" s="1"/>
  <c r="O565" i="4" s="1"/>
  <c r="O566" i="4" s="1"/>
  <c r="O567" i="4" s="1"/>
  <c r="O568" i="4" s="1"/>
  <c r="O569" i="4" s="1"/>
  <c r="O570" i="4" s="1"/>
  <c r="O571" i="4" s="1"/>
  <c r="O572" i="4" s="1"/>
  <c r="O573" i="4" s="1"/>
  <c r="O574" i="4" s="1"/>
  <c r="O575" i="4" s="1"/>
  <c r="O576" i="4" s="1"/>
  <c r="O577" i="4" s="1"/>
  <c r="O578" i="4" s="1"/>
  <c r="O579" i="4" s="1"/>
  <c r="O580" i="4" s="1"/>
  <c r="O581" i="4" s="1"/>
  <c r="M564" i="4"/>
  <c r="M565" i="4" s="1"/>
  <c r="M566" i="4" s="1"/>
  <c r="M567" i="4" s="1"/>
  <c r="M568" i="4" s="1"/>
  <c r="M569" i="4" s="1"/>
  <c r="M570" i="4" s="1"/>
  <c r="Q566" i="4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N567" i="4"/>
  <c r="N568" i="4" s="1"/>
  <c r="N569" i="4" s="1"/>
  <c r="N570" i="4" s="1"/>
  <c r="N571" i="4" s="1"/>
  <c r="N572" i="4" s="1"/>
  <c r="N573" i="4" s="1"/>
  <c r="N574" i="4" s="1"/>
  <c r="K568" i="4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C570" i="4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A571" i="4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M571" i="4"/>
  <c r="M572" i="4" s="1"/>
  <c r="M573" i="4" s="1"/>
  <c r="M574" i="4" s="1"/>
  <c r="M575" i="4" s="1"/>
  <c r="M576" i="4" s="1"/>
  <c r="M577" i="4" s="1"/>
  <c r="M578" i="4" s="1"/>
  <c r="M579" i="4" s="1"/>
  <c r="M580" i="4" s="1"/>
  <c r="M581" i="4" s="1"/>
  <c r="M582" i="4" s="1"/>
  <c r="M583" i="4" s="1"/>
  <c r="M584" i="4" s="1"/>
  <c r="M585" i="4" s="1"/>
  <c r="M586" i="4" s="1"/>
  <c r="M587" i="4" s="1"/>
  <c r="M588" i="4" s="1"/>
  <c r="M589" i="4" s="1"/>
  <c r="M590" i="4" s="1"/>
  <c r="M591" i="4" s="1"/>
  <c r="M592" i="4" s="1"/>
  <c r="M593" i="4" s="1"/>
  <c r="M594" i="4" s="1"/>
  <c r="M595" i="4" s="1"/>
  <c r="M596" i="4" s="1"/>
  <c r="M597" i="4" s="1"/>
  <c r="M598" i="4" s="1"/>
  <c r="M599" i="4" s="1"/>
  <c r="M600" i="4" s="1"/>
  <c r="M601" i="4" s="1"/>
  <c r="M602" i="4" s="1"/>
  <c r="M603" i="4" s="1"/>
  <c r="M604" i="4" s="1"/>
  <c r="M605" i="4" s="1"/>
  <c r="M606" i="4" s="1"/>
  <c r="M607" i="4" s="1"/>
  <c r="M608" i="4" s="1"/>
  <c r="M609" i="4" s="1"/>
  <c r="M610" i="4" s="1"/>
  <c r="M611" i="4" s="1"/>
  <c r="M612" i="4" s="1"/>
  <c r="M613" i="4" s="1"/>
  <c r="M614" i="4" s="1"/>
  <c r="M615" i="4" s="1"/>
  <c r="M616" i="4" s="1"/>
  <c r="M617" i="4" s="1"/>
  <c r="M618" i="4" s="1"/>
  <c r="M619" i="4" s="1"/>
  <c r="M620" i="4" s="1"/>
  <c r="M621" i="4" s="1"/>
  <c r="M622" i="4" s="1"/>
  <c r="M623" i="4" s="1"/>
  <c r="M624" i="4" s="1"/>
  <c r="M625" i="4" s="1"/>
  <c r="M626" i="4" s="1"/>
  <c r="M627" i="4" s="1"/>
  <c r="N575" i="4"/>
  <c r="N576" i="4" s="1"/>
  <c r="N577" i="4" s="1"/>
  <c r="N578" i="4" s="1"/>
  <c r="N579" i="4" s="1"/>
  <c r="N580" i="4" s="1"/>
  <c r="N581" i="4" s="1"/>
  <c r="N582" i="4" s="1"/>
  <c r="N583" i="4" s="1"/>
  <c r="N584" i="4" s="1"/>
  <c r="N585" i="4" s="1"/>
  <c r="N586" i="4" s="1"/>
  <c r="N587" i="4" s="1"/>
  <c r="N588" i="4" s="1"/>
  <c r="N589" i="4" s="1"/>
  <c r="N590" i="4" s="1"/>
  <c r="N591" i="4" s="1"/>
  <c r="N592" i="4" s="1"/>
  <c r="N593" i="4" s="1"/>
  <c r="N594" i="4" s="1"/>
  <c r="N595" i="4" s="1"/>
  <c r="N596" i="4" s="1"/>
  <c r="N597" i="4" s="1"/>
  <c r="N598" i="4" s="1"/>
  <c r="N599" i="4" s="1"/>
  <c r="N600" i="4" s="1"/>
  <c r="N601" i="4" s="1"/>
  <c r="N602" i="4" s="1"/>
  <c r="N603" i="4" s="1"/>
  <c r="N604" i="4" s="1"/>
  <c r="N605" i="4" s="1"/>
  <c r="N606" i="4" s="1"/>
  <c r="N607" i="4" s="1"/>
  <c r="N608" i="4" s="1"/>
  <c r="N609" i="4" s="1"/>
  <c r="N610" i="4" s="1"/>
  <c r="N611" i="4" s="1"/>
  <c r="N612" i="4" s="1"/>
  <c r="N613" i="4" s="1"/>
  <c r="N614" i="4" s="1"/>
  <c r="N615" i="4" s="1"/>
  <c r="N616" i="4" s="1"/>
  <c r="N617" i="4" s="1"/>
  <c r="N618" i="4" s="1"/>
  <c r="N619" i="4" s="1"/>
  <c r="N620" i="4" s="1"/>
  <c r="N621" i="4" s="1"/>
  <c r="N622" i="4" s="1"/>
  <c r="N623" i="4" s="1"/>
  <c r="K579" i="4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C581" i="4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O582" i="4"/>
  <c r="O583" i="4" s="1"/>
  <c r="O584" i="4" s="1"/>
  <c r="O585" i="4" s="1"/>
  <c r="O586" i="4" s="1"/>
  <c r="O587" i="4" s="1"/>
  <c r="O588" i="4" s="1"/>
  <c r="O589" i="4" s="1"/>
  <c r="O590" i="4" s="1"/>
  <c r="O591" i="4" s="1"/>
  <c r="O592" i="4" s="1"/>
  <c r="J587" i="4"/>
  <c r="J588" i="4" s="1"/>
  <c r="J589" i="4" s="1"/>
  <c r="J590" i="4" s="1"/>
  <c r="J591" i="4" s="1"/>
  <c r="J592" i="4" s="1"/>
  <c r="J593" i="4" s="1"/>
  <c r="J594" i="4" s="1"/>
  <c r="J595" i="4" s="1"/>
  <c r="J596" i="4" s="1"/>
  <c r="J597" i="4" s="1"/>
  <c r="J598" i="4" s="1"/>
  <c r="J599" i="4" s="1"/>
  <c r="J600" i="4" s="1"/>
  <c r="J601" i="4" s="1"/>
  <c r="J602" i="4" s="1"/>
  <c r="J603" i="4" s="1"/>
  <c r="J604" i="4" s="1"/>
  <c r="J605" i="4" s="1"/>
  <c r="J606" i="4" s="1"/>
  <c r="J607" i="4" s="1"/>
  <c r="J608" i="4" s="1"/>
  <c r="J609" i="4" s="1"/>
  <c r="J610" i="4" s="1"/>
  <c r="J611" i="4" s="1"/>
  <c r="J612" i="4" s="1"/>
  <c r="J613" i="4" s="1"/>
  <c r="J614" i="4" s="1"/>
  <c r="J615" i="4" s="1"/>
  <c r="J616" i="4" s="1"/>
  <c r="J617" i="4" s="1"/>
  <c r="J618" i="4" s="1"/>
  <c r="J619" i="4" s="1"/>
  <c r="J620" i="4" s="1"/>
  <c r="J621" i="4" s="1"/>
  <c r="J622" i="4" s="1"/>
  <c r="J623" i="4" s="1"/>
  <c r="J624" i="4" s="1"/>
  <c r="J625" i="4" s="1"/>
  <c r="J626" i="4" s="1"/>
  <c r="J627" i="4" s="1"/>
  <c r="J628" i="4" s="1"/>
  <c r="J629" i="4" s="1"/>
  <c r="J630" i="4" s="1"/>
  <c r="J631" i="4" s="1"/>
  <c r="J632" i="4" s="1"/>
  <c r="J633" i="4" s="1"/>
  <c r="J634" i="4" s="1"/>
  <c r="J635" i="4" s="1"/>
  <c r="J636" i="4" s="1"/>
  <c r="J637" i="4" s="1"/>
  <c r="J638" i="4" s="1"/>
  <c r="J639" i="4" s="1"/>
  <c r="J640" i="4" s="1"/>
  <c r="J641" i="4" s="1"/>
  <c r="J642" i="4" s="1"/>
  <c r="J643" i="4" s="1"/>
  <c r="J644" i="4" s="1"/>
  <c r="J645" i="4" s="1"/>
  <c r="J646" i="4" s="1"/>
  <c r="J647" i="4" s="1"/>
  <c r="J648" i="4" s="1"/>
  <c r="J649" i="4" s="1"/>
  <c r="J650" i="4" s="1"/>
  <c r="J651" i="4" s="1"/>
  <c r="J652" i="4" s="1"/>
  <c r="J653" i="4" s="1"/>
  <c r="J654" i="4" s="1"/>
  <c r="J655" i="4" s="1"/>
  <c r="J656" i="4" s="1"/>
  <c r="J657" i="4" s="1"/>
  <c r="J658" i="4" s="1"/>
  <c r="J659" i="4" s="1"/>
  <c r="J660" i="4" s="1"/>
  <c r="J661" i="4" s="1"/>
  <c r="J662" i="4" s="1"/>
  <c r="J663" i="4" s="1"/>
  <c r="J664" i="4" s="1"/>
  <c r="J665" i="4" s="1"/>
  <c r="J666" i="4" s="1"/>
  <c r="J667" i="4" s="1"/>
  <c r="J668" i="4" s="1"/>
  <c r="J669" i="4" s="1"/>
  <c r="J670" i="4" s="1"/>
  <c r="J671" i="4" s="1"/>
  <c r="J672" i="4" s="1"/>
  <c r="J673" i="4" s="1"/>
  <c r="J674" i="4" s="1"/>
  <c r="J675" i="4" s="1"/>
  <c r="J676" i="4" s="1"/>
  <c r="J677" i="4" s="1"/>
  <c r="J678" i="4" s="1"/>
  <c r="J679" i="4" s="1"/>
  <c r="J680" i="4" s="1"/>
  <c r="J681" i="4" s="1"/>
  <c r="J682" i="4" s="1"/>
  <c r="J683" i="4" s="1"/>
  <c r="J684" i="4" s="1"/>
  <c r="J685" i="4" s="1"/>
  <c r="J686" i="4" s="1"/>
  <c r="J687" i="4" s="1"/>
  <c r="J688" i="4" s="1"/>
  <c r="J689" i="4" s="1"/>
  <c r="J690" i="4" s="1"/>
  <c r="J691" i="4" s="1"/>
  <c r="J692" i="4" s="1"/>
  <c r="J693" i="4" s="1"/>
  <c r="J694" i="4" s="1"/>
  <c r="J695" i="4" s="1"/>
  <c r="J696" i="4" s="1"/>
  <c r="J697" i="4" s="1"/>
  <c r="J698" i="4" s="1"/>
  <c r="J699" i="4" s="1"/>
  <c r="J700" i="4" s="1"/>
  <c r="J701" i="4" s="1"/>
  <c r="J702" i="4" s="1"/>
  <c r="J703" i="4" s="1"/>
  <c r="J704" i="4" s="1"/>
  <c r="J705" i="4" s="1"/>
  <c r="J706" i="4" s="1"/>
  <c r="J707" i="4" s="1"/>
  <c r="J708" i="4" s="1"/>
  <c r="J709" i="4" s="1"/>
  <c r="J710" i="4" s="1"/>
  <c r="J711" i="4" s="1"/>
  <c r="J712" i="4" s="1"/>
  <c r="J713" i="4" s="1"/>
  <c r="J714" i="4" s="1"/>
  <c r="J715" i="4" s="1"/>
  <c r="J716" i="4" s="1"/>
  <c r="J717" i="4" s="1"/>
  <c r="J718" i="4" s="1"/>
  <c r="J719" i="4" s="1"/>
  <c r="L590" i="4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L601" i="4" s="1"/>
  <c r="L602" i="4" s="1"/>
  <c r="L603" i="4" s="1"/>
  <c r="L604" i="4" s="1"/>
  <c r="L605" i="4" s="1"/>
  <c r="L606" i="4" s="1"/>
  <c r="L607" i="4" s="1"/>
  <c r="L608" i="4" s="1"/>
  <c r="L609" i="4" s="1"/>
  <c r="L610" i="4" s="1"/>
  <c r="L611" i="4" s="1"/>
  <c r="L612" i="4" s="1"/>
  <c r="E592" i="4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O593" i="4"/>
  <c r="O594" i="4" s="1"/>
  <c r="O595" i="4" s="1"/>
  <c r="O596" i="4" s="1"/>
  <c r="O597" i="4" s="1"/>
  <c r="O598" i="4" s="1"/>
  <c r="O599" i="4" s="1"/>
  <c r="O600" i="4" s="1"/>
  <c r="O601" i="4" s="1"/>
  <c r="O602" i="4" s="1"/>
  <c r="O603" i="4" s="1"/>
  <c r="O604" i="4" s="1"/>
  <c r="K598" i="4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O605" i="4"/>
  <c r="O606" i="4" s="1"/>
  <c r="O607" i="4" s="1"/>
  <c r="O608" i="4" s="1"/>
  <c r="O609" i="4" s="1"/>
  <c r="O610" i="4" s="1"/>
  <c r="O611" i="4" s="1"/>
  <c r="O612" i="4" s="1"/>
  <c r="O613" i="4" s="1"/>
  <c r="O614" i="4" s="1"/>
  <c r="O615" i="4" s="1"/>
  <c r="O616" i="4" s="1"/>
  <c r="O617" i="4" s="1"/>
  <c r="O618" i="4" s="1"/>
  <c r="O619" i="4" s="1"/>
  <c r="O620" i="4" s="1"/>
  <c r="O621" i="4" s="1"/>
  <c r="O622" i="4" s="1"/>
  <c r="O623" i="4" s="1"/>
  <c r="O624" i="4" s="1"/>
  <c r="O625" i="4" s="1"/>
  <c r="O626" i="4" s="1"/>
  <c r="O627" i="4" s="1"/>
  <c r="O628" i="4" s="1"/>
  <c r="O629" i="4" s="1"/>
  <c r="O630" i="4" s="1"/>
  <c r="O631" i="4" s="1"/>
  <c r="O632" i="4" s="1"/>
  <c r="O633" i="4" s="1"/>
  <c r="O634" i="4" s="1"/>
  <c r="O635" i="4" s="1"/>
  <c r="O636" i="4" s="1"/>
  <c r="O637" i="4" s="1"/>
  <c r="O638" i="4" s="1"/>
  <c r="O639" i="4" s="1"/>
  <c r="O640" i="4" s="1"/>
  <c r="O641" i="4" s="1"/>
  <c r="O642" i="4" s="1"/>
  <c r="O643" i="4" s="1"/>
  <c r="O644" i="4" s="1"/>
  <c r="O645" i="4" s="1"/>
  <c r="O646" i="4" s="1"/>
  <c r="O647" i="4" s="1"/>
  <c r="O648" i="4" s="1"/>
  <c r="O649" i="4" s="1"/>
  <c r="O650" i="4" s="1"/>
  <c r="O651" i="4" s="1"/>
  <c r="O652" i="4" s="1"/>
  <c r="O653" i="4" s="1"/>
  <c r="O654" i="4" s="1"/>
  <c r="O655" i="4" s="1"/>
  <c r="O656" i="4" s="1"/>
  <c r="O657" i="4" s="1"/>
  <c r="O658" i="4" s="1"/>
  <c r="O659" i="4" s="1"/>
  <c r="O660" i="4" s="1"/>
  <c r="O661" i="4" s="1"/>
  <c r="O662" i="4" s="1"/>
  <c r="O663" i="4" s="1"/>
  <c r="O664" i="4" s="1"/>
  <c r="O665" i="4" s="1"/>
  <c r="O666" i="4" s="1"/>
  <c r="O667" i="4" s="1"/>
  <c r="O668" i="4" s="1"/>
  <c r="O669" i="4" s="1"/>
  <c r="O670" i="4" s="1"/>
  <c r="O671" i="4" s="1"/>
  <c r="O672" i="4" s="1"/>
  <c r="O673" i="4" s="1"/>
  <c r="O674" i="4" s="1"/>
  <c r="O675" i="4" s="1"/>
  <c r="O676" i="4" s="1"/>
  <c r="O677" i="4" s="1"/>
  <c r="O678" i="4" s="1"/>
  <c r="O679" i="4" s="1"/>
  <c r="O680" i="4" s="1"/>
  <c r="O681" i="4" s="1"/>
  <c r="O682" i="4" s="1"/>
  <c r="O683" i="4" s="1"/>
  <c r="O684" i="4" s="1"/>
  <c r="O685" i="4" s="1"/>
  <c r="O686" i="4" s="1"/>
  <c r="O687" i="4" s="1"/>
  <c r="O688" i="4" s="1"/>
  <c r="O689" i="4" s="1"/>
  <c r="O690" i="4" s="1"/>
  <c r="O691" i="4" s="1"/>
  <c r="O692" i="4" s="1"/>
  <c r="D608" i="4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Q608" i="4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L613" i="4"/>
  <c r="L614" i="4" s="1"/>
  <c r="L615" i="4" s="1"/>
  <c r="L616" i="4" s="1"/>
  <c r="L617" i="4"/>
  <c r="L618" i="4" s="1"/>
  <c r="L619" i="4" s="1"/>
  <c r="L620" i="4" s="1"/>
  <c r="L621" i="4" s="1"/>
  <c r="L622" i="4" s="1"/>
  <c r="L623" i="4" s="1"/>
  <c r="L624" i="4" s="1"/>
  <c r="L625" i="4" s="1"/>
  <c r="L626" i="4" s="1"/>
  <c r="L627" i="4" s="1"/>
  <c r="L628" i="4" s="1"/>
  <c r="L629" i="4" s="1"/>
  <c r="L630" i="4" s="1"/>
  <c r="L631" i="4" s="1"/>
  <c r="L632" i="4" s="1"/>
  <c r="L633" i="4" s="1"/>
  <c r="L634" i="4" s="1"/>
  <c r="L635" i="4" s="1"/>
  <c r="L636" i="4" s="1"/>
  <c r="L637" i="4" s="1"/>
  <c r="L638" i="4" s="1"/>
  <c r="L639" i="4" s="1"/>
  <c r="L640" i="4" s="1"/>
  <c r="L641" i="4" s="1"/>
  <c r="L642" i="4" s="1"/>
  <c r="L643" i="4" s="1"/>
  <c r="L644" i="4" s="1"/>
  <c r="L645" i="4" s="1"/>
  <c r="L646" i="4" s="1"/>
  <c r="L647" i="4" s="1"/>
  <c r="L648" i="4" s="1"/>
  <c r="L649" i="4" s="1"/>
  <c r="L650" i="4" s="1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L673" i="4" s="1"/>
  <c r="L674" i="4" s="1"/>
  <c r="L675" i="4" s="1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K621" i="4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R623" i="4"/>
  <c r="R624" i="4" s="1"/>
  <c r="R625" i="4" s="1"/>
  <c r="R626" i="4" s="1"/>
  <c r="R627" i="4" s="1"/>
  <c r="R628" i="4" s="1"/>
  <c r="R629" i="4" s="1"/>
  <c r="R630" i="4" s="1"/>
  <c r="R631" i="4" s="1"/>
  <c r="R632" i="4" s="1"/>
  <c r="R633" i="4" s="1"/>
  <c r="R634" i="4" s="1"/>
  <c r="R635" i="4" s="1"/>
  <c r="R636" i="4" s="1"/>
  <c r="R637" i="4" s="1"/>
  <c r="R638" i="4" s="1"/>
  <c r="R639" i="4" s="1"/>
  <c r="R640" i="4" s="1"/>
  <c r="R641" i="4" s="1"/>
  <c r="R642" i="4" s="1"/>
  <c r="R643" i="4" s="1"/>
  <c r="R644" i="4" s="1"/>
  <c r="R645" i="4" s="1"/>
  <c r="R646" i="4" s="1"/>
  <c r="R647" i="4" s="1"/>
  <c r="R648" i="4" s="1"/>
  <c r="R649" i="4" s="1"/>
  <c r="R650" i="4" s="1"/>
  <c r="R651" i="4" s="1"/>
  <c r="R652" i="4" s="1"/>
  <c r="R653" i="4" s="1"/>
  <c r="R654" i="4" s="1"/>
  <c r="R655" i="4" s="1"/>
  <c r="R656" i="4" s="1"/>
  <c r="R657" i="4" s="1"/>
  <c r="R658" i="4" s="1"/>
  <c r="R659" i="4" s="1"/>
  <c r="R660" i="4" s="1"/>
  <c r="R661" i="4" s="1"/>
  <c r="R662" i="4" s="1"/>
  <c r="R663" i="4" s="1"/>
  <c r="R664" i="4" s="1"/>
  <c r="R665" i="4" s="1"/>
  <c r="R666" i="4" s="1"/>
  <c r="R667" i="4" s="1"/>
  <c r="R668" i="4" s="1"/>
  <c r="R669" i="4" s="1"/>
  <c r="R670" i="4" s="1"/>
  <c r="R671" i="4" s="1"/>
  <c r="R672" i="4" s="1"/>
  <c r="R673" i="4" s="1"/>
  <c r="R674" i="4" s="1"/>
  <c r="R675" i="4" s="1"/>
  <c r="R676" i="4" s="1"/>
  <c r="R677" i="4" s="1"/>
  <c r="N624" i="4"/>
  <c r="N625" i="4" s="1"/>
  <c r="N626" i="4" s="1"/>
  <c r="N627" i="4" s="1"/>
  <c r="N628" i="4" s="1"/>
  <c r="N629" i="4" s="1"/>
  <c r="N630" i="4" s="1"/>
  <c r="N631" i="4" s="1"/>
  <c r="N632" i="4" s="1"/>
  <c r="N633" i="4" s="1"/>
  <c r="N634" i="4" s="1"/>
  <c r="N635" i="4" s="1"/>
  <c r="N636" i="4" s="1"/>
  <c r="N637" i="4" s="1"/>
  <c r="N638" i="4" s="1"/>
  <c r="N639" i="4" s="1"/>
  <c r="N640" i="4" s="1"/>
  <c r="N641" i="4" s="1"/>
  <c r="N642" i="4" s="1"/>
  <c r="N643" i="4" s="1"/>
  <c r="N644" i="4" s="1"/>
  <c r="N645" i="4" s="1"/>
  <c r="N646" i="4" s="1"/>
  <c r="N647" i="4" s="1"/>
  <c r="N648" i="4" s="1"/>
  <c r="N649" i="4" s="1"/>
  <c r="N650" i="4" s="1"/>
  <c r="N651" i="4" s="1"/>
  <c r="N652" i="4" s="1"/>
  <c r="N653" i="4" s="1"/>
  <c r="N654" i="4" s="1"/>
  <c r="N655" i="4" s="1"/>
  <c r="N656" i="4" s="1"/>
  <c r="N657" i="4" s="1"/>
  <c r="N658" i="4" s="1"/>
  <c r="N659" i="4" s="1"/>
  <c r="N660" i="4" s="1"/>
  <c r="N661" i="4" s="1"/>
  <c r="N662" i="4" s="1"/>
  <c r="N663" i="4" s="1"/>
  <c r="N664" i="4" s="1"/>
  <c r="N665" i="4" s="1"/>
  <c r="N666" i="4" s="1"/>
  <c r="N667" i="4" s="1"/>
  <c r="N668" i="4" s="1"/>
  <c r="N669" i="4" s="1"/>
  <c r="N670" i="4" s="1"/>
  <c r="N671" i="4" s="1"/>
  <c r="N672" i="4" s="1"/>
  <c r="N673" i="4" s="1"/>
  <c r="N674" i="4" s="1"/>
  <c r="N675" i="4" s="1"/>
  <c r="N676" i="4" s="1"/>
  <c r="N677" i="4" s="1"/>
  <c r="N678" i="4" s="1"/>
  <c r="N679" i="4" s="1"/>
  <c r="N680" i="4" s="1"/>
  <c r="N681" i="4" s="1"/>
  <c r="N682" i="4" s="1"/>
  <c r="N683" i="4" s="1"/>
  <c r="N684" i="4" s="1"/>
  <c r="N685" i="4" s="1"/>
  <c r="N686" i="4" s="1"/>
  <c r="N687" i="4" s="1"/>
  <c r="N688" i="4" s="1"/>
  <c r="N689" i="4" s="1"/>
  <c r="N690" i="4" s="1"/>
  <c r="N691" i="4" s="1"/>
  <c r="N692" i="4" s="1"/>
  <c r="N693" i="4" s="1"/>
  <c r="N694" i="4" s="1"/>
  <c r="N695" i="4" s="1"/>
  <c r="N696" i="4" s="1"/>
  <c r="N697" i="4" s="1"/>
  <c r="N698" i="4" s="1"/>
  <c r="N699" i="4" s="1"/>
  <c r="N700" i="4" s="1"/>
  <c r="N701" i="4" s="1"/>
  <c r="N702" i="4" s="1"/>
  <c r="N703" i="4" s="1"/>
  <c r="N704" i="4" s="1"/>
  <c r="N705" i="4" s="1"/>
  <c r="N706" i="4" s="1"/>
  <c r="N707" i="4" s="1"/>
  <c r="N708" i="4" s="1"/>
  <c r="N709" i="4" s="1"/>
  <c r="N710" i="4" s="1"/>
  <c r="N711" i="4" s="1"/>
  <c r="N712" i="4" s="1"/>
  <c r="N713" i="4" s="1"/>
  <c r="N714" i="4" s="1"/>
  <c r="N715" i="4" s="1"/>
  <c r="N716" i="4" s="1"/>
  <c r="N717" i="4" s="1"/>
  <c r="N718" i="4" s="1"/>
  <c r="N719" i="4" s="1"/>
  <c r="N720" i="4" s="1"/>
  <c r="N721" i="4" s="1"/>
  <c r="N722" i="4" s="1"/>
  <c r="N723" i="4" s="1"/>
  <c r="N724" i="4" s="1"/>
  <c r="N725" i="4" s="1"/>
  <c r="N726" i="4" s="1"/>
  <c r="N727" i="4" s="1"/>
  <c r="N728" i="4" s="1"/>
  <c r="N729" i="4" s="1"/>
  <c r="N730" i="4" s="1"/>
  <c r="N731" i="4" s="1"/>
  <c r="N732" i="4" s="1"/>
  <c r="N733" i="4" s="1"/>
  <c r="N734" i="4" s="1"/>
  <c r="N735" i="4" s="1"/>
  <c r="N736" i="4" s="1"/>
  <c r="N737" i="4" s="1"/>
  <c r="N738" i="4" s="1"/>
  <c r="N739" i="4" s="1"/>
  <c r="N740" i="4" s="1"/>
  <c r="N741" i="4" s="1"/>
  <c r="N742" i="4" s="1"/>
  <c r="N743" i="4" s="1"/>
  <c r="N744" i="4" s="1"/>
  <c r="N745" i="4" s="1"/>
  <c r="N746" i="4" s="1"/>
  <c r="N747" i="4" s="1"/>
  <c r="N748" i="4" s="1"/>
  <c r="N749" i="4" s="1"/>
  <c r="N750" i="4" s="1"/>
  <c r="N751" i="4" s="1"/>
  <c r="N752" i="4" s="1"/>
  <c r="N753" i="4" s="1"/>
  <c r="N754" i="4" s="1"/>
  <c r="N755" i="4" s="1"/>
  <c r="N756" i="4" s="1"/>
  <c r="N757" i="4" s="1"/>
  <c r="N758" i="4" s="1"/>
  <c r="N759" i="4" s="1"/>
  <c r="N760" i="4" s="1"/>
  <c r="N761" i="4" s="1"/>
  <c r="N762" i="4" s="1"/>
  <c r="N763" i="4" s="1"/>
  <c r="N764" i="4" s="1"/>
  <c r="N765" i="4" s="1"/>
  <c r="N766" i="4" s="1"/>
  <c r="N767" i="4" s="1"/>
  <c r="N768" i="4" s="1"/>
  <c r="N769" i="4" s="1"/>
  <c r="N770" i="4" s="1"/>
  <c r="N771" i="4" s="1"/>
  <c r="N772" i="4" s="1"/>
  <c r="N773" i="4" s="1"/>
  <c r="N774" i="4" s="1"/>
  <c r="N775" i="4" s="1"/>
  <c r="N776" i="4" s="1"/>
  <c r="N777" i="4" s="1"/>
  <c r="N778" i="4" s="1"/>
  <c r="N779" i="4" s="1"/>
  <c r="N780" i="4" s="1"/>
  <c r="N781" i="4" s="1"/>
  <c r="N782" i="4" s="1"/>
  <c r="N783" i="4" s="1"/>
  <c r="N784" i="4" s="1"/>
  <c r="N785" i="4" s="1"/>
  <c r="N786" i="4" s="1"/>
  <c r="N787" i="4" s="1"/>
  <c r="N788" i="4" s="1"/>
  <c r="N789" i="4" s="1"/>
  <c r="N790" i="4" s="1"/>
  <c r="N791" i="4" s="1"/>
  <c r="N792" i="4" s="1"/>
  <c r="N793" i="4" s="1"/>
  <c r="N794" i="4" s="1"/>
  <c r="N795" i="4" s="1"/>
  <c r="N796" i="4" s="1"/>
  <c r="N797" i="4" s="1"/>
  <c r="N798" i="4" s="1"/>
  <c r="N799" i="4" s="1"/>
  <c r="N800" i="4" s="1"/>
  <c r="N801" i="4" s="1"/>
  <c r="N802" i="4" s="1"/>
  <c r="N803" i="4" s="1"/>
  <c r="N804" i="4" s="1"/>
  <c r="N805" i="4" s="1"/>
  <c r="N806" i="4" s="1"/>
  <c r="N807" i="4" s="1"/>
  <c r="N808" i="4" s="1"/>
  <c r="N809" i="4" s="1"/>
  <c r="N810" i="4" s="1"/>
  <c r="N811" i="4" s="1"/>
  <c r="N812" i="4" s="1"/>
  <c r="N813" i="4" s="1"/>
  <c r="N814" i="4" s="1"/>
  <c r="N815" i="4" s="1"/>
  <c r="N816" i="4" s="1"/>
  <c r="N817" i="4" s="1"/>
  <c r="N818" i="4" s="1"/>
  <c r="N819" i="4" s="1"/>
  <c r="N820" i="4" s="1"/>
  <c r="N821" i="4" s="1"/>
  <c r="N822" i="4" s="1"/>
  <c r="N823" i="4" s="1"/>
  <c r="N824" i="4" s="1"/>
  <c r="N825" i="4" s="1"/>
  <c r="N826" i="4" s="1"/>
  <c r="N827" i="4" s="1"/>
  <c r="N828" i="4" s="1"/>
  <c r="N829" i="4" s="1"/>
  <c r="N830" i="4" s="1"/>
  <c r="N831" i="4" s="1"/>
  <c r="N832" i="4" s="1"/>
  <c r="N833" i="4" s="1"/>
  <c r="N834" i="4" s="1"/>
  <c r="N835" i="4" s="1"/>
  <c r="N836" i="4" s="1"/>
  <c r="N837" i="4" s="1"/>
  <c r="N838" i="4" s="1"/>
  <c r="N839" i="4" s="1"/>
  <c r="N840" i="4" s="1"/>
  <c r="N841" i="4" s="1"/>
  <c r="N842" i="4" s="1"/>
  <c r="N843" i="4" s="1"/>
  <c r="N844" i="4" s="1"/>
  <c r="N845" i="4" s="1"/>
  <c r="N846" i="4" s="1"/>
  <c r="N847" i="4" s="1"/>
  <c r="N848" i="4" s="1"/>
  <c r="N849" i="4" s="1"/>
  <c r="N850" i="4" s="1"/>
  <c r="N851" i="4" s="1"/>
  <c r="N852" i="4" s="1"/>
  <c r="N853" i="4" s="1"/>
  <c r="N854" i="4" s="1"/>
  <c r="N855" i="4" s="1"/>
  <c r="N856" i="4" s="1"/>
  <c r="N857" i="4" s="1"/>
  <c r="N858" i="4" s="1"/>
  <c r="N859" i="4" s="1"/>
  <c r="N860" i="4" s="1"/>
  <c r="N861" i="4" s="1"/>
  <c r="N862" i="4" s="1"/>
  <c r="N863" i="4" s="1"/>
  <c r="N864" i="4" s="1"/>
  <c r="N865" i="4" s="1"/>
  <c r="N866" i="4" s="1"/>
  <c r="N867" i="4" s="1"/>
  <c r="N868" i="4" s="1"/>
  <c r="N869" i="4" s="1"/>
  <c r="N870" i="4" s="1"/>
  <c r="N871" i="4" s="1"/>
  <c r="N872" i="4" s="1"/>
  <c r="N873" i="4" s="1"/>
  <c r="N874" i="4" s="1"/>
  <c r="N875" i="4" s="1"/>
  <c r="N876" i="4" s="1"/>
  <c r="N877" i="4" s="1"/>
  <c r="N878" i="4" s="1"/>
  <c r="N879" i="4" s="1"/>
  <c r="N880" i="4" s="1"/>
  <c r="N881" i="4" s="1"/>
  <c r="N882" i="4" s="1"/>
  <c r="N883" i="4" s="1"/>
  <c r="N884" i="4" s="1"/>
  <c r="N885" i="4" s="1"/>
  <c r="N886" i="4" s="1"/>
  <c r="N887" i="4" s="1"/>
  <c r="N888" i="4" s="1"/>
  <c r="N889" i="4" s="1"/>
  <c r="N890" i="4" s="1"/>
  <c r="N891" i="4" s="1"/>
  <c r="N892" i="4" s="1"/>
  <c r="N893" i="4" s="1"/>
  <c r="N894" i="4" s="1"/>
  <c r="N895" i="4" s="1"/>
  <c r="N896" i="4" s="1"/>
  <c r="N897" i="4" s="1"/>
  <c r="N898" i="4" s="1"/>
  <c r="N899" i="4" s="1"/>
  <c r="N900" i="4" s="1"/>
  <c r="N901" i="4" s="1"/>
  <c r="N902" i="4" s="1"/>
  <c r="N903" i="4" s="1"/>
  <c r="N904" i="4" s="1"/>
  <c r="N905" i="4" s="1"/>
  <c r="N906" i="4" s="1"/>
  <c r="N907" i="4" s="1"/>
  <c r="N908" i="4" s="1"/>
  <c r="N909" i="4" s="1"/>
  <c r="N910" i="4" s="1"/>
  <c r="N911" i="4" s="1"/>
  <c r="N912" i="4" s="1"/>
  <c r="N913" i="4" s="1"/>
  <c r="N914" i="4" s="1"/>
  <c r="N915" i="4" s="1"/>
  <c r="N916" i="4" s="1"/>
  <c r="N917" i="4" s="1"/>
  <c r="N918" i="4" s="1"/>
  <c r="N919" i="4" s="1"/>
  <c r="N920" i="4" s="1"/>
  <c r="N921" i="4" s="1"/>
  <c r="N922" i="4" s="1"/>
  <c r="N923" i="4" s="1"/>
  <c r="N924" i="4" s="1"/>
  <c r="N925" i="4" s="1"/>
  <c r="N926" i="4" s="1"/>
  <c r="N927" i="4" s="1"/>
  <c r="N928" i="4" s="1"/>
  <c r="N929" i="4" s="1"/>
  <c r="N930" i="4" s="1"/>
  <c r="N931" i="4" s="1"/>
  <c r="N932" i="4" s="1"/>
  <c r="N933" i="4" s="1"/>
  <c r="N934" i="4" s="1"/>
  <c r="N935" i="4" s="1"/>
  <c r="N936" i="4" s="1"/>
  <c r="N937" i="4" s="1"/>
  <c r="N938" i="4" s="1"/>
  <c r="N939" i="4" s="1"/>
  <c r="N940" i="4" s="1"/>
  <c r="N941" i="4" s="1"/>
  <c r="N942" i="4" s="1"/>
  <c r="N943" i="4" s="1"/>
  <c r="N944" i="4" s="1"/>
  <c r="N945" i="4" s="1"/>
  <c r="N946" i="4" s="1"/>
  <c r="N947" i="4" s="1"/>
  <c r="N948" i="4" s="1"/>
  <c r="N949" i="4" s="1"/>
  <c r="N950" i="4" s="1"/>
  <c r="N951" i="4" s="1"/>
  <c r="N952" i="4" s="1"/>
  <c r="N953" i="4" s="1"/>
  <c r="N954" i="4" s="1"/>
  <c r="N955" i="4" s="1"/>
  <c r="N956" i="4" s="1"/>
  <c r="N957" i="4" s="1"/>
  <c r="N958" i="4" s="1"/>
  <c r="N959" i="4" s="1"/>
  <c r="N960" i="4" s="1"/>
  <c r="N961" i="4" s="1"/>
  <c r="N962" i="4" s="1"/>
  <c r="N963" i="4" s="1"/>
  <c r="N964" i="4" s="1"/>
  <c r="N965" i="4" s="1"/>
  <c r="N966" i="4" s="1"/>
  <c r="N967" i="4" s="1"/>
  <c r="N968" i="4" s="1"/>
  <c r="N969" i="4" s="1"/>
  <c r="N970" i="4" s="1"/>
  <c r="N971" i="4" s="1"/>
  <c r="N972" i="4" s="1"/>
  <c r="N973" i="4" s="1"/>
  <c r="N974" i="4" s="1"/>
  <c r="N975" i="4" s="1"/>
  <c r="N976" i="4" s="1"/>
  <c r="N977" i="4" s="1"/>
  <c r="N978" i="4" s="1"/>
  <c r="N979" i="4" s="1"/>
  <c r="N980" i="4" s="1"/>
  <c r="N981" i="4" s="1"/>
  <c r="N982" i="4" s="1"/>
  <c r="N983" i="4" s="1"/>
  <c r="N984" i="4" s="1"/>
  <c r="N985" i="4" s="1"/>
  <c r="N986" i="4" s="1"/>
  <c r="N987" i="4" s="1"/>
  <c r="N988" i="4" s="1"/>
  <c r="N989" i="4" s="1"/>
  <c r="N990" i="4" s="1"/>
  <c r="N991" i="4" s="1"/>
  <c r="N992" i="4" s="1"/>
  <c r="N993" i="4" s="1"/>
  <c r="N994" i="4" s="1"/>
  <c r="N995" i="4" s="1"/>
  <c r="N996" i="4" s="1"/>
  <c r="N997" i="4" s="1"/>
  <c r="N998" i="4" s="1"/>
  <c r="N999" i="4" s="1"/>
  <c r="N1000" i="4" s="1"/>
  <c r="N1001" i="4" s="1"/>
  <c r="N1002" i="4" s="1"/>
  <c r="N1003" i="4" s="1"/>
  <c r="N1004" i="4" s="1"/>
  <c r="N1005" i="4" s="1"/>
  <c r="N1006" i="4" s="1"/>
  <c r="N1007" i="4" s="1"/>
  <c r="N1008" i="4" s="1"/>
  <c r="N1009" i="4" s="1"/>
  <c r="N1010" i="4" s="1"/>
  <c r="N1011" i="4" s="1"/>
  <c r="N1012" i="4" s="1"/>
  <c r="N1013" i="4" s="1"/>
  <c r="N1014" i="4" s="1"/>
  <c r="N1015" i="4" s="1"/>
  <c r="N1016" i="4" s="1"/>
  <c r="N1017" i="4" s="1"/>
  <c r="N1018" i="4" s="1"/>
  <c r="N1019" i="4" s="1"/>
  <c r="N1020" i="4" s="1"/>
  <c r="N1021" i="4" s="1"/>
  <c r="N1022" i="4" s="1"/>
  <c r="N1023" i="4" s="1"/>
  <c r="N1024" i="4" s="1"/>
  <c r="N1025" i="4" s="1"/>
  <c r="N1026" i="4" s="1"/>
  <c r="N1027" i="4" s="1"/>
  <c r="N1028" i="4" s="1"/>
  <c r="N1029" i="4" s="1"/>
  <c r="N1030" i="4" s="1"/>
  <c r="N1031" i="4" s="1"/>
  <c r="N1032" i="4" s="1"/>
  <c r="N1033" i="4" s="1"/>
  <c r="N1034" i="4" s="1"/>
  <c r="N1035" i="4" s="1"/>
  <c r="N1036" i="4" s="1"/>
  <c r="N1037" i="4" s="1"/>
  <c r="N1038" i="4" s="1"/>
  <c r="N1039" i="4" s="1"/>
  <c r="N1040" i="4" s="1"/>
  <c r="N1041" i="4" s="1"/>
  <c r="N1042" i="4" s="1"/>
  <c r="N1043" i="4" s="1"/>
  <c r="N1044" i="4" s="1"/>
  <c r="N1045" i="4" s="1"/>
  <c r="N1046" i="4" s="1"/>
  <c r="N1047" i="4" s="1"/>
  <c r="N1048" i="4" s="1"/>
  <c r="N1049" i="4" s="1"/>
  <c r="N1050" i="4" s="1"/>
  <c r="N1051" i="4" s="1"/>
  <c r="N1052" i="4" s="1"/>
  <c r="N1053" i="4" s="1"/>
  <c r="N1054" i="4" s="1"/>
  <c r="N1055" i="4" s="1"/>
  <c r="N1056" i="4" s="1"/>
  <c r="N1057" i="4" s="1"/>
  <c r="N1058" i="4" s="1"/>
  <c r="N1059" i="4" s="1"/>
  <c r="N1060" i="4" s="1"/>
  <c r="N1061" i="4" s="1"/>
  <c r="N1062" i="4" s="1"/>
  <c r="N1063" i="4" s="1"/>
  <c r="N1064" i="4" s="1"/>
  <c r="N1065" i="4" s="1"/>
  <c r="N1066" i="4" s="1"/>
  <c r="N1067" i="4" s="1"/>
  <c r="N1068" i="4" s="1"/>
  <c r="N1069" i="4" s="1"/>
  <c r="N1070" i="4" s="1"/>
  <c r="N1071" i="4" s="1"/>
  <c r="N1072" i="4" s="1"/>
  <c r="N1073" i="4" s="1"/>
  <c r="N1074" i="4" s="1"/>
  <c r="N1075" i="4" s="1"/>
  <c r="N1076" i="4" s="1"/>
  <c r="N1077" i="4" s="1"/>
  <c r="N1078" i="4" s="1"/>
  <c r="N1079" i="4" s="1"/>
  <c r="N1080" i="4" s="1"/>
  <c r="N1081" i="4" s="1"/>
  <c r="N1082" i="4" s="1"/>
  <c r="N1083" i="4" s="1"/>
  <c r="N1084" i="4" s="1"/>
  <c r="N1085" i="4" s="1"/>
  <c r="N1086" i="4" s="1"/>
  <c r="N1087" i="4" s="1"/>
  <c r="N1088" i="4" s="1"/>
  <c r="N1089" i="4" s="1"/>
  <c r="N1090" i="4" s="1"/>
  <c r="N1091" i="4" s="1"/>
  <c r="N1092" i="4" s="1"/>
  <c r="N1093" i="4" s="1"/>
  <c r="N1094" i="4" s="1"/>
  <c r="N1095" i="4" s="1"/>
  <c r="N1096" i="4" s="1"/>
  <c r="N1097" i="4" s="1"/>
  <c r="N1098" i="4" s="1"/>
  <c r="N1099" i="4" s="1"/>
  <c r="N1100" i="4" s="1"/>
  <c r="N1101" i="4" s="1"/>
  <c r="N1102" i="4" s="1"/>
  <c r="N1103" i="4" s="1"/>
  <c r="N1104" i="4" s="1"/>
  <c r="N1105" i="4" s="1"/>
  <c r="N1106" i="4" s="1"/>
  <c r="N1107" i="4" s="1"/>
  <c r="N1108" i="4" s="1"/>
  <c r="N1109" i="4" s="1"/>
  <c r="N1110" i="4" s="1"/>
  <c r="N1111" i="4" s="1"/>
  <c r="N1112" i="4" s="1"/>
  <c r="N1113" i="4" s="1"/>
  <c r="N1114" i="4" s="1"/>
  <c r="N1115" i="4" s="1"/>
  <c r="N1116" i="4" s="1"/>
  <c r="N1117" i="4" s="1"/>
  <c r="N1118" i="4" s="1"/>
  <c r="N1119" i="4" s="1"/>
  <c r="N1120" i="4" s="1"/>
  <c r="N1121" i="4" s="1"/>
  <c r="N1122" i="4" s="1"/>
  <c r="N1123" i="4" s="1"/>
  <c r="N1124" i="4" s="1"/>
  <c r="N1125" i="4" s="1"/>
  <c r="N1126" i="4" s="1"/>
  <c r="N1127" i="4" s="1"/>
  <c r="N1128" i="4" s="1"/>
  <c r="N1129" i="4" s="1"/>
  <c r="N1130" i="4" s="1"/>
  <c r="N1131" i="4" s="1"/>
  <c r="N1132" i="4" s="1"/>
  <c r="N1133" i="4" s="1"/>
  <c r="N1134" i="4" s="1"/>
  <c r="N1135" i="4" s="1"/>
  <c r="N1136" i="4" s="1"/>
  <c r="N1137" i="4" s="1"/>
  <c r="N1138" i="4" s="1"/>
  <c r="N1139" i="4" s="1"/>
  <c r="N1140" i="4" s="1"/>
  <c r="N1141" i="4" s="1"/>
  <c r="N1142" i="4" s="1"/>
  <c r="N1143" i="4" s="1"/>
  <c r="N1144" i="4" s="1"/>
  <c r="N1145" i="4" s="1"/>
  <c r="N1146" i="4" s="1"/>
  <c r="N1147" i="4" s="1"/>
  <c r="N1148" i="4" s="1"/>
  <c r="N1149" i="4" s="1"/>
  <c r="N1150" i="4" s="1"/>
  <c r="N1151" i="4" s="1"/>
  <c r="N1152" i="4" s="1"/>
  <c r="N1153" i="4" s="1"/>
  <c r="N1154" i="4" s="1"/>
  <c r="N1155" i="4" s="1"/>
  <c r="N1156" i="4" s="1"/>
  <c r="N1157" i="4" s="1"/>
  <c r="N1158" i="4" s="1"/>
  <c r="N1159" i="4" s="1"/>
  <c r="N1160" i="4" s="1"/>
  <c r="N1161" i="4" s="1"/>
  <c r="N1162" i="4" s="1"/>
  <c r="N1163" i="4" s="1"/>
  <c r="N1164" i="4" s="1"/>
  <c r="N1165" i="4" s="1"/>
  <c r="N1166" i="4" s="1"/>
  <c r="N1167" i="4" s="1"/>
  <c r="N1168" i="4" s="1"/>
  <c r="N1169" i="4" s="1"/>
  <c r="N1170" i="4" s="1"/>
  <c r="N1171" i="4" s="1"/>
  <c r="N1172" i="4" s="1"/>
  <c r="N1173" i="4" s="1"/>
  <c r="N1174" i="4" s="1"/>
  <c r="N1175" i="4" s="1"/>
  <c r="N1176" i="4" s="1"/>
  <c r="N1177" i="4" s="1"/>
  <c r="N1178" i="4" s="1"/>
  <c r="N1179" i="4" s="1"/>
  <c r="N1180" i="4" s="1"/>
  <c r="N1181" i="4" s="1"/>
  <c r="N1182" i="4" s="1"/>
  <c r="N1183" i="4" s="1"/>
  <c r="N1184" i="4" s="1"/>
  <c r="N1185" i="4" s="1"/>
  <c r="N1186" i="4" s="1"/>
  <c r="N1187" i="4" s="1"/>
  <c r="N1188" i="4" s="1"/>
  <c r="N1189" i="4" s="1"/>
  <c r="N1190" i="4" s="1"/>
  <c r="N1191" i="4" s="1"/>
  <c r="N1192" i="4" s="1"/>
  <c r="N1193" i="4" s="1"/>
  <c r="N1194" i="4" s="1"/>
  <c r="N1195" i="4" s="1"/>
  <c r="N1196" i="4" s="1"/>
  <c r="N1197" i="4" s="1"/>
  <c r="N1198" i="4" s="1"/>
  <c r="N1199" i="4" s="1"/>
  <c r="N1200" i="4" s="1"/>
  <c r="N1201" i="4" s="1"/>
  <c r="N1202" i="4" s="1"/>
  <c r="N1203" i="4" s="1"/>
  <c r="N1204" i="4" s="1"/>
  <c r="N1205" i="4" s="1"/>
  <c r="N1206" i="4" s="1"/>
  <c r="N1207" i="4" s="1"/>
  <c r="N1208" i="4" s="1"/>
  <c r="N1209" i="4" s="1"/>
  <c r="N1210" i="4" s="1"/>
  <c r="N1211" i="4" s="1"/>
  <c r="N1212" i="4" s="1"/>
  <c r="N1213" i="4" s="1"/>
  <c r="N1214" i="4" s="1"/>
  <c r="N1215" i="4" s="1"/>
  <c r="N1216" i="4" s="1"/>
  <c r="N1217" i="4" s="1"/>
  <c r="N1218" i="4" s="1"/>
  <c r="N1219" i="4" s="1"/>
  <c r="N1220" i="4" s="1"/>
  <c r="N1221" i="4" s="1"/>
  <c r="N1222" i="4" s="1"/>
  <c r="N1223" i="4" s="1"/>
  <c r="N1224" i="4" s="1"/>
  <c r="N1225" i="4" s="1"/>
  <c r="N1226" i="4" s="1"/>
  <c r="N1227" i="4" s="1"/>
  <c r="N1228" i="4" s="1"/>
  <c r="N1229" i="4" s="1"/>
  <c r="N1230" i="4" s="1"/>
  <c r="N1231" i="4" s="1"/>
  <c r="N1232" i="4" s="1"/>
  <c r="N1233" i="4" s="1"/>
  <c r="N1234" i="4" s="1"/>
  <c r="N1235" i="4" s="1"/>
  <c r="N1236" i="4" s="1"/>
  <c r="N1237" i="4" s="1"/>
  <c r="N1238" i="4" s="1"/>
  <c r="N1239" i="4" s="1"/>
  <c r="N1240" i="4" s="1"/>
  <c r="N1241" i="4" s="1"/>
  <c r="N1242" i="4" s="1"/>
  <c r="N1243" i="4" s="1"/>
  <c r="N1244" i="4" s="1"/>
  <c r="N1245" i="4" s="1"/>
  <c r="N1246" i="4" s="1"/>
  <c r="N1247" i="4" s="1"/>
  <c r="N1248" i="4" s="1"/>
  <c r="N1249" i="4" s="1"/>
  <c r="N1250" i="4" s="1"/>
  <c r="N1251" i="4" s="1"/>
  <c r="N1252" i="4" s="1"/>
  <c r="N1253" i="4" s="1"/>
  <c r="N1254" i="4" s="1"/>
  <c r="N1255" i="4" s="1"/>
  <c r="N1256" i="4" s="1"/>
  <c r="N1257" i="4" s="1"/>
  <c r="N1258" i="4" s="1"/>
  <c r="N1259" i="4" s="1"/>
  <c r="N1260" i="4" s="1"/>
  <c r="N1261" i="4" s="1"/>
  <c r="N1262" i="4" s="1"/>
  <c r="N1263" i="4" s="1"/>
  <c r="N1264" i="4" s="1"/>
  <c r="N1265" i="4" s="1"/>
  <c r="N1266" i="4" s="1"/>
  <c r="N1267" i="4" s="1"/>
  <c r="N1268" i="4" s="1"/>
  <c r="N1269" i="4" s="1"/>
  <c r="N1270" i="4" s="1"/>
  <c r="N1271" i="4" s="1"/>
  <c r="N1272" i="4" s="1"/>
  <c r="N1273" i="4" s="1"/>
  <c r="N1274" i="4" s="1"/>
  <c r="N1275" i="4" s="1"/>
  <c r="N1276" i="4" s="1"/>
  <c r="N1277" i="4" s="1"/>
  <c r="N1278" i="4" s="1"/>
  <c r="N1279" i="4" s="1"/>
  <c r="N1280" i="4" s="1"/>
  <c r="N1281" i="4" s="1"/>
  <c r="N1282" i="4" s="1"/>
  <c r="N1283" i="4" s="1"/>
  <c r="N1284" i="4" s="1"/>
  <c r="N1285" i="4" s="1"/>
  <c r="N1286" i="4" s="1"/>
  <c r="N1287" i="4" s="1"/>
  <c r="N1288" i="4" s="1"/>
  <c r="N1289" i="4" s="1"/>
  <c r="N1290" i="4" s="1"/>
  <c r="N1291" i="4" s="1"/>
  <c r="N1292" i="4" s="1"/>
  <c r="N1293" i="4" s="1"/>
  <c r="N1294" i="4" s="1"/>
  <c r="N1295" i="4" s="1"/>
  <c r="N1296" i="4" s="1"/>
  <c r="N1297" i="4" s="1"/>
  <c r="N1298" i="4" s="1"/>
  <c r="N1299" i="4" s="1"/>
  <c r="N1300" i="4" s="1"/>
  <c r="N1301" i="4" s="1"/>
  <c r="N1302" i="4" s="1"/>
  <c r="N1303" i="4" s="1"/>
  <c r="N1304" i="4" s="1"/>
  <c r="N1305" i="4" s="1"/>
  <c r="N1306" i="4" s="1"/>
  <c r="N1307" i="4" s="1"/>
  <c r="N1308" i="4" s="1"/>
  <c r="N1309" i="4" s="1"/>
  <c r="N1310" i="4" s="1"/>
  <c r="N1311" i="4" s="1"/>
  <c r="N1312" i="4" s="1"/>
  <c r="N1313" i="4" s="1"/>
  <c r="N1314" i="4" s="1"/>
  <c r="N1315" i="4" s="1"/>
  <c r="N1316" i="4" s="1"/>
  <c r="N1317" i="4" s="1"/>
  <c r="N1318" i="4" s="1"/>
  <c r="N1319" i="4" s="1"/>
  <c r="N1320" i="4" s="1"/>
  <c r="N1321" i="4" s="1"/>
  <c r="N1322" i="4" s="1"/>
  <c r="N1323" i="4" s="1"/>
  <c r="N1324" i="4" s="1"/>
  <c r="N1325" i="4" s="1"/>
  <c r="N1326" i="4" s="1"/>
  <c r="N1327" i="4" s="1"/>
  <c r="N1328" i="4" s="1"/>
  <c r="N1329" i="4" s="1"/>
  <c r="N1330" i="4" s="1"/>
  <c r="N1331" i="4" s="1"/>
  <c r="N1332" i="4" s="1"/>
  <c r="N1333" i="4" s="1"/>
  <c r="N1334" i="4" s="1"/>
  <c r="N1335" i="4" s="1"/>
  <c r="N1336" i="4" s="1"/>
  <c r="N1337" i="4" s="1"/>
  <c r="N1338" i="4" s="1"/>
  <c r="N1339" i="4" s="1"/>
  <c r="N1340" i="4" s="1"/>
  <c r="N1341" i="4" s="1"/>
  <c r="N1342" i="4" s="1"/>
  <c r="N1343" i="4" s="1"/>
  <c r="N1344" i="4" s="1"/>
  <c r="N1345" i="4" s="1"/>
  <c r="N1346" i="4" s="1"/>
  <c r="N1347" i="4" s="1"/>
  <c r="N1348" i="4" s="1"/>
  <c r="N1349" i="4" s="1"/>
  <c r="N1350" i="4" s="1"/>
  <c r="N1351" i="4" s="1"/>
  <c r="N1352" i="4" s="1"/>
  <c r="N1353" i="4" s="1"/>
  <c r="N1354" i="4" s="1"/>
  <c r="N1355" i="4" s="1"/>
  <c r="N1356" i="4" s="1"/>
  <c r="N1357" i="4" s="1"/>
  <c r="N1358" i="4" s="1"/>
  <c r="N1359" i="4" s="1"/>
  <c r="N1360" i="4" s="1"/>
  <c r="N1361" i="4" s="1"/>
  <c r="N1362" i="4" s="1"/>
  <c r="N1363" i="4" s="1"/>
  <c r="N1364" i="4" s="1"/>
  <c r="N1365" i="4" s="1"/>
  <c r="N1366" i="4" s="1"/>
  <c r="N1367" i="4" s="1"/>
  <c r="N1368" i="4" s="1"/>
  <c r="N1369" i="4" s="1"/>
  <c r="N1370" i="4" s="1"/>
  <c r="N1371" i="4" s="1"/>
  <c r="N1372" i="4" s="1"/>
  <c r="N1373" i="4" s="1"/>
  <c r="N1374" i="4" s="1"/>
  <c r="N1375" i="4" s="1"/>
  <c r="N1376" i="4" s="1"/>
  <c r="N1377" i="4" s="1"/>
  <c r="N1378" i="4" s="1"/>
  <c r="N1379" i="4" s="1"/>
  <c r="N1380" i="4" s="1"/>
  <c r="N1381" i="4" s="1"/>
  <c r="N1382" i="4" s="1"/>
  <c r="N1383" i="4" s="1"/>
  <c r="N1384" i="4" s="1"/>
  <c r="N1385" i="4" s="1"/>
  <c r="N1386" i="4" s="1"/>
  <c r="N1387" i="4" s="1"/>
  <c r="N1388" i="4" s="1"/>
  <c r="N1389" i="4" s="1"/>
  <c r="N1390" i="4" s="1"/>
  <c r="N1391" i="4" s="1"/>
  <c r="N1392" i="4" s="1"/>
  <c r="N1393" i="4" s="1"/>
  <c r="N1394" i="4" s="1"/>
  <c r="N1395" i="4" s="1"/>
  <c r="N1396" i="4" s="1"/>
  <c r="N1397" i="4" s="1"/>
  <c r="N1398" i="4" s="1"/>
  <c r="N1399" i="4" s="1"/>
  <c r="N1400" i="4" s="1"/>
  <c r="N1401" i="4" s="1"/>
  <c r="N1402" i="4" s="1"/>
  <c r="N1403" i="4" s="1"/>
  <c r="N1404" i="4" s="1"/>
  <c r="N1405" i="4" s="1"/>
  <c r="N1406" i="4" s="1"/>
  <c r="N1407" i="4" s="1"/>
  <c r="N1408" i="4" s="1"/>
  <c r="N1409" i="4" s="1"/>
  <c r="N1410" i="4" s="1"/>
  <c r="N1411" i="4" s="1"/>
  <c r="N1412" i="4" s="1"/>
  <c r="N1413" i="4" s="1"/>
  <c r="N1414" i="4" s="1"/>
  <c r="M628" i="4"/>
  <c r="M629" i="4" s="1"/>
  <c r="M630" i="4" s="1"/>
  <c r="M631" i="4" s="1"/>
  <c r="M632" i="4" s="1"/>
  <c r="M633" i="4" s="1"/>
  <c r="M634" i="4" s="1"/>
  <c r="M635" i="4" s="1"/>
  <c r="M636" i="4" s="1"/>
  <c r="M637" i="4" s="1"/>
  <c r="M638" i="4" s="1"/>
  <c r="M639" i="4" s="1"/>
  <c r="M640" i="4" s="1"/>
  <c r="M641" i="4" s="1"/>
  <c r="M642" i="4" s="1"/>
  <c r="M643" i="4" s="1"/>
  <c r="M644" i="4" s="1"/>
  <c r="M645" i="4" s="1"/>
  <c r="M646" i="4" s="1"/>
  <c r="M647" i="4" s="1"/>
  <c r="M648" i="4" s="1"/>
  <c r="M649" i="4" s="1"/>
  <c r="M650" i="4" s="1"/>
  <c r="M651" i="4" s="1"/>
  <c r="M652" i="4" s="1"/>
  <c r="M653" i="4" s="1"/>
  <c r="E630" i="4"/>
  <c r="E631" i="4" s="1"/>
  <c r="E632" i="4" s="1"/>
  <c r="E633" i="4" s="1"/>
  <c r="B631" i="4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E634" i="4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G637" i="4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M654" i="4"/>
  <c r="M655" i="4" s="1"/>
  <c r="M656" i="4" s="1"/>
  <c r="M657" i="4" s="1"/>
  <c r="M658" i="4" s="1"/>
  <c r="M659" i="4" s="1"/>
  <c r="M660" i="4" s="1"/>
  <c r="M661" i="4" s="1"/>
  <c r="M662" i="4" s="1"/>
  <c r="M663" i="4" s="1"/>
  <c r="M664" i="4" s="1"/>
  <c r="M665" i="4" s="1"/>
  <c r="M666" i="4" s="1"/>
  <c r="M667" i="4" s="1"/>
  <c r="M668" i="4" s="1"/>
  <c r="M669" i="4" s="1"/>
  <c r="M670" i="4" s="1"/>
  <c r="M671" i="4" s="1"/>
  <c r="M672" i="4" s="1"/>
  <c r="M673" i="4" s="1"/>
  <c r="M674" i="4" s="1"/>
  <c r="M675" i="4" s="1"/>
  <c r="M676" i="4" s="1"/>
  <c r="M677" i="4" s="1"/>
  <c r="M678" i="4" s="1"/>
  <c r="M679" i="4" s="1"/>
  <c r="M680" i="4" s="1"/>
  <c r="M681" i="4" s="1"/>
  <c r="M682" i="4" s="1"/>
  <c r="M683" i="4" s="1"/>
  <c r="M684" i="4" s="1"/>
  <c r="M685" i="4" s="1"/>
  <c r="M686" i="4" s="1"/>
  <c r="M687" i="4" s="1"/>
  <c r="M688" i="4" s="1"/>
  <c r="M689" i="4" s="1"/>
  <c r="M690" i="4" s="1"/>
  <c r="M691" i="4" s="1"/>
  <c r="M692" i="4" s="1"/>
  <c r="M693" i="4" s="1"/>
  <c r="M694" i="4" s="1"/>
  <c r="M695" i="4" s="1"/>
  <c r="M696" i="4" s="1"/>
  <c r="M697" i="4" s="1"/>
  <c r="M698" i="4" s="1"/>
  <c r="M699" i="4" s="1"/>
  <c r="M700" i="4" s="1"/>
  <c r="M701" i="4" s="1"/>
  <c r="A660" i="4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E674" i="4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R678" i="4"/>
  <c r="R679" i="4" s="1"/>
  <c r="R680" i="4" s="1"/>
  <c r="R681" i="4" s="1"/>
  <c r="R682" i="4" s="1"/>
  <c r="R683" i="4" s="1"/>
  <c r="R684" i="4" s="1"/>
  <c r="R685" i="4" s="1"/>
  <c r="R686" i="4" s="1"/>
  <c r="R687" i="4" s="1"/>
  <c r="R688" i="4" s="1"/>
  <c r="R689" i="4" s="1"/>
  <c r="R690" i="4" s="1"/>
  <c r="R691" i="4" s="1"/>
  <c r="R692" i="4" s="1"/>
  <c r="R693" i="4" s="1"/>
  <c r="R694" i="4" s="1"/>
  <c r="R695" i="4" s="1"/>
  <c r="R696" i="4" s="1"/>
  <c r="R697" i="4" s="1"/>
  <c r="R698" i="4" s="1"/>
  <c r="R699" i="4" s="1"/>
  <c r="R700" i="4" s="1"/>
  <c r="R701" i="4" s="1"/>
  <c r="R702" i="4" s="1"/>
  <c r="R703" i="4" s="1"/>
  <c r="R704" i="4" s="1"/>
  <c r="R705" i="4" s="1"/>
  <c r="R706" i="4" s="1"/>
  <c r="R707" i="4" s="1"/>
  <c r="R708" i="4" s="1"/>
  <c r="R709" i="4" s="1"/>
  <c r="R710" i="4" s="1"/>
  <c r="R711" i="4" s="1"/>
  <c r="R712" i="4" s="1"/>
  <c r="R713" i="4" s="1"/>
  <c r="R714" i="4" s="1"/>
  <c r="R715" i="4" s="1"/>
  <c r="R716" i="4" s="1"/>
  <c r="R717" i="4" s="1"/>
  <c r="R718" i="4" s="1"/>
  <c r="R719" i="4" s="1"/>
  <c r="R720" i="4" s="1"/>
  <c r="R721" i="4" s="1"/>
  <c r="R722" i="4" s="1"/>
  <c r="R723" i="4" s="1"/>
  <c r="R724" i="4" s="1"/>
  <c r="R725" i="4" s="1"/>
  <c r="R726" i="4" s="1"/>
  <c r="R727" i="4" s="1"/>
  <c r="R728" i="4" s="1"/>
  <c r="R729" i="4" s="1"/>
  <c r="R730" i="4" s="1"/>
  <c r="R731" i="4" s="1"/>
  <c r="R732" i="4" s="1"/>
  <c r="R733" i="4" s="1"/>
  <c r="R734" i="4" s="1"/>
  <c r="R735" i="4" s="1"/>
  <c r="R736" i="4" s="1"/>
  <c r="R737" i="4" s="1"/>
  <c r="R738" i="4" s="1"/>
  <c r="R739" i="4" s="1"/>
  <c r="R740" i="4" s="1"/>
  <c r="R741" i="4" s="1"/>
  <c r="R742" i="4" s="1"/>
  <c r="R743" i="4" s="1"/>
  <c r="R744" i="4" s="1"/>
  <c r="R745" i="4" s="1"/>
  <c r="R746" i="4" s="1"/>
  <c r="R747" i="4" s="1"/>
  <c r="R748" i="4" s="1"/>
  <c r="R749" i="4" s="1"/>
  <c r="R750" i="4" s="1"/>
  <c r="R751" i="4" s="1"/>
  <c r="R752" i="4" s="1"/>
  <c r="R753" i="4" s="1"/>
  <c r="R754" i="4" s="1"/>
  <c r="R755" i="4" s="1"/>
  <c r="R756" i="4" s="1"/>
  <c r="R757" i="4" s="1"/>
  <c r="R758" i="4" s="1"/>
  <c r="R759" i="4" s="1"/>
  <c r="R760" i="4" s="1"/>
  <c r="R761" i="4" s="1"/>
  <c r="R762" i="4" s="1"/>
  <c r="R763" i="4" s="1"/>
  <c r="R764" i="4" s="1"/>
  <c r="R765" i="4" s="1"/>
  <c r="R766" i="4" s="1"/>
  <c r="R767" i="4" s="1"/>
  <c r="R768" i="4" s="1"/>
  <c r="R769" i="4" s="1"/>
  <c r="R770" i="4" s="1"/>
  <c r="R771" i="4" s="1"/>
  <c r="R772" i="4" s="1"/>
  <c r="R773" i="4" s="1"/>
  <c r="R774" i="4" s="1"/>
  <c r="R775" i="4" s="1"/>
  <c r="R776" i="4" s="1"/>
  <c r="R777" i="4" s="1"/>
  <c r="R778" i="4" s="1"/>
  <c r="R779" i="4" s="1"/>
  <c r="R780" i="4" s="1"/>
  <c r="R781" i="4" s="1"/>
  <c r="R782" i="4" s="1"/>
  <c r="R783" i="4" s="1"/>
  <c r="R784" i="4" s="1"/>
  <c r="R785" i="4" s="1"/>
  <c r="R786" i="4" s="1"/>
  <c r="R787" i="4" s="1"/>
  <c r="R788" i="4" s="1"/>
  <c r="R789" i="4" s="1"/>
  <c r="R790" i="4" s="1"/>
  <c r="R791" i="4" s="1"/>
  <c r="R792" i="4" s="1"/>
  <c r="R793" i="4" s="1"/>
  <c r="R794" i="4" s="1"/>
  <c r="R795" i="4" s="1"/>
  <c r="R796" i="4" s="1"/>
  <c r="R797" i="4" s="1"/>
  <c r="R798" i="4" s="1"/>
  <c r="R799" i="4" s="1"/>
  <c r="R800" i="4" s="1"/>
  <c r="R801" i="4" s="1"/>
  <c r="R802" i="4" s="1"/>
  <c r="R803" i="4" s="1"/>
  <c r="R804" i="4" s="1"/>
  <c r="R805" i="4" s="1"/>
  <c r="R806" i="4" s="1"/>
  <c r="R807" i="4" s="1"/>
  <c r="R808" i="4" s="1"/>
  <c r="R809" i="4" s="1"/>
  <c r="R810" i="4" s="1"/>
  <c r="R811" i="4" s="1"/>
  <c r="R812" i="4" s="1"/>
  <c r="R813" i="4" s="1"/>
  <c r="R814" i="4" s="1"/>
  <c r="R815" i="4" s="1"/>
  <c r="R816" i="4" s="1"/>
  <c r="R817" i="4" s="1"/>
  <c r="R818" i="4" s="1"/>
  <c r="R819" i="4" s="1"/>
  <c r="R820" i="4" s="1"/>
  <c r="R821" i="4" s="1"/>
  <c r="R822" i="4" s="1"/>
  <c r="R823" i="4" s="1"/>
  <c r="R824" i="4" s="1"/>
  <c r="R825" i="4" s="1"/>
  <c r="R826" i="4" s="1"/>
  <c r="R827" i="4" s="1"/>
  <c r="R828" i="4" s="1"/>
  <c r="R829" i="4" s="1"/>
  <c r="R830" i="4" s="1"/>
  <c r="R831" i="4" s="1"/>
  <c r="R832" i="4" s="1"/>
  <c r="R833" i="4" s="1"/>
  <c r="R834" i="4" s="1"/>
  <c r="R835" i="4" s="1"/>
  <c r="R836" i="4" s="1"/>
  <c r="R837" i="4" s="1"/>
  <c r="R838" i="4" s="1"/>
  <c r="R839" i="4" s="1"/>
  <c r="R840" i="4" s="1"/>
  <c r="R841" i="4" s="1"/>
  <c r="R842" i="4" s="1"/>
  <c r="R843" i="4" s="1"/>
  <c r="R844" i="4" s="1"/>
  <c r="R845" i="4" s="1"/>
  <c r="R846" i="4" s="1"/>
  <c r="R847" i="4" s="1"/>
  <c r="R848" i="4" s="1"/>
  <c r="R849" i="4" s="1"/>
  <c r="R850" i="4" s="1"/>
  <c r="R851" i="4" s="1"/>
  <c r="R852" i="4" s="1"/>
  <c r="R853" i="4" s="1"/>
  <c r="R854" i="4" s="1"/>
  <c r="R855" i="4" s="1"/>
  <c r="R856" i="4" s="1"/>
  <c r="R857" i="4" s="1"/>
  <c r="R858" i="4" s="1"/>
  <c r="R859" i="4" s="1"/>
  <c r="R860" i="4" s="1"/>
  <c r="R861" i="4" s="1"/>
  <c r="G681" i="4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O693" i="4"/>
  <c r="O694" i="4" s="1"/>
  <c r="O695" i="4" s="1"/>
  <c r="O696" i="4" s="1"/>
  <c r="O697" i="4" s="1"/>
  <c r="O698" i="4" s="1"/>
  <c r="O699" i="4" s="1"/>
  <c r="O700" i="4" s="1"/>
  <c r="O701" i="4" s="1"/>
  <c r="O702" i="4" s="1"/>
  <c r="O703" i="4" s="1"/>
  <c r="O704" i="4" s="1"/>
  <c r="O705" i="4" s="1"/>
  <c r="O706" i="4" s="1"/>
  <c r="O707" i="4" s="1"/>
  <c r="O708" i="4" s="1"/>
  <c r="O709" i="4" s="1"/>
  <c r="O710" i="4" s="1"/>
  <c r="O711" i="4" s="1"/>
  <c r="O712" i="4" s="1"/>
  <c r="O713" i="4" s="1"/>
  <c r="O714" i="4" s="1"/>
  <c r="O715" i="4" s="1"/>
  <c r="O716" i="4" s="1"/>
  <c r="O717" i="4" s="1"/>
  <c r="O718" i="4" s="1"/>
  <c r="O719" i="4" s="1"/>
  <c r="O720" i="4" s="1"/>
  <c r="O721" i="4" s="1"/>
  <c r="O722" i="4" s="1"/>
  <c r="O723" i="4" s="1"/>
  <c r="O724" i="4" s="1"/>
  <c r="O725" i="4" s="1"/>
  <c r="O726" i="4" s="1"/>
  <c r="O727" i="4" s="1"/>
  <c r="O728" i="4" s="1"/>
  <c r="O729" i="4" s="1"/>
  <c r="O730" i="4" s="1"/>
  <c r="O731" i="4" s="1"/>
  <c r="O732" i="4" s="1"/>
  <c r="O733" i="4" s="1"/>
  <c r="O734" i="4" s="1"/>
  <c r="O735" i="4" s="1"/>
  <c r="O736" i="4" s="1"/>
  <c r="O737" i="4" s="1"/>
  <c r="O738" i="4" s="1"/>
  <c r="O739" i="4" s="1"/>
  <c r="O740" i="4" s="1"/>
  <c r="O741" i="4" s="1"/>
  <c r="O742" i="4" s="1"/>
  <c r="O743" i="4" s="1"/>
  <c r="O744" i="4" s="1"/>
  <c r="O745" i="4" s="1"/>
  <c r="O746" i="4" s="1"/>
  <c r="O747" i="4" s="1"/>
  <c r="O748" i="4" s="1"/>
  <c r="O749" i="4" s="1"/>
  <c r="O750" i="4" s="1"/>
  <c r="O751" i="4" s="1"/>
  <c r="O752" i="4" s="1"/>
  <c r="O753" i="4" s="1"/>
  <c r="O754" i="4" s="1"/>
  <c r="O755" i="4" s="1"/>
  <c r="O756" i="4" s="1"/>
  <c r="O757" i="4" s="1"/>
  <c r="O758" i="4" s="1"/>
  <c r="O759" i="4" s="1"/>
  <c r="O760" i="4" s="1"/>
  <c r="O761" i="4" s="1"/>
  <c r="O762" i="4" s="1"/>
  <c r="O763" i="4" s="1"/>
  <c r="O764" i="4" s="1"/>
  <c r="O765" i="4" s="1"/>
  <c r="O766" i="4" s="1"/>
  <c r="O767" i="4" s="1"/>
  <c r="O768" i="4" s="1"/>
  <c r="O769" i="4" s="1"/>
  <c r="O770" i="4" s="1"/>
  <c r="O771" i="4" s="1"/>
  <c r="O772" i="4" s="1"/>
  <c r="O773" i="4" s="1"/>
  <c r="O774" i="4" s="1"/>
  <c r="O775" i="4" s="1"/>
  <c r="O776" i="4" s="1"/>
  <c r="O777" i="4" s="1"/>
  <c r="O778" i="4" s="1"/>
  <c r="O779" i="4" s="1"/>
  <c r="O780" i="4" s="1"/>
  <c r="O781" i="4" s="1"/>
  <c r="O782" i="4" s="1"/>
  <c r="O783" i="4" s="1"/>
  <c r="O784" i="4" s="1"/>
  <c r="O785" i="4" s="1"/>
  <c r="O786" i="4" s="1"/>
  <c r="O787" i="4" s="1"/>
  <c r="O788" i="4" s="1"/>
  <c r="O789" i="4" s="1"/>
  <c r="O790" i="4" s="1"/>
  <c r="O791" i="4" s="1"/>
  <c r="O792" i="4" s="1"/>
  <c r="O793" i="4" s="1"/>
  <c r="O794" i="4" s="1"/>
  <c r="O795" i="4" s="1"/>
  <c r="O796" i="4" s="1"/>
  <c r="O797" i="4" s="1"/>
  <c r="O798" i="4" s="1"/>
  <c r="O799" i="4" s="1"/>
  <c r="O800" i="4" s="1"/>
  <c r="O801" i="4" s="1"/>
  <c r="O802" i="4" s="1"/>
  <c r="O803" i="4" s="1"/>
  <c r="O804" i="4" s="1"/>
  <c r="O805" i="4" s="1"/>
  <c r="O806" i="4" s="1"/>
  <c r="O807" i="4" s="1"/>
  <c r="O808" i="4" s="1"/>
  <c r="O809" i="4" s="1"/>
  <c r="O810" i="4" s="1"/>
  <c r="O811" i="4" s="1"/>
  <c r="O812" i="4" s="1"/>
  <c r="O813" i="4" s="1"/>
  <c r="O814" i="4" s="1"/>
  <c r="O815" i="4" s="1"/>
  <c r="O816" i="4" s="1"/>
  <c r="O817" i="4" s="1"/>
  <c r="O818" i="4" s="1"/>
  <c r="O819" i="4" s="1"/>
  <c r="O820" i="4" s="1"/>
  <c r="O821" i="4" s="1"/>
  <c r="O822" i="4" s="1"/>
  <c r="O823" i="4" s="1"/>
  <c r="O824" i="4" s="1"/>
  <c r="O825" i="4" s="1"/>
  <c r="O826" i="4" s="1"/>
  <c r="O827" i="4" s="1"/>
  <c r="O828" i="4" s="1"/>
  <c r="O829" i="4" s="1"/>
  <c r="O830" i="4" s="1"/>
  <c r="O831" i="4" s="1"/>
  <c r="O832" i="4" s="1"/>
  <c r="O833" i="4" s="1"/>
  <c r="O834" i="4" s="1"/>
  <c r="O835" i="4" s="1"/>
  <c r="O836" i="4" s="1"/>
  <c r="O837" i="4" s="1"/>
  <c r="O838" i="4" s="1"/>
  <c r="O839" i="4" s="1"/>
  <c r="O840" i="4" s="1"/>
  <c r="O841" i="4" s="1"/>
  <c r="O842" i="4" s="1"/>
  <c r="O843" i="4" s="1"/>
  <c r="O844" i="4" s="1"/>
  <c r="O845" i="4" s="1"/>
  <c r="O846" i="4" s="1"/>
  <c r="O847" i="4" s="1"/>
  <c r="O848" i="4" s="1"/>
  <c r="O849" i="4" s="1"/>
  <c r="O850" i="4" s="1"/>
  <c r="O851" i="4" s="1"/>
  <c r="O852" i="4" s="1"/>
  <c r="O853" i="4" s="1"/>
  <c r="O854" i="4" s="1"/>
  <c r="O855" i="4" s="1"/>
  <c r="O856" i="4" s="1"/>
  <c r="O857" i="4" s="1"/>
  <c r="O858" i="4" s="1"/>
  <c r="O859" i="4" s="1"/>
  <c r="O860" i="4" s="1"/>
  <c r="O861" i="4" s="1"/>
  <c r="O862" i="4" s="1"/>
  <c r="O863" i="4" s="1"/>
  <c r="O864" i="4" s="1"/>
  <c r="O865" i="4" s="1"/>
  <c r="O866" i="4" s="1"/>
  <c r="O867" i="4" s="1"/>
  <c r="O868" i="4" s="1"/>
  <c r="O869" i="4" s="1"/>
  <c r="O870" i="4" s="1"/>
  <c r="O871" i="4" s="1"/>
  <c r="O872" i="4" s="1"/>
  <c r="O873" i="4" s="1"/>
  <c r="O874" i="4" s="1"/>
  <c r="O875" i="4" s="1"/>
  <c r="O876" i="4" s="1"/>
  <c r="O877" i="4" s="1"/>
  <c r="O878" i="4" s="1"/>
  <c r="O879" i="4" s="1"/>
  <c r="O880" i="4" s="1"/>
  <c r="O881" i="4" s="1"/>
  <c r="O882" i="4" s="1"/>
  <c r="O883" i="4" s="1"/>
  <c r="O884" i="4" s="1"/>
  <c r="O885" i="4" s="1"/>
  <c r="O886" i="4" s="1"/>
  <c r="O887" i="4" s="1"/>
  <c r="O888" i="4" s="1"/>
  <c r="O889" i="4" s="1"/>
  <c r="O890" i="4" s="1"/>
  <c r="O891" i="4" s="1"/>
  <c r="O892" i="4" s="1"/>
  <c r="O893" i="4" s="1"/>
  <c r="O894" i="4" s="1"/>
  <c r="O895" i="4" s="1"/>
  <c r="O896" i="4" s="1"/>
  <c r="O897" i="4" s="1"/>
  <c r="O898" i="4" s="1"/>
  <c r="O899" i="4" s="1"/>
  <c r="O900" i="4" s="1"/>
  <c r="O901" i="4" s="1"/>
  <c r="O902" i="4" s="1"/>
  <c r="O903" i="4" s="1"/>
  <c r="O904" i="4" s="1"/>
  <c r="O905" i="4" s="1"/>
  <c r="O906" i="4" s="1"/>
  <c r="O907" i="4" s="1"/>
  <c r="O908" i="4" s="1"/>
  <c r="O909" i="4" s="1"/>
  <c r="O910" i="4" s="1"/>
  <c r="O911" i="4" s="1"/>
  <c r="O912" i="4" s="1"/>
  <c r="O913" i="4" s="1"/>
  <c r="O914" i="4" s="1"/>
  <c r="O915" i="4" s="1"/>
  <c r="O916" i="4" s="1"/>
  <c r="O917" i="4" s="1"/>
  <c r="O918" i="4" s="1"/>
  <c r="O919" i="4" s="1"/>
  <c r="O920" i="4" s="1"/>
  <c r="O921" i="4" s="1"/>
  <c r="O922" i="4" s="1"/>
  <c r="O923" i="4" s="1"/>
  <c r="O924" i="4" s="1"/>
  <c r="O925" i="4" s="1"/>
  <c r="O926" i="4" s="1"/>
  <c r="O927" i="4" s="1"/>
  <c r="O928" i="4" s="1"/>
  <c r="O929" i="4" s="1"/>
  <c r="O930" i="4" s="1"/>
  <c r="O931" i="4" s="1"/>
  <c r="O932" i="4" s="1"/>
  <c r="O933" i="4" s="1"/>
  <c r="O934" i="4" s="1"/>
  <c r="O935" i="4" s="1"/>
  <c r="O936" i="4" s="1"/>
  <c r="O937" i="4" s="1"/>
  <c r="O938" i="4" s="1"/>
  <c r="O939" i="4" s="1"/>
  <c r="O940" i="4" s="1"/>
  <c r="O941" i="4" s="1"/>
  <c r="O942" i="4" s="1"/>
  <c r="O943" i="4" s="1"/>
  <c r="O944" i="4" s="1"/>
  <c r="O945" i="4" s="1"/>
  <c r="O946" i="4" s="1"/>
  <c r="O947" i="4" s="1"/>
  <c r="O948" i="4" s="1"/>
  <c r="O949" i="4" s="1"/>
  <c r="O950" i="4" s="1"/>
  <c r="O951" i="4" s="1"/>
  <c r="O952" i="4" s="1"/>
  <c r="O953" i="4" s="1"/>
  <c r="O954" i="4" s="1"/>
  <c r="O955" i="4" s="1"/>
  <c r="O956" i="4" s="1"/>
  <c r="O957" i="4" s="1"/>
  <c r="O958" i="4" s="1"/>
  <c r="O959" i="4" s="1"/>
  <c r="O960" i="4" s="1"/>
  <c r="O961" i="4" s="1"/>
  <c r="O962" i="4" s="1"/>
  <c r="O963" i="4" s="1"/>
  <c r="O964" i="4" s="1"/>
  <c r="O965" i="4" s="1"/>
  <c r="O966" i="4" s="1"/>
  <c r="O967" i="4" s="1"/>
  <c r="O968" i="4" s="1"/>
  <c r="O969" i="4" s="1"/>
  <c r="O970" i="4" s="1"/>
  <c r="O971" i="4" s="1"/>
  <c r="O972" i="4" s="1"/>
  <c r="O973" i="4" s="1"/>
  <c r="O974" i="4" s="1"/>
  <c r="O975" i="4" s="1"/>
  <c r="O976" i="4" s="1"/>
  <c r="O977" i="4" s="1"/>
  <c r="O978" i="4" s="1"/>
  <c r="O979" i="4" s="1"/>
  <c r="O980" i="4" s="1"/>
  <c r="O981" i="4" s="1"/>
  <c r="O982" i="4" s="1"/>
  <c r="O983" i="4" s="1"/>
  <c r="O984" i="4" s="1"/>
  <c r="O985" i="4" s="1"/>
  <c r="O986" i="4" s="1"/>
  <c r="O987" i="4" s="1"/>
  <c r="O988" i="4" s="1"/>
  <c r="O989" i="4" s="1"/>
  <c r="O990" i="4" s="1"/>
  <c r="O991" i="4" s="1"/>
  <c r="O992" i="4" s="1"/>
  <c r="O993" i="4" s="1"/>
  <c r="O994" i="4" s="1"/>
  <c r="O995" i="4" s="1"/>
  <c r="O996" i="4" s="1"/>
  <c r="O997" i="4" s="1"/>
  <c r="O998" i="4" s="1"/>
  <c r="O999" i="4" s="1"/>
  <c r="O1000" i="4" s="1"/>
  <c r="O1001" i="4" s="1"/>
  <c r="O1002" i="4" s="1"/>
  <c r="O1003" i="4" s="1"/>
  <c r="O1004" i="4" s="1"/>
  <c r="O1005" i="4" s="1"/>
  <c r="O1006" i="4" s="1"/>
  <c r="O1007" i="4" s="1"/>
  <c r="O1008" i="4" s="1"/>
  <c r="O1009" i="4" s="1"/>
  <c r="O1010" i="4" s="1"/>
  <c r="O1011" i="4" s="1"/>
  <c r="O1012" i="4" s="1"/>
  <c r="O1013" i="4" s="1"/>
  <c r="O1014" i="4" s="1"/>
  <c r="O1015" i="4" s="1"/>
  <c r="O1016" i="4" s="1"/>
  <c r="O1017" i="4" s="1"/>
  <c r="O1018" i="4" s="1"/>
  <c r="O1019" i="4" s="1"/>
  <c r="O1020" i="4" s="1"/>
  <c r="O1021" i="4" s="1"/>
  <c r="O1022" i="4" s="1"/>
  <c r="O1023" i="4" s="1"/>
  <c r="O1024" i="4" s="1"/>
  <c r="O1025" i="4" s="1"/>
  <c r="O1026" i="4" s="1"/>
  <c r="O1027" i="4" s="1"/>
  <c r="O1028" i="4" s="1"/>
  <c r="O1029" i="4" s="1"/>
  <c r="O1030" i="4" s="1"/>
  <c r="O1031" i="4" s="1"/>
  <c r="O1032" i="4" s="1"/>
  <c r="O1033" i="4" s="1"/>
  <c r="O1034" i="4" s="1"/>
  <c r="O1035" i="4" s="1"/>
  <c r="O1036" i="4" s="1"/>
  <c r="O1037" i="4" s="1"/>
  <c r="O1038" i="4" s="1"/>
  <c r="O1039" i="4" s="1"/>
  <c r="O1040" i="4" s="1"/>
  <c r="O1041" i="4" s="1"/>
  <c r="O1042" i="4" s="1"/>
  <c r="O1043" i="4" s="1"/>
  <c r="O1044" i="4" s="1"/>
  <c r="O1045" i="4" s="1"/>
  <c r="O1046" i="4" s="1"/>
  <c r="O1047" i="4" s="1"/>
  <c r="O1048" i="4" s="1"/>
  <c r="O1049" i="4" s="1"/>
  <c r="O1050" i="4" s="1"/>
  <c r="O1051" i="4" s="1"/>
  <c r="O1052" i="4" s="1"/>
  <c r="O1053" i="4" s="1"/>
  <c r="O1054" i="4" s="1"/>
  <c r="O1055" i="4" s="1"/>
  <c r="O1056" i="4" s="1"/>
  <c r="O1057" i="4" s="1"/>
  <c r="O1058" i="4" s="1"/>
  <c r="O1059" i="4" s="1"/>
  <c r="O1060" i="4" s="1"/>
  <c r="O1061" i="4" s="1"/>
  <c r="O1062" i="4" s="1"/>
  <c r="O1063" i="4" s="1"/>
  <c r="O1064" i="4" s="1"/>
  <c r="O1065" i="4" s="1"/>
  <c r="O1066" i="4" s="1"/>
  <c r="O1067" i="4" s="1"/>
  <c r="O1068" i="4" s="1"/>
  <c r="O1069" i="4" s="1"/>
  <c r="O1070" i="4" s="1"/>
  <c r="O1071" i="4" s="1"/>
  <c r="O1072" i="4" s="1"/>
  <c r="O1073" i="4" s="1"/>
  <c r="O1074" i="4" s="1"/>
  <c r="O1075" i="4" s="1"/>
  <c r="O1076" i="4" s="1"/>
  <c r="O1077" i="4" s="1"/>
  <c r="O1078" i="4" s="1"/>
  <c r="O1079" i="4" s="1"/>
  <c r="O1080" i="4" s="1"/>
  <c r="O1081" i="4" s="1"/>
  <c r="O1082" i="4" s="1"/>
  <c r="O1083" i="4" s="1"/>
  <c r="O1084" i="4" s="1"/>
  <c r="O1085" i="4" s="1"/>
  <c r="O1086" i="4" s="1"/>
  <c r="O1087" i="4" s="1"/>
  <c r="O1088" i="4" s="1"/>
  <c r="O1089" i="4" s="1"/>
  <c r="O1090" i="4" s="1"/>
  <c r="O1091" i="4" s="1"/>
  <c r="O1092" i="4" s="1"/>
  <c r="O1093" i="4" s="1"/>
  <c r="O1094" i="4" s="1"/>
  <c r="O1095" i="4" s="1"/>
  <c r="O1096" i="4" s="1"/>
  <c r="O1097" i="4" s="1"/>
  <c r="O1098" i="4" s="1"/>
  <c r="O1099" i="4" s="1"/>
  <c r="O1100" i="4" s="1"/>
  <c r="O1101" i="4" s="1"/>
  <c r="O1102" i="4" s="1"/>
  <c r="O1103" i="4" s="1"/>
  <c r="O1104" i="4" s="1"/>
  <c r="O1105" i="4" s="1"/>
  <c r="O1106" i="4" s="1"/>
  <c r="O1107" i="4" s="1"/>
  <c r="O1108" i="4" s="1"/>
  <c r="O1109" i="4" s="1"/>
  <c r="O1110" i="4" s="1"/>
  <c r="O1111" i="4" s="1"/>
  <c r="O1112" i="4" s="1"/>
  <c r="O1113" i="4" s="1"/>
  <c r="O1114" i="4" s="1"/>
  <c r="O1115" i="4" s="1"/>
  <c r="O1116" i="4" s="1"/>
  <c r="O1117" i="4" s="1"/>
  <c r="O1118" i="4" s="1"/>
  <c r="O1119" i="4" s="1"/>
  <c r="O1120" i="4" s="1"/>
  <c r="O1121" i="4" s="1"/>
  <c r="O1122" i="4" s="1"/>
  <c r="O1123" i="4" s="1"/>
  <c r="O1124" i="4" s="1"/>
  <c r="O1125" i="4" s="1"/>
  <c r="O1126" i="4" s="1"/>
  <c r="O1127" i="4" s="1"/>
  <c r="O1128" i="4" s="1"/>
  <c r="O1129" i="4" s="1"/>
  <c r="O1130" i="4" s="1"/>
  <c r="O1131" i="4" s="1"/>
  <c r="O1132" i="4" s="1"/>
  <c r="O1133" i="4" s="1"/>
  <c r="O1134" i="4" s="1"/>
  <c r="O1135" i="4" s="1"/>
  <c r="O1136" i="4" s="1"/>
  <c r="O1137" i="4" s="1"/>
  <c r="O1138" i="4" s="1"/>
  <c r="O1139" i="4" s="1"/>
  <c r="O1140" i="4" s="1"/>
  <c r="O1141" i="4" s="1"/>
  <c r="O1142" i="4" s="1"/>
  <c r="O1143" i="4" s="1"/>
  <c r="O1144" i="4" s="1"/>
  <c r="O1145" i="4" s="1"/>
  <c r="O1146" i="4" s="1"/>
  <c r="O1147" i="4" s="1"/>
  <c r="O1148" i="4" s="1"/>
  <c r="O1149" i="4" s="1"/>
  <c r="O1150" i="4" s="1"/>
  <c r="O1151" i="4" s="1"/>
  <c r="O1152" i="4" s="1"/>
  <c r="O1153" i="4" s="1"/>
  <c r="O1154" i="4" s="1"/>
  <c r="O1155" i="4" s="1"/>
  <c r="O1156" i="4" s="1"/>
  <c r="O1157" i="4" s="1"/>
  <c r="O1158" i="4" s="1"/>
  <c r="O1159" i="4" s="1"/>
  <c r="O1160" i="4" s="1"/>
  <c r="O1161" i="4" s="1"/>
  <c r="O1162" i="4" s="1"/>
  <c r="O1163" i="4" s="1"/>
  <c r="O1164" i="4" s="1"/>
  <c r="O1165" i="4" s="1"/>
  <c r="O1166" i="4" s="1"/>
  <c r="O1167" i="4" s="1"/>
  <c r="O1168" i="4" s="1"/>
  <c r="O1169" i="4" s="1"/>
  <c r="O1170" i="4" s="1"/>
  <c r="O1171" i="4" s="1"/>
  <c r="O1172" i="4" s="1"/>
  <c r="O1173" i="4" s="1"/>
  <c r="O1174" i="4" s="1"/>
  <c r="O1175" i="4" s="1"/>
  <c r="O1176" i="4" s="1"/>
  <c r="O1177" i="4" s="1"/>
  <c r="O1178" i="4" s="1"/>
  <c r="O1179" i="4" s="1"/>
  <c r="O1180" i="4" s="1"/>
  <c r="O1181" i="4" s="1"/>
  <c r="O1182" i="4" s="1"/>
  <c r="O1183" i="4" s="1"/>
  <c r="O1184" i="4" s="1"/>
  <c r="O1185" i="4" s="1"/>
  <c r="O1186" i="4" s="1"/>
  <c r="O1187" i="4" s="1"/>
  <c r="O1188" i="4" s="1"/>
  <c r="O1189" i="4" s="1"/>
  <c r="O1190" i="4" s="1"/>
  <c r="O1191" i="4" s="1"/>
  <c r="O1192" i="4" s="1"/>
  <c r="O1193" i="4" s="1"/>
  <c r="O1194" i="4" s="1"/>
  <c r="O1195" i="4" s="1"/>
  <c r="O1196" i="4" s="1"/>
  <c r="O1197" i="4" s="1"/>
  <c r="O1198" i="4" s="1"/>
  <c r="O1199" i="4" s="1"/>
  <c r="O1200" i="4" s="1"/>
  <c r="O1201" i="4" s="1"/>
  <c r="O1202" i="4" s="1"/>
  <c r="O1203" i="4" s="1"/>
  <c r="O1204" i="4" s="1"/>
  <c r="O1205" i="4" s="1"/>
  <c r="O1206" i="4" s="1"/>
  <c r="O1207" i="4" s="1"/>
  <c r="O1208" i="4" s="1"/>
  <c r="O1209" i="4" s="1"/>
  <c r="O1210" i="4" s="1"/>
  <c r="O1211" i="4" s="1"/>
  <c r="O1212" i="4" s="1"/>
  <c r="O1213" i="4" s="1"/>
  <c r="O1214" i="4" s="1"/>
  <c r="O1215" i="4" s="1"/>
  <c r="O1216" i="4" s="1"/>
  <c r="O1217" i="4" s="1"/>
  <c r="O1218" i="4" s="1"/>
  <c r="O1219" i="4" s="1"/>
  <c r="O1220" i="4" s="1"/>
  <c r="O1221" i="4" s="1"/>
  <c r="O1222" i="4" s="1"/>
  <c r="O1223" i="4" s="1"/>
  <c r="O1224" i="4" s="1"/>
  <c r="O1225" i="4" s="1"/>
  <c r="O1226" i="4" s="1"/>
  <c r="O1227" i="4" s="1"/>
  <c r="O1228" i="4" s="1"/>
  <c r="O1229" i="4" s="1"/>
  <c r="O1230" i="4" s="1"/>
  <c r="O1231" i="4" s="1"/>
  <c r="O1232" i="4" s="1"/>
  <c r="O1233" i="4" s="1"/>
  <c r="O1234" i="4" s="1"/>
  <c r="O1235" i="4" s="1"/>
  <c r="O1236" i="4" s="1"/>
  <c r="O1237" i="4" s="1"/>
  <c r="O1238" i="4" s="1"/>
  <c r="O1239" i="4" s="1"/>
  <c r="O1240" i="4" s="1"/>
  <c r="O1241" i="4" s="1"/>
  <c r="O1242" i="4" s="1"/>
  <c r="O1243" i="4" s="1"/>
  <c r="O1244" i="4" s="1"/>
  <c r="O1245" i="4" s="1"/>
  <c r="O1246" i="4" s="1"/>
  <c r="O1247" i="4" s="1"/>
  <c r="O1248" i="4" s="1"/>
  <c r="O1249" i="4" s="1"/>
  <c r="O1250" i="4" s="1"/>
  <c r="O1251" i="4" s="1"/>
  <c r="O1252" i="4" s="1"/>
  <c r="O1253" i="4" s="1"/>
  <c r="O1254" i="4" s="1"/>
  <c r="O1255" i="4" s="1"/>
  <c r="O1256" i="4" s="1"/>
  <c r="O1257" i="4" s="1"/>
  <c r="O1258" i="4" s="1"/>
  <c r="O1259" i="4" s="1"/>
  <c r="O1260" i="4" s="1"/>
  <c r="O1261" i="4" s="1"/>
  <c r="O1262" i="4" s="1"/>
  <c r="O1263" i="4" s="1"/>
  <c r="O1264" i="4" s="1"/>
  <c r="O1265" i="4" s="1"/>
  <c r="O1266" i="4" s="1"/>
  <c r="O1267" i="4" s="1"/>
  <c r="O1268" i="4" s="1"/>
  <c r="O1269" i="4" s="1"/>
  <c r="O1270" i="4" s="1"/>
  <c r="O1271" i="4" s="1"/>
  <c r="O1272" i="4" s="1"/>
  <c r="O1273" i="4" s="1"/>
  <c r="O1274" i="4" s="1"/>
  <c r="O1275" i="4" s="1"/>
  <c r="O1276" i="4" s="1"/>
  <c r="O1277" i="4" s="1"/>
  <c r="O1278" i="4" s="1"/>
  <c r="O1279" i="4" s="1"/>
  <c r="O1280" i="4" s="1"/>
  <c r="O1281" i="4" s="1"/>
  <c r="O1282" i="4" s="1"/>
  <c r="O1283" i="4" s="1"/>
  <c r="O1284" i="4" s="1"/>
  <c r="O1285" i="4" s="1"/>
  <c r="O1286" i="4" s="1"/>
  <c r="O1287" i="4" s="1"/>
  <c r="O1288" i="4" s="1"/>
  <c r="O1289" i="4" s="1"/>
  <c r="O1290" i="4" s="1"/>
  <c r="O1291" i="4" s="1"/>
  <c r="O1292" i="4" s="1"/>
  <c r="O1293" i="4" s="1"/>
  <c r="O1294" i="4" s="1"/>
  <c r="O1295" i="4" s="1"/>
  <c r="O1296" i="4" s="1"/>
  <c r="O1297" i="4" s="1"/>
  <c r="O1298" i="4" s="1"/>
  <c r="O1299" i="4" s="1"/>
  <c r="O1300" i="4" s="1"/>
  <c r="O1301" i="4" s="1"/>
  <c r="O1302" i="4" s="1"/>
  <c r="O1303" i="4" s="1"/>
  <c r="O1304" i="4" s="1"/>
  <c r="O1305" i="4" s="1"/>
  <c r="O1306" i="4" s="1"/>
  <c r="O1307" i="4" s="1"/>
  <c r="O1308" i="4" s="1"/>
  <c r="O1309" i="4" s="1"/>
  <c r="O1310" i="4" s="1"/>
  <c r="O1311" i="4" s="1"/>
  <c r="O1312" i="4" s="1"/>
  <c r="O1313" i="4" s="1"/>
  <c r="O1314" i="4" s="1"/>
  <c r="O1315" i="4" s="1"/>
  <c r="O1316" i="4" s="1"/>
  <c r="O1317" i="4" s="1"/>
  <c r="O1318" i="4" s="1"/>
  <c r="O1319" i="4" s="1"/>
  <c r="O1320" i="4" s="1"/>
  <c r="O1321" i="4" s="1"/>
  <c r="O1322" i="4" s="1"/>
  <c r="O1323" i="4" s="1"/>
  <c r="O1324" i="4" s="1"/>
  <c r="O1325" i="4" s="1"/>
  <c r="O1326" i="4" s="1"/>
  <c r="O1327" i="4" s="1"/>
  <c r="O1328" i="4" s="1"/>
  <c r="O1329" i="4" s="1"/>
  <c r="O1330" i="4" s="1"/>
  <c r="O1331" i="4" s="1"/>
  <c r="O1332" i="4" s="1"/>
  <c r="O1333" i="4" s="1"/>
  <c r="O1334" i="4" s="1"/>
  <c r="O1335" i="4" s="1"/>
  <c r="O1336" i="4" s="1"/>
  <c r="O1337" i="4" s="1"/>
  <c r="O1338" i="4" s="1"/>
  <c r="O1339" i="4" s="1"/>
  <c r="O1340" i="4" s="1"/>
  <c r="O1341" i="4" s="1"/>
  <c r="O1342" i="4" s="1"/>
  <c r="O1343" i="4" s="1"/>
  <c r="O1344" i="4" s="1"/>
  <c r="O1345" i="4" s="1"/>
  <c r="O1346" i="4" s="1"/>
  <c r="O1347" i="4" s="1"/>
  <c r="O1348" i="4" s="1"/>
  <c r="O1349" i="4" s="1"/>
  <c r="O1350" i="4" s="1"/>
  <c r="O1351" i="4" s="1"/>
  <c r="O1352" i="4" s="1"/>
  <c r="O1353" i="4" s="1"/>
  <c r="O1354" i="4" s="1"/>
  <c r="O1355" i="4" s="1"/>
  <c r="O1356" i="4" s="1"/>
  <c r="O1357" i="4" s="1"/>
  <c r="O1358" i="4" s="1"/>
  <c r="O1359" i="4" s="1"/>
  <c r="O1360" i="4" s="1"/>
  <c r="O1361" i="4" s="1"/>
  <c r="O1362" i="4" s="1"/>
  <c r="O1363" i="4" s="1"/>
  <c r="O1364" i="4" s="1"/>
  <c r="O1365" i="4" s="1"/>
  <c r="O1366" i="4" s="1"/>
  <c r="O1367" i="4" s="1"/>
  <c r="O1368" i="4" s="1"/>
  <c r="O1369" i="4" s="1"/>
  <c r="O1370" i="4" s="1"/>
  <c r="O1371" i="4" s="1"/>
  <c r="O1372" i="4" s="1"/>
  <c r="O1373" i="4" s="1"/>
  <c r="O1374" i="4" s="1"/>
  <c r="O1375" i="4" s="1"/>
  <c r="O1376" i="4" s="1"/>
  <c r="O1377" i="4" s="1"/>
  <c r="O1378" i="4" s="1"/>
  <c r="O1379" i="4" s="1"/>
  <c r="O1380" i="4" s="1"/>
  <c r="O1381" i="4" s="1"/>
  <c r="O1382" i="4" s="1"/>
  <c r="O1383" i="4" s="1"/>
  <c r="O1384" i="4" s="1"/>
  <c r="O1385" i="4" s="1"/>
  <c r="O1386" i="4" s="1"/>
  <c r="O1387" i="4" s="1"/>
  <c r="O1388" i="4" s="1"/>
  <c r="O1389" i="4" s="1"/>
  <c r="O1390" i="4" s="1"/>
  <c r="O1391" i="4" s="1"/>
  <c r="O1392" i="4" s="1"/>
  <c r="O1393" i="4" s="1"/>
  <c r="O1394" i="4" s="1"/>
  <c r="O1395" i="4" s="1"/>
  <c r="O1396" i="4" s="1"/>
  <c r="O1397" i="4" s="1"/>
  <c r="O1398" i="4" s="1"/>
  <c r="O1399" i="4" s="1"/>
  <c r="O1400" i="4" s="1"/>
  <c r="O1401" i="4" s="1"/>
  <c r="O1402" i="4" s="1"/>
  <c r="O1403" i="4" s="1"/>
  <c r="O1404" i="4" s="1"/>
  <c r="O1405" i="4" s="1"/>
  <c r="O1406" i="4" s="1"/>
  <c r="O1407" i="4" s="1"/>
  <c r="O1408" i="4" s="1"/>
  <c r="O1409" i="4" s="1"/>
  <c r="O1410" i="4" s="1"/>
  <c r="O1411" i="4" s="1"/>
  <c r="O1412" i="4" s="1"/>
  <c r="O1413" i="4" s="1"/>
  <c r="O1414" i="4" s="1"/>
  <c r="O1415" i="4" s="1"/>
  <c r="O1416" i="4" s="1"/>
  <c r="O1417" i="4" s="1"/>
  <c r="O1418" i="4" s="1"/>
  <c r="O1419" i="4" s="1"/>
  <c r="O1420" i="4" s="1"/>
  <c r="O1421" i="4" s="1"/>
  <c r="O1422" i="4" s="1"/>
  <c r="O1423" i="4" s="1"/>
  <c r="O1424" i="4" s="1"/>
  <c r="O1425" i="4" s="1"/>
  <c r="O1426" i="4" s="1"/>
  <c r="O1427" i="4" s="1"/>
  <c r="O1428" i="4" s="1"/>
  <c r="O1429" i="4" s="1"/>
  <c r="O1430" i="4" s="1"/>
  <c r="O1431" i="4" s="1"/>
  <c r="O1432" i="4" s="1"/>
  <c r="O1433" i="4" s="1"/>
  <c r="O1434" i="4" s="1"/>
  <c r="O1435" i="4" s="1"/>
  <c r="O1436" i="4" s="1"/>
  <c r="O1437" i="4" s="1"/>
  <c r="O1438" i="4" s="1"/>
  <c r="O1439" i="4" s="1"/>
  <c r="O1440" i="4" s="1"/>
  <c r="O1441" i="4" s="1"/>
  <c r="O1442" i="4" s="1"/>
  <c r="O1443" i="4" s="1"/>
  <c r="O1444" i="4" s="1"/>
  <c r="O1445" i="4" s="1"/>
  <c r="O1446" i="4" s="1"/>
  <c r="O1447" i="4" s="1"/>
  <c r="O1448" i="4" s="1"/>
  <c r="O1449" i="4" s="1"/>
  <c r="O1450" i="4" s="1"/>
  <c r="O1451" i="4" s="1"/>
  <c r="O1452" i="4" s="1"/>
  <c r="O1453" i="4" s="1"/>
  <c r="O1454" i="4" s="1"/>
  <c r="O1455" i="4" s="1"/>
  <c r="O1456" i="4" s="1"/>
  <c r="O1457" i="4" s="1"/>
  <c r="O1458" i="4" s="1"/>
  <c r="O1459" i="4" s="1"/>
  <c r="O1460" i="4" s="1"/>
  <c r="O1461" i="4" s="1"/>
  <c r="O1462" i="4" s="1"/>
  <c r="O1463" i="4" s="1"/>
  <c r="O1464" i="4" s="1"/>
  <c r="O1465" i="4" s="1"/>
  <c r="O1466" i="4" s="1"/>
  <c r="O1467" i="4" s="1"/>
  <c r="O1468" i="4" s="1"/>
  <c r="O1469" i="4" s="1"/>
  <c r="O1470" i="4" s="1"/>
  <c r="O1471" i="4" s="1"/>
  <c r="O1472" i="4" s="1"/>
  <c r="O1473" i="4" s="1"/>
  <c r="O1474" i="4" s="1"/>
  <c r="O1475" i="4" s="1"/>
  <c r="O1476" i="4" s="1"/>
  <c r="O1477" i="4" s="1"/>
  <c r="O1478" i="4" s="1"/>
  <c r="O1479" i="4" s="1"/>
  <c r="O1480" i="4" s="1"/>
  <c r="O1481" i="4" s="1"/>
  <c r="O1482" i="4" s="1"/>
  <c r="O1483" i="4" s="1"/>
  <c r="O1484" i="4" s="1"/>
  <c r="O1485" i="4" s="1"/>
  <c r="O1486" i="4" s="1"/>
  <c r="O1487" i="4" s="1"/>
  <c r="O1488" i="4" s="1"/>
  <c r="O1489" i="4" s="1"/>
  <c r="O1490" i="4" s="1"/>
  <c r="O1491" i="4" s="1"/>
  <c r="O1492" i="4" s="1"/>
  <c r="O1493" i="4" s="1"/>
  <c r="O1494" i="4" s="1"/>
  <c r="O1495" i="4" s="1"/>
  <c r="O1496" i="4" s="1"/>
  <c r="O1497" i="4" s="1"/>
  <c r="O1498" i="4" s="1"/>
  <c r="O1499" i="4" s="1"/>
  <c r="O1500" i="4" s="1"/>
  <c r="O1501" i="4" s="1"/>
  <c r="O1502" i="4" s="1"/>
  <c r="O1503" i="4" s="1"/>
  <c r="O1504" i="4" s="1"/>
  <c r="O1505" i="4" s="1"/>
  <c r="O1506" i="4" s="1"/>
  <c r="O1507" i="4" s="1"/>
  <c r="O1508" i="4" s="1"/>
  <c r="O1509" i="4" s="1"/>
  <c r="O1510" i="4" s="1"/>
  <c r="O1511" i="4" s="1"/>
  <c r="O1512" i="4" s="1"/>
  <c r="O1513" i="4" s="1"/>
  <c r="O1514" i="4" s="1"/>
  <c r="O1515" i="4" s="1"/>
  <c r="O1516" i="4" s="1"/>
  <c r="O1517" i="4" s="1"/>
  <c r="O1518" i="4" s="1"/>
  <c r="O1519" i="4" s="1"/>
  <c r="O1520" i="4" s="1"/>
  <c r="O1521" i="4" s="1"/>
  <c r="O1522" i="4" s="1"/>
  <c r="O1523" i="4" s="1"/>
  <c r="O1524" i="4" s="1"/>
  <c r="O1525" i="4" s="1"/>
  <c r="O1526" i="4" s="1"/>
  <c r="O1527" i="4" s="1"/>
  <c r="O1528" i="4" s="1"/>
  <c r="O1529" i="4" s="1"/>
  <c r="O1530" i="4" s="1"/>
  <c r="O1531" i="4" s="1"/>
  <c r="O1532" i="4" s="1"/>
  <c r="O1533" i="4" s="1"/>
  <c r="O1534" i="4" s="1"/>
  <c r="O1535" i="4" s="1"/>
  <c r="O1536" i="4" s="1"/>
  <c r="O1537" i="4" s="1"/>
  <c r="O1538" i="4" s="1"/>
  <c r="O1539" i="4" s="1"/>
  <c r="O1540" i="4" s="1"/>
  <c r="O1541" i="4" s="1"/>
  <c r="O1542" i="4" s="1"/>
  <c r="O1543" i="4" s="1"/>
  <c r="O1544" i="4" s="1"/>
  <c r="O1545" i="4" s="1"/>
  <c r="O1546" i="4" s="1"/>
  <c r="O1547" i="4" s="1"/>
  <c r="O1548" i="4" s="1"/>
  <c r="O1549" i="4" s="1"/>
  <c r="O1550" i="4" s="1"/>
  <c r="O1551" i="4" s="1"/>
  <c r="O1552" i="4" s="1"/>
  <c r="O1553" i="4" s="1"/>
  <c r="O1554" i="4" s="1"/>
  <c r="O1555" i="4" s="1"/>
  <c r="O1556" i="4" s="1"/>
  <c r="O1557" i="4" s="1"/>
  <c r="O1558" i="4" s="1"/>
  <c r="O1559" i="4" s="1"/>
  <c r="O1560" i="4" s="1"/>
  <c r="O1561" i="4" s="1"/>
  <c r="O1562" i="4" s="1"/>
  <c r="O1563" i="4" s="1"/>
  <c r="O1564" i="4" s="1"/>
  <c r="O1565" i="4" s="1"/>
  <c r="O1566" i="4" s="1"/>
  <c r="O1567" i="4" s="1"/>
  <c r="O1568" i="4" s="1"/>
  <c r="O1569" i="4" s="1"/>
  <c r="O1570" i="4" s="1"/>
  <c r="O1571" i="4" s="1"/>
  <c r="O1572" i="4" s="1"/>
  <c r="O1573" i="4" s="1"/>
  <c r="O1574" i="4" s="1"/>
  <c r="O1575" i="4" s="1"/>
  <c r="O1576" i="4" s="1"/>
  <c r="O1577" i="4" s="1"/>
  <c r="O1578" i="4" s="1"/>
  <c r="O1579" i="4" s="1"/>
  <c r="O1580" i="4" s="1"/>
  <c r="O1581" i="4" s="1"/>
  <c r="O1582" i="4" s="1"/>
  <c r="O1583" i="4" s="1"/>
  <c r="O1584" i="4" s="1"/>
  <c r="O1585" i="4" s="1"/>
  <c r="O1586" i="4" s="1"/>
  <c r="O1587" i="4" s="1"/>
  <c r="O1588" i="4" s="1"/>
  <c r="O1589" i="4" s="1"/>
  <c r="O1590" i="4" s="1"/>
  <c r="O1591" i="4" s="1"/>
  <c r="O1592" i="4" s="1"/>
  <c r="O1593" i="4" s="1"/>
  <c r="O1594" i="4" s="1"/>
  <c r="O1595" i="4" s="1"/>
  <c r="O1596" i="4" s="1"/>
  <c r="O1597" i="4" s="1"/>
  <c r="O1598" i="4" s="1"/>
  <c r="O1599" i="4" s="1"/>
  <c r="O1600" i="4" s="1"/>
  <c r="O1601" i="4" s="1"/>
  <c r="O1602" i="4" s="1"/>
  <c r="O1603" i="4" s="1"/>
  <c r="O1604" i="4" s="1"/>
  <c r="O1605" i="4" s="1"/>
  <c r="O1606" i="4" s="1"/>
  <c r="O1607" i="4" s="1"/>
  <c r="O1608" i="4" s="1"/>
  <c r="O1609" i="4" s="1"/>
  <c r="O1610" i="4" s="1"/>
  <c r="O1611" i="4" s="1"/>
  <c r="O1612" i="4" s="1"/>
  <c r="O1613" i="4" s="1"/>
  <c r="O1614" i="4" s="1"/>
  <c r="O1615" i="4" s="1"/>
  <c r="O1616" i="4" s="1"/>
  <c r="O1617" i="4" s="1"/>
  <c r="O1618" i="4" s="1"/>
  <c r="O1619" i="4" s="1"/>
  <c r="O1620" i="4" s="1"/>
  <c r="O1621" i="4" s="1"/>
  <c r="O1622" i="4" s="1"/>
  <c r="O1623" i="4" s="1"/>
  <c r="O1624" i="4" s="1"/>
  <c r="O1625" i="4" s="1"/>
  <c r="O1626" i="4" s="1"/>
  <c r="O1627" i="4" s="1"/>
  <c r="O1628" i="4" s="1"/>
  <c r="O1629" i="4" s="1"/>
  <c r="O1630" i="4" s="1"/>
  <c r="O1631" i="4" s="1"/>
  <c r="O1632" i="4" s="1"/>
  <c r="O1633" i="4" s="1"/>
  <c r="O1634" i="4" s="1"/>
  <c r="O1635" i="4" s="1"/>
  <c r="O1636" i="4" s="1"/>
  <c r="O1637" i="4" s="1"/>
  <c r="O1638" i="4" s="1"/>
  <c r="O1639" i="4" s="1"/>
  <c r="O1640" i="4" s="1"/>
  <c r="O1641" i="4" s="1"/>
  <c r="O1642" i="4" s="1"/>
  <c r="O1643" i="4" s="1"/>
  <c r="O1644" i="4" s="1"/>
  <c r="O1645" i="4" s="1"/>
  <c r="O1646" i="4" s="1"/>
  <c r="O1647" i="4" s="1"/>
  <c r="O1648" i="4" s="1"/>
  <c r="O1649" i="4" s="1"/>
  <c r="O1650" i="4" s="1"/>
  <c r="O1651" i="4" s="1"/>
  <c r="O1652" i="4" s="1"/>
  <c r="O1653" i="4" s="1"/>
  <c r="O1654" i="4" s="1"/>
  <c r="O1655" i="4" s="1"/>
  <c r="O1656" i="4" s="1"/>
  <c r="O1657" i="4" s="1"/>
  <c r="O1658" i="4" s="1"/>
  <c r="O1659" i="4" s="1"/>
  <c r="O1660" i="4" s="1"/>
  <c r="O1661" i="4" s="1"/>
  <c r="O1662" i="4" s="1"/>
  <c r="O1663" i="4" s="1"/>
  <c r="O1664" i="4" s="1"/>
  <c r="O1665" i="4" s="1"/>
  <c r="O1666" i="4" s="1"/>
  <c r="O1667" i="4" s="1"/>
  <c r="O1668" i="4" s="1"/>
  <c r="O1669" i="4" s="1"/>
  <c r="O1670" i="4" s="1"/>
  <c r="O1671" i="4" s="1"/>
  <c r="O1672" i="4" s="1"/>
  <c r="O1673" i="4" s="1"/>
  <c r="O1674" i="4" s="1"/>
  <c r="O1675" i="4" s="1"/>
  <c r="O1676" i="4" s="1"/>
  <c r="O1677" i="4" s="1"/>
  <c r="O1678" i="4" s="1"/>
  <c r="O1679" i="4" s="1"/>
  <c r="O1680" i="4" s="1"/>
  <c r="O1681" i="4" s="1"/>
  <c r="O1682" i="4" s="1"/>
  <c r="O1683" i="4" s="1"/>
  <c r="O1684" i="4" s="1"/>
  <c r="O1685" i="4" s="1"/>
  <c r="O1686" i="4" s="1"/>
  <c r="O1687" i="4" s="1"/>
  <c r="O1688" i="4" s="1"/>
  <c r="O1689" i="4" s="1"/>
  <c r="O1690" i="4" s="1"/>
  <c r="O1691" i="4" s="1"/>
  <c r="O1692" i="4" s="1"/>
  <c r="O1693" i="4" s="1"/>
  <c r="O1694" i="4" s="1"/>
  <c r="O1695" i="4" s="1"/>
  <c r="O1696" i="4" s="1"/>
  <c r="O1697" i="4" s="1"/>
  <c r="O1698" i="4" s="1"/>
  <c r="O1699" i="4" s="1"/>
  <c r="O1700" i="4" s="1"/>
  <c r="O1701" i="4" s="1"/>
  <c r="O1702" i="4" s="1"/>
  <c r="O1703" i="4" s="1"/>
  <c r="O1704" i="4" s="1"/>
  <c r="O1705" i="4" s="1"/>
  <c r="O1706" i="4" s="1"/>
  <c r="O1707" i="4" s="1"/>
  <c r="O1708" i="4" s="1"/>
  <c r="O1709" i="4" s="1"/>
  <c r="O1710" i="4" s="1"/>
  <c r="O1711" i="4" s="1"/>
  <c r="O1712" i="4" s="1"/>
  <c r="O1713" i="4" s="1"/>
  <c r="O1714" i="4" s="1"/>
  <c r="O1715" i="4" s="1"/>
  <c r="O1716" i="4" s="1"/>
  <c r="O1717" i="4" s="1"/>
  <c r="O1718" i="4" s="1"/>
  <c r="O1719" i="4" s="1"/>
  <c r="O1720" i="4" s="1"/>
  <c r="O1721" i="4" s="1"/>
  <c r="O1722" i="4" s="1"/>
  <c r="O1723" i="4" s="1"/>
  <c r="O1724" i="4" s="1"/>
  <c r="O1725" i="4" s="1"/>
  <c r="O1726" i="4" s="1"/>
  <c r="O1727" i="4" s="1"/>
  <c r="O1728" i="4" s="1"/>
  <c r="O1729" i="4" s="1"/>
  <c r="O1730" i="4" s="1"/>
  <c r="O1731" i="4" s="1"/>
  <c r="O1732" i="4" s="1"/>
  <c r="O1733" i="4" s="1"/>
  <c r="O1734" i="4" s="1"/>
  <c r="O1735" i="4" s="1"/>
  <c r="O1736" i="4" s="1"/>
  <c r="O1737" i="4" s="1"/>
  <c r="O1738" i="4" s="1"/>
  <c r="O1739" i="4" s="1"/>
  <c r="O1740" i="4" s="1"/>
  <c r="O1741" i="4" s="1"/>
  <c r="O1742" i="4" s="1"/>
  <c r="O1743" i="4" s="1"/>
  <c r="O1744" i="4" s="1"/>
  <c r="O1745" i="4" s="1"/>
  <c r="O1746" i="4" s="1"/>
  <c r="O1747" i="4" s="1"/>
  <c r="O1748" i="4" s="1"/>
  <c r="O1749" i="4" s="1"/>
  <c r="O1750" i="4" s="1"/>
  <c r="O1751" i="4" s="1"/>
  <c r="O1752" i="4" s="1"/>
  <c r="O1753" i="4" s="1"/>
  <c r="O1754" i="4" s="1"/>
  <c r="O1755" i="4" s="1"/>
  <c r="O1756" i="4" s="1"/>
  <c r="O1757" i="4" s="1"/>
  <c r="O1758" i="4" s="1"/>
  <c r="O1759" i="4" s="1"/>
  <c r="O1760" i="4" s="1"/>
  <c r="O1761" i="4" s="1"/>
  <c r="O1762" i="4" s="1"/>
  <c r="O1763" i="4" s="1"/>
  <c r="O1764" i="4" s="1"/>
  <c r="O1765" i="4" s="1"/>
  <c r="O1766" i="4" s="1"/>
  <c r="O1767" i="4" s="1"/>
  <c r="O1768" i="4" s="1"/>
  <c r="O1769" i="4" s="1"/>
  <c r="O1770" i="4" s="1"/>
  <c r="O1771" i="4" s="1"/>
  <c r="O1772" i="4" s="1"/>
  <c r="O1773" i="4" s="1"/>
  <c r="O1774" i="4" s="1"/>
  <c r="O1775" i="4" s="1"/>
  <c r="O1776" i="4" s="1"/>
  <c r="O1777" i="4" s="1"/>
  <c r="O1778" i="4" s="1"/>
  <c r="O1779" i="4" s="1"/>
  <c r="O1780" i="4" s="1"/>
  <c r="O1781" i="4" s="1"/>
  <c r="O1782" i="4" s="1"/>
  <c r="O1783" i="4" s="1"/>
  <c r="O1784" i="4" s="1"/>
  <c r="O1785" i="4" s="1"/>
  <c r="O1786" i="4" s="1"/>
  <c r="O1787" i="4" s="1"/>
  <c r="O1788" i="4" s="1"/>
  <c r="O1789" i="4" s="1"/>
  <c r="O1790" i="4" s="1"/>
  <c r="O1791" i="4" s="1"/>
  <c r="O1792" i="4" s="1"/>
  <c r="O1793" i="4" s="1"/>
  <c r="O1794" i="4" s="1"/>
  <c r="O1795" i="4" s="1"/>
  <c r="O1796" i="4" s="1"/>
  <c r="O1797" i="4" s="1"/>
  <c r="O1798" i="4" s="1"/>
  <c r="O1799" i="4" s="1"/>
  <c r="O1800" i="4" s="1"/>
  <c r="O1801" i="4" s="1"/>
  <c r="O1802" i="4" s="1"/>
  <c r="O1803" i="4" s="1"/>
  <c r="O1804" i="4" s="1"/>
  <c r="O1805" i="4" s="1"/>
  <c r="O1806" i="4" s="1"/>
  <c r="O1807" i="4" s="1"/>
  <c r="O1808" i="4" s="1"/>
  <c r="O1809" i="4" s="1"/>
  <c r="O1810" i="4" s="1"/>
  <c r="O1811" i="4" s="1"/>
  <c r="O1812" i="4" s="1"/>
  <c r="O1813" i="4" s="1"/>
  <c r="O1814" i="4" s="1"/>
  <c r="O1815" i="4" s="1"/>
  <c r="O1816" i="4" s="1"/>
  <c r="O1817" i="4" s="1"/>
  <c r="O1818" i="4" s="1"/>
  <c r="O1819" i="4" s="1"/>
  <c r="O1820" i="4" s="1"/>
  <c r="O1821" i="4" s="1"/>
  <c r="O1822" i="4" s="1"/>
  <c r="O1823" i="4" s="1"/>
  <c r="O1824" i="4" s="1"/>
  <c r="O1825" i="4" s="1"/>
  <c r="O1826" i="4" s="1"/>
  <c r="O1827" i="4" s="1"/>
  <c r="O1828" i="4" s="1"/>
  <c r="O1829" i="4" s="1"/>
  <c r="O1830" i="4" s="1"/>
  <c r="O1831" i="4" s="1"/>
  <c r="O1832" i="4" s="1"/>
  <c r="O1833" i="4" s="1"/>
  <c r="O1834" i="4" s="1"/>
  <c r="O1835" i="4" s="1"/>
  <c r="O1836" i="4" s="1"/>
  <c r="O1837" i="4" s="1"/>
  <c r="O1838" i="4" s="1"/>
  <c r="O1839" i="4" s="1"/>
  <c r="O1840" i="4" s="1"/>
  <c r="O1841" i="4" s="1"/>
  <c r="O1842" i="4" s="1"/>
  <c r="O1843" i="4" s="1"/>
  <c r="O1844" i="4" s="1"/>
  <c r="O1845" i="4" s="1"/>
  <c r="O1846" i="4" s="1"/>
  <c r="O1847" i="4" s="1"/>
  <c r="O1848" i="4" s="1"/>
  <c r="O1849" i="4" s="1"/>
  <c r="O1850" i="4" s="1"/>
  <c r="O1851" i="4" s="1"/>
  <c r="O1852" i="4" s="1"/>
  <c r="O1853" i="4" s="1"/>
  <c r="O1854" i="4" s="1"/>
  <c r="O1855" i="4" s="1"/>
  <c r="O1856" i="4" s="1"/>
  <c r="O1857" i="4" s="1"/>
  <c r="O1858" i="4" s="1"/>
  <c r="O1859" i="4" s="1"/>
  <c r="O1860" i="4" s="1"/>
  <c r="O1861" i="4" s="1"/>
  <c r="O1862" i="4" s="1"/>
  <c r="O1863" i="4" s="1"/>
  <c r="O1864" i="4" s="1"/>
  <c r="O1865" i="4" s="1"/>
  <c r="O1866" i="4" s="1"/>
  <c r="O1867" i="4" s="1"/>
  <c r="O1868" i="4" s="1"/>
  <c r="O1869" i="4" s="1"/>
  <c r="O1870" i="4" s="1"/>
  <c r="O1871" i="4" s="1"/>
  <c r="O1872" i="4" s="1"/>
  <c r="O1873" i="4" s="1"/>
  <c r="O1874" i="4" s="1"/>
  <c r="O1875" i="4" s="1"/>
  <c r="O1876" i="4" s="1"/>
  <c r="O1877" i="4" s="1"/>
  <c r="O1878" i="4" s="1"/>
  <c r="O1879" i="4" s="1"/>
  <c r="O1880" i="4" s="1"/>
  <c r="O1881" i="4" s="1"/>
  <c r="O1882" i="4" s="1"/>
  <c r="O1883" i="4" s="1"/>
  <c r="O1884" i="4" s="1"/>
  <c r="O1885" i="4" s="1"/>
  <c r="O1886" i="4" s="1"/>
  <c r="O1887" i="4" s="1"/>
  <c r="O1888" i="4" s="1"/>
  <c r="O1889" i="4" s="1"/>
  <c r="O1890" i="4" s="1"/>
  <c r="O1891" i="4" s="1"/>
  <c r="O1892" i="4" s="1"/>
  <c r="O1893" i="4" s="1"/>
  <c r="O1894" i="4" s="1"/>
  <c r="O1895" i="4" s="1"/>
  <c r="O1896" i="4" s="1"/>
  <c r="O1897" i="4" s="1"/>
  <c r="O1898" i="4" s="1"/>
  <c r="O1899" i="4" s="1"/>
  <c r="O1900" i="4" s="1"/>
  <c r="O1901" i="4" s="1"/>
  <c r="O1902" i="4" s="1"/>
  <c r="O1903" i="4" s="1"/>
  <c r="O1904" i="4" s="1"/>
  <c r="O1905" i="4" s="1"/>
  <c r="O1906" i="4" s="1"/>
  <c r="O1907" i="4" s="1"/>
  <c r="O1908" i="4" s="1"/>
  <c r="O1909" i="4" s="1"/>
  <c r="O1910" i="4" s="1"/>
  <c r="O1911" i="4" s="1"/>
  <c r="O1912" i="4" s="1"/>
  <c r="O1913" i="4" s="1"/>
  <c r="O1914" i="4" s="1"/>
  <c r="O1915" i="4" s="1"/>
  <c r="O1916" i="4" s="1"/>
  <c r="O1917" i="4" s="1"/>
  <c r="O1918" i="4" s="1"/>
  <c r="O1919" i="4" s="1"/>
  <c r="O1920" i="4" s="1"/>
  <c r="O1921" i="4" s="1"/>
  <c r="O1922" i="4" s="1"/>
  <c r="O1923" i="4" s="1"/>
  <c r="O1924" i="4" s="1"/>
  <c r="O1925" i="4" s="1"/>
  <c r="O1926" i="4" s="1"/>
  <c r="O1927" i="4" s="1"/>
  <c r="O1928" i="4" s="1"/>
  <c r="O1929" i="4" s="1"/>
  <c r="O1930" i="4" s="1"/>
  <c r="O1931" i="4" s="1"/>
  <c r="O1932" i="4" s="1"/>
  <c r="O1933" i="4" s="1"/>
  <c r="O1934" i="4" s="1"/>
  <c r="O1935" i="4" s="1"/>
  <c r="O1936" i="4" s="1"/>
  <c r="O1937" i="4" s="1"/>
  <c r="O1938" i="4" s="1"/>
  <c r="O1939" i="4" s="1"/>
  <c r="O1940" i="4" s="1"/>
  <c r="O1941" i="4" s="1"/>
  <c r="O1942" i="4" s="1"/>
  <c r="O1943" i="4" s="1"/>
  <c r="O1944" i="4" s="1"/>
  <c r="O1945" i="4" s="1"/>
  <c r="O1946" i="4" s="1"/>
  <c r="O1947" i="4" s="1"/>
  <c r="O1948" i="4" s="1"/>
  <c r="O1949" i="4" s="1"/>
  <c r="O1950" i="4" s="1"/>
  <c r="O1951" i="4" s="1"/>
  <c r="O1952" i="4" s="1"/>
  <c r="O1953" i="4" s="1"/>
  <c r="O1954" i="4" s="1"/>
  <c r="O1955" i="4" s="1"/>
  <c r="O1956" i="4" s="1"/>
  <c r="O1957" i="4" s="1"/>
  <c r="O1958" i="4" s="1"/>
  <c r="O1959" i="4" s="1"/>
  <c r="O1960" i="4" s="1"/>
  <c r="O1961" i="4" s="1"/>
  <c r="O1962" i="4" s="1"/>
  <c r="O1963" i="4" s="1"/>
  <c r="O1964" i="4" s="1"/>
  <c r="O1965" i="4" s="1"/>
  <c r="O1966" i="4" s="1"/>
  <c r="O1967" i="4" s="1"/>
  <c r="O1968" i="4" s="1"/>
  <c r="O1969" i="4" s="1"/>
  <c r="O1970" i="4" s="1"/>
  <c r="O1971" i="4" s="1"/>
  <c r="O1972" i="4" s="1"/>
  <c r="O1973" i="4" s="1"/>
  <c r="O1974" i="4" s="1"/>
  <c r="O1975" i="4" s="1"/>
  <c r="O1976" i="4" s="1"/>
  <c r="O1977" i="4" s="1"/>
  <c r="O1978" i="4" s="1"/>
  <c r="O1979" i="4" s="1"/>
  <c r="O1980" i="4" s="1"/>
  <c r="O1981" i="4" s="1"/>
  <c r="O1982" i="4" s="1"/>
  <c r="O1983" i="4" s="1"/>
  <c r="O1984" i="4" s="1"/>
  <c r="O1985" i="4" s="1"/>
  <c r="O1986" i="4" s="1"/>
  <c r="O1987" i="4" s="1"/>
  <c r="O1988" i="4" s="1"/>
  <c r="O1989" i="4" s="1"/>
  <c r="O1990" i="4" s="1"/>
  <c r="O1991" i="4" s="1"/>
  <c r="O1992" i="4" s="1"/>
  <c r="O1993" i="4" s="1"/>
  <c r="O1994" i="4" s="1"/>
  <c r="O1995" i="4" s="1"/>
  <c r="O1996" i="4" s="1"/>
  <c r="O1997" i="4" s="1"/>
  <c r="O1998" i="4" s="1"/>
  <c r="O1999" i="4" s="1"/>
  <c r="O2000" i="4" s="1"/>
  <c r="O2001" i="4" s="1"/>
  <c r="O2002" i="4" s="1"/>
  <c r="O2003" i="4" s="1"/>
  <c r="O2004" i="4" s="1"/>
  <c r="O2005" i="4" s="1"/>
  <c r="O2006" i="4" s="1"/>
  <c r="O2007" i="4" s="1"/>
  <c r="O2008" i="4" s="1"/>
  <c r="O2009" i="4" s="1"/>
  <c r="O2010" i="4" s="1"/>
  <c r="O2011" i="4" s="1"/>
  <c r="O2012" i="4" s="1"/>
  <c r="O2013" i="4" s="1"/>
  <c r="O2014" i="4" s="1"/>
  <c r="O2015" i="4" s="1"/>
  <c r="O2016" i="4" s="1"/>
  <c r="O2017" i="4" s="1"/>
  <c r="O2018" i="4" s="1"/>
  <c r="O2019" i="4" s="1"/>
  <c r="O2020" i="4" s="1"/>
  <c r="O2021" i="4" s="1"/>
  <c r="O2022" i="4" s="1"/>
  <c r="O2023" i="4" s="1"/>
  <c r="O2024" i="4" s="1"/>
  <c r="O2025" i="4" s="1"/>
  <c r="O2026" i="4" s="1"/>
  <c r="O2027" i="4" s="1"/>
  <c r="O2028" i="4" s="1"/>
  <c r="O2029" i="4" s="1"/>
  <c r="O2030" i="4" s="1"/>
  <c r="O2031" i="4" s="1"/>
  <c r="O2032" i="4" s="1"/>
  <c r="O2033" i="4" s="1"/>
  <c r="O2034" i="4" s="1"/>
  <c r="O2035" i="4" s="1"/>
  <c r="O2036" i="4" s="1"/>
  <c r="O2037" i="4" s="1"/>
  <c r="O2038" i="4" s="1"/>
  <c r="O2039" i="4" s="1"/>
  <c r="O2040" i="4" s="1"/>
  <c r="O2041" i="4" s="1"/>
  <c r="O2042" i="4" s="1"/>
  <c r="O2043" i="4" s="1"/>
  <c r="O2044" i="4" s="1"/>
  <c r="O2045" i="4" s="1"/>
  <c r="O2046" i="4" s="1"/>
  <c r="O2047" i="4" s="1"/>
  <c r="O2048" i="4" s="1"/>
  <c r="O2049" i="4" s="1"/>
  <c r="O2050" i="4" s="1"/>
  <c r="O2051" i="4" s="1"/>
  <c r="O2052" i="4" s="1"/>
  <c r="O2053" i="4" s="1"/>
  <c r="O2054" i="4" s="1"/>
  <c r="O2055" i="4" s="1"/>
  <c r="O2056" i="4" s="1"/>
  <c r="O2057" i="4" s="1"/>
  <c r="O2058" i="4" s="1"/>
  <c r="O2059" i="4" s="1"/>
  <c r="O2060" i="4" s="1"/>
  <c r="O2061" i="4" s="1"/>
  <c r="O2062" i="4" s="1"/>
  <c r="O2063" i="4" s="1"/>
  <c r="O2064" i="4" s="1"/>
  <c r="O2065" i="4" s="1"/>
  <c r="O2066" i="4" s="1"/>
  <c r="O2067" i="4" s="1"/>
  <c r="O2068" i="4" s="1"/>
  <c r="O2069" i="4" s="1"/>
  <c r="O2070" i="4" s="1"/>
  <c r="O2071" i="4" s="1"/>
  <c r="O2072" i="4" s="1"/>
  <c r="O2073" i="4" s="1"/>
  <c r="O2074" i="4" s="1"/>
  <c r="O2075" i="4" s="1"/>
  <c r="O2076" i="4" s="1"/>
  <c r="O2077" i="4" s="1"/>
  <c r="O2078" i="4" s="1"/>
  <c r="O2079" i="4" s="1"/>
  <c r="O2080" i="4" s="1"/>
  <c r="O2081" i="4" s="1"/>
  <c r="O2082" i="4" s="1"/>
  <c r="O2083" i="4" s="1"/>
  <c r="O2084" i="4" s="1"/>
  <c r="O2085" i="4" s="1"/>
  <c r="O2086" i="4" s="1"/>
  <c r="O2087" i="4" s="1"/>
  <c r="O2088" i="4" s="1"/>
  <c r="O2089" i="4" s="1"/>
  <c r="O2090" i="4" s="1"/>
  <c r="O2091" i="4" s="1"/>
  <c r="O2092" i="4" s="1"/>
  <c r="O2093" i="4" s="1"/>
  <c r="O2094" i="4" s="1"/>
  <c r="O2095" i="4" s="1"/>
  <c r="O2096" i="4" s="1"/>
  <c r="O2097" i="4" s="1"/>
  <c r="O2098" i="4" s="1"/>
  <c r="O2099" i="4" s="1"/>
  <c r="O2100" i="4" s="1"/>
  <c r="O2101" i="4" s="1"/>
  <c r="O2102" i="4" s="1"/>
  <c r="O2103" i="4" s="1"/>
  <c r="O2104" i="4" s="1"/>
  <c r="O2105" i="4" s="1"/>
  <c r="O2106" i="4" s="1"/>
  <c r="O2107" i="4" s="1"/>
  <c r="O2108" i="4" s="1"/>
  <c r="O2109" i="4" s="1"/>
  <c r="O2110" i="4" s="1"/>
  <c r="O2111" i="4" s="1"/>
  <c r="O2112" i="4" s="1"/>
  <c r="O2113" i="4" s="1"/>
  <c r="O2114" i="4" s="1"/>
  <c r="O2115" i="4" s="1"/>
  <c r="O2116" i="4" s="1"/>
  <c r="O2117" i="4" s="1"/>
  <c r="O2118" i="4" s="1"/>
  <c r="O2119" i="4" s="1"/>
  <c r="O2120" i="4" s="1"/>
  <c r="O2121" i="4" s="1"/>
  <c r="O2122" i="4" s="1"/>
  <c r="O2123" i="4" s="1"/>
  <c r="O2124" i="4" s="1"/>
  <c r="O2125" i="4" s="1"/>
  <c r="O2126" i="4" s="1"/>
  <c r="O2127" i="4" s="1"/>
  <c r="O2128" i="4" s="1"/>
  <c r="O2129" i="4" s="1"/>
  <c r="O2130" i="4" s="1"/>
  <c r="O2131" i="4" s="1"/>
  <c r="O2132" i="4" s="1"/>
  <c r="O2133" i="4" s="1"/>
  <c r="O2134" i="4" s="1"/>
  <c r="O2135" i="4" s="1"/>
  <c r="O2136" i="4" s="1"/>
  <c r="O2137" i="4" s="1"/>
  <c r="O2138" i="4" s="1"/>
  <c r="O2139" i="4" s="1"/>
  <c r="O2140" i="4" s="1"/>
  <c r="O2141" i="4" s="1"/>
  <c r="O2142" i="4" s="1"/>
  <c r="O2143" i="4" s="1"/>
  <c r="O2144" i="4" s="1"/>
  <c r="O2145" i="4" s="1"/>
  <c r="O2146" i="4" s="1"/>
  <c r="O2147" i="4" s="1"/>
  <c r="O2148" i="4" s="1"/>
  <c r="O2149" i="4" s="1"/>
  <c r="O2150" i="4" s="1"/>
  <c r="O2151" i="4" s="1"/>
  <c r="O2152" i="4" s="1"/>
  <c r="O2153" i="4" s="1"/>
  <c r="O2154" i="4" s="1"/>
  <c r="O2155" i="4" s="1"/>
  <c r="O2156" i="4" s="1"/>
  <c r="O2157" i="4" s="1"/>
  <c r="O2158" i="4" s="1"/>
  <c r="O2159" i="4" s="1"/>
  <c r="O2160" i="4" s="1"/>
  <c r="O2161" i="4" s="1"/>
  <c r="O2162" i="4" s="1"/>
  <c r="O2163" i="4" s="1"/>
  <c r="O2164" i="4" s="1"/>
  <c r="O2165" i="4" s="1"/>
  <c r="O2166" i="4" s="1"/>
  <c r="O2167" i="4" s="1"/>
  <c r="O2168" i="4" s="1"/>
  <c r="O2169" i="4" s="1"/>
  <c r="O2170" i="4" s="1"/>
  <c r="O2171" i="4" s="1"/>
  <c r="O2172" i="4" s="1"/>
  <c r="O2173" i="4" s="1"/>
  <c r="O2174" i="4" s="1"/>
  <c r="O2175" i="4" s="1"/>
  <c r="O2176" i="4" s="1"/>
  <c r="O2177" i="4" s="1"/>
  <c r="O2178" i="4" s="1"/>
  <c r="O2179" i="4" s="1"/>
  <c r="O2180" i="4" s="1"/>
  <c r="O2181" i="4" s="1"/>
  <c r="O2182" i="4" s="1"/>
  <c r="O2183" i="4" s="1"/>
  <c r="O2184" i="4" s="1"/>
  <c r="O2185" i="4" s="1"/>
  <c r="O2186" i="4" s="1"/>
  <c r="O2187" i="4" s="1"/>
  <c r="O2188" i="4" s="1"/>
  <c r="O2189" i="4" s="1"/>
  <c r="O2190" i="4" s="1"/>
  <c r="O2191" i="4" s="1"/>
  <c r="O2192" i="4" s="1"/>
  <c r="O2193" i="4" s="1"/>
  <c r="O2194" i="4" s="1"/>
  <c r="O2195" i="4" s="1"/>
  <c r="O2196" i="4" s="1"/>
  <c r="O2197" i="4" s="1"/>
  <c r="O2198" i="4" s="1"/>
  <c r="O2199" i="4" s="1"/>
  <c r="O2200" i="4" s="1"/>
  <c r="O2201" i="4" s="1"/>
  <c r="O2202" i="4" s="1"/>
  <c r="O2203" i="4" s="1"/>
  <c r="O2204" i="4" s="1"/>
  <c r="O2205" i="4" s="1"/>
  <c r="O2206" i="4" s="1"/>
  <c r="O2207" i="4" s="1"/>
  <c r="O2208" i="4" s="1"/>
  <c r="O2209" i="4" s="1"/>
  <c r="O2210" i="4" s="1"/>
  <c r="O2211" i="4" s="1"/>
  <c r="O2212" i="4" s="1"/>
  <c r="O2213" i="4" s="1"/>
  <c r="O2214" i="4" s="1"/>
  <c r="O2215" i="4" s="1"/>
  <c r="O2216" i="4" s="1"/>
  <c r="O2217" i="4" s="1"/>
  <c r="O2218" i="4" s="1"/>
  <c r="O2219" i="4" s="1"/>
  <c r="O2220" i="4" s="1"/>
  <c r="O2221" i="4" s="1"/>
  <c r="O2222" i="4" s="1"/>
  <c r="O2223" i="4" s="1"/>
  <c r="O2224" i="4" s="1"/>
  <c r="O2225" i="4" s="1"/>
  <c r="O2226" i="4" s="1"/>
  <c r="O2227" i="4" s="1"/>
  <c r="O2228" i="4" s="1"/>
  <c r="O2229" i="4" s="1"/>
  <c r="O2230" i="4" s="1"/>
  <c r="O2231" i="4" s="1"/>
  <c r="O2232" i="4" s="1"/>
  <c r="O2233" i="4" s="1"/>
  <c r="O2234" i="4" s="1"/>
  <c r="O2235" i="4" s="1"/>
  <c r="O2236" i="4" s="1"/>
  <c r="O2237" i="4" s="1"/>
  <c r="O2238" i="4" s="1"/>
  <c r="O2239" i="4" s="1"/>
  <c r="O2240" i="4" s="1"/>
  <c r="O2241" i="4" s="1"/>
  <c r="O2242" i="4" s="1"/>
  <c r="O2243" i="4" s="1"/>
  <c r="O2244" i="4" s="1"/>
  <c r="O2245" i="4" s="1"/>
  <c r="O2246" i="4" s="1"/>
  <c r="O2247" i="4" s="1"/>
  <c r="O2248" i="4" s="1"/>
  <c r="O2249" i="4" s="1"/>
  <c r="O2250" i="4" s="1"/>
  <c r="O2251" i="4" s="1"/>
  <c r="O2252" i="4" s="1"/>
  <c r="O2253" i="4" s="1"/>
  <c r="O2254" i="4" s="1"/>
  <c r="O2255" i="4" s="1"/>
  <c r="O2256" i="4" s="1"/>
  <c r="O2257" i="4" s="1"/>
  <c r="O2258" i="4" s="1"/>
  <c r="O2259" i="4" s="1"/>
  <c r="O2260" i="4" s="1"/>
  <c r="O2261" i="4" s="1"/>
  <c r="O2262" i="4" s="1"/>
  <c r="O2263" i="4" s="1"/>
  <c r="O2264" i="4" s="1"/>
  <c r="O2265" i="4" s="1"/>
  <c r="O2266" i="4" s="1"/>
  <c r="O2267" i="4" s="1"/>
  <c r="O2268" i="4" s="1"/>
  <c r="O2269" i="4" s="1"/>
  <c r="O2270" i="4" s="1"/>
  <c r="O2271" i="4" s="1"/>
  <c r="O2272" i="4" s="1"/>
  <c r="O2273" i="4" s="1"/>
  <c r="O2274" i="4" s="1"/>
  <c r="O2275" i="4" s="1"/>
  <c r="O2276" i="4" s="1"/>
  <c r="O2277" i="4" s="1"/>
  <c r="O2278" i="4" s="1"/>
  <c r="O2279" i="4" s="1"/>
  <c r="O2280" i="4" s="1"/>
  <c r="O2281" i="4" s="1"/>
  <c r="O2282" i="4" s="1"/>
  <c r="O2283" i="4" s="1"/>
  <c r="O2284" i="4" s="1"/>
  <c r="O2285" i="4" s="1"/>
  <c r="O2286" i="4" s="1"/>
  <c r="O2287" i="4" s="1"/>
  <c r="O2288" i="4" s="1"/>
  <c r="O2289" i="4" s="1"/>
  <c r="O2290" i="4" s="1"/>
  <c r="O2291" i="4" s="1"/>
  <c r="O2292" i="4" s="1"/>
  <c r="O2293" i="4" s="1"/>
  <c r="O2294" i="4" s="1"/>
  <c r="O2295" i="4" s="1"/>
  <c r="O2296" i="4" s="1"/>
  <c r="O2297" i="4" s="1"/>
  <c r="O2298" i="4" s="1"/>
  <c r="O2299" i="4" s="1"/>
  <c r="O2300" i="4" s="1"/>
  <c r="O2301" i="4" s="1"/>
  <c r="O2302" i="4" s="1"/>
  <c r="O2303" i="4" s="1"/>
  <c r="O2304" i="4" s="1"/>
  <c r="O2305" i="4" s="1"/>
  <c r="O2306" i="4" s="1"/>
  <c r="O2307" i="4" s="1"/>
  <c r="O2308" i="4" s="1"/>
  <c r="O2309" i="4" s="1"/>
  <c r="O2310" i="4" s="1"/>
  <c r="O2311" i="4" s="1"/>
  <c r="O2312" i="4" s="1"/>
  <c r="O2313" i="4" s="1"/>
  <c r="O2314" i="4" s="1"/>
  <c r="O2315" i="4" s="1"/>
  <c r="O2316" i="4" s="1"/>
  <c r="O2317" i="4" s="1"/>
  <c r="O2318" i="4" s="1"/>
  <c r="O2319" i="4" s="1"/>
  <c r="O2320" i="4" s="1"/>
  <c r="O2321" i="4" s="1"/>
  <c r="O2322" i="4" s="1"/>
  <c r="O2323" i="4" s="1"/>
  <c r="O2324" i="4" s="1"/>
  <c r="O2325" i="4" s="1"/>
  <c r="O2326" i="4" s="1"/>
  <c r="O2327" i="4" s="1"/>
  <c r="O2328" i="4" s="1"/>
  <c r="O2329" i="4" s="1"/>
  <c r="O2330" i="4" s="1"/>
  <c r="O2331" i="4" s="1"/>
  <c r="O2332" i="4" s="1"/>
  <c r="O2333" i="4" s="1"/>
  <c r="O2334" i="4" s="1"/>
  <c r="O2335" i="4" s="1"/>
  <c r="O2336" i="4" s="1"/>
  <c r="O2337" i="4" s="1"/>
  <c r="O2338" i="4" s="1"/>
  <c r="O2339" i="4" s="1"/>
  <c r="O2340" i="4" s="1"/>
  <c r="O2341" i="4" s="1"/>
  <c r="O2342" i="4" s="1"/>
  <c r="O2343" i="4" s="1"/>
  <c r="O2344" i="4" s="1"/>
  <c r="O2345" i="4" s="1"/>
  <c r="O2346" i="4" s="1"/>
  <c r="O2347" i="4" s="1"/>
  <c r="O2348" i="4" s="1"/>
  <c r="O2349" i="4" s="1"/>
  <c r="O2350" i="4" s="1"/>
  <c r="O2351" i="4" s="1"/>
  <c r="O2352" i="4" s="1"/>
  <c r="O2353" i="4" s="1"/>
  <c r="O2354" i="4" s="1"/>
  <c r="O2355" i="4" s="1"/>
  <c r="O2356" i="4" s="1"/>
  <c r="O2357" i="4" s="1"/>
  <c r="O2358" i="4" s="1"/>
  <c r="O2359" i="4" s="1"/>
  <c r="O2360" i="4" s="1"/>
  <c r="O2361" i="4" s="1"/>
  <c r="O2362" i="4" s="1"/>
  <c r="O2363" i="4" s="1"/>
  <c r="O2364" i="4" s="1"/>
  <c r="O2365" i="4" s="1"/>
  <c r="O2366" i="4" s="1"/>
  <c r="O2367" i="4" s="1"/>
  <c r="O2368" i="4" s="1"/>
  <c r="O2369" i="4" s="1"/>
  <c r="O2370" i="4" s="1"/>
  <c r="O2371" i="4" s="1"/>
  <c r="O2372" i="4" s="1"/>
  <c r="O2373" i="4" s="1"/>
  <c r="O2374" i="4" s="1"/>
  <c r="O2375" i="4" s="1"/>
  <c r="O2376" i="4" s="1"/>
  <c r="O2377" i="4" s="1"/>
  <c r="O2378" i="4" s="1"/>
  <c r="O2379" i="4" s="1"/>
  <c r="O2380" i="4" s="1"/>
  <c r="O2381" i="4" s="1"/>
  <c r="O2382" i="4" s="1"/>
  <c r="O2383" i="4" s="1"/>
  <c r="O2384" i="4" s="1"/>
  <c r="O2385" i="4" s="1"/>
  <c r="O2386" i="4" s="1"/>
  <c r="O2387" i="4" s="1"/>
  <c r="O2388" i="4" s="1"/>
  <c r="O2389" i="4" s="1"/>
  <c r="O2390" i="4" s="1"/>
  <c r="O2391" i="4" s="1"/>
  <c r="O2392" i="4" s="1"/>
  <c r="O2393" i="4" s="1"/>
  <c r="O2394" i="4" s="1"/>
  <c r="O2395" i="4" s="1"/>
  <c r="O2396" i="4" s="1"/>
  <c r="O2397" i="4" s="1"/>
  <c r="O2398" i="4" s="1"/>
  <c r="O2399" i="4" s="1"/>
  <c r="O2400" i="4" s="1"/>
  <c r="O2401" i="4" s="1"/>
  <c r="O2402" i="4" s="1"/>
  <c r="O2403" i="4" s="1"/>
  <c r="O2404" i="4" s="1"/>
  <c r="O2405" i="4" s="1"/>
  <c r="O2406" i="4" s="1"/>
  <c r="O2407" i="4" s="1"/>
  <c r="O2408" i="4" s="1"/>
  <c r="O2409" i="4" s="1"/>
  <c r="O2410" i="4" s="1"/>
  <c r="O2411" i="4" s="1"/>
  <c r="O2412" i="4" s="1"/>
  <c r="O2413" i="4" s="1"/>
  <c r="O2414" i="4" s="1"/>
  <c r="O2415" i="4" s="1"/>
  <c r="O2416" i="4" s="1"/>
  <c r="O2417" i="4" s="1"/>
  <c r="O2418" i="4" s="1"/>
  <c r="O2419" i="4" s="1"/>
  <c r="O2420" i="4" s="1"/>
  <c r="O2421" i="4" s="1"/>
  <c r="O2422" i="4" s="1"/>
  <c r="O2423" i="4" s="1"/>
  <c r="O2424" i="4" s="1"/>
  <c r="O2425" i="4" s="1"/>
  <c r="O2426" i="4" s="1"/>
  <c r="O2427" i="4" s="1"/>
  <c r="O2428" i="4" s="1"/>
  <c r="O2429" i="4" s="1"/>
  <c r="O2430" i="4" s="1"/>
  <c r="O2431" i="4" s="1"/>
  <c r="O2432" i="4" s="1"/>
  <c r="O2433" i="4" s="1"/>
  <c r="O2434" i="4" s="1"/>
  <c r="O2435" i="4" s="1"/>
  <c r="O2436" i="4" s="1"/>
  <c r="O2437" i="4" s="1"/>
  <c r="O2438" i="4" s="1"/>
  <c r="O2439" i="4" s="1"/>
  <c r="O2440" i="4" s="1"/>
  <c r="O2441" i="4" s="1"/>
  <c r="O2442" i="4" s="1"/>
  <c r="O2443" i="4" s="1"/>
  <c r="O2444" i="4" s="1"/>
  <c r="O2445" i="4" s="1"/>
  <c r="O2446" i="4" s="1"/>
  <c r="O2447" i="4" s="1"/>
  <c r="O2448" i="4" s="1"/>
  <c r="O2449" i="4" s="1"/>
  <c r="O2450" i="4" s="1"/>
  <c r="O2451" i="4" s="1"/>
  <c r="O2452" i="4" s="1"/>
  <c r="O2453" i="4" s="1"/>
  <c r="O2454" i="4" s="1"/>
  <c r="O2455" i="4" s="1"/>
  <c r="O2456" i="4" s="1"/>
  <c r="O2457" i="4" s="1"/>
  <c r="O2458" i="4" s="1"/>
  <c r="O2459" i="4" s="1"/>
  <c r="O2460" i="4" s="1"/>
  <c r="O2461" i="4" s="1"/>
  <c r="O2462" i="4" s="1"/>
  <c r="O2463" i="4" s="1"/>
  <c r="O2464" i="4" s="1"/>
  <c r="O2465" i="4" s="1"/>
  <c r="O2466" i="4" s="1"/>
  <c r="O2467" i="4" s="1"/>
  <c r="O2468" i="4" s="1"/>
  <c r="O2469" i="4" s="1"/>
  <c r="O2470" i="4" s="1"/>
  <c r="O2471" i="4" s="1"/>
  <c r="O2472" i="4" s="1"/>
  <c r="O2473" i="4" s="1"/>
  <c r="O2474" i="4" s="1"/>
  <c r="O2475" i="4" s="1"/>
  <c r="O2476" i="4" s="1"/>
  <c r="O2477" i="4" s="1"/>
  <c r="O2478" i="4" s="1"/>
  <c r="O2479" i="4" s="1"/>
  <c r="O2480" i="4" s="1"/>
  <c r="O2481" i="4" s="1"/>
  <c r="O2482" i="4" s="1"/>
  <c r="O2483" i="4" s="1"/>
  <c r="O2484" i="4" s="1"/>
  <c r="O2485" i="4" s="1"/>
  <c r="O2486" i="4" s="1"/>
  <c r="O2487" i="4" s="1"/>
  <c r="O2488" i="4" s="1"/>
  <c r="O2489" i="4" s="1"/>
  <c r="O2490" i="4" s="1"/>
  <c r="O2491" i="4" s="1"/>
  <c r="O2492" i="4" s="1"/>
  <c r="O2493" i="4" s="1"/>
  <c r="O2494" i="4" s="1"/>
  <c r="O2495" i="4" s="1"/>
  <c r="O2496" i="4" s="1"/>
  <c r="O2497" i="4" s="1"/>
  <c r="O2498" i="4" s="1"/>
  <c r="O2499" i="4" s="1"/>
  <c r="O2500" i="4" s="1"/>
  <c r="O2501" i="4" s="1"/>
  <c r="O2502" i="4" s="1"/>
  <c r="O2503" i="4" s="1"/>
  <c r="O2504" i="4" s="1"/>
  <c r="O2505" i="4" s="1"/>
  <c r="O2506" i="4" s="1"/>
  <c r="O2507" i="4" s="1"/>
  <c r="O2508" i="4" s="1"/>
  <c r="O2509" i="4" s="1"/>
  <c r="O2510" i="4" s="1"/>
  <c r="O2511" i="4" s="1"/>
  <c r="O2512" i="4" s="1"/>
  <c r="O2513" i="4" s="1"/>
  <c r="O2514" i="4" s="1"/>
  <c r="O2515" i="4" s="1"/>
  <c r="O2516" i="4" s="1"/>
  <c r="O2517" i="4" s="1"/>
  <c r="O2518" i="4" s="1"/>
  <c r="O2519" i="4" s="1"/>
  <c r="O2520" i="4" s="1"/>
  <c r="O2521" i="4" s="1"/>
  <c r="O2522" i="4" s="1"/>
  <c r="O2523" i="4" s="1"/>
  <c r="O2524" i="4" s="1"/>
  <c r="O2525" i="4" s="1"/>
  <c r="O2526" i="4" s="1"/>
  <c r="O2527" i="4" s="1"/>
  <c r="O2528" i="4" s="1"/>
  <c r="O2529" i="4" s="1"/>
  <c r="O2530" i="4" s="1"/>
  <c r="O2531" i="4" s="1"/>
  <c r="O2532" i="4" s="1"/>
  <c r="O2533" i="4" s="1"/>
  <c r="O2534" i="4" s="1"/>
  <c r="O2535" i="4" s="1"/>
  <c r="O2536" i="4" s="1"/>
  <c r="O2537" i="4" s="1"/>
  <c r="O2538" i="4" s="1"/>
  <c r="O2539" i="4" s="1"/>
  <c r="O2540" i="4" s="1"/>
  <c r="O2541" i="4" s="1"/>
  <c r="O2542" i="4" s="1"/>
  <c r="O2543" i="4" s="1"/>
  <c r="O2544" i="4" s="1"/>
  <c r="O2545" i="4" s="1"/>
  <c r="O2546" i="4" s="1"/>
  <c r="O2547" i="4" s="1"/>
  <c r="O2548" i="4" s="1"/>
  <c r="O2549" i="4" s="1"/>
  <c r="O2550" i="4" s="1"/>
  <c r="O2551" i="4" s="1"/>
  <c r="O2552" i="4" s="1"/>
  <c r="O2553" i="4" s="1"/>
  <c r="O2554" i="4" s="1"/>
  <c r="O2555" i="4" s="1"/>
  <c r="O2556" i="4" s="1"/>
  <c r="O2557" i="4" s="1"/>
  <c r="O2558" i="4" s="1"/>
  <c r="O2559" i="4" s="1"/>
  <c r="O2560" i="4" s="1"/>
  <c r="O2561" i="4" s="1"/>
  <c r="O2562" i="4" s="1"/>
  <c r="O2563" i="4" s="1"/>
  <c r="O2564" i="4" s="1"/>
  <c r="O2565" i="4" s="1"/>
  <c r="O2566" i="4" s="1"/>
  <c r="O2567" i="4" s="1"/>
  <c r="O2568" i="4" s="1"/>
  <c r="O2569" i="4" s="1"/>
  <c r="O2570" i="4" s="1"/>
  <c r="O2571" i="4" s="1"/>
  <c r="O2572" i="4" s="1"/>
  <c r="O2573" i="4" s="1"/>
  <c r="O2574" i="4" s="1"/>
  <c r="O2575" i="4" s="1"/>
  <c r="O2576" i="4" s="1"/>
  <c r="O2577" i="4" s="1"/>
  <c r="O2578" i="4" s="1"/>
  <c r="O2579" i="4" s="1"/>
  <c r="O2580" i="4" s="1"/>
  <c r="O2581" i="4" s="1"/>
  <c r="O2582" i="4" s="1"/>
  <c r="O2583" i="4" s="1"/>
  <c r="O2584" i="4" s="1"/>
  <c r="O2585" i="4" s="1"/>
  <c r="O2586" i="4" s="1"/>
  <c r="O2587" i="4" s="1"/>
  <c r="O2588" i="4" s="1"/>
  <c r="O2589" i="4" s="1"/>
  <c r="O2590" i="4" s="1"/>
  <c r="O2591" i="4" s="1"/>
  <c r="O2592" i="4" s="1"/>
  <c r="O2593" i="4" s="1"/>
  <c r="O2594" i="4" s="1"/>
  <c r="O2595" i="4" s="1"/>
  <c r="O2596" i="4" s="1"/>
  <c r="O2597" i="4" s="1"/>
  <c r="O2598" i="4" s="1"/>
  <c r="O2599" i="4" s="1"/>
  <c r="O2600" i="4" s="1"/>
  <c r="O2601" i="4" s="1"/>
  <c r="O2602" i="4" s="1"/>
  <c r="O2603" i="4" s="1"/>
  <c r="O2604" i="4" s="1"/>
  <c r="O2605" i="4" s="1"/>
  <c r="O2606" i="4" s="1"/>
  <c r="O2607" i="4" s="1"/>
  <c r="O2608" i="4" s="1"/>
  <c r="O2609" i="4" s="1"/>
  <c r="O2610" i="4" s="1"/>
  <c r="O2611" i="4" s="1"/>
  <c r="O2612" i="4" s="1"/>
  <c r="O2613" i="4" s="1"/>
  <c r="O2614" i="4" s="1"/>
  <c r="O2615" i="4" s="1"/>
  <c r="O2616" i="4" s="1"/>
  <c r="O2617" i="4" s="1"/>
  <c r="O2618" i="4" s="1"/>
  <c r="O2619" i="4" s="1"/>
  <c r="O2620" i="4" s="1"/>
  <c r="O2621" i="4" s="1"/>
  <c r="O2622" i="4" s="1"/>
  <c r="O2623" i="4" s="1"/>
  <c r="O2624" i="4" s="1"/>
  <c r="O2625" i="4" s="1"/>
  <c r="O2626" i="4" s="1"/>
  <c r="O2627" i="4" s="1"/>
  <c r="O2628" i="4" s="1"/>
  <c r="O2629" i="4" s="1"/>
  <c r="O2630" i="4" s="1"/>
  <c r="O2631" i="4" s="1"/>
  <c r="O2632" i="4" s="1"/>
  <c r="O2633" i="4" s="1"/>
  <c r="O2634" i="4" s="1"/>
  <c r="O2635" i="4" s="1"/>
  <c r="O2636" i="4" s="1"/>
  <c r="O2637" i="4" s="1"/>
  <c r="O2638" i="4" s="1"/>
  <c r="O2639" i="4" s="1"/>
  <c r="O2640" i="4" s="1"/>
  <c r="O2641" i="4" s="1"/>
  <c r="O2642" i="4" s="1"/>
  <c r="O2643" i="4" s="1"/>
  <c r="O2644" i="4" s="1"/>
  <c r="O2645" i="4" s="1"/>
  <c r="O2646" i="4" s="1"/>
  <c r="O2647" i="4" s="1"/>
  <c r="O2648" i="4" s="1"/>
  <c r="O2649" i="4" s="1"/>
  <c r="O2650" i="4" s="1"/>
  <c r="O2651" i="4" s="1"/>
  <c r="O2652" i="4" s="1"/>
  <c r="O2653" i="4" s="1"/>
  <c r="O2654" i="4" s="1"/>
  <c r="O2655" i="4" s="1"/>
  <c r="O2656" i="4" s="1"/>
  <c r="O2657" i="4" s="1"/>
  <c r="O2658" i="4" s="1"/>
  <c r="O2659" i="4" s="1"/>
  <c r="O2660" i="4" s="1"/>
  <c r="O2661" i="4" s="1"/>
  <c r="O2662" i="4" s="1"/>
  <c r="O2663" i="4" s="1"/>
  <c r="O2664" i="4" s="1"/>
  <c r="O2665" i="4" s="1"/>
  <c r="O2666" i="4" s="1"/>
  <c r="O2667" i="4" s="1"/>
  <c r="O2668" i="4" s="1"/>
  <c r="O2669" i="4" s="1"/>
  <c r="O2670" i="4" s="1"/>
  <c r="O2671" i="4" s="1"/>
  <c r="O2672" i="4" s="1"/>
  <c r="O2673" i="4" s="1"/>
  <c r="O2674" i="4" s="1"/>
  <c r="O2675" i="4" s="1"/>
  <c r="O2676" i="4" s="1"/>
  <c r="O2677" i="4" s="1"/>
  <c r="O2678" i="4" s="1"/>
  <c r="O2679" i="4" s="1"/>
  <c r="O2680" i="4" s="1"/>
  <c r="O2681" i="4" s="1"/>
  <c r="O2682" i="4" s="1"/>
  <c r="O2683" i="4" s="1"/>
  <c r="O2684" i="4" s="1"/>
  <c r="O2685" i="4" s="1"/>
  <c r="O2686" i="4" s="1"/>
  <c r="O2687" i="4" s="1"/>
  <c r="O2688" i="4" s="1"/>
  <c r="O2689" i="4" s="1"/>
  <c r="O2690" i="4" s="1"/>
  <c r="O2691" i="4" s="1"/>
  <c r="O2692" i="4" s="1"/>
  <c r="O2693" i="4" s="1"/>
  <c r="O2694" i="4" s="1"/>
  <c r="O2695" i="4" s="1"/>
  <c r="O2696" i="4" s="1"/>
  <c r="O2697" i="4" s="1"/>
  <c r="O2698" i="4" s="1"/>
  <c r="O2699" i="4" s="1"/>
  <c r="O2700" i="4" s="1"/>
  <c r="O2701" i="4" s="1"/>
  <c r="O2702" i="4" s="1"/>
  <c r="O2703" i="4" s="1"/>
  <c r="O2704" i="4" s="1"/>
  <c r="O2705" i="4" s="1"/>
  <c r="O2706" i="4" s="1"/>
  <c r="O2707" i="4" s="1"/>
  <c r="O2708" i="4" s="1"/>
  <c r="O2709" i="4" s="1"/>
  <c r="O2710" i="4" s="1"/>
  <c r="O2711" i="4" s="1"/>
  <c r="O2712" i="4" s="1"/>
  <c r="O2713" i="4" s="1"/>
  <c r="O2714" i="4" s="1"/>
  <c r="O2715" i="4" s="1"/>
  <c r="O2716" i="4" s="1"/>
  <c r="O2717" i="4" s="1"/>
  <c r="O2718" i="4" s="1"/>
  <c r="O2719" i="4" s="1"/>
  <c r="O2720" i="4" s="1"/>
  <c r="O2721" i="4" s="1"/>
  <c r="O2722" i="4" s="1"/>
  <c r="O2723" i="4" s="1"/>
  <c r="O2724" i="4" s="1"/>
  <c r="O2725" i="4" s="1"/>
  <c r="O2726" i="4" s="1"/>
  <c r="O2727" i="4" s="1"/>
  <c r="O2728" i="4" s="1"/>
  <c r="O2729" i="4" s="1"/>
  <c r="O2730" i="4" s="1"/>
  <c r="O2731" i="4" s="1"/>
  <c r="O2732" i="4" s="1"/>
  <c r="O2733" i="4" s="1"/>
  <c r="O2734" i="4" s="1"/>
  <c r="O2735" i="4" s="1"/>
  <c r="O2736" i="4" s="1"/>
  <c r="O2737" i="4" s="1"/>
  <c r="O2738" i="4" s="1"/>
  <c r="O2739" i="4" s="1"/>
  <c r="O2740" i="4" s="1"/>
  <c r="O2741" i="4" s="1"/>
  <c r="O2742" i="4" s="1"/>
  <c r="O2743" i="4" s="1"/>
  <c r="O2744" i="4" s="1"/>
  <c r="O2745" i="4" s="1"/>
  <c r="O2746" i="4" s="1"/>
  <c r="O2747" i="4" s="1"/>
  <c r="O2748" i="4" s="1"/>
  <c r="O2749" i="4" s="1"/>
  <c r="O2750" i="4" s="1"/>
  <c r="O2751" i="4" s="1"/>
  <c r="O2752" i="4" s="1"/>
  <c r="O2753" i="4" s="1"/>
  <c r="O2754" i="4" s="1"/>
  <c r="O2755" i="4" s="1"/>
  <c r="O2756" i="4" s="1"/>
  <c r="O2757" i="4" s="1"/>
  <c r="O2758" i="4" s="1"/>
  <c r="O2759" i="4" s="1"/>
  <c r="O2760" i="4" s="1"/>
  <c r="O2761" i="4" s="1"/>
  <c r="O2762" i="4" s="1"/>
  <c r="O2763" i="4" s="1"/>
  <c r="O2764" i="4" s="1"/>
  <c r="O2765" i="4" s="1"/>
  <c r="O2766" i="4" s="1"/>
  <c r="O2767" i="4" s="1"/>
  <c r="O2768" i="4" s="1"/>
  <c r="O2769" i="4" s="1"/>
  <c r="O2770" i="4" s="1"/>
  <c r="O2771" i="4" s="1"/>
  <c r="O2772" i="4" s="1"/>
  <c r="O2773" i="4" s="1"/>
  <c r="O2774" i="4" s="1"/>
  <c r="O2775" i="4" s="1"/>
  <c r="O2776" i="4" s="1"/>
  <c r="O2777" i="4" s="1"/>
  <c r="O2778" i="4" s="1"/>
  <c r="O2779" i="4" s="1"/>
  <c r="O2780" i="4" s="1"/>
  <c r="O2781" i="4" s="1"/>
  <c r="O2782" i="4" s="1"/>
  <c r="O2783" i="4" s="1"/>
  <c r="O2784" i="4" s="1"/>
  <c r="O2785" i="4" s="1"/>
  <c r="O2786" i="4" s="1"/>
  <c r="O2787" i="4" s="1"/>
  <c r="O2788" i="4" s="1"/>
  <c r="O2789" i="4" s="1"/>
  <c r="O2790" i="4" s="1"/>
  <c r="O2791" i="4" s="1"/>
  <c r="O2792" i="4" s="1"/>
  <c r="O2793" i="4" s="1"/>
  <c r="O2794" i="4" s="1"/>
  <c r="O2795" i="4" s="1"/>
  <c r="O2796" i="4" s="1"/>
  <c r="O2797" i="4" s="1"/>
  <c r="O2798" i="4" s="1"/>
  <c r="O2799" i="4" s="1"/>
  <c r="O2800" i="4" s="1"/>
  <c r="O2801" i="4" s="1"/>
  <c r="O2802" i="4" s="1"/>
  <c r="O2803" i="4" s="1"/>
  <c r="O2804" i="4" s="1"/>
  <c r="O2805" i="4" s="1"/>
  <c r="O2806" i="4" s="1"/>
  <c r="O2807" i="4" s="1"/>
  <c r="O2808" i="4" s="1"/>
  <c r="O2809" i="4" s="1"/>
  <c r="O2810" i="4" s="1"/>
  <c r="O2811" i="4" s="1"/>
  <c r="O2812" i="4" s="1"/>
  <c r="O2813" i="4" s="1"/>
  <c r="O2814" i="4" s="1"/>
  <c r="O2815" i="4" s="1"/>
  <c r="O2816" i="4" s="1"/>
  <c r="O2817" i="4" s="1"/>
  <c r="O2818" i="4" s="1"/>
  <c r="O2819" i="4" s="1"/>
  <c r="O2820" i="4" s="1"/>
  <c r="O2821" i="4" s="1"/>
  <c r="O2822" i="4" s="1"/>
  <c r="O2823" i="4" s="1"/>
  <c r="O2824" i="4" s="1"/>
  <c r="O2825" i="4" s="1"/>
  <c r="O2826" i="4" s="1"/>
  <c r="O2827" i="4" s="1"/>
  <c r="O2828" i="4" s="1"/>
  <c r="O2829" i="4" s="1"/>
  <c r="O2830" i="4" s="1"/>
  <c r="O2831" i="4" s="1"/>
  <c r="O2832" i="4" s="1"/>
  <c r="O2833" i="4" s="1"/>
  <c r="O2834" i="4" s="1"/>
  <c r="O2835" i="4" s="1"/>
  <c r="O2836" i="4" s="1"/>
  <c r="O2837" i="4" s="1"/>
  <c r="O2838" i="4" s="1"/>
  <c r="O2839" i="4" s="1"/>
  <c r="O2840" i="4" s="1"/>
  <c r="O2841" i="4" s="1"/>
  <c r="O2842" i="4" s="1"/>
  <c r="O2843" i="4" s="1"/>
  <c r="O2844" i="4" s="1"/>
  <c r="O2845" i="4" s="1"/>
  <c r="O2846" i="4" s="1"/>
  <c r="O2847" i="4" s="1"/>
  <c r="O2848" i="4" s="1"/>
  <c r="O2849" i="4" s="1"/>
  <c r="O2850" i="4" s="1"/>
  <c r="O2851" i="4" s="1"/>
  <c r="O2852" i="4" s="1"/>
  <c r="O2853" i="4" s="1"/>
  <c r="O2854" i="4" s="1"/>
  <c r="O2855" i="4" s="1"/>
  <c r="O2856" i="4" s="1"/>
  <c r="O2857" i="4" s="1"/>
  <c r="O2858" i="4" s="1"/>
  <c r="O2859" i="4" s="1"/>
  <c r="O2860" i="4" s="1"/>
  <c r="O2861" i="4" s="1"/>
  <c r="O2862" i="4" s="1"/>
  <c r="O2863" i="4" s="1"/>
  <c r="O2864" i="4" s="1"/>
  <c r="O2865" i="4" s="1"/>
  <c r="O2866" i="4" s="1"/>
  <c r="O2867" i="4" s="1"/>
  <c r="O2868" i="4" s="1"/>
  <c r="O2869" i="4" s="1"/>
  <c r="O2870" i="4" s="1"/>
  <c r="O2871" i="4" s="1"/>
  <c r="O2872" i="4" s="1"/>
  <c r="O2873" i="4" s="1"/>
  <c r="O2874" i="4" s="1"/>
  <c r="O2875" i="4" s="1"/>
  <c r="O2876" i="4" s="1"/>
  <c r="O2877" i="4" s="1"/>
  <c r="O2878" i="4" s="1"/>
  <c r="O2879" i="4" s="1"/>
  <c r="O2880" i="4" s="1"/>
  <c r="O2881" i="4" s="1"/>
  <c r="O2882" i="4" s="1"/>
  <c r="O2883" i="4" s="1"/>
  <c r="O2884" i="4" s="1"/>
  <c r="O2885" i="4" s="1"/>
  <c r="O2886" i="4" s="1"/>
  <c r="O2887" i="4" s="1"/>
  <c r="O2888" i="4" s="1"/>
  <c r="O2889" i="4" s="1"/>
  <c r="O2890" i="4" s="1"/>
  <c r="O2891" i="4" s="1"/>
  <c r="O2892" i="4" s="1"/>
  <c r="O2893" i="4" s="1"/>
  <c r="O2894" i="4" s="1"/>
  <c r="O2895" i="4" s="1"/>
  <c r="O2896" i="4" s="1"/>
  <c r="O2897" i="4" s="1"/>
  <c r="O2898" i="4" s="1"/>
  <c r="O2899" i="4" s="1"/>
  <c r="O2900" i="4" s="1"/>
  <c r="O2901" i="4" s="1"/>
  <c r="O2902" i="4" s="1"/>
  <c r="O2903" i="4" s="1"/>
  <c r="O2904" i="4" s="1"/>
  <c r="O2905" i="4" s="1"/>
  <c r="O2906" i="4" s="1"/>
  <c r="O2907" i="4" s="1"/>
  <c r="O2908" i="4" s="1"/>
  <c r="O2909" i="4" s="1"/>
  <c r="O2910" i="4" s="1"/>
  <c r="O2911" i="4" s="1"/>
  <c r="O2912" i="4" s="1"/>
  <c r="O2913" i="4" s="1"/>
  <c r="O2914" i="4" s="1"/>
  <c r="O2915" i="4" s="1"/>
  <c r="O2916" i="4" s="1"/>
  <c r="O2917" i="4" s="1"/>
  <c r="O2918" i="4" s="1"/>
  <c r="O2919" i="4" s="1"/>
  <c r="O2920" i="4" s="1"/>
  <c r="O2921" i="4" s="1"/>
  <c r="O2922" i="4" s="1"/>
  <c r="O2923" i="4" s="1"/>
  <c r="O2924" i="4" s="1"/>
  <c r="O2925" i="4" s="1"/>
  <c r="O2926" i="4" s="1"/>
  <c r="O2927" i="4" s="1"/>
  <c r="O2928" i="4" s="1"/>
  <c r="O2929" i="4" s="1"/>
  <c r="O2930" i="4" s="1"/>
  <c r="O2931" i="4" s="1"/>
  <c r="O2932" i="4" s="1"/>
  <c r="O2933" i="4" s="1"/>
  <c r="O2934" i="4" s="1"/>
  <c r="O2935" i="4" s="1"/>
  <c r="O2936" i="4" s="1"/>
  <c r="O2937" i="4" s="1"/>
  <c r="O2938" i="4" s="1"/>
  <c r="O2939" i="4" s="1"/>
  <c r="O2940" i="4" s="1"/>
  <c r="O2941" i="4" s="1"/>
  <c r="O2942" i="4" s="1"/>
  <c r="O2943" i="4" s="1"/>
  <c r="O2944" i="4" s="1"/>
  <c r="O2945" i="4" s="1"/>
  <c r="O2946" i="4" s="1"/>
  <c r="O2947" i="4" s="1"/>
  <c r="O2948" i="4" s="1"/>
  <c r="O2949" i="4" s="1"/>
  <c r="O2950" i="4" s="1"/>
  <c r="O2951" i="4" s="1"/>
  <c r="O2952" i="4" s="1"/>
  <c r="O2953" i="4" s="1"/>
  <c r="O2954" i="4" s="1"/>
  <c r="O2955" i="4" s="1"/>
  <c r="O2956" i="4" s="1"/>
  <c r="O2957" i="4" s="1"/>
  <c r="O2958" i="4" s="1"/>
  <c r="O2959" i="4" s="1"/>
  <c r="O2960" i="4" s="1"/>
  <c r="O2961" i="4" s="1"/>
  <c r="O2962" i="4" s="1"/>
  <c r="O2963" i="4" s="1"/>
  <c r="O2964" i="4" s="1"/>
  <c r="O2965" i="4" s="1"/>
  <c r="O2966" i="4" s="1"/>
  <c r="O2967" i="4" s="1"/>
  <c r="O2968" i="4" s="1"/>
  <c r="O2969" i="4" s="1"/>
  <c r="O2970" i="4" s="1"/>
  <c r="O2971" i="4" s="1"/>
  <c r="O2972" i="4" s="1"/>
  <c r="O2973" i="4" s="1"/>
  <c r="O2974" i="4" s="1"/>
  <c r="O2975" i="4" s="1"/>
  <c r="O2976" i="4" s="1"/>
  <c r="O2977" i="4" s="1"/>
  <c r="O2978" i="4" s="1"/>
  <c r="O2979" i="4" s="1"/>
  <c r="O2980" i="4" s="1"/>
  <c r="O2981" i="4" s="1"/>
  <c r="O2982" i="4" s="1"/>
  <c r="O2983" i="4" s="1"/>
  <c r="O2984" i="4" s="1"/>
  <c r="O2985" i="4" s="1"/>
  <c r="O2986" i="4" s="1"/>
  <c r="O2987" i="4" s="1"/>
  <c r="O2988" i="4" s="1"/>
  <c r="O2989" i="4" s="1"/>
  <c r="O2990" i="4" s="1"/>
  <c r="O2991" i="4" s="1"/>
  <c r="O2992" i="4" s="1"/>
  <c r="O2993" i="4" s="1"/>
  <c r="O2994" i="4" s="1"/>
  <c r="O2995" i="4" s="1"/>
  <c r="O2996" i="4" s="1"/>
  <c r="O2997" i="4" s="1"/>
  <c r="O2998" i="4" s="1"/>
  <c r="O2999" i="4" s="1"/>
  <c r="O3000" i="4" s="1"/>
  <c r="O3001" i="4" s="1"/>
  <c r="O3002" i="4" s="1"/>
  <c r="O3003" i="4" s="1"/>
  <c r="O3004" i="4" s="1"/>
  <c r="O3005" i="4" s="1"/>
  <c r="O3006" i="4" s="1"/>
  <c r="O3007" i="4" s="1"/>
  <c r="O3008" i="4" s="1"/>
  <c r="O3009" i="4" s="1"/>
  <c r="O3010" i="4" s="1"/>
  <c r="O3011" i="4" s="1"/>
  <c r="O3012" i="4" s="1"/>
  <c r="O3013" i="4" s="1"/>
  <c r="O3014" i="4" s="1"/>
  <c r="O3015" i="4" s="1"/>
  <c r="O3016" i="4" s="1"/>
  <c r="O3017" i="4" s="1"/>
  <c r="O3018" i="4" s="1"/>
  <c r="O3019" i="4" s="1"/>
  <c r="O3020" i="4" s="1"/>
  <c r="O3021" i="4" s="1"/>
  <c r="O3022" i="4" s="1"/>
  <c r="O3023" i="4" s="1"/>
  <c r="O3024" i="4" s="1"/>
  <c r="O3025" i="4" s="1"/>
  <c r="O3026" i="4" s="1"/>
  <c r="O3027" i="4" s="1"/>
  <c r="O3028" i="4" s="1"/>
  <c r="O3029" i="4" s="1"/>
  <c r="O3030" i="4" s="1"/>
  <c r="O3031" i="4" s="1"/>
  <c r="O3032" i="4" s="1"/>
  <c r="O3033" i="4" s="1"/>
  <c r="O3034" i="4" s="1"/>
  <c r="O3035" i="4" s="1"/>
  <c r="O3036" i="4" s="1"/>
  <c r="O3037" i="4" s="1"/>
  <c r="O3038" i="4" s="1"/>
  <c r="O3039" i="4" s="1"/>
  <c r="O3040" i="4" s="1"/>
  <c r="O3041" i="4" s="1"/>
  <c r="O3042" i="4" s="1"/>
  <c r="O3043" i="4" s="1"/>
  <c r="O3044" i="4" s="1"/>
  <c r="O3045" i="4" s="1"/>
  <c r="O3046" i="4" s="1"/>
  <c r="O3047" i="4" s="1"/>
  <c r="O3048" i="4" s="1"/>
  <c r="O3049" i="4" s="1"/>
  <c r="O3050" i="4" s="1"/>
  <c r="O3051" i="4" s="1"/>
  <c r="O3052" i="4" s="1"/>
  <c r="O3053" i="4" s="1"/>
  <c r="O3054" i="4" s="1"/>
  <c r="O3055" i="4" s="1"/>
  <c r="O3056" i="4" s="1"/>
  <c r="O3057" i="4" s="1"/>
  <c r="O3058" i="4" s="1"/>
  <c r="O3059" i="4" s="1"/>
  <c r="O3060" i="4" s="1"/>
  <c r="O3061" i="4" s="1"/>
  <c r="O3062" i="4" s="1"/>
  <c r="O3063" i="4" s="1"/>
  <c r="O3064" i="4" s="1"/>
  <c r="O3065" i="4" s="1"/>
  <c r="O3066" i="4" s="1"/>
  <c r="O3067" i="4" s="1"/>
  <c r="O3068" i="4" s="1"/>
  <c r="O3069" i="4" s="1"/>
  <c r="O3070" i="4" s="1"/>
  <c r="O3071" i="4" s="1"/>
  <c r="O3072" i="4" s="1"/>
  <c r="O3073" i="4" s="1"/>
  <c r="O3074" i="4" s="1"/>
  <c r="O3075" i="4" s="1"/>
  <c r="O3076" i="4" s="1"/>
  <c r="O3077" i="4" s="1"/>
  <c r="O3078" i="4" s="1"/>
  <c r="O3079" i="4" s="1"/>
  <c r="O3080" i="4" s="1"/>
  <c r="O3081" i="4" s="1"/>
  <c r="O3082" i="4" s="1"/>
  <c r="O3083" i="4" s="1"/>
  <c r="O3084" i="4" s="1"/>
  <c r="O3085" i="4" s="1"/>
  <c r="O3086" i="4" s="1"/>
  <c r="O3087" i="4" s="1"/>
  <c r="O3088" i="4" s="1"/>
  <c r="O3089" i="4" s="1"/>
  <c r="O3090" i="4" s="1"/>
  <c r="O3091" i="4" s="1"/>
  <c r="O3092" i="4" s="1"/>
  <c r="O3093" i="4" s="1"/>
  <c r="O3094" i="4" s="1"/>
  <c r="O3095" i="4" s="1"/>
  <c r="O3096" i="4" s="1"/>
  <c r="O3097" i="4" s="1"/>
  <c r="O3098" i="4" s="1"/>
  <c r="O3099" i="4" s="1"/>
  <c r="O3100" i="4" s="1"/>
  <c r="O3101" i="4" s="1"/>
  <c r="O3102" i="4" s="1"/>
  <c r="O3103" i="4" s="1"/>
  <c r="O3104" i="4" s="1"/>
  <c r="O3105" i="4" s="1"/>
  <c r="O3106" i="4" s="1"/>
  <c r="O3107" i="4" s="1"/>
  <c r="O3108" i="4" s="1"/>
  <c r="O3109" i="4" s="1"/>
  <c r="O3110" i="4" s="1"/>
  <c r="O3111" i="4" s="1"/>
  <c r="O3112" i="4" s="1"/>
  <c r="O3113" i="4" s="1"/>
  <c r="O3114" i="4" s="1"/>
  <c r="O3115" i="4" s="1"/>
  <c r="O3116" i="4" s="1"/>
  <c r="O3117" i="4" s="1"/>
  <c r="O3118" i="4" s="1"/>
  <c r="O3119" i="4" s="1"/>
  <c r="O3120" i="4" s="1"/>
  <c r="O3121" i="4" s="1"/>
  <c r="O3122" i="4" s="1"/>
  <c r="O3123" i="4" s="1"/>
  <c r="O3124" i="4" s="1"/>
  <c r="O3125" i="4" s="1"/>
  <c r="O3126" i="4" s="1"/>
  <c r="O3127" i="4" s="1"/>
  <c r="O3128" i="4" s="1"/>
  <c r="O3129" i="4" s="1"/>
  <c r="O3130" i="4" s="1"/>
  <c r="O3131" i="4" s="1"/>
  <c r="O3132" i="4" s="1"/>
  <c r="O3133" i="4" s="1"/>
  <c r="O3134" i="4" s="1"/>
  <c r="O3135" i="4" s="1"/>
  <c r="O3136" i="4" s="1"/>
  <c r="O3137" i="4" s="1"/>
  <c r="O3138" i="4" s="1"/>
  <c r="O3139" i="4" s="1"/>
  <c r="O3140" i="4" s="1"/>
  <c r="O3141" i="4" s="1"/>
  <c r="O3142" i="4" s="1"/>
  <c r="O3143" i="4" s="1"/>
  <c r="O3144" i="4" s="1"/>
  <c r="O3145" i="4" s="1"/>
  <c r="O3146" i="4" s="1"/>
  <c r="O3147" i="4" s="1"/>
  <c r="O3148" i="4" s="1"/>
  <c r="O3149" i="4" s="1"/>
  <c r="O3150" i="4" s="1"/>
  <c r="O3151" i="4" s="1"/>
  <c r="O3152" i="4" s="1"/>
  <c r="O3153" i="4" s="1"/>
  <c r="O3154" i="4" s="1"/>
  <c r="O3155" i="4" s="1"/>
  <c r="O3156" i="4" s="1"/>
  <c r="O3157" i="4" s="1"/>
  <c r="O3158" i="4" s="1"/>
  <c r="O3159" i="4" s="1"/>
  <c r="O3160" i="4" s="1"/>
  <c r="O3161" i="4" s="1"/>
  <c r="O3162" i="4" s="1"/>
  <c r="O3163" i="4" s="1"/>
  <c r="O3164" i="4" s="1"/>
  <c r="O3165" i="4" s="1"/>
  <c r="O3166" i="4" s="1"/>
  <c r="O3167" i="4" s="1"/>
  <c r="O3168" i="4" s="1"/>
  <c r="O3169" i="4" s="1"/>
  <c r="O3170" i="4" s="1"/>
  <c r="O3171" i="4" s="1"/>
  <c r="O3172" i="4" s="1"/>
  <c r="O3173" i="4" s="1"/>
  <c r="O3174" i="4" s="1"/>
  <c r="O3175" i="4" s="1"/>
  <c r="O3176" i="4" s="1"/>
  <c r="O3177" i="4" s="1"/>
  <c r="O3178" i="4" s="1"/>
  <c r="O3179" i="4" s="1"/>
  <c r="O3180" i="4" s="1"/>
  <c r="O3181" i="4" s="1"/>
  <c r="O3182" i="4" s="1"/>
  <c r="O3183" i="4" s="1"/>
  <c r="O3184" i="4" s="1"/>
  <c r="O3185" i="4" s="1"/>
  <c r="O3186" i="4" s="1"/>
  <c r="O3187" i="4" s="1"/>
  <c r="O3188" i="4" s="1"/>
  <c r="O3189" i="4" s="1"/>
  <c r="O3190" i="4" s="1"/>
  <c r="O3191" i="4" s="1"/>
  <c r="O3192" i="4" s="1"/>
  <c r="O3193" i="4" s="1"/>
  <c r="O3194" i="4" s="1"/>
  <c r="O3195" i="4" s="1"/>
  <c r="O3196" i="4" s="1"/>
  <c r="O3197" i="4" s="1"/>
  <c r="O3198" i="4" s="1"/>
  <c r="O3199" i="4" s="1"/>
  <c r="O3200" i="4" s="1"/>
  <c r="O3201" i="4" s="1"/>
  <c r="O3202" i="4" s="1"/>
  <c r="O3203" i="4" s="1"/>
  <c r="O3204" i="4" s="1"/>
  <c r="O3205" i="4" s="1"/>
  <c r="O3206" i="4" s="1"/>
  <c r="O3207" i="4" s="1"/>
  <c r="O3208" i="4" s="1"/>
  <c r="O3209" i="4" s="1"/>
  <c r="O3210" i="4" s="1"/>
  <c r="O3211" i="4" s="1"/>
  <c r="O3212" i="4" s="1"/>
  <c r="O3213" i="4" s="1"/>
  <c r="O3214" i="4" s="1"/>
  <c r="O3215" i="4" s="1"/>
  <c r="O3216" i="4" s="1"/>
  <c r="O3217" i="4" s="1"/>
  <c r="O3218" i="4" s="1"/>
  <c r="O3219" i="4" s="1"/>
  <c r="O3220" i="4" s="1"/>
  <c r="O3221" i="4" s="1"/>
  <c r="O3222" i="4" s="1"/>
  <c r="O3223" i="4" s="1"/>
  <c r="O3224" i="4" s="1"/>
  <c r="O3225" i="4" s="1"/>
  <c r="O3226" i="4" s="1"/>
  <c r="O3227" i="4" s="1"/>
  <c r="O3228" i="4" s="1"/>
  <c r="O3229" i="4" s="1"/>
  <c r="O3230" i="4" s="1"/>
  <c r="O3231" i="4" s="1"/>
  <c r="O3232" i="4" s="1"/>
  <c r="O3233" i="4" s="1"/>
  <c r="O3234" i="4" s="1"/>
  <c r="O3235" i="4" s="1"/>
  <c r="O3236" i="4" s="1"/>
  <c r="O3237" i="4" s="1"/>
  <c r="O3238" i="4" s="1"/>
  <c r="O3239" i="4" s="1"/>
  <c r="O3240" i="4" s="1"/>
  <c r="O3241" i="4" s="1"/>
  <c r="O3242" i="4" s="1"/>
  <c r="O3243" i="4" s="1"/>
  <c r="O3244" i="4" s="1"/>
  <c r="O3245" i="4" s="1"/>
  <c r="O3246" i="4" s="1"/>
  <c r="O3247" i="4" s="1"/>
  <c r="O3248" i="4" s="1"/>
  <c r="O3249" i="4" s="1"/>
  <c r="O3250" i="4" s="1"/>
  <c r="O3251" i="4" s="1"/>
  <c r="O3252" i="4" s="1"/>
  <c r="O3253" i="4" s="1"/>
  <c r="O3254" i="4" s="1"/>
  <c r="O3255" i="4" s="1"/>
  <c r="O3256" i="4" s="1"/>
  <c r="O3257" i="4" s="1"/>
  <c r="O3258" i="4" s="1"/>
  <c r="O3259" i="4" s="1"/>
  <c r="O3260" i="4" s="1"/>
  <c r="O3261" i="4" s="1"/>
  <c r="O3262" i="4" s="1"/>
  <c r="O3263" i="4" s="1"/>
  <c r="O3264" i="4" s="1"/>
  <c r="O3265" i="4" s="1"/>
  <c r="O3266" i="4" s="1"/>
  <c r="O3267" i="4" s="1"/>
  <c r="O3268" i="4" s="1"/>
  <c r="O3269" i="4" s="1"/>
  <c r="O3270" i="4" s="1"/>
  <c r="O3271" i="4" s="1"/>
  <c r="O3272" i="4" s="1"/>
  <c r="O3273" i="4" s="1"/>
  <c r="O3274" i="4" s="1"/>
  <c r="O3275" i="4" s="1"/>
  <c r="O3276" i="4" s="1"/>
  <c r="O3277" i="4" s="1"/>
  <c r="O3278" i="4" s="1"/>
  <c r="O3279" i="4" s="1"/>
  <c r="O3280" i="4" s="1"/>
  <c r="O3281" i="4" s="1"/>
  <c r="O3282" i="4" s="1"/>
  <c r="O3283" i="4" s="1"/>
  <c r="O3284" i="4" s="1"/>
  <c r="O3285" i="4" s="1"/>
  <c r="O3286" i="4" s="1"/>
  <c r="O3287" i="4" s="1"/>
  <c r="O3288" i="4" s="1"/>
  <c r="O3289" i="4" s="1"/>
  <c r="O3290" i="4" s="1"/>
  <c r="O3291" i="4" s="1"/>
  <c r="O3292" i="4" s="1"/>
  <c r="O3293" i="4" s="1"/>
  <c r="O3294" i="4" s="1"/>
  <c r="O3295" i="4" s="1"/>
  <c r="O3296" i="4" s="1"/>
  <c r="O3297" i="4" s="1"/>
  <c r="O3298" i="4" s="1"/>
  <c r="O3299" i="4" s="1"/>
  <c r="O3300" i="4" s="1"/>
  <c r="O3301" i="4" s="1"/>
  <c r="O3302" i="4" s="1"/>
  <c r="O3303" i="4" s="1"/>
  <c r="O3304" i="4" s="1"/>
  <c r="O3305" i="4" s="1"/>
  <c r="O3306" i="4" s="1"/>
  <c r="O3307" i="4" s="1"/>
  <c r="O3308" i="4" s="1"/>
  <c r="O3309" i="4" s="1"/>
  <c r="O3310" i="4" s="1"/>
  <c r="O3311" i="4" s="1"/>
  <c r="O3312" i="4" s="1"/>
  <c r="O3313" i="4" s="1"/>
  <c r="O3314" i="4" s="1"/>
  <c r="O3315" i="4" s="1"/>
  <c r="O3316" i="4" s="1"/>
  <c r="O3317" i="4" s="1"/>
  <c r="O3318" i="4" s="1"/>
  <c r="O3319" i="4" s="1"/>
  <c r="O3320" i="4" s="1"/>
  <c r="O3321" i="4" s="1"/>
  <c r="O3322" i="4" s="1"/>
  <c r="O3323" i="4" s="1"/>
  <c r="O3324" i="4" s="1"/>
  <c r="O3325" i="4" s="1"/>
  <c r="O3326" i="4" s="1"/>
  <c r="O3327" i="4" s="1"/>
  <c r="O3328" i="4" s="1"/>
  <c r="O3329" i="4" s="1"/>
  <c r="O3330" i="4" s="1"/>
  <c r="O3331" i="4" s="1"/>
  <c r="O3332" i="4" s="1"/>
  <c r="O3333" i="4" s="1"/>
  <c r="O3334" i="4" s="1"/>
  <c r="O3335" i="4" s="1"/>
  <c r="O3336" i="4" s="1"/>
  <c r="O3337" i="4" s="1"/>
  <c r="O3338" i="4" s="1"/>
  <c r="O3339" i="4" s="1"/>
  <c r="O3340" i="4" s="1"/>
  <c r="O3341" i="4" s="1"/>
  <c r="O3342" i="4" s="1"/>
  <c r="O3343" i="4" s="1"/>
  <c r="O3344" i="4" s="1"/>
  <c r="O3345" i="4" s="1"/>
  <c r="O3346" i="4" s="1"/>
  <c r="O3347" i="4" s="1"/>
  <c r="O3348" i="4" s="1"/>
  <c r="O3349" i="4" s="1"/>
  <c r="O3350" i="4" s="1"/>
  <c r="O3351" i="4" s="1"/>
  <c r="O3352" i="4" s="1"/>
  <c r="O3353" i="4" s="1"/>
  <c r="O3354" i="4" s="1"/>
  <c r="O3355" i="4" s="1"/>
  <c r="O3356" i="4" s="1"/>
  <c r="O3357" i="4" s="1"/>
  <c r="O3358" i="4" s="1"/>
  <c r="O3359" i="4" s="1"/>
  <c r="O3360" i="4" s="1"/>
  <c r="O3361" i="4" s="1"/>
  <c r="O3362" i="4" s="1"/>
  <c r="O3363" i="4" s="1"/>
  <c r="O3364" i="4" s="1"/>
  <c r="O3365" i="4" s="1"/>
  <c r="O3366" i="4" s="1"/>
  <c r="O3367" i="4" s="1"/>
  <c r="O3368" i="4" s="1"/>
  <c r="O3369" i="4" s="1"/>
  <c r="O3370" i="4" s="1"/>
  <c r="O3371" i="4" s="1"/>
  <c r="O3372" i="4" s="1"/>
  <c r="O3373" i="4" s="1"/>
  <c r="O3374" i="4" s="1"/>
  <c r="O3375" i="4" s="1"/>
  <c r="O3376" i="4" s="1"/>
  <c r="O3377" i="4" s="1"/>
  <c r="O3378" i="4" s="1"/>
  <c r="O3379" i="4" s="1"/>
  <c r="O3380" i="4" s="1"/>
  <c r="O3381" i="4" s="1"/>
  <c r="O3382" i="4" s="1"/>
  <c r="O3383" i="4" s="1"/>
  <c r="O3384" i="4" s="1"/>
  <c r="O3385" i="4" s="1"/>
  <c r="O3386" i="4" s="1"/>
  <c r="O3387" i="4" s="1"/>
  <c r="O3388" i="4" s="1"/>
  <c r="O3389" i="4" s="1"/>
  <c r="O3390" i="4" s="1"/>
  <c r="O3391" i="4" s="1"/>
  <c r="O3392" i="4" s="1"/>
  <c r="O3393" i="4" s="1"/>
  <c r="O3394" i="4" s="1"/>
  <c r="O3395" i="4" s="1"/>
  <c r="O3396" i="4" s="1"/>
  <c r="O3397" i="4" s="1"/>
  <c r="O3398" i="4" s="1"/>
  <c r="O3399" i="4" s="1"/>
  <c r="O3400" i="4" s="1"/>
  <c r="O3401" i="4" s="1"/>
  <c r="O3402" i="4" s="1"/>
  <c r="O3403" i="4" s="1"/>
  <c r="O3404" i="4" s="1"/>
  <c r="O3405" i="4" s="1"/>
  <c r="O3406" i="4" s="1"/>
  <c r="O3407" i="4" s="1"/>
  <c r="O3408" i="4" s="1"/>
  <c r="O3409" i="4" s="1"/>
  <c r="O3410" i="4" s="1"/>
  <c r="O3411" i="4" s="1"/>
  <c r="O3412" i="4" s="1"/>
  <c r="O3413" i="4" s="1"/>
  <c r="O3414" i="4" s="1"/>
  <c r="O3415" i="4" s="1"/>
  <c r="O3416" i="4" s="1"/>
  <c r="O3417" i="4" s="1"/>
  <c r="O3418" i="4" s="1"/>
  <c r="O3419" i="4" s="1"/>
  <c r="O3420" i="4" s="1"/>
  <c r="O3421" i="4" s="1"/>
  <c r="O3422" i="4" s="1"/>
  <c r="O3423" i="4" s="1"/>
  <c r="O3424" i="4" s="1"/>
  <c r="O3425" i="4" s="1"/>
  <c r="O3426" i="4" s="1"/>
  <c r="O3427" i="4" s="1"/>
  <c r="O3428" i="4" s="1"/>
  <c r="O3429" i="4" s="1"/>
  <c r="O3430" i="4" s="1"/>
  <c r="O3431" i="4" s="1"/>
  <c r="O3432" i="4" s="1"/>
  <c r="O3433" i="4" s="1"/>
  <c r="O3434" i="4" s="1"/>
  <c r="O3435" i="4" s="1"/>
  <c r="O3436" i="4" s="1"/>
  <c r="O3437" i="4" s="1"/>
  <c r="O3438" i="4" s="1"/>
  <c r="O3439" i="4" s="1"/>
  <c r="O3440" i="4" s="1"/>
  <c r="O3441" i="4" s="1"/>
  <c r="O3442" i="4" s="1"/>
  <c r="O3443" i="4" s="1"/>
  <c r="O3444" i="4" s="1"/>
  <c r="O3445" i="4" s="1"/>
  <c r="O3446" i="4" s="1"/>
  <c r="O3447" i="4" s="1"/>
  <c r="O3448" i="4" s="1"/>
  <c r="O3449" i="4" s="1"/>
  <c r="O3450" i="4" s="1"/>
  <c r="O3451" i="4" s="1"/>
  <c r="O3452" i="4" s="1"/>
  <c r="O3453" i="4" s="1"/>
  <c r="O3454" i="4" s="1"/>
  <c r="O3455" i="4" s="1"/>
  <c r="O3456" i="4" s="1"/>
  <c r="O3457" i="4" s="1"/>
  <c r="O3458" i="4" s="1"/>
  <c r="O3459" i="4" s="1"/>
  <c r="O3460" i="4" s="1"/>
  <c r="O3461" i="4" s="1"/>
  <c r="O3462" i="4" s="1"/>
  <c r="O3463" i="4" s="1"/>
  <c r="O3464" i="4" s="1"/>
  <c r="O3465" i="4" s="1"/>
  <c r="O3466" i="4" s="1"/>
  <c r="O3467" i="4" s="1"/>
  <c r="O3468" i="4" s="1"/>
  <c r="O3469" i="4" s="1"/>
  <c r="O3470" i="4" s="1"/>
  <c r="O3471" i="4" s="1"/>
  <c r="O3472" i="4" s="1"/>
  <c r="O3473" i="4" s="1"/>
  <c r="O3474" i="4" s="1"/>
  <c r="O3475" i="4" s="1"/>
  <c r="O3476" i="4" s="1"/>
  <c r="O3477" i="4" s="1"/>
  <c r="O3478" i="4" s="1"/>
  <c r="O3479" i="4" s="1"/>
  <c r="O3480" i="4" s="1"/>
  <c r="O3481" i="4" s="1"/>
  <c r="O3482" i="4" s="1"/>
  <c r="O3483" i="4" s="1"/>
  <c r="O3484" i="4" s="1"/>
  <c r="O3485" i="4" s="1"/>
  <c r="O3486" i="4" s="1"/>
  <c r="O3487" i="4" s="1"/>
  <c r="O3488" i="4" s="1"/>
  <c r="O3489" i="4" s="1"/>
  <c r="O3490" i="4" s="1"/>
  <c r="O3491" i="4" s="1"/>
  <c r="O3492" i="4" s="1"/>
  <c r="O3493" i="4" s="1"/>
  <c r="O3494" i="4" s="1"/>
  <c r="O3495" i="4" s="1"/>
  <c r="O3496" i="4" s="1"/>
  <c r="O3497" i="4" s="1"/>
  <c r="O3498" i="4" s="1"/>
  <c r="O3499" i="4" s="1"/>
  <c r="O3500" i="4" s="1"/>
  <c r="O3501" i="4" s="1"/>
  <c r="O3502" i="4" s="1"/>
  <c r="O3503" i="4" s="1"/>
  <c r="O3504" i="4" s="1"/>
  <c r="O3505" i="4" s="1"/>
  <c r="O3506" i="4" s="1"/>
  <c r="O3507" i="4" s="1"/>
  <c r="O3508" i="4" s="1"/>
  <c r="O3509" i="4" s="1"/>
  <c r="O3510" i="4" s="1"/>
  <c r="O3511" i="4" s="1"/>
  <c r="O3512" i="4" s="1"/>
  <c r="O3513" i="4" s="1"/>
  <c r="O3514" i="4" s="1"/>
  <c r="O3515" i="4" s="1"/>
  <c r="O3516" i="4" s="1"/>
  <c r="O3517" i="4" s="1"/>
  <c r="O3518" i="4" s="1"/>
  <c r="O3519" i="4" s="1"/>
  <c r="O3520" i="4" s="1"/>
  <c r="O3521" i="4" s="1"/>
  <c r="O3522" i="4" s="1"/>
  <c r="O3523" i="4" s="1"/>
  <c r="O3524" i="4" s="1"/>
  <c r="O3525" i="4" s="1"/>
  <c r="O3526" i="4" s="1"/>
  <c r="O3527" i="4" s="1"/>
  <c r="O3528" i="4" s="1"/>
  <c r="O3529" i="4" s="1"/>
  <c r="O3530" i="4" s="1"/>
  <c r="O3531" i="4" s="1"/>
  <c r="O3532" i="4" s="1"/>
  <c r="O3533" i="4" s="1"/>
  <c r="O3534" i="4" s="1"/>
  <c r="O3535" i="4" s="1"/>
  <c r="O3536" i="4" s="1"/>
  <c r="O3537" i="4" s="1"/>
  <c r="O3538" i="4" s="1"/>
  <c r="O3539" i="4" s="1"/>
  <c r="O3540" i="4" s="1"/>
  <c r="O3541" i="4" s="1"/>
  <c r="O3542" i="4" s="1"/>
  <c r="O3543" i="4" s="1"/>
  <c r="O3544" i="4" s="1"/>
  <c r="O3545" i="4" s="1"/>
  <c r="O3546" i="4" s="1"/>
  <c r="O3547" i="4" s="1"/>
  <c r="O3548" i="4" s="1"/>
  <c r="O3549" i="4" s="1"/>
  <c r="O3550" i="4" s="1"/>
  <c r="O3551" i="4" s="1"/>
  <c r="O3552" i="4" s="1"/>
  <c r="O3553" i="4" s="1"/>
  <c r="O3554" i="4" s="1"/>
  <c r="O3555" i="4" s="1"/>
  <c r="O3556" i="4" s="1"/>
  <c r="O3557" i="4" s="1"/>
  <c r="O3558" i="4" s="1"/>
  <c r="O3559" i="4" s="1"/>
  <c r="O3560" i="4" s="1"/>
  <c r="O3561" i="4" s="1"/>
  <c r="O3562" i="4" s="1"/>
  <c r="O3563" i="4" s="1"/>
  <c r="O3564" i="4" s="1"/>
  <c r="O3565" i="4" s="1"/>
  <c r="O3566" i="4" s="1"/>
  <c r="O3567" i="4" s="1"/>
  <c r="O3568" i="4" s="1"/>
  <c r="O3569" i="4" s="1"/>
  <c r="O3570" i="4" s="1"/>
  <c r="O3571" i="4" s="1"/>
  <c r="O3572" i="4" s="1"/>
  <c r="O3573" i="4" s="1"/>
  <c r="O3574" i="4" s="1"/>
  <c r="O3575" i="4" s="1"/>
  <c r="O3576" i="4" s="1"/>
  <c r="O3577" i="4" s="1"/>
  <c r="O3578" i="4" s="1"/>
  <c r="O3579" i="4" s="1"/>
  <c r="O3580" i="4" s="1"/>
  <c r="O3581" i="4" s="1"/>
  <c r="O3582" i="4" s="1"/>
  <c r="O3583" i="4" s="1"/>
  <c r="O3584" i="4" s="1"/>
  <c r="O3585" i="4" s="1"/>
  <c r="O3586" i="4" s="1"/>
  <c r="O3587" i="4" s="1"/>
  <c r="O3588" i="4" s="1"/>
  <c r="O3589" i="4" s="1"/>
  <c r="O3590" i="4" s="1"/>
  <c r="O3591" i="4" s="1"/>
  <c r="O3592" i="4" s="1"/>
  <c r="O3593" i="4" s="1"/>
  <c r="O3594" i="4" s="1"/>
  <c r="O3595" i="4" s="1"/>
  <c r="O3596" i="4" s="1"/>
  <c r="O3597" i="4" s="1"/>
  <c r="O3598" i="4" s="1"/>
  <c r="O3599" i="4" s="1"/>
  <c r="O3600" i="4" s="1"/>
  <c r="O3601" i="4" s="1"/>
  <c r="O3602" i="4" s="1"/>
  <c r="O3603" i="4" s="1"/>
  <c r="O3604" i="4" s="1"/>
  <c r="O3605" i="4" s="1"/>
  <c r="O3606" i="4" s="1"/>
  <c r="O3607" i="4" s="1"/>
  <c r="O3608" i="4" s="1"/>
  <c r="O3609" i="4" s="1"/>
  <c r="O3610" i="4" s="1"/>
  <c r="O3611" i="4" s="1"/>
  <c r="O3612" i="4" s="1"/>
  <c r="O3613" i="4" s="1"/>
  <c r="O3614" i="4" s="1"/>
  <c r="O3615" i="4" s="1"/>
  <c r="O3616" i="4" s="1"/>
  <c r="O3617" i="4" s="1"/>
  <c r="O3618" i="4" s="1"/>
  <c r="O3619" i="4" s="1"/>
  <c r="O3620" i="4" s="1"/>
  <c r="O3621" i="4" s="1"/>
  <c r="O3622" i="4" s="1"/>
  <c r="O3623" i="4" s="1"/>
  <c r="O3624" i="4" s="1"/>
  <c r="O3625" i="4" s="1"/>
  <c r="O3626" i="4" s="1"/>
  <c r="O3627" i="4" s="1"/>
  <c r="O3628" i="4" s="1"/>
  <c r="O3629" i="4" s="1"/>
  <c r="O3630" i="4" s="1"/>
  <c r="O3631" i="4" s="1"/>
  <c r="O3632" i="4" s="1"/>
  <c r="O3633" i="4" s="1"/>
  <c r="O3634" i="4" s="1"/>
  <c r="O3635" i="4" s="1"/>
  <c r="O3636" i="4" s="1"/>
  <c r="O3637" i="4" s="1"/>
  <c r="O3638" i="4" s="1"/>
  <c r="O3639" i="4" s="1"/>
  <c r="O3640" i="4" s="1"/>
  <c r="O3641" i="4" s="1"/>
  <c r="O3642" i="4" s="1"/>
  <c r="O3643" i="4" s="1"/>
  <c r="O3644" i="4" s="1"/>
  <c r="O3645" i="4" s="1"/>
  <c r="O3646" i="4" s="1"/>
  <c r="O3647" i="4" s="1"/>
  <c r="O3648" i="4" s="1"/>
  <c r="O3649" i="4" s="1"/>
  <c r="O3650" i="4" s="1"/>
  <c r="O3651" i="4" s="1"/>
  <c r="O3652" i="4" s="1"/>
  <c r="O3653" i="4" s="1"/>
  <c r="O3654" i="4" s="1"/>
  <c r="O3655" i="4" s="1"/>
  <c r="O3656" i="4" s="1"/>
  <c r="O3657" i="4" s="1"/>
  <c r="O3658" i="4" s="1"/>
  <c r="O3659" i="4" s="1"/>
  <c r="O3660" i="4" s="1"/>
  <c r="O3661" i="4" s="1"/>
  <c r="O3662" i="4" s="1"/>
  <c r="O3663" i="4" s="1"/>
  <c r="O3664" i="4" s="1"/>
  <c r="O3665" i="4" s="1"/>
  <c r="O3666" i="4" s="1"/>
  <c r="O3667" i="4" s="1"/>
  <c r="O3668" i="4" s="1"/>
  <c r="O3669" i="4" s="1"/>
  <c r="O3670" i="4" s="1"/>
  <c r="O3671" i="4" s="1"/>
  <c r="O3672" i="4" s="1"/>
  <c r="O3673" i="4" s="1"/>
  <c r="O3674" i="4" s="1"/>
  <c r="O3675" i="4" s="1"/>
  <c r="O3676" i="4" s="1"/>
  <c r="O3677" i="4" s="1"/>
  <c r="O3678" i="4" s="1"/>
  <c r="O3679" i="4" s="1"/>
  <c r="O3680" i="4" s="1"/>
  <c r="O3681" i="4" s="1"/>
  <c r="O3682" i="4" s="1"/>
  <c r="O3683" i="4" s="1"/>
  <c r="O3684" i="4" s="1"/>
  <c r="O3685" i="4" s="1"/>
  <c r="O3686" i="4" s="1"/>
  <c r="O3687" i="4" s="1"/>
  <c r="O3688" i="4" s="1"/>
  <c r="O3689" i="4" s="1"/>
  <c r="O3690" i="4" s="1"/>
  <c r="O3691" i="4" s="1"/>
  <c r="O3692" i="4" s="1"/>
  <c r="O3693" i="4" s="1"/>
  <c r="O3694" i="4" s="1"/>
  <c r="O3695" i="4" s="1"/>
  <c r="O3696" i="4" s="1"/>
  <c r="O3697" i="4" s="1"/>
  <c r="O3698" i="4" s="1"/>
  <c r="O3699" i="4" s="1"/>
  <c r="O3700" i="4" s="1"/>
  <c r="O3701" i="4" s="1"/>
  <c r="O3702" i="4" s="1"/>
  <c r="O3703" i="4" s="1"/>
  <c r="O3704" i="4" s="1"/>
  <c r="O3705" i="4" s="1"/>
  <c r="O3706" i="4" s="1"/>
  <c r="O3707" i="4" s="1"/>
  <c r="O3708" i="4" s="1"/>
  <c r="O3709" i="4" s="1"/>
  <c r="O3710" i="4" s="1"/>
  <c r="O3711" i="4" s="1"/>
  <c r="O3712" i="4" s="1"/>
  <c r="O3713" i="4" s="1"/>
  <c r="O3714" i="4" s="1"/>
  <c r="O3715" i="4" s="1"/>
  <c r="O3716" i="4" s="1"/>
  <c r="O3717" i="4" s="1"/>
  <c r="O3718" i="4" s="1"/>
  <c r="O3719" i="4" s="1"/>
  <c r="O3720" i="4" s="1"/>
  <c r="O3721" i="4" s="1"/>
  <c r="O3722" i="4" s="1"/>
  <c r="O3723" i="4" s="1"/>
  <c r="O3724" i="4" s="1"/>
  <c r="O3725" i="4" s="1"/>
  <c r="O3726" i="4" s="1"/>
  <c r="O3727" i="4" s="1"/>
  <c r="O3728" i="4" s="1"/>
  <c r="O3729" i="4" s="1"/>
  <c r="O3730" i="4" s="1"/>
  <c r="O3731" i="4" s="1"/>
  <c r="O3732" i="4" s="1"/>
  <c r="O3733" i="4" s="1"/>
  <c r="O3734" i="4" s="1"/>
  <c r="O3735" i="4" s="1"/>
  <c r="O3736" i="4" s="1"/>
  <c r="O3737" i="4" s="1"/>
  <c r="O3738" i="4" s="1"/>
  <c r="O3739" i="4" s="1"/>
  <c r="O3740" i="4" s="1"/>
  <c r="O3741" i="4" s="1"/>
  <c r="O3742" i="4" s="1"/>
  <c r="O3743" i="4" s="1"/>
  <c r="O3744" i="4" s="1"/>
  <c r="O3745" i="4" s="1"/>
  <c r="O3746" i="4" s="1"/>
  <c r="O3747" i="4" s="1"/>
  <c r="O3748" i="4" s="1"/>
  <c r="O3749" i="4" s="1"/>
  <c r="O3750" i="4" s="1"/>
  <c r="O3751" i="4" s="1"/>
  <c r="O3752" i="4" s="1"/>
  <c r="O3753" i="4" s="1"/>
  <c r="O3754" i="4" s="1"/>
  <c r="O3755" i="4" s="1"/>
  <c r="O3756" i="4" s="1"/>
  <c r="O3757" i="4" s="1"/>
  <c r="O3758" i="4" s="1"/>
  <c r="O3759" i="4" s="1"/>
  <c r="O3760" i="4" s="1"/>
  <c r="O3761" i="4" s="1"/>
  <c r="O3762" i="4" s="1"/>
  <c r="O3763" i="4" s="1"/>
  <c r="O3764" i="4" s="1"/>
  <c r="O3765" i="4" s="1"/>
  <c r="O3766" i="4" s="1"/>
  <c r="O3767" i="4" s="1"/>
  <c r="O3768" i="4" s="1"/>
  <c r="O3769" i="4" s="1"/>
  <c r="O3770" i="4" s="1"/>
  <c r="O3771" i="4" s="1"/>
  <c r="O3772" i="4" s="1"/>
  <c r="O3773" i="4" s="1"/>
  <c r="O3774" i="4" s="1"/>
  <c r="O3775" i="4" s="1"/>
  <c r="O3776" i="4" s="1"/>
  <c r="O3777" i="4" s="1"/>
  <c r="O3778" i="4" s="1"/>
  <c r="O3779" i="4" s="1"/>
  <c r="O3780" i="4" s="1"/>
  <c r="O3781" i="4" s="1"/>
  <c r="O3782" i="4" s="1"/>
  <c r="O3783" i="4" s="1"/>
  <c r="O3784" i="4" s="1"/>
  <c r="O3785" i="4" s="1"/>
  <c r="O3786" i="4" s="1"/>
  <c r="O3787" i="4" s="1"/>
  <c r="O3788" i="4" s="1"/>
  <c r="O3789" i="4" s="1"/>
  <c r="O3790" i="4" s="1"/>
  <c r="O3791" i="4" s="1"/>
  <c r="O3792" i="4" s="1"/>
  <c r="O3793" i="4" s="1"/>
  <c r="O3794" i="4" s="1"/>
  <c r="O3795" i="4" s="1"/>
  <c r="O3796" i="4" s="1"/>
  <c r="O3797" i="4" s="1"/>
  <c r="O3798" i="4" s="1"/>
  <c r="O3799" i="4" s="1"/>
  <c r="O3800" i="4" s="1"/>
  <c r="O3801" i="4" s="1"/>
  <c r="O3802" i="4" s="1"/>
  <c r="O3803" i="4" s="1"/>
  <c r="O3804" i="4" s="1"/>
  <c r="O3805" i="4" s="1"/>
  <c r="O3806" i="4" s="1"/>
  <c r="O3807" i="4" s="1"/>
  <c r="O3808" i="4" s="1"/>
  <c r="O3809" i="4" s="1"/>
  <c r="O3810" i="4" s="1"/>
  <c r="O3811" i="4" s="1"/>
  <c r="O3812" i="4" s="1"/>
  <c r="O3813" i="4" s="1"/>
  <c r="O3814" i="4" s="1"/>
  <c r="O3815" i="4" s="1"/>
  <c r="O3816" i="4" s="1"/>
  <c r="O3817" i="4" s="1"/>
  <c r="O3818" i="4" s="1"/>
  <c r="O3819" i="4" s="1"/>
  <c r="O3820" i="4" s="1"/>
  <c r="O3821" i="4" s="1"/>
  <c r="O3822" i="4" s="1"/>
  <c r="O3823" i="4" s="1"/>
  <c r="O3824" i="4" s="1"/>
  <c r="O3825" i="4" s="1"/>
  <c r="O3826" i="4" s="1"/>
  <c r="O3827" i="4" s="1"/>
  <c r="O3828" i="4" s="1"/>
  <c r="O3829" i="4" s="1"/>
  <c r="O3830" i="4" s="1"/>
  <c r="O3831" i="4" s="1"/>
  <c r="O3832" i="4" s="1"/>
  <c r="O3833" i="4" s="1"/>
  <c r="O3834" i="4" s="1"/>
  <c r="O3835" i="4" s="1"/>
  <c r="O3836" i="4" s="1"/>
  <c r="O3837" i="4" s="1"/>
  <c r="O3838" i="4" s="1"/>
  <c r="O3839" i="4" s="1"/>
  <c r="O3840" i="4" s="1"/>
  <c r="O3841" i="4" s="1"/>
  <c r="O3842" i="4" s="1"/>
  <c r="O3843" i="4" s="1"/>
  <c r="O3844" i="4" s="1"/>
  <c r="O3845" i="4" s="1"/>
  <c r="O3846" i="4" s="1"/>
  <c r="O3847" i="4" s="1"/>
  <c r="O3848" i="4" s="1"/>
  <c r="O3849" i="4" s="1"/>
  <c r="O3850" i="4" s="1"/>
  <c r="O3851" i="4" s="1"/>
  <c r="O3852" i="4" s="1"/>
  <c r="O3853" i="4" s="1"/>
  <c r="O3854" i="4" s="1"/>
  <c r="O3855" i="4" s="1"/>
  <c r="O3856" i="4" s="1"/>
  <c r="O3857" i="4" s="1"/>
  <c r="O3858" i="4" s="1"/>
  <c r="O3859" i="4" s="1"/>
  <c r="O3860" i="4" s="1"/>
  <c r="O3861" i="4" s="1"/>
  <c r="O3862" i="4" s="1"/>
  <c r="O3863" i="4" s="1"/>
  <c r="O3864" i="4" s="1"/>
  <c r="O3865" i="4" s="1"/>
  <c r="O3866" i="4" s="1"/>
  <c r="O3867" i="4" s="1"/>
  <c r="O3868" i="4" s="1"/>
  <c r="O3869" i="4" s="1"/>
  <c r="O3870" i="4" s="1"/>
  <c r="O3871" i="4" s="1"/>
  <c r="O3872" i="4" s="1"/>
  <c r="O3873" i="4" s="1"/>
  <c r="O3874" i="4" s="1"/>
  <c r="O3875" i="4" s="1"/>
  <c r="O3876" i="4" s="1"/>
  <c r="O3877" i="4" s="1"/>
  <c r="O3878" i="4" s="1"/>
  <c r="O3879" i="4" s="1"/>
  <c r="O3880" i="4" s="1"/>
  <c r="O3881" i="4" s="1"/>
  <c r="O3882" i="4" s="1"/>
  <c r="O3883" i="4" s="1"/>
  <c r="O3884" i="4" s="1"/>
  <c r="O3885" i="4" s="1"/>
  <c r="O3886" i="4" s="1"/>
  <c r="O3887" i="4" s="1"/>
  <c r="O3888" i="4" s="1"/>
  <c r="O3889" i="4" s="1"/>
  <c r="O3890" i="4" s="1"/>
  <c r="O3891" i="4" s="1"/>
  <c r="O3892" i="4" s="1"/>
  <c r="O3893" i="4" s="1"/>
  <c r="O3894" i="4" s="1"/>
  <c r="O3895" i="4" s="1"/>
  <c r="O3896" i="4" s="1"/>
  <c r="O3897" i="4" s="1"/>
  <c r="O3898" i="4" s="1"/>
  <c r="O3899" i="4" s="1"/>
  <c r="O3900" i="4" s="1"/>
  <c r="O3901" i="4" s="1"/>
  <c r="O3902" i="4" s="1"/>
  <c r="O3903" i="4" s="1"/>
  <c r="O3904" i="4" s="1"/>
  <c r="O3905" i="4" s="1"/>
  <c r="O3906" i="4" s="1"/>
  <c r="O3907" i="4" s="1"/>
  <c r="O3908" i="4" s="1"/>
  <c r="O3909" i="4" s="1"/>
  <c r="O3910" i="4" s="1"/>
  <c r="O3911" i="4" s="1"/>
  <c r="O3912" i="4" s="1"/>
  <c r="O3913" i="4" s="1"/>
  <c r="O3914" i="4" s="1"/>
  <c r="O3915" i="4" s="1"/>
  <c r="O3916" i="4" s="1"/>
  <c r="O3917" i="4" s="1"/>
  <c r="O3918" i="4" s="1"/>
  <c r="O3919" i="4" s="1"/>
  <c r="O3920" i="4" s="1"/>
  <c r="O3921" i="4" s="1"/>
  <c r="O3922" i="4" s="1"/>
  <c r="O3923" i="4" s="1"/>
  <c r="O3924" i="4" s="1"/>
  <c r="O3925" i="4" s="1"/>
  <c r="O3926" i="4" s="1"/>
  <c r="O3927" i="4" s="1"/>
  <c r="O3928" i="4" s="1"/>
  <c r="O3929" i="4" s="1"/>
  <c r="O3930" i="4" s="1"/>
  <c r="O3931" i="4" s="1"/>
  <c r="O3932" i="4" s="1"/>
  <c r="O3933" i="4" s="1"/>
  <c r="O3934" i="4" s="1"/>
  <c r="O3935" i="4" s="1"/>
  <c r="O3936" i="4" s="1"/>
  <c r="O3937" i="4" s="1"/>
  <c r="O3938" i="4" s="1"/>
  <c r="O3939" i="4" s="1"/>
  <c r="O3940" i="4" s="1"/>
  <c r="O3941" i="4" s="1"/>
  <c r="O3942" i="4" s="1"/>
  <c r="O3943" i="4" s="1"/>
  <c r="O3944" i="4" s="1"/>
  <c r="O3945" i="4" s="1"/>
  <c r="O3946" i="4" s="1"/>
  <c r="O3947" i="4" s="1"/>
  <c r="O3948" i="4" s="1"/>
  <c r="O3949" i="4" s="1"/>
  <c r="O3950" i="4" s="1"/>
  <c r="O3951" i="4" s="1"/>
  <c r="O3952" i="4" s="1"/>
  <c r="O3953" i="4" s="1"/>
  <c r="O3954" i="4" s="1"/>
  <c r="O3955" i="4" s="1"/>
  <c r="O3956" i="4" s="1"/>
  <c r="O3957" i="4" s="1"/>
  <c r="O3958" i="4" s="1"/>
  <c r="O3959" i="4" s="1"/>
  <c r="O3960" i="4" s="1"/>
  <c r="O3961" i="4" s="1"/>
  <c r="O3962" i="4" s="1"/>
  <c r="O3963" i="4" s="1"/>
  <c r="O3964" i="4" s="1"/>
  <c r="O3965" i="4" s="1"/>
  <c r="O3966" i="4" s="1"/>
  <c r="O3967" i="4" s="1"/>
  <c r="O3968" i="4" s="1"/>
  <c r="O3969" i="4" s="1"/>
  <c r="O3970" i="4" s="1"/>
  <c r="O3971" i="4" s="1"/>
  <c r="O3972" i="4" s="1"/>
  <c r="O3973" i="4" s="1"/>
  <c r="O3974" i="4" s="1"/>
  <c r="O3975" i="4" s="1"/>
  <c r="O3976" i="4" s="1"/>
  <c r="O3977" i="4" s="1"/>
  <c r="O3978" i="4" s="1"/>
  <c r="O3979" i="4" s="1"/>
  <c r="O3980" i="4" s="1"/>
  <c r="O3981" i="4" s="1"/>
  <c r="O3982" i="4" s="1"/>
  <c r="O3983" i="4" s="1"/>
  <c r="O3984" i="4" s="1"/>
  <c r="O3985" i="4" s="1"/>
  <c r="O3986" i="4" s="1"/>
  <c r="O3987" i="4" s="1"/>
  <c r="O3988" i="4" s="1"/>
  <c r="O3989" i="4" s="1"/>
  <c r="O3990" i="4" s="1"/>
  <c r="O3991" i="4" s="1"/>
  <c r="O3992" i="4" s="1"/>
  <c r="O3993" i="4" s="1"/>
  <c r="O3994" i="4" s="1"/>
  <c r="O3995" i="4" s="1"/>
  <c r="O3996" i="4" s="1"/>
  <c r="O3997" i="4" s="1"/>
  <c r="O3998" i="4" s="1"/>
  <c r="O3999" i="4" s="1"/>
  <c r="O4000" i="4" s="1"/>
  <c r="O4001" i="4" s="1"/>
  <c r="O4002" i="4" s="1"/>
  <c r="O4003" i="4" s="1"/>
  <c r="O4004" i="4" s="1"/>
  <c r="O4005" i="4" s="1"/>
  <c r="O4006" i="4" s="1"/>
  <c r="O4007" i="4" s="1"/>
  <c r="O4008" i="4" s="1"/>
  <c r="O4009" i="4" s="1"/>
  <c r="O4010" i="4" s="1"/>
  <c r="O4011" i="4" s="1"/>
  <c r="O4012" i="4" s="1"/>
  <c r="O4013" i="4" s="1"/>
  <c r="O4014" i="4" s="1"/>
  <c r="O4015" i="4" s="1"/>
  <c r="O4016" i="4" s="1"/>
  <c r="O4017" i="4" s="1"/>
  <c r="O4018" i="4" s="1"/>
  <c r="O4019" i="4" s="1"/>
  <c r="O4020" i="4" s="1"/>
  <c r="O4021" i="4" s="1"/>
  <c r="O4022" i="4" s="1"/>
  <c r="O4023" i="4" s="1"/>
  <c r="O4024" i="4" s="1"/>
  <c r="O4025" i="4" s="1"/>
  <c r="O4026" i="4" s="1"/>
  <c r="O4027" i="4" s="1"/>
  <c r="O4028" i="4" s="1"/>
  <c r="O4029" i="4" s="1"/>
  <c r="O4030" i="4" s="1"/>
  <c r="O4031" i="4" s="1"/>
  <c r="O4032" i="4" s="1"/>
  <c r="O4033" i="4" s="1"/>
  <c r="O4034" i="4" s="1"/>
  <c r="O4035" i="4" s="1"/>
  <c r="O4036" i="4" s="1"/>
  <c r="O4037" i="4" s="1"/>
  <c r="O4038" i="4" s="1"/>
  <c r="O4039" i="4" s="1"/>
  <c r="O4040" i="4" s="1"/>
  <c r="O4041" i="4" s="1"/>
  <c r="O4042" i="4" s="1"/>
  <c r="O4043" i="4" s="1"/>
  <c r="O4044" i="4" s="1"/>
  <c r="O4045" i="4" s="1"/>
  <c r="O4046" i="4" s="1"/>
  <c r="O4047" i="4" s="1"/>
  <c r="O4048" i="4" s="1"/>
  <c r="O4049" i="4" s="1"/>
  <c r="O4050" i="4" s="1"/>
  <c r="O4051" i="4" s="1"/>
  <c r="O4052" i="4" s="1"/>
  <c r="O4053" i="4" s="1"/>
  <c r="O4054" i="4" s="1"/>
  <c r="O4055" i="4" s="1"/>
  <c r="O4056" i="4" s="1"/>
  <c r="O4057" i="4" s="1"/>
  <c r="O4058" i="4" s="1"/>
  <c r="O4059" i="4" s="1"/>
  <c r="O4060" i="4" s="1"/>
  <c r="O4061" i="4" s="1"/>
  <c r="O4062" i="4" s="1"/>
  <c r="O4063" i="4" s="1"/>
  <c r="O4064" i="4" s="1"/>
  <c r="O4065" i="4" s="1"/>
  <c r="O4066" i="4" s="1"/>
  <c r="O4067" i="4" s="1"/>
  <c r="O4068" i="4" s="1"/>
  <c r="O4069" i="4" s="1"/>
  <c r="O4070" i="4" s="1"/>
  <c r="O4071" i="4" s="1"/>
  <c r="O4072" i="4" s="1"/>
  <c r="O4073" i="4" s="1"/>
  <c r="O4074" i="4" s="1"/>
  <c r="O4075" i="4" s="1"/>
  <c r="O4076" i="4" s="1"/>
  <c r="O4077" i="4" s="1"/>
  <c r="O4078" i="4" s="1"/>
  <c r="O4079" i="4" s="1"/>
  <c r="O4080" i="4" s="1"/>
  <c r="O4081" i="4" s="1"/>
  <c r="O4082" i="4" s="1"/>
  <c r="O4083" i="4" s="1"/>
  <c r="O4084" i="4" s="1"/>
  <c r="O4085" i="4" s="1"/>
  <c r="O4086" i="4" s="1"/>
  <c r="O4087" i="4" s="1"/>
  <c r="O4088" i="4" s="1"/>
  <c r="O4089" i="4" s="1"/>
  <c r="O4090" i="4" s="1"/>
  <c r="O4091" i="4" s="1"/>
  <c r="O4092" i="4" s="1"/>
  <c r="O4093" i="4" s="1"/>
  <c r="O4094" i="4" s="1"/>
  <c r="O4095" i="4" s="1"/>
  <c r="O4096" i="4" s="1"/>
  <c r="O4097" i="4" s="1"/>
  <c r="O4098" i="4" s="1"/>
  <c r="O4099" i="4" s="1"/>
  <c r="O4100" i="4" s="1"/>
  <c r="O4101" i="4" s="1"/>
  <c r="O4102" i="4" s="1"/>
  <c r="O4103" i="4" s="1"/>
  <c r="O4104" i="4" s="1"/>
  <c r="O4105" i="4" s="1"/>
  <c r="O4106" i="4" s="1"/>
  <c r="O4107" i="4" s="1"/>
  <c r="O4108" i="4" s="1"/>
  <c r="O4109" i="4" s="1"/>
  <c r="O4110" i="4" s="1"/>
  <c r="O4111" i="4" s="1"/>
  <c r="O4112" i="4" s="1"/>
  <c r="O4113" i="4" s="1"/>
  <c r="O4114" i="4" s="1"/>
  <c r="O4115" i="4" s="1"/>
  <c r="O4116" i="4" s="1"/>
  <c r="O4117" i="4" s="1"/>
  <c r="O4118" i="4" s="1"/>
  <c r="O4119" i="4" s="1"/>
  <c r="O4120" i="4" s="1"/>
  <c r="O4121" i="4" s="1"/>
  <c r="O4122" i="4" s="1"/>
  <c r="O4123" i="4" s="1"/>
  <c r="O4124" i="4" s="1"/>
  <c r="O4125" i="4" s="1"/>
  <c r="O4126" i="4" s="1"/>
  <c r="O4127" i="4" s="1"/>
  <c r="O4128" i="4" s="1"/>
  <c r="O4129" i="4" s="1"/>
  <c r="O4130" i="4" s="1"/>
  <c r="O4131" i="4" s="1"/>
  <c r="O4132" i="4" s="1"/>
  <c r="O4133" i="4" s="1"/>
  <c r="O4134" i="4" s="1"/>
  <c r="O4135" i="4" s="1"/>
  <c r="O4136" i="4" s="1"/>
  <c r="O4137" i="4" s="1"/>
  <c r="O4138" i="4" s="1"/>
  <c r="O4139" i="4" s="1"/>
  <c r="O4140" i="4" s="1"/>
  <c r="O4141" i="4" s="1"/>
  <c r="O4142" i="4" s="1"/>
  <c r="O4143" i="4" s="1"/>
  <c r="O4144" i="4" s="1"/>
  <c r="O4145" i="4" s="1"/>
  <c r="O4146" i="4" s="1"/>
  <c r="O4147" i="4" s="1"/>
  <c r="O4148" i="4" s="1"/>
  <c r="O4149" i="4" s="1"/>
  <c r="O4150" i="4" s="1"/>
  <c r="O4151" i="4" s="1"/>
  <c r="O4152" i="4" s="1"/>
  <c r="O4153" i="4" s="1"/>
  <c r="O4154" i="4" s="1"/>
  <c r="O4155" i="4" s="1"/>
  <c r="O4156" i="4" s="1"/>
  <c r="O4157" i="4" s="1"/>
  <c r="O4158" i="4" s="1"/>
  <c r="O4159" i="4" s="1"/>
  <c r="O4160" i="4" s="1"/>
  <c r="O4161" i="4" s="1"/>
  <c r="O4162" i="4" s="1"/>
  <c r="O4163" i="4" s="1"/>
  <c r="O4164" i="4" s="1"/>
  <c r="O4165" i="4" s="1"/>
  <c r="O4166" i="4" s="1"/>
  <c r="O4167" i="4" s="1"/>
  <c r="O4168" i="4" s="1"/>
  <c r="O4169" i="4" s="1"/>
  <c r="O4170" i="4" s="1"/>
  <c r="O4171" i="4" s="1"/>
  <c r="O4172" i="4" s="1"/>
  <c r="O4173" i="4" s="1"/>
  <c r="O4174" i="4" s="1"/>
  <c r="O4175" i="4" s="1"/>
  <c r="O4176" i="4" s="1"/>
  <c r="O4177" i="4" s="1"/>
  <c r="O4178" i="4" s="1"/>
  <c r="O4179" i="4" s="1"/>
  <c r="O4180" i="4" s="1"/>
  <c r="O4181" i="4" s="1"/>
  <c r="O4182" i="4" s="1"/>
  <c r="O4183" i="4" s="1"/>
  <c r="O4184" i="4" s="1"/>
  <c r="O4185" i="4" s="1"/>
  <c r="O4186" i="4" s="1"/>
  <c r="O4187" i="4" s="1"/>
  <c r="O4188" i="4" s="1"/>
  <c r="O4189" i="4" s="1"/>
  <c r="O4190" i="4" s="1"/>
  <c r="O4191" i="4" s="1"/>
  <c r="O4192" i="4" s="1"/>
  <c r="O4193" i="4" s="1"/>
  <c r="O4194" i="4" s="1"/>
  <c r="O4195" i="4" s="1"/>
  <c r="O4196" i="4" s="1"/>
  <c r="O4197" i="4" s="1"/>
  <c r="O4198" i="4" s="1"/>
  <c r="O4199" i="4" s="1"/>
  <c r="O4200" i="4" s="1"/>
  <c r="O4201" i="4" s="1"/>
  <c r="O4202" i="4" s="1"/>
  <c r="O4203" i="4" s="1"/>
  <c r="O4204" i="4" s="1"/>
  <c r="O4205" i="4" s="1"/>
  <c r="O4206" i="4" s="1"/>
  <c r="O4207" i="4" s="1"/>
  <c r="O4208" i="4" s="1"/>
  <c r="O4209" i="4" s="1"/>
  <c r="O4210" i="4" s="1"/>
  <c r="O4211" i="4" s="1"/>
  <c r="O4212" i="4" s="1"/>
  <c r="O4213" i="4" s="1"/>
  <c r="O4214" i="4" s="1"/>
  <c r="O4215" i="4" s="1"/>
  <c r="O4216" i="4" s="1"/>
  <c r="O4217" i="4" s="1"/>
  <c r="O4218" i="4" s="1"/>
  <c r="O4219" i="4" s="1"/>
  <c r="O4220" i="4" s="1"/>
  <c r="O4221" i="4" s="1"/>
  <c r="O4222" i="4" s="1"/>
  <c r="O4223" i="4" s="1"/>
  <c r="O4224" i="4" s="1"/>
  <c r="O4225" i="4" s="1"/>
  <c r="O4226" i="4" s="1"/>
  <c r="O4227" i="4" s="1"/>
  <c r="O4228" i="4" s="1"/>
  <c r="O4229" i="4" s="1"/>
  <c r="O4230" i="4" s="1"/>
  <c r="O4231" i="4" s="1"/>
  <c r="O4232" i="4" s="1"/>
  <c r="O4233" i="4" s="1"/>
  <c r="O4234" i="4" s="1"/>
  <c r="O4235" i="4" s="1"/>
  <c r="O4236" i="4" s="1"/>
  <c r="O4237" i="4" s="1"/>
  <c r="O4238" i="4" s="1"/>
  <c r="O4239" i="4" s="1"/>
  <c r="O4240" i="4" s="1"/>
  <c r="O4241" i="4" s="1"/>
  <c r="O4242" i="4" s="1"/>
  <c r="O4243" i="4" s="1"/>
  <c r="O4244" i="4" s="1"/>
  <c r="O4245" i="4" s="1"/>
  <c r="O4246" i="4" s="1"/>
  <c r="O4247" i="4" s="1"/>
  <c r="O4248" i="4" s="1"/>
  <c r="O4249" i="4" s="1"/>
  <c r="O4250" i="4" s="1"/>
  <c r="O4251" i="4" s="1"/>
  <c r="O4252" i="4" s="1"/>
  <c r="O4253" i="4" s="1"/>
  <c r="O4254" i="4" s="1"/>
  <c r="O4255" i="4" s="1"/>
  <c r="O4256" i="4" s="1"/>
  <c r="O4257" i="4" s="1"/>
  <c r="O4258" i="4" s="1"/>
  <c r="O4259" i="4" s="1"/>
  <c r="O4260" i="4" s="1"/>
  <c r="O4261" i="4" s="1"/>
  <c r="O4262" i="4" s="1"/>
  <c r="O4263" i="4" s="1"/>
  <c r="O4264" i="4" s="1"/>
  <c r="O4265" i="4" s="1"/>
  <c r="O4266" i="4" s="1"/>
  <c r="O4267" i="4" s="1"/>
  <c r="O4268" i="4" s="1"/>
  <c r="O4269" i="4" s="1"/>
  <c r="O4270" i="4" s="1"/>
  <c r="O4271" i="4" s="1"/>
  <c r="O4272" i="4" s="1"/>
  <c r="O4273" i="4" s="1"/>
  <c r="O4274" i="4" s="1"/>
  <c r="O4275" i="4" s="1"/>
  <c r="O4276" i="4" s="1"/>
  <c r="O4277" i="4" s="1"/>
  <c r="O4278" i="4" s="1"/>
  <c r="O4279" i="4" s="1"/>
  <c r="O4280" i="4" s="1"/>
  <c r="O4281" i="4" s="1"/>
  <c r="O4282" i="4" s="1"/>
  <c r="O4283" i="4" s="1"/>
  <c r="O4284" i="4" s="1"/>
  <c r="O4285" i="4" s="1"/>
  <c r="O4286" i="4" s="1"/>
  <c r="O4287" i="4" s="1"/>
  <c r="O4288" i="4" s="1"/>
  <c r="O4289" i="4" s="1"/>
  <c r="O4290" i="4" s="1"/>
  <c r="O4291" i="4" s="1"/>
  <c r="O4292" i="4" s="1"/>
  <c r="O4293" i="4" s="1"/>
  <c r="O4294" i="4" s="1"/>
  <c r="O4295" i="4" s="1"/>
  <c r="O4296" i="4" s="1"/>
  <c r="O4297" i="4" s="1"/>
  <c r="O4298" i="4" s="1"/>
  <c r="O4299" i="4" s="1"/>
  <c r="O4300" i="4" s="1"/>
  <c r="O4301" i="4" s="1"/>
  <c r="O4302" i="4" s="1"/>
  <c r="O4303" i="4" s="1"/>
  <c r="O4304" i="4" s="1"/>
  <c r="O4305" i="4" s="1"/>
  <c r="O4306" i="4" s="1"/>
  <c r="O4307" i="4" s="1"/>
  <c r="O4308" i="4" s="1"/>
  <c r="O4309" i="4" s="1"/>
  <c r="O4310" i="4" s="1"/>
  <c r="O4311" i="4" s="1"/>
  <c r="O4312" i="4" s="1"/>
  <c r="O4313" i="4" s="1"/>
  <c r="O4314" i="4" s="1"/>
  <c r="O4315" i="4" s="1"/>
  <c r="O4316" i="4" s="1"/>
  <c r="O4317" i="4" s="1"/>
  <c r="O4318" i="4" s="1"/>
  <c r="O4319" i="4" s="1"/>
  <c r="O4320" i="4" s="1"/>
  <c r="O4321" i="4" s="1"/>
  <c r="O4322" i="4" s="1"/>
  <c r="O4323" i="4" s="1"/>
  <c r="O4324" i="4" s="1"/>
  <c r="O4325" i="4" s="1"/>
  <c r="O4326" i="4" s="1"/>
  <c r="O4327" i="4" s="1"/>
  <c r="O4328" i="4" s="1"/>
  <c r="O4329" i="4" s="1"/>
  <c r="O4330" i="4" s="1"/>
  <c r="O4331" i="4" s="1"/>
  <c r="O4332" i="4" s="1"/>
  <c r="O4333" i="4" s="1"/>
  <c r="O4334" i="4" s="1"/>
  <c r="O4335" i="4" s="1"/>
  <c r="O4336" i="4" s="1"/>
  <c r="O4337" i="4" s="1"/>
  <c r="O4338" i="4" s="1"/>
  <c r="O4339" i="4" s="1"/>
  <c r="O4340" i="4" s="1"/>
  <c r="O4341" i="4" s="1"/>
  <c r="O4342" i="4" s="1"/>
  <c r="O4343" i="4" s="1"/>
  <c r="O4344" i="4" s="1"/>
  <c r="O4345" i="4" s="1"/>
  <c r="O4346" i="4" s="1"/>
  <c r="O4347" i="4" s="1"/>
  <c r="O4348" i="4" s="1"/>
  <c r="O4349" i="4" s="1"/>
  <c r="O4350" i="4" s="1"/>
  <c r="O4351" i="4" s="1"/>
  <c r="O4352" i="4" s="1"/>
  <c r="O4353" i="4" s="1"/>
  <c r="O4354" i="4" s="1"/>
  <c r="L696" i="4"/>
  <c r="L697" i="4" s="1"/>
  <c r="L698" i="4" s="1"/>
  <c r="L699" i="4" s="1"/>
  <c r="L700" i="4" s="1"/>
  <c r="L701" i="4" s="1"/>
  <c r="L702" i="4" s="1"/>
  <c r="L703" i="4" s="1"/>
  <c r="L704" i="4" s="1"/>
  <c r="L705" i="4" s="1"/>
  <c r="L706" i="4" s="1"/>
  <c r="L707" i="4" s="1"/>
  <c r="L708" i="4" s="1"/>
  <c r="L709" i="4" s="1"/>
  <c r="L710" i="4" s="1"/>
  <c r="L711" i="4" s="1"/>
  <c r="L712" i="4" s="1"/>
  <c r="L713" i="4" s="1"/>
  <c r="M702" i="4"/>
  <c r="M703" i="4" s="1"/>
  <c r="M704" i="4" s="1"/>
  <c r="M705" i="4" s="1"/>
  <c r="M706" i="4" s="1"/>
  <c r="M707" i="4" s="1"/>
  <c r="M708" i="4" s="1"/>
  <c r="M709" i="4" s="1"/>
  <c r="M710" i="4" s="1"/>
  <c r="M711" i="4" s="1"/>
  <c r="M712" i="4" s="1"/>
  <c r="M713" i="4" s="1"/>
  <c r="M714" i="4" s="1"/>
  <c r="M715" i="4" s="1"/>
  <c r="M716" i="4" s="1"/>
  <c r="M717" i="4" s="1"/>
  <c r="M718" i="4" s="1"/>
  <c r="M719" i="4" s="1"/>
  <c r="M720" i="4" s="1"/>
  <c r="M721" i="4" s="1"/>
  <c r="M722" i="4" s="1"/>
  <c r="M723" i="4" s="1"/>
  <c r="M724" i="4" s="1"/>
  <c r="M725" i="4" s="1"/>
  <c r="M726" i="4" s="1"/>
  <c r="M727" i="4" s="1"/>
  <c r="M728" i="4" s="1"/>
  <c r="M729" i="4" s="1"/>
  <c r="M730" i="4" s="1"/>
  <c r="M731" i="4" s="1"/>
  <c r="C705" i="4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F706" i="4"/>
  <c r="F707" i="4" s="1"/>
  <c r="F708" i="4" s="1"/>
  <c r="F709" i="4" s="1"/>
  <c r="F710" i="4" s="1"/>
  <c r="F711" i="4" s="1"/>
  <c r="F712" i="4" s="1"/>
  <c r="F713" i="4" s="1"/>
  <c r="F714" i="4" s="1"/>
  <c r="F715" i="4" s="1"/>
  <c r="F716" i="4" s="1"/>
  <c r="F717" i="4" s="1"/>
  <c r="F718" i="4" s="1"/>
  <c r="F719" i="4" s="1"/>
  <c r="F720" i="4" s="1"/>
  <c r="F721" i="4" s="1"/>
  <c r="F722" i="4" s="1"/>
  <c r="F723" i="4" s="1"/>
  <c r="F724" i="4" s="1"/>
  <c r="F725" i="4" s="1"/>
  <c r="F726" i="4" s="1"/>
  <c r="F727" i="4" s="1"/>
  <c r="F728" i="4" s="1"/>
  <c r="F729" i="4" s="1"/>
  <c r="F730" i="4" s="1"/>
  <c r="F731" i="4" s="1"/>
  <c r="F732" i="4" s="1"/>
  <c r="F733" i="4" s="1"/>
  <c r="F734" i="4" s="1"/>
  <c r="F735" i="4" s="1"/>
  <c r="F736" i="4" s="1"/>
  <c r="F737" i="4" s="1"/>
  <c r="F738" i="4" s="1"/>
  <c r="F739" i="4" s="1"/>
  <c r="F740" i="4" s="1"/>
  <c r="F741" i="4" s="1"/>
  <c r="F742" i="4" s="1"/>
  <c r="F743" i="4" s="1"/>
  <c r="F744" i="4" s="1"/>
  <c r="F745" i="4" s="1"/>
  <c r="F746" i="4" s="1"/>
  <c r="F747" i="4" s="1"/>
  <c r="F748" i="4" s="1"/>
  <c r="F749" i="4" s="1"/>
  <c r="F750" i="4" s="1"/>
  <c r="F751" i="4" s="1"/>
  <c r="F752" i="4" s="1"/>
  <c r="F753" i="4" s="1"/>
  <c r="F754" i="4" s="1"/>
  <c r="F755" i="4" s="1"/>
  <c r="F756" i="4" s="1"/>
  <c r="F757" i="4" s="1"/>
  <c r="F758" i="4" s="1"/>
  <c r="F759" i="4" s="1"/>
  <c r="F760" i="4" s="1"/>
  <c r="F761" i="4" s="1"/>
  <c r="F762" i="4" s="1"/>
  <c r="F763" i="4" s="1"/>
  <c r="F764" i="4" s="1"/>
  <c r="F765" i="4" s="1"/>
  <c r="F766" i="4" s="1"/>
  <c r="F767" i="4" s="1"/>
  <c r="F768" i="4" s="1"/>
  <c r="F769" i="4" s="1"/>
  <c r="F770" i="4" s="1"/>
  <c r="F771" i="4" s="1"/>
  <c r="F772" i="4" s="1"/>
  <c r="F773" i="4" s="1"/>
  <c r="F774" i="4" s="1"/>
  <c r="F775" i="4" s="1"/>
  <c r="F776" i="4" s="1"/>
  <c r="F777" i="4" s="1"/>
  <c r="F778" i="4" s="1"/>
  <c r="F779" i="4" s="1"/>
  <c r="F780" i="4" s="1"/>
  <c r="F781" i="4" s="1"/>
  <c r="F782" i="4" s="1"/>
  <c r="F783" i="4" s="1"/>
  <c r="F784" i="4" s="1"/>
  <c r="F785" i="4" s="1"/>
  <c r="F786" i="4" s="1"/>
  <c r="F787" i="4" s="1"/>
  <c r="F788" i="4" s="1"/>
  <c r="F789" i="4" s="1"/>
  <c r="F790" i="4" s="1"/>
  <c r="F791" i="4" s="1"/>
  <c r="F792" i="4" s="1"/>
  <c r="F793" i="4" s="1"/>
  <c r="F794" i="4" s="1"/>
  <c r="F795" i="4" s="1"/>
  <c r="F796" i="4" s="1"/>
  <c r="F797" i="4" s="1"/>
  <c r="F798" i="4" s="1"/>
  <c r="F799" i="4" s="1"/>
  <c r="F800" i="4" s="1"/>
  <c r="F801" i="4" s="1"/>
  <c r="F802" i="4" s="1"/>
  <c r="F803" i="4" s="1"/>
  <c r="F804" i="4" s="1"/>
  <c r="F805" i="4" s="1"/>
  <c r="F806" i="4" s="1"/>
  <c r="F807" i="4" s="1"/>
  <c r="F808" i="4" s="1"/>
  <c r="F809" i="4" s="1"/>
  <c r="F810" i="4" s="1"/>
  <c r="F811" i="4" s="1"/>
  <c r="F812" i="4" s="1"/>
  <c r="F813" i="4" s="1"/>
  <c r="F814" i="4" s="1"/>
  <c r="F815" i="4" s="1"/>
  <c r="F816" i="4" s="1"/>
  <c r="F817" i="4" s="1"/>
  <c r="F818" i="4" s="1"/>
  <c r="F819" i="4" s="1"/>
  <c r="F820" i="4" s="1"/>
  <c r="F821" i="4" s="1"/>
  <c r="F822" i="4" s="1"/>
  <c r="F823" i="4" s="1"/>
  <c r="F824" i="4" s="1"/>
  <c r="F825" i="4" s="1"/>
  <c r="F826" i="4" s="1"/>
  <c r="F827" i="4" s="1"/>
  <c r="F828" i="4" s="1"/>
  <c r="F829" i="4" s="1"/>
  <c r="F830" i="4" s="1"/>
  <c r="F831" i="4" s="1"/>
  <c r="F832" i="4" s="1"/>
  <c r="F833" i="4" s="1"/>
  <c r="F834" i="4" s="1"/>
  <c r="F835" i="4" s="1"/>
  <c r="F836" i="4" s="1"/>
  <c r="F837" i="4" s="1"/>
  <c r="F838" i="4" s="1"/>
  <c r="F839" i="4" s="1"/>
  <c r="F840" i="4" s="1"/>
  <c r="F841" i="4" s="1"/>
  <c r="F842" i="4" s="1"/>
  <c r="F843" i="4" s="1"/>
  <c r="F844" i="4" s="1"/>
  <c r="F845" i="4" s="1"/>
  <c r="F846" i="4" s="1"/>
  <c r="F847" i="4" s="1"/>
  <c r="F848" i="4" s="1"/>
  <c r="F849" i="4" s="1"/>
  <c r="F850" i="4" s="1"/>
  <c r="F851" i="4" s="1"/>
  <c r="F852" i="4" s="1"/>
  <c r="F853" i="4" s="1"/>
  <c r="F854" i="4" s="1"/>
  <c r="F855" i="4" s="1"/>
  <c r="F856" i="4" s="1"/>
  <c r="F857" i="4" s="1"/>
  <c r="F858" i="4" s="1"/>
  <c r="F859" i="4" s="1"/>
  <c r="F860" i="4" s="1"/>
  <c r="F861" i="4" s="1"/>
  <c r="F862" i="4" s="1"/>
  <c r="F863" i="4" s="1"/>
  <c r="F864" i="4" s="1"/>
  <c r="F865" i="4" s="1"/>
  <c r="F866" i="4" s="1"/>
  <c r="F867" i="4" s="1"/>
  <c r="F868" i="4" s="1"/>
  <c r="F869" i="4" s="1"/>
  <c r="F870" i="4" s="1"/>
  <c r="F871" i="4" s="1"/>
  <c r="F872" i="4" s="1"/>
  <c r="F873" i="4" s="1"/>
  <c r="F874" i="4" s="1"/>
  <c r="F875" i="4" s="1"/>
  <c r="F876" i="4" s="1"/>
  <c r="F877" i="4" s="1"/>
  <c r="F878" i="4" s="1"/>
  <c r="F879" i="4" s="1"/>
  <c r="F880" i="4" s="1"/>
  <c r="F881" i="4" s="1"/>
  <c r="F882" i="4" s="1"/>
  <c r="F883" i="4" s="1"/>
  <c r="F884" i="4" s="1"/>
  <c r="F885" i="4" s="1"/>
  <c r="F886" i="4" s="1"/>
  <c r="F887" i="4" s="1"/>
  <c r="F888" i="4" s="1"/>
  <c r="F889" i="4" s="1"/>
  <c r="F890" i="4" s="1"/>
  <c r="F891" i="4" s="1"/>
  <c r="F892" i="4" s="1"/>
  <c r="F893" i="4" s="1"/>
  <c r="F894" i="4" s="1"/>
  <c r="F895" i="4" s="1"/>
  <c r="F896" i="4" s="1"/>
  <c r="F897" i="4" s="1"/>
  <c r="F898" i="4" s="1"/>
  <c r="F899" i="4" s="1"/>
  <c r="F900" i="4" s="1"/>
  <c r="F901" i="4" s="1"/>
  <c r="F902" i="4" s="1"/>
  <c r="F903" i="4" s="1"/>
  <c r="F904" i="4" s="1"/>
  <c r="F905" i="4" s="1"/>
  <c r="F906" i="4" s="1"/>
  <c r="F907" i="4" s="1"/>
  <c r="F908" i="4" s="1"/>
  <c r="F909" i="4" s="1"/>
  <c r="F910" i="4" s="1"/>
  <c r="F911" i="4" s="1"/>
  <c r="F912" i="4" s="1"/>
  <c r="F913" i="4" s="1"/>
  <c r="F914" i="4" s="1"/>
  <c r="F915" i="4" s="1"/>
  <c r="F916" i="4" s="1"/>
  <c r="F917" i="4" s="1"/>
  <c r="F918" i="4" s="1"/>
  <c r="F919" i="4" s="1"/>
  <c r="F920" i="4" s="1"/>
  <c r="F921" i="4" s="1"/>
  <c r="F922" i="4" s="1"/>
  <c r="F923" i="4" s="1"/>
  <c r="F924" i="4" s="1"/>
  <c r="F925" i="4" s="1"/>
  <c r="F926" i="4" s="1"/>
  <c r="F927" i="4" s="1"/>
  <c r="F928" i="4" s="1"/>
  <c r="F929" i="4" s="1"/>
  <c r="F930" i="4" s="1"/>
  <c r="F931" i="4" s="1"/>
  <c r="F932" i="4" s="1"/>
  <c r="F933" i="4" s="1"/>
  <c r="F934" i="4" s="1"/>
  <c r="F935" i="4" s="1"/>
  <c r="F936" i="4" s="1"/>
  <c r="F937" i="4" s="1"/>
  <c r="F938" i="4" s="1"/>
  <c r="F939" i="4" s="1"/>
  <c r="F940" i="4" s="1"/>
  <c r="F941" i="4" s="1"/>
  <c r="F942" i="4" s="1"/>
  <c r="F943" i="4" s="1"/>
  <c r="F944" i="4" s="1"/>
  <c r="F945" i="4" s="1"/>
  <c r="F946" i="4" s="1"/>
  <c r="F947" i="4" s="1"/>
  <c r="F948" i="4" s="1"/>
  <c r="F949" i="4" s="1"/>
  <c r="F950" i="4" s="1"/>
  <c r="F951" i="4" s="1"/>
  <c r="F952" i="4" s="1"/>
  <c r="F953" i="4" s="1"/>
  <c r="F954" i="4" s="1"/>
  <c r="F955" i="4" s="1"/>
  <c r="F956" i="4" s="1"/>
  <c r="F957" i="4" s="1"/>
  <c r="F958" i="4" s="1"/>
  <c r="F959" i="4" s="1"/>
  <c r="F960" i="4" s="1"/>
  <c r="F961" i="4" s="1"/>
  <c r="F962" i="4" s="1"/>
  <c r="F963" i="4" s="1"/>
  <c r="F964" i="4" s="1"/>
  <c r="F965" i="4" s="1"/>
  <c r="F966" i="4" s="1"/>
  <c r="F967" i="4" s="1"/>
  <c r="F968" i="4" s="1"/>
  <c r="F969" i="4" s="1"/>
  <c r="F970" i="4" s="1"/>
  <c r="F971" i="4" s="1"/>
  <c r="F972" i="4" s="1"/>
  <c r="F973" i="4" s="1"/>
  <c r="F974" i="4" s="1"/>
  <c r="F975" i="4" s="1"/>
  <c r="F976" i="4" s="1"/>
  <c r="F977" i="4" s="1"/>
  <c r="F978" i="4" s="1"/>
  <c r="F979" i="4" s="1"/>
  <c r="F980" i="4" s="1"/>
  <c r="F981" i="4" s="1"/>
  <c r="F982" i="4" s="1"/>
  <c r="F983" i="4" s="1"/>
  <c r="F984" i="4" s="1"/>
  <c r="F985" i="4" s="1"/>
  <c r="F986" i="4" s="1"/>
  <c r="F987" i="4" s="1"/>
  <c r="F988" i="4" s="1"/>
  <c r="F989" i="4" s="1"/>
  <c r="F990" i="4" s="1"/>
  <c r="F991" i="4" s="1"/>
  <c r="F992" i="4" s="1"/>
  <c r="F993" i="4" s="1"/>
  <c r="F994" i="4" s="1"/>
  <c r="F995" i="4" s="1"/>
  <c r="F996" i="4" s="1"/>
  <c r="F997" i="4" s="1"/>
  <c r="F998" i="4" s="1"/>
  <c r="F999" i="4" s="1"/>
  <c r="F1000" i="4" s="1"/>
  <c r="F1001" i="4" s="1"/>
  <c r="F1002" i="4" s="1"/>
  <c r="F1003" i="4" s="1"/>
  <c r="F1004" i="4" s="1"/>
  <c r="F1005" i="4" s="1"/>
  <c r="F1006" i="4" s="1"/>
  <c r="F1007" i="4" s="1"/>
  <c r="F1008" i="4" s="1"/>
  <c r="F1009" i="4" s="1"/>
  <c r="F1010" i="4" s="1"/>
  <c r="F1011" i="4" s="1"/>
  <c r="F1012" i="4" s="1"/>
  <c r="F1013" i="4" s="1"/>
  <c r="F1014" i="4" s="1"/>
  <c r="F1015" i="4" s="1"/>
  <c r="F1016" i="4" s="1"/>
  <c r="F1017" i="4" s="1"/>
  <c r="F1018" i="4" s="1"/>
  <c r="F1019" i="4" s="1"/>
  <c r="F1020" i="4" s="1"/>
  <c r="F1021" i="4" s="1"/>
  <c r="F1022" i="4" s="1"/>
  <c r="F1023" i="4" s="1"/>
  <c r="F1024" i="4" s="1"/>
  <c r="F1025" i="4" s="1"/>
  <c r="F1026" i="4" s="1"/>
  <c r="F1027" i="4" s="1"/>
  <c r="F1028" i="4" s="1"/>
  <c r="F1029" i="4" s="1"/>
  <c r="F1030" i="4" s="1"/>
  <c r="F1031" i="4" s="1"/>
  <c r="F1032" i="4" s="1"/>
  <c r="F1033" i="4" s="1"/>
  <c r="F1034" i="4" s="1"/>
  <c r="F1035" i="4" s="1"/>
  <c r="F1036" i="4" s="1"/>
  <c r="F1037" i="4" s="1"/>
  <c r="F1038" i="4" s="1"/>
  <c r="F1039" i="4" s="1"/>
  <c r="F1040" i="4" s="1"/>
  <c r="F1041" i="4" s="1"/>
  <c r="F1042" i="4" s="1"/>
  <c r="F1043" i="4" s="1"/>
  <c r="F1044" i="4" s="1"/>
  <c r="F1045" i="4" s="1"/>
  <c r="F1046" i="4" s="1"/>
  <c r="F1047" i="4" s="1"/>
  <c r="F1048" i="4" s="1"/>
  <c r="F1049" i="4" s="1"/>
  <c r="F1050" i="4" s="1"/>
  <c r="F1051" i="4" s="1"/>
  <c r="F1052" i="4" s="1"/>
  <c r="F1053" i="4" s="1"/>
  <c r="F1054" i="4" s="1"/>
  <c r="F1055" i="4" s="1"/>
  <c r="F1056" i="4" s="1"/>
  <c r="F1057" i="4" s="1"/>
  <c r="F1058" i="4" s="1"/>
  <c r="F1059" i="4" s="1"/>
  <c r="F1060" i="4" s="1"/>
  <c r="F1061" i="4" s="1"/>
  <c r="F1062" i="4" s="1"/>
  <c r="F1063" i="4" s="1"/>
  <c r="F1064" i="4" s="1"/>
  <c r="F1065" i="4" s="1"/>
  <c r="F1066" i="4" s="1"/>
  <c r="F1067" i="4" s="1"/>
  <c r="F1068" i="4" s="1"/>
  <c r="F1069" i="4" s="1"/>
  <c r="F1070" i="4" s="1"/>
  <c r="F1071" i="4" s="1"/>
  <c r="F1072" i="4" s="1"/>
  <c r="F1073" i="4" s="1"/>
  <c r="F1074" i="4" s="1"/>
  <c r="F1075" i="4" s="1"/>
  <c r="F1076" i="4" s="1"/>
  <c r="F1077" i="4" s="1"/>
  <c r="F1078" i="4" s="1"/>
  <c r="F1079" i="4" s="1"/>
  <c r="F1080" i="4" s="1"/>
  <c r="F1081" i="4" s="1"/>
  <c r="F1082" i="4" s="1"/>
  <c r="F1083" i="4" s="1"/>
  <c r="F1084" i="4" s="1"/>
  <c r="F1085" i="4" s="1"/>
  <c r="F1086" i="4" s="1"/>
  <c r="F1087" i="4" s="1"/>
  <c r="F1088" i="4" s="1"/>
  <c r="F1089" i="4" s="1"/>
  <c r="F1090" i="4" s="1"/>
  <c r="F1091" i="4" s="1"/>
  <c r="F1092" i="4" s="1"/>
  <c r="F1093" i="4" s="1"/>
  <c r="F1094" i="4" s="1"/>
  <c r="F1095" i="4" s="1"/>
  <c r="F1096" i="4" s="1"/>
  <c r="F1097" i="4" s="1"/>
  <c r="F1098" i="4" s="1"/>
  <c r="F1099" i="4" s="1"/>
  <c r="F1100" i="4" s="1"/>
  <c r="F1101" i="4" s="1"/>
  <c r="F1102" i="4" s="1"/>
  <c r="F1103" i="4" s="1"/>
  <c r="F1104" i="4" s="1"/>
  <c r="F1105" i="4" s="1"/>
  <c r="F1106" i="4" s="1"/>
  <c r="F1107" i="4" s="1"/>
  <c r="F1108" i="4" s="1"/>
  <c r="F1109" i="4" s="1"/>
  <c r="F1110" i="4" s="1"/>
  <c r="F1111" i="4" s="1"/>
  <c r="F1112" i="4" s="1"/>
  <c r="F1113" i="4" s="1"/>
  <c r="F1114" i="4" s="1"/>
  <c r="F1115" i="4" s="1"/>
  <c r="F1116" i="4" s="1"/>
  <c r="F1117" i="4" s="1"/>
  <c r="F1118" i="4" s="1"/>
  <c r="F1119" i="4" s="1"/>
  <c r="F1120" i="4" s="1"/>
  <c r="F1121" i="4" s="1"/>
  <c r="F1122" i="4" s="1"/>
  <c r="F1123" i="4" s="1"/>
  <c r="F1124" i="4" s="1"/>
  <c r="F1125" i="4" s="1"/>
  <c r="F1126" i="4" s="1"/>
  <c r="F1127" i="4" s="1"/>
  <c r="F1128" i="4" s="1"/>
  <c r="F1129" i="4" s="1"/>
  <c r="F1130" i="4" s="1"/>
  <c r="F1131" i="4" s="1"/>
  <c r="F1132" i="4" s="1"/>
  <c r="F1133" i="4" s="1"/>
  <c r="F1134" i="4" s="1"/>
  <c r="F1135" i="4" s="1"/>
  <c r="F1136" i="4" s="1"/>
  <c r="F1137" i="4" s="1"/>
  <c r="F1138" i="4" s="1"/>
  <c r="F1139" i="4" s="1"/>
  <c r="F1140" i="4" s="1"/>
  <c r="F1141" i="4" s="1"/>
  <c r="F1142" i="4" s="1"/>
  <c r="F1143" i="4" s="1"/>
  <c r="F1144" i="4" s="1"/>
  <c r="F1145" i="4" s="1"/>
  <c r="F1146" i="4" s="1"/>
  <c r="F1147" i="4" s="1"/>
  <c r="F1148" i="4" s="1"/>
  <c r="F1149" i="4" s="1"/>
  <c r="F1150" i="4" s="1"/>
  <c r="F1151" i="4" s="1"/>
  <c r="F1152" i="4" s="1"/>
  <c r="F1153" i="4" s="1"/>
  <c r="F1154" i="4" s="1"/>
  <c r="F1155" i="4" s="1"/>
  <c r="F1156" i="4" s="1"/>
  <c r="F1157" i="4" s="1"/>
  <c r="F1158" i="4" s="1"/>
  <c r="F1159" i="4" s="1"/>
  <c r="F1160" i="4" s="1"/>
  <c r="F1161" i="4" s="1"/>
  <c r="F1162" i="4" s="1"/>
  <c r="F1163" i="4" s="1"/>
  <c r="F1164" i="4" s="1"/>
  <c r="F1165" i="4" s="1"/>
  <c r="F1166" i="4" s="1"/>
  <c r="F1167" i="4" s="1"/>
  <c r="F1168" i="4" s="1"/>
  <c r="F1169" i="4" s="1"/>
  <c r="F1170" i="4" s="1"/>
  <c r="F1171" i="4" s="1"/>
  <c r="F1172" i="4" s="1"/>
  <c r="F1173" i="4" s="1"/>
  <c r="F1174" i="4" s="1"/>
  <c r="F1175" i="4" s="1"/>
  <c r="F1176" i="4" s="1"/>
  <c r="F1177" i="4" s="1"/>
  <c r="F1178" i="4" s="1"/>
  <c r="F1179" i="4" s="1"/>
  <c r="F1180" i="4" s="1"/>
  <c r="F1181" i="4" s="1"/>
  <c r="F1182" i="4" s="1"/>
  <c r="F1183" i="4" s="1"/>
  <c r="F1184" i="4" s="1"/>
  <c r="F1185" i="4" s="1"/>
  <c r="F1186" i="4" s="1"/>
  <c r="F1187" i="4" s="1"/>
  <c r="F1188" i="4" s="1"/>
  <c r="F1189" i="4" s="1"/>
  <c r="F1190" i="4" s="1"/>
  <c r="F1191" i="4" s="1"/>
  <c r="F1192" i="4" s="1"/>
  <c r="F1193" i="4" s="1"/>
  <c r="F1194" i="4" s="1"/>
  <c r="F1195" i="4" s="1"/>
  <c r="F1196" i="4" s="1"/>
  <c r="F1197" i="4" s="1"/>
  <c r="F1198" i="4" s="1"/>
  <c r="F1199" i="4" s="1"/>
  <c r="F1200" i="4" s="1"/>
  <c r="F1201" i="4" s="1"/>
  <c r="F1202" i="4" s="1"/>
  <c r="F1203" i="4" s="1"/>
  <c r="F1204" i="4" s="1"/>
  <c r="F1205" i="4" s="1"/>
  <c r="F1206" i="4" s="1"/>
  <c r="F1207" i="4" s="1"/>
  <c r="F1208" i="4" s="1"/>
  <c r="F1209" i="4" s="1"/>
  <c r="F1210" i="4" s="1"/>
  <c r="F1211" i="4" s="1"/>
  <c r="F1212" i="4" s="1"/>
  <c r="F1213" i="4" s="1"/>
  <c r="F1214" i="4" s="1"/>
  <c r="F1215" i="4" s="1"/>
  <c r="F1216" i="4" s="1"/>
  <c r="F1217" i="4" s="1"/>
  <c r="F1218" i="4" s="1"/>
  <c r="F1219" i="4" s="1"/>
  <c r="F1220" i="4" s="1"/>
  <c r="F1221" i="4" s="1"/>
  <c r="F1222" i="4" s="1"/>
  <c r="F1223" i="4" s="1"/>
  <c r="F1224" i="4" s="1"/>
  <c r="F1225" i="4" s="1"/>
  <c r="F1226" i="4" s="1"/>
  <c r="F1227" i="4" s="1"/>
  <c r="F1228" i="4" s="1"/>
  <c r="F1229" i="4" s="1"/>
  <c r="F1230" i="4" s="1"/>
  <c r="F1231" i="4" s="1"/>
  <c r="F1232" i="4" s="1"/>
  <c r="F1233" i="4" s="1"/>
  <c r="F1234" i="4" s="1"/>
  <c r="F1235" i="4" s="1"/>
  <c r="F1236" i="4" s="1"/>
  <c r="F1237" i="4" s="1"/>
  <c r="F1238" i="4" s="1"/>
  <c r="F1239" i="4" s="1"/>
  <c r="F1240" i="4" s="1"/>
  <c r="F1241" i="4" s="1"/>
  <c r="F1242" i="4" s="1"/>
  <c r="F1243" i="4" s="1"/>
  <c r="F1244" i="4" s="1"/>
  <c r="F1245" i="4" s="1"/>
  <c r="F1246" i="4" s="1"/>
  <c r="F1247" i="4" s="1"/>
  <c r="F1248" i="4" s="1"/>
  <c r="F1249" i="4" s="1"/>
  <c r="F1250" i="4" s="1"/>
  <c r="F1251" i="4" s="1"/>
  <c r="F1252" i="4" s="1"/>
  <c r="F1253" i="4" s="1"/>
  <c r="F1254" i="4" s="1"/>
  <c r="F1255" i="4" s="1"/>
  <c r="F1256" i="4" s="1"/>
  <c r="F1257" i="4" s="1"/>
  <c r="F1258" i="4" s="1"/>
  <c r="F1259" i="4" s="1"/>
  <c r="F1260" i="4" s="1"/>
  <c r="F1261" i="4" s="1"/>
  <c r="F1262" i="4" s="1"/>
  <c r="F1263" i="4" s="1"/>
  <c r="F1264" i="4" s="1"/>
  <c r="F1265" i="4" s="1"/>
  <c r="F1266" i="4" s="1"/>
  <c r="F1267" i="4" s="1"/>
  <c r="F1268" i="4" s="1"/>
  <c r="F1269" i="4" s="1"/>
  <c r="F1270" i="4" s="1"/>
  <c r="F1271" i="4" s="1"/>
  <c r="F1272" i="4" s="1"/>
  <c r="F1273" i="4" s="1"/>
  <c r="F1274" i="4" s="1"/>
  <c r="F1275" i="4" s="1"/>
  <c r="F1276" i="4" s="1"/>
  <c r="F1277" i="4" s="1"/>
  <c r="F1278" i="4" s="1"/>
  <c r="F1279" i="4" s="1"/>
  <c r="F1280" i="4" s="1"/>
  <c r="F1281" i="4" s="1"/>
  <c r="F1282" i="4" s="1"/>
  <c r="F1283" i="4" s="1"/>
  <c r="F1284" i="4" s="1"/>
  <c r="F1285" i="4" s="1"/>
  <c r="F1286" i="4" s="1"/>
  <c r="F1287" i="4" s="1"/>
  <c r="F1288" i="4" s="1"/>
  <c r="F1289" i="4" s="1"/>
  <c r="F1290" i="4" s="1"/>
  <c r="F1291" i="4" s="1"/>
  <c r="F1292" i="4" s="1"/>
  <c r="F1293" i="4" s="1"/>
  <c r="F1294" i="4" s="1"/>
  <c r="F1295" i="4" s="1"/>
  <c r="F1296" i="4" s="1"/>
  <c r="F1297" i="4" s="1"/>
  <c r="F1298" i="4" s="1"/>
  <c r="F1299" i="4" s="1"/>
  <c r="F1300" i="4" s="1"/>
  <c r="F1301" i="4" s="1"/>
  <c r="F1302" i="4" s="1"/>
  <c r="F1303" i="4" s="1"/>
  <c r="F1304" i="4" s="1"/>
  <c r="F1305" i="4" s="1"/>
  <c r="F1306" i="4" s="1"/>
  <c r="F1307" i="4" s="1"/>
  <c r="F1308" i="4" s="1"/>
  <c r="F1309" i="4" s="1"/>
  <c r="F1310" i="4" s="1"/>
  <c r="F1311" i="4" s="1"/>
  <c r="F1312" i="4" s="1"/>
  <c r="F1313" i="4" s="1"/>
  <c r="F1314" i="4" s="1"/>
  <c r="F1315" i="4" s="1"/>
  <c r="F1316" i="4" s="1"/>
  <c r="F1317" i="4" s="1"/>
  <c r="F1318" i="4" s="1"/>
  <c r="F1319" i="4" s="1"/>
  <c r="F1320" i="4" s="1"/>
  <c r="F1321" i="4" s="1"/>
  <c r="F1322" i="4" s="1"/>
  <c r="F1323" i="4" s="1"/>
  <c r="F1324" i="4" s="1"/>
  <c r="F1325" i="4" s="1"/>
  <c r="F1326" i="4" s="1"/>
  <c r="F1327" i="4" s="1"/>
  <c r="F1328" i="4" s="1"/>
  <c r="F1329" i="4" s="1"/>
  <c r="F1330" i="4" s="1"/>
  <c r="F1331" i="4" s="1"/>
  <c r="F1332" i="4" s="1"/>
  <c r="F1333" i="4" s="1"/>
  <c r="F1334" i="4" s="1"/>
  <c r="F1335" i="4" s="1"/>
  <c r="F1336" i="4" s="1"/>
  <c r="F1337" i="4" s="1"/>
  <c r="F1338" i="4" s="1"/>
  <c r="F1339" i="4" s="1"/>
  <c r="F1340" i="4" s="1"/>
  <c r="F1341" i="4" s="1"/>
  <c r="F1342" i="4" s="1"/>
  <c r="F1343" i="4" s="1"/>
  <c r="F1344" i="4" s="1"/>
  <c r="F1345" i="4" s="1"/>
  <c r="F1346" i="4" s="1"/>
  <c r="F1347" i="4" s="1"/>
  <c r="F1348" i="4" s="1"/>
  <c r="F1349" i="4" s="1"/>
  <c r="F1350" i="4" s="1"/>
  <c r="F1351" i="4" s="1"/>
  <c r="F1352" i="4" s="1"/>
  <c r="F1353" i="4" s="1"/>
  <c r="F1354" i="4" s="1"/>
  <c r="F1355" i="4" s="1"/>
  <c r="F1356" i="4" s="1"/>
  <c r="F1357" i="4" s="1"/>
  <c r="F1358" i="4" s="1"/>
  <c r="F1359" i="4" s="1"/>
  <c r="F1360" i="4" s="1"/>
  <c r="F1361" i="4" s="1"/>
  <c r="F1362" i="4" s="1"/>
  <c r="F1363" i="4" s="1"/>
  <c r="F1364" i="4" s="1"/>
  <c r="F1365" i="4" s="1"/>
  <c r="F1366" i="4" s="1"/>
  <c r="F1367" i="4" s="1"/>
  <c r="F1368" i="4" s="1"/>
  <c r="F1369" i="4" s="1"/>
  <c r="F1370" i="4" s="1"/>
  <c r="F1371" i="4" s="1"/>
  <c r="F1372" i="4" s="1"/>
  <c r="F1373" i="4" s="1"/>
  <c r="F1374" i="4" s="1"/>
  <c r="F1375" i="4" s="1"/>
  <c r="F1376" i="4" s="1"/>
  <c r="F1377" i="4" s="1"/>
  <c r="F1378" i="4" s="1"/>
  <c r="F1379" i="4" s="1"/>
  <c r="F1380" i="4" s="1"/>
  <c r="F1381" i="4" s="1"/>
  <c r="F1382" i="4" s="1"/>
  <c r="F1383" i="4" s="1"/>
  <c r="F1384" i="4" s="1"/>
  <c r="F1385" i="4" s="1"/>
  <c r="F1386" i="4" s="1"/>
  <c r="F1387" i="4" s="1"/>
  <c r="F1388" i="4" s="1"/>
  <c r="F1389" i="4" s="1"/>
  <c r="F1390" i="4" s="1"/>
  <c r="F1391" i="4" s="1"/>
  <c r="F1392" i="4" s="1"/>
  <c r="F1393" i="4" s="1"/>
  <c r="F1394" i="4" s="1"/>
  <c r="F1395" i="4" s="1"/>
  <c r="F1396" i="4" s="1"/>
  <c r="F1397" i="4" s="1"/>
  <c r="F1398" i="4" s="1"/>
  <c r="F1399" i="4" s="1"/>
  <c r="F1400" i="4" s="1"/>
  <c r="F1401" i="4" s="1"/>
  <c r="F1402" i="4" s="1"/>
  <c r="F1403" i="4" s="1"/>
  <c r="F1404" i="4" s="1"/>
  <c r="F1405" i="4" s="1"/>
  <c r="F1406" i="4" s="1"/>
  <c r="F1407" i="4" s="1"/>
  <c r="F1408" i="4" s="1"/>
  <c r="F1409" i="4" s="1"/>
  <c r="F1410" i="4" s="1"/>
  <c r="F1411" i="4" s="1"/>
  <c r="F1412" i="4" s="1"/>
  <c r="F1413" i="4" s="1"/>
  <c r="F1414" i="4" s="1"/>
  <c r="F1415" i="4" s="1"/>
  <c r="F1416" i="4" s="1"/>
  <c r="F1417" i="4" s="1"/>
  <c r="F1418" i="4" s="1"/>
  <c r="F1419" i="4" s="1"/>
  <c r="F1420" i="4" s="1"/>
  <c r="F1421" i="4" s="1"/>
  <c r="F1422" i="4" s="1"/>
  <c r="F1423" i="4" s="1"/>
  <c r="F1424" i="4" s="1"/>
  <c r="F1425" i="4" s="1"/>
  <c r="F1426" i="4" s="1"/>
  <c r="F1427" i="4" s="1"/>
  <c r="F1428" i="4" s="1"/>
  <c r="F1429" i="4" s="1"/>
  <c r="F1430" i="4" s="1"/>
  <c r="F1431" i="4" s="1"/>
  <c r="F1432" i="4" s="1"/>
  <c r="F1433" i="4" s="1"/>
  <c r="F1434" i="4" s="1"/>
  <c r="F1435" i="4" s="1"/>
  <c r="F1436" i="4" s="1"/>
  <c r="F1437" i="4" s="1"/>
  <c r="F1438" i="4" s="1"/>
  <c r="F1439" i="4" s="1"/>
  <c r="F1440" i="4" s="1"/>
  <c r="F1441" i="4" s="1"/>
  <c r="F1442" i="4" s="1"/>
  <c r="F1443" i="4" s="1"/>
  <c r="F1444" i="4" s="1"/>
  <c r="F1445" i="4" s="1"/>
  <c r="F1446" i="4" s="1"/>
  <c r="F1447" i="4" s="1"/>
  <c r="F1448" i="4" s="1"/>
  <c r="F1449" i="4" s="1"/>
  <c r="F1450" i="4" s="1"/>
  <c r="F1451" i="4" s="1"/>
  <c r="F1452" i="4" s="1"/>
  <c r="F1453" i="4" s="1"/>
  <c r="F1454" i="4" s="1"/>
  <c r="F1455" i="4" s="1"/>
  <c r="F1456" i="4" s="1"/>
  <c r="F1457" i="4" s="1"/>
  <c r="F1458" i="4" s="1"/>
  <c r="F1459" i="4" s="1"/>
  <c r="F1460" i="4" s="1"/>
  <c r="F1461" i="4" s="1"/>
  <c r="F1462" i="4" s="1"/>
  <c r="F1463" i="4" s="1"/>
  <c r="F1464" i="4" s="1"/>
  <c r="F1465" i="4" s="1"/>
  <c r="F1466" i="4" s="1"/>
  <c r="F1467" i="4" s="1"/>
  <c r="F1468" i="4" s="1"/>
  <c r="F1469" i="4" s="1"/>
  <c r="F1470" i="4" s="1"/>
  <c r="F1471" i="4" s="1"/>
  <c r="F1472" i="4" s="1"/>
  <c r="F1473" i="4" s="1"/>
  <c r="F1474" i="4" s="1"/>
  <c r="F1475" i="4" s="1"/>
  <c r="F1476" i="4" s="1"/>
  <c r="F1477" i="4" s="1"/>
  <c r="F1478" i="4" s="1"/>
  <c r="F1479" i="4" s="1"/>
  <c r="F1480" i="4" s="1"/>
  <c r="F1481" i="4" s="1"/>
  <c r="F1482" i="4" s="1"/>
  <c r="F1483" i="4" s="1"/>
  <c r="F1484" i="4" s="1"/>
  <c r="F1485" i="4" s="1"/>
  <c r="F1486" i="4" s="1"/>
  <c r="F1487" i="4" s="1"/>
  <c r="F1488" i="4" s="1"/>
  <c r="F1489" i="4" s="1"/>
  <c r="F1490" i="4" s="1"/>
  <c r="F1491" i="4" s="1"/>
  <c r="F1492" i="4" s="1"/>
  <c r="F1493" i="4" s="1"/>
  <c r="F1494" i="4" s="1"/>
  <c r="F1495" i="4" s="1"/>
  <c r="F1496" i="4" s="1"/>
  <c r="F1497" i="4" s="1"/>
  <c r="F1498" i="4" s="1"/>
  <c r="F1499" i="4" s="1"/>
  <c r="F1500" i="4" s="1"/>
  <c r="F1501" i="4" s="1"/>
  <c r="F1502" i="4" s="1"/>
  <c r="F1503" i="4" s="1"/>
  <c r="F1504" i="4" s="1"/>
  <c r="F1505" i="4" s="1"/>
  <c r="F1506" i="4" s="1"/>
  <c r="F1507" i="4" s="1"/>
  <c r="F1508" i="4" s="1"/>
  <c r="F1509" i="4" s="1"/>
  <c r="F1510" i="4" s="1"/>
  <c r="F1511" i="4" s="1"/>
  <c r="F1512" i="4" s="1"/>
  <c r="F1513" i="4" s="1"/>
  <c r="F1514" i="4" s="1"/>
  <c r="F1515" i="4" s="1"/>
  <c r="F1516" i="4" s="1"/>
  <c r="F1517" i="4" s="1"/>
  <c r="F1518" i="4" s="1"/>
  <c r="F1519" i="4" s="1"/>
  <c r="F1520" i="4" s="1"/>
  <c r="F1521" i="4" s="1"/>
  <c r="F1522" i="4" s="1"/>
  <c r="F1523" i="4" s="1"/>
  <c r="F1524" i="4" s="1"/>
  <c r="F1525" i="4" s="1"/>
  <c r="F1526" i="4" s="1"/>
  <c r="F1527" i="4" s="1"/>
  <c r="F1528" i="4" s="1"/>
  <c r="F1529" i="4" s="1"/>
  <c r="F1530" i="4" s="1"/>
  <c r="F1531" i="4" s="1"/>
  <c r="F1532" i="4" s="1"/>
  <c r="F1533" i="4" s="1"/>
  <c r="F1534" i="4" s="1"/>
  <c r="F1535" i="4" s="1"/>
  <c r="F1536" i="4" s="1"/>
  <c r="F1537" i="4" s="1"/>
  <c r="F1538" i="4" s="1"/>
  <c r="F1539" i="4" s="1"/>
  <c r="F1540" i="4" s="1"/>
  <c r="F1541" i="4" s="1"/>
  <c r="F1542" i="4" s="1"/>
  <c r="F1543" i="4" s="1"/>
  <c r="F1544" i="4" s="1"/>
  <c r="F1545" i="4" s="1"/>
  <c r="F1546" i="4" s="1"/>
  <c r="F1547" i="4" s="1"/>
  <c r="F1548" i="4" s="1"/>
  <c r="F1549" i="4" s="1"/>
  <c r="F1550" i="4" s="1"/>
  <c r="F1551" i="4" s="1"/>
  <c r="F1552" i="4" s="1"/>
  <c r="F1553" i="4" s="1"/>
  <c r="F1554" i="4" s="1"/>
  <c r="F1555" i="4" s="1"/>
  <c r="F1556" i="4" s="1"/>
  <c r="F1557" i="4" s="1"/>
  <c r="F1558" i="4" s="1"/>
  <c r="F1559" i="4" s="1"/>
  <c r="F1560" i="4" s="1"/>
  <c r="F1561" i="4" s="1"/>
  <c r="F1562" i="4" s="1"/>
  <c r="F1563" i="4" s="1"/>
  <c r="F1564" i="4" s="1"/>
  <c r="F1565" i="4" s="1"/>
  <c r="F1566" i="4" s="1"/>
  <c r="F1567" i="4" s="1"/>
  <c r="F1568" i="4" s="1"/>
  <c r="F1569" i="4" s="1"/>
  <c r="F1570" i="4" s="1"/>
  <c r="F1571" i="4" s="1"/>
  <c r="F1572" i="4" s="1"/>
  <c r="F1573" i="4" s="1"/>
  <c r="F1574" i="4" s="1"/>
  <c r="F1575" i="4" s="1"/>
  <c r="F1576" i="4" s="1"/>
  <c r="F1577" i="4" s="1"/>
  <c r="F1578" i="4" s="1"/>
  <c r="F1579" i="4" s="1"/>
  <c r="F1580" i="4" s="1"/>
  <c r="F1581" i="4" s="1"/>
  <c r="F1582" i="4" s="1"/>
  <c r="F1583" i="4" s="1"/>
  <c r="F1584" i="4" s="1"/>
  <c r="F1585" i="4" s="1"/>
  <c r="F1586" i="4" s="1"/>
  <c r="F1587" i="4" s="1"/>
  <c r="F1588" i="4" s="1"/>
  <c r="F1589" i="4" s="1"/>
  <c r="F1590" i="4" s="1"/>
  <c r="F1591" i="4" s="1"/>
  <c r="F1592" i="4" s="1"/>
  <c r="F1593" i="4" s="1"/>
  <c r="F1594" i="4" s="1"/>
  <c r="F1595" i="4" s="1"/>
  <c r="F1596" i="4" s="1"/>
  <c r="F1597" i="4" s="1"/>
  <c r="F1598" i="4" s="1"/>
  <c r="F1599" i="4" s="1"/>
  <c r="F1600" i="4" s="1"/>
  <c r="F1601" i="4" s="1"/>
  <c r="F1602" i="4" s="1"/>
  <c r="F1603" i="4" s="1"/>
  <c r="F1604" i="4" s="1"/>
  <c r="F1605" i="4" s="1"/>
  <c r="F1606" i="4" s="1"/>
  <c r="F1607" i="4" s="1"/>
  <c r="F1608" i="4" s="1"/>
  <c r="F1609" i="4" s="1"/>
  <c r="F1610" i="4" s="1"/>
  <c r="F1611" i="4" s="1"/>
  <c r="F1612" i="4" s="1"/>
  <c r="F1613" i="4" s="1"/>
  <c r="F1614" i="4" s="1"/>
  <c r="F1615" i="4" s="1"/>
  <c r="F1616" i="4" s="1"/>
  <c r="F1617" i="4" s="1"/>
  <c r="F1618" i="4" s="1"/>
  <c r="F1619" i="4" s="1"/>
  <c r="F1620" i="4" s="1"/>
  <c r="F1621" i="4" s="1"/>
  <c r="F1622" i="4" s="1"/>
  <c r="F1623" i="4" s="1"/>
  <c r="F1624" i="4" s="1"/>
  <c r="F1625" i="4" s="1"/>
  <c r="F1626" i="4" s="1"/>
  <c r="F1627" i="4" s="1"/>
  <c r="F1628" i="4" s="1"/>
  <c r="F1629" i="4" s="1"/>
  <c r="F1630" i="4" s="1"/>
  <c r="F1631" i="4" s="1"/>
  <c r="F1632" i="4" s="1"/>
  <c r="F1633" i="4" s="1"/>
  <c r="F1634" i="4" s="1"/>
  <c r="F1635" i="4" s="1"/>
  <c r="F1636" i="4" s="1"/>
  <c r="F1637" i="4" s="1"/>
  <c r="F1638" i="4" s="1"/>
  <c r="F1639" i="4" s="1"/>
  <c r="F1640" i="4" s="1"/>
  <c r="F1641" i="4" s="1"/>
  <c r="F1642" i="4" s="1"/>
  <c r="F1643" i="4" s="1"/>
  <c r="F1644" i="4" s="1"/>
  <c r="F1645" i="4" s="1"/>
  <c r="F1646" i="4" s="1"/>
  <c r="F1647" i="4" s="1"/>
  <c r="F1648" i="4" s="1"/>
  <c r="F1649" i="4" s="1"/>
  <c r="F1650" i="4" s="1"/>
  <c r="F1651" i="4" s="1"/>
  <c r="F1652" i="4" s="1"/>
  <c r="F1653" i="4" s="1"/>
  <c r="F1654" i="4" s="1"/>
  <c r="F1655" i="4" s="1"/>
  <c r="F1656" i="4" s="1"/>
  <c r="F1657" i="4" s="1"/>
  <c r="F1658" i="4" s="1"/>
  <c r="F1659" i="4" s="1"/>
  <c r="F1660" i="4" s="1"/>
  <c r="F1661" i="4" s="1"/>
  <c r="F1662" i="4" s="1"/>
  <c r="F1663" i="4" s="1"/>
  <c r="F1664" i="4" s="1"/>
  <c r="F1665" i="4" s="1"/>
  <c r="F1666" i="4" s="1"/>
  <c r="F1667" i="4" s="1"/>
  <c r="F1668" i="4" s="1"/>
  <c r="F1669" i="4" s="1"/>
  <c r="F1670" i="4" s="1"/>
  <c r="F1671" i="4" s="1"/>
  <c r="F1672" i="4" s="1"/>
  <c r="F1673" i="4" s="1"/>
  <c r="F1674" i="4" s="1"/>
  <c r="F1675" i="4" s="1"/>
  <c r="F1676" i="4" s="1"/>
  <c r="F1677" i="4" s="1"/>
  <c r="F1678" i="4" s="1"/>
  <c r="F1679" i="4" s="1"/>
  <c r="F1680" i="4" s="1"/>
  <c r="F1681" i="4" s="1"/>
  <c r="F1682" i="4" s="1"/>
  <c r="F1683" i="4" s="1"/>
  <c r="F1684" i="4" s="1"/>
  <c r="F1685" i="4" s="1"/>
  <c r="F1686" i="4" s="1"/>
  <c r="F1687" i="4" s="1"/>
  <c r="F1688" i="4" s="1"/>
  <c r="F1689" i="4" s="1"/>
  <c r="F1690" i="4" s="1"/>
  <c r="F1691" i="4" s="1"/>
  <c r="F1692" i="4" s="1"/>
  <c r="F1693" i="4" s="1"/>
  <c r="F1694" i="4" s="1"/>
  <c r="F1695" i="4" s="1"/>
  <c r="F1696" i="4" s="1"/>
  <c r="F1697" i="4" s="1"/>
  <c r="F1698" i="4" s="1"/>
  <c r="F1699" i="4" s="1"/>
  <c r="F1700" i="4" s="1"/>
  <c r="F1701" i="4" s="1"/>
  <c r="F1702" i="4" s="1"/>
  <c r="F1703" i="4" s="1"/>
  <c r="F1704" i="4" s="1"/>
  <c r="F1705" i="4" s="1"/>
  <c r="F1706" i="4" s="1"/>
  <c r="F1707" i="4" s="1"/>
  <c r="F1708" i="4" s="1"/>
  <c r="F1709" i="4" s="1"/>
  <c r="F1710" i="4" s="1"/>
  <c r="F1711" i="4" s="1"/>
  <c r="F1712" i="4" s="1"/>
  <c r="F1713" i="4" s="1"/>
  <c r="F1714" i="4" s="1"/>
  <c r="F1715" i="4" s="1"/>
  <c r="F1716" i="4" s="1"/>
  <c r="F1717" i="4" s="1"/>
  <c r="F1718" i="4" s="1"/>
  <c r="F1719" i="4" s="1"/>
  <c r="F1720" i="4" s="1"/>
  <c r="F1721" i="4" s="1"/>
  <c r="F1722" i="4" s="1"/>
  <c r="F1723" i="4" s="1"/>
  <c r="F1724" i="4" s="1"/>
  <c r="F1725" i="4" s="1"/>
  <c r="F1726" i="4" s="1"/>
  <c r="F1727" i="4" s="1"/>
  <c r="F1728" i="4" s="1"/>
  <c r="F1729" i="4" s="1"/>
  <c r="F1730" i="4" s="1"/>
  <c r="F1731" i="4" s="1"/>
  <c r="F1732" i="4" s="1"/>
  <c r="F1733" i="4" s="1"/>
  <c r="F1734" i="4" s="1"/>
  <c r="F1735" i="4" s="1"/>
  <c r="F1736" i="4" s="1"/>
  <c r="F1737" i="4" s="1"/>
  <c r="F1738" i="4" s="1"/>
  <c r="F1739" i="4" s="1"/>
  <c r="F1740" i="4" s="1"/>
  <c r="F1741" i="4" s="1"/>
  <c r="F1742" i="4" s="1"/>
  <c r="F1743" i="4" s="1"/>
  <c r="F1744" i="4" s="1"/>
  <c r="F1745" i="4" s="1"/>
  <c r="F1746" i="4" s="1"/>
  <c r="F1747" i="4" s="1"/>
  <c r="F1748" i="4" s="1"/>
  <c r="F1749" i="4" s="1"/>
  <c r="F1750" i="4" s="1"/>
  <c r="F1751" i="4" s="1"/>
  <c r="F1752" i="4" s="1"/>
  <c r="F1753" i="4" s="1"/>
  <c r="F1754" i="4" s="1"/>
  <c r="F1755" i="4" s="1"/>
  <c r="F1756" i="4" s="1"/>
  <c r="F1757" i="4" s="1"/>
  <c r="F1758" i="4" s="1"/>
  <c r="F1759" i="4" s="1"/>
  <c r="F1760" i="4" s="1"/>
  <c r="F1761" i="4" s="1"/>
  <c r="F1762" i="4" s="1"/>
  <c r="F1763" i="4" s="1"/>
  <c r="F1764" i="4" s="1"/>
  <c r="F1765" i="4" s="1"/>
  <c r="F1766" i="4" s="1"/>
  <c r="F1767" i="4" s="1"/>
  <c r="F1768" i="4" s="1"/>
  <c r="F1769" i="4" s="1"/>
  <c r="F1770" i="4" s="1"/>
  <c r="F1771" i="4" s="1"/>
  <c r="F1772" i="4" s="1"/>
  <c r="F1773" i="4" s="1"/>
  <c r="F1774" i="4" s="1"/>
  <c r="F1775" i="4" s="1"/>
  <c r="F1776" i="4" s="1"/>
  <c r="F1777" i="4" s="1"/>
  <c r="F1778" i="4" s="1"/>
  <c r="F1779" i="4" s="1"/>
  <c r="F1780" i="4" s="1"/>
  <c r="F1781" i="4" s="1"/>
  <c r="F1782" i="4" s="1"/>
  <c r="F1783" i="4" s="1"/>
  <c r="F1784" i="4" s="1"/>
  <c r="F1785" i="4" s="1"/>
  <c r="F1786" i="4" s="1"/>
  <c r="F1787" i="4" s="1"/>
  <c r="F1788" i="4" s="1"/>
  <c r="F1789" i="4" s="1"/>
  <c r="F1790" i="4" s="1"/>
  <c r="F1791" i="4" s="1"/>
  <c r="F1792" i="4" s="1"/>
  <c r="F1793" i="4" s="1"/>
  <c r="F1794" i="4" s="1"/>
  <c r="F1795" i="4" s="1"/>
  <c r="F1796" i="4" s="1"/>
  <c r="F1797" i="4" s="1"/>
  <c r="F1798" i="4" s="1"/>
  <c r="F1799" i="4" s="1"/>
  <c r="F1800" i="4" s="1"/>
  <c r="F1801" i="4" s="1"/>
  <c r="F1802" i="4" s="1"/>
  <c r="F1803" i="4" s="1"/>
  <c r="F1804" i="4" s="1"/>
  <c r="F1805" i="4" s="1"/>
  <c r="F1806" i="4" s="1"/>
  <c r="F1807" i="4" s="1"/>
  <c r="F1808" i="4" s="1"/>
  <c r="F1809" i="4" s="1"/>
  <c r="F1810" i="4" s="1"/>
  <c r="F1811" i="4" s="1"/>
  <c r="F1812" i="4" s="1"/>
  <c r="F1813" i="4" s="1"/>
  <c r="F1814" i="4" s="1"/>
  <c r="F1815" i="4" s="1"/>
  <c r="F1816" i="4" s="1"/>
  <c r="F1817" i="4" s="1"/>
  <c r="F1818" i="4" s="1"/>
  <c r="F1819" i="4" s="1"/>
  <c r="F1820" i="4" s="1"/>
  <c r="F1821" i="4" s="1"/>
  <c r="F1822" i="4" s="1"/>
  <c r="F1823" i="4" s="1"/>
  <c r="F1824" i="4" s="1"/>
  <c r="F1825" i="4" s="1"/>
  <c r="F1826" i="4" s="1"/>
  <c r="F1827" i="4" s="1"/>
  <c r="F1828" i="4" s="1"/>
  <c r="F1829" i="4" s="1"/>
  <c r="F1830" i="4" s="1"/>
  <c r="F1831" i="4" s="1"/>
  <c r="F1832" i="4" s="1"/>
  <c r="F1833" i="4" s="1"/>
  <c r="F1834" i="4" s="1"/>
  <c r="F1835" i="4" s="1"/>
  <c r="F1836" i="4" s="1"/>
  <c r="F1837" i="4" s="1"/>
  <c r="F1838" i="4" s="1"/>
  <c r="F1839" i="4" s="1"/>
  <c r="F1840" i="4" s="1"/>
  <c r="F1841" i="4" s="1"/>
  <c r="F1842" i="4" s="1"/>
  <c r="F1843" i="4" s="1"/>
  <c r="F1844" i="4" s="1"/>
  <c r="F1845" i="4" s="1"/>
  <c r="F1846" i="4" s="1"/>
  <c r="F1847" i="4" s="1"/>
  <c r="F1848" i="4" s="1"/>
  <c r="F1849" i="4" s="1"/>
  <c r="F1850" i="4" s="1"/>
  <c r="F1851" i="4" s="1"/>
  <c r="F1852" i="4" s="1"/>
  <c r="F1853" i="4" s="1"/>
  <c r="F1854" i="4" s="1"/>
  <c r="F1855" i="4" s="1"/>
  <c r="F1856" i="4" s="1"/>
  <c r="F1857" i="4" s="1"/>
  <c r="F1858" i="4" s="1"/>
  <c r="F1859" i="4" s="1"/>
  <c r="F1860" i="4" s="1"/>
  <c r="F1861" i="4" s="1"/>
  <c r="F1862" i="4" s="1"/>
  <c r="F1863" i="4" s="1"/>
  <c r="F1864" i="4" s="1"/>
  <c r="F1865" i="4" s="1"/>
  <c r="F1866" i="4" s="1"/>
  <c r="F1867" i="4" s="1"/>
  <c r="F1868" i="4" s="1"/>
  <c r="F1869" i="4" s="1"/>
  <c r="F1870" i="4" s="1"/>
  <c r="F1871" i="4" s="1"/>
  <c r="F1872" i="4" s="1"/>
  <c r="F1873" i="4" s="1"/>
  <c r="F1874" i="4" s="1"/>
  <c r="F1875" i="4" s="1"/>
  <c r="F1876" i="4" s="1"/>
  <c r="F1877" i="4" s="1"/>
  <c r="F1878" i="4" s="1"/>
  <c r="F1879" i="4" s="1"/>
  <c r="F1880" i="4" s="1"/>
  <c r="F1881" i="4" s="1"/>
  <c r="F1882" i="4" s="1"/>
  <c r="F1883" i="4" s="1"/>
  <c r="F1884" i="4" s="1"/>
  <c r="F1885" i="4" s="1"/>
  <c r="F1886" i="4" s="1"/>
  <c r="F1887" i="4" s="1"/>
  <c r="F1888" i="4" s="1"/>
  <c r="F1889" i="4" s="1"/>
  <c r="F1890" i="4" s="1"/>
  <c r="F1891" i="4" s="1"/>
  <c r="F1892" i="4" s="1"/>
  <c r="F1893" i="4" s="1"/>
  <c r="F1894" i="4" s="1"/>
  <c r="F1895" i="4" s="1"/>
  <c r="F1896" i="4" s="1"/>
  <c r="F1897" i="4" s="1"/>
  <c r="F1898" i="4" s="1"/>
  <c r="F1899" i="4" s="1"/>
  <c r="F1900" i="4" s="1"/>
  <c r="F1901" i="4" s="1"/>
  <c r="F1902" i="4" s="1"/>
  <c r="F1903" i="4" s="1"/>
  <c r="F1904" i="4" s="1"/>
  <c r="F1905" i="4" s="1"/>
  <c r="F1906" i="4" s="1"/>
  <c r="F1907" i="4" s="1"/>
  <c r="F1908" i="4" s="1"/>
  <c r="F1909" i="4" s="1"/>
  <c r="F1910" i="4" s="1"/>
  <c r="F1911" i="4" s="1"/>
  <c r="F1912" i="4" s="1"/>
  <c r="F1913" i="4" s="1"/>
  <c r="F1914" i="4" s="1"/>
  <c r="F1915" i="4" s="1"/>
  <c r="F1916" i="4" s="1"/>
  <c r="F1917" i="4" s="1"/>
  <c r="F1918" i="4" s="1"/>
  <c r="F1919" i="4" s="1"/>
  <c r="F1920" i="4" s="1"/>
  <c r="F1921" i="4" s="1"/>
  <c r="F1922" i="4" s="1"/>
  <c r="F1923" i="4" s="1"/>
  <c r="F1924" i="4" s="1"/>
  <c r="F1925" i="4" s="1"/>
  <c r="F1926" i="4" s="1"/>
  <c r="F1927" i="4" s="1"/>
  <c r="F1928" i="4" s="1"/>
  <c r="F1929" i="4" s="1"/>
  <c r="F1930" i="4" s="1"/>
  <c r="F1931" i="4" s="1"/>
  <c r="F1932" i="4" s="1"/>
  <c r="F1933" i="4" s="1"/>
  <c r="F1934" i="4" s="1"/>
  <c r="F1935" i="4" s="1"/>
  <c r="F1936" i="4" s="1"/>
  <c r="F1937" i="4" s="1"/>
  <c r="F1938" i="4" s="1"/>
  <c r="F1939" i="4" s="1"/>
  <c r="F1940" i="4" s="1"/>
  <c r="F1941" i="4" s="1"/>
  <c r="F1942" i="4" s="1"/>
  <c r="F1943" i="4" s="1"/>
  <c r="F1944" i="4" s="1"/>
  <c r="F1945" i="4" s="1"/>
  <c r="F1946" i="4" s="1"/>
  <c r="F1947" i="4" s="1"/>
  <c r="F1948" i="4" s="1"/>
  <c r="F1949" i="4" s="1"/>
  <c r="F1950" i="4" s="1"/>
  <c r="F1951" i="4" s="1"/>
  <c r="F1952" i="4" s="1"/>
  <c r="F1953" i="4" s="1"/>
  <c r="F1954" i="4" s="1"/>
  <c r="F1955" i="4" s="1"/>
  <c r="F1956" i="4" s="1"/>
  <c r="F1957" i="4" s="1"/>
  <c r="F1958" i="4" s="1"/>
  <c r="F1959" i="4" s="1"/>
  <c r="F1960" i="4" s="1"/>
  <c r="F1961" i="4" s="1"/>
  <c r="F1962" i="4" s="1"/>
  <c r="F1963" i="4" s="1"/>
  <c r="F1964" i="4" s="1"/>
  <c r="F1965" i="4" s="1"/>
  <c r="F1966" i="4" s="1"/>
  <c r="F1967" i="4" s="1"/>
  <c r="F1968" i="4" s="1"/>
  <c r="F1969" i="4" s="1"/>
  <c r="F1970" i="4" s="1"/>
  <c r="F1971" i="4" s="1"/>
  <c r="F1972" i="4" s="1"/>
  <c r="F1973" i="4" s="1"/>
  <c r="F1974" i="4" s="1"/>
  <c r="F1975" i="4" s="1"/>
  <c r="F1976" i="4" s="1"/>
  <c r="F1977" i="4" s="1"/>
  <c r="F1978" i="4" s="1"/>
  <c r="F1979" i="4" s="1"/>
  <c r="F1980" i="4" s="1"/>
  <c r="F1981" i="4" s="1"/>
  <c r="F1982" i="4" s="1"/>
  <c r="F1983" i="4" s="1"/>
  <c r="F1984" i="4" s="1"/>
  <c r="F1985" i="4" s="1"/>
  <c r="F1986" i="4" s="1"/>
  <c r="F1987" i="4" s="1"/>
  <c r="F1988" i="4" s="1"/>
  <c r="F1989" i="4" s="1"/>
  <c r="F1990" i="4" s="1"/>
  <c r="F1991" i="4" s="1"/>
  <c r="F1992" i="4" s="1"/>
  <c r="F1993" i="4" s="1"/>
  <c r="F1994" i="4" s="1"/>
  <c r="F1995" i="4" s="1"/>
  <c r="F1996" i="4" s="1"/>
  <c r="F1997" i="4" s="1"/>
  <c r="F1998" i="4" s="1"/>
  <c r="F1999" i="4" s="1"/>
  <c r="F2000" i="4" s="1"/>
  <c r="F2001" i="4" s="1"/>
  <c r="F2002" i="4" s="1"/>
  <c r="F2003" i="4" s="1"/>
  <c r="F2004" i="4" s="1"/>
  <c r="F2005" i="4" s="1"/>
  <c r="F2006" i="4" s="1"/>
  <c r="F2007" i="4" s="1"/>
  <c r="F2008" i="4" s="1"/>
  <c r="F2009" i="4" s="1"/>
  <c r="F2010" i="4" s="1"/>
  <c r="F2011" i="4" s="1"/>
  <c r="F2012" i="4" s="1"/>
  <c r="F2013" i="4" s="1"/>
  <c r="F2014" i="4" s="1"/>
  <c r="F2015" i="4" s="1"/>
  <c r="F2016" i="4" s="1"/>
  <c r="F2017" i="4" s="1"/>
  <c r="F2018" i="4" s="1"/>
  <c r="F2019" i="4" s="1"/>
  <c r="F2020" i="4" s="1"/>
  <c r="F2021" i="4" s="1"/>
  <c r="F2022" i="4" s="1"/>
  <c r="F2023" i="4" s="1"/>
  <c r="F2024" i="4" s="1"/>
  <c r="F2025" i="4" s="1"/>
  <c r="F2026" i="4" s="1"/>
  <c r="F2027" i="4" s="1"/>
  <c r="F2028" i="4" s="1"/>
  <c r="F2029" i="4" s="1"/>
  <c r="F2030" i="4" s="1"/>
  <c r="F2031" i="4" s="1"/>
  <c r="F2032" i="4" s="1"/>
  <c r="F2033" i="4" s="1"/>
  <c r="F2034" i="4" s="1"/>
  <c r="F2035" i="4" s="1"/>
  <c r="F2036" i="4" s="1"/>
  <c r="F2037" i="4" s="1"/>
  <c r="F2038" i="4" s="1"/>
  <c r="F2039" i="4" s="1"/>
  <c r="F2040" i="4" s="1"/>
  <c r="F2041" i="4" s="1"/>
  <c r="F2042" i="4" s="1"/>
  <c r="F2043" i="4" s="1"/>
  <c r="F2044" i="4" s="1"/>
  <c r="F2045" i="4" s="1"/>
  <c r="F2046" i="4" s="1"/>
  <c r="F2047" i="4" s="1"/>
  <c r="F2048" i="4" s="1"/>
  <c r="F2049" i="4" s="1"/>
  <c r="F2050" i="4" s="1"/>
  <c r="F2051" i="4" s="1"/>
  <c r="F2052" i="4" s="1"/>
  <c r="F2053" i="4" s="1"/>
  <c r="F2054" i="4" s="1"/>
  <c r="F2055" i="4" s="1"/>
  <c r="F2056" i="4" s="1"/>
  <c r="F2057" i="4" s="1"/>
  <c r="F2058" i="4" s="1"/>
  <c r="F2059" i="4" s="1"/>
  <c r="F2060" i="4" s="1"/>
  <c r="F2061" i="4" s="1"/>
  <c r="F2062" i="4" s="1"/>
  <c r="F2063" i="4" s="1"/>
  <c r="F2064" i="4" s="1"/>
  <c r="F2065" i="4" s="1"/>
  <c r="F2066" i="4" s="1"/>
  <c r="F2067" i="4" s="1"/>
  <c r="F2068" i="4" s="1"/>
  <c r="F2069" i="4" s="1"/>
  <c r="F2070" i="4" s="1"/>
  <c r="F2071" i="4" s="1"/>
  <c r="F2072" i="4" s="1"/>
  <c r="F2073" i="4" s="1"/>
  <c r="F2074" i="4" s="1"/>
  <c r="F2075" i="4" s="1"/>
  <c r="F2076" i="4" s="1"/>
  <c r="F2077" i="4" s="1"/>
  <c r="F2078" i="4" s="1"/>
  <c r="F2079" i="4" s="1"/>
  <c r="F2080" i="4" s="1"/>
  <c r="F2081" i="4" s="1"/>
  <c r="F2082" i="4" s="1"/>
  <c r="F2083" i="4" s="1"/>
  <c r="F2084" i="4" s="1"/>
  <c r="F2085" i="4" s="1"/>
  <c r="F2086" i="4" s="1"/>
  <c r="F2087" i="4" s="1"/>
  <c r="F2088" i="4" s="1"/>
  <c r="F2089" i="4" s="1"/>
  <c r="F2090" i="4" s="1"/>
  <c r="F2091" i="4" s="1"/>
  <c r="F2092" i="4" s="1"/>
  <c r="F2093" i="4" s="1"/>
  <c r="F2094" i="4" s="1"/>
  <c r="F2095" i="4" s="1"/>
  <c r="F2096" i="4" s="1"/>
  <c r="F2097" i="4" s="1"/>
  <c r="F2098" i="4" s="1"/>
  <c r="F2099" i="4" s="1"/>
  <c r="F2100" i="4" s="1"/>
  <c r="F2101" i="4" s="1"/>
  <c r="F2102" i="4" s="1"/>
  <c r="F2103" i="4" s="1"/>
  <c r="F2104" i="4" s="1"/>
  <c r="F2105" i="4" s="1"/>
  <c r="F2106" i="4" s="1"/>
  <c r="F2107" i="4" s="1"/>
  <c r="F2108" i="4" s="1"/>
  <c r="F2109" i="4" s="1"/>
  <c r="F2110" i="4" s="1"/>
  <c r="F2111" i="4" s="1"/>
  <c r="F2112" i="4" s="1"/>
  <c r="F2113" i="4" s="1"/>
  <c r="F2114" i="4" s="1"/>
  <c r="F2115" i="4" s="1"/>
  <c r="F2116" i="4" s="1"/>
  <c r="F2117" i="4" s="1"/>
  <c r="F2118" i="4" s="1"/>
  <c r="F2119" i="4" s="1"/>
  <c r="F2120" i="4" s="1"/>
  <c r="F2121" i="4" s="1"/>
  <c r="F2122" i="4" s="1"/>
  <c r="F2123" i="4" s="1"/>
  <c r="F2124" i="4" s="1"/>
  <c r="F2125" i="4" s="1"/>
  <c r="F2126" i="4" s="1"/>
  <c r="F2127" i="4" s="1"/>
  <c r="F2128" i="4" s="1"/>
  <c r="F2129" i="4" s="1"/>
  <c r="F2130" i="4" s="1"/>
  <c r="F2131" i="4" s="1"/>
  <c r="F2132" i="4" s="1"/>
  <c r="F2133" i="4" s="1"/>
  <c r="F2134" i="4" s="1"/>
  <c r="F2135" i="4" s="1"/>
  <c r="F2136" i="4" s="1"/>
  <c r="F2137" i="4" s="1"/>
  <c r="F2138" i="4" s="1"/>
  <c r="F2139" i="4" s="1"/>
  <c r="F2140" i="4" s="1"/>
  <c r="F2141" i="4" s="1"/>
  <c r="F2142" i="4" s="1"/>
  <c r="F2143" i="4" s="1"/>
  <c r="F2144" i="4" s="1"/>
  <c r="F2145" i="4" s="1"/>
  <c r="F2146" i="4" s="1"/>
  <c r="F2147" i="4" s="1"/>
  <c r="F2148" i="4" s="1"/>
  <c r="F2149" i="4" s="1"/>
  <c r="F2150" i="4" s="1"/>
  <c r="F2151" i="4" s="1"/>
  <c r="F2152" i="4" s="1"/>
  <c r="F2153" i="4" s="1"/>
  <c r="F2154" i="4" s="1"/>
  <c r="F2155" i="4" s="1"/>
  <c r="F2156" i="4" s="1"/>
  <c r="F2157" i="4" s="1"/>
  <c r="F2158" i="4" s="1"/>
  <c r="F2159" i="4" s="1"/>
  <c r="F2160" i="4" s="1"/>
  <c r="F2161" i="4" s="1"/>
  <c r="F2162" i="4" s="1"/>
  <c r="F2163" i="4" s="1"/>
  <c r="F2164" i="4" s="1"/>
  <c r="F2165" i="4" s="1"/>
  <c r="F2166" i="4" s="1"/>
  <c r="F2167" i="4" s="1"/>
  <c r="F2168" i="4" s="1"/>
  <c r="F2169" i="4" s="1"/>
  <c r="F2170" i="4" s="1"/>
  <c r="F2171" i="4" s="1"/>
  <c r="F2172" i="4" s="1"/>
  <c r="F2173" i="4" s="1"/>
  <c r="F2174" i="4" s="1"/>
  <c r="F2175" i="4" s="1"/>
  <c r="F2176" i="4" s="1"/>
  <c r="F2177" i="4" s="1"/>
  <c r="F2178" i="4" s="1"/>
  <c r="F2179" i="4" s="1"/>
  <c r="F2180" i="4" s="1"/>
  <c r="F2181" i="4" s="1"/>
  <c r="F2182" i="4" s="1"/>
  <c r="F2183" i="4" s="1"/>
  <c r="F2184" i="4" s="1"/>
  <c r="F2185" i="4" s="1"/>
  <c r="F2186" i="4" s="1"/>
  <c r="F2187" i="4" s="1"/>
  <c r="F2188" i="4" s="1"/>
  <c r="F2189" i="4" s="1"/>
  <c r="F2190" i="4" s="1"/>
  <c r="F2191" i="4" s="1"/>
  <c r="F2192" i="4" s="1"/>
  <c r="F2193" i="4" s="1"/>
  <c r="F2194" i="4" s="1"/>
  <c r="F2195" i="4" s="1"/>
  <c r="F2196" i="4" s="1"/>
  <c r="F2197" i="4" s="1"/>
  <c r="F2198" i="4" s="1"/>
  <c r="F2199" i="4" s="1"/>
  <c r="F2200" i="4" s="1"/>
  <c r="F2201" i="4" s="1"/>
  <c r="F2202" i="4" s="1"/>
  <c r="F2203" i="4" s="1"/>
  <c r="F2204" i="4" s="1"/>
  <c r="F2205" i="4" s="1"/>
  <c r="F2206" i="4" s="1"/>
  <c r="F2207" i="4" s="1"/>
  <c r="F2208" i="4" s="1"/>
  <c r="F2209" i="4" s="1"/>
  <c r="F2210" i="4" s="1"/>
  <c r="F2211" i="4" s="1"/>
  <c r="F2212" i="4" s="1"/>
  <c r="F2213" i="4" s="1"/>
  <c r="F2214" i="4" s="1"/>
  <c r="F2215" i="4" s="1"/>
  <c r="F2216" i="4" s="1"/>
  <c r="F2217" i="4" s="1"/>
  <c r="F2218" i="4" s="1"/>
  <c r="F2219" i="4" s="1"/>
  <c r="F2220" i="4" s="1"/>
  <c r="F2221" i="4" s="1"/>
  <c r="F2222" i="4" s="1"/>
  <c r="F2223" i="4" s="1"/>
  <c r="F2224" i="4" s="1"/>
  <c r="F2225" i="4" s="1"/>
  <c r="F2226" i="4" s="1"/>
  <c r="F2227" i="4" s="1"/>
  <c r="F2228" i="4" s="1"/>
  <c r="F2229" i="4" s="1"/>
  <c r="F2230" i="4" s="1"/>
  <c r="F2231" i="4" s="1"/>
  <c r="F2232" i="4" s="1"/>
  <c r="F2233" i="4" s="1"/>
  <c r="F2234" i="4" s="1"/>
  <c r="F2235" i="4" s="1"/>
  <c r="F2236" i="4" s="1"/>
  <c r="F2237" i="4" s="1"/>
  <c r="F2238" i="4" s="1"/>
  <c r="F2239" i="4" s="1"/>
  <c r="F2240" i="4" s="1"/>
  <c r="F2241" i="4" s="1"/>
  <c r="F2242" i="4" s="1"/>
  <c r="F2243" i="4" s="1"/>
  <c r="F2244" i="4" s="1"/>
  <c r="F2245" i="4" s="1"/>
  <c r="F2246" i="4" s="1"/>
  <c r="F2247" i="4" s="1"/>
  <c r="F2248" i="4" s="1"/>
  <c r="F2249" i="4" s="1"/>
  <c r="F2250" i="4" s="1"/>
  <c r="F2251" i="4" s="1"/>
  <c r="F2252" i="4" s="1"/>
  <c r="F2253" i="4" s="1"/>
  <c r="F2254" i="4" s="1"/>
  <c r="F2255" i="4" s="1"/>
  <c r="F2256" i="4" s="1"/>
  <c r="F2257" i="4" s="1"/>
  <c r="F2258" i="4" s="1"/>
  <c r="F2259" i="4" s="1"/>
  <c r="F2260" i="4" s="1"/>
  <c r="F2261" i="4" s="1"/>
  <c r="F2262" i="4" s="1"/>
  <c r="F2263" i="4" s="1"/>
  <c r="F2264" i="4" s="1"/>
  <c r="F2265" i="4" s="1"/>
  <c r="F2266" i="4" s="1"/>
  <c r="F2267" i="4" s="1"/>
  <c r="F2268" i="4" s="1"/>
  <c r="F2269" i="4" s="1"/>
  <c r="F2270" i="4" s="1"/>
  <c r="F2271" i="4" s="1"/>
  <c r="F2272" i="4" s="1"/>
  <c r="F2273" i="4" s="1"/>
  <c r="F2274" i="4" s="1"/>
  <c r="F2275" i="4" s="1"/>
  <c r="F2276" i="4" s="1"/>
  <c r="F2277" i="4" s="1"/>
  <c r="F2278" i="4" s="1"/>
  <c r="F2279" i="4" s="1"/>
  <c r="F2280" i="4" s="1"/>
  <c r="F2281" i="4" s="1"/>
  <c r="F2282" i="4" s="1"/>
  <c r="F2283" i="4" s="1"/>
  <c r="F2284" i="4" s="1"/>
  <c r="F2285" i="4" s="1"/>
  <c r="F2286" i="4" s="1"/>
  <c r="F2287" i="4" s="1"/>
  <c r="F2288" i="4" s="1"/>
  <c r="F2289" i="4" s="1"/>
  <c r="F2290" i="4" s="1"/>
  <c r="F2291" i="4" s="1"/>
  <c r="F2292" i="4" s="1"/>
  <c r="F2293" i="4" s="1"/>
  <c r="F2294" i="4" s="1"/>
  <c r="F2295" i="4" s="1"/>
  <c r="F2296" i="4" s="1"/>
  <c r="F2297" i="4" s="1"/>
  <c r="F2298" i="4" s="1"/>
  <c r="F2299" i="4" s="1"/>
  <c r="F2300" i="4" s="1"/>
  <c r="F2301" i="4" s="1"/>
  <c r="F2302" i="4" s="1"/>
  <c r="F2303" i="4" s="1"/>
  <c r="F2304" i="4" s="1"/>
  <c r="F2305" i="4" s="1"/>
  <c r="F2306" i="4" s="1"/>
  <c r="F2307" i="4" s="1"/>
  <c r="F2308" i="4" s="1"/>
  <c r="F2309" i="4" s="1"/>
  <c r="F2310" i="4" s="1"/>
  <c r="F2311" i="4" s="1"/>
  <c r="F2312" i="4" s="1"/>
  <c r="F2313" i="4" s="1"/>
  <c r="F2314" i="4" s="1"/>
  <c r="F2315" i="4" s="1"/>
  <c r="F2316" i="4" s="1"/>
  <c r="F2317" i="4" s="1"/>
  <c r="F2318" i="4" s="1"/>
  <c r="F2319" i="4" s="1"/>
  <c r="F2320" i="4" s="1"/>
  <c r="F2321" i="4" s="1"/>
  <c r="F2322" i="4" s="1"/>
  <c r="F2323" i="4" s="1"/>
  <c r="F2324" i="4" s="1"/>
  <c r="F2325" i="4" s="1"/>
  <c r="F2326" i="4" s="1"/>
  <c r="F2327" i="4" s="1"/>
  <c r="F2328" i="4" s="1"/>
  <c r="F2329" i="4" s="1"/>
  <c r="F2330" i="4" s="1"/>
  <c r="F2331" i="4" s="1"/>
  <c r="F2332" i="4" s="1"/>
  <c r="F2333" i="4" s="1"/>
  <c r="F2334" i="4" s="1"/>
  <c r="F2335" i="4" s="1"/>
  <c r="F2336" i="4" s="1"/>
  <c r="F2337" i="4" s="1"/>
  <c r="F2338" i="4" s="1"/>
  <c r="F2339" i="4" s="1"/>
  <c r="F2340" i="4" s="1"/>
  <c r="F2341" i="4" s="1"/>
  <c r="F2342" i="4" s="1"/>
  <c r="F2343" i="4" s="1"/>
  <c r="F2344" i="4" s="1"/>
  <c r="F2345" i="4" s="1"/>
  <c r="F2346" i="4" s="1"/>
  <c r="F2347" i="4" s="1"/>
  <c r="F2348" i="4" s="1"/>
  <c r="F2349" i="4" s="1"/>
  <c r="F2350" i="4" s="1"/>
  <c r="F2351" i="4" s="1"/>
  <c r="F2352" i="4" s="1"/>
  <c r="F2353" i="4" s="1"/>
  <c r="F2354" i="4" s="1"/>
  <c r="F2355" i="4" s="1"/>
  <c r="F2356" i="4" s="1"/>
  <c r="F2357" i="4" s="1"/>
  <c r="F2358" i="4" s="1"/>
  <c r="F2359" i="4" s="1"/>
  <c r="F2360" i="4" s="1"/>
  <c r="F2361" i="4" s="1"/>
  <c r="F2362" i="4" s="1"/>
  <c r="F2363" i="4" s="1"/>
  <c r="F2364" i="4" s="1"/>
  <c r="F2365" i="4" s="1"/>
  <c r="F2366" i="4" s="1"/>
  <c r="F2367" i="4" s="1"/>
  <c r="F2368" i="4" s="1"/>
  <c r="F2369" i="4" s="1"/>
  <c r="F2370" i="4" s="1"/>
  <c r="F2371" i="4" s="1"/>
  <c r="F2372" i="4" s="1"/>
  <c r="F2373" i="4" s="1"/>
  <c r="F2374" i="4" s="1"/>
  <c r="F2375" i="4" s="1"/>
  <c r="F2376" i="4" s="1"/>
  <c r="F2377" i="4" s="1"/>
  <c r="F2378" i="4" s="1"/>
  <c r="F2379" i="4" s="1"/>
  <c r="F2380" i="4" s="1"/>
  <c r="F2381" i="4" s="1"/>
  <c r="F2382" i="4" s="1"/>
  <c r="F2383" i="4" s="1"/>
  <c r="F2384" i="4" s="1"/>
  <c r="F2385" i="4" s="1"/>
  <c r="F2386" i="4" s="1"/>
  <c r="F2387" i="4" s="1"/>
  <c r="F2388" i="4" s="1"/>
  <c r="F2389" i="4" s="1"/>
  <c r="F2390" i="4" s="1"/>
  <c r="F2391" i="4" s="1"/>
  <c r="F2392" i="4" s="1"/>
  <c r="F2393" i="4" s="1"/>
  <c r="F2394" i="4" s="1"/>
  <c r="F2395" i="4" s="1"/>
  <c r="F2396" i="4" s="1"/>
  <c r="F2397" i="4" s="1"/>
  <c r="F2398" i="4" s="1"/>
  <c r="F2399" i="4" s="1"/>
  <c r="F2400" i="4" s="1"/>
  <c r="F2401" i="4" s="1"/>
  <c r="F2402" i="4" s="1"/>
  <c r="F2403" i="4" s="1"/>
  <c r="F2404" i="4" s="1"/>
  <c r="F2405" i="4" s="1"/>
  <c r="F2406" i="4" s="1"/>
  <c r="F2407" i="4" s="1"/>
  <c r="F2408" i="4" s="1"/>
  <c r="F2409" i="4" s="1"/>
  <c r="F2410" i="4" s="1"/>
  <c r="F2411" i="4" s="1"/>
  <c r="F2412" i="4" s="1"/>
  <c r="F2413" i="4" s="1"/>
  <c r="F2414" i="4" s="1"/>
  <c r="F2415" i="4" s="1"/>
  <c r="F2416" i="4" s="1"/>
  <c r="F2417" i="4" s="1"/>
  <c r="F2418" i="4" s="1"/>
  <c r="F2419" i="4" s="1"/>
  <c r="F2420" i="4" s="1"/>
  <c r="F2421" i="4" s="1"/>
  <c r="F2422" i="4" s="1"/>
  <c r="F2423" i="4" s="1"/>
  <c r="F2424" i="4" s="1"/>
  <c r="F2425" i="4" s="1"/>
  <c r="F2426" i="4" s="1"/>
  <c r="F2427" i="4" s="1"/>
  <c r="F2428" i="4" s="1"/>
  <c r="F2429" i="4" s="1"/>
  <c r="F2430" i="4" s="1"/>
  <c r="F2431" i="4" s="1"/>
  <c r="F2432" i="4" s="1"/>
  <c r="F2433" i="4" s="1"/>
  <c r="F2434" i="4" s="1"/>
  <c r="F2435" i="4" s="1"/>
  <c r="F2436" i="4" s="1"/>
  <c r="F2437" i="4" s="1"/>
  <c r="F2438" i="4" s="1"/>
  <c r="F2439" i="4" s="1"/>
  <c r="F2440" i="4" s="1"/>
  <c r="F2441" i="4" s="1"/>
  <c r="F2442" i="4" s="1"/>
  <c r="F2443" i="4" s="1"/>
  <c r="F2444" i="4" s="1"/>
  <c r="F2445" i="4" s="1"/>
  <c r="F2446" i="4" s="1"/>
  <c r="F2447" i="4" s="1"/>
  <c r="F2448" i="4" s="1"/>
  <c r="F2449" i="4" s="1"/>
  <c r="F2450" i="4" s="1"/>
  <c r="F2451" i="4" s="1"/>
  <c r="F2452" i="4" s="1"/>
  <c r="F2453" i="4" s="1"/>
  <c r="F2454" i="4" s="1"/>
  <c r="F2455" i="4" s="1"/>
  <c r="F2456" i="4" s="1"/>
  <c r="F2457" i="4" s="1"/>
  <c r="F2458" i="4" s="1"/>
  <c r="F2459" i="4" s="1"/>
  <c r="F2460" i="4" s="1"/>
  <c r="F2461" i="4" s="1"/>
  <c r="F2462" i="4" s="1"/>
  <c r="F2463" i="4" s="1"/>
  <c r="F2464" i="4" s="1"/>
  <c r="F2465" i="4" s="1"/>
  <c r="F2466" i="4" s="1"/>
  <c r="F2467" i="4" s="1"/>
  <c r="F2468" i="4" s="1"/>
  <c r="F2469" i="4" s="1"/>
  <c r="F2470" i="4" s="1"/>
  <c r="F2471" i="4" s="1"/>
  <c r="F2472" i="4" s="1"/>
  <c r="F2473" i="4" s="1"/>
  <c r="F2474" i="4" s="1"/>
  <c r="F2475" i="4" s="1"/>
  <c r="F2476" i="4" s="1"/>
  <c r="F2477" i="4" s="1"/>
  <c r="F2478" i="4" s="1"/>
  <c r="F2479" i="4" s="1"/>
  <c r="F2480" i="4" s="1"/>
  <c r="F2481" i="4" s="1"/>
  <c r="F2482" i="4" s="1"/>
  <c r="F2483" i="4" s="1"/>
  <c r="F2484" i="4" s="1"/>
  <c r="F2485" i="4" s="1"/>
  <c r="F2486" i="4" s="1"/>
  <c r="F2487" i="4" s="1"/>
  <c r="F2488" i="4" s="1"/>
  <c r="F2489" i="4" s="1"/>
  <c r="F2490" i="4" s="1"/>
  <c r="F2491" i="4" s="1"/>
  <c r="F2492" i="4" s="1"/>
  <c r="F2493" i="4" s="1"/>
  <c r="F2494" i="4" s="1"/>
  <c r="F2495" i="4" s="1"/>
  <c r="F2496" i="4" s="1"/>
  <c r="F2497" i="4" s="1"/>
  <c r="F2498" i="4" s="1"/>
  <c r="F2499" i="4" s="1"/>
  <c r="F2500" i="4" s="1"/>
  <c r="F2501" i="4" s="1"/>
  <c r="F2502" i="4" s="1"/>
  <c r="F2503" i="4" s="1"/>
  <c r="F2504" i="4" s="1"/>
  <c r="F2505" i="4" s="1"/>
  <c r="F2506" i="4" s="1"/>
  <c r="F2507" i="4" s="1"/>
  <c r="F2508" i="4" s="1"/>
  <c r="F2509" i="4" s="1"/>
  <c r="F2510" i="4" s="1"/>
  <c r="F2511" i="4" s="1"/>
  <c r="F2512" i="4" s="1"/>
  <c r="F2513" i="4" s="1"/>
  <c r="F2514" i="4" s="1"/>
  <c r="F2515" i="4" s="1"/>
  <c r="F2516" i="4" s="1"/>
  <c r="F2517" i="4" s="1"/>
  <c r="F2518" i="4" s="1"/>
  <c r="F2519" i="4" s="1"/>
  <c r="F2520" i="4" s="1"/>
  <c r="F2521" i="4" s="1"/>
  <c r="F2522" i="4" s="1"/>
  <c r="F2523" i="4" s="1"/>
  <c r="F2524" i="4" s="1"/>
  <c r="F2525" i="4" s="1"/>
  <c r="F2526" i="4" s="1"/>
  <c r="F2527" i="4" s="1"/>
  <c r="F2528" i="4" s="1"/>
  <c r="F2529" i="4" s="1"/>
  <c r="F2530" i="4" s="1"/>
  <c r="F2531" i="4" s="1"/>
  <c r="F2532" i="4" s="1"/>
  <c r="F2533" i="4" s="1"/>
  <c r="F2534" i="4" s="1"/>
  <c r="F2535" i="4" s="1"/>
  <c r="F2536" i="4" s="1"/>
  <c r="F2537" i="4" s="1"/>
  <c r="F2538" i="4" s="1"/>
  <c r="F2539" i="4" s="1"/>
  <c r="F2540" i="4" s="1"/>
  <c r="F2541" i="4" s="1"/>
  <c r="F2542" i="4" s="1"/>
  <c r="F2543" i="4" s="1"/>
  <c r="F2544" i="4" s="1"/>
  <c r="F2545" i="4" s="1"/>
  <c r="F2546" i="4" s="1"/>
  <c r="F2547" i="4" s="1"/>
  <c r="F2548" i="4" s="1"/>
  <c r="F2549" i="4" s="1"/>
  <c r="F2550" i="4" s="1"/>
  <c r="F2551" i="4" s="1"/>
  <c r="F2552" i="4" s="1"/>
  <c r="F2553" i="4" s="1"/>
  <c r="F2554" i="4" s="1"/>
  <c r="F2555" i="4" s="1"/>
  <c r="F2556" i="4" s="1"/>
  <c r="F2557" i="4" s="1"/>
  <c r="F2558" i="4" s="1"/>
  <c r="F2559" i="4" s="1"/>
  <c r="F2560" i="4" s="1"/>
  <c r="F2561" i="4" s="1"/>
  <c r="F2562" i="4" s="1"/>
  <c r="F2563" i="4" s="1"/>
  <c r="F2564" i="4" s="1"/>
  <c r="F2565" i="4" s="1"/>
  <c r="F2566" i="4" s="1"/>
  <c r="F2567" i="4" s="1"/>
  <c r="F2568" i="4" s="1"/>
  <c r="F2569" i="4" s="1"/>
  <c r="F2570" i="4" s="1"/>
  <c r="F2571" i="4" s="1"/>
  <c r="F2572" i="4" s="1"/>
  <c r="F2573" i="4" s="1"/>
  <c r="F2574" i="4" s="1"/>
  <c r="F2575" i="4" s="1"/>
  <c r="F2576" i="4" s="1"/>
  <c r="F2577" i="4" s="1"/>
  <c r="F2578" i="4" s="1"/>
  <c r="F2579" i="4" s="1"/>
  <c r="F2580" i="4" s="1"/>
  <c r="F2581" i="4" s="1"/>
  <c r="F2582" i="4" s="1"/>
  <c r="F2583" i="4" s="1"/>
  <c r="F2584" i="4" s="1"/>
  <c r="F2585" i="4" s="1"/>
  <c r="F2586" i="4" s="1"/>
  <c r="F2587" i="4" s="1"/>
  <c r="F2588" i="4" s="1"/>
  <c r="F2589" i="4" s="1"/>
  <c r="F2590" i="4" s="1"/>
  <c r="F2591" i="4" s="1"/>
  <c r="F2592" i="4" s="1"/>
  <c r="F2593" i="4" s="1"/>
  <c r="F2594" i="4" s="1"/>
  <c r="F2595" i="4" s="1"/>
  <c r="F2596" i="4" s="1"/>
  <c r="F2597" i="4" s="1"/>
  <c r="F2598" i="4" s="1"/>
  <c r="F2599" i="4" s="1"/>
  <c r="F2600" i="4" s="1"/>
  <c r="F2601" i="4" s="1"/>
  <c r="F2602" i="4" s="1"/>
  <c r="F2603" i="4" s="1"/>
  <c r="F2604" i="4" s="1"/>
  <c r="F2605" i="4" s="1"/>
  <c r="F2606" i="4" s="1"/>
  <c r="F2607" i="4" s="1"/>
  <c r="F2608" i="4" s="1"/>
  <c r="F2609" i="4" s="1"/>
  <c r="F2610" i="4" s="1"/>
  <c r="F2611" i="4" s="1"/>
  <c r="F2612" i="4" s="1"/>
  <c r="F2613" i="4" s="1"/>
  <c r="F2614" i="4" s="1"/>
  <c r="F2615" i="4" s="1"/>
  <c r="F2616" i="4" s="1"/>
  <c r="F2617" i="4" s="1"/>
  <c r="F2618" i="4" s="1"/>
  <c r="F2619" i="4" s="1"/>
  <c r="F2620" i="4" s="1"/>
  <c r="F2621" i="4" s="1"/>
  <c r="F2622" i="4" s="1"/>
  <c r="F2623" i="4" s="1"/>
  <c r="F2624" i="4" s="1"/>
  <c r="F2625" i="4" s="1"/>
  <c r="F2626" i="4" s="1"/>
  <c r="F2627" i="4" s="1"/>
  <c r="F2628" i="4" s="1"/>
  <c r="F2629" i="4" s="1"/>
  <c r="F2630" i="4" s="1"/>
  <c r="F2631" i="4" s="1"/>
  <c r="F2632" i="4" s="1"/>
  <c r="F2633" i="4" s="1"/>
  <c r="F2634" i="4" s="1"/>
  <c r="F2635" i="4" s="1"/>
  <c r="F2636" i="4" s="1"/>
  <c r="F2637" i="4" s="1"/>
  <c r="F2638" i="4" s="1"/>
  <c r="F2639" i="4" s="1"/>
  <c r="F2640" i="4" s="1"/>
  <c r="F2641" i="4" s="1"/>
  <c r="F2642" i="4" s="1"/>
  <c r="F2643" i="4" s="1"/>
  <c r="F2644" i="4" s="1"/>
  <c r="F2645" i="4" s="1"/>
  <c r="F2646" i="4" s="1"/>
  <c r="F2647" i="4" s="1"/>
  <c r="F2648" i="4" s="1"/>
  <c r="F2649" i="4" s="1"/>
  <c r="F2650" i="4" s="1"/>
  <c r="F2651" i="4" s="1"/>
  <c r="F2652" i="4" s="1"/>
  <c r="F2653" i="4" s="1"/>
  <c r="F2654" i="4" s="1"/>
  <c r="F2655" i="4" s="1"/>
  <c r="F2656" i="4" s="1"/>
  <c r="F2657" i="4" s="1"/>
  <c r="F2658" i="4" s="1"/>
  <c r="F2659" i="4" s="1"/>
  <c r="F2660" i="4" s="1"/>
  <c r="F2661" i="4" s="1"/>
  <c r="F2662" i="4" s="1"/>
  <c r="F2663" i="4" s="1"/>
  <c r="F2664" i="4" s="1"/>
  <c r="F2665" i="4" s="1"/>
  <c r="F2666" i="4" s="1"/>
  <c r="F2667" i="4" s="1"/>
  <c r="F2668" i="4" s="1"/>
  <c r="F2669" i="4" s="1"/>
  <c r="F2670" i="4" s="1"/>
  <c r="F2671" i="4" s="1"/>
  <c r="F2672" i="4" s="1"/>
  <c r="F2673" i="4" s="1"/>
  <c r="F2674" i="4" s="1"/>
  <c r="F2675" i="4" s="1"/>
  <c r="F2676" i="4" s="1"/>
  <c r="F2677" i="4" s="1"/>
  <c r="F2678" i="4" s="1"/>
  <c r="F2679" i="4" s="1"/>
  <c r="F2680" i="4" s="1"/>
  <c r="F2681" i="4" s="1"/>
  <c r="F2682" i="4" s="1"/>
  <c r="F2683" i="4" s="1"/>
  <c r="F2684" i="4" s="1"/>
  <c r="F2685" i="4" s="1"/>
  <c r="F2686" i="4" s="1"/>
  <c r="F2687" i="4" s="1"/>
  <c r="F2688" i="4" s="1"/>
  <c r="F2689" i="4" s="1"/>
  <c r="F2690" i="4" s="1"/>
  <c r="F2691" i="4" s="1"/>
  <c r="F2692" i="4" s="1"/>
  <c r="F2693" i="4" s="1"/>
  <c r="F2694" i="4" s="1"/>
  <c r="F2695" i="4" s="1"/>
  <c r="F2696" i="4" s="1"/>
  <c r="F2697" i="4" s="1"/>
  <c r="F2698" i="4" s="1"/>
  <c r="F2699" i="4" s="1"/>
  <c r="F2700" i="4" s="1"/>
  <c r="F2701" i="4" s="1"/>
  <c r="F2702" i="4" s="1"/>
  <c r="F2703" i="4" s="1"/>
  <c r="F2704" i="4" s="1"/>
  <c r="F2705" i="4" s="1"/>
  <c r="F2706" i="4" s="1"/>
  <c r="F2707" i="4" s="1"/>
  <c r="F2708" i="4" s="1"/>
  <c r="F2709" i="4" s="1"/>
  <c r="F2710" i="4" s="1"/>
  <c r="F2711" i="4" s="1"/>
  <c r="F2712" i="4" s="1"/>
  <c r="F2713" i="4" s="1"/>
  <c r="F2714" i="4" s="1"/>
  <c r="F2715" i="4" s="1"/>
  <c r="F2716" i="4" s="1"/>
  <c r="F2717" i="4" s="1"/>
  <c r="F2718" i="4" s="1"/>
  <c r="F2719" i="4" s="1"/>
  <c r="F2720" i="4" s="1"/>
  <c r="F2721" i="4" s="1"/>
  <c r="F2722" i="4" s="1"/>
  <c r="F2723" i="4" s="1"/>
  <c r="F2724" i="4" s="1"/>
  <c r="F2725" i="4" s="1"/>
  <c r="F2726" i="4" s="1"/>
  <c r="F2727" i="4" s="1"/>
  <c r="F2728" i="4" s="1"/>
  <c r="F2729" i="4" s="1"/>
  <c r="F2730" i="4" s="1"/>
  <c r="F2731" i="4" s="1"/>
  <c r="F2732" i="4" s="1"/>
  <c r="F2733" i="4" s="1"/>
  <c r="F2734" i="4" s="1"/>
  <c r="F2735" i="4" s="1"/>
  <c r="F2736" i="4" s="1"/>
  <c r="F2737" i="4" s="1"/>
  <c r="F2738" i="4" s="1"/>
  <c r="F2739" i="4" s="1"/>
  <c r="F2740" i="4" s="1"/>
  <c r="F2741" i="4" s="1"/>
  <c r="F2742" i="4" s="1"/>
  <c r="F2743" i="4" s="1"/>
  <c r="F2744" i="4" s="1"/>
  <c r="F2745" i="4" s="1"/>
  <c r="F2746" i="4" s="1"/>
  <c r="F2747" i="4" s="1"/>
  <c r="F2748" i="4" s="1"/>
  <c r="F2749" i="4" s="1"/>
  <c r="F2750" i="4" s="1"/>
  <c r="F2751" i="4" s="1"/>
  <c r="F2752" i="4" s="1"/>
  <c r="F2753" i="4" s="1"/>
  <c r="F2754" i="4" s="1"/>
  <c r="F2755" i="4" s="1"/>
  <c r="F2756" i="4" s="1"/>
  <c r="F2757" i="4" s="1"/>
  <c r="F2758" i="4" s="1"/>
  <c r="F2759" i="4" s="1"/>
  <c r="F2760" i="4" s="1"/>
  <c r="F2761" i="4" s="1"/>
  <c r="F2762" i="4" s="1"/>
  <c r="F2763" i="4" s="1"/>
  <c r="F2764" i="4" s="1"/>
  <c r="F2765" i="4" s="1"/>
  <c r="F2766" i="4" s="1"/>
  <c r="F2767" i="4" s="1"/>
  <c r="F2768" i="4" s="1"/>
  <c r="F2769" i="4" s="1"/>
  <c r="F2770" i="4" s="1"/>
  <c r="F2771" i="4" s="1"/>
  <c r="F2772" i="4" s="1"/>
  <c r="F2773" i="4" s="1"/>
  <c r="F2774" i="4" s="1"/>
  <c r="F2775" i="4" s="1"/>
  <c r="F2776" i="4" s="1"/>
  <c r="F2777" i="4" s="1"/>
  <c r="F2778" i="4" s="1"/>
  <c r="F2779" i="4" s="1"/>
  <c r="F2780" i="4" s="1"/>
  <c r="F2781" i="4" s="1"/>
  <c r="F2782" i="4" s="1"/>
  <c r="F2783" i="4" s="1"/>
  <c r="F2784" i="4" s="1"/>
  <c r="F2785" i="4" s="1"/>
  <c r="F2786" i="4" s="1"/>
  <c r="F2787" i="4" s="1"/>
  <c r="F2788" i="4" s="1"/>
  <c r="F2789" i="4" s="1"/>
  <c r="F2790" i="4" s="1"/>
  <c r="F2791" i="4" s="1"/>
  <c r="F2792" i="4" s="1"/>
  <c r="F2793" i="4" s="1"/>
  <c r="F2794" i="4" s="1"/>
  <c r="F2795" i="4" s="1"/>
  <c r="F2796" i="4" s="1"/>
  <c r="F2797" i="4" s="1"/>
  <c r="F2798" i="4" s="1"/>
  <c r="F2799" i="4" s="1"/>
  <c r="F2800" i="4" s="1"/>
  <c r="F2801" i="4" s="1"/>
  <c r="F2802" i="4" s="1"/>
  <c r="F2803" i="4" s="1"/>
  <c r="F2804" i="4" s="1"/>
  <c r="F2805" i="4" s="1"/>
  <c r="F2806" i="4" s="1"/>
  <c r="F2807" i="4" s="1"/>
  <c r="F2808" i="4" s="1"/>
  <c r="F2809" i="4" s="1"/>
  <c r="F2810" i="4" s="1"/>
  <c r="F2811" i="4" s="1"/>
  <c r="F2812" i="4" s="1"/>
  <c r="F2813" i="4" s="1"/>
  <c r="F2814" i="4" s="1"/>
  <c r="F2815" i="4" s="1"/>
  <c r="F2816" i="4" s="1"/>
  <c r="F2817" i="4" s="1"/>
  <c r="F2818" i="4" s="1"/>
  <c r="F2819" i="4" s="1"/>
  <c r="F2820" i="4" s="1"/>
  <c r="F2821" i="4" s="1"/>
  <c r="F2822" i="4" s="1"/>
  <c r="F2823" i="4" s="1"/>
  <c r="F2824" i="4" s="1"/>
  <c r="F2825" i="4" s="1"/>
  <c r="F2826" i="4" s="1"/>
  <c r="F2827" i="4" s="1"/>
  <c r="F2828" i="4" s="1"/>
  <c r="F2829" i="4" s="1"/>
  <c r="F2830" i="4" s="1"/>
  <c r="F2831" i="4" s="1"/>
  <c r="F2832" i="4" s="1"/>
  <c r="F2833" i="4" s="1"/>
  <c r="F2834" i="4" s="1"/>
  <c r="F2835" i="4" s="1"/>
  <c r="F2836" i="4" s="1"/>
  <c r="F2837" i="4" s="1"/>
  <c r="F2838" i="4" s="1"/>
  <c r="F2839" i="4" s="1"/>
  <c r="F2840" i="4" s="1"/>
  <c r="F2841" i="4" s="1"/>
  <c r="F2842" i="4" s="1"/>
  <c r="F2843" i="4" s="1"/>
  <c r="F2844" i="4" s="1"/>
  <c r="F2845" i="4" s="1"/>
  <c r="F2846" i="4" s="1"/>
  <c r="F2847" i="4" s="1"/>
  <c r="F2848" i="4" s="1"/>
  <c r="F2849" i="4" s="1"/>
  <c r="F2850" i="4" s="1"/>
  <c r="F2851" i="4" s="1"/>
  <c r="F2852" i="4" s="1"/>
  <c r="F2853" i="4" s="1"/>
  <c r="F2854" i="4" s="1"/>
  <c r="F2855" i="4" s="1"/>
  <c r="F2856" i="4" s="1"/>
  <c r="F2857" i="4" s="1"/>
  <c r="F2858" i="4" s="1"/>
  <c r="F2859" i="4" s="1"/>
  <c r="F2860" i="4" s="1"/>
  <c r="F2861" i="4" s="1"/>
  <c r="F2862" i="4" s="1"/>
  <c r="F2863" i="4" s="1"/>
  <c r="F2864" i="4" s="1"/>
  <c r="F2865" i="4" s="1"/>
  <c r="F2866" i="4" s="1"/>
  <c r="F2867" i="4" s="1"/>
  <c r="F2868" i="4" s="1"/>
  <c r="F2869" i="4" s="1"/>
  <c r="F2870" i="4" s="1"/>
  <c r="F2871" i="4" s="1"/>
  <c r="F2872" i="4" s="1"/>
  <c r="F2873" i="4" s="1"/>
  <c r="F2874" i="4" s="1"/>
  <c r="F2875" i="4" s="1"/>
  <c r="F2876" i="4" s="1"/>
  <c r="F2877" i="4" s="1"/>
  <c r="F2878" i="4" s="1"/>
  <c r="F2879" i="4" s="1"/>
  <c r="F2880" i="4" s="1"/>
  <c r="F2881" i="4" s="1"/>
  <c r="F2882" i="4" s="1"/>
  <c r="F2883" i="4" s="1"/>
  <c r="F2884" i="4" s="1"/>
  <c r="F2885" i="4" s="1"/>
  <c r="F2886" i="4" s="1"/>
  <c r="F2887" i="4" s="1"/>
  <c r="F2888" i="4" s="1"/>
  <c r="F2889" i="4" s="1"/>
  <c r="F2890" i="4" s="1"/>
  <c r="F2891" i="4" s="1"/>
  <c r="F2892" i="4" s="1"/>
  <c r="F2893" i="4" s="1"/>
  <c r="F2894" i="4" s="1"/>
  <c r="F2895" i="4" s="1"/>
  <c r="F2896" i="4" s="1"/>
  <c r="F2897" i="4" s="1"/>
  <c r="F2898" i="4" s="1"/>
  <c r="F2899" i="4" s="1"/>
  <c r="F2900" i="4" s="1"/>
  <c r="F2901" i="4" s="1"/>
  <c r="F2902" i="4" s="1"/>
  <c r="F2903" i="4" s="1"/>
  <c r="F2904" i="4" s="1"/>
  <c r="F2905" i="4" s="1"/>
  <c r="F2906" i="4" s="1"/>
  <c r="F2907" i="4" s="1"/>
  <c r="F2908" i="4" s="1"/>
  <c r="F2909" i="4" s="1"/>
  <c r="F2910" i="4" s="1"/>
  <c r="F2911" i="4" s="1"/>
  <c r="F2912" i="4" s="1"/>
  <c r="F2913" i="4" s="1"/>
  <c r="F2914" i="4" s="1"/>
  <c r="F2915" i="4" s="1"/>
  <c r="F2916" i="4" s="1"/>
  <c r="F2917" i="4" s="1"/>
  <c r="F2918" i="4" s="1"/>
  <c r="F2919" i="4" s="1"/>
  <c r="F2920" i="4" s="1"/>
  <c r="F2921" i="4" s="1"/>
  <c r="F2922" i="4" s="1"/>
  <c r="F2923" i="4" s="1"/>
  <c r="F2924" i="4" s="1"/>
  <c r="F2925" i="4" s="1"/>
  <c r="F2926" i="4" s="1"/>
  <c r="F2927" i="4" s="1"/>
  <c r="F2928" i="4" s="1"/>
  <c r="F2929" i="4" s="1"/>
  <c r="F2930" i="4" s="1"/>
  <c r="F2931" i="4" s="1"/>
  <c r="F2932" i="4" s="1"/>
  <c r="F2933" i="4" s="1"/>
  <c r="F2934" i="4" s="1"/>
  <c r="F2935" i="4" s="1"/>
  <c r="F2936" i="4" s="1"/>
  <c r="F2937" i="4" s="1"/>
  <c r="F2938" i="4" s="1"/>
  <c r="F2939" i="4" s="1"/>
  <c r="F2940" i="4" s="1"/>
  <c r="F2941" i="4" s="1"/>
  <c r="F2942" i="4" s="1"/>
  <c r="F2943" i="4" s="1"/>
  <c r="F2944" i="4" s="1"/>
  <c r="F2945" i="4" s="1"/>
  <c r="F2946" i="4" s="1"/>
  <c r="F2947" i="4" s="1"/>
  <c r="F2948" i="4" s="1"/>
  <c r="F2949" i="4" s="1"/>
  <c r="F2950" i="4" s="1"/>
  <c r="F2951" i="4" s="1"/>
  <c r="F2952" i="4" s="1"/>
  <c r="F2953" i="4" s="1"/>
  <c r="F2954" i="4" s="1"/>
  <c r="F2955" i="4" s="1"/>
  <c r="F2956" i="4" s="1"/>
  <c r="F2957" i="4" s="1"/>
  <c r="F2958" i="4" s="1"/>
  <c r="F2959" i="4" s="1"/>
  <c r="F2960" i="4" s="1"/>
  <c r="F2961" i="4" s="1"/>
  <c r="F2962" i="4" s="1"/>
  <c r="F2963" i="4" s="1"/>
  <c r="F2964" i="4" s="1"/>
  <c r="F2965" i="4" s="1"/>
  <c r="F2966" i="4" s="1"/>
  <c r="F2967" i="4" s="1"/>
  <c r="F2968" i="4" s="1"/>
  <c r="F2969" i="4" s="1"/>
  <c r="F2970" i="4" s="1"/>
  <c r="F2971" i="4" s="1"/>
  <c r="F2972" i="4" s="1"/>
  <c r="F2973" i="4" s="1"/>
  <c r="F2974" i="4" s="1"/>
  <c r="F2975" i="4" s="1"/>
  <c r="F2976" i="4" s="1"/>
  <c r="F2977" i="4" s="1"/>
  <c r="F2978" i="4" s="1"/>
  <c r="F2979" i="4" s="1"/>
  <c r="F2980" i="4" s="1"/>
  <c r="F2981" i="4" s="1"/>
  <c r="F2982" i="4" s="1"/>
  <c r="F2983" i="4" s="1"/>
  <c r="F2984" i="4" s="1"/>
  <c r="F2985" i="4" s="1"/>
  <c r="F2986" i="4" s="1"/>
  <c r="F2987" i="4" s="1"/>
  <c r="F2988" i="4" s="1"/>
  <c r="F2989" i="4" s="1"/>
  <c r="F2990" i="4" s="1"/>
  <c r="F2991" i="4" s="1"/>
  <c r="F2992" i="4" s="1"/>
  <c r="F2993" i="4" s="1"/>
  <c r="F2994" i="4" s="1"/>
  <c r="F2995" i="4" s="1"/>
  <c r="F2996" i="4" s="1"/>
  <c r="F2997" i="4" s="1"/>
  <c r="F2998" i="4" s="1"/>
  <c r="F2999" i="4" s="1"/>
  <c r="F3000" i="4" s="1"/>
  <c r="F3001" i="4" s="1"/>
  <c r="F3002" i="4" s="1"/>
  <c r="F3003" i="4" s="1"/>
  <c r="F3004" i="4" s="1"/>
  <c r="F3005" i="4" s="1"/>
  <c r="F3006" i="4" s="1"/>
  <c r="F3007" i="4" s="1"/>
  <c r="F3008" i="4" s="1"/>
  <c r="F3009" i="4" s="1"/>
  <c r="F3010" i="4" s="1"/>
  <c r="F3011" i="4" s="1"/>
  <c r="F3012" i="4" s="1"/>
  <c r="F3013" i="4" s="1"/>
  <c r="F3014" i="4" s="1"/>
  <c r="F3015" i="4" s="1"/>
  <c r="F3016" i="4" s="1"/>
  <c r="F3017" i="4" s="1"/>
  <c r="F3018" i="4" s="1"/>
  <c r="F3019" i="4" s="1"/>
  <c r="F3020" i="4" s="1"/>
  <c r="F3021" i="4" s="1"/>
  <c r="F3022" i="4" s="1"/>
  <c r="F3023" i="4" s="1"/>
  <c r="F3024" i="4" s="1"/>
  <c r="F3025" i="4" s="1"/>
  <c r="F3026" i="4" s="1"/>
  <c r="F3027" i="4" s="1"/>
  <c r="F3028" i="4" s="1"/>
  <c r="F3029" i="4" s="1"/>
  <c r="F3030" i="4" s="1"/>
  <c r="F3031" i="4" s="1"/>
  <c r="F3032" i="4" s="1"/>
  <c r="F3033" i="4" s="1"/>
  <c r="F3034" i="4" s="1"/>
  <c r="F3035" i="4" s="1"/>
  <c r="F3036" i="4" s="1"/>
  <c r="F3037" i="4" s="1"/>
  <c r="F3038" i="4" s="1"/>
  <c r="F3039" i="4" s="1"/>
  <c r="F3040" i="4" s="1"/>
  <c r="F3041" i="4" s="1"/>
  <c r="F3042" i="4" s="1"/>
  <c r="F3043" i="4" s="1"/>
  <c r="F3044" i="4" s="1"/>
  <c r="F3045" i="4" s="1"/>
  <c r="F3046" i="4" s="1"/>
  <c r="F3047" i="4" s="1"/>
  <c r="F3048" i="4" s="1"/>
  <c r="F3049" i="4" s="1"/>
  <c r="F3050" i="4" s="1"/>
  <c r="F3051" i="4" s="1"/>
  <c r="F3052" i="4" s="1"/>
  <c r="F3053" i="4" s="1"/>
  <c r="F3054" i="4" s="1"/>
  <c r="F3055" i="4" s="1"/>
  <c r="F3056" i="4" s="1"/>
  <c r="F3057" i="4" s="1"/>
  <c r="F3058" i="4" s="1"/>
  <c r="F3059" i="4" s="1"/>
  <c r="F3060" i="4" s="1"/>
  <c r="F3061" i="4" s="1"/>
  <c r="F3062" i="4" s="1"/>
  <c r="F3063" i="4" s="1"/>
  <c r="F3064" i="4" s="1"/>
  <c r="F3065" i="4" s="1"/>
  <c r="F3066" i="4" s="1"/>
  <c r="F3067" i="4" s="1"/>
  <c r="F3068" i="4" s="1"/>
  <c r="F3069" i="4" s="1"/>
  <c r="F3070" i="4" s="1"/>
  <c r="F3071" i="4" s="1"/>
  <c r="F3072" i="4" s="1"/>
  <c r="F3073" i="4" s="1"/>
  <c r="F3074" i="4" s="1"/>
  <c r="F3075" i="4" s="1"/>
  <c r="F3076" i="4" s="1"/>
  <c r="F3077" i="4" s="1"/>
  <c r="F3078" i="4" s="1"/>
  <c r="F3079" i="4" s="1"/>
  <c r="F3080" i="4" s="1"/>
  <c r="F3081" i="4" s="1"/>
  <c r="F3082" i="4" s="1"/>
  <c r="F3083" i="4" s="1"/>
  <c r="F3084" i="4" s="1"/>
  <c r="F3085" i="4" s="1"/>
  <c r="F3086" i="4" s="1"/>
  <c r="F3087" i="4" s="1"/>
  <c r="F3088" i="4" s="1"/>
  <c r="F3089" i="4" s="1"/>
  <c r="F3090" i="4" s="1"/>
  <c r="F3091" i="4" s="1"/>
  <c r="F3092" i="4" s="1"/>
  <c r="F3093" i="4" s="1"/>
  <c r="F3094" i="4" s="1"/>
  <c r="F3095" i="4" s="1"/>
  <c r="F3096" i="4" s="1"/>
  <c r="F3097" i="4" s="1"/>
  <c r="F3098" i="4" s="1"/>
  <c r="F3099" i="4" s="1"/>
  <c r="F3100" i="4" s="1"/>
  <c r="F3101" i="4" s="1"/>
  <c r="F3102" i="4" s="1"/>
  <c r="F3103" i="4" s="1"/>
  <c r="F3104" i="4" s="1"/>
  <c r="F3105" i="4" s="1"/>
  <c r="F3106" i="4" s="1"/>
  <c r="F3107" i="4" s="1"/>
  <c r="F3108" i="4" s="1"/>
  <c r="F3109" i="4" s="1"/>
  <c r="F3110" i="4" s="1"/>
  <c r="F3111" i="4" s="1"/>
  <c r="F3112" i="4" s="1"/>
  <c r="F3113" i="4" s="1"/>
  <c r="F3114" i="4" s="1"/>
  <c r="F3115" i="4" s="1"/>
  <c r="F3116" i="4" s="1"/>
  <c r="F3117" i="4" s="1"/>
  <c r="F3118" i="4" s="1"/>
  <c r="F3119" i="4" s="1"/>
  <c r="F3120" i="4" s="1"/>
  <c r="F3121" i="4" s="1"/>
  <c r="F3122" i="4" s="1"/>
  <c r="F3123" i="4" s="1"/>
  <c r="F3124" i="4" s="1"/>
  <c r="F3125" i="4" s="1"/>
  <c r="F3126" i="4" s="1"/>
  <c r="F3127" i="4" s="1"/>
  <c r="F3128" i="4" s="1"/>
  <c r="F3129" i="4" s="1"/>
  <c r="F3130" i="4" s="1"/>
  <c r="F3131" i="4" s="1"/>
  <c r="F3132" i="4" s="1"/>
  <c r="F3133" i="4" s="1"/>
  <c r="F3134" i="4" s="1"/>
  <c r="F3135" i="4" s="1"/>
  <c r="F3136" i="4" s="1"/>
  <c r="F3137" i="4" s="1"/>
  <c r="F3138" i="4" s="1"/>
  <c r="F3139" i="4" s="1"/>
  <c r="F3140" i="4" s="1"/>
  <c r="F3141" i="4" s="1"/>
  <c r="F3142" i="4" s="1"/>
  <c r="F3143" i="4" s="1"/>
  <c r="F3144" i="4" s="1"/>
  <c r="F3145" i="4" s="1"/>
  <c r="F3146" i="4" s="1"/>
  <c r="F3147" i="4" s="1"/>
  <c r="F3148" i="4" s="1"/>
  <c r="F3149" i="4" s="1"/>
  <c r="F3150" i="4" s="1"/>
  <c r="F3151" i="4" s="1"/>
  <c r="F3152" i="4" s="1"/>
  <c r="F3153" i="4" s="1"/>
  <c r="F3154" i="4" s="1"/>
  <c r="F3155" i="4" s="1"/>
  <c r="F3156" i="4" s="1"/>
  <c r="F3157" i="4" s="1"/>
  <c r="F3158" i="4" s="1"/>
  <c r="F3159" i="4" s="1"/>
  <c r="F3160" i="4" s="1"/>
  <c r="F3161" i="4" s="1"/>
  <c r="F3162" i="4" s="1"/>
  <c r="F3163" i="4" s="1"/>
  <c r="F3164" i="4" s="1"/>
  <c r="F3165" i="4" s="1"/>
  <c r="F3166" i="4" s="1"/>
  <c r="F3167" i="4" s="1"/>
  <c r="F3168" i="4" s="1"/>
  <c r="F3169" i="4" s="1"/>
  <c r="F3170" i="4" s="1"/>
  <c r="F3171" i="4" s="1"/>
  <c r="F3172" i="4" s="1"/>
  <c r="F3173" i="4" s="1"/>
  <c r="F3174" i="4" s="1"/>
  <c r="F3175" i="4" s="1"/>
  <c r="F3176" i="4" s="1"/>
  <c r="F3177" i="4" s="1"/>
  <c r="F3178" i="4" s="1"/>
  <c r="F3179" i="4" s="1"/>
  <c r="F3180" i="4" s="1"/>
  <c r="F3181" i="4" s="1"/>
  <c r="F3182" i="4" s="1"/>
  <c r="F3183" i="4" s="1"/>
  <c r="F3184" i="4" s="1"/>
  <c r="F3185" i="4" s="1"/>
  <c r="F3186" i="4" s="1"/>
  <c r="F3187" i="4" s="1"/>
  <c r="F3188" i="4" s="1"/>
  <c r="F3189" i="4" s="1"/>
  <c r="F3190" i="4" s="1"/>
  <c r="F3191" i="4" s="1"/>
  <c r="F3192" i="4" s="1"/>
  <c r="F3193" i="4" s="1"/>
  <c r="F3194" i="4" s="1"/>
  <c r="F3195" i="4" s="1"/>
  <c r="F3196" i="4" s="1"/>
  <c r="F3197" i="4" s="1"/>
  <c r="F3198" i="4" s="1"/>
  <c r="F3199" i="4" s="1"/>
  <c r="F3200" i="4" s="1"/>
  <c r="F3201" i="4" s="1"/>
  <c r="F3202" i="4" s="1"/>
  <c r="F3203" i="4" s="1"/>
  <c r="F3204" i="4" s="1"/>
  <c r="F3205" i="4" s="1"/>
  <c r="F3206" i="4" s="1"/>
  <c r="F3207" i="4" s="1"/>
  <c r="F3208" i="4" s="1"/>
  <c r="F3209" i="4" s="1"/>
  <c r="F3210" i="4" s="1"/>
  <c r="F3211" i="4" s="1"/>
  <c r="F3212" i="4" s="1"/>
  <c r="F3213" i="4" s="1"/>
  <c r="F3214" i="4" s="1"/>
  <c r="F3215" i="4" s="1"/>
  <c r="F3216" i="4" s="1"/>
  <c r="F3217" i="4" s="1"/>
  <c r="F3218" i="4" s="1"/>
  <c r="F3219" i="4" s="1"/>
  <c r="F3220" i="4" s="1"/>
  <c r="F3221" i="4" s="1"/>
  <c r="F3222" i="4" s="1"/>
  <c r="F3223" i="4" s="1"/>
  <c r="F3224" i="4" s="1"/>
  <c r="F3225" i="4" s="1"/>
  <c r="F3226" i="4" s="1"/>
  <c r="F3227" i="4" s="1"/>
  <c r="F3228" i="4" s="1"/>
  <c r="F3229" i="4" s="1"/>
  <c r="F3230" i="4" s="1"/>
  <c r="F3231" i="4" s="1"/>
  <c r="F3232" i="4" s="1"/>
  <c r="F3233" i="4" s="1"/>
  <c r="F3234" i="4" s="1"/>
  <c r="F3235" i="4" s="1"/>
  <c r="F3236" i="4" s="1"/>
  <c r="F3237" i="4" s="1"/>
  <c r="F3238" i="4" s="1"/>
  <c r="F3239" i="4" s="1"/>
  <c r="F3240" i="4" s="1"/>
  <c r="F3241" i="4" s="1"/>
  <c r="F3242" i="4" s="1"/>
  <c r="F3243" i="4" s="1"/>
  <c r="F3244" i="4" s="1"/>
  <c r="F3245" i="4" s="1"/>
  <c r="F3246" i="4" s="1"/>
  <c r="F3247" i="4" s="1"/>
  <c r="F3248" i="4" s="1"/>
  <c r="F3249" i="4" s="1"/>
  <c r="F3250" i="4" s="1"/>
  <c r="F3251" i="4" s="1"/>
  <c r="F3252" i="4" s="1"/>
  <c r="F3253" i="4" s="1"/>
  <c r="F3254" i="4" s="1"/>
  <c r="F3255" i="4" s="1"/>
  <c r="F3256" i="4" s="1"/>
  <c r="F3257" i="4" s="1"/>
  <c r="F3258" i="4" s="1"/>
  <c r="F3259" i="4" s="1"/>
  <c r="F3260" i="4" s="1"/>
  <c r="F3261" i="4" s="1"/>
  <c r="F3262" i="4" s="1"/>
  <c r="F3263" i="4" s="1"/>
  <c r="F3264" i="4" s="1"/>
  <c r="F3265" i="4" s="1"/>
  <c r="F3266" i="4" s="1"/>
  <c r="F3267" i="4" s="1"/>
  <c r="F3268" i="4" s="1"/>
  <c r="F3269" i="4" s="1"/>
  <c r="F3270" i="4" s="1"/>
  <c r="F3271" i="4" s="1"/>
  <c r="F3272" i="4" s="1"/>
  <c r="F3273" i="4" s="1"/>
  <c r="F3274" i="4" s="1"/>
  <c r="F3275" i="4" s="1"/>
  <c r="F3276" i="4" s="1"/>
  <c r="F3277" i="4" s="1"/>
  <c r="F3278" i="4" s="1"/>
  <c r="F3279" i="4" s="1"/>
  <c r="F3280" i="4" s="1"/>
  <c r="F3281" i="4" s="1"/>
  <c r="F3282" i="4" s="1"/>
  <c r="F3283" i="4" s="1"/>
  <c r="F3284" i="4" s="1"/>
  <c r="F3285" i="4" s="1"/>
  <c r="F3286" i="4" s="1"/>
  <c r="F3287" i="4" s="1"/>
  <c r="F3288" i="4" s="1"/>
  <c r="F3289" i="4" s="1"/>
  <c r="F3290" i="4" s="1"/>
  <c r="F3291" i="4" s="1"/>
  <c r="F3292" i="4" s="1"/>
  <c r="F3293" i="4" s="1"/>
  <c r="F3294" i="4" s="1"/>
  <c r="F3295" i="4" s="1"/>
  <c r="F3296" i="4" s="1"/>
  <c r="F3297" i="4" s="1"/>
  <c r="F3298" i="4" s="1"/>
  <c r="F3299" i="4" s="1"/>
  <c r="F3300" i="4" s="1"/>
  <c r="F3301" i="4" s="1"/>
  <c r="F3302" i="4" s="1"/>
  <c r="F3303" i="4" s="1"/>
  <c r="F3304" i="4" s="1"/>
  <c r="F3305" i="4" s="1"/>
  <c r="F3306" i="4" s="1"/>
  <c r="F3307" i="4" s="1"/>
  <c r="F3308" i="4" s="1"/>
  <c r="F3309" i="4" s="1"/>
  <c r="F3310" i="4" s="1"/>
  <c r="F3311" i="4" s="1"/>
  <c r="F3312" i="4" s="1"/>
  <c r="F3313" i="4" s="1"/>
  <c r="F3314" i="4" s="1"/>
  <c r="F3315" i="4" s="1"/>
  <c r="F3316" i="4" s="1"/>
  <c r="F3317" i="4" s="1"/>
  <c r="F3318" i="4" s="1"/>
  <c r="F3319" i="4" s="1"/>
  <c r="F3320" i="4" s="1"/>
  <c r="F3321" i="4" s="1"/>
  <c r="F3322" i="4" s="1"/>
  <c r="F3323" i="4" s="1"/>
  <c r="F3324" i="4" s="1"/>
  <c r="F3325" i="4" s="1"/>
  <c r="F3326" i="4" s="1"/>
  <c r="F3327" i="4" s="1"/>
  <c r="F3328" i="4" s="1"/>
  <c r="F3329" i="4" s="1"/>
  <c r="F3330" i="4" s="1"/>
  <c r="F3331" i="4" s="1"/>
  <c r="F3332" i="4" s="1"/>
  <c r="F3333" i="4" s="1"/>
  <c r="F3334" i="4" s="1"/>
  <c r="F3335" i="4" s="1"/>
  <c r="F3336" i="4" s="1"/>
  <c r="F3337" i="4" s="1"/>
  <c r="F3338" i="4" s="1"/>
  <c r="F3339" i="4" s="1"/>
  <c r="F3340" i="4" s="1"/>
  <c r="F3341" i="4" s="1"/>
  <c r="F3342" i="4" s="1"/>
  <c r="F3343" i="4" s="1"/>
  <c r="F3344" i="4" s="1"/>
  <c r="F3345" i="4" s="1"/>
  <c r="F3346" i="4" s="1"/>
  <c r="F3347" i="4" s="1"/>
  <c r="F3348" i="4" s="1"/>
  <c r="F3349" i="4" s="1"/>
  <c r="F3350" i="4" s="1"/>
  <c r="F3351" i="4" s="1"/>
  <c r="F3352" i="4" s="1"/>
  <c r="F3353" i="4" s="1"/>
  <c r="F3354" i="4" s="1"/>
  <c r="F3355" i="4" s="1"/>
  <c r="F3356" i="4" s="1"/>
  <c r="F3357" i="4" s="1"/>
  <c r="F3358" i="4" s="1"/>
  <c r="F3359" i="4" s="1"/>
  <c r="F3360" i="4" s="1"/>
  <c r="F3361" i="4" s="1"/>
  <c r="F3362" i="4" s="1"/>
  <c r="F3363" i="4" s="1"/>
  <c r="F3364" i="4" s="1"/>
  <c r="F3365" i="4" s="1"/>
  <c r="F3366" i="4" s="1"/>
  <c r="F3367" i="4" s="1"/>
  <c r="F3368" i="4" s="1"/>
  <c r="F3369" i="4" s="1"/>
  <c r="F3370" i="4" s="1"/>
  <c r="F3371" i="4" s="1"/>
  <c r="F3372" i="4" s="1"/>
  <c r="F3373" i="4" s="1"/>
  <c r="F3374" i="4" s="1"/>
  <c r="F3375" i="4" s="1"/>
  <c r="F3376" i="4" s="1"/>
  <c r="F3377" i="4" s="1"/>
  <c r="F3378" i="4" s="1"/>
  <c r="F3379" i="4" s="1"/>
  <c r="F3380" i="4" s="1"/>
  <c r="F3381" i="4" s="1"/>
  <c r="F3382" i="4" s="1"/>
  <c r="F3383" i="4" s="1"/>
  <c r="F3384" i="4" s="1"/>
  <c r="F3385" i="4" s="1"/>
  <c r="F3386" i="4" s="1"/>
  <c r="F3387" i="4" s="1"/>
  <c r="F3388" i="4" s="1"/>
  <c r="F3389" i="4" s="1"/>
  <c r="F3390" i="4" s="1"/>
  <c r="F3391" i="4" s="1"/>
  <c r="F3392" i="4" s="1"/>
  <c r="F3393" i="4" s="1"/>
  <c r="F3394" i="4" s="1"/>
  <c r="F3395" i="4" s="1"/>
  <c r="F3396" i="4" s="1"/>
  <c r="F3397" i="4" s="1"/>
  <c r="F3398" i="4" s="1"/>
  <c r="F3399" i="4" s="1"/>
  <c r="F3400" i="4" s="1"/>
  <c r="F3401" i="4" s="1"/>
  <c r="F3402" i="4" s="1"/>
  <c r="F3403" i="4" s="1"/>
  <c r="F3404" i="4" s="1"/>
  <c r="F3405" i="4" s="1"/>
  <c r="F3406" i="4" s="1"/>
  <c r="F3407" i="4" s="1"/>
  <c r="F3408" i="4" s="1"/>
  <c r="F3409" i="4" s="1"/>
  <c r="F3410" i="4" s="1"/>
  <c r="F3411" i="4" s="1"/>
  <c r="F3412" i="4" s="1"/>
  <c r="F3413" i="4" s="1"/>
  <c r="F3414" i="4" s="1"/>
  <c r="F3415" i="4" s="1"/>
  <c r="F3416" i="4" s="1"/>
  <c r="F3417" i="4" s="1"/>
  <c r="F3418" i="4" s="1"/>
  <c r="F3419" i="4" s="1"/>
  <c r="F3420" i="4" s="1"/>
  <c r="F3421" i="4" s="1"/>
  <c r="F3422" i="4" s="1"/>
  <c r="F3423" i="4" s="1"/>
  <c r="F3424" i="4" s="1"/>
  <c r="F3425" i="4" s="1"/>
  <c r="F3426" i="4" s="1"/>
  <c r="F3427" i="4" s="1"/>
  <c r="F3428" i="4" s="1"/>
  <c r="F3429" i="4" s="1"/>
  <c r="F3430" i="4" s="1"/>
  <c r="F3431" i="4" s="1"/>
  <c r="F3432" i="4" s="1"/>
  <c r="F3433" i="4" s="1"/>
  <c r="F3434" i="4" s="1"/>
  <c r="F3435" i="4" s="1"/>
  <c r="F3436" i="4" s="1"/>
  <c r="F3437" i="4" s="1"/>
  <c r="F3438" i="4" s="1"/>
  <c r="F3439" i="4" s="1"/>
  <c r="F3440" i="4" s="1"/>
  <c r="F3441" i="4" s="1"/>
  <c r="F3442" i="4" s="1"/>
  <c r="F3443" i="4" s="1"/>
  <c r="F3444" i="4" s="1"/>
  <c r="F3445" i="4" s="1"/>
  <c r="F3446" i="4" s="1"/>
  <c r="F3447" i="4" s="1"/>
  <c r="F3448" i="4" s="1"/>
  <c r="F3449" i="4" s="1"/>
  <c r="F3450" i="4" s="1"/>
  <c r="F3451" i="4" s="1"/>
  <c r="F3452" i="4" s="1"/>
  <c r="F3453" i="4" s="1"/>
  <c r="F3454" i="4" s="1"/>
  <c r="F3455" i="4" s="1"/>
  <c r="F3456" i="4" s="1"/>
  <c r="F3457" i="4" s="1"/>
  <c r="F3458" i="4" s="1"/>
  <c r="F3459" i="4" s="1"/>
  <c r="F3460" i="4" s="1"/>
  <c r="F3461" i="4" s="1"/>
  <c r="F3462" i="4" s="1"/>
  <c r="F3463" i="4" s="1"/>
  <c r="F3464" i="4" s="1"/>
  <c r="F3465" i="4" s="1"/>
  <c r="F3466" i="4" s="1"/>
  <c r="F3467" i="4" s="1"/>
  <c r="F3468" i="4" s="1"/>
  <c r="F3469" i="4" s="1"/>
  <c r="F3470" i="4" s="1"/>
  <c r="F3471" i="4" s="1"/>
  <c r="F3472" i="4" s="1"/>
  <c r="F3473" i="4" s="1"/>
  <c r="F3474" i="4" s="1"/>
  <c r="F3475" i="4" s="1"/>
  <c r="F3476" i="4" s="1"/>
  <c r="F3477" i="4" s="1"/>
  <c r="F3478" i="4" s="1"/>
  <c r="F3479" i="4" s="1"/>
  <c r="F3480" i="4" s="1"/>
  <c r="F3481" i="4" s="1"/>
  <c r="F3482" i="4" s="1"/>
  <c r="F3483" i="4" s="1"/>
  <c r="F3484" i="4" s="1"/>
  <c r="F3485" i="4" s="1"/>
  <c r="F3486" i="4" s="1"/>
  <c r="F3487" i="4" s="1"/>
  <c r="F3488" i="4" s="1"/>
  <c r="F3489" i="4" s="1"/>
  <c r="F3490" i="4" s="1"/>
  <c r="F3491" i="4" s="1"/>
  <c r="F3492" i="4" s="1"/>
  <c r="F3493" i="4" s="1"/>
  <c r="F3494" i="4" s="1"/>
  <c r="F3495" i="4" s="1"/>
  <c r="F3496" i="4" s="1"/>
  <c r="F3497" i="4" s="1"/>
  <c r="F3498" i="4" s="1"/>
  <c r="F3499" i="4" s="1"/>
  <c r="F3500" i="4" s="1"/>
  <c r="F3501" i="4" s="1"/>
  <c r="F3502" i="4" s="1"/>
  <c r="F3503" i="4" s="1"/>
  <c r="F3504" i="4" s="1"/>
  <c r="F3505" i="4" s="1"/>
  <c r="F3506" i="4" s="1"/>
  <c r="F3507" i="4" s="1"/>
  <c r="F3508" i="4" s="1"/>
  <c r="F3509" i="4" s="1"/>
  <c r="F3510" i="4" s="1"/>
  <c r="F3511" i="4" s="1"/>
  <c r="F3512" i="4" s="1"/>
  <c r="F3513" i="4" s="1"/>
  <c r="F3514" i="4" s="1"/>
  <c r="F3515" i="4" s="1"/>
  <c r="F3516" i="4" s="1"/>
  <c r="F3517" i="4" s="1"/>
  <c r="F3518" i="4" s="1"/>
  <c r="F3519" i="4" s="1"/>
  <c r="F3520" i="4" s="1"/>
  <c r="F3521" i="4" s="1"/>
  <c r="F3522" i="4" s="1"/>
  <c r="F3523" i="4" s="1"/>
  <c r="F3524" i="4" s="1"/>
  <c r="F3525" i="4" s="1"/>
  <c r="F3526" i="4" s="1"/>
  <c r="F3527" i="4" s="1"/>
  <c r="F3528" i="4" s="1"/>
  <c r="F3529" i="4" s="1"/>
  <c r="F3530" i="4" s="1"/>
  <c r="F3531" i="4" s="1"/>
  <c r="F3532" i="4" s="1"/>
  <c r="F3533" i="4" s="1"/>
  <c r="F3534" i="4" s="1"/>
  <c r="F3535" i="4" s="1"/>
  <c r="F3536" i="4" s="1"/>
  <c r="F3537" i="4" s="1"/>
  <c r="F3538" i="4" s="1"/>
  <c r="F3539" i="4" s="1"/>
  <c r="F3540" i="4" s="1"/>
  <c r="F3541" i="4" s="1"/>
  <c r="F3542" i="4" s="1"/>
  <c r="F3543" i="4" s="1"/>
  <c r="F3544" i="4" s="1"/>
  <c r="F3545" i="4" s="1"/>
  <c r="F3546" i="4" s="1"/>
  <c r="F3547" i="4" s="1"/>
  <c r="F3548" i="4" s="1"/>
  <c r="F3549" i="4" s="1"/>
  <c r="F3550" i="4" s="1"/>
  <c r="F3551" i="4" s="1"/>
  <c r="F3552" i="4" s="1"/>
  <c r="F3553" i="4" s="1"/>
  <c r="F3554" i="4" s="1"/>
  <c r="F3555" i="4" s="1"/>
  <c r="F3556" i="4" s="1"/>
  <c r="F3557" i="4" s="1"/>
  <c r="F3558" i="4" s="1"/>
  <c r="F3559" i="4" s="1"/>
  <c r="F3560" i="4" s="1"/>
  <c r="F3561" i="4" s="1"/>
  <c r="F3562" i="4" s="1"/>
  <c r="F3563" i="4" s="1"/>
  <c r="F3564" i="4" s="1"/>
  <c r="F3565" i="4" s="1"/>
  <c r="F3566" i="4" s="1"/>
  <c r="F3567" i="4" s="1"/>
  <c r="F3568" i="4" s="1"/>
  <c r="F3569" i="4" s="1"/>
  <c r="F3570" i="4" s="1"/>
  <c r="F3571" i="4" s="1"/>
  <c r="F3572" i="4" s="1"/>
  <c r="F3573" i="4" s="1"/>
  <c r="F3574" i="4" s="1"/>
  <c r="F3575" i="4" s="1"/>
  <c r="F3576" i="4" s="1"/>
  <c r="F3577" i="4" s="1"/>
  <c r="F3578" i="4" s="1"/>
  <c r="F3579" i="4" s="1"/>
  <c r="F3580" i="4" s="1"/>
  <c r="F3581" i="4" s="1"/>
  <c r="F3582" i="4" s="1"/>
  <c r="F3583" i="4" s="1"/>
  <c r="F3584" i="4" s="1"/>
  <c r="F3585" i="4" s="1"/>
  <c r="F3586" i="4" s="1"/>
  <c r="F3587" i="4" s="1"/>
  <c r="F3588" i="4" s="1"/>
  <c r="F3589" i="4" s="1"/>
  <c r="F3590" i="4" s="1"/>
  <c r="F3591" i="4" s="1"/>
  <c r="F3592" i="4" s="1"/>
  <c r="F3593" i="4" s="1"/>
  <c r="F3594" i="4" s="1"/>
  <c r="F3595" i="4" s="1"/>
  <c r="F3596" i="4" s="1"/>
  <c r="F3597" i="4" s="1"/>
  <c r="F3598" i="4" s="1"/>
  <c r="F3599" i="4" s="1"/>
  <c r="F3600" i="4" s="1"/>
  <c r="F3601" i="4" s="1"/>
  <c r="F3602" i="4" s="1"/>
  <c r="F3603" i="4" s="1"/>
  <c r="F3604" i="4" s="1"/>
  <c r="F3605" i="4" s="1"/>
  <c r="F3606" i="4" s="1"/>
  <c r="F3607" i="4" s="1"/>
  <c r="F3608" i="4" s="1"/>
  <c r="F3609" i="4" s="1"/>
  <c r="F3610" i="4" s="1"/>
  <c r="F3611" i="4" s="1"/>
  <c r="F3612" i="4" s="1"/>
  <c r="F3613" i="4" s="1"/>
  <c r="F3614" i="4" s="1"/>
  <c r="F3615" i="4" s="1"/>
  <c r="F3616" i="4" s="1"/>
  <c r="F3617" i="4" s="1"/>
  <c r="F3618" i="4" s="1"/>
  <c r="F3619" i="4" s="1"/>
  <c r="F3620" i="4" s="1"/>
  <c r="F3621" i="4" s="1"/>
  <c r="F3622" i="4" s="1"/>
  <c r="F3623" i="4" s="1"/>
  <c r="F3624" i="4" s="1"/>
  <c r="F3625" i="4" s="1"/>
  <c r="F3626" i="4" s="1"/>
  <c r="F3627" i="4" s="1"/>
  <c r="F3628" i="4" s="1"/>
  <c r="F3629" i="4" s="1"/>
  <c r="F3630" i="4" s="1"/>
  <c r="F3631" i="4" s="1"/>
  <c r="F3632" i="4" s="1"/>
  <c r="F3633" i="4" s="1"/>
  <c r="F3634" i="4" s="1"/>
  <c r="F3635" i="4" s="1"/>
  <c r="F3636" i="4" s="1"/>
  <c r="F3637" i="4" s="1"/>
  <c r="F3638" i="4" s="1"/>
  <c r="F3639" i="4" s="1"/>
  <c r="F3640" i="4" s="1"/>
  <c r="F3641" i="4" s="1"/>
  <c r="F3642" i="4" s="1"/>
  <c r="F3643" i="4" s="1"/>
  <c r="F3644" i="4" s="1"/>
  <c r="F3645" i="4" s="1"/>
  <c r="F3646" i="4" s="1"/>
  <c r="F3647" i="4" s="1"/>
  <c r="F3648" i="4" s="1"/>
  <c r="F3649" i="4" s="1"/>
  <c r="F3650" i="4" s="1"/>
  <c r="F3651" i="4" s="1"/>
  <c r="F3652" i="4" s="1"/>
  <c r="F3653" i="4" s="1"/>
  <c r="F3654" i="4" s="1"/>
  <c r="F3655" i="4" s="1"/>
  <c r="F3656" i="4" s="1"/>
  <c r="F3657" i="4" s="1"/>
  <c r="F3658" i="4" s="1"/>
  <c r="F3659" i="4" s="1"/>
  <c r="F3660" i="4" s="1"/>
  <c r="F3661" i="4" s="1"/>
  <c r="F3662" i="4" s="1"/>
  <c r="F3663" i="4" s="1"/>
  <c r="F3664" i="4" s="1"/>
  <c r="F3665" i="4" s="1"/>
  <c r="F3666" i="4" s="1"/>
  <c r="F3667" i="4" s="1"/>
  <c r="F3668" i="4" s="1"/>
  <c r="F3669" i="4" s="1"/>
  <c r="F3670" i="4" s="1"/>
  <c r="F3671" i="4" s="1"/>
  <c r="F3672" i="4" s="1"/>
  <c r="F3673" i="4" s="1"/>
  <c r="F3674" i="4" s="1"/>
  <c r="F3675" i="4" s="1"/>
  <c r="F3676" i="4" s="1"/>
  <c r="F3677" i="4" s="1"/>
  <c r="F3678" i="4" s="1"/>
  <c r="F3679" i="4" s="1"/>
  <c r="F3680" i="4" s="1"/>
  <c r="F3681" i="4" s="1"/>
  <c r="F3682" i="4" s="1"/>
  <c r="F3683" i="4" s="1"/>
  <c r="F3684" i="4" s="1"/>
  <c r="F3685" i="4" s="1"/>
  <c r="F3686" i="4" s="1"/>
  <c r="F3687" i="4" s="1"/>
  <c r="F3688" i="4" s="1"/>
  <c r="F3689" i="4" s="1"/>
  <c r="F3690" i="4" s="1"/>
  <c r="F3691" i="4" s="1"/>
  <c r="F3692" i="4" s="1"/>
  <c r="F3693" i="4" s="1"/>
  <c r="F3694" i="4" s="1"/>
  <c r="F3695" i="4" s="1"/>
  <c r="F3696" i="4" s="1"/>
  <c r="F3697" i="4" s="1"/>
  <c r="F3698" i="4" s="1"/>
  <c r="F3699" i="4" s="1"/>
  <c r="F3700" i="4" s="1"/>
  <c r="F3701" i="4" s="1"/>
  <c r="F3702" i="4" s="1"/>
  <c r="F3703" i="4" s="1"/>
  <c r="F3704" i="4" s="1"/>
  <c r="F3705" i="4" s="1"/>
  <c r="F3706" i="4" s="1"/>
  <c r="F3707" i="4" s="1"/>
  <c r="F3708" i="4" s="1"/>
  <c r="F3709" i="4" s="1"/>
  <c r="F3710" i="4" s="1"/>
  <c r="F3711" i="4" s="1"/>
  <c r="F3712" i="4" s="1"/>
  <c r="F3713" i="4" s="1"/>
  <c r="F3714" i="4" s="1"/>
  <c r="F3715" i="4" s="1"/>
  <c r="F3716" i="4" s="1"/>
  <c r="F3717" i="4" s="1"/>
  <c r="F3718" i="4" s="1"/>
  <c r="F3719" i="4" s="1"/>
  <c r="F3720" i="4" s="1"/>
  <c r="F3721" i="4" s="1"/>
  <c r="F3722" i="4" s="1"/>
  <c r="F3723" i="4" s="1"/>
  <c r="F3724" i="4" s="1"/>
  <c r="F3725" i="4" s="1"/>
  <c r="F3726" i="4" s="1"/>
  <c r="F3727" i="4" s="1"/>
  <c r="F3728" i="4" s="1"/>
  <c r="F3729" i="4" s="1"/>
  <c r="F3730" i="4" s="1"/>
  <c r="F3731" i="4" s="1"/>
  <c r="F3732" i="4" s="1"/>
  <c r="F3733" i="4" s="1"/>
  <c r="F3734" i="4" s="1"/>
  <c r="F3735" i="4" s="1"/>
  <c r="F3736" i="4" s="1"/>
  <c r="F3737" i="4" s="1"/>
  <c r="F3738" i="4" s="1"/>
  <c r="F3739" i="4" s="1"/>
  <c r="F3740" i="4" s="1"/>
  <c r="F3741" i="4" s="1"/>
  <c r="F3742" i="4" s="1"/>
  <c r="F3743" i="4" s="1"/>
  <c r="F3744" i="4" s="1"/>
  <c r="F3745" i="4" s="1"/>
  <c r="F3746" i="4" s="1"/>
  <c r="F3747" i="4" s="1"/>
  <c r="F3748" i="4" s="1"/>
  <c r="F3749" i="4" s="1"/>
  <c r="F3750" i="4" s="1"/>
  <c r="F3751" i="4" s="1"/>
  <c r="F3752" i="4" s="1"/>
  <c r="F3753" i="4" s="1"/>
  <c r="F3754" i="4" s="1"/>
  <c r="F3755" i="4" s="1"/>
  <c r="F3756" i="4" s="1"/>
  <c r="F3757" i="4" s="1"/>
  <c r="F3758" i="4" s="1"/>
  <c r="F3759" i="4" s="1"/>
  <c r="F3760" i="4" s="1"/>
  <c r="F3761" i="4" s="1"/>
  <c r="F3762" i="4" s="1"/>
  <c r="F3763" i="4" s="1"/>
  <c r="F3764" i="4" s="1"/>
  <c r="F3765" i="4" s="1"/>
  <c r="F3766" i="4" s="1"/>
  <c r="F3767" i="4" s="1"/>
  <c r="F3768" i="4" s="1"/>
  <c r="F3769" i="4" s="1"/>
  <c r="F3770" i="4" s="1"/>
  <c r="F3771" i="4" s="1"/>
  <c r="F3772" i="4" s="1"/>
  <c r="F3773" i="4" s="1"/>
  <c r="F3774" i="4" s="1"/>
  <c r="F3775" i="4" s="1"/>
  <c r="F3776" i="4" s="1"/>
  <c r="F3777" i="4" s="1"/>
  <c r="F3778" i="4" s="1"/>
  <c r="F3779" i="4" s="1"/>
  <c r="F3780" i="4" s="1"/>
  <c r="F3781" i="4" s="1"/>
  <c r="F3782" i="4" s="1"/>
  <c r="F3783" i="4" s="1"/>
  <c r="F3784" i="4" s="1"/>
  <c r="F3785" i="4" s="1"/>
  <c r="F3786" i="4" s="1"/>
  <c r="F3787" i="4" s="1"/>
  <c r="F3788" i="4" s="1"/>
  <c r="F3789" i="4" s="1"/>
  <c r="F3790" i="4" s="1"/>
  <c r="F3791" i="4" s="1"/>
  <c r="F3792" i="4" s="1"/>
  <c r="F3793" i="4" s="1"/>
  <c r="F3794" i="4" s="1"/>
  <c r="F3795" i="4" s="1"/>
  <c r="F3796" i="4" s="1"/>
  <c r="F3797" i="4" s="1"/>
  <c r="F3798" i="4" s="1"/>
  <c r="F3799" i="4" s="1"/>
  <c r="F3800" i="4" s="1"/>
  <c r="F3801" i="4" s="1"/>
  <c r="F3802" i="4" s="1"/>
  <c r="F3803" i="4" s="1"/>
  <c r="F3804" i="4" s="1"/>
  <c r="F3805" i="4" s="1"/>
  <c r="F3806" i="4" s="1"/>
  <c r="F3807" i="4" s="1"/>
  <c r="F3808" i="4" s="1"/>
  <c r="F3809" i="4" s="1"/>
  <c r="F3810" i="4" s="1"/>
  <c r="F3811" i="4" s="1"/>
  <c r="F3812" i="4" s="1"/>
  <c r="F3813" i="4" s="1"/>
  <c r="F3814" i="4" s="1"/>
  <c r="F3815" i="4" s="1"/>
  <c r="F3816" i="4" s="1"/>
  <c r="F3817" i="4" s="1"/>
  <c r="F3818" i="4" s="1"/>
  <c r="F3819" i="4" s="1"/>
  <c r="F3820" i="4" s="1"/>
  <c r="F3821" i="4" s="1"/>
  <c r="F3822" i="4" s="1"/>
  <c r="F3823" i="4" s="1"/>
  <c r="F3824" i="4" s="1"/>
  <c r="F3825" i="4" s="1"/>
  <c r="F3826" i="4" s="1"/>
  <c r="F3827" i="4" s="1"/>
  <c r="F3828" i="4" s="1"/>
  <c r="F3829" i="4" s="1"/>
  <c r="F3830" i="4" s="1"/>
  <c r="F3831" i="4" s="1"/>
  <c r="F3832" i="4" s="1"/>
  <c r="F3833" i="4" s="1"/>
  <c r="F3834" i="4" s="1"/>
  <c r="F3835" i="4" s="1"/>
  <c r="F3836" i="4" s="1"/>
  <c r="F3837" i="4" s="1"/>
  <c r="F3838" i="4" s="1"/>
  <c r="F3839" i="4" s="1"/>
  <c r="F3840" i="4" s="1"/>
  <c r="F3841" i="4" s="1"/>
  <c r="F3842" i="4" s="1"/>
  <c r="F3843" i="4" s="1"/>
  <c r="F3844" i="4" s="1"/>
  <c r="F3845" i="4" s="1"/>
  <c r="F3846" i="4" s="1"/>
  <c r="F3847" i="4" s="1"/>
  <c r="F3848" i="4" s="1"/>
  <c r="F3849" i="4" s="1"/>
  <c r="F3850" i="4" s="1"/>
  <c r="F3851" i="4" s="1"/>
  <c r="F3852" i="4" s="1"/>
  <c r="F3853" i="4" s="1"/>
  <c r="F3854" i="4" s="1"/>
  <c r="F3855" i="4" s="1"/>
  <c r="F3856" i="4" s="1"/>
  <c r="F3857" i="4" s="1"/>
  <c r="F3858" i="4" s="1"/>
  <c r="F3859" i="4" s="1"/>
  <c r="F3860" i="4" s="1"/>
  <c r="F3861" i="4" s="1"/>
  <c r="F3862" i="4" s="1"/>
  <c r="F3863" i="4" s="1"/>
  <c r="F3864" i="4" s="1"/>
  <c r="F3865" i="4" s="1"/>
  <c r="F3866" i="4" s="1"/>
  <c r="F3867" i="4" s="1"/>
  <c r="F3868" i="4" s="1"/>
  <c r="F3869" i="4" s="1"/>
  <c r="F3870" i="4" s="1"/>
  <c r="F3871" i="4" s="1"/>
  <c r="F3872" i="4" s="1"/>
  <c r="F3873" i="4" s="1"/>
  <c r="F3874" i="4" s="1"/>
  <c r="F3875" i="4" s="1"/>
  <c r="F3876" i="4" s="1"/>
  <c r="F3877" i="4" s="1"/>
  <c r="F3878" i="4" s="1"/>
  <c r="F3879" i="4" s="1"/>
  <c r="F3880" i="4" s="1"/>
  <c r="F3881" i="4" s="1"/>
  <c r="F3882" i="4" s="1"/>
  <c r="F3883" i="4" s="1"/>
  <c r="F3884" i="4" s="1"/>
  <c r="F3885" i="4" s="1"/>
  <c r="F3886" i="4" s="1"/>
  <c r="F3887" i="4" s="1"/>
  <c r="F3888" i="4" s="1"/>
  <c r="F3889" i="4" s="1"/>
  <c r="F3890" i="4" s="1"/>
  <c r="F3891" i="4" s="1"/>
  <c r="F3892" i="4" s="1"/>
  <c r="F3893" i="4" s="1"/>
  <c r="F3894" i="4" s="1"/>
  <c r="F3895" i="4" s="1"/>
  <c r="F3896" i="4" s="1"/>
  <c r="F3897" i="4" s="1"/>
  <c r="F3898" i="4" s="1"/>
  <c r="F3899" i="4" s="1"/>
  <c r="F3900" i="4" s="1"/>
  <c r="F3901" i="4" s="1"/>
  <c r="F3902" i="4" s="1"/>
  <c r="F3903" i="4" s="1"/>
  <c r="F3904" i="4" s="1"/>
  <c r="F3905" i="4" s="1"/>
  <c r="F3906" i="4" s="1"/>
  <c r="F3907" i="4" s="1"/>
  <c r="F3908" i="4" s="1"/>
  <c r="F3909" i="4" s="1"/>
  <c r="F3910" i="4" s="1"/>
  <c r="F3911" i="4" s="1"/>
  <c r="F3912" i="4" s="1"/>
  <c r="F3913" i="4" s="1"/>
  <c r="F3914" i="4" s="1"/>
  <c r="F3915" i="4" s="1"/>
  <c r="F3916" i="4" s="1"/>
  <c r="F3917" i="4" s="1"/>
  <c r="F3918" i="4" s="1"/>
  <c r="F3919" i="4" s="1"/>
  <c r="F3920" i="4" s="1"/>
  <c r="F3921" i="4" s="1"/>
  <c r="F3922" i="4" s="1"/>
  <c r="F3923" i="4" s="1"/>
  <c r="F3924" i="4" s="1"/>
  <c r="F3925" i="4" s="1"/>
  <c r="F3926" i="4" s="1"/>
  <c r="F3927" i="4" s="1"/>
  <c r="F3928" i="4" s="1"/>
  <c r="F3929" i="4" s="1"/>
  <c r="F3930" i="4" s="1"/>
  <c r="F3931" i="4" s="1"/>
  <c r="F3932" i="4" s="1"/>
  <c r="F3933" i="4" s="1"/>
  <c r="F3934" i="4" s="1"/>
  <c r="F3935" i="4" s="1"/>
  <c r="F3936" i="4" s="1"/>
  <c r="F3937" i="4" s="1"/>
  <c r="F3938" i="4" s="1"/>
  <c r="F3939" i="4" s="1"/>
  <c r="F3940" i="4" s="1"/>
  <c r="F3941" i="4" s="1"/>
  <c r="F3942" i="4" s="1"/>
  <c r="F3943" i="4" s="1"/>
  <c r="F3944" i="4" s="1"/>
  <c r="F3945" i="4" s="1"/>
  <c r="F3946" i="4" s="1"/>
  <c r="F3947" i="4" s="1"/>
  <c r="F3948" i="4" s="1"/>
  <c r="F3949" i="4" s="1"/>
  <c r="F3950" i="4" s="1"/>
  <c r="F3951" i="4" s="1"/>
  <c r="F3952" i="4" s="1"/>
  <c r="F3953" i="4" s="1"/>
  <c r="F3954" i="4" s="1"/>
  <c r="F3955" i="4" s="1"/>
  <c r="F3956" i="4" s="1"/>
  <c r="F3957" i="4" s="1"/>
  <c r="F3958" i="4" s="1"/>
  <c r="F3959" i="4" s="1"/>
  <c r="F3960" i="4" s="1"/>
  <c r="F3961" i="4" s="1"/>
  <c r="F3962" i="4" s="1"/>
  <c r="F3963" i="4" s="1"/>
  <c r="F3964" i="4" s="1"/>
  <c r="F3965" i="4" s="1"/>
  <c r="F3966" i="4" s="1"/>
  <c r="F3967" i="4" s="1"/>
  <c r="F3968" i="4" s="1"/>
  <c r="F3969" i="4" s="1"/>
  <c r="F3970" i="4" s="1"/>
  <c r="F3971" i="4" s="1"/>
  <c r="F3972" i="4" s="1"/>
  <c r="F3973" i="4" s="1"/>
  <c r="F3974" i="4" s="1"/>
  <c r="F3975" i="4" s="1"/>
  <c r="F3976" i="4" s="1"/>
  <c r="F3977" i="4" s="1"/>
  <c r="F3978" i="4" s="1"/>
  <c r="F3979" i="4" s="1"/>
  <c r="F3980" i="4" s="1"/>
  <c r="F3981" i="4" s="1"/>
  <c r="F3982" i="4" s="1"/>
  <c r="F3983" i="4" s="1"/>
  <c r="F3984" i="4" s="1"/>
  <c r="F3985" i="4" s="1"/>
  <c r="F3986" i="4" s="1"/>
  <c r="F3987" i="4" s="1"/>
  <c r="F3988" i="4" s="1"/>
  <c r="F3989" i="4" s="1"/>
  <c r="F3990" i="4" s="1"/>
  <c r="F3991" i="4" s="1"/>
  <c r="F3992" i="4" s="1"/>
  <c r="F3993" i="4" s="1"/>
  <c r="F3994" i="4" s="1"/>
  <c r="F3995" i="4" s="1"/>
  <c r="F3996" i="4" s="1"/>
  <c r="F3997" i="4" s="1"/>
  <c r="F3998" i="4" s="1"/>
  <c r="F3999" i="4" s="1"/>
  <c r="F4000" i="4" s="1"/>
  <c r="F4001" i="4" s="1"/>
  <c r="F4002" i="4" s="1"/>
  <c r="F4003" i="4" s="1"/>
  <c r="F4004" i="4" s="1"/>
  <c r="F4005" i="4" s="1"/>
  <c r="F4006" i="4" s="1"/>
  <c r="F4007" i="4" s="1"/>
  <c r="F4008" i="4" s="1"/>
  <c r="F4009" i="4" s="1"/>
  <c r="F4010" i="4" s="1"/>
  <c r="F4011" i="4" s="1"/>
  <c r="F4012" i="4" s="1"/>
  <c r="F4013" i="4" s="1"/>
  <c r="F4014" i="4" s="1"/>
  <c r="F4015" i="4" s="1"/>
  <c r="F4016" i="4" s="1"/>
  <c r="F4017" i="4" s="1"/>
  <c r="F4018" i="4" s="1"/>
  <c r="F4019" i="4" s="1"/>
  <c r="F4020" i="4" s="1"/>
  <c r="F4021" i="4" s="1"/>
  <c r="F4022" i="4" s="1"/>
  <c r="F4023" i="4" s="1"/>
  <c r="F4024" i="4" s="1"/>
  <c r="F4025" i="4" s="1"/>
  <c r="F4026" i="4" s="1"/>
  <c r="F4027" i="4" s="1"/>
  <c r="F4028" i="4" s="1"/>
  <c r="F4029" i="4" s="1"/>
  <c r="F4030" i="4" s="1"/>
  <c r="F4031" i="4" s="1"/>
  <c r="F4032" i="4" s="1"/>
  <c r="F4033" i="4" s="1"/>
  <c r="F4034" i="4" s="1"/>
  <c r="F4035" i="4" s="1"/>
  <c r="F4036" i="4" s="1"/>
  <c r="F4037" i="4" s="1"/>
  <c r="F4038" i="4" s="1"/>
  <c r="F4039" i="4" s="1"/>
  <c r="F4040" i="4" s="1"/>
  <c r="F4041" i="4" s="1"/>
  <c r="F4042" i="4" s="1"/>
  <c r="F4043" i="4" s="1"/>
  <c r="F4044" i="4" s="1"/>
  <c r="F4045" i="4" s="1"/>
  <c r="F4046" i="4" s="1"/>
  <c r="F4047" i="4" s="1"/>
  <c r="F4048" i="4" s="1"/>
  <c r="F4049" i="4" s="1"/>
  <c r="F4050" i="4" s="1"/>
  <c r="F4051" i="4" s="1"/>
  <c r="F4052" i="4" s="1"/>
  <c r="F4053" i="4" s="1"/>
  <c r="F4054" i="4" s="1"/>
  <c r="F4055" i="4" s="1"/>
  <c r="F4056" i="4" s="1"/>
  <c r="F4057" i="4" s="1"/>
  <c r="F4058" i="4" s="1"/>
  <c r="F4059" i="4" s="1"/>
  <c r="F4060" i="4" s="1"/>
  <c r="F4061" i="4" s="1"/>
  <c r="F4062" i="4" s="1"/>
  <c r="F4063" i="4" s="1"/>
  <c r="F4064" i="4" s="1"/>
  <c r="F4065" i="4" s="1"/>
  <c r="F4066" i="4" s="1"/>
  <c r="F4067" i="4" s="1"/>
  <c r="F4068" i="4" s="1"/>
  <c r="F4069" i="4" s="1"/>
  <c r="F4070" i="4" s="1"/>
  <c r="F4071" i="4" s="1"/>
  <c r="F4072" i="4" s="1"/>
  <c r="F4073" i="4" s="1"/>
  <c r="F4074" i="4" s="1"/>
  <c r="F4075" i="4" s="1"/>
  <c r="F4076" i="4" s="1"/>
  <c r="F4077" i="4" s="1"/>
  <c r="F4078" i="4" s="1"/>
  <c r="F4079" i="4" s="1"/>
  <c r="F4080" i="4" s="1"/>
  <c r="F4081" i="4" s="1"/>
  <c r="F4082" i="4" s="1"/>
  <c r="F4083" i="4" s="1"/>
  <c r="F4084" i="4" s="1"/>
  <c r="F4085" i="4" s="1"/>
  <c r="F4086" i="4" s="1"/>
  <c r="F4087" i="4" s="1"/>
  <c r="F4088" i="4" s="1"/>
  <c r="F4089" i="4" s="1"/>
  <c r="F4090" i="4" s="1"/>
  <c r="F4091" i="4" s="1"/>
  <c r="F4092" i="4" s="1"/>
  <c r="F4093" i="4" s="1"/>
  <c r="F4094" i="4" s="1"/>
  <c r="F4095" i="4" s="1"/>
  <c r="F4096" i="4" s="1"/>
  <c r="F4097" i="4" s="1"/>
  <c r="F4098" i="4" s="1"/>
  <c r="F4099" i="4" s="1"/>
  <c r="F4100" i="4" s="1"/>
  <c r="F4101" i="4" s="1"/>
  <c r="F4102" i="4" s="1"/>
  <c r="F4103" i="4" s="1"/>
  <c r="F4104" i="4" s="1"/>
  <c r="F4105" i="4" s="1"/>
  <c r="F4106" i="4" s="1"/>
  <c r="F4107" i="4" s="1"/>
  <c r="F4108" i="4" s="1"/>
  <c r="F4109" i="4" s="1"/>
  <c r="F4110" i="4" s="1"/>
  <c r="F4111" i="4" s="1"/>
  <c r="F4112" i="4" s="1"/>
  <c r="F4113" i="4" s="1"/>
  <c r="F4114" i="4" s="1"/>
  <c r="F4115" i="4" s="1"/>
  <c r="F4116" i="4" s="1"/>
  <c r="F4117" i="4" s="1"/>
  <c r="F4118" i="4" s="1"/>
  <c r="F4119" i="4" s="1"/>
  <c r="F4120" i="4" s="1"/>
  <c r="F4121" i="4" s="1"/>
  <c r="F4122" i="4" s="1"/>
  <c r="F4123" i="4" s="1"/>
  <c r="F4124" i="4" s="1"/>
  <c r="F4125" i="4" s="1"/>
  <c r="F4126" i="4" s="1"/>
  <c r="F4127" i="4" s="1"/>
  <c r="F4128" i="4" s="1"/>
  <c r="F4129" i="4" s="1"/>
  <c r="F4130" i="4" s="1"/>
  <c r="F4131" i="4" s="1"/>
  <c r="F4132" i="4" s="1"/>
  <c r="F4133" i="4" s="1"/>
  <c r="F4134" i="4" s="1"/>
  <c r="F4135" i="4" s="1"/>
  <c r="F4136" i="4" s="1"/>
  <c r="F4137" i="4" s="1"/>
  <c r="F4138" i="4" s="1"/>
  <c r="F4139" i="4" s="1"/>
  <c r="F4140" i="4" s="1"/>
  <c r="F4141" i="4" s="1"/>
  <c r="F4142" i="4" s="1"/>
  <c r="F4143" i="4" s="1"/>
  <c r="F4144" i="4" s="1"/>
  <c r="F4145" i="4" s="1"/>
  <c r="F4146" i="4" s="1"/>
  <c r="F4147" i="4" s="1"/>
  <c r="F4148" i="4" s="1"/>
  <c r="F4149" i="4" s="1"/>
  <c r="F4150" i="4" s="1"/>
  <c r="F4151" i="4" s="1"/>
  <c r="F4152" i="4" s="1"/>
  <c r="F4153" i="4" s="1"/>
  <c r="F4154" i="4" s="1"/>
  <c r="F4155" i="4" s="1"/>
  <c r="F4156" i="4" s="1"/>
  <c r="F4157" i="4" s="1"/>
  <c r="F4158" i="4" s="1"/>
  <c r="F4159" i="4" s="1"/>
  <c r="F4160" i="4" s="1"/>
  <c r="F4161" i="4" s="1"/>
  <c r="F4162" i="4" s="1"/>
  <c r="F4163" i="4" s="1"/>
  <c r="F4164" i="4" s="1"/>
  <c r="F4165" i="4" s="1"/>
  <c r="F4166" i="4" s="1"/>
  <c r="F4167" i="4" s="1"/>
  <c r="F4168" i="4" s="1"/>
  <c r="F4169" i="4" s="1"/>
  <c r="F4170" i="4" s="1"/>
  <c r="F4171" i="4" s="1"/>
  <c r="F4172" i="4" s="1"/>
  <c r="F4173" i="4" s="1"/>
  <c r="F4174" i="4" s="1"/>
  <c r="F4175" i="4" s="1"/>
  <c r="F4176" i="4" s="1"/>
  <c r="F4177" i="4" s="1"/>
  <c r="F4178" i="4" s="1"/>
  <c r="F4179" i="4" s="1"/>
  <c r="F4180" i="4" s="1"/>
  <c r="F4181" i="4" s="1"/>
  <c r="F4182" i="4" s="1"/>
  <c r="F4183" i="4" s="1"/>
  <c r="F4184" i="4" s="1"/>
  <c r="F4185" i="4" s="1"/>
  <c r="F4186" i="4" s="1"/>
  <c r="F4187" i="4" s="1"/>
  <c r="F4188" i="4" s="1"/>
  <c r="F4189" i="4" s="1"/>
  <c r="F4190" i="4" s="1"/>
  <c r="F4191" i="4" s="1"/>
  <c r="F4192" i="4" s="1"/>
  <c r="F4193" i="4" s="1"/>
  <c r="F4194" i="4" s="1"/>
  <c r="F4195" i="4" s="1"/>
  <c r="F4196" i="4" s="1"/>
  <c r="F4197" i="4" s="1"/>
  <c r="F4198" i="4" s="1"/>
  <c r="F4199" i="4" s="1"/>
  <c r="F4200" i="4" s="1"/>
  <c r="F4201" i="4" s="1"/>
  <c r="F4202" i="4" s="1"/>
  <c r="F4203" i="4" s="1"/>
  <c r="F4204" i="4" s="1"/>
  <c r="F4205" i="4" s="1"/>
  <c r="F4206" i="4" s="1"/>
  <c r="F4207" i="4" s="1"/>
  <c r="F4208" i="4" s="1"/>
  <c r="F4209" i="4" s="1"/>
  <c r="F4210" i="4" s="1"/>
  <c r="F4211" i="4" s="1"/>
  <c r="F4212" i="4" s="1"/>
  <c r="F4213" i="4" s="1"/>
  <c r="F4214" i="4" s="1"/>
  <c r="F4215" i="4" s="1"/>
  <c r="F4216" i="4" s="1"/>
  <c r="F4217" i="4" s="1"/>
  <c r="F4218" i="4" s="1"/>
  <c r="F4219" i="4" s="1"/>
  <c r="F4220" i="4" s="1"/>
  <c r="F4221" i="4" s="1"/>
  <c r="F4222" i="4" s="1"/>
  <c r="F4223" i="4" s="1"/>
  <c r="F4224" i="4" s="1"/>
  <c r="F4225" i="4" s="1"/>
  <c r="F4226" i="4" s="1"/>
  <c r="F4227" i="4" s="1"/>
  <c r="F4228" i="4" s="1"/>
  <c r="F4229" i="4" s="1"/>
  <c r="F4230" i="4" s="1"/>
  <c r="F4231" i="4" s="1"/>
  <c r="F4232" i="4" s="1"/>
  <c r="F4233" i="4" s="1"/>
  <c r="F4234" i="4" s="1"/>
  <c r="F4235" i="4" s="1"/>
  <c r="F4236" i="4" s="1"/>
  <c r="F4237" i="4" s="1"/>
  <c r="F4238" i="4" s="1"/>
  <c r="F4239" i="4" s="1"/>
  <c r="F4240" i="4" s="1"/>
  <c r="F4241" i="4" s="1"/>
  <c r="F4242" i="4" s="1"/>
  <c r="F4243" i="4" s="1"/>
  <c r="F4244" i="4" s="1"/>
  <c r="F4245" i="4" s="1"/>
  <c r="F4246" i="4" s="1"/>
  <c r="F4247" i="4" s="1"/>
  <c r="F4248" i="4" s="1"/>
  <c r="F4249" i="4" s="1"/>
  <c r="F4250" i="4" s="1"/>
  <c r="F4251" i="4" s="1"/>
  <c r="F4252" i="4" s="1"/>
  <c r="F4253" i="4" s="1"/>
  <c r="F4254" i="4" s="1"/>
  <c r="F4255" i="4" s="1"/>
  <c r="F4256" i="4" s="1"/>
  <c r="F4257" i="4" s="1"/>
  <c r="F4258" i="4" s="1"/>
  <c r="F4259" i="4" s="1"/>
  <c r="F4260" i="4" s="1"/>
  <c r="F4261" i="4" s="1"/>
  <c r="F4262" i="4" s="1"/>
  <c r="F4263" i="4" s="1"/>
  <c r="F4264" i="4" s="1"/>
  <c r="F4265" i="4" s="1"/>
  <c r="F4266" i="4" s="1"/>
  <c r="F4267" i="4" s="1"/>
  <c r="F4268" i="4" s="1"/>
  <c r="F4269" i="4" s="1"/>
  <c r="F4270" i="4" s="1"/>
  <c r="F4271" i="4" s="1"/>
  <c r="F4272" i="4" s="1"/>
  <c r="F4273" i="4" s="1"/>
  <c r="F4274" i="4" s="1"/>
  <c r="F4275" i="4" s="1"/>
  <c r="F4276" i="4" s="1"/>
  <c r="F4277" i="4" s="1"/>
  <c r="F4278" i="4" s="1"/>
  <c r="F4279" i="4" s="1"/>
  <c r="F4280" i="4" s="1"/>
  <c r="F4281" i="4" s="1"/>
  <c r="F4282" i="4" s="1"/>
  <c r="F4283" i="4" s="1"/>
  <c r="F4284" i="4" s="1"/>
  <c r="F4285" i="4" s="1"/>
  <c r="F4286" i="4" s="1"/>
  <c r="F4287" i="4" s="1"/>
  <c r="F4288" i="4" s="1"/>
  <c r="F4289" i="4" s="1"/>
  <c r="F4290" i="4" s="1"/>
  <c r="F4291" i="4" s="1"/>
  <c r="F4292" i="4" s="1"/>
  <c r="F4293" i="4" s="1"/>
  <c r="F4294" i="4" s="1"/>
  <c r="F4295" i="4" s="1"/>
  <c r="F4296" i="4" s="1"/>
  <c r="F4297" i="4" s="1"/>
  <c r="F4298" i="4" s="1"/>
  <c r="F4299" i="4" s="1"/>
  <c r="F4300" i="4" s="1"/>
  <c r="F4301" i="4" s="1"/>
  <c r="F4302" i="4" s="1"/>
  <c r="F4303" i="4" s="1"/>
  <c r="F4304" i="4" s="1"/>
  <c r="F4305" i="4" s="1"/>
  <c r="F4306" i="4" s="1"/>
  <c r="F4307" i="4" s="1"/>
  <c r="F4308" i="4" s="1"/>
  <c r="F4309" i="4" s="1"/>
  <c r="F4310" i="4" s="1"/>
  <c r="F4311" i="4" s="1"/>
  <c r="F4312" i="4" s="1"/>
  <c r="F4313" i="4" s="1"/>
  <c r="F4314" i="4" s="1"/>
  <c r="F4315" i="4" s="1"/>
  <c r="F4316" i="4" s="1"/>
  <c r="F4317" i="4" s="1"/>
  <c r="F4318" i="4" s="1"/>
  <c r="F4319" i="4" s="1"/>
  <c r="F4320" i="4" s="1"/>
  <c r="F4321" i="4" s="1"/>
  <c r="F4322" i="4" s="1"/>
  <c r="F4323" i="4" s="1"/>
  <c r="F4324" i="4" s="1"/>
  <c r="F4325" i="4" s="1"/>
  <c r="F4326" i="4" s="1"/>
  <c r="F4327" i="4" s="1"/>
  <c r="F4328" i="4" s="1"/>
  <c r="F4329" i="4" s="1"/>
  <c r="F4330" i="4" s="1"/>
  <c r="F4331" i="4" s="1"/>
  <c r="F4332" i="4" s="1"/>
  <c r="F4333" i="4" s="1"/>
  <c r="F4334" i="4" s="1"/>
  <c r="F4335" i="4" s="1"/>
  <c r="F4336" i="4" s="1"/>
  <c r="F4337" i="4" s="1"/>
  <c r="F4338" i="4" s="1"/>
  <c r="F4339" i="4" s="1"/>
  <c r="F4340" i="4" s="1"/>
  <c r="F4341" i="4" s="1"/>
  <c r="F4342" i="4" s="1"/>
  <c r="F4343" i="4" s="1"/>
  <c r="F4344" i="4" s="1"/>
  <c r="F4345" i="4" s="1"/>
  <c r="F4346" i="4" s="1"/>
  <c r="F4347" i="4" s="1"/>
  <c r="F4348" i="4" s="1"/>
  <c r="F4349" i="4" s="1"/>
  <c r="F4350" i="4" s="1"/>
  <c r="F4351" i="4" s="1"/>
  <c r="F4352" i="4" s="1"/>
  <c r="F4353" i="4" s="1"/>
  <c r="F4354" i="4" s="1"/>
  <c r="E712" i="4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H713" i="4"/>
  <c r="H714" i="4" s="1"/>
  <c r="H715" i="4" s="1"/>
  <c r="H716" i="4" s="1"/>
  <c r="H717" i="4" s="1"/>
  <c r="H718" i="4" s="1"/>
  <c r="H719" i="4" s="1"/>
  <c r="H720" i="4" s="1"/>
  <c r="H721" i="4" s="1"/>
  <c r="H722" i="4" s="1"/>
  <c r="L714" i="4"/>
  <c r="L715" i="4" s="1"/>
  <c r="L716" i="4" s="1"/>
  <c r="L717" i="4" s="1"/>
  <c r="L718" i="4" s="1"/>
  <c r="L719" i="4" s="1"/>
  <c r="L720" i="4" s="1"/>
  <c r="J720" i="4"/>
  <c r="J721" i="4" s="1"/>
  <c r="J722" i="4" s="1"/>
  <c r="J723" i="4" s="1"/>
  <c r="J724" i="4" s="1"/>
  <c r="J725" i="4" s="1"/>
  <c r="J726" i="4" s="1"/>
  <c r="J727" i="4" s="1"/>
  <c r="J728" i="4" s="1"/>
  <c r="J729" i="4" s="1"/>
  <c r="J730" i="4" s="1"/>
  <c r="J731" i="4" s="1"/>
  <c r="J732" i="4" s="1"/>
  <c r="J733" i="4" s="1"/>
  <c r="J734" i="4" s="1"/>
  <c r="J735" i="4" s="1"/>
  <c r="J736" i="4" s="1"/>
  <c r="J737" i="4" s="1"/>
  <c r="J738" i="4" s="1"/>
  <c r="J739" i="4" s="1"/>
  <c r="J740" i="4" s="1"/>
  <c r="J741" i="4" s="1"/>
  <c r="J742" i="4" s="1"/>
  <c r="J743" i="4" s="1"/>
  <c r="J744" i="4" s="1"/>
  <c r="J745" i="4" s="1"/>
  <c r="J746" i="4" s="1"/>
  <c r="J747" i="4" s="1"/>
  <c r="J748" i="4" s="1"/>
  <c r="J749" i="4" s="1"/>
  <c r="J750" i="4" s="1"/>
  <c r="J751" i="4" s="1"/>
  <c r="J752" i="4" s="1"/>
  <c r="J753" i="4" s="1"/>
  <c r="J754" i="4" s="1"/>
  <c r="J755" i="4" s="1"/>
  <c r="J756" i="4" s="1"/>
  <c r="J757" i="4" s="1"/>
  <c r="J758" i="4" s="1"/>
  <c r="J759" i="4" s="1"/>
  <c r="J760" i="4" s="1"/>
  <c r="J761" i="4" s="1"/>
  <c r="J762" i="4" s="1"/>
  <c r="J763" i="4" s="1"/>
  <c r="J764" i="4" s="1"/>
  <c r="J765" i="4" s="1"/>
  <c r="J766" i="4" s="1"/>
  <c r="J767" i="4" s="1"/>
  <c r="J768" i="4" s="1"/>
  <c r="J769" i="4" s="1"/>
  <c r="J770" i="4" s="1"/>
  <c r="J771" i="4" s="1"/>
  <c r="J772" i="4" s="1"/>
  <c r="J773" i="4" s="1"/>
  <c r="J774" i="4" s="1"/>
  <c r="J775" i="4" s="1"/>
  <c r="J776" i="4" s="1"/>
  <c r="J777" i="4" s="1"/>
  <c r="J778" i="4" s="1"/>
  <c r="J779" i="4" s="1"/>
  <c r="J780" i="4" s="1"/>
  <c r="J781" i="4" s="1"/>
  <c r="J782" i="4" s="1"/>
  <c r="J783" i="4" s="1"/>
  <c r="J784" i="4" s="1"/>
  <c r="J785" i="4" s="1"/>
  <c r="J786" i="4" s="1"/>
  <c r="J787" i="4" s="1"/>
  <c r="J788" i="4" s="1"/>
  <c r="J789" i="4" s="1"/>
  <c r="J790" i="4" s="1"/>
  <c r="J791" i="4" s="1"/>
  <c r="J792" i="4" s="1"/>
  <c r="J793" i="4" s="1"/>
  <c r="J794" i="4" s="1"/>
  <c r="J795" i="4" s="1"/>
  <c r="J796" i="4" s="1"/>
  <c r="J797" i="4" s="1"/>
  <c r="J798" i="4" s="1"/>
  <c r="J799" i="4" s="1"/>
  <c r="J800" i="4" s="1"/>
  <c r="J801" i="4" s="1"/>
  <c r="J802" i="4" s="1"/>
  <c r="J803" i="4" s="1"/>
  <c r="J804" i="4" s="1"/>
  <c r="J805" i="4" s="1"/>
  <c r="J806" i="4" s="1"/>
  <c r="J807" i="4" s="1"/>
  <c r="J808" i="4" s="1"/>
  <c r="J809" i="4" s="1"/>
  <c r="J810" i="4" s="1"/>
  <c r="J811" i="4" s="1"/>
  <c r="J812" i="4" s="1"/>
  <c r="J813" i="4" s="1"/>
  <c r="J814" i="4" s="1"/>
  <c r="J815" i="4" s="1"/>
  <c r="J816" i="4" s="1"/>
  <c r="J817" i="4" s="1"/>
  <c r="J818" i="4" s="1"/>
  <c r="J819" i="4" s="1"/>
  <c r="J820" i="4" s="1"/>
  <c r="J821" i="4" s="1"/>
  <c r="J822" i="4" s="1"/>
  <c r="J823" i="4" s="1"/>
  <c r="J824" i="4" s="1"/>
  <c r="J825" i="4" s="1"/>
  <c r="J826" i="4" s="1"/>
  <c r="J827" i="4" s="1"/>
  <c r="J828" i="4" s="1"/>
  <c r="J829" i="4" s="1"/>
  <c r="J830" i="4" s="1"/>
  <c r="J831" i="4" s="1"/>
  <c r="J832" i="4" s="1"/>
  <c r="J833" i="4" s="1"/>
  <c r="J834" i="4" s="1"/>
  <c r="J835" i="4" s="1"/>
  <c r="J836" i="4" s="1"/>
  <c r="J837" i="4" s="1"/>
  <c r="J838" i="4" s="1"/>
  <c r="J839" i="4" s="1"/>
  <c r="J840" i="4" s="1"/>
  <c r="J841" i="4" s="1"/>
  <c r="J842" i="4" s="1"/>
  <c r="J843" i="4" s="1"/>
  <c r="J844" i="4" s="1"/>
  <c r="J845" i="4" s="1"/>
  <c r="J846" i="4" s="1"/>
  <c r="J847" i="4" s="1"/>
  <c r="J848" i="4" s="1"/>
  <c r="J849" i="4" s="1"/>
  <c r="J850" i="4" s="1"/>
  <c r="J851" i="4" s="1"/>
  <c r="J852" i="4" s="1"/>
  <c r="J853" i="4" s="1"/>
  <c r="J854" i="4" s="1"/>
  <c r="J855" i="4" s="1"/>
  <c r="J856" i="4" s="1"/>
  <c r="J857" i="4" s="1"/>
  <c r="J858" i="4" s="1"/>
  <c r="J859" i="4" s="1"/>
  <c r="J860" i="4" s="1"/>
  <c r="J861" i="4" s="1"/>
  <c r="J862" i="4" s="1"/>
  <c r="J863" i="4" s="1"/>
  <c r="J864" i="4" s="1"/>
  <c r="J865" i="4" s="1"/>
  <c r="J866" i="4" s="1"/>
  <c r="J867" i="4" s="1"/>
  <c r="J868" i="4" s="1"/>
  <c r="J869" i="4" s="1"/>
  <c r="J870" i="4" s="1"/>
  <c r="J871" i="4" s="1"/>
  <c r="J872" i="4" s="1"/>
  <c r="J873" i="4" s="1"/>
  <c r="J874" i="4" s="1"/>
  <c r="J875" i="4" s="1"/>
  <c r="J876" i="4" s="1"/>
  <c r="J877" i="4" s="1"/>
  <c r="J878" i="4" s="1"/>
  <c r="J879" i="4" s="1"/>
  <c r="J880" i="4" s="1"/>
  <c r="J881" i="4" s="1"/>
  <c r="J882" i="4" s="1"/>
  <c r="J883" i="4" s="1"/>
  <c r="J884" i="4" s="1"/>
  <c r="J885" i="4" s="1"/>
  <c r="J886" i="4" s="1"/>
  <c r="J887" i="4" s="1"/>
  <c r="J888" i="4" s="1"/>
  <c r="J889" i="4" s="1"/>
  <c r="J890" i="4" s="1"/>
  <c r="J891" i="4" s="1"/>
  <c r="J892" i="4" s="1"/>
  <c r="J893" i="4" s="1"/>
  <c r="J894" i="4" s="1"/>
  <c r="J895" i="4" s="1"/>
  <c r="J896" i="4" s="1"/>
  <c r="J897" i="4" s="1"/>
  <c r="J898" i="4" s="1"/>
  <c r="J899" i="4" s="1"/>
  <c r="J900" i="4" s="1"/>
  <c r="J901" i="4" s="1"/>
  <c r="J902" i="4" s="1"/>
  <c r="J903" i="4" s="1"/>
  <c r="J904" i="4" s="1"/>
  <c r="J905" i="4" s="1"/>
  <c r="J906" i="4" s="1"/>
  <c r="J907" i="4" s="1"/>
  <c r="J908" i="4" s="1"/>
  <c r="J909" i="4" s="1"/>
  <c r="J910" i="4" s="1"/>
  <c r="J911" i="4" s="1"/>
  <c r="J912" i="4" s="1"/>
  <c r="J913" i="4" s="1"/>
  <c r="J914" i="4" s="1"/>
  <c r="J915" i="4" s="1"/>
  <c r="J916" i="4" s="1"/>
  <c r="J917" i="4" s="1"/>
  <c r="J918" i="4" s="1"/>
  <c r="J919" i="4" s="1"/>
  <c r="J920" i="4" s="1"/>
  <c r="J921" i="4" s="1"/>
  <c r="J922" i="4" s="1"/>
  <c r="J923" i="4" s="1"/>
  <c r="J924" i="4" s="1"/>
  <c r="J925" i="4" s="1"/>
  <c r="J926" i="4" s="1"/>
  <c r="J927" i="4" s="1"/>
  <c r="J928" i="4" s="1"/>
  <c r="J929" i="4" s="1"/>
  <c r="J930" i="4" s="1"/>
  <c r="J931" i="4" s="1"/>
  <c r="J932" i="4" s="1"/>
  <c r="J933" i="4" s="1"/>
  <c r="J934" i="4" s="1"/>
  <c r="J935" i="4" s="1"/>
  <c r="J936" i="4" s="1"/>
  <c r="J937" i="4" s="1"/>
  <c r="J938" i="4" s="1"/>
  <c r="J939" i="4" s="1"/>
  <c r="J940" i="4" s="1"/>
  <c r="J941" i="4" s="1"/>
  <c r="J942" i="4" s="1"/>
  <c r="J943" i="4" s="1"/>
  <c r="J944" i="4" s="1"/>
  <c r="J945" i="4" s="1"/>
  <c r="J946" i="4" s="1"/>
  <c r="J947" i="4" s="1"/>
  <c r="J948" i="4" s="1"/>
  <c r="J949" i="4" s="1"/>
  <c r="J950" i="4" s="1"/>
  <c r="J951" i="4" s="1"/>
  <c r="J952" i="4" s="1"/>
  <c r="J953" i="4" s="1"/>
  <c r="J954" i="4" s="1"/>
  <c r="J955" i="4" s="1"/>
  <c r="J956" i="4" s="1"/>
  <c r="J957" i="4" s="1"/>
  <c r="J958" i="4" s="1"/>
  <c r="J959" i="4" s="1"/>
  <c r="J960" i="4" s="1"/>
  <c r="J961" i="4" s="1"/>
  <c r="J962" i="4" s="1"/>
  <c r="J963" i="4" s="1"/>
  <c r="J964" i="4" s="1"/>
  <c r="J965" i="4" s="1"/>
  <c r="J966" i="4" s="1"/>
  <c r="J967" i="4" s="1"/>
  <c r="J968" i="4" s="1"/>
  <c r="J969" i="4" s="1"/>
  <c r="J970" i="4" s="1"/>
  <c r="J971" i="4" s="1"/>
  <c r="J972" i="4" s="1"/>
  <c r="J973" i="4" s="1"/>
  <c r="J974" i="4" s="1"/>
  <c r="J975" i="4" s="1"/>
  <c r="J976" i="4" s="1"/>
  <c r="J977" i="4" s="1"/>
  <c r="J978" i="4" s="1"/>
  <c r="J979" i="4" s="1"/>
  <c r="J980" i="4" s="1"/>
  <c r="J981" i="4" s="1"/>
  <c r="J982" i="4" s="1"/>
  <c r="J983" i="4" s="1"/>
  <c r="J984" i="4" s="1"/>
  <c r="J985" i="4" s="1"/>
  <c r="J986" i="4" s="1"/>
  <c r="J987" i="4" s="1"/>
  <c r="J988" i="4" s="1"/>
  <c r="J989" i="4" s="1"/>
  <c r="J990" i="4" s="1"/>
  <c r="J991" i="4" s="1"/>
  <c r="J992" i="4" s="1"/>
  <c r="J993" i="4" s="1"/>
  <c r="J994" i="4" s="1"/>
  <c r="J995" i="4" s="1"/>
  <c r="J996" i="4" s="1"/>
  <c r="J997" i="4" s="1"/>
  <c r="J998" i="4" s="1"/>
  <c r="J999" i="4" s="1"/>
  <c r="J1000" i="4" s="1"/>
  <c r="J1001" i="4" s="1"/>
  <c r="J1002" i="4" s="1"/>
  <c r="J1003" i="4" s="1"/>
  <c r="J1004" i="4" s="1"/>
  <c r="J1005" i="4" s="1"/>
  <c r="J1006" i="4" s="1"/>
  <c r="J1007" i="4" s="1"/>
  <c r="J1008" i="4" s="1"/>
  <c r="J1009" i="4" s="1"/>
  <c r="J1010" i="4" s="1"/>
  <c r="J1011" i="4" s="1"/>
  <c r="J1012" i="4" s="1"/>
  <c r="J1013" i="4" s="1"/>
  <c r="J1014" i="4" s="1"/>
  <c r="J1015" i="4" s="1"/>
  <c r="J1016" i="4" s="1"/>
  <c r="J1017" i="4" s="1"/>
  <c r="J1018" i="4" s="1"/>
  <c r="J1019" i="4" s="1"/>
  <c r="J1020" i="4" s="1"/>
  <c r="J1021" i="4" s="1"/>
  <c r="J1022" i="4" s="1"/>
  <c r="J1023" i="4" s="1"/>
  <c r="J1024" i="4" s="1"/>
  <c r="J1025" i="4" s="1"/>
  <c r="J1026" i="4" s="1"/>
  <c r="J1027" i="4" s="1"/>
  <c r="J1028" i="4" s="1"/>
  <c r="J1029" i="4" s="1"/>
  <c r="J1030" i="4" s="1"/>
  <c r="J1031" i="4" s="1"/>
  <c r="J1032" i="4" s="1"/>
  <c r="J1033" i="4" s="1"/>
  <c r="J1034" i="4" s="1"/>
  <c r="J1035" i="4" s="1"/>
  <c r="J1036" i="4" s="1"/>
  <c r="J1037" i="4" s="1"/>
  <c r="J1038" i="4" s="1"/>
  <c r="J1039" i="4" s="1"/>
  <c r="J1040" i="4" s="1"/>
  <c r="J1041" i="4" s="1"/>
  <c r="J1042" i="4" s="1"/>
  <c r="J1043" i="4" s="1"/>
  <c r="J1044" i="4" s="1"/>
  <c r="J1045" i="4" s="1"/>
  <c r="J1046" i="4" s="1"/>
  <c r="J1047" i="4" s="1"/>
  <c r="J1048" i="4" s="1"/>
  <c r="J1049" i="4" s="1"/>
  <c r="J1050" i="4" s="1"/>
  <c r="J1051" i="4" s="1"/>
  <c r="J1052" i="4" s="1"/>
  <c r="J1053" i="4" s="1"/>
  <c r="J1054" i="4" s="1"/>
  <c r="J1055" i="4" s="1"/>
  <c r="J1056" i="4" s="1"/>
  <c r="J1057" i="4" s="1"/>
  <c r="J1058" i="4" s="1"/>
  <c r="J1059" i="4" s="1"/>
  <c r="J1060" i="4" s="1"/>
  <c r="J1061" i="4" s="1"/>
  <c r="J1062" i="4" s="1"/>
  <c r="J1063" i="4" s="1"/>
  <c r="J1064" i="4" s="1"/>
  <c r="J1065" i="4" s="1"/>
  <c r="J1066" i="4" s="1"/>
  <c r="J1067" i="4" s="1"/>
  <c r="J1068" i="4" s="1"/>
  <c r="J1069" i="4" s="1"/>
  <c r="J1070" i="4" s="1"/>
  <c r="J1071" i="4" s="1"/>
  <c r="J1072" i="4" s="1"/>
  <c r="J1073" i="4" s="1"/>
  <c r="J1074" i="4" s="1"/>
  <c r="J1075" i="4" s="1"/>
  <c r="J1076" i="4" s="1"/>
  <c r="J1077" i="4" s="1"/>
  <c r="J1078" i="4" s="1"/>
  <c r="J1079" i="4" s="1"/>
  <c r="J1080" i="4" s="1"/>
  <c r="J1081" i="4" s="1"/>
  <c r="J1082" i="4" s="1"/>
  <c r="J1083" i="4" s="1"/>
  <c r="J1084" i="4" s="1"/>
  <c r="J1085" i="4" s="1"/>
  <c r="J1086" i="4" s="1"/>
  <c r="J1087" i="4" s="1"/>
  <c r="J1088" i="4" s="1"/>
  <c r="J1089" i="4" s="1"/>
  <c r="J1090" i="4" s="1"/>
  <c r="J1091" i="4" s="1"/>
  <c r="J1092" i="4" s="1"/>
  <c r="J1093" i="4" s="1"/>
  <c r="J1094" i="4" s="1"/>
  <c r="J1095" i="4" s="1"/>
  <c r="J1096" i="4" s="1"/>
  <c r="J1097" i="4" s="1"/>
  <c r="J1098" i="4" s="1"/>
  <c r="J1099" i="4" s="1"/>
  <c r="J1100" i="4" s="1"/>
  <c r="J1101" i="4" s="1"/>
  <c r="J1102" i="4" s="1"/>
  <c r="J1103" i="4" s="1"/>
  <c r="J1104" i="4" s="1"/>
  <c r="J1105" i="4" s="1"/>
  <c r="J1106" i="4" s="1"/>
  <c r="J1107" i="4" s="1"/>
  <c r="J1108" i="4" s="1"/>
  <c r="J1109" i="4" s="1"/>
  <c r="J1110" i="4" s="1"/>
  <c r="J1111" i="4" s="1"/>
  <c r="J1112" i="4" s="1"/>
  <c r="J1113" i="4" s="1"/>
  <c r="J1114" i="4" s="1"/>
  <c r="J1115" i="4" s="1"/>
  <c r="J1116" i="4" s="1"/>
  <c r="J1117" i="4" s="1"/>
  <c r="J1118" i="4" s="1"/>
  <c r="J1119" i="4" s="1"/>
  <c r="J1120" i="4" s="1"/>
  <c r="J1121" i="4" s="1"/>
  <c r="J1122" i="4" s="1"/>
  <c r="J1123" i="4" s="1"/>
  <c r="J1124" i="4" s="1"/>
  <c r="J1125" i="4" s="1"/>
  <c r="J1126" i="4" s="1"/>
  <c r="J1127" i="4" s="1"/>
  <c r="J1128" i="4" s="1"/>
  <c r="J1129" i="4" s="1"/>
  <c r="J1130" i="4" s="1"/>
  <c r="J1131" i="4" s="1"/>
  <c r="J1132" i="4" s="1"/>
  <c r="J1133" i="4" s="1"/>
  <c r="J1134" i="4" s="1"/>
  <c r="J1135" i="4" s="1"/>
  <c r="J1136" i="4" s="1"/>
  <c r="J1137" i="4" s="1"/>
  <c r="J1138" i="4" s="1"/>
  <c r="J1139" i="4" s="1"/>
  <c r="J1140" i="4" s="1"/>
  <c r="J1141" i="4" s="1"/>
  <c r="J1142" i="4" s="1"/>
  <c r="J1143" i="4" s="1"/>
  <c r="J1144" i="4" s="1"/>
  <c r="J1145" i="4" s="1"/>
  <c r="J1146" i="4" s="1"/>
  <c r="J1147" i="4" s="1"/>
  <c r="J1148" i="4" s="1"/>
  <c r="J1149" i="4" s="1"/>
  <c r="J1150" i="4" s="1"/>
  <c r="J1151" i="4" s="1"/>
  <c r="J1152" i="4" s="1"/>
  <c r="J1153" i="4" s="1"/>
  <c r="J1154" i="4" s="1"/>
  <c r="J1155" i="4" s="1"/>
  <c r="J1156" i="4" s="1"/>
  <c r="J1157" i="4" s="1"/>
  <c r="J1158" i="4" s="1"/>
  <c r="J1159" i="4" s="1"/>
  <c r="J1160" i="4" s="1"/>
  <c r="J1161" i="4" s="1"/>
  <c r="J1162" i="4" s="1"/>
  <c r="J1163" i="4" s="1"/>
  <c r="J1164" i="4" s="1"/>
  <c r="J1165" i="4" s="1"/>
  <c r="J1166" i="4" s="1"/>
  <c r="J1167" i="4" s="1"/>
  <c r="J1168" i="4" s="1"/>
  <c r="J1169" i="4" s="1"/>
  <c r="J1170" i="4" s="1"/>
  <c r="J1171" i="4" s="1"/>
  <c r="J1172" i="4" s="1"/>
  <c r="J1173" i="4" s="1"/>
  <c r="J1174" i="4" s="1"/>
  <c r="J1175" i="4" s="1"/>
  <c r="J1176" i="4" s="1"/>
  <c r="J1177" i="4" s="1"/>
  <c r="J1178" i="4" s="1"/>
  <c r="J1179" i="4" s="1"/>
  <c r="J1180" i="4" s="1"/>
  <c r="J1181" i="4" s="1"/>
  <c r="J1182" i="4" s="1"/>
  <c r="J1183" i="4" s="1"/>
  <c r="J1184" i="4" s="1"/>
  <c r="J1185" i="4" s="1"/>
  <c r="J1186" i="4" s="1"/>
  <c r="J1187" i="4" s="1"/>
  <c r="J1188" i="4" s="1"/>
  <c r="J1189" i="4" s="1"/>
  <c r="J1190" i="4" s="1"/>
  <c r="J1191" i="4" s="1"/>
  <c r="J1192" i="4" s="1"/>
  <c r="J1193" i="4" s="1"/>
  <c r="J1194" i="4" s="1"/>
  <c r="J1195" i="4" s="1"/>
  <c r="J1196" i="4" s="1"/>
  <c r="J1197" i="4" s="1"/>
  <c r="J1198" i="4" s="1"/>
  <c r="J1199" i="4" s="1"/>
  <c r="J1200" i="4" s="1"/>
  <c r="J1201" i="4" s="1"/>
  <c r="J1202" i="4" s="1"/>
  <c r="J1203" i="4" s="1"/>
  <c r="J1204" i="4" s="1"/>
  <c r="J1205" i="4" s="1"/>
  <c r="J1206" i="4" s="1"/>
  <c r="J1207" i="4" s="1"/>
  <c r="J1208" i="4" s="1"/>
  <c r="J1209" i="4" s="1"/>
  <c r="J1210" i="4" s="1"/>
  <c r="J1211" i="4" s="1"/>
  <c r="J1212" i="4" s="1"/>
  <c r="J1213" i="4" s="1"/>
  <c r="J1214" i="4" s="1"/>
  <c r="J1215" i="4" s="1"/>
  <c r="J1216" i="4" s="1"/>
  <c r="J1217" i="4" s="1"/>
  <c r="J1218" i="4" s="1"/>
  <c r="J1219" i="4" s="1"/>
  <c r="J1220" i="4" s="1"/>
  <c r="J1221" i="4" s="1"/>
  <c r="J1222" i="4" s="1"/>
  <c r="J1223" i="4" s="1"/>
  <c r="J1224" i="4" s="1"/>
  <c r="J1225" i="4" s="1"/>
  <c r="J1226" i="4" s="1"/>
  <c r="J1227" i="4" s="1"/>
  <c r="J1228" i="4" s="1"/>
  <c r="J1229" i="4" s="1"/>
  <c r="J1230" i="4" s="1"/>
  <c r="J1231" i="4" s="1"/>
  <c r="J1232" i="4" s="1"/>
  <c r="J1233" i="4" s="1"/>
  <c r="J1234" i="4" s="1"/>
  <c r="J1235" i="4" s="1"/>
  <c r="J1236" i="4" s="1"/>
  <c r="J1237" i="4" s="1"/>
  <c r="J1238" i="4" s="1"/>
  <c r="J1239" i="4" s="1"/>
  <c r="J1240" i="4" s="1"/>
  <c r="J1241" i="4" s="1"/>
  <c r="J1242" i="4" s="1"/>
  <c r="J1243" i="4" s="1"/>
  <c r="J1244" i="4" s="1"/>
  <c r="J1245" i="4" s="1"/>
  <c r="J1246" i="4" s="1"/>
  <c r="J1247" i="4" s="1"/>
  <c r="J1248" i="4" s="1"/>
  <c r="J1249" i="4" s="1"/>
  <c r="J1250" i="4" s="1"/>
  <c r="J1251" i="4" s="1"/>
  <c r="J1252" i="4" s="1"/>
  <c r="J1253" i="4" s="1"/>
  <c r="J1254" i="4" s="1"/>
  <c r="J1255" i="4" s="1"/>
  <c r="J1256" i="4" s="1"/>
  <c r="J1257" i="4" s="1"/>
  <c r="J1258" i="4" s="1"/>
  <c r="J1259" i="4" s="1"/>
  <c r="J1260" i="4" s="1"/>
  <c r="J1261" i="4" s="1"/>
  <c r="J1262" i="4" s="1"/>
  <c r="J1263" i="4" s="1"/>
  <c r="J1264" i="4" s="1"/>
  <c r="J1265" i="4" s="1"/>
  <c r="J1266" i="4" s="1"/>
  <c r="J1267" i="4" s="1"/>
  <c r="J1268" i="4" s="1"/>
  <c r="J1269" i="4" s="1"/>
  <c r="J1270" i="4" s="1"/>
  <c r="J1271" i="4" s="1"/>
  <c r="J1272" i="4" s="1"/>
  <c r="J1273" i="4" s="1"/>
  <c r="J1274" i="4" s="1"/>
  <c r="J1275" i="4" s="1"/>
  <c r="J1276" i="4" s="1"/>
  <c r="J1277" i="4" s="1"/>
  <c r="J1278" i="4" s="1"/>
  <c r="J1279" i="4" s="1"/>
  <c r="J1280" i="4" s="1"/>
  <c r="J1281" i="4" s="1"/>
  <c r="J1282" i="4" s="1"/>
  <c r="J1283" i="4" s="1"/>
  <c r="J1284" i="4" s="1"/>
  <c r="J1285" i="4" s="1"/>
  <c r="J1286" i="4" s="1"/>
  <c r="J1287" i="4" s="1"/>
  <c r="J1288" i="4" s="1"/>
  <c r="J1289" i="4" s="1"/>
  <c r="J1290" i="4" s="1"/>
  <c r="J1291" i="4" s="1"/>
  <c r="J1292" i="4" s="1"/>
  <c r="J1293" i="4" s="1"/>
  <c r="J1294" i="4" s="1"/>
  <c r="J1295" i="4" s="1"/>
  <c r="J1296" i="4" s="1"/>
  <c r="J1297" i="4" s="1"/>
  <c r="J1298" i="4" s="1"/>
  <c r="J1299" i="4" s="1"/>
  <c r="J1300" i="4" s="1"/>
  <c r="J1301" i="4" s="1"/>
  <c r="J1302" i="4" s="1"/>
  <c r="J1303" i="4" s="1"/>
  <c r="J1304" i="4" s="1"/>
  <c r="J1305" i="4" s="1"/>
  <c r="J1306" i="4" s="1"/>
  <c r="J1307" i="4" s="1"/>
  <c r="J1308" i="4" s="1"/>
  <c r="J1309" i="4" s="1"/>
  <c r="J1310" i="4" s="1"/>
  <c r="J1311" i="4" s="1"/>
  <c r="J1312" i="4" s="1"/>
  <c r="J1313" i="4" s="1"/>
  <c r="J1314" i="4" s="1"/>
  <c r="J1315" i="4" s="1"/>
  <c r="J1316" i="4" s="1"/>
  <c r="J1317" i="4" s="1"/>
  <c r="J1318" i="4" s="1"/>
  <c r="J1319" i="4" s="1"/>
  <c r="J1320" i="4" s="1"/>
  <c r="J1321" i="4" s="1"/>
  <c r="J1322" i="4" s="1"/>
  <c r="J1323" i="4" s="1"/>
  <c r="J1324" i="4" s="1"/>
  <c r="J1325" i="4" s="1"/>
  <c r="J1326" i="4" s="1"/>
  <c r="J1327" i="4" s="1"/>
  <c r="J1328" i="4" s="1"/>
  <c r="J1329" i="4" s="1"/>
  <c r="J1330" i="4" s="1"/>
  <c r="J1331" i="4" s="1"/>
  <c r="J1332" i="4" s="1"/>
  <c r="J1333" i="4" s="1"/>
  <c r="J1334" i="4" s="1"/>
  <c r="J1335" i="4" s="1"/>
  <c r="J1336" i="4" s="1"/>
  <c r="J1337" i="4" s="1"/>
  <c r="J1338" i="4" s="1"/>
  <c r="J1339" i="4" s="1"/>
  <c r="J1340" i="4" s="1"/>
  <c r="J1341" i="4" s="1"/>
  <c r="J1342" i="4" s="1"/>
  <c r="J1343" i="4" s="1"/>
  <c r="J1344" i="4" s="1"/>
  <c r="J1345" i="4" s="1"/>
  <c r="J1346" i="4" s="1"/>
  <c r="J1347" i="4" s="1"/>
  <c r="J1348" i="4" s="1"/>
  <c r="J1349" i="4" s="1"/>
  <c r="J1350" i="4" s="1"/>
  <c r="J1351" i="4" s="1"/>
  <c r="J1352" i="4" s="1"/>
  <c r="J1353" i="4" s="1"/>
  <c r="J1354" i="4" s="1"/>
  <c r="J1355" i="4" s="1"/>
  <c r="J1356" i="4" s="1"/>
  <c r="J1357" i="4" s="1"/>
  <c r="J1358" i="4" s="1"/>
  <c r="J1359" i="4" s="1"/>
  <c r="J1360" i="4" s="1"/>
  <c r="J1361" i="4" s="1"/>
  <c r="J1362" i="4" s="1"/>
  <c r="J1363" i="4" s="1"/>
  <c r="J1364" i="4" s="1"/>
  <c r="J1365" i="4" s="1"/>
  <c r="J1366" i="4" s="1"/>
  <c r="J1367" i="4" s="1"/>
  <c r="J1368" i="4" s="1"/>
  <c r="J1369" i="4" s="1"/>
  <c r="J1370" i="4" s="1"/>
  <c r="J1371" i="4" s="1"/>
  <c r="J1372" i="4" s="1"/>
  <c r="J1373" i="4" s="1"/>
  <c r="J1374" i="4" s="1"/>
  <c r="J1375" i="4" s="1"/>
  <c r="J1376" i="4" s="1"/>
  <c r="J1377" i="4" s="1"/>
  <c r="J1378" i="4" s="1"/>
  <c r="J1379" i="4" s="1"/>
  <c r="J1380" i="4" s="1"/>
  <c r="J1381" i="4" s="1"/>
  <c r="J1382" i="4" s="1"/>
  <c r="J1383" i="4" s="1"/>
  <c r="J1384" i="4" s="1"/>
  <c r="J1385" i="4" s="1"/>
  <c r="J1386" i="4" s="1"/>
  <c r="J1387" i="4" s="1"/>
  <c r="J1388" i="4" s="1"/>
  <c r="J1389" i="4" s="1"/>
  <c r="J1390" i="4" s="1"/>
  <c r="J1391" i="4" s="1"/>
  <c r="J1392" i="4" s="1"/>
  <c r="J1393" i="4" s="1"/>
  <c r="J1394" i="4" s="1"/>
  <c r="J1395" i="4" s="1"/>
  <c r="J1396" i="4" s="1"/>
  <c r="J1397" i="4" s="1"/>
  <c r="J1398" i="4" s="1"/>
  <c r="J1399" i="4" s="1"/>
  <c r="J1400" i="4" s="1"/>
  <c r="J1401" i="4" s="1"/>
  <c r="J1402" i="4" s="1"/>
  <c r="J1403" i="4" s="1"/>
  <c r="J1404" i="4" s="1"/>
  <c r="J1405" i="4" s="1"/>
  <c r="J1406" i="4" s="1"/>
  <c r="J1407" i="4" s="1"/>
  <c r="J1408" i="4" s="1"/>
  <c r="J1409" i="4" s="1"/>
  <c r="J1410" i="4" s="1"/>
  <c r="J1411" i="4" s="1"/>
  <c r="J1412" i="4" s="1"/>
  <c r="J1413" i="4" s="1"/>
  <c r="J1414" i="4" s="1"/>
  <c r="J1415" i="4" s="1"/>
  <c r="J1416" i="4" s="1"/>
  <c r="J1417" i="4" s="1"/>
  <c r="J1418" i="4" s="1"/>
  <c r="J1419" i="4" s="1"/>
  <c r="J1420" i="4" s="1"/>
  <c r="J1421" i="4" s="1"/>
  <c r="J1422" i="4" s="1"/>
  <c r="J1423" i="4" s="1"/>
  <c r="J1424" i="4" s="1"/>
  <c r="J1425" i="4" s="1"/>
  <c r="J1426" i="4" s="1"/>
  <c r="J1427" i="4" s="1"/>
  <c r="J1428" i="4" s="1"/>
  <c r="J1429" i="4" s="1"/>
  <c r="J1430" i="4" s="1"/>
  <c r="J1431" i="4" s="1"/>
  <c r="J1432" i="4" s="1"/>
  <c r="J1433" i="4" s="1"/>
  <c r="J1434" i="4" s="1"/>
  <c r="J1435" i="4" s="1"/>
  <c r="J1436" i="4" s="1"/>
  <c r="J1437" i="4" s="1"/>
  <c r="J1438" i="4" s="1"/>
  <c r="J1439" i="4" s="1"/>
  <c r="J1440" i="4" s="1"/>
  <c r="J1441" i="4" s="1"/>
  <c r="J1442" i="4" s="1"/>
  <c r="J1443" i="4" s="1"/>
  <c r="J1444" i="4" s="1"/>
  <c r="J1445" i="4" s="1"/>
  <c r="J1446" i="4" s="1"/>
  <c r="J1447" i="4" s="1"/>
  <c r="J1448" i="4" s="1"/>
  <c r="J1449" i="4" s="1"/>
  <c r="J1450" i="4" s="1"/>
  <c r="J1451" i="4" s="1"/>
  <c r="J1452" i="4" s="1"/>
  <c r="J1453" i="4" s="1"/>
  <c r="J1454" i="4" s="1"/>
  <c r="J1455" i="4" s="1"/>
  <c r="J1456" i="4" s="1"/>
  <c r="J1457" i="4" s="1"/>
  <c r="J1458" i="4" s="1"/>
  <c r="J1459" i="4" s="1"/>
  <c r="J1460" i="4" s="1"/>
  <c r="J1461" i="4" s="1"/>
  <c r="J1462" i="4" s="1"/>
  <c r="J1463" i="4" s="1"/>
  <c r="J1464" i="4" s="1"/>
  <c r="J1465" i="4" s="1"/>
  <c r="J1466" i="4" s="1"/>
  <c r="J1467" i="4" s="1"/>
  <c r="J1468" i="4" s="1"/>
  <c r="J1469" i="4" s="1"/>
  <c r="J1470" i="4" s="1"/>
  <c r="J1471" i="4" s="1"/>
  <c r="J1472" i="4" s="1"/>
  <c r="J1473" i="4" s="1"/>
  <c r="J1474" i="4" s="1"/>
  <c r="J1475" i="4" s="1"/>
  <c r="J1476" i="4" s="1"/>
  <c r="J1477" i="4" s="1"/>
  <c r="J1478" i="4" s="1"/>
  <c r="J1479" i="4" s="1"/>
  <c r="J1480" i="4" s="1"/>
  <c r="J1481" i="4" s="1"/>
  <c r="J1482" i="4" s="1"/>
  <c r="J1483" i="4" s="1"/>
  <c r="J1484" i="4" s="1"/>
  <c r="J1485" i="4" s="1"/>
  <c r="J1486" i="4" s="1"/>
  <c r="J1487" i="4" s="1"/>
  <c r="J1488" i="4" s="1"/>
  <c r="J1489" i="4" s="1"/>
  <c r="J1490" i="4" s="1"/>
  <c r="J1491" i="4" s="1"/>
  <c r="J1492" i="4" s="1"/>
  <c r="J1493" i="4" s="1"/>
  <c r="J1494" i="4" s="1"/>
  <c r="J1495" i="4" s="1"/>
  <c r="J1496" i="4" s="1"/>
  <c r="J1497" i="4" s="1"/>
  <c r="J1498" i="4" s="1"/>
  <c r="J1499" i="4" s="1"/>
  <c r="J1500" i="4" s="1"/>
  <c r="J1501" i="4" s="1"/>
  <c r="J1502" i="4" s="1"/>
  <c r="J1503" i="4" s="1"/>
  <c r="J1504" i="4" s="1"/>
  <c r="J1505" i="4" s="1"/>
  <c r="J1506" i="4" s="1"/>
  <c r="J1507" i="4" s="1"/>
  <c r="J1508" i="4" s="1"/>
  <c r="J1509" i="4" s="1"/>
  <c r="J1510" i="4" s="1"/>
  <c r="J1511" i="4" s="1"/>
  <c r="J1512" i="4" s="1"/>
  <c r="J1513" i="4" s="1"/>
  <c r="J1514" i="4" s="1"/>
  <c r="J1515" i="4" s="1"/>
  <c r="J1516" i="4" s="1"/>
  <c r="J1517" i="4" s="1"/>
  <c r="J1518" i="4" s="1"/>
  <c r="J1519" i="4" s="1"/>
  <c r="J1520" i="4" s="1"/>
  <c r="J1521" i="4" s="1"/>
  <c r="J1522" i="4" s="1"/>
  <c r="J1523" i="4" s="1"/>
  <c r="J1524" i="4" s="1"/>
  <c r="J1525" i="4" s="1"/>
  <c r="J1526" i="4" s="1"/>
  <c r="J1527" i="4" s="1"/>
  <c r="J1528" i="4" s="1"/>
  <c r="J1529" i="4" s="1"/>
  <c r="J1530" i="4" s="1"/>
  <c r="J1531" i="4" s="1"/>
  <c r="J1532" i="4" s="1"/>
  <c r="J1533" i="4" s="1"/>
  <c r="J1534" i="4" s="1"/>
  <c r="J1535" i="4" s="1"/>
  <c r="J1536" i="4" s="1"/>
  <c r="J1537" i="4" s="1"/>
  <c r="J1538" i="4" s="1"/>
  <c r="J1539" i="4" s="1"/>
  <c r="J1540" i="4" s="1"/>
  <c r="J1541" i="4" s="1"/>
  <c r="J1542" i="4" s="1"/>
  <c r="J1543" i="4" s="1"/>
  <c r="J1544" i="4" s="1"/>
  <c r="J1545" i="4" s="1"/>
  <c r="J1546" i="4" s="1"/>
  <c r="J1547" i="4" s="1"/>
  <c r="J1548" i="4" s="1"/>
  <c r="J1549" i="4" s="1"/>
  <c r="J1550" i="4" s="1"/>
  <c r="J1551" i="4" s="1"/>
  <c r="J1552" i="4" s="1"/>
  <c r="J1553" i="4" s="1"/>
  <c r="J1554" i="4" s="1"/>
  <c r="J1555" i="4" s="1"/>
  <c r="J1556" i="4" s="1"/>
  <c r="J1557" i="4" s="1"/>
  <c r="J1558" i="4" s="1"/>
  <c r="J1559" i="4" s="1"/>
  <c r="J1560" i="4" s="1"/>
  <c r="J1561" i="4" s="1"/>
  <c r="J1562" i="4" s="1"/>
  <c r="J1563" i="4" s="1"/>
  <c r="J1564" i="4" s="1"/>
  <c r="J1565" i="4" s="1"/>
  <c r="J1566" i="4" s="1"/>
  <c r="J1567" i="4" s="1"/>
  <c r="J1568" i="4" s="1"/>
  <c r="J1569" i="4" s="1"/>
  <c r="J1570" i="4" s="1"/>
  <c r="J1571" i="4" s="1"/>
  <c r="J1572" i="4" s="1"/>
  <c r="J1573" i="4" s="1"/>
  <c r="J1574" i="4" s="1"/>
  <c r="J1575" i="4" s="1"/>
  <c r="J1576" i="4" s="1"/>
  <c r="J1577" i="4" s="1"/>
  <c r="J1578" i="4" s="1"/>
  <c r="J1579" i="4" s="1"/>
  <c r="J1580" i="4" s="1"/>
  <c r="J1581" i="4" s="1"/>
  <c r="J1582" i="4" s="1"/>
  <c r="J1583" i="4" s="1"/>
  <c r="J1584" i="4" s="1"/>
  <c r="J1585" i="4" s="1"/>
  <c r="J1586" i="4" s="1"/>
  <c r="J1587" i="4" s="1"/>
  <c r="J1588" i="4" s="1"/>
  <c r="J1589" i="4" s="1"/>
  <c r="J1590" i="4" s="1"/>
  <c r="J1591" i="4" s="1"/>
  <c r="J1592" i="4" s="1"/>
  <c r="J1593" i="4" s="1"/>
  <c r="J1594" i="4" s="1"/>
  <c r="J1595" i="4" s="1"/>
  <c r="J1596" i="4" s="1"/>
  <c r="J1597" i="4" s="1"/>
  <c r="J1598" i="4" s="1"/>
  <c r="J1599" i="4" s="1"/>
  <c r="J1600" i="4" s="1"/>
  <c r="J1601" i="4" s="1"/>
  <c r="J1602" i="4" s="1"/>
  <c r="J1603" i="4" s="1"/>
  <c r="J1604" i="4" s="1"/>
  <c r="J1605" i="4" s="1"/>
  <c r="J1606" i="4" s="1"/>
  <c r="J1607" i="4" s="1"/>
  <c r="J1608" i="4" s="1"/>
  <c r="J1609" i="4" s="1"/>
  <c r="J1610" i="4" s="1"/>
  <c r="J1611" i="4" s="1"/>
  <c r="J1612" i="4" s="1"/>
  <c r="J1613" i="4" s="1"/>
  <c r="J1614" i="4" s="1"/>
  <c r="J1615" i="4" s="1"/>
  <c r="J1616" i="4" s="1"/>
  <c r="J1617" i="4" s="1"/>
  <c r="J1618" i="4" s="1"/>
  <c r="J1619" i="4" s="1"/>
  <c r="J1620" i="4" s="1"/>
  <c r="J1621" i="4" s="1"/>
  <c r="J1622" i="4" s="1"/>
  <c r="J1623" i="4" s="1"/>
  <c r="J1624" i="4" s="1"/>
  <c r="J1625" i="4" s="1"/>
  <c r="J1626" i="4" s="1"/>
  <c r="J1627" i="4" s="1"/>
  <c r="J1628" i="4" s="1"/>
  <c r="J1629" i="4" s="1"/>
  <c r="J1630" i="4" s="1"/>
  <c r="J1631" i="4" s="1"/>
  <c r="J1632" i="4" s="1"/>
  <c r="J1633" i="4" s="1"/>
  <c r="J1634" i="4" s="1"/>
  <c r="J1635" i="4" s="1"/>
  <c r="J1636" i="4" s="1"/>
  <c r="J1637" i="4" s="1"/>
  <c r="J1638" i="4" s="1"/>
  <c r="J1639" i="4" s="1"/>
  <c r="J1640" i="4" s="1"/>
  <c r="J1641" i="4" s="1"/>
  <c r="J1642" i="4" s="1"/>
  <c r="J1643" i="4" s="1"/>
  <c r="J1644" i="4" s="1"/>
  <c r="J1645" i="4" s="1"/>
  <c r="J1646" i="4" s="1"/>
  <c r="J1647" i="4" s="1"/>
  <c r="J1648" i="4" s="1"/>
  <c r="J1649" i="4" s="1"/>
  <c r="J1650" i="4" s="1"/>
  <c r="J1651" i="4" s="1"/>
  <c r="J1652" i="4" s="1"/>
  <c r="J1653" i="4" s="1"/>
  <c r="J1654" i="4" s="1"/>
  <c r="J1655" i="4" s="1"/>
  <c r="J1656" i="4" s="1"/>
  <c r="J1657" i="4" s="1"/>
  <c r="J1658" i="4" s="1"/>
  <c r="J1659" i="4" s="1"/>
  <c r="J1660" i="4" s="1"/>
  <c r="J1661" i="4" s="1"/>
  <c r="J1662" i="4" s="1"/>
  <c r="J1663" i="4" s="1"/>
  <c r="J1664" i="4" s="1"/>
  <c r="J1665" i="4" s="1"/>
  <c r="J1666" i="4" s="1"/>
  <c r="J1667" i="4" s="1"/>
  <c r="J1668" i="4" s="1"/>
  <c r="J1669" i="4" s="1"/>
  <c r="J1670" i="4" s="1"/>
  <c r="J1671" i="4" s="1"/>
  <c r="J1672" i="4" s="1"/>
  <c r="J1673" i="4" s="1"/>
  <c r="J1674" i="4" s="1"/>
  <c r="J1675" i="4" s="1"/>
  <c r="J1676" i="4" s="1"/>
  <c r="J1677" i="4" s="1"/>
  <c r="J1678" i="4" s="1"/>
  <c r="J1679" i="4" s="1"/>
  <c r="J1680" i="4" s="1"/>
  <c r="J1681" i="4" s="1"/>
  <c r="J1682" i="4" s="1"/>
  <c r="J1683" i="4" s="1"/>
  <c r="J1684" i="4" s="1"/>
  <c r="J1685" i="4" s="1"/>
  <c r="J1686" i="4" s="1"/>
  <c r="J1687" i="4" s="1"/>
  <c r="J1688" i="4" s="1"/>
  <c r="J1689" i="4" s="1"/>
  <c r="J1690" i="4" s="1"/>
  <c r="J1691" i="4" s="1"/>
  <c r="J1692" i="4" s="1"/>
  <c r="J1693" i="4" s="1"/>
  <c r="J1694" i="4" s="1"/>
  <c r="J1695" i="4" s="1"/>
  <c r="J1696" i="4" s="1"/>
  <c r="J1697" i="4" s="1"/>
  <c r="J1698" i="4" s="1"/>
  <c r="J1699" i="4" s="1"/>
  <c r="J1700" i="4" s="1"/>
  <c r="J1701" i="4" s="1"/>
  <c r="J1702" i="4" s="1"/>
  <c r="J1703" i="4" s="1"/>
  <c r="J1704" i="4" s="1"/>
  <c r="J1705" i="4" s="1"/>
  <c r="J1706" i="4" s="1"/>
  <c r="J1707" i="4" s="1"/>
  <c r="J1708" i="4" s="1"/>
  <c r="J1709" i="4" s="1"/>
  <c r="J1710" i="4" s="1"/>
  <c r="J1711" i="4" s="1"/>
  <c r="J1712" i="4" s="1"/>
  <c r="J1713" i="4" s="1"/>
  <c r="J1714" i="4" s="1"/>
  <c r="J1715" i="4" s="1"/>
  <c r="J1716" i="4" s="1"/>
  <c r="J1717" i="4" s="1"/>
  <c r="J1718" i="4" s="1"/>
  <c r="J1719" i="4" s="1"/>
  <c r="J1720" i="4" s="1"/>
  <c r="J1721" i="4" s="1"/>
  <c r="J1722" i="4" s="1"/>
  <c r="J1723" i="4" s="1"/>
  <c r="J1724" i="4" s="1"/>
  <c r="J1725" i="4" s="1"/>
  <c r="J1726" i="4" s="1"/>
  <c r="J1727" i="4" s="1"/>
  <c r="J1728" i="4" s="1"/>
  <c r="J1729" i="4" s="1"/>
  <c r="J1730" i="4" s="1"/>
  <c r="J1731" i="4" s="1"/>
  <c r="J1732" i="4" s="1"/>
  <c r="J1733" i="4" s="1"/>
  <c r="J1734" i="4" s="1"/>
  <c r="J1735" i="4" s="1"/>
  <c r="J1736" i="4" s="1"/>
  <c r="J1737" i="4" s="1"/>
  <c r="J1738" i="4" s="1"/>
  <c r="J1739" i="4" s="1"/>
  <c r="J1740" i="4" s="1"/>
  <c r="J1741" i="4" s="1"/>
  <c r="J1742" i="4" s="1"/>
  <c r="J1743" i="4" s="1"/>
  <c r="J1744" i="4" s="1"/>
  <c r="J1745" i="4" s="1"/>
  <c r="J1746" i="4" s="1"/>
  <c r="J1747" i="4" s="1"/>
  <c r="L721" i="4"/>
  <c r="L722" i="4" s="1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L745" i="4" s="1"/>
  <c r="L746" i="4" s="1"/>
  <c r="L747" i="4" s="1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L770" i="4" s="1"/>
  <c r="L771" i="4" s="1"/>
  <c r="L772" i="4" s="1"/>
  <c r="L773" i="4" s="1"/>
  <c r="L774" i="4" s="1"/>
  <c r="L775" i="4" s="1"/>
  <c r="L776" i="4" s="1"/>
  <c r="L777" i="4" s="1"/>
  <c r="L778" i="4" s="1"/>
  <c r="L779" i="4" s="1"/>
  <c r="L780" i="4" s="1"/>
  <c r="H723" i="4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D725" i="4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Q730" i="4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M732" i="4"/>
  <c r="M733" i="4" s="1"/>
  <c r="M734" i="4" s="1"/>
  <c r="M735" i="4" s="1"/>
  <c r="M736" i="4" s="1"/>
  <c r="M737" i="4" s="1"/>
  <c r="M738" i="4" s="1"/>
  <c r="M739" i="4" s="1"/>
  <c r="M740" i="4" s="1"/>
  <c r="M741" i="4" s="1"/>
  <c r="M742" i="4" s="1"/>
  <c r="M743" i="4" s="1"/>
  <c r="A734" i="4"/>
  <c r="A735" i="4" s="1"/>
  <c r="A736" i="4" s="1"/>
  <c r="A737" i="4" s="1"/>
  <c r="K737" i="4"/>
  <c r="K738" i="4" s="1"/>
  <c r="K739" i="4" s="1"/>
  <c r="K740" i="4" s="1"/>
  <c r="A738" i="4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G739" i="4"/>
  <c r="G740" i="4" s="1"/>
  <c r="G741" i="4" s="1"/>
  <c r="G742" i="4" s="1"/>
  <c r="G743" i="4" s="1"/>
  <c r="G744" i="4" s="1"/>
  <c r="G745" i="4" s="1"/>
  <c r="G746" i="4" s="1"/>
  <c r="C741" i="4"/>
  <c r="C742" i="4" s="1"/>
  <c r="C743" i="4" s="1"/>
  <c r="C744" i="4" s="1"/>
  <c r="K741" i="4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M744" i="4"/>
  <c r="M745" i="4" s="1"/>
  <c r="M746" i="4" s="1"/>
  <c r="M747" i="4" s="1"/>
  <c r="M748" i="4" s="1"/>
  <c r="M749" i="4" s="1"/>
  <c r="C745" i="4"/>
  <c r="C746" i="4" s="1"/>
  <c r="C747" i="4" s="1"/>
  <c r="C748" i="4" s="1"/>
  <c r="G747" i="4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1001" i="4" s="1"/>
  <c r="G1002" i="4" s="1"/>
  <c r="G1003" i="4" s="1"/>
  <c r="G1004" i="4" s="1"/>
  <c r="G1005" i="4" s="1"/>
  <c r="G1006" i="4" s="1"/>
  <c r="G1007" i="4" s="1"/>
  <c r="G1008" i="4" s="1"/>
  <c r="G1009" i="4" s="1"/>
  <c r="G1010" i="4" s="1"/>
  <c r="G1011" i="4" s="1"/>
  <c r="G1012" i="4" s="1"/>
  <c r="G1013" i="4" s="1"/>
  <c r="G1014" i="4" s="1"/>
  <c r="G1015" i="4" s="1"/>
  <c r="G1016" i="4" s="1"/>
  <c r="G1017" i="4" s="1"/>
  <c r="G1018" i="4" s="1"/>
  <c r="G1019" i="4" s="1"/>
  <c r="G1020" i="4" s="1"/>
  <c r="G1021" i="4" s="1"/>
  <c r="G1022" i="4" s="1"/>
  <c r="G1023" i="4" s="1"/>
  <c r="G1024" i="4" s="1"/>
  <c r="G1025" i="4" s="1"/>
  <c r="G1026" i="4" s="1"/>
  <c r="G1027" i="4" s="1"/>
  <c r="G1028" i="4" s="1"/>
  <c r="G1029" i="4" s="1"/>
  <c r="G1030" i="4" s="1"/>
  <c r="G1031" i="4" s="1"/>
  <c r="G1032" i="4" s="1"/>
  <c r="C749" i="4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C884" i="4" s="1"/>
  <c r="C885" i="4" s="1"/>
  <c r="C886" i="4" s="1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C898" i="4" s="1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M750" i="4"/>
  <c r="M751" i="4" s="1"/>
  <c r="M752" i="4"/>
  <c r="M753" i="4" s="1"/>
  <c r="M754" i="4" s="1"/>
  <c r="M755" i="4" s="1"/>
  <c r="M756" i="4" s="1"/>
  <c r="M757" i="4" s="1"/>
  <c r="M758" i="4" s="1"/>
  <c r="M759" i="4" s="1"/>
  <c r="M760" i="4" s="1"/>
  <c r="M761" i="4" s="1"/>
  <c r="M762" i="4" s="1"/>
  <c r="M763" i="4" s="1"/>
  <c r="M764" i="4" s="1"/>
  <c r="M765" i="4" s="1"/>
  <c r="M766" i="4" s="1"/>
  <c r="M767" i="4" s="1"/>
  <c r="E756" i="4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A758" i="4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M768" i="4"/>
  <c r="M769" i="4" s="1"/>
  <c r="M770" i="4" s="1"/>
  <c r="M771" i="4" s="1"/>
  <c r="M772" i="4" s="1"/>
  <c r="M773" i="4" s="1"/>
  <c r="M774" i="4" s="1"/>
  <c r="M775" i="4" s="1"/>
  <c r="M776" i="4" s="1"/>
  <c r="M777" i="4" s="1"/>
  <c r="M778" i="4" s="1"/>
  <c r="M779" i="4" s="1"/>
  <c r="M780" i="4" s="1"/>
  <c r="M781" i="4" s="1"/>
  <c r="M782" i="4" s="1"/>
  <c r="M783" i="4" s="1"/>
  <c r="M784" i="4" s="1"/>
  <c r="M785" i="4" s="1"/>
  <c r="M786" i="4" s="1"/>
  <c r="M787" i="4" s="1"/>
  <c r="M788" i="4" s="1"/>
  <c r="M789" i="4" s="1"/>
  <c r="M790" i="4" s="1"/>
  <c r="M791" i="4" s="1"/>
  <c r="M792" i="4" s="1"/>
  <c r="M793" i="4" s="1"/>
  <c r="M794" i="4" s="1"/>
  <c r="M795" i="4" s="1"/>
  <c r="M796" i="4" s="1"/>
  <c r="M797" i="4" s="1"/>
  <c r="M798" i="4" s="1"/>
  <c r="M799" i="4" s="1"/>
  <c r="E772" i="4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A774" i="4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L781" i="4"/>
  <c r="L782" i="4" s="1"/>
  <c r="L783" i="4" s="1"/>
  <c r="H782" i="4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L784" i="4"/>
  <c r="L785" i="4" s="1"/>
  <c r="L786" i="4" s="1"/>
  <c r="L787" i="4" s="1"/>
  <c r="L788" i="4" s="1"/>
  <c r="L789" i="4" s="1"/>
  <c r="L790" i="4" s="1"/>
  <c r="L791" i="4" s="1"/>
  <c r="L792" i="4" s="1"/>
  <c r="L793" i="4" s="1"/>
  <c r="L794" i="4" s="1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L817" i="4" s="1"/>
  <c r="L818" i="4" s="1"/>
  <c r="L819" i="4" s="1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K793" i="4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E796" i="4"/>
  <c r="E797" i="4" s="1"/>
  <c r="E798" i="4" s="1"/>
  <c r="E799" i="4" s="1"/>
  <c r="E800" i="4" s="1"/>
  <c r="E801" i="4" s="1"/>
  <c r="E802" i="4" s="1"/>
  <c r="E803" i="4" s="1"/>
  <c r="M800" i="4"/>
  <c r="M801" i="4" s="1"/>
  <c r="M802" i="4" s="1"/>
  <c r="M803" i="4" s="1"/>
  <c r="M804" i="4" s="1"/>
  <c r="M805" i="4" s="1"/>
  <c r="M806" i="4" s="1"/>
  <c r="M807" i="4" s="1"/>
  <c r="M808" i="4" s="1"/>
  <c r="M809" i="4" s="1"/>
  <c r="M810" i="4" s="1"/>
  <c r="M811" i="4" s="1"/>
  <c r="M812" i="4" s="1"/>
  <c r="M813" i="4" s="1"/>
  <c r="M814" i="4" s="1"/>
  <c r="M815" i="4" s="1"/>
  <c r="M816" i="4" s="1"/>
  <c r="M817" i="4" s="1"/>
  <c r="M818" i="4" s="1"/>
  <c r="M819" i="4" s="1"/>
  <c r="M820" i="4" s="1"/>
  <c r="M821" i="4" s="1"/>
  <c r="M822" i="4" s="1"/>
  <c r="M823" i="4" s="1"/>
  <c r="M824" i="4" s="1"/>
  <c r="M825" i="4" s="1"/>
  <c r="M826" i="4" s="1"/>
  <c r="E804" i="4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A822" i="4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B827" i="4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M827" i="4"/>
  <c r="M828" i="4" s="1"/>
  <c r="M829" i="4" s="1"/>
  <c r="M830" i="4" s="1"/>
  <c r="M831" i="4" s="1"/>
  <c r="M832" i="4" s="1"/>
  <c r="M833" i="4" s="1"/>
  <c r="M834" i="4" s="1"/>
  <c r="M835" i="4" s="1"/>
  <c r="M836" i="4" s="1"/>
  <c r="M837" i="4" s="1"/>
  <c r="M838" i="4" s="1"/>
  <c r="M839" i="4" s="1"/>
  <c r="M840" i="4" s="1"/>
  <c r="M841" i="4" s="1"/>
  <c r="M842" i="4" s="1"/>
  <c r="M843" i="4" s="1"/>
  <c r="M844" i="4" s="1"/>
  <c r="M845" i="4" s="1"/>
  <c r="M846" i="4" s="1"/>
  <c r="M847" i="4" s="1"/>
  <c r="M848" i="4" s="1"/>
  <c r="M849" i="4" s="1"/>
  <c r="M850" i="4" s="1"/>
  <c r="M851" i="4" s="1"/>
  <c r="M852" i="4" s="1"/>
  <c r="M853" i="4" s="1"/>
  <c r="M854" i="4" s="1"/>
  <c r="M855" i="4" s="1"/>
  <c r="M856" i="4" s="1"/>
  <c r="M857" i="4" s="1"/>
  <c r="M858" i="4" s="1"/>
  <c r="M859" i="4" s="1"/>
  <c r="M860" i="4" s="1"/>
  <c r="M861" i="4" s="1"/>
  <c r="M862" i="4" s="1"/>
  <c r="M863" i="4" s="1"/>
  <c r="M864" i="4" s="1"/>
  <c r="M865" i="4" s="1"/>
  <c r="M866" i="4" s="1"/>
  <c r="M867" i="4" s="1"/>
  <c r="M868" i="4" s="1"/>
  <c r="M869" i="4" s="1"/>
  <c r="M870" i="4" s="1"/>
  <c r="M871" i="4" s="1"/>
  <c r="M872" i="4" s="1"/>
  <c r="M873" i="4" s="1"/>
  <c r="M874" i="4" s="1"/>
  <c r="M875" i="4" s="1"/>
  <c r="M876" i="4" s="1"/>
  <c r="M877" i="4" s="1"/>
  <c r="M878" i="4" s="1"/>
  <c r="M879" i="4" s="1"/>
  <c r="M880" i="4" s="1"/>
  <c r="M881" i="4" s="1"/>
  <c r="M882" i="4" s="1"/>
  <c r="M883" i="4" s="1"/>
  <c r="M884" i="4" s="1"/>
  <c r="M885" i="4" s="1"/>
  <c r="M886" i="4" s="1"/>
  <c r="M887" i="4" s="1"/>
  <c r="M888" i="4" s="1"/>
  <c r="M889" i="4" s="1"/>
  <c r="M890" i="4" s="1"/>
  <c r="M891" i="4" s="1"/>
  <c r="M892" i="4" s="1"/>
  <c r="M893" i="4" s="1"/>
  <c r="M894" i="4" s="1"/>
  <c r="M895" i="4" s="1"/>
  <c r="M896" i="4" s="1"/>
  <c r="M897" i="4" s="1"/>
  <c r="M898" i="4" s="1"/>
  <c r="M899" i="4" s="1"/>
  <c r="M900" i="4" s="1"/>
  <c r="M901" i="4" s="1"/>
  <c r="M902" i="4" s="1"/>
  <c r="M903" i="4" s="1"/>
  <c r="M904" i="4" s="1"/>
  <c r="M905" i="4" s="1"/>
  <c r="M906" i="4" s="1"/>
  <c r="M907" i="4" s="1"/>
  <c r="M908" i="4" s="1"/>
  <c r="M909" i="4" s="1"/>
  <c r="M910" i="4" s="1"/>
  <c r="M911" i="4" s="1"/>
  <c r="M912" i="4" s="1"/>
  <c r="M913" i="4" s="1"/>
  <c r="M914" i="4" s="1"/>
  <c r="M915" i="4" s="1"/>
  <c r="M916" i="4" s="1"/>
  <c r="M917" i="4" s="1"/>
  <c r="M918" i="4" s="1"/>
  <c r="M919" i="4" s="1"/>
  <c r="M920" i="4" s="1"/>
  <c r="M921" i="4" s="1"/>
  <c r="M922" i="4" s="1"/>
  <c r="M923" i="4" s="1"/>
  <c r="M924" i="4" s="1"/>
  <c r="M925" i="4" s="1"/>
  <c r="M926" i="4" s="1"/>
  <c r="M927" i="4" s="1"/>
  <c r="M928" i="4" s="1"/>
  <c r="M929" i="4" s="1"/>
  <c r="M930" i="4" s="1"/>
  <c r="M931" i="4" s="1"/>
  <c r="M932" i="4" s="1"/>
  <c r="M933" i="4" s="1"/>
  <c r="M934" i="4" s="1"/>
  <c r="M935" i="4" s="1"/>
  <c r="M936" i="4" s="1"/>
  <c r="M937" i="4" s="1"/>
  <c r="M938" i="4" s="1"/>
  <c r="M939" i="4" s="1"/>
  <c r="M940" i="4" s="1"/>
  <c r="M941" i="4" s="1"/>
  <c r="M942" i="4" s="1"/>
  <c r="M943" i="4" s="1"/>
  <c r="M944" i="4" s="1"/>
  <c r="M945" i="4" s="1"/>
  <c r="M946" i="4" s="1"/>
  <c r="M947" i="4" s="1"/>
  <c r="M948" i="4" s="1"/>
  <c r="M949" i="4" s="1"/>
  <c r="M950" i="4" s="1"/>
  <c r="M951" i="4" s="1"/>
  <c r="M952" i="4" s="1"/>
  <c r="M953" i="4" s="1"/>
  <c r="M954" i="4" s="1"/>
  <c r="M955" i="4" s="1"/>
  <c r="M956" i="4" s="1"/>
  <c r="M957" i="4" s="1"/>
  <c r="M958" i="4" s="1"/>
  <c r="M959" i="4" s="1"/>
  <c r="M960" i="4" s="1"/>
  <c r="M961" i="4" s="1"/>
  <c r="M962" i="4" s="1"/>
  <c r="M963" i="4" s="1"/>
  <c r="M964" i="4" s="1"/>
  <c r="M965" i="4" s="1"/>
  <c r="M966" i="4" s="1"/>
  <c r="M967" i="4" s="1"/>
  <c r="M968" i="4" s="1"/>
  <c r="M969" i="4" s="1"/>
  <c r="M970" i="4" s="1"/>
  <c r="M971" i="4" s="1"/>
  <c r="M972" i="4" s="1"/>
  <c r="M973" i="4" s="1"/>
  <c r="L830" i="4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L842" i="4" s="1"/>
  <c r="L843" i="4" s="1"/>
  <c r="L844" i="4" s="1"/>
  <c r="L845" i="4" s="1"/>
  <c r="H832" i="4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H884" i="4" s="1"/>
  <c r="H885" i="4" s="1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D834" i="4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K836" i="4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1003" i="4" s="1"/>
  <c r="K1004" i="4" s="1"/>
  <c r="K1005" i="4" s="1"/>
  <c r="K1006" i="4" s="1"/>
  <c r="K1007" i="4" s="1"/>
  <c r="K1008" i="4" s="1"/>
  <c r="K1009" i="4" s="1"/>
  <c r="K1010" i="4" s="1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K1033" i="4" s="1"/>
  <c r="K1034" i="4" s="1"/>
  <c r="K1035" i="4" s="1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K1053" i="4" s="1"/>
  <c r="K1054" i="4" s="1"/>
  <c r="K1055" i="4" s="1"/>
  <c r="K1056" i="4" s="1"/>
  <c r="K1057" i="4" s="1"/>
  <c r="K1058" i="4" s="1"/>
  <c r="K1059" i="4" s="1"/>
  <c r="K1060" i="4" s="1"/>
  <c r="K1061" i="4" s="1"/>
  <c r="K1062" i="4" s="1"/>
  <c r="K1063" i="4" s="1"/>
  <c r="K1064" i="4" s="1"/>
  <c r="K1065" i="4" s="1"/>
  <c r="K1066" i="4" s="1"/>
  <c r="K1067" i="4" s="1"/>
  <c r="K1068" i="4" s="1"/>
  <c r="K1069" i="4" s="1"/>
  <c r="K1070" i="4" s="1"/>
  <c r="K1071" i="4" s="1"/>
  <c r="K1072" i="4" s="1"/>
  <c r="K1073" i="4" s="1"/>
  <c r="K1074" i="4" s="1"/>
  <c r="K1075" i="4" s="1"/>
  <c r="K1076" i="4" s="1"/>
  <c r="K1077" i="4" s="1"/>
  <c r="K1078" i="4" s="1"/>
  <c r="K1079" i="4" s="1"/>
  <c r="K1080" i="4" s="1"/>
  <c r="K1081" i="4" s="1"/>
  <c r="K1082" i="4" s="1"/>
  <c r="K1083" i="4" s="1"/>
  <c r="K1084" i="4" s="1"/>
  <c r="K1085" i="4" s="1"/>
  <c r="K1086" i="4" s="1"/>
  <c r="K1087" i="4" s="1"/>
  <c r="K1088" i="4" s="1"/>
  <c r="K1089" i="4" s="1"/>
  <c r="K1090" i="4" s="1"/>
  <c r="K1091" i="4" s="1"/>
  <c r="K1092" i="4" s="1"/>
  <c r="K1093" i="4" s="1"/>
  <c r="K1094" i="4" s="1"/>
  <c r="K1095" i="4" s="1"/>
  <c r="K1096" i="4" s="1"/>
  <c r="K1097" i="4" s="1"/>
  <c r="K1098" i="4" s="1"/>
  <c r="K1099" i="4" s="1"/>
  <c r="K1100" i="4" s="1"/>
  <c r="K1101" i="4" s="1"/>
  <c r="K1102" i="4" s="1"/>
  <c r="K1103" i="4" s="1"/>
  <c r="K1104" i="4" s="1"/>
  <c r="K1105" i="4" s="1"/>
  <c r="K1106" i="4" s="1"/>
  <c r="K1107" i="4" s="1"/>
  <c r="K1108" i="4" s="1"/>
  <c r="K1109" i="4" s="1"/>
  <c r="K1110" i="4" s="1"/>
  <c r="K1111" i="4" s="1"/>
  <c r="K1112" i="4" s="1"/>
  <c r="K1113" i="4" s="1"/>
  <c r="K1114" i="4" s="1"/>
  <c r="K1115" i="4" s="1"/>
  <c r="K1116" i="4" s="1"/>
  <c r="K1117" i="4" s="1"/>
  <c r="K1118" i="4" s="1"/>
  <c r="K1119" i="4" s="1"/>
  <c r="K1120" i="4" s="1"/>
  <c r="K1121" i="4" s="1"/>
  <c r="K1122" i="4" s="1"/>
  <c r="K1123" i="4" s="1"/>
  <c r="K1124" i="4" s="1"/>
  <c r="K1125" i="4" s="1"/>
  <c r="K1126" i="4" s="1"/>
  <c r="K1127" i="4" s="1"/>
  <c r="K1128" i="4" s="1"/>
  <c r="K1129" i="4" s="1"/>
  <c r="K1130" i="4" s="1"/>
  <c r="K1131" i="4" s="1"/>
  <c r="K1132" i="4" s="1"/>
  <c r="K1133" i="4" s="1"/>
  <c r="K1134" i="4" s="1"/>
  <c r="K1135" i="4" s="1"/>
  <c r="K1136" i="4" s="1"/>
  <c r="K1137" i="4" s="1"/>
  <c r="K1138" i="4" s="1"/>
  <c r="K1139" i="4" s="1"/>
  <c r="K1140" i="4" s="1"/>
  <c r="K1141" i="4" s="1"/>
  <c r="K1142" i="4" s="1"/>
  <c r="K1143" i="4" s="1"/>
  <c r="K1144" i="4" s="1"/>
  <c r="K1145" i="4" s="1"/>
  <c r="K1146" i="4" s="1"/>
  <c r="K1147" i="4" s="1"/>
  <c r="K1148" i="4" s="1"/>
  <c r="K1149" i="4" s="1"/>
  <c r="K1150" i="4" s="1"/>
  <c r="K1151" i="4" s="1"/>
  <c r="K1152" i="4" s="1"/>
  <c r="K1153" i="4" s="1"/>
  <c r="K1154" i="4" s="1"/>
  <c r="K1155" i="4" s="1"/>
  <c r="K1156" i="4" s="1"/>
  <c r="K1157" i="4" s="1"/>
  <c r="K1158" i="4" s="1"/>
  <c r="K1159" i="4" s="1"/>
  <c r="K1160" i="4" s="1"/>
  <c r="K1161" i="4" s="1"/>
  <c r="K1162" i="4" s="1"/>
  <c r="K1163" i="4" s="1"/>
  <c r="K1164" i="4" s="1"/>
  <c r="K1165" i="4" s="1"/>
  <c r="K1166" i="4" s="1"/>
  <c r="K1167" i="4" s="1"/>
  <c r="K1168" i="4" s="1"/>
  <c r="K1169" i="4" s="1"/>
  <c r="K1170" i="4" s="1"/>
  <c r="K1171" i="4" s="1"/>
  <c r="K1172" i="4" s="1"/>
  <c r="K1173" i="4" s="1"/>
  <c r="K1174" i="4" s="1"/>
  <c r="K1175" i="4" s="1"/>
  <c r="K1176" i="4" s="1"/>
  <c r="K1177" i="4" s="1"/>
  <c r="K1178" i="4" s="1"/>
  <c r="K1179" i="4" s="1"/>
  <c r="K1180" i="4" s="1"/>
  <c r="K1181" i="4" s="1"/>
  <c r="K1182" i="4" s="1"/>
  <c r="K1183" i="4" s="1"/>
  <c r="K1184" i="4" s="1"/>
  <c r="K1185" i="4" s="1"/>
  <c r="K1186" i="4" s="1"/>
  <c r="K1187" i="4" s="1"/>
  <c r="K1188" i="4" s="1"/>
  <c r="K1189" i="4" s="1"/>
  <c r="K1190" i="4" s="1"/>
  <c r="K1191" i="4" s="1"/>
  <c r="K1192" i="4" s="1"/>
  <c r="K1193" i="4" s="1"/>
  <c r="K1194" i="4" s="1"/>
  <c r="K1195" i="4" s="1"/>
  <c r="K1196" i="4" s="1"/>
  <c r="K1197" i="4" s="1"/>
  <c r="K1198" i="4" s="1"/>
  <c r="K1199" i="4" s="1"/>
  <c r="K1200" i="4" s="1"/>
  <c r="K1201" i="4" s="1"/>
  <c r="K1202" i="4" s="1"/>
  <c r="K1203" i="4" s="1"/>
  <c r="K1204" i="4" s="1"/>
  <c r="K1205" i="4" s="1"/>
  <c r="K1206" i="4" s="1"/>
  <c r="K1207" i="4" s="1"/>
  <c r="K1208" i="4" s="1"/>
  <c r="K1209" i="4" s="1"/>
  <c r="K1210" i="4" s="1"/>
  <c r="K1211" i="4" s="1"/>
  <c r="K1212" i="4" s="1"/>
  <c r="K1213" i="4" s="1"/>
  <c r="K1214" i="4" s="1"/>
  <c r="K1215" i="4" s="1"/>
  <c r="K1216" i="4" s="1"/>
  <c r="K1217" i="4" s="1"/>
  <c r="K1218" i="4" s="1"/>
  <c r="K1219" i="4" s="1"/>
  <c r="K1220" i="4" s="1"/>
  <c r="K1221" i="4" s="1"/>
  <c r="K1222" i="4" s="1"/>
  <c r="K1223" i="4" s="1"/>
  <c r="K1224" i="4" s="1"/>
  <c r="K1225" i="4" s="1"/>
  <c r="K1226" i="4" s="1"/>
  <c r="K1227" i="4" s="1"/>
  <c r="K1228" i="4" s="1"/>
  <c r="K1229" i="4" s="1"/>
  <c r="K1230" i="4" s="1"/>
  <c r="K1231" i="4" s="1"/>
  <c r="K1232" i="4" s="1"/>
  <c r="K1233" i="4" s="1"/>
  <c r="K1234" i="4" s="1"/>
  <c r="K1235" i="4" s="1"/>
  <c r="K1236" i="4" s="1"/>
  <c r="K1237" i="4" s="1"/>
  <c r="K1238" i="4" s="1"/>
  <c r="K1239" i="4" s="1"/>
  <c r="K1240" i="4" s="1"/>
  <c r="K1241" i="4" s="1"/>
  <c r="K1242" i="4" s="1"/>
  <c r="K1243" i="4" s="1"/>
  <c r="K1244" i="4" s="1"/>
  <c r="K1245" i="4" s="1"/>
  <c r="K1246" i="4" s="1"/>
  <c r="K1247" i="4" s="1"/>
  <c r="K1248" i="4" s="1"/>
  <c r="K1249" i="4" s="1"/>
  <c r="K1250" i="4" s="1"/>
  <c r="K1251" i="4" s="1"/>
  <c r="K1252" i="4" s="1"/>
  <c r="K1253" i="4" s="1"/>
  <c r="K1254" i="4" s="1"/>
  <c r="K1255" i="4" s="1"/>
  <c r="K1256" i="4" s="1"/>
  <c r="K1257" i="4" s="1"/>
  <c r="K1258" i="4" s="1"/>
  <c r="K1259" i="4" s="1"/>
  <c r="K1260" i="4" s="1"/>
  <c r="K1261" i="4" s="1"/>
  <c r="K1262" i="4" s="1"/>
  <c r="K1263" i="4" s="1"/>
  <c r="K1264" i="4" s="1"/>
  <c r="K1265" i="4" s="1"/>
  <c r="K1266" i="4" s="1"/>
  <c r="K1267" i="4" s="1"/>
  <c r="K1268" i="4" s="1"/>
  <c r="K1269" i="4" s="1"/>
  <c r="K1270" i="4" s="1"/>
  <c r="K1271" i="4" s="1"/>
  <c r="K1272" i="4" s="1"/>
  <c r="K1273" i="4" s="1"/>
  <c r="K1274" i="4" s="1"/>
  <c r="K1275" i="4" s="1"/>
  <c r="K1276" i="4" s="1"/>
  <c r="K1277" i="4" s="1"/>
  <c r="K1278" i="4" s="1"/>
  <c r="K1279" i="4" s="1"/>
  <c r="K1280" i="4" s="1"/>
  <c r="K1281" i="4" s="1"/>
  <c r="K1282" i="4" s="1"/>
  <c r="K1283" i="4" s="1"/>
  <c r="K1284" i="4" s="1"/>
  <c r="K1285" i="4" s="1"/>
  <c r="K1286" i="4" s="1"/>
  <c r="K1287" i="4" s="1"/>
  <c r="K1288" i="4" s="1"/>
  <c r="K1289" i="4" s="1"/>
  <c r="K1290" i="4" s="1"/>
  <c r="K1291" i="4" s="1"/>
  <c r="K1292" i="4" s="1"/>
  <c r="K1293" i="4" s="1"/>
  <c r="K1294" i="4" s="1"/>
  <c r="K1295" i="4" s="1"/>
  <c r="K1296" i="4" s="1"/>
  <c r="K1297" i="4" s="1"/>
  <c r="K1298" i="4" s="1"/>
  <c r="K1299" i="4" s="1"/>
  <c r="K1300" i="4" s="1"/>
  <c r="K1301" i="4" s="1"/>
  <c r="K1302" i="4" s="1"/>
  <c r="K1303" i="4" s="1"/>
  <c r="K1304" i="4" s="1"/>
  <c r="K1305" i="4" s="1"/>
  <c r="K1306" i="4" s="1"/>
  <c r="K1307" i="4" s="1"/>
  <c r="K1308" i="4" s="1"/>
  <c r="K1309" i="4" s="1"/>
  <c r="K1310" i="4" s="1"/>
  <c r="K1311" i="4" s="1"/>
  <c r="K1312" i="4" s="1"/>
  <c r="K1313" i="4" s="1"/>
  <c r="K1314" i="4" s="1"/>
  <c r="K1315" i="4" s="1"/>
  <c r="K1316" i="4" s="1"/>
  <c r="K1317" i="4" s="1"/>
  <c r="K1318" i="4" s="1"/>
  <c r="K1319" i="4" s="1"/>
  <c r="K1320" i="4" s="1"/>
  <c r="K1321" i="4" s="1"/>
  <c r="K1322" i="4" s="1"/>
  <c r="K1323" i="4" s="1"/>
  <c r="K1324" i="4" s="1"/>
  <c r="K1325" i="4" s="1"/>
  <c r="K1326" i="4" s="1"/>
  <c r="K1327" i="4" s="1"/>
  <c r="K1328" i="4" s="1"/>
  <c r="K1329" i="4" s="1"/>
  <c r="K1330" i="4" s="1"/>
  <c r="K1331" i="4" s="1"/>
  <c r="K1332" i="4" s="1"/>
  <c r="K1333" i="4" s="1"/>
  <c r="K1334" i="4" s="1"/>
  <c r="K1335" i="4" s="1"/>
  <c r="K1336" i="4" s="1"/>
  <c r="K1337" i="4" s="1"/>
  <c r="K1338" i="4" s="1"/>
  <c r="K1339" i="4" s="1"/>
  <c r="K1340" i="4" s="1"/>
  <c r="K1341" i="4" s="1"/>
  <c r="K1342" i="4" s="1"/>
  <c r="K1343" i="4" s="1"/>
  <c r="K1344" i="4" s="1"/>
  <c r="K1345" i="4" s="1"/>
  <c r="K1346" i="4" s="1"/>
  <c r="K1347" i="4" s="1"/>
  <c r="K1348" i="4" s="1"/>
  <c r="K1349" i="4" s="1"/>
  <c r="K1350" i="4" s="1"/>
  <c r="K1351" i="4" s="1"/>
  <c r="K1352" i="4" s="1"/>
  <c r="K1353" i="4" s="1"/>
  <c r="K1354" i="4" s="1"/>
  <c r="K1355" i="4" s="1"/>
  <c r="K1356" i="4" s="1"/>
  <c r="K1357" i="4" s="1"/>
  <c r="K1358" i="4" s="1"/>
  <c r="K1359" i="4" s="1"/>
  <c r="K1360" i="4" s="1"/>
  <c r="K1361" i="4" s="1"/>
  <c r="K1362" i="4" s="1"/>
  <c r="K1363" i="4" s="1"/>
  <c r="K1364" i="4" s="1"/>
  <c r="K1365" i="4" s="1"/>
  <c r="K1366" i="4" s="1"/>
  <c r="K1367" i="4" s="1"/>
  <c r="K1368" i="4" s="1"/>
  <c r="K1369" i="4" s="1"/>
  <c r="K1370" i="4" s="1"/>
  <c r="K1371" i="4" s="1"/>
  <c r="K1372" i="4" s="1"/>
  <c r="K1373" i="4" s="1"/>
  <c r="K1374" i="4" s="1"/>
  <c r="K1375" i="4" s="1"/>
  <c r="K1376" i="4" s="1"/>
  <c r="K1377" i="4" s="1"/>
  <c r="K1378" i="4" s="1"/>
  <c r="K1379" i="4" s="1"/>
  <c r="K1380" i="4" s="1"/>
  <c r="K1381" i="4" s="1"/>
  <c r="K1382" i="4" s="1"/>
  <c r="K1383" i="4" s="1"/>
  <c r="K1384" i="4" s="1"/>
  <c r="K1385" i="4" s="1"/>
  <c r="K1386" i="4" s="1"/>
  <c r="K1387" i="4" s="1"/>
  <c r="K1388" i="4" s="1"/>
  <c r="K1389" i="4" s="1"/>
  <c r="K1390" i="4" s="1"/>
  <c r="K1391" i="4" s="1"/>
  <c r="K1392" i="4" s="1"/>
  <c r="K1393" i="4" s="1"/>
  <c r="K1394" i="4" s="1"/>
  <c r="K1395" i="4" s="1"/>
  <c r="K1396" i="4" s="1"/>
  <c r="K1397" i="4" s="1"/>
  <c r="K1398" i="4" s="1"/>
  <c r="K1399" i="4" s="1"/>
  <c r="K1400" i="4" s="1"/>
  <c r="K1401" i="4" s="1"/>
  <c r="K1402" i="4" s="1"/>
  <c r="K1403" i="4" s="1"/>
  <c r="K1404" i="4" s="1"/>
  <c r="K1405" i="4" s="1"/>
  <c r="K1406" i="4" s="1"/>
  <c r="K1407" i="4" s="1"/>
  <c r="K1408" i="4" s="1"/>
  <c r="K1409" i="4" s="1"/>
  <c r="K1410" i="4" s="1"/>
  <c r="K1411" i="4" s="1"/>
  <c r="K1412" i="4" s="1"/>
  <c r="K1413" i="4" s="1"/>
  <c r="K1414" i="4" s="1"/>
  <c r="K1415" i="4" s="1"/>
  <c r="K1416" i="4" s="1"/>
  <c r="K1417" i="4" s="1"/>
  <c r="K1418" i="4" s="1"/>
  <c r="K1419" i="4" s="1"/>
  <c r="K1420" i="4" s="1"/>
  <c r="K1421" i="4" s="1"/>
  <c r="K1422" i="4" s="1"/>
  <c r="K1423" i="4" s="1"/>
  <c r="K1424" i="4" s="1"/>
  <c r="K1425" i="4" s="1"/>
  <c r="K1426" i="4" s="1"/>
  <c r="K1427" i="4" s="1"/>
  <c r="K1428" i="4" s="1"/>
  <c r="K1429" i="4" s="1"/>
  <c r="K1430" i="4" s="1"/>
  <c r="K1431" i="4" s="1"/>
  <c r="K1432" i="4" s="1"/>
  <c r="K1433" i="4" s="1"/>
  <c r="K1434" i="4" s="1"/>
  <c r="K1435" i="4" s="1"/>
  <c r="K1436" i="4" s="1"/>
  <c r="K1437" i="4" s="1"/>
  <c r="K1438" i="4" s="1"/>
  <c r="K1439" i="4" s="1"/>
  <c r="K1440" i="4" s="1"/>
  <c r="K1441" i="4" s="1"/>
  <c r="K1442" i="4" s="1"/>
  <c r="K1443" i="4" s="1"/>
  <c r="K1444" i="4" s="1"/>
  <c r="K1445" i="4" s="1"/>
  <c r="K1446" i="4" s="1"/>
  <c r="K1447" i="4" s="1"/>
  <c r="K1448" i="4" s="1"/>
  <c r="K1449" i="4" s="1"/>
  <c r="K1450" i="4" s="1"/>
  <c r="K1451" i="4" s="1"/>
  <c r="K1452" i="4" s="1"/>
  <c r="K1453" i="4" s="1"/>
  <c r="K1454" i="4" s="1"/>
  <c r="K1455" i="4" s="1"/>
  <c r="K1456" i="4" s="1"/>
  <c r="K1457" i="4" s="1"/>
  <c r="K1458" i="4" s="1"/>
  <c r="K1459" i="4" s="1"/>
  <c r="K1460" i="4" s="1"/>
  <c r="K1461" i="4" s="1"/>
  <c r="K1462" i="4" s="1"/>
  <c r="K1463" i="4" s="1"/>
  <c r="K1464" i="4" s="1"/>
  <c r="K1465" i="4" s="1"/>
  <c r="K1466" i="4" s="1"/>
  <c r="K1467" i="4" s="1"/>
  <c r="K1468" i="4" s="1"/>
  <c r="K1469" i="4" s="1"/>
  <c r="K1470" i="4" s="1"/>
  <c r="K1471" i="4" s="1"/>
  <c r="K1472" i="4" s="1"/>
  <c r="K1473" i="4" s="1"/>
  <c r="K1474" i="4" s="1"/>
  <c r="K1475" i="4" s="1"/>
  <c r="K1476" i="4" s="1"/>
  <c r="K1477" i="4" s="1"/>
  <c r="K1478" i="4" s="1"/>
  <c r="K1479" i="4" s="1"/>
  <c r="K1480" i="4" s="1"/>
  <c r="K1481" i="4" s="1"/>
  <c r="K1482" i="4" s="1"/>
  <c r="K1483" i="4" s="1"/>
  <c r="K1484" i="4" s="1"/>
  <c r="K1485" i="4" s="1"/>
  <c r="K1486" i="4" s="1"/>
  <c r="K1487" i="4" s="1"/>
  <c r="K1488" i="4" s="1"/>
  <c r="K1489" i="4" s="1"/>
  <c r="K1490" i="4" s="1"/>
  <c r="K1491" i="4" s="1"/>
  <c r="K1492" i="4" s="1"/>
  <c r="K1493" i="4" s="1"/>
  <c r="K1494" i="4" s="1"/>
  <c r="K1495" i="4" s="1"/>
  <c r="K1496" i="4" s="1"/>
  <c r="K1497" i="4" s="1"/>
  <c r="K1498" i="4" s="1"/>
  <c r="K1499" i="4" s="1"/>
  <c r="K1500" i="4" s="1"/>
  <c r="K1501" i="4" s="1"/>
  <c r="K1502" i="4" s="1"/>
  <c r="K1503" i="4" s="1"/>
  <c r="K1504" i="4" s="1"/>
  <c r="K1505" i="4" s="1"/>
  <c r="K1506" i="4" s="1"/>
  <c r="K1507" i="4" s="1"/>
  <c r="K1508" i="4" s="1"/>
  <c r="K1509" i="4" s="1"/>
  <c r="L846" i="4"/>
  <c r="L847" i="4" s="1"/>
  <c r="L848" i="4" s="1"/>
  <c r="L849" i="4" s="1"/>
  <c r="L850" i="4" s="1"/>
  <c r="L851" i="4" s="1"/>
  <c r="L852" i="4" s="1"/>
  <c r="L853" i="4" s="1"/>
  <c r="L854" i="4" s="1"/>
  <c r="L855" i="4" s="1"/>
  <c r="L856" i="4" s="1"/>
  <c r="L857" i="4" s="1"/>
  <c r="L858" i="4" s="1"/>
  <c r="L859" i="4" s="1"/>
  <c r="L860" i="4" s="1"/>
  <c r="L861" i="4" s="1"/>
  <c r="L862" i="4" s="1"/>
  <c r="L863" i="4" s="1"/>
  <c r="L864" i="4" s="1"/>
  <c r="L865" i="4" s="1"/>
  <c r="L866" i="4" s="1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E860" i="4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7" i="4" s="1"/>
  <c r="E1008" i="4" s="1"/>
  <c r="E1009" i="4" s="1"/>
  <c r="E1010" i="4" s="1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E1033" i="4" s="1"/>
  <c r="E1034" i="4" s="1"/>
  <c r="E1035" i="4" s="1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E1058" i="4" s="1"/>
  <c r="E1059" i="4" s="1"/>
  <c r="E1060" i="4" s="1"/>
  <c r="E1061" i="4" s="1"/>
  <c r="E1062" i="4" s="1"/>
  <c r="E1063" i="4" s="1"/>
  <c r="E1064" i="4" s="1"/>
  <c r="E1065" i="4" s="1"/>
  <c r="E1066" i="4" s="1"/>
  <c r="E1067" i="4" s="1"/>
  <c r="E1068" i="4" s="1"/>
  <c r="E1069" i="4" s="1"/>
  <c r="E1070" i="4" s="1"/>
  <c r="E1071" i="4" s="1"/>
  <c r="E1072" i="4" s="1"/>
  <c r="E1073" i="4" s="1"/>
  <c r="E1074" i="4" s="1"/>
  <c r="E1075" i="4" s="1"/>
  <c r="E1076" i="4" s="1"/>
  <c r="E1077" i="4" s="1"/>
  <c r="E1078" i="4" s="1"/>
  <c r="E1079" i="4" s="1"/>
  <c r="E1080" i="4" s="1"/>
  <c r="E1081" i="4" s="1"/>
  <c r="E1082" i="4" s="1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E1105" i="4" s="1"/>
  <c r="E1106" i="4" s="1"/>
  <c r="E1107" i="4" s="1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E1130" i="4" s="1"/>
  <c r="E1131" i="4" s="1"/>
  <c r="E1132" i="4" s="1"/>
  <c r="E1133" i="4" s="1"/>
  <c r="E1134" i="4" s="1"/>
  <c r="E1135" i="4" s="1"/>
  <c r="E1136" i="4" s="1"/>
  <c r="E1137" i="4" s="1"/>
  <c r="E1138" i="4" s="1"/>
  <c r="E1139" i="4" s="1"/>
  <c r="E1140" i="4" s="1"/>
  <c r="E1141" i="4" s="1"/>
  <c r="E1142" i="4" s="1"/>
  <c r="E1143" i="4" s="1"/>
  <c r="E1144" i="4" s="1"/>
  <c r="E1145" i="4" s="1"/>
  <c r="E1146" i="4" s="1"/>
  <c r="E1147" i="4" s="1"/>
  <c r="E1148" i="4" s="1"/>
  <c r="E1149" i="4" s="1"/>
  <c r="E1150" i="4" s="1"/>
  <c r="E1151" i="4" s="1"/>
  <c r="E1152" i="4" s="1"/>
  <c r="E1153" i="4" s="1"/>
  <c r="E1154" i="4" s="1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E1174" i="4" s="1"/>
  <c r="E1175" i="4" s="1"/>
  <c r="E1176" i="4" s="1"/>
  <c r="E1177" i="4" s="1"/>
  <c r="E1178" i="4" s="1"/>
  <c r="E1179" i="4" s="1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8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E1249" i="4" s="1"/>
  <c r="E1250" i="4" s="1"/>
  <c r="E1251" i="4" s="1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69" i="4" s="1"/>
  <c r="E1270" i="4" s="1"/>
  <c r="E1271" i="4" s="1"/>
  <c r="E1272" i="4" s="1"/>
  <c r="E1273" i="4" s="1"/>
  <c r="E1274" i="4" s="1"/>
  <c r="E1275" i="4" s="1"/>
  <c r="E1276" i="4" s="1"/>
  <c r="E1277" i="4" s="1"/>
  <c r="E1278" i="4" s="1"/>
  <c r="E1279" i="4" s="1"/>
  <c r="E1280" i="4" s="1"/>
  <c r="E1281" i="4" s="1"/>
  <c r="E1282" i="4" s="1"/>
  <c r="E1283" i="4" s="1"/>
  <c r="E1284" i="4" s="1"/>
  <c r="E1285" i="4" s="1"/>
  <c r="E1286" i="4" s="1"/>
  <c r="E1287" i="4" s="1"/>
  <c r="E1288" i="4" s="1"/>
  <c r="E1289" i="4" s="1"/>
  <c r="E1290" i="4" s="1"/>
  <c r="E1291" i="4" s="1"/>
  <c r="E1292" i="4" s="1"/>
  <c r="E1293" i="4" s="1"/>
  <c r="E1294" i="4" s="1"/>
  <c r="E1295" i="4" s="1"/>
  <c r="E1296" i="4" s="1"/>
  <c r="E1297" i="4" s="1"/>
  <c r="E1298" i="4" s="1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E1321" i="4" s="1"/>
  <c r="E1322" i="4" s="1"/>
  <c r="E1323" i="4" s="1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8" i="4" s="1"/>
  <c r="E1339" i="4" s="1"/>
  <c r="E1340" i="4" s="1"/>
  <c r="E1341" i="4" s="1"/>
  <c r="E1342" i="4" s="1"/>
  <c r="E1343" i="4" s="1"/>
  <c r="E1344" i="4" s="1"/>
  <c r="E1345" i="4" s="1"/>
  <c r="E1346" i="4" s="1"/>
  <c r="R862" i="4"/>
  <c r="R863" i="4" s="1"/>
  <c r="R864" i="4" s="1"/>
  <c r="R865" i="4" s="1"/>
  <c r="R866" i="4" s="1"/>
  <c r="R867" i="4" s="1"/>
  <c r="R868" i="4" s="1"/>
  <c r="R869" i="4" s="1"/>
  <c r="R870" i="4" s="1"/>
  <c r="R871" i="4" s="1"/>
  <c r="R872" i="4" s="1"/>
  <c r="R873" i="4" s="1"/>
  <c r="D873" i="4"/>
  <c r="D874" i="4" s="1"/>
  <c r="D875" i="4" s="1"/>
  <c r="D876" i="4" s="1"/>
  <c r="R874" i="4"/>
  <c r="R875" i="4" s="1"/>
  <c r="R876" i="4" s="1"/>
  <c r="R877" i="4" s="1"/>
  <c r="R878" i="4" s="1"/>
  <c r="R879" i="4" s="1"/>
  <c r="R880" i="4" s="1"/>
  <c r="R881" i="4" s="1"/>
  <c r="R882" i="4" s="1"/>
  <c r="R883" i="4" s="1"/>
  <c r="R884" i="4" s="1"/>
  <c r="R885" i="4" s="1"/>
  <c r="R886" i="4" s="1"/>
  <c r="R887" i="4" s="1"/>
  <c r="R888" i="4" s="1"/>
  <c r="R889" i="4" s="1"/>
  <c r="R890" i="4" s="1"/>
  <c r="R891" i="4" s="1"/>
  <c r="R892" i="4" s="1"/>
  <c r="R893" i="4" s="1"/>
  <c r="R894" i="4" s="1"/>
  <c r="R895" i="4" s="1"/>
  <c r="R896" i="4" s="1"/>
  <c r="R897" i="4" s="1"/>
  <c r="R898" i="4" s="1"/>
  <c r="R899" i="4" s="1"/>
  <c r="R900" i="4" s="1"/>
  <c r="R901" i="4" s="1"/>
  <c r="R902" i="4" s="1"/>
  <c r="R903" i="4" s="1"/>
  <c r="R904" i="4" s="1"/>
  <c r="R905" i="4" s="1"/>
  <c r="R906" i="4" s="1"/>
  <c r="R907" i="4" s="1"/>
  <c r="R908" i="4" s="1"/>
  <c r="R909" i="4" s="1"/>
  <c r="R910" i="4" s="1"/>
  <c r="R911" i="4" s="1"/>
  <c r="R912" i="4" s="1"/>
  <c r="R913" i="4" s="1"/>
  <c r="R914" i="4" s="1"/>
  <c r="R915" i="4" s="1"/>
  <c r="R916" i="4" s="1"/>
  <c r="R917" i="4" s="1"/>
  <c r="R918" i="4" s="1"/>
  <c r="R919" i="4" s="1"/>
  <c r="R920" i="4" s="1"/>
  <c r="R921" i="4" s="1"/>
  <c r="R922" i="4" s="1"/>
  <c r="R923" i="4" s="1"/>
  <c r="R924" i="4" s="1"/>
  <c r="R925" i="4" s="1"/>
  <c r="R926" i="4" s="1"/>
  <c r="R927" i="4" s="1"/>
  <c r="R928" i="4" s="1"/>
  <c r="R929" i="4" s="1"/>
  <c r="R930" i="4" s="1"/>
  <c r="R931" i="4" s="1"/>
  <c r="R932" i="4" s="1"/>
  <c r="R933" i="4" s="1"/>
  <c r="R934" i="4" s="1"/>
  <c r="R935" i="4" s="1"/>
  <c r="R936" i="4" s="1"/>
  <c r="R937" i="4" s="1"/>
  <c r="R938" i="4" s="1"/>
  <c r="R939" i="4" s="1"/>
  <c r="R940" i="4" s="1"/>
  <c r="R941" i="4" s="1"/>
  <c r="R942" i="4" s="1"/>
  <c r="R943" i="4" s="1"/>
  <c r="R944" i="4" s="1"/>
  <c r="R945" i="4" s="1"/>
  <c r="R946" i="4" s="1"/>
  <c r="R947" i="4" s="1"/>
  <c r="R948" i="4" s="1"/>
  <c r="R949" i="4" s="1"/>
  <c r="R950" i="4" s="1"/>
  <c r="R951" i="4" s="1"/>
  <c r="R952" i="4" s="1"/>
  <c r="R953" i="4" s="1"/>
  <c r="R954" i="4" s="1"/>
  <c r="R955" i="4" s="1"/>
  <c r="R956" i="4" s="1"/>
  <c r="R957" i="4" s="1"/>
  <c r="R958" i="4" s="1"/>
  <c r="R959" i="4" s="1"/>
  <c r="R960" i="4" s="1"/>
  <c r="R961" i="4" s="1"/>
  <c r="R962" i="4" s="1"/>
  <c r="R963" i="4" s="1"/>
  <c r="R964" i="4" s="1"/>
  <c r="R965" i="4" s="1"/>
  <c r="R966" i="4" s="1"/>
  <c r="R967" i="4" s="1"/>
  <c r="R968" i="4" s="1"/>
  <c r="D877" i="4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B882" i="4"/>
  <c r="B883" i="4" s="1"/>
  <c r="B884" i="4" s="1"/>
  <c r="B885" i="4" s="1"/>
  <c r="L885" i="4"/>
  <c r="L886" i="4" s="1"/>
  <c r="L887" i="4" s="1"/>
  <c r="L888" i="4" s="1"/>
  <c r="B886" i="4"/>
  <c r="B887" i="4" s="1"/>
  <c r="B888" i="4" s="1"/>
  <c r="B889" i="4" s="1"/>
  <c r="B890" i="4" s="1"/>
  <c r="B891" i="4" s="1"/>
  <c r="B892" i="4" s="1"/>
  <c r="B893" i="4" s="1"/>
  <c r="B894" i="4" s="1"/>
  <c r="B895" i="4" s="1"/>
  <c r="B896" i="4" s="1"/>
  <c r="B897" i="4" s="1"/>
  <c r="B898" i="4" s="1"/>
  <c r="B899" i="4" s="1"/>
  <c r="B900" i="4" s="1"/>
  <c r="B901" i="4" s="1"/>
  <c r="B902" i="4" s="1"/>
  <c r="B903" i="4" s="1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D889" i="4"/>
  <c r="D890" i="4" s="1"/>
  <c r="D891" i="4" s="1"/>
  <c r="D892" i="4" s="1"/>
  <c r="L889" i="4"/>
  <c r="L890" i="4" s="1"/>
  <c r="L891" i="4" s="1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L914" i="4" s="1"/>
  <c r="L915" i="4" s="1"/>
  <c r="L916" i="4" s="1"/>
  <c r="L917" i="4" s="1"/>
  <c r="L918" i="4" s="1"/>
  <c r="L919" i="4" s="1"/>
  <c r="L920" i="4" s="1"/>
  <c r="D893" i="4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D924" i="4" s="1"/>
  <c r="D925" i="4" s="1"/>
  <c r="D926" i="4" s="1"/>
  <c r="D927" i="4" s="1"/>
  <c r="D928" i="4" s="1"/>
  <c r="D929" i="4" s="1"/>
  <c r="D930" i="4" s="1"/>
  <c r="D931" i="4" s="1"/>
  <c r="D932" i="4" s="1"/>
  <c r="D933" i="4" s="1"/>
  <c r="D934" i="4" s="1"/>
  <c r="D935" i="4" s="1"/>
  <c r="D936" i="4" s="1"/>
  <c r="D937" i="4" s="1"/>
  <c r="D938" i="4" s="1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D975" i="4" s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1003" i="4" s="1"/>
  <c r="D1004" i="4" s="1"/>
  <c r="D1005" i="4" s="1"/>
  <c r="D1006" i="4" s="1"/>
  <c r="D1007" i="4" s="1"/>
  <c r="D1008" i="4" s="1"/>
  <c r="D1009" i="4" s="1"/>
  <c r="D1010" i="4" s="1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D1033" i="4" s="1"/>
  <c r="D1034" i="4" s="1"/>
  <c r="D1035" i="4" s="1"/>
  <c r="D1036" i="4" s="1"/>
  <c r="D1037" i="4" s="1"/>
  <c r="D1038" i="4" s="1"/>
  <c r="D1039" i="4" s="1"/>
  <c r="D1040" i="4" s="1"/>
  <c r="D1041" i="4" s="1"/>
  <c r="D1042" i="4" s="1"/>
  <c r="D1043" i="4" s="1"/>
  <c r="D1044" i="4" s="1"/>
  <c r="D1045" i="4" s="1"/>
  <c r="D1046" i="4" s="1"/>
  <c r="D1047" i="4" s="1"/>
  <c r="D1048" i="4" s="1"/>
  <c r="D1049" i="4" s="1"/>
  <c r="D1050" i="4" s="1"/>
  <c r="D1051" i="4" s="1"/>
  <c r="D1052" i="4" s="1"/>
  <c r="D1053" i="4" s="1"/>
  <c r="D1054" i="4" s="1"/>
  <c r="D1055" i="4" s="1"/>
  <c r="D1056" i="4" s="1"/>
  <c r="D1057" i="4" s="1"/>
  <c r="D1058" i="4" s="1"/>
  <c r="D1059" i="4" s="1"/>
  <c r="D1060" i="4" s="1"/>
  <c r="D1061" i="4" s="1"/>
  <c r="D1062" i="4" s="1"/>
  <c r="D1063" i="4" s="1"/>
  <c r="D1064" i="4" s="1"/>
  <c r="D1065" i="4" s="1"/>
  <c r="D1066" i="4" s="1"/>
  <c r="D1067" i="4" s="1"/>
  <c r="D1068" i="4" s="1"/>
  <c r="D1069" i="4" s="1"/>
  <c r="D1070" i="4" s="1"/>
  <c r="D1071" i="4" s="1"/>
  <c r="D1072" i="4" s="1"/>
  <c r="D1073" i="4" s="1"/>
  <c r="D1074" i="4" s="1"/>
  <c r="D1075" i="4" s="1"/>
  <c r="D1076" i="4" s="1"/>
  <c r="D1077" i="4" s="1"/>
  <c r="D1078" i="4" s="1"/>
  <c r="D1079" i="4" s="1"/>
  <c r="D1080" i="4" s="1"/>
  <c r="D1081" i="4" s="1"/>
  <c r="D1082" i="4" s="1"/>
  <c r="D1083" i="4" s="1"/>
  <c r="D1084" i="4" s="1"/>
  <c r="D1085" i="4" s="1"/>
  <c r="D1086" i="4" s="1"/>
  <c r="D1087" i="4" s="1"/>
  <c r="D1088" i="4" s="1"/>
  <c r="D1089" i="4" s="1"/>
  <c r="D1090" i="4" s="1"/>
  <c r="D1091" i="4" s="1"/>
  <c r="D1092" i="4" s="1"/>
  <c r="D1093" i="4" s="1"/>
  <c r="D1094" i="4" s="1"/>
  <c r="D1095" i="4" s="1"/>
  <c r="D1096" i="4" s="1"/>
  <c r="D1097" i="4" s="1"/>
  <c r="D1098" i="4" s="1"/>
  <c r="D1099" i="4" s="1"/>
  <c r="D1100" i="4" s="1"/>
  <c r="D1101" i="4" s="1"/>
  <c r="D1102" i="4" s="1"/>
  <c r="D1103" i="4" s="1"/>
  <c r="D1104" i="4" s="1"/>
  <c r="D1105" i="4" s="1"/>
  <c r="D1106" i="4" s="1"/>
  <c r="D1107" i="4" s="1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D1130" i="4" s="1"/>
  <c r="D1131" i="4" s="1"/>
  <c r="D1132" i="4" s="1"/>
  <c r="D1133" i="4" s="1"/>
  <c r="D1134" i="4" s="1"/>
  <c r="D1135" i="4" s="1"/>
  <c r="D1136" i="4" s="1"/>
  <c r="D1137" i="4" s="1"/>
  <c r="D1138" i="4" s="1"/>
  <c r="D1139" i="4" s="1"/>
  <c r="D1140" i="4" s="1"/>
  <c r="D1141" i="4" s="1"/>
  <c r="D1142" i="4" s="1"/>
  <c r="D1143" i="4" s="1"/>
  <c r="D1144" i="4" s="1"/>
  <c r="D1145" i="4" s="1"/>
  <c r="D1146" i="4" s="1"/>
  <c r="D1147" i="4" s="1"/>
  <c r="D1148" i="4" s="1"/>
  <c r="D1149" i="4" s="1"/>
  <c r="D1150" i="4" s="1"/>
  <c r="D1151" i="4" s="1"/>
  <c r="D1152" i="4" s="1"/>
  <c r="D1153" i="4" s="1"/>
  <c r="D1154" i="4" s="1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D1177" i="4" s="1"/>
  <c r="D1178" i="4" s="1"/>
  <c r="D1179" i="4" s="1"/>
  <c r="D1180" i="4" s="1"/>
  <c r="D1181" i="4" s="1"/>
  <c r="D1182" i="4" s="1"/>
  <c r="D1183" i="4" s="1"/>
  <c r="D1184" i="4" s="1"/>
  <c r="D1185" i="4" s="1"/>
  <c r="D1186" i="4" s="1"/>
  <c r="D1187" i="4" s="1"/>
  <c r="D1188" i="4" s="1"/>
  <c r="D1189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D1202" i="4" s="1"/>
  <c r="D1203" i="4" s="1"/>
  <c r="D1204" i="4" s="1"/>
  <c r="D1205" i="4" s="1"/>
  <c r="D1206" i="4" s="1"/>
  <c r="D1207" i="4" s="1"/>
  <c r="D1208" i="4" s="1"/>
  <c r="D1209" i="4" s="1"/>
  <c r="D1210" i="4" s="1"/>
  <c r="D1211" i="4" s="1"/>
  <c r="D1212" i="4" s="1"/>
  <c r="D1213" i="4" s="1"/>
  <c r="D1214" i="4" s="1"/>
  <c r="D1215" i="4" s="1"/>
  <c r="D1216" i="4" s="1"/>
  <c r="D1217" i="4" s="1"/>
  <c r="D1218" i="4" s="1"/>
  <c r="D1219" i="4" s="1"/>
  <c r="D1220" i="4" s="1"/>
  <c r="D1221" i="4" s="1"/>
  <c r="D1222" i="4" s="1"/>
  <c r="D1223" i="4" s="1"/>
  <c r="D1224" i="4" s="1"/>
  <c r="D1225" i="4" s="1"/>
  <c r="D1226" i="4" s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D1249" i="4" s="1"/>
  <c r="D1250" i="4" s="1"/>
  <c r="D1251" i="4" s="1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D1274" i="4" s="1"/>
  <c r="D1275" i="4" s="1"/>
  <c r="D1276" i="4" s="1"/>
  <c r="D1277" i="4" s="1"/>
  <c r="D1278" i="4" s="1"/>
  <c r="D1279" i="4" s="1"/>
  <c r="D1280" i="4" s="1"/>
  <c r="D1281" i="4" s="1"/>
  <c r="D1282" i="4" s="1"/>
  <c r="D1283" i="4" s="1"/>
  <c r="D1284" i="4" s="1"/>
  <c r="D1285" i="4" s="1"/>
  <c r="D1286" i="4" s="1"/>
  <c r="D1287" i="4" s="1"/>
  <c r="D1288" i="4" s="1"/>
  <c r="D1289" i="4" s="1"/>
  <c r="D1290" i="4" s="1"/>
  <c r="D1291" i="4" s="1"/>
  <c r="D1292" i="4" s="1"/>
  <c r="D1293" i="4" s="1"/>
  <c r="D1294" i="4" s="1"/>
  <c r="D1295" i="4" s="1"/>
  <c r="D1296" i="4" s="1"/>
  <c r="D1297" i="4" s="1"/>
  <c r="D1298" i="4" s="1"/>
  <c r="D1299" i="4" s="1"/>
  <c r="D1300" i="4" s="1"/>
  <c r="D1301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D1321" i="4" s="1"/>
  <c r="D1322" i="4" s="1"/>
  <c r="D1323" i="4" s="1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D1346" i="4" s="1"/>
  <c r="D1347" i="4" s="1"/>
  <c r="D1348" i="4" s="1"/>
  <c r="D1349" i="4" s="1"/>
  <c r="D1350" i="4" s="1"/>
  <c r="D1351" i="4" s="1"/>
  <c r="D1352" i="4" s="1"/>
  <c r="D1353" i="4" s="1"/>
  <c r="D1354" i="4" s="1"/>
  <c r="D1355" i="4" s="1"/>
  <c r="D1356" i="4" s="1"/>
  <c r="D1357" i="4" s="1"/>
  <c r="D1358" i="4" s="1"/>
  <c r="D1359" i="4" s="1"/>
  <c r="D1360" i="4" s="1"/>
  <c r="D1361" i="4" s="1"/>
  <c r="D1362" i="4" s="1"/>
  <c r="D1363" i="4" s="1"/>
  <c r="D1364" i="4" s="1"/>
  <c r="D1365" i="4" s="1"/>
  <c r="D1366" i="4" s="1"/>
  <c r="D1367" i="4" s="1"/>
  <c r="D1368" i="4" s="1"/>
  <c r="D1369" i="4" s="1"/>
  <c r="D1370" i="4" s="1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D1385" i="4" s="1"/>
  <c r="D1386" i="4" s="1"/>
  <c r="D1387" i="4" s="1"/>
  <c r="D1388" i="4" s="1"/>
  <c r="D1389" i="4" s="1"/>
  <c r="D1390" i="4" s="1"/>
  <c r="D1391" i="4" s="1"/>
  <c r="D1392" i="4" s="1"/>
  <c r="D1393" i="4" s="1"/>
  <c r="D1394" i="4" s="1"/>
  <c r="D1395" i="4" s="1"/>
  <c r="D1396" i="4" s="1"/>
  <c r="D1397" i="4" s="1"/>
  <c r="D1398" i="4" s="1"/>
  <c r="D1399" i="4" s="1"/>
  <c r="D1400" i="4" s="1"/>
  <c r="D1401" i="4" s="1"/>
  <c r="D1402" i="4" s="1"/>
  <c r="D1403" i="4" s="1"/>
  <c r="D1404" i="4" s="1"/>
  <c r="D1405" i="4" s="1"/>
  <c r="D1406" i="4" s="1"/>
  <c r="D1407" i="4" s="1"/>
  <c r="D1408" i="4" s="1"/>
  <c r="D1409" i="4" s="1"/>
  <c r="D1410" i="4" s="1"/>
  <c r="D1411" i="4" s="1"/>
  <c r="D1412" i="4" s="1"/>
  <c r="D1413" i="4" s="1"/>
  <c r="D1414" i="4" s="1"/>
  <c r="D1415" i="4" s="1"/>
  <c r="D1416" i="4" s="1"/>
  <c r="D1417" i="4" s="1"/>
  <c r="D1418" i="4" s="1"/>
  <c r="D1419" i="4" s="1"/>
  <c r="D1420" i="4" s="1"/>
  <c r="D1421" i="4" s="1"/>
  <c r="D1422" i="4" s="1"/>
  <c r="D1423" i="4" s="1"/>
  <c r="D1424" i="4" s="1"/>
  <c r="D1425" i="4" s="1"/>
  <c r="D1426" i="4" s="1"/>
  <c r="D1427" i="4" s="1"/>
  <c r="D1428" i="4" s="1"/>
  <c r="D1429" i="4" s="1"/>
  <c r="D1430" i="4" s="1"/>
  <c r="D1431" i="4" s="1"/>
  <c r="D1432" i="4" s="1"/>
  <c r="D1433" i="4" s="1"/>
  <c r="D1434" i="4" s="1"/>
  <c r="D1435" i="4" s="1"/>
  <c r="D1436" i="4" s="1"/>
  <c r="D1437" i="4" s="1"/>
  <c r="D1438" i="4" s="1"/>
  <c r="D1439" i="4" s="1"/>
  <c r="D1440" i="4" s="1"/>
  <c r="D1441" i="4" s="1"/>
  <c r="D1442" i="4" s="1"/>
  <c r="D1443" i="4" s="1"/>
  <c r="D1444" i="4" s="1"/>
  <c r="D1445" i="4" s="1"/>
  <c r="D1446" i="4" s="1"/>
  <c r="D1447" i="4" s="1"/>
  <c r="D1448" i="4" s="1"/>
  <c r="D1449" i="4" s="1"/>
  <c r="D1450" i="4" s="1"/>
  <c r="D1451" i="4" s="1"/>
  <c r="D1452" i="4" s="1"/>
  <c r="D1453" i="4" s="1"/>
  <c r="D1454" i="4" s="1"/>
  <c r="D1455" i="4" s="1"/>
  <c r="D1456" i="4" s="1"/>
  <c r="D1457" i="4" s="1"/>
  <c r="D1458" i="4" s="1"/>
  <c r="D1459" i="4" s="1"/>
  <c r="D1460" i="4" s="1"/>
  <c r="D1461" i="4" s="1"/>
  <c r="D1462" i="4" s="1"/>
  <c r="D1463" i="4" s="1"/>
  <c r="D1464" i="4" s="1"/>
  <c r="D1465" i="4" s="1"/>
  <c r="D1466" i="4" s="1"/>
  <c r="D1467" i="4" s="1"/>
  <c r="D1468" i="4" s="1"/>
  <c r="D1469" i="4" s="1"/>
  <c r="D1470" i="4" s="1"/>
  <c r="D1471" i="4" s="1"/>
  <c r="D1472" i="4" s="1"/>
  <c r="D1473" i="4" s="1"/>
  <c r="D1474" i="4" s="1"/>
  <c r="D1475" i="4" s="1"/>
  <c r="D1476" i="4" s="1"/>
  <c r="D1477" i="4" s="1"/>
  <c r="D1478" i="4" s="1"/>
  <c r="D1479" i="4" s="1"/>
  <c r="D1480" i="4" s="1"/>
  <c r="D1481" i="4" s="1"/>
  <c r="D1482" i="4" s="1"/>
  <c r="D1483" i="4" s="1"/>
  <c r="D1484" i="4" s="1"/>
  <c r="D1485" i="4" s="1"/>
  <c r="D1486" i="4" s="1"/>
  <c r="D1487" i="4" s="1"/>
  <c r="D1488" i="4" s="1"/>
  <c r="D1489" i="4" s="1"/>
  <c r="D1490" i="4" s="1"/>
  <c r="D1491" i="4" s="1"/>
  <c r="D1492" i="4" s="1"/>
  <c r="D1493" i="4" s="1"/>
  <c r="D1494" i="4" s="1"/>
  <c r="D1495" i="4" s="1"/>
  <c r="D1496" i="4" s="1"/>
  <c r="D1497" i="4" s="1"/>
  <c r="D1498" i="4" s="1"/>
  <c r="D1499" i="4" s="1"/>
  <c r="D1500" i="4" s="1"/>
  <c r="D1501" i="4" s="1"/>
  <c r="D1502" i="4" s="1"/>
  <c r="D1503" i="4" s="1"/>
  <c r="D1504" i="4" s="1"/>
  <c r="D1505" i="4" s="1"/>
  <c r="D1506" i="4" s="1"/>
  <c r="D1507" i="4" s="1"/>
  <c r="D1508" i="4" s="1"/>
  <c r="D1509" i="4" s="1"/>
  <c r="D1510" i="4" s="1"/>
  <c r="D1511" i="4" s="1"/>
  <c r="D1512" i="4" s="1"/>
  <c r="D1513" i="4" s="1"/>
  <c r="D1514" i="4" s="1"/>
  <c r="D1515" i="4" s="1"/>
  <c r="D1516" i="4" s="1"/>
  <c r="D1517" i="4" s="1"/>
  <c r="D1518" i="4" s="1"/>
  <c r="D1519" i="4" s="1"/>
  <c r="D1520" i="4" s="1"/>
  <c r="D1521" i="4" s="1"/>
  <c r="D1522" i="4" s="1"/>
  <c r="D1523" i="4" s="1"/>
  <c r="D1524" i="4" s="1"/>
  <c r="D1525" i="4" s="1"/>
  <c r="D1526" i="4" s="1"/>
  <c r="D1527" i="4" s="1"/>
  <c r="D1528" i="4" s="1"/>
  <c r="D1529" i="4" s="1"/>
  <c r="D1530" i="4" s="1"/>
  <c r="D1531" i="4" s="1"/>
  <c r="D1532" i="4" s="1"/>
  <c r="D1533" i="4" s="1"/>
  <c r="D1534" i="4" s="1"/>
  <c r="D1535" i="4" s="1"/>
  <c r="D1536" i="4" s="1"/>
  <c r="D1537" i="4" s="1"/>
  <c r="D1538" i="4" s="1"/>
  <c r="D1539" i="4" s="1"/>
  <c r="D1540" i="4" s="1"/>
  <c r="D1541" i="4" s="1"/>
  <c r="D1542" i="4" s="1"/>
  <c r="D1543" i="4" s="1"/>
  <c r="D1544" i="4" s="1"/>
  <c r="D1545" i="4" s="1"/>
  <c r="D1546" i="4" s="1"/>
  <c r="D1547" i="4" s="1"/>
  <c r="D1548" i="4" s="1"/>
  <c r="D1549" i="4" s="1"/>
  <c r="D1550" i="4" s="1"/>
  <c r="D1551" i="4" s="1"/>
  <c r="D1552" i="4" s="1"/>
  <c r="D1553" i="4" s="1"/>
  <c r="D1554" i="4" s="1"/>
  <c r="D1555" i="4" s="1"/>
  <c r="D1556" i="4" s="1"/>
  <c r="D1557" i="4" s="1"/>
  <c r="D1558" i="4" s="1"/>
  <c r="D1559" i="4" s="1"/>
  <c r="D1560" i="4" s="1"/>
  <c r="D1561" i="4" s="1"/>
  <c r="D1562" i="4" s="1"/>
  <c r="D1563" i="4" s="1"/>
  <c r="D1564" i="4" s="1"/>
  <c r="D1565" i="4" s="1"/>
  <c r="D1566" i="4" s="1"/>
  <c r="D1567" i="4" s="1"/>
  <c r="D1568" i="4" s="1"/>
  <c r="D1569" i="4" s="1"/>
  <c r="D1570" i="4" s="1"/>
  <c r="D1571" i="4" s="1"/>
  <c r="D1572" i="4" s="1"/>
  <c r="D1573" i="4" s="1"/>
  <c r="D1574" i="4" s="1"/>
  <c r="D1575" i="4" s="1"/>
  <c r="D1576" i="4" s="1"/>
  <c r="D1577" i="4" s="1"/>
  <c r="D1578" i="4" s="1"/>
  <c r="D1579" i="4" s="1"/>
  <c r="D1580" i="4" s="1"/>
  <c r="D1581" i="4" s="1"/>
  <c r="D1582" i="4" s="1"/>
  <c r="D1583" i="4" s="1"/>
  <c r="D1584" i="4" s="1"/>
  <c r="D1585" i="4" s="1"/>
  <c r="D1586" i="4" s="1"/>
  <c r="D1587" i="4" s="1"/>
  <c r="D1588" i="4" s="1"/>
  <c r="D1589" i="4" s="1"/>
  <c r="D1590" i="4" s="1"/>
  <c r="D1591" i="4" s="1"/>
  <c r="D1592" i="4" s="1"/>
  <c r="D1593" i="4" s="1"/>
  <c r="D1594" i="4" s="1"/>
  <c r="D1595" i="4" s="1"/>
  <c r="D1596" i="4" s="1"/>
  <c r="D1597" i="4" s="1"/>
  <c r="D1598" i="4" s="1"/>
  <c r="D1599" i="4" s="1"/>
  <c r="D1600" i="4" s="1"/>
  <c r="D1601" i="4" s="1"/>
  <c r="D1602" i="4" s="1"/>
  <c r="D1603" i="4" s="1"/>
  <c r="D1604" i="4" s="1"/>
  <c r="D1605" i="4" s="1"/>
  <c r="D1606" i="4" s="1"/>
  <c r="D1607" i="4" s="1"/>
  <c r="D1608" i="4" s="1"/>
  <c r="D1609" i="4" s="1"/>
  <c r="D1610" i="4" s="1"/>
  <c r="D1611" i="4" s="1"/>
  <c r="D1612" i="4" s="1"/>
  <c r="D1613" i="4" s="1"/>
  <c r="D1614" i="4" s="1"/>
  <c r="D1615" i="4" s="1"/>
  <c r="D1616" i="4" s="1"/>
  <c r="D1617" i="4" s="1"/>
  <c r="D1618" i="4" s="1"/>
  <c r="D1619" i="4" s="1"/>
  <c r="D1620" i="4" s="1"/>
  <c r="D1621" i="4" s="1"/>
  <c r="D1622" i="4" s="1"/>
  <c r="D1623" i="4" s="1"/>
  <c r="D1624" i="4" s="1"/>
  <c r="D1625" i="4" s="1"/>
  <c r="D1626" i="4" s="1"/>
  <c r="D1627" i="4" s="1"/>
  <c r="D1628" i="4" s="1"/>
  <c r="D1629" i="4" s="1"/>
  <c r="D1630" i="4" s="1"/>
  <c r="D1631" i="4" s="1"/>
  <c r="D1632" i="4" s="1"/>
  <c r="D1633" i="4" s="1"/>
  <c r="D1634" i="4" s="1"/>
  <c r="D1635" i="4" s="1"/>
  <c r="D1636" i="4" s="1"/>
  <c r="D1637" i="4" s="1"/>
  <c r="D1638" i="4" s="1"/>
  <c r="D1639" i="4" s="1"/>
  <c r="D1640" i="4" s="1"/>
  <c r="D1641" i="4" s="1"/>
  <c r="D1642" i="4" s="1"/>
  <c r="D1643" i="4" s="1"/>
  <c r="D1644" i="4" s="1"/>
  <c r="D1645" i="4" s="1"/>
  <c r="D1646" i="4" s="1"/>
  <c r="D1647" i="4" s="1"/>
  <c r="D1648" i="4" s="1"/>
  <c r="D1649" i="4" s="1"/>
  <c r="D1650" i="4" s="1"/>
  <c r="D1651" i="4" s="1"/>
  <c r="D1652" i="4" s="1"/>
  <c r="D1653" i="4" s="1"/>
  <c r="D1654" i="4" s="1"/>
  <c r="D1655" i="4" s="1"/>
  <c r="D1656" i="4" s="1"/>
  <c r="D1657" i="4" s="1"/>
  <c r="D1658" i="4" s="1"/>
  <c r="D1659" i="4" s="1"/>
  <c r="D1660" i="4" s="1"/>
  <c r="D1661" i="4" s="1"/>
  <c r="D1662" i="4" s="1"/>
  <c r="D1663" i="4" s="1"/>
  <c r="D1664" i="4" s="1"/>
  <c r="D1665" i="4" s="1"/>
  <c r="D1666" i="4" s="1"/>
  <c r="D1667" i="4" s="1"/>
  <c r="D1668" i="4" s="1"/>
  <c r="D1669" i="4" s="1"/>
  <c r="D1670" i="4" s="1"/>
  <c r="D1671" i="4" s="1"/>
  <c r="D1672" i="4" s="1"/>
  <c r="D1673" i="4" s="1"/>
  <c r="D1674" i="4" s="1"/>
  <c r="D1675" i="4" s="1"/>
  <c r="D1676" i="4" s="1"/>
  <c r="D1677" i="4" s="1"/>
  <c r="D1678" i="4" s="1"/>
  <c r="D1679" i="4" s="1"/>
  <c r="D1680" i="4" s="1"/>
  <c r="D1681" i="4" s="1"/>
  <c r="D1682" i="4" s="1"/>
  <c r="D1683" i="4" s="1"/>
  <c r="D1684" i="4" s="1"/>
  <c r="D1685" i="4" s="1"/>
  <c r="D1686" i="4" s="1"/>
  <c r="D1687" i="4" s="1"/>
  <c r="D1688" i="4" s="1"/>
  <c r="D1689" i="4" s="1"/>
  <c r="D1690" i="4" s="1"/>
  <c r="D1691" i="4" s="1"/>
  <c r="D1692" i="4" s="1"/>
  <c r="D1693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D1706" i="4" s="1"/>
  <c r="D1707" i="4" s="1"/>
  <c r="D1708" i="4" s="1"/>
  <c r="D1709" i="4" s="1"/>
  <c r="D1710" i="4" s="1"/>
  <c r="D1711" i="4" s="1"/>
  <c r="D1712" i="4" s="1"/>
  <c r="D1713" i="4" s="1"/>
  <c r="D1714" i="4" s="1"/>
  <c r="D1715" i="4" s="1"/>
  <c r="D1716" i="4" s="1"/>
  <c r="D1717" i="4" s="1"/>
  <c r="D1718" i="4" s="1"/>
  <c r="D1719" i="4" s="1"/>
  <c r="D1720" i="4" s="1"/>
  <c r="D1721" i="4" s="1"/>
  <c r="D1722" i="4" s="1"/>
  <c r="D1723" i="4" s="1"/>
  <c r="D1724" i="4" s="1"/>
  <c r="D1725" i="4" s="1"/>
  <c r="D1726" i="4" s="1"/>
  <c r="D1727" i="4" s="1"/>
  <c r="D1728" i="4" s="1"/>
  <c r="D1729" i="4" s="1"/>
  <c r="D1730" i="4" s="1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D1753" i="4" s="1"/>
  <c r="D1754" i="4" s="1"/>
  <c r="D1755" i="4" s="1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D1777" i="4" s="1"/>
  <c r="D1778" i="4" s="1"/>
  <c r="D1779" i="4" s="1"/>
  <c r="D1780" i="4" s="1"/>
  <c r="D1781" i="4" s="1"/>
  <c r="D1782" i="4" s="1"/>
  <c r="D1783" i="4" s="1"/>
  <c r="D1784" i="4" s="1"/>
  <c r="D1785" i="4" s="1"/>
  <c r="D1786" i="4" s="1"/>
  <c r="D1787" i="4" s="1"/>
  <c r="D1788" i="4" s="1"/>
  <c r="D1789" i="4" s="1"/>
  <c r="D1790" i="4" s="1"/>
  <c r="D1791" i="4" s="1"/>
  <c r="H907" i="4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L921" i="4"/>
  <c r="L922" i="4" s="1"/>
  <c r="L923" i="4" s="1"/>
  <c r="L924" i="4" s="1"/>
  <c r="L925" i="4" s="1"/>
  <c r="L926" i="4" s="1"/>
  <c r="L927" i="4" s="1"/>
  <c r="L928" i="4" s="1"/>
  <c r="L929" i="4" s="1"/>
  <c r="L930" i="4" s="1"/>
  <c r="L931" i="4" s="1"/>
  <c r="L932" i="4" s="1"/>
  <c r="L933" i="4" s="1"/>
  <c r="L934" i="4" s="1"/>
  <c r="L935" i="4" s="1"/>
  <c r="L936" i="4" s="1"/>
  <c r="L937" i="4" s="1"/>
  <c r="L938" i="4" s="1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L961" i="4" s="1"/>
  <c r="L962" i="4" s="1"/>
  <c r="L963" i="4" s="1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L986" i="4" s="1"/>
  <c r="L987" i="4" s="1"/>
  <c r="L988" i="4" s="1"/>
  <c r="L989" i="4" s="1"/>
  <c r="L990" i="4" s="1"/>
  <c r="L991" i="4" s="1"/>
  <c r="L992" i="4" s="1"/>
  <c r="L993" i="4" s="1"/>
  <c r="L994" i="4" s="1"/>
  <c r="L995" i="4" s="1"/>
  <c r="L996" i="4" s="1"/>
  <c r="L997" i="4" s="1"/>
  <c r="L998" i="4" s="1"/>
  <c r="L999" i="4" s="1"/>
  <c r="L1000" i="4" s="1"/>
  <c r="L1001" i="4" s="1"/>
  <c r="L1002" i="4" s="1"/>
  <c r="L1003" i="4" s="1"/>
  <c r="L1004" i="4" s="1"/>
  <c r="L1005" i="4" s="1"/>
  <c r="L1006" i="4" s="1"/>
  <c r="L1007" i="4" s="1"/>
  <c r="L1008" i="4" s="1"/>
  <c r="L1009" i="4" s="1"/>
  <c r="L1010" i="4" s="1"/>
  <c r="L1011" i="4" s="1"/>
  <c r="L1012" i="4" s="1"/>
  <c r="L1013" i="4" s="1"/>
  <c r="L1014" i="4" s="1"/>
  <c r="L1015" i="4" s="1"/>
  <c r="L1016" i="4" s="1"/>
  <c r="L1017" i="4" s="1"/>
  <c r="L1018" i="4" s="1"/>
  <c r="L1019" i="4" s="1"/>
  <c r="L1020" i="4" s="1"/>
  <c r="L1021" i="4" s="1"/>
  <c r="L1022" i="4" s="1"/>
  <c r="L1023" i="4" s="1"/>
  <c r="L1024" i="4" s="1"/>
  <c r="L1025" i="4" s="1"/>
  <c r="L1026" i="4" s="1"/>
  <c r="L1027" i="4" s="1"/>
  <c r="L1028" i="4" s="1"/>
  <c r="L1029" i="4" s="1"/>
  <c r="L1030" i="4" s="1"/>
  <c r="L1031" i="4" s="1"/>
  <c r="L1032" i="4" s="1"/>
  <c r="L1033" i="4" s="1"/>
  <c r="L1034" i="4" s="1"/>
  <c r="L1035" i="4" s="1"/>
  <c r="L1036" i="4" s="1"/>
  <c r="L1037" i="4" s="1"/>
  <c r="L1038" i="4" s="1"/>
  <c r="L1039" i="4" s="1"/>
  <c r="L1040" i="4" s="1"/>
  <c r="L1041" i="4" s="1"/>
  <c r="L1042" i="4" s="1"/>
  <c r="L1043" i="4" s="1"/>
  <c r="L1044" i="4" s="1"/>
  <c r="L1045" i="4" s="1"/>
  <c r="L1046" i="4" s="1"/>
  <c r="L1047" i="4" s="1"/>
  <c r="L1048" i="4" s="1"/>
  <c r="L1049" i="4" s="1"/>
  <c r="L1050" i="4" s="1"/>
  <c r="L1051" i="4" s="1"/>
  <c r="L1052" i="4" s="1"/>
  <c r="L1053" i="4" s="1"/>
  <c r="L1054" i="4" s="1"/>
  <c r="L1055" i="4" s="1"/>
  <c r="L1056" i="4" s="1"/>
  <c r="L1057" i="4" s="1"/>
  <c r="L1058" i="4" s="1"/>
  <c r="L1059" i="4" s="1"/>
  <c r="L1060" i="4" s="1"/>
  <c r="L1061" i="4" s="1"/>
  <c r="L1062" i="4" s="1"/>
  <c r="L1063" i="4" s="1"/>
  <c r="L1064" i="4" s="1"/>
  <c r="L1065" i="4" s="1"/>
  <c r="L1066" i="4" s="1"/>
  <c r="L1067" i="4" s="1"/>
  <c r="L1068" i="4" s="1"/>
  <c r="L1069" i="4" s="1"/>
  <c r="L1070" i="4" s="1"/>
  <c r="L1071" i="4" s="1"/>
  <c r="L1072" i="4" s="1"/>
  <c r="L1073" i="4" s="1"/>
  <c r="L1074" i="4" s="1"/>
  <c r="L1075" i="4" s="1"/>
  <c r="L1076" i="4" s="1"/>
  <c r="L1077" i="4" s="1"/>
  <c r="L1078" i="4" s="1"/>
  <c r="L1079" i="4" s="1"/>
  <c r="L1080" i="4" s="1"/>
  <c r="L1081" i="4" s="1"/>
  <c r="L1082" i="4" s="1"/>
  <c r="L1083" i="4" s="1"/>
  <c r="L1084" i="4" s="1"/>
  <c r="L1085" i="4" s="1"/>
  <c r="L1086" i="4" s="1"/>
  <c r="L1087" i="4" s="1"/>
  <c r="L1088" i="4" s="1"/>
  <c r="L1089" i="4" s="1"/>
  <c r="L1090" i="4" s="1"/>
  <c r="L1091" i="4" s="1"/>
  <c r="L1092" i="4" s="1"/>
  <c r="L1093" i="4" s="1"/>
  <c r="L1094" i="4" s="1"/>
  <c r="L1095" i="4" s="1"/>
  <c r="L1096" i="4" s="1"/>
  <c r="L1097" i="4" s="1"/>
  <c r="L1098" i="4" s="1"/>
  <c r="L1099" i="4" s="1"/>
  <c r="L1100" i="4" s="1"/>
  <c r="L1101" i="4" s="1"/>
  <c r="L1102" i="4" s="1"/>
  <c r="L1103" i="4" s="1"/>
  <c r="L1104" i="4" s="1"/>
  <c r="L1105" i="4" s="1"/>
  <c r="L1106" i="4" s="1"/>
  <c r="L1107" i="4" s="1"/>
  <c r="L1108" i="4" s="1"/>
  <c r="L1109" i="4" s="1"/>
  <c r="L1110" i="4" s="1"/>
  <c r="L1111" i="4" s="1"/>
  <c r="L1112" i="4" s="1"/>
  <c r="L1113" i="4" s="1"/>
  <c r="L1114" i="4" s="1"/>
  <c r="L1115" i="4" s="1"/>
  <c r="L1116" i="4" s="1"/>
  <c r="L1117" i="4" s="1"/>
  <c r="L1118" i="4" s="1"/>
  <c r="L1119" i="4" s="1"/>
  <c r="L1120" i="4" s="1"/>
  <c r="L1121" i="4" s="1"/>
  <c r="L1122" i="4" s="1"/>
  <c r="L1123" i="4" s="1"/>
  <c r="L1124" i="4" s="1"/>
  <c r="L1125" i="4" s="1"/>
  <c r="L1126" i="4" s="1"/>
  <c r="L1127" i="4" s="1"/>
  <c r="L1128" i="4" s="1"/>
  <c r="L1129" i="4" s="1"/>
  <c r="L1130" i="4" s="1"/>
  <c r="L1131" i="4" s="1"/>
  <c r="L1132" i="4" s="1"/>
  <c r="L1133" i="4" s="1"/>
  <c r="L1134" i="4" s="1"/>
  <c r="L1135" i="4" s="1"/>
  <c r="L1136" i="4" s="1"/>
  <c r="L1137" i="4" s="1"/>
  <c r="L1138" i="4" s="1"/>
  <c r="L1139" i="4" s="1"/>
  <c r="L1140" i="4" s="1"/>
  <c r="L1141" i="4" s="1"/>
  <c r="L1142" i="4" s="1"/>
  <c r="L1143" i="4" s="1"/>
  <c r="L1144" i="4" s="1"/>
  <c r="L1145" i="4" s="1"/>
  <c r="L1146" i="4" s="1"/>
  <c r="L1147" i="4" s="1"/>
  <c r="L1148" i="4" s="1"/>
  <c r="L1149" i="4" s="1"/>
  <c r="L1150" i="4" s="1"/>
  <c r="L1151" i="4" s="1"/>
  <c r="L1152" i="4" s="1"/>
  <c r="L1153" i="4" s="1"/>
  <c r="L1154" i="4" s="1"/>
  <c r="L1155" i="4" s="1"/>
  <c r="L1156" i="4" s="1"/>
  <c r="L1157" i="4" s="1"/>
  <c r="L1158" i="4" s="1"/>
  <c r="L1159" i="4" s="1"/>
  <c r="L1160" i="4" s="1"/>
  <c r="L1161" i="4" s="1"/>
  <c r="L1162" i="4" s="1"/>
  <c r="L1163" i="4" s="1"/>
  <c r="L1164" i="4" s="1"/>
  <c r="L1165" i="4" s="1"/>
  <c r="L1166" i="4" s="1"/>
  <c r="L1167" i="4" s="1"/>
  <c r="L1168" i="4" s="1"/>
  <c r="L1169" i="4" s="1"/>
  <c r="L1170" i="4" s="1"/>
  <c r="L1171" i="4" s="1"/>
  <c r="L1172" i="4" s="1"/>
  <c r="L1173" i="4" s="1"/>
  <c r="L1174" i="4" s="1"/>
  <c r="L1175" i="4" s="1"/>
  <c r="L1176" i="4" s="1"/>
  <c r="L1177" i="4" s="1"/>
  <c r="L1178" i="4" s="1"/>
  <c r="L1179" i="4" s="1"/>
  <c r="L1180" i="4" s="1"/>
  <c r="L1181" i="4" s="1"/>
  <c r="L1182" i="4" s="1"/>
  <c r="L1183" i="4" s="1"/>
  <c r="L1184" i="4" s="1"/>
  <c r="L1185" i="4" s="1"/>
  <c r="L1186" i="4" s="1"/>
  <c r="L1187" i="4" s="1"/>
  <c r="L1188" i="4" s="1"/>
  <c r="L1189" i="4" s="1"/>
  <c r="L1190" i="4" s="1"/>
  <c r="L1191" i="4" s="1"/>
  <c r="L1192" i="4" s="1"/>
  <c r="L1193" i="4" s="1"/>
  <c r="L1194" i="4" s="1"/>
  <c r="L1195" i="4" s="1"/>
  <c r="L1196" i="4" s="1"/>
  <c r="L1197" i="4" s="1"/>
  <c r="L1198" i="4" s="1"/>
  <c r="L1199" i="4" s="1"/>
  <c r="L1200" i="4" s="1"/>
  <c r="L1201" i="4" s="1"/>
  <c r="L1202" i="4" s="1"/>
  <c r="L1203" i="4" s="1"/>
  <c r="L1204" i="4" s="1"/>
  <c r="L1205" i="4" s="1"/>
  <c r="L1206" i="4" s="1"/>
  <c r="L1207" i="4" s="1"/>
  <c r="L1208" i="4" s="1"/>
  <c r="L1209" i="4" s="1"/>
  <c r="L1210" i="4" s="1"/>
  <c r="L1211" i="4" s="1"/>
  <c r="L1212" i="4" s="1"/>
  <c r="L1213" i="4" s="1"/>
  <c r="L1214" i="4" s="1"/>
  <c r="L1215" i="4" s="1"/>
  <c r="L1216" i="4" s="1"/>
  <c r="L1217" i="4" s="1"/>
  <c r="L1218" i="4" s="1"/>
  <c r="L1219" i="4" s="1"/>
  <c r="L1220" i="4" s="1"/>
  <c r="L1221" i="4" s="1"/>
  <c r="L1222" i="4" s="1"/>
  <c r="L1223" i="4" s="1"/>
  <c r="L1224" i="4" s="1"/>
  <c r="L1225" i="4" s="1"/>
  <c r="L1226" i="4" s="1"/>
  <c r="L1227" i="4" s="1"/>
  <c r="L1228" i="4" s="1"/>
  <c r="L1229" i="4" s="1"/>
  <c r="L1230" i="4" s="1"/>
  <c r="L1231" i="4" s="1"/>
  <c r="L1232" i="4" s="1"/>
  <c r="L1233" i="4" s="1"/>
  <c r="L1234" i="4" s="1"/>
  <c r="L1235" i="4" s="1"/>
  <c r="L1236" i="4" s="1"/>
  <c r="L1237" i="4" s="1"/>
  <c r="L1238" i="4" s="1"/>
  <c r="L1239" i="4" s="1"/>
  <c r="L1240" i="4" s="1"/>
  <c r="L1241" i="4" s="1"/>
  <c r="L1242" i="4" s="1"/>
  <c r="L1243" i="4" s="1"/>
  <c r="L1244" i="4" s="1"/>
  <c r="L1245" i="4" s="1"/>
  <c r="L1246" i="4" s="1"/>
  <c r="L1247" i="4" s="1"/>
  <c r="L1248" i="4" s="1"/>
  <c r="L1249" i="4" s="1"/>
  <c r="L1250" i="4" s="1"/>
  <c r="L1251" i="4" s="1"/>
  <c r="L1252" i="4" s="1"/>
  <c r="L1253" i="4" s="1"/>
  <c r="L1254" i="4" s="1"/>
  <c r="L1255" i="4" s="1"/>
  <c r="L1256" i="4" s="1"/>
  <c r="L1257" i="4" s="1"/>
  <c r="L1258" i="4" s="1"/>
  <c r="L1259" i="4" s="1"/>
  <c r="L1260" i="4" s="1"/>
  <c r="L1261" i="4" s="1"/>
  <c r="L1262" i="4" s="1"/>
  <c r="L1263" i="4" s="1"/>
  <c r="L1264" i="4" s="1"/>
  <c r="L1265" i="4" s="1"/>
  <c r="L1266" i="4" s="1"/>
  <c r="L1267" i="4" s="1"/>
  <c r="L1268" i="4" s="1"/>
  <c r="L1269" i="4" s="1"/>
  <c r="L1270" i="4" s="1"/>
  <c r="L1271" i="4" s="1"/>
  <c r="L1272" i="4" s="1"/>
  <c r="L1273" i="4" s="1"/>
  <c r="L1274" i="4" s="1"/>
  <c r="L1275" i="4" s="1"/>
  <c r="L1276" i="4" s="1"/>
  <c r="L1277" i="4" s="1"/>
  <c r="L1278" i="4" s="1"/>
  <c r="L1279" i="4" s="1"/>
  <c r="L1280" i="4" s="1"/>
  <c r="L1281" i="4" s="1"/>
  <c r="L1282" i="4" s="1"/>
  <c r="L1283" i="4" s="1"/>
  <c r="L1284" i="4" s="1"/>
  <c r="L1285" i="4" s="1"/>
  <c r="L1286" i="4" s="1"/>
  <c r="L1287" i="4" s="1"/>
  <c r="L1288" i="4" s="1"/>
  <c r="L1289" i="4" s="1"/>
  <c r="L1290" i="4" s="1"/>
  <c r="L1291" i="4" s="1"/>
  <c r="L1292" i="4" s="1"/>
  <c r="L1293" i="4" s="1"/>
  <c r="L1294" i="4" s="1"/>
  <c r="L1295" i="4" s="1"/>
  <c r="L1296" i="4" s="1"/>
  <c r="L1297" i="4" s="1"/>
  <c r="L1298" i="4" s="1"/>
  <c r="L1299" i="4" s="1"/>
  <c r="L1300" i="4" s="1"/>
  <c r="L1301" i="4" s="1"/>
  <c r="L1302" i="4" s="1"/>
  <c r="L1303" i="4" s="1"/>
  <c r="L1304" i="4" s="1"/>
  <c r="L1305" i="4" s="1"/>
  <c r="L1306" i="4" s="1"/>
  <c r="L1307" i="4" s="1"/>
  <c r="L1308" i="4" s="1"/>
  <c r="L1309" i="4" s="1"/>
  <c r="L1310" i="4" s="1"/>
  <c r="L1311" i="4" s="1"/>
  <c r="L1312" i="4" s="1"/>
  <c r="L1313" i="4" s="1"/>
  <c r="L1314" i="4" s="1"/>
  <c r="L1315" i="4" s="1"/>
  <c r="L1316" i="4" s="1"/>
  <c r="L1317" i="4" s="1"/>
  <c r="L1318" i="4" s="1"/>
  <c r="L1319" i="4" s="1"/>
  <c r="L1320" i="4" s="1"/>
  <c r="L1321" i="4" s="1"/>
  <c r="L1322" i="4" s="1"/>
  <c r="L1323" i="4" s="1"/>
  <c r="L1324" i="4" s="1"/>
  <c r="L1325" i="4" s="1"/>
  <c r="L1326" i="4" s="1"/>
  <c r="L1327" i="4" s="1"/>
  <c r="L1328" i="4" s="1"/>
  <c r="L1329" i="4" s="1"/>
  <c r="L1330" i="4" s="1"/>
  <c r="L1331" i="4" s="1"/>
  <c r="L1332" i="4" s="1"/>
  <c r="L1333" i="4" s="1"/>
  <c r="L1334" i="4" s="1"/>
  <c r="L1335" i="4" s="1"/>
  <c r="L1336" i="4" s="1"/>
  <c r="L1337" i="4" s="1"/>
  <c r="L1338" i="4" s="1"/>
  <c r="L1339" i="4" s="1"/>
  <c r="L1340" i="4" s="1"/>
  <c r="L1341" i="4" s="1"/>
  <c r="L1342" i="4" s="1"/>
  <c r="L1343" i="4" s="1"/>
  <c r="L1344" i="4" s="1"/>
  <c r="L1345" i="4" s="1"/>
  <c r="L1346" i="4" s="1"/>
  <c r="L1347" i="4" s="1"/>
  <c r="L1348" i="4" s="1"/>
  <c r="L1349" i="4" s="1"/>
  <c r="L1350" i="4" s="1"/>
  <c r="L1351" i="4" s="1"/>
  <c r="L1352" i="4" s="1"/>
  <c r="L1353" i="4" s="1"/>
  <c r="L1354" i="4" s="1"/>
  <c r="L1355" i="4" s="1"/>
  <c r="L1356" i="4" s="1"/>
  <c r="L1357" i="4" s="1"/>
  <c r="L1358" i="4" s="1"/>
  <c r="L1359" i="4" s="1"/>
  <c r="L1360" i="4" s="1"/>
  <c r="L1361" i="4" s="1"/>
  <c r="L1362" i="4" s="1"/>
  <c r="L1363" i="4" s="1"/>
  <c r="L1364" i="4" s="1"/>
  <c r="L1365" i="4" s="1"/>
  <c r="L1366" i="4" s="1"/>
  <c r="L1367" i="4" s="1"/>
  <c r="L1368" i="4" s="1"/>
  <c r="L1369" i="4" s="1"/>
  <c r="L1370" i="4" s="1"/>
  <c r="L1371" i="4" s="1"/>
  <c r="L1372" i="4" s="1"/>
  <c r="L1373" i="4" s="1"/>
  <c r="L1374" i="4" s="1"/>
  <c r="L1375" i="4" s="1"/>
  <c r="L1376" i="4" s="1"/>
  <c r="L1377" i="4" s="1"/>
  <c r="L1378" i="4" s="1"/>
  <c r="L1379" i="4" s="1"/>
  <c r="L1380" i="4" s="1"/>
  <c r="L1381" i="4" s="1"/>
  <c r="L1382" i="4" s="1"/>
  <c r="L1383" i="4" s="1"/>
  <c r="L1384" i="4" s="1"/>
  <c r="L1385" i="4" s="1"/>
  <c r="L1386" i="4" s="1"/>
  <c r="L1387" i="4" s="1"/>
  <c r="L1388" i="4" s="1"/>
  <c r="L1389" i="4" s="1"/>
  <c r="L1390" i="4" s="1"/>
  <c r="L1391" i="4" s="1"/>
  <c r="L1392" i="4" s="1"/>
  <c r="L1393" i="4" s="1"/>
  <c r="L1394" i="4" s="1"/>
  <c r="L1395" i="4" s="1"/>
  <c r="L1396" i="4" s="1"/>
  <c r="L1397" i="4" s="1"/>
  <c r="L1398" i="4" s="1"/>
  <c r="L1399" i="4" s="1"/>
  <c r="L1400" i="4" s="1"/>
  <c r="L1401" i="4" s="1"/>
  <c r="L1402" i="4" s="1"/>
  <c r="L1403" i="4" s="1"/>
  <c r="L1404" i="4" s="1"/>
  <c r="L1405" i="4" s="1"/>
  <c r="L1406" i="4" s="1"/>
  <c r="L1407" i="4" s="1"/>
  <c r="L1408" i="4" s="1"/>
  <c r="L1409" i="4" s="1"/>
  <c r="L1410" i="4" s="1"/>
  <c r="L1411" i="4" s="1"/>
  <c r="L1412" i="4" s="1"/>
  <c r="L1413" i="4" s="1"/>
  <c r="L1414" i="4" s="1"/>
  <c r="L1415" i="4" s="1"/>
  <c r="L1416" i="4" s="1"/>
  <c r="L1417" i="4" s="1"/>
  <c r="L1418" i="4" s="1"/>
  <c r="L1419" i="4" s="1"/>
  <c r="L1420" i="4" s="1"/>
  <c r="L1421" i="4" s="1"/>
  <c r="L1422" i="4" s="1"/>
  <c r="L1423" i="4" s="1"/>
  <c r="L1424" i="4" s="1"/>
  <c r="L1425" i="4" s="1"/>
  <c r="L1426" i="4" s="1"/>
  <c r="L1427" i="4" s="1"/>
  <c r="L1428" i="4" s="1"/>
  <c r="L1429" i="4" s="1"/>
  <c r="L1430" i="4" s="1"/>
  <c r="L1431" i="4" s="1"/>
  <c r="L1432" i="4" s="1"/>
  <c r="L1433" i="4" s="1"/>
  <c r="L1434" i="4" s="1"/>
  <c r="L1435" i="4" s="1"/>
  <c r="L1436" i="4" s="1"/>
  <c r="L1437" i="4" s="1"/>
  <c r="L1438" i="4" s="1"/>
  <c r="L1439" i="4" s="1"/>
  <c r="L1440" i="4" s="1"/>
  <c r="L1441" i="4" s="1"/>
  <c r="L1442" i="4" s="1"/>
  <c r="L1443" i="4" s="1"/>
  <c r="L1444" i="4" s="1"/>
  <c r="L1445" i="4" s="1"/>
  <c r="L1446" i="4" s="1"/>
  <c r="L1447" i="4" s="1"/>
  <c r="L1448" i="4" s="1"/>
  <c r="L1449" i="4" s="1"/>
  <c r="L1450" i="4" s="1"/>
  <c r="L1451" i="4" s="1"/>
  <c r="L1452" i="4" s="1"/>
  <c r="L1453" i="4" s="1"/>
  <c r="L1454" i="4" s="1"/>
  <c r="L1455" i="4" s="1"/>
  <c r="L1456" i="4" s="1"/>
  <c r="L1457" i="4" s="1"/>
  <c r="L1458" i="4" s="1"/>
  <c r="L1459" i="4" s="1"/>
  <c r="L1460" i="4" s="1"/>
  <c r="L1461" i="4" s="1"/>
  <c r="L1462" i="4" s="1"/>
  <c r="L1463" i="4" s="1"/>
  <c r="L1464" i="4" s="1"/>
  <c r="L1465" i="4" s="1"/>
  <c r="L1466" i="4" s="1"/>
  <c r="L1467" i="4" s="1"/>
  <c r="L1468" i="4" s="1"/>
  <c r="L1469" i="4" s="1"/>
  <c r="L1470" i="4" s="1"/>
  <c r="L1471" i="4" s="1"/>
  <c r="B950" i="4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1064" i="4" s="1"/>
  <c r="B1065" i="4" s="1"/>
  <c r="B1066" i="4" s="1"/>
  <c r="B1067" i="4" s="1"/>
  <c r="B1068" i="4" s="1"/>
  <c r="R969" i="4"/>
  <c r="R970" i="4" s="1"/>
  <c r="R971" i="4" s="1"/>
  <c r="R972" i="4" s="1"/>
  <c r="R973" i="4" s="1"/>
  <c r="R974" i="4" s="1"/>
  <c r="R975" i="4" s="1"/>
  <c r="R976" i="4" s="1"/>
  <c r="R977" i="4" s="1"/>
  <c r="R978" i="4" s="1"/>
  <c r="R979" i="4" s="1"/>
  <c r="R980" i="4" s="1"/>
  <c r="R981" i="4" s="1"/>
  <c r="R982" i="4" s="1"/>
  <c r="R983" i="4" s="1"/>
  <c r="R984" i="4" s="1"/>
  <c r="R985" i="4" s="1"/>
  <c r="R986" i="4" s="1"/>
  <c r="R987" i="4" s="1"/>
  <c r="R988" i="4" s="1"/>
  <c r="R989" i="4" s="1"/>
  <c r="R990" i="4" s="1"/>
  <c r="R991" i="4" s="1"/>
  <c r="R992" i="4" s="1"/>
  <c r="R993" i="4" s="1"/>
  <c r="R994" i="4" s="1"/>
  <c r="R995" i="4" s="1"/>
  <c r="R996" i="4" s="1"/>
  <c r="R997" i="4" s="1"/>
  <c r="R998" i="4" s="1"/>
  <c r="R999" i="4" s="1"/>
  <c r="R1000" i="4" s="1"/>
  <c r="R1001" i="4" s="1"/>
  <c r="R1002" i="4" s="1"/>
  <c r="R1003" i="4" s="1"/>
  <c r="R1004" i="4" s="1"/>
  <c r="R1005" i="4" s="1"/>
  <c r="R1006" i="4" s="1"/>
  <c r="R1007" i="4" s="1"/>
  <c r="R1008" i="4" s="1"/>
  <c r="R1009" i="4" s="1"/>
  <c r="R1010" i="4" s="1"/>
  <c r="R1011" i="4" s="1"/>
  <c r="R1012" i="4" s="1"/>
  <c r="R1013" i="4" s="1"/>
  <c r="R1014" i="4" s="1"/>
  <c r="R1015" i="4" s="1"/>
  <c r="R1016" i="4" s="1"/>
  <c r="R1017" i="4" s="1"/>
  <c r="R1018" i="4" s="1"/>
  <c r="R1019" i="4" s="1"/>
  <c r="R1020" i="4" s="1"/>
  <c r="R1021" i="4" s="1"/>
  <c r="R1022" i="4" s="1"/>
  <c r="R1023" i="4" s="1"/>
  <c r="R1024" i="4" s="1"/>
  <c r="R1025" i="4" s="1"/>
  <c r="R1026" i="4" s="1"/>
  <c r="R1027" i="4" s="1"/>
  <c r="R1028" i="4" s="1"/>
  <c r="R1029" i="4" s="1"/>
  <c r="R1030" i="4" s="1"/>
  <c r="R1031" i="4" s="1"/>
  <c r="R1032" i="4" s="1"/>
  <c r="R1033" i="4" s="1"/>
  <c r="R1034" i="4" s="1"/>
  <c r="R1035" i="4" s="1"/>
  <c r="R1036" i="4" s="1"/>
  <c r="R1037" i="4" s="1"/>
  <c r="R1038" i="4" s="1"/>
  <c r="R1039" i="4" s="1"/>
  <c r="R1040" i="4" s="1"/>
  <c r="R1041" i="4" s="1"/>
  <c r="R1042" i="4" s="1"/>
  <c r="R1043" i="4" s="1"/>
  <c r="R1044" i="4" s="1"/>
  <c r="R1045" i="4" s="1"/>
  <c r="R1046" i="4" s="1"/>
  <c r="R1047" i="4" s="1"/>
  <c r="R1048" i="4" s="1"/>
  <c r="R1049" i="4" s="1"/>
  <c r="R1050" i="4" s="1"/>
  <c r="R1051" i="4" s="1"/>
  <c r="R1052" i="4" s="1"/>
  <c r="R1053" i="4" s="1"/>
  <c r="R1054" i="4" s="1"/>
  <c r="R1055" i="4" s="1"/>
  <c r="R1056" i="4" s="1"/>
  <c r="R1057" i="4" s="1"/>
  <c r="R1058" i="4" s="1"/>
  <c r="R1059" i="4" s="1"/>
  <c r="R1060" i="4" s="1"/>
  <c r="R1061" i="4" s="1"/>
  <c r="R1062" i="4" s="1"/>
  <c r="R1063" i="4" s="1"/>
  <c r="R1064" i="4" s="1"/>
  <c r="R1065" i="4" s="1"/>
  <c r="R1066" i="4" s="1"/>
  <c r="R1067" i="4" s="1"/>
  <c r="R1068" i="4" s="1"/>
  <c r="R1069" i="4" s="1"/>
  <c r="R1070" i="4" s="1"/>
  <c r="R1071" i="4" s="1"/>
  <c r="R1072" i="4" s="1"/>
  <c r="R1073" i="4" s="1"/>
  <c r="R1074" i="4" s="1"/>
  <c r="R1075" i="4" s="1"/>
  <c r="R1076" i="4" s="1"/>
  <c r="R1077" i="4" s="1"/>
  <c r="R1078" i="4" s="1"/>
  <c r="R1079" i="4" s="1"/>
  <c r="R1080" i="4" s="1"/>
  <c r="R1081" i="4" s="1"/>
  <c r="R1082" i="4" s="1"/>
  <c r="R1083" i="4" s="1"/>
  <c r="R1084" i="4" s="1"/>
  <c r="R1085" i="4" s="1"/>
  <c r="R1086" i="4" s="1"/>
  <c r="R1087" i="4" s="1"/>
  <c r="R1088" i="4" s="1"/>
  <c r="R1089" i="4" s="1"/>
  <c r="R1090" i="4" s="1"/>
  <c r="R1091" i="4" s="1"/>
  <c r="R1092" i="4" s="1"/>
  <c r="R1093" i="4" s="1"/>
  <c r="R1094" i="4" s="1"/>
  <c r="R1095" i="4" s="1"/>
  <c r="R1096" i="4" s="1"/>
  <c r="R1097" i="4" s="1"/>
  <c r="R1098" i="4" s="1"/>
  <c r="R1099" i="4" s="1"/>
  <c r="R1100" i="4" s="1"/>
  <c r="R1101" i="4" s="1"/>
  <c r="R1102" i="4" s="1"/>
  <c r="R1103" i="4" s="1"/>
  <c r="R1104" i="4" s="1"/>
  <c r="R1105" i="4" s="1"/>
  <c r="R1106" i="4" s="1"/>
  <c r="R1107" i="4" s="1"/>
  <c r="R1108" i="4" s="1"/>
  <c r="R1109" i="4" s="1"/>
  <c r="R1110" i="4" s="1"/>
  <c r="R1111" i="4" s="1"/>
  <c r="R1112" i="4" s="1"/>
  <c r="R1113" i="4" s="1"/>
  <c r="R1114" i="4" s="1"/>
  <c r="R1115" i="4" s="1"/>
  <c r="R1116" i="4" s="1"/>
  <c r="R1117" i="4" s="1"/>
  <c r="R1118" i="4" s="1"/>
  <c r="R1119" i="4" s="1"/>
  <c r="R1120" i="4" s="1"/>
  <c r="R1121" i="4" s="1"/>
  <c r="R1122" i="4" s="1"/>
  <c r="R1123" i="4" s="1"/>
  <c r="R1124" i="4" s="1"/>
  <c r="R1125" i="4" s="1"/>
  <c r="R1126" i="4" s="1"/>
  <c r="R1127" i="4" s="1"/>
  <c r="R1128" i="4" s="1"/>
  <c r="R1129" i="4" s="1"/>
  <c r="R1130" i="4" s="1"/>
  <c r="R1131" i="4" s="1"/>
  <c r="R1132" i="4" s="1"/>
  <c r="R1133" i="4" s="1"/>
  <c r="R1134" i="4" s="1"/>
  <c r="R1135" i="4" s="1"/>
  <c r="R1136" i="4" s="1"/>
  <c r="R1137" i="4" s="1"/>
  <c r="R1138" i="4" s="1"/>
  <c r="R1139" i="4" s="1"/>
  <c r="R1140" i="4" s="1"/>
  <c r="R1141" i="4" s="1"/>
  <c r="R1142" i="4" s="1"/>
  <c r="R1143" i="4" s="1"/>
  <c r="R1144" i="4" s="1"/>
  <c r="R1145" i="4" s="1"/>
  <c r="R1146" i="4" s="1"/>
  <c r="R1147" i="4" s="1"/>
  <c r="R1148" i="4" s="1"/>
  <c r="R1149" i="4" s="1"/>
  <c r="R1150" i="4" s="1"/>
  <c r="R1151" i="4" s="1"/>
  <c r="R1152" i="4" s="1"/>
  <c r="R1153" i="4" s="1"/>
  <c r="R1154" i="4" s="1"/>
  <c r="R1155" i="4" s="1"/>
  <c r="R1156" i="4" s="1"/>
  <c r="R1157" i="4" s="1"/>
  <c r="R1158" i="4" s="1"/>
  <c r="R1159" i="4" s="1"/>
  <c r="R1160" i="4" s="1"/>
  <c r="R1161" i="4" s="1"/>
  <c r="R1162" i="4" s="1"/>
  <c r="R1163" i="4" s="1"/>
  <c r="R1164" i="4" s="1"/>
  <c r="R1165" i="4" s="1"/>
  <c r="R1166" i="4" s="1"/>
  <c r="R1167" i="4" s="1"/>
  <c r="R1168" i="4" s="1"/>
  <c r="R1169" i="4" s="1"/>
  <c r="R1170" i="4" s="1"/>
  <c r="R1171" i="4" s="1"/>
  <c r="R1172" i="4" s="1"/>
  <c r="R1173" i="4" s="1"/>
  <c r="R1174" i="4" s="1"/>
  <c r="R1175" i="4" s="1"/>
  <c r="R1176" i="4" s="1"/>
  <c r="R1177" i="4" s="1"/>
  <c r="R1178" i="4" s="1"/>
  <c r="R1179" i="4" s="1"/>
  <c r="R1180" i="4" s="1"/>
  <c r="R1181" i="4" s="1"/>
  <c r="R1182" i="4" s="1"/>
  <c r="R1183" i="4" s="1"/>
  <c r="R1184" i="4" s="1"/>
  <c r="R1185" i="4" s="1"/>
  <c r="R1186" i="4" s="1"/>
  <c r="R1187" i="4" s="1"/>
  <c r="R1188" i="4" s="1"/>
  <c r="R1189" i="4" s="1"/>
  <c r="R1190" i="4" s="1"/>
  <c r="R1191" i="4" s="1"/>
  <c r="R1192" i="4" s="1"/>
  <c r="R1193" i="4" s="1"/>
  <c r="R1194" i="4" s="1"/>
  <c r="R1195" i="4" s="1"/>
  <c r="R1196" i="4" s="1"/>
  <c r="R1197" i="4" s="1"/>
  <c r="R1198" i="4" s="1"/>
  <c r="R1199" i="4" s="1"/>
  <c r="R1200" i="4" s="1"/>
  <c r="R1201" i="4" s="1"/>
  <c r="R1202" i="4" s="1"/>
  <c r="R1203" i="4" s="1"/>
  <c r="R1204" i="4" s="1"/>
  <c r="R1205" i="4" s="1"/>
  <c r="R1206" i="4" s="1"/>
  <c r="R1207" i="4" s="1"/>
  <c r="R1208" i="4" s="1"/>
  <c r="R1209" i="4" s="1"/>
  <c r="R1210" i="4" s="1"/>
  <c r="R1211" i="4" s="1"/>
  <c r="R1212" i="4" s="1"/>
  <c r="R1213" i="4" s="1"/>
  <c r="R1214" i="4" s="1"/>
  <c r="R1215" i="4" s="1"/>
  <c r="R1216" i="4" s="1"/>
  <c r="R1217" i="4" s="1"/>
  <c r="R1218" i="4" s="1"/>
  <c r="R1219" i="4" s="1"/>
  <c r="R1220" i="4" s="1"/>
  <c r="R1221" i="4" s="1"/>
  <c r="R1222" i="4" s="1"/>
  <c r="R1223" i="4" s="1"/>
  <c r="R1224" i="4" s="1"/>
  <c r="R1225" i="4" s="1"/>
  <c r="R1226" i="4" s="1"/>
  <c r="R1227" i="4" s="1"/>
  <c r="R1228" i="4" s="1"/>
  <c r="R1229" i="4" s="1"/>
  <c r="R1230" i="4" s="1"/>
  <c r="R1231" i="4" s="1"/>
  <c r="R1232" i="4" s="1"/>
  <c r="R1233" i="4" s="1"/>
  <c r="R1234" i="4" s="1"/>
  <c r="R1235" i="4" s="1"/>
  <c r="R1236" i="4" s="1"/>
  <c r="R1237" i="4" s="1"/>
  <c r="R1238" i="4" s="1"/>
  <c r="R1239" i="4" s="1"/>
  <c r="R1240" i="4" s="1"/>
  <c r="R1241" i="4" s="1"/>
  <c r="R1242" i="4" s="1"/>
  <c r="R1243" i="4" s="1"/>
  <c r="R1244" i="4" s="1"/>
  <c r="R1245" i="4" s="1"/>
  <c r="R1246" i="4" s="1"/>
  <c r="R1247" i="4" s="1"/>
  <c r="R1248" i="4" s="1"/>
  <c r="R1249" i="4" s="1"/>
  <c r="R1250" i="4" s="1"/>
  <c r="R1251" i="4" s="1"/>
  <c r="R1252" i="4" s="1"/>
  <c r="R1253" i="4" s="1"/>
  <c r="R1254" i="4" s="1"/>
  <c r="R1255" i="4" s="1"/>
  <c r="R1256" i="4" s="1"/>
  <c r="R1257" i="4" s="1"/>
  <c r="R1258" i="4" s="1"/>
  <c r="R1259" i="4" s="1"/>
  <c r="R1260" i="4" s="1"/>
  <c r="R1261" i="4" s="1"/>
  <c r="R1262" i="4" s="1"/>
  <c r="R1263" i="4" s="1"/>
  <c r="R1264" i="4" s="1"/>
  <c r="R1265" i="4" s="1"/>
  <c r="R1266" i="4" s="1"/>
  <c r="R1267" i="4" s="1"/>
  <c r="R1268" i="4" s="1"/>
  <c r="R1269" i="4" s="1"/>
  <c r="R1270" i="4" s="1"/>
  <c r="R1271" i="4" s="1"/>
  <c r="R1272" i="4" s="1"/>
  <c r="R1273" i="4" s="1"/>
  <c r="R1274" i="4" s="1"/>
  <c r="R1275" i="4" s="1"/>
  <c r="R1276" i="4" s="1"/>
  <c r="R1277" i="4" s="1"/>
  <c r="R1278" i="4" s="1"/>
  <c r="R1279" i="4" s="1"/>
  <c r="R1280" i="4" s="1"/>
  <c r="R1281" i="4" s="1"/>
  <c r="R1282" i="4" s="1"/>
  <c r="R1283" i="4" s="1"/>
  <c r="R1284" i="4" s="1"/>
  <c r="R1285" i="4" s="1"/>
  <c r="R1286" i="4" s="1"/>
  <c r="R1287" i="4" s="1"/>
  <c r="R1288" i="4" s="1"/>
  <c r="R1289" i="4" s="1"/>
  <c r="R1290" i="4" s="1"/>
  <c r="R1291" i="4" s="1"/>
  <c r="R1292" i="4" s="1"/>
  <c r="R1293" i="4" s="1"/>
  <c r="R1294" i="4" s="1"/>
  <c r="R1295" i="4" s="1"/>
  <c r="R1296" i="4" s="1"/>
  <c r="R1297" i="4" s="1"/>
  <c r="R1298" i="4" s="1"/>
  <c r="R1299" i="4" s="1"/>
  <c r="R1300" i="4" s="1"/>
  <c r="R1301" i="4" s="1"/>
  <c r="R1302" i="4" s="1"/>
  <c r="R1303" i="4" s="1"/>
  <c r="R1304" i="4" s="1"/>
  <c r="R1305" i="4" s="1"/>
  <c r="R1306" i="4" s="1"/>
  <c r="R1307" i="4" s="1"/>
  <c r="R1308" i="4" s="1"/>
  <c r="R1309" i="4" s="1"/>
  <c r="R1310" i="4" s="1"/>
  <c r="R1311" i="4" s="1"/>
  <c r="R1312" i="4" s="1"/>
  <c r="R1313" i="4" s="1"/>
  <c r="R1314" i="4" s="1"/>
  <c r="R1315" i="4" s="1"/>
  <c r="R1316" i="4" s="1"/>
  <c r="R1317" i="4" s="1"/>
  <c r="R1318" i="4" s="1"/>
  <c r="R1319" i="4" s="1"/>
  <c r="R1320" i="4" s="1"/>
  <c r="R1321" i="4" s="1"/>
  <c r="R1322" i="4" s="1"/>
  <c r="R1323" i="4" s="1"/>
  <c r="R1324" i="4" s="1"/>
  <c r="R1325" i="4" s="1"/>
  <c r="R1326" i="4" s="1"/>
  <c r="R1327" i="4" s="1"/>
  <c r="R1328" i="4" s="1"/>
  <c r="R1329" i="4" s="1"/>
  <c r="R1330" i="4" s="1"/>
  <c r="R1331" i="4" s="1"/>
  <c r="R1332" i="4" s="1"/>
  <c r="R1333" i="4" s="1"/>
  <c r="R1334" i="4" s="1"/>
  <c r="R1335" i="4" s="1"/>
  <c r="R1336" i="4" s="1"/>
  <c r="R1337" i="4" s="1"/>
  <c r="R1338" i="4" s="1"/>
  <c r="R1339" i="4" s="1"/>
  <c r="R1340" i="4" s="1"/>
  <c r="R1341" i="4" s="1"/>
  <c r="R1342" i="4" s="1"/>
  <c r="R1343" i="4" s="1"/>
  <c r="R1344" i="4" s="1"/>
  <c r="R1345" i="4" s="1"/>
  <c r="R1346" i="4" s="1"/>
  <c r="R1347" i="4" s="1"/>
  <c r="R1348" i="4" s="1"/>
  <c r="R1349" i="4" s="1"/>
  <c r="R1350" i="4" s="1"/>
  <c r="R1351" i="4" s="1"/>
  <c r="R1352" i="4" s="1"/>
  <c r="R1353" i="4" s="1"/>
  <c r="R1354" i="4" s="1"/>
  <c r="R1355" i="4" s="1"/>
  <c r="R1356" i="4" s="1"/>
  <c r="R1357" i="4" s="1"/>
  <c r="R1358" i="4" s="1"/>
  <c r="R1359" i="4" s="1"/>
  <c r="R1360" i="4" s="1"/>
  <c r="R1361" i="4" s="1"/>
  <c r="R1362" i="4" s="1"/>
  <c r="R1363" i="4" s="1"/>
  <c r="R1364" i="4" s="1"/>
  <c r="R1365" i="4" s="1"/>
  <c r="R1366" i="4" s="1"/>
  <c r="R1367" i="4" s="1"/>
  <c r="R1368" i="4" s="1"/>
  <c r="R1369" i="4" s="1"/>
  <c r="R1370" i="4" s="1"/>
  <c r="R1371" i="4" s="1"/>
  <c r="R1372" i="4" s="1"/>
  <c r="R1373" i="4" s="1"/>
  <c r="R1374" i="4" s="1"/>
  <c r="R1375" i="4" s="1"/>
  <c r="R1376" i="4" s="1"/>
  <c r="R1377" i="4" s="1"/>
  <c r="R1378" i="4" s="1"/>
  <c r="R1379" i="4" s="1"/>
  <c r="R1380" i="4" s="1"/>
  <c r="R1381" i="4" s="1"/>
  <c r="R1382" i="4" s="1"/>
  <c r="R1383" i="4" s="1"/>
  <c r="R1384" i="4" s="1"/>
  <c r="R1385" i="4" s="1"/>
  <c r="R1386" i="4" s="1"/>
  <c r="R1387" i="4" s="1"/>
  <c r="R1388" i="4" s="1"/>
  <c r="R1389" i="4" s="1"/>
  <c r="R1390" i="4" s="1"/>
  <c r="R1391" i="4" s="1"/>
  <c r="R1392" i="4" s="1"/>
  <c r="R1393" i="4" s="1"/>
  <c r="R1394" i="4" s="1"/>
  <c r="R1395" i="4" s="1"/>
  <c r="R1396" i="4" s="1"/>
  <c r="R1397" i="4" s="1"/>
  <c r="R1398" i="4" s="1"/>
  <c r="R1399" i="4" s="1"/>
  <c r="R1400" i="4" s="1"/>
  <c r="R1401" i="4" s="1"/>
  <c r="R1402" i="4" s="1"/>
  <c r="R1403" i="4" s="1"/>
  <c r="R1404" i="4" s="1"/>
  <c r="R1405" i="4" s="1"/>
  <c r="R1406" i="4" s="1"/>
  <c r="R1407" i="4" s="1"/>
  <c r="R1408" i="4" s="1"/>
  <c r="R1409" i="4" s="1"/>
  <c r="R1410" i="4" s="1"/>
  <c r="R1411" i="4" s="1"/>
  <c r="R1412" i="4" s="1"/>
  <c r="R1413" i="4" s="1"/>
  <c r="R1414" i="4" s="1"/>
  <c r="R1415" i="4" s="1"/>
  <c r="R1416" i="4" s="1"/>
  <c r="R1417" i="4" s="1"/>
  <c r="R1418" i="4" s="1"/>
  <c r="R1419" i="4" s="1"/>
  <c r="R1420" i="4" s="1"/>
  <c r="R1421" i="4" s="1"/>
  <c r="R1422" i="4" s="1"/>
  <c r="R1423" i="4" s="1"/>
  <c r="R1424" i="4" s="1"/>
  <c r="R1425" i="4" s="1"/>
  <c r="R1426" i="4" s="1"/>
  <c r="R1427" i="4" s="1"/>
  <c r="R1428" i="4" s="1"/>
  <c r="R1429" i="4" s="1"/>
  <c r="R1430" i="4" s="1"/>
  <c r="R1431" i="4" s="1"/>
  <c r="R1432" i="4" s="1"/>
  <c r="R1433" i="4" s="1"/>
  <c r="R1434" i="4" s="1"/>
  <c r="R1435" i="4" s="1"/>
  <c r="R1436" i="4" s="1"/>
  <c r="R1437" i="4" s="1"/>
  <c r="R1438" i="4" s="1"/>
  <c r="R1439" i="4" s="1"/>
  <c r="R1440" i="4" s="1"/>
  <c r="R1441" i="4" s="1"/>
  <c r="R1442" i="4" s="1"/>
  <c r="R1443" i="4" s="1"/>
  <c r="R1444" i="4" s="1"/>
  <c r="R1445" i="4" s="1"/>
  <c r="R1446" i="4" s="1"/>
  <c r="R1447" i="4" s="1"/>
  <c r="R1448" i="4" s="1"/>
  <c r="R1449" i="4" s="1"/>
  <c r="R1450" i="4" s="1"/>
  <c r="R1451" i="4" s="1"/>
  <c r="R1452" i="4" s="1"/>
  <c r="R1453" i="4" s="1"/>
  <c r="R1454" i="4" s="1"/>
  <c r="R1455" i="4" s="1"/>
  <c r="R1456" i="4" s="1"/>
  <c r="R1457" i="4" s="1"/>
  <c r="R1458" i="4" s="1"/>
  <c r="R1459" i="4" s="1"/>
  <c r="R1460" i="4" s="1"/>
  <c r="R1461" i="4" s="1"/>
  <c r="R1462" i="4" s="1"/>
  <c r="R1463" i="4" s="1"/>
  <c r="R1464" i="4" s="1"/>
  <c r="R1465" i="4" s="1"/>
  <c r="R1466" i="4" s="1"/>
  <c r="R1467" i="4" s="1"/>
  <c r="R1468" i="4" s="1"/>
  <c r="R1469" i="4" s="1"/>
  <c r="R1470" i="4" s="1"/>
  <c r="R1471" i="4" s="1"/>
  <c r="R1472" i="4" s="1"/>
  <c r="R1473" i="4" s="1"/>
  <c r="R1474" i="4" s="1"/>
  <c r="R1475" i="4" s="1"/>
  <c r="R1476" i="4" s="1"/>
  <c r="R1477" i="4" s="1"/>
  <c r="R1478" i="4" s="1"/>
  <c r="R1479" i="4" s="1"/>
  <c r="R1480" i="4" s="1"/>
  <c r="R1481" i="4" s="1"/>
  <c r="R1482" i="4" s="1"/>
  <c r="R1483" i="4" s="1"/>
  <c r="R1484" i="4" s="1"/>
  <c r="R1485" i="4" s="1"/>
  <c r="R1486" i="4" s="1"/>
  <c r="R1487" i="4" s="1"/>
  <c r="R1488" i="4" s="1"/>
  <c r="R1489" i="4" s="1"/>
  <c r="R1490" i="4" s="1"/>
  <c r="R1491" i="4" s="1"/>
  <c r="R1492" i="4" s="1"/>
  <c r="R1493" i="4" s="1"/>
  <c r="R1494" i="4" s="1"/>
  <c r="R1495" i="4" s="1"/>
  <c r="R1496" i="4" s="1"/>
  <c r="R1497" i="4" s="1"/>
  <c r="R1498" i="4" s="1"/>
  <c r="R1499" i="4" s="1"/>
  <c r="R1500" i="4" s="1"/>
  <c r="R1501" i="4" s="1"/>
  <c r="R1502" i="4" s="1"/>
  <c r="R1503" i="4" s="1"/>
  <c r="R1504" i="4" s="1"/>
  <c r="R1505" i="4" s="1"/>
  <c r="R1506" i="4" s="1"/>
  <c r="R1507" i="4" s="1"/>
  <c r="R1508" i="4" s="1"/>
  <c r="R1509" i="4" s="1"/>
  <c r="R1510" i="4" s="1"/>
  <c r="R1511" i="4" s="1"/>
  <c r="R1512" i="4" s="1"/>
  <c r="R1513" i="4" s="1"/>
  <c r="R1514" i="4" s="1"/>
  <c r="R1515" i="4" s="1"/>
  <c r="R1516" i="4" s="1"/>
  <c r="R1517" i="4" s="1"/>
  <c r="R1518" i="4" s="1"/>
  <c r="R1519" i="4" s="1"/>
  <c r="R1520" i="4" s="1"/>
  <c r="R1521" i="4" s="1"/>
  <c r="R1522" i="4" s="1"/>
  <c r="R1523" i="4" s="1"/>
  <c r="R1524" i="4" s="1"/>
  <c r="R1525" i="4" s="1"/>
  <c r="R1526" i="4" s="1"/>
  <c r="R1527" i="4" s="1"/>
  <c r="R1528" i="4" s="1"/>
  <c r="R1529" i="4" s="1"/>
  <c r="R1530" i="4" s="1"/>
  <c r="R1531" i="4" s="1"/>
  <c r="R1532" i="4" s="1"/>
  <c r="R1533" i="4" s="1"/>
  <c r="R1534" i="4" s="1"/>
  <c r="R1535" i="4" s="1"/>
  <c r="R1536" i="4" s="1"/>
  <c r="R1537" i="4" s="1"/>
  <c r="R1538" i="4" s="1"/>
  <c r="R1539" i="4" s="1"/>
  <c r="R1540" i="4" s="1"/>
  <c r="R1541" i="4" s="1"/>
  <c r="R1542" i="4" s="1"/>
  <c r="R1543" i="4" s="1"/>
  <c r="R1544" i="4" s="1"/>
  <c r="R1545" i="4" s="1"/>
  <c r="R1546" i="4" s="1"/>
  <c r="R1547" i="4" s="1"/>
  <c r="R1548" i="4" s="1"/>
  <c r="R1549" i="4" s="1"/>
  <c r="R1550" i="4" s="1"/>
  <c r="R1551" i="4" s="1"/>
  <c r="R1552" i="4" s="1"/>
  <c r="R1553" i="4" s="1"/>
  <c r="R1554" i="4" s="1"/>
  <c r="R1555" i="4" s="1"/>
  <c r="R1556" i="4" s="1"/>
  <c r="R1557" i="4" s="1"/>
  <c r="R1558" i="4" s="1"/>
  <c r="R1559" i="4" s="1"/>
  <c r="R1560" i="4" s="1"/>
  <c r="R1561" i="4" s="1"/>
  <c r="R1562" i="4" s="1"/>
  <c r="R1563" i="4" s="1"/>
  <c r="R1564" i="4" s="1"/>
  <c r="R1565" i="4" s="1"/>
  <c r="R1566" i="4" s="1"/>
  <c r="R1567" i="4" s="1"/>
  <c r="R1568" i="4" s="1"/>
  <c r="R1569" i="4" s="1"/>
  <c r="R1570" i="4" s="1"/>
  <c r="R1571" i="4" s="1"/>
  <c r="R1572" i="4" s="1"/>
  <c r="R1573" i="4" s="1"/>
  <c r="R1574" i="4" s="1"/>
  <c r="R1575" i="4" s="1"/>
  <c r="R1576" i="4" s="1"/>
  <c r="R1577" i="4" s="1"/>
  <c r="R1578" i="4" s="1"/>
  <c r="R1579" i="4" s="1"/>
  <c r="R1580" i="4" s="1"/>
  <c r="R1581" i="4" s="1"/>
  <c r="R1582" i="4" s="1"/>
  <c r="R1583" i="4" s="1"/>
  <c r="R1584" i="4" s="1"/>
  <c r="R1585" i="4" s="1"/>
  <c r="R1586" i="4" s="1"/>
  <c r="R1587" i="4" s="1"/>
  <c r="R1588" i="4" s="1"/>
  <c r="R1589" i="4" s="1"/>
  <c r="R1590" i="4" s="1"/>
  <c r="R1591" i="4" s="1"/>
  <c r="R1592" i="4" s="1"/>
  <c r="R1593" i="4" s="1"/>
  <c r="R1594" i="4" s="1"/>
  <c r="R1595" i="4" s="1"/>
  <c r="R1596" i="4" s="1"/>
  <c r="R1597" i="4" s="1"/>
  <c r="R1598" i="4" s="1"/>
  <c r="R1599" i="4" s="1"/>
  <c r="R1600" i="4" s="1"/>
  <c r="R1601" i="4" s="1"/>
  <c r="R1602" i="4" s="1"/>
  <c r="R1603" i="4" s="1"/>
  <c r="R1604" i="4" s="1"/>
  <c r="R1605" i="4" s="1"/>
  <c r="R1606" i="4" s="1"/>
  <c r="R1607" i="4" s="1"/>
  <c r="R1608" i="4" s="1"/>
  <c r="R1609" i="4" s="1"/>
  <c r="R1610" i="4" s="1"/>
  <c r="R1611" i="4" s="1"/>
  <c r="R1612" i="4" s="1"/>
  <c r="R1613" i="4" s="1"/>
  <c r="R1614" i="4" s="1"/>
  <c r="R1615" i="4" s="1"/>
  <c r="R1616" i="4" s="1"/>
  <c r="R1617" i="4" s="1"/>
  <c r="R1618" i="4" s="1"/>
  <c r="R1619" i="4" s="1"/>
  <c r="R1620" i="4" s="1"/>
  <c r="R1621" i="4" s="1"/>
  <c r="R1622" i="4" s="1"/>
  <c r="R1623" i="4" s="1"/>
  <c r="R1624" i="4" s="1"/>
  <c r="R1625" i="4" s="1"/>
  <c r="R1626" i="4" s="1"/>
  <c r="R1627" i="4" s="1"/>
  <c r="R1628" i="4" s="1"/>
  <c r="R1629" i="4" s="1"/>
  <c r="R1630" i="4" s="1"/>
  <c r="R1631" i="4" s="1"/>
  <c r="R1632" i="4" s="1"/>
  <c r="R1633" i="4" s="1"/>
  <c r="R1634" i="4" s="1"/>
  <c r="R1635" i="4" s="1"/>
  <c r="R1636" i="4" s="1"/>
  <c r="R1637" i="4" s="1"/>
  <c r="R1638" i="4" s="1"/>
  <c r="R1639" i="4" s="1"/>
  <c r="R1640" i="4" s="1"/>
  <c r="R1641" i="4" s="1"/>
  <c r="R1642" i="4" s="1"/>
  <c r="R1643" i="4" s="1"/>
  <c r="R1644" i="4" s="1"/>
  <c r="R1645" i="4" s="1"/>
  <c r="R1646" i="4" s="1"/>
  <c r="R1647" i="4" s="1"/>
  <c r="R1648" i="4" s="1"/>
  <c r="R1649" i="4" s="1"/>
  <c r="R1650" i="4" s="1"/>
  <c r="R1651" i="4" s="1"/>
  <c r="R1652" i="4" s="1"/>
  <c r="R1653" i="4" s="1"/>
  <c r="R1654" i="4" s="1"/>
  <c r="R1655" i="4" s="1"/>
  <c r="R1656" i="4" s="1"/>
  <c r="R1657" i="4" s="1"/>
  <c r="R1658" i="4" s="1"/>
  <c r="R1659" i="4" s="1"/>
  <c r="R1660" i="4" s="1"/>
  <c r="R1661" i="4" s="1"/>
  <c r="R1662" i="4" s="1"/>
  <c r="R1663" i="4" s="1"/>
  <c r="R1664" i="4" s="1"/>
  <c r="R1665" i="4" s="1"/>
  <c r="R1666" i="4" s="1"/>
  <c r="R1667" i="4" s="1"/>
  <c r="R1668" i="4" s="1"/>
  <c r="R1669" i="4" s="1"/>
  <c r="R1670" i="4" s="1"/>
  <c r="R1671" i="4" s="1"/>
  <c r="R1672" i="4" s="1"/>
  <c r="R1673" i="4" s="1"/>
  <c r="R1674" i="4" s="1"/>
  <c r="R1675" i="4" s="1"/>
  <c r="R1676" i="4" s="1"/>
  <c r="R1677" i="4" s="1"/>
  <c r="R1678" i="4" s="1"/>
  <c r="R1679" i="4" s="1"/>
  <c r="R1680" i="4" s="1"/>
  <c r="R1681" i="4" s="1"/>
  <c r="R1682" i="4" s="1"/>
  <c r="R1683" i="4" s="1"/>
  <c r="R1684" i="4" s="1"/>
  <c r="R1685" i="4" s="1"/>
  <c r="R1686" i="4" s="1"/>
  <c r="R1687" i="4" s="1"/>
  <c r="R1688" i="4" s="1"/>
  <c r="R1689" i="4" s="1"/>
  <c r="R1690" i="4" s="1"/>
  <c r="R1691" i="4" s="1"/>
  <c r="R1692" i="4" s="1"/>
  <c r="R1693" i="4" s="1"/>
  <c r="R1694" i="4" s="1"/>
  <c r="R1695" i="4" s="1"/>
  <c r="R1696" i="4" s="1"/>
  <c r="R1697" i="4" s="1"/>
  <c r="R1698" i="4" s="1"/>
  <c r="R1699" i="4" s="1"/>
  <c r="R1700" i="4" s="1"/>
  <c r="R1701" i="4" s="1"/>
  <c r="R1702" i="4" s="1"/>
  <c r="R1703" i="4" s="1"/>
  <c r="R1704" i="4" s="1"/>
  <c r="R1705" i="4" s="1"/>
  <c r="R1706" i="4" s="1"/>
  <c r="R1707" i="4" s="1"/>
  <c r="R1708" i="4" s="1"/>
  <c r="R1709" i="4" s="1"/>
  <c r="R1710" i="4" s="1"/>
  <c r="R1711" i="4" s="1"/>
  <c r="R1712" i="4" s="1"/>
  <c r="R1713" i="4" s="1"/>
  <c r="R1714" i="4" s="1"/>
  <c r="R1715" i="4" s="1"/>
  <c r="R1716" i="4" s="1"/>
  <c r="R1717" i="4" s="1"/>
  <c r="R1718" i="4" s="1"/>
  <c r="R1719" i="4" s="1"/>
  <c r="R1720" i="4" s="1"/>
  <c r="R1721" i="4" s="1"/>
  <c r="R1722" i="4" s="1"/>
  <c r="R1723" i="4" s="1"/>
  <c r="R1724" i="4" s="1"/>
  <c r="R1725" i="4" s="1"/>
  <c r="R1726" i="4" s="1"/>
  <c r="R1727" i="4" s="1"/>
  <c r="R1728" i="4" s="1"/>
  <c r="R1729" i="4" s="1"/>
  <c r="R1730" i="4" s="1"/>
  <c r="R1731" i="4" s="1"/>
  <c r="R1732" i="4" s="1"/>
  <c r="R1733" i="4" s="1"/>
  <c r="R1734" i="4" s="1"/>
  <c r="R1735" i="4" s="1"/>
  <c r="R1736" i="4" s="1"/>
  <c r="R1737" i="4" s="1"/>
  <c r="R1738" i="4" s="1"/>
  <c r="R1739" i="4" s="1"/>
  <c r="R1740" i="4" s="1"/>
  <c r="R1741" i="4" s="1"/>
  <c r="R1742" i="4" s="1"/>
  <c r="R1743" i="4" s="1"/>
  <c r="R1744" i="4" s="1"/>
  <c r="R1745" i="4" s="1"/>
  <c r="R1746" i="4" s="1"/>
  <c r="R1747" i="4" s="1"/>
  <c r="R1748" i="4" s="1"/>
  <c r="R1749" i="4" s="1"/>
  <c r="R1750" i="4" s="1"/>
  <c r="R1751" i="4" s="1"/>
  <c r="R1752" i="4" s="1"/>
  <c r="R1753" i="4" s="1"/>
  <c r="R1754" i="4" s="1"/>
  <c r="R1755" i="4" s="1"/>
  <c r="R1756" i="4" s="1"/>
  <c r="R1757" i="4" s="1"/>
  <c r="R1758" i="4" s="1"/>
  <c r="R1759" i="4" s="1"/>
  <c r="R1760" i="4" s="1"/>
  <c r="R1761" i="4" s="1"/>
  <c r="R1762" i="4" s="1"/>
  <c r="R1763" i="4" s="1"/>
  <c r="R1764" i="4" s="1"/>
  <c r="R1765" i="4" s="1"/>
  <c r="R1766" i="4" s="1"/>
  <c r="R1767" i="4" s="1"/>
  <c r="R1768" i="4" s="1"/>
  <c r="R1769" i="4" s="1"/>
  <c r="R1770" i="4" s="1"/>
  <c r="R1771" i="4" s="1"/>
  <c r="R1772" i="4" s="1"/>
  <c r="R1773" i="4" s="1"/>
  <c r="R1774" i="4" s="1"/>
  <c r="R1775" i="4" s="1"/>
  <c r="R1776" i="4" s="1"/>
  <c r="R1777" i="4" s="1"/>
  <c r="R1778" i="4" s="1"/>
  <c r="R1779" i="4" s="1"/>
  <c r="R1780" i="4" s="1"/>
  <c r="R1781" i="4" s="1"/>
  <c r="R1782" i="4" s="1"/>
  <c r="R1783" i="4" s="1"/>
  <c r="R1784" i="4" s="1"/>
  <c r="R1785" i="4" s="1"/>
  <c r="R1786" i="4" s="1"/>
  <c r="R1787" i="4" s="1"/>
  <c r="R1788" i="4" s="1"/>
  <c r="R1789" i="4" s="1"/>
  <c r="R1790" i="4" s="1"/>
  <c r="R1791" i="4" s="1"/>
  <c r="R1792" i="4" s="1"/>
  <c r="R1793" i="4" s="1"/>
  <c r="R1794" i="4" s="1"/>
  <c r="R1795" i="4" s="1"/>
  <c r="R1796" i="4" s="1"/>
  <c r="R1797" i="4" s="1"/>
  <c r="R1798" i="4" s="1"/>
  <c r="R1799" i="4" s="1"/>
  <c r="R1800" i="4" s="1"/>
  <c r="R1801" i="4" s="1"/>
  <c r="R1802" i="4" s="1"/>
  <c r="R1803" i="4" s="1"/>
  <c r="R1804" i="4" s="1"/>
  <c r="R1805" i="4" s="1"/>
  <c r="R1806" i="4" s="1"/>
  <c r="R1807" i="4" s="1"/>
  <c r="R1808" i="4" s="1"/>
  <c r="R1809" i="4" s="1"/>
  <c r="R1810" i="4" s="1"/>
  <c r="R1811" i="4" s="1"/>
  <c r="R1812" i="4" s="1"/>
  <c r="R1813" i="4" s="1"/>
  <c r="R1814" i="4" s="1"/>
  <c r="R1815" i="4" s="1"/>
  <c r="R1816" i="4" s="1"/>
  <c r="R1817" i="4" s="1"/>
  <c r="R1818" i="4" s="1"/>
  <c r="R1819" i="4" s="1"/>
  <c r="R1820" i="4" s="1"/>
  <c r="R1821" i="4" s="1"/>
  <c r="R1822" i="4" s="1"/>
  <c r="R1823" i="4" s="1"/>
  <c r="R1824" i="4" s="1"/>
  <c r="R1825" i="4" s="1"/>
  <c r="R1826" i="4" s="1"/>
  <c r="R1827" i="4" s="1"/>
  <c r="R1828" i="4" s="1"/>
  <c r="R1829" i="4" s="1"/>
  <c r="R1830" i="4" s="1"/>
  <c r="R1831" i="4" s="1"/>
  <c r="R1832" i="4" s="1"/>
  <c r="R1833" i="4" s="1"/>
  <c r="R1834" i="4" s="1"/>
  <c r="R1835" i="4" s="1"/>
  <c r="R1836" i="4" s="1"/>
  <c r="R1837" i="4" s="1"/>
  <c r="R1838" i="4" s="1"/>
  <c r="R1839" i="4" s="1"/>
  <c r="R1840" i="4" s="1"/>
  <c r="R1841" i="4" s="1"/>
  <c r="R1842" i="4" s="1"/>
  <c r="R1843" i="4" s="1"/>
  <c r="R1844" i="4" s="1"/>
  <c r="R1845" i="4" s="1"/>
  <c r="R1846" i="4" s="1"/>
  <c r="R1847" i="4" s="1"/>
  <c r="R1848" i="4" s="1"/>
  <c r="R1849" i="4" s="1"/>
  <c r="R1850" i="4" s="1"/>
  <c r="R1851" i="4" s="1"/>
  <c r="R1852" i="4" s="1"/>
  <c r="R1853" i="4" s="1"/>
  <c r="R1854" i="4" s="1"/>
  <c r="R1855" i="4" s="1"/>
  <c r="R1856" i="4" s="1"/>
  <c r="R1857" i="4" s="1"/>
  <c r="R1858" i="4" s="1"/>
  <c r="R1859" i="4" s="1"/>
  <c r="R1860" i="4" s="1"/>
  <c r="R1861" i="4" s="1"/>
  <c r="R1862" i="4" s="1"/>
  <c r="R1863" i="4" s="1"/>
  <c r="R1864" i="4" s="1"/>
  <c r="R1865" i="4" s="1"/>
  <c r="R1866" i="4" s="1"/>
  <c r="R1867" i="4" s="1"/>
  <c r="R1868" i="4" s="1"/>
  <c r="R1869" i="4" s="1"/>
  <c r="R1870" i="4" s="1"/>
  <c r="R1871" i="4" s="1"/>
  <c r="R1872" i="4" s="1"/>
  <c r="R1873" i="4" s="1"/>
  <c r="R1874" i="4" s="1"/>
  <c r="R1875" i="4" s="1"/>
  <c r="R1876" i="4" s="1"/>
  <c r="R1877" i="4" s="1"/>
  <c r="R1878" i="4" s="1"/>
  <c r="R1879" i="4" s="1"/>
  <c r="R1880" i="4" s="1"/>
  <c r="R1881" i="4" s="1"/>
  <c r="R1882" i="4" s="1"/>
  <c r="R1883" i="4" s="1"/>
  <c r="R1884" i="4" s="1"/>
  <c r="R1885" i="4" s="1"/>
  <c r="R1886" i="4" s="1"/>
  <c r="R1887" i="4" s="1"/>
  <c r="R1888" i="4" s="1"/>
  <c r="R1889" i="4" s="1"/>
  <c r="R1890" i="4" s="1"/>
  <c r="R1891" i="4" s="1"/>
  <c r="R1892" i="4" s="1"/>
  <c r="R1893" i="4" s="1"/>
  <c r="R1894" i="4" s="1"/>
  <c r="R1895" i="4" s="1"/>
  <c r="R1896" i="4" s="1"/>
  <c r="R1897" i="4" s="1"/>
  <c r="R1898" i="4" s="1"/>
  <c r="R1899" i="4" s="1"/>
  <c r="R1900" i="4" s="1"/>
  <c r="R1901" i="4" s="1"/>
  <c r="R1902" i="4" s="1"/>
  <c r="R1903" i="4" s="1"/>
  <c r="R1904" i="4" s="1"/>
  <c r="R1905" i="4" s="1"/>
  <c r="R1906" i="4" s="1"/>
  <c r="R1907" i="4" s="1"/>
  <c r="R1908" i="4" s="1"/>
  <c r="R1909" i="4" s="1"/>
  <c r="R1910" i="4" s="1"/>
  <c r="R1911" i="4" s="1"/>
  <c r="R1912" i="4" s="1"/>
  <c r="R1913" i="4" s="1"/>
  <c r="R1914" i="4" s="1"/>
  <c r="R1915" i="4" s="1"/>
  <c r="R1916" i="4" s="1"/>
  <c r="R1917" i="4" s="1"/>
  <c r="R1918" i="4" s="1"/>
  <c r="R1919" i="4" s="1"/>
  <c r="R1920" i="4" s="1"/>
  <c r="R1921" i="4" s="1"/>
  <c r="R1922" i="4" s="1"/>
  <c r="R1923" i="4" s="1"/>
  <c r="R1924" i="4" s="1"/>
  <c r="R1925" i="4" s="1"/>
  <c r="R1926" i="4" s="1"/>
  <c r="R1927" i="4" s="1"/>
  <c r="R1928" i="4" s="1"/>
  <c r="R1929" i="4" s="1"/>
  <c r="R1930" i="4" s="1"/>
  <c r="R1931" i="4" s="1"/>
  <c r="R1932" i="4" s="1"/>
  <c r="R1933" i="4" s="1"/>
  <c r="R1934" i="4" s="1"/>
  <c r="R1935" i="4" s="1"/>
  <c r="R1936" i="4" s="1"/>
  <c r="R1937" i="4" s="1"/>
  <c r="R1938" i="4" s="1"/>
  <c r="R1939" i="4" s="1"/>
  <c r="R1940" i="4" s="1"/>
  <c r="R1941" i="4" s="1"/>
  <c r="R1942" i="4" s="1"/>
  <c r="R1943" i="4" s="1"/>
  <c r="R1944" i="4" s="1"/>
  <c r="R1945" i="4" s="1"/>
  <c r="R1946" i="4" s="1"/>
  <c r="R1947" i="4" s="1"/>
  <c r="R1948" i="4" s="1"/>
  <c r="R1949" i="4" s="1"/>
  <c r="R1950" i="4" s="1"/>
  <c r="R1951" i="4" s="1"/>
  <c r="R1952" i="4" s="1"/>
  <c r="R1953" i="4" s="1"/>
  <c r="R1954" i="4" s="1"/>
  <c r="R1955" i="4" s="1"/>
  <c r="R1956" i="4" s="1"/>
  <c r="R1957" i="4" s="1"/>
  <c r="R1958" i="4" s="1"/>
  <c r="R1959" i="4" s="1"/>
  <c r="R1960" i="4" s="1"/>
  <c r="R1961" i="4" s="1"/>
  <c r="R1962" i="4" s="1"/>
  <c r="R1963" i="4" s="1"/>
  <c r="R1964" i="4" s="1"/>
  <c r="R1965" i="4" s="1"/>
  <c r="R1966" i="4" s="1"/>
  <c r="R1967" i="4" s="1"/>
  <c r="R1968" i="4" s="1"/>
  <c r="R1969" i="4" s="1"/>
  <c r="R1970" i="4" s="1"/>
  <c r="R1971" i="4" s="1"/>
  <c r="R1972" i="4" s="1"/>
  <c r="R1973" i="4" s="1"/>
  <c r="R1974" i="4" s="1"/>
  <c r="R1975" i="4" s="1"/>
  <c r="R1976" i="4" s="1"/>
  <c r="R1977" i="4" s="1"/>
  <c r="R1978" i="4" s="1"/>
  <c r="R1979" i="4" s="1"/>
  <c r="R1980" i="4" s="1"/>
  <c r="R1981" i="4" s="1"/>
  <c r="R1982" i="4" s="1"/>
  <c r="R1983" i="4" s="1"/>
  <c r="R1984" i="4" s="1"/>
  <c r="R1985" i="4" s="1"/>
  <c r="R1986" i="4" s="1"/>
  <c r="R1987" i="4" s="1"/>
  <c r="R1988" i="4" s="1"/>
  <c r="R1989" i="4" s="1"/>
  <c r="R1990" i="4" s="1"/>
  <c r="R1991" i="4" s="1"/>
  <c r="R1992" i="4" s="1"/>
  <c r="R1993" i="4" s="1"/>
  <c r="R1994" i="4" s="1"/>
  <c r="R1995" i="4" s="1"/>
  <c r="R1996" i="4" s="1"/>
  <c r="R1997" i="4" s="1"/>
  <c r="R1998" i="4" s="1"/>
  <c r="R1999" i="4" s="1"/>
  <c r="R2000" i="4" s="1"/>
  <c r="R2001" i="4" s="1"/>
  <c r="R2002" i="4" s="1"/>
  <c r="R2003" i="4" s="1"/>
  <c r="R2004" i="4" s="1"/>
  <c r="R2005" i="4" s="1"/>
  <c r="R2006" i="4" s="1"/>
  <c r="R2007" i="4" s="1"/>
  <c r="R2008" i="4" s="1"/>
  <c r="R2009" i="4" s="1"/>
  <c r="R2010" i="4" s="1"/>
  <c r="R2011" i="4" s="1"/>
  <c r="R2012" i="4" s="1"/>
  <c r="R2013" i="4" s="1"/>
  <c r="R2014" i="4" s="1"/>
  <c r="R2015" i="4" s="1"/>
  <c r="R2016" i="4" s="1"/>
  <c r="R2017" i="4" s="1"/>
  <c r="R2018" i="4" s="1"/>
  <c r="R2019" i="4" s="1"/>
  <c r="R2020" i="4" s="1"/>
  <c r="R2021" i="4" s="1"/>
  <c r="R2022" i="4" s="1"/>
  <c r="R2023" i="4" s="1"/>
  <c r="R2024" i="4" s="1"/>
  <c r="R2025" i="4" s="1"/>
  <c r="R2026" i="4" s="1"/>
  <c r="R2027" i="4" s="1"/>
  <c r="R2028" i="4" s="1"/>
  <c r="R2029" i="4" s="1"/>
  <c r="R2030" i="4" s="1"/>
  <c r="R2031" i="4" s="1"/>
  <c r="R2032" i="4" s="1"/>
  <c r="R2033" i="4" s="1"/>
  <c r="R2034" i="4" s="1"/>
  <c r="R2035" i="4" s="1"/>
  <c r="R2036" i="4" s="1"/>
  <c r="R2037" i="4" s="1"/>
  <c r="R2038" i="4" s="1"/>
  <c r="R2039" i="4" s="1"/>
  <c r="R2040" i="4" s="1"/>
  <c r="R2041" i="4" s="1"/>
  <c r="R2042" i="4" s="1"/>
  <c r="R2043" i="4" s="1"/>
  <c r="R2044" i="4" s="1"/>
  <c r="R2045" i="4" s="1"/>
  <c r="R2046" i="4" s="1"/>
  <c r="R2047" i="4" s="1"/>
  <c r="R2048" i="4" s="1"/>
  <c r="R2049" i="4" s="1"/>
  <c r="R2050" i="4" s="1"/>
  <c r="R2051" i="4" s="1"/>
  <c r="R2052" i="4" s="1"/>
  <c r="R2053" i="4" s="1"/>
  <c r="R2054" i="4" s="1"/>
  <c r="R2055" i="4" s="1"/>
  <c r="R2056" i="4" s="1"/>
  <c r="R2057" i="4" s="1"/>
  <c r="R2058" i="4" s="1"/>
  <c r="R2059" i="4" s="1"/>
  <c r="R2060" i="4" s="1"/>
  <c r="R2061" i="4" s="1"/>
  <c r="R2062" i="4" s="1"/>
  <c r="R2063" i="4" s="1"/>
  <c r="R2064" i="4" s="1"/>
  <c r="R2065" i="4" s="1"/>
  <c r="R2066" i="4" s="1"/>
  <c r="R2067" i="4" s="1"/>
  <c r="R2068" i="4" s="1"/>
  <c r="R2069" i="4" s="1"/>
  <c r="R2070" i="4" s="1"/>
  <c r="R2071" i="4" s="1"/>
  <c r="R2072" i="4" s="1"/>
  <c r="R2073" i="4" s="1"/>
  <c r="R2074" i="4" s="1"/>
  <c r="R2075" i="4" s="1"/>
  <c r="R2076" i="4" s="1"/>
  <c r="R2077" i="4" s="1"/>
  <c r="R2078" i="4" s="1"/>
  <c r="R2079" i="4" s="1"/>
  <c r="R2080" i="4" s="1"/>
  <c r="R2081" i="4" s="1"/>
  <c r="R2082" i="4" s="1"/>
  <c r="R2083" i="4" s="1"/>
  <c r="R2084" i="4" s="1"/>
  <c r="R2085" i="4" s="1"/>
  <c r="R2086" i="4" s="1"/>
  <c r="R2087" i="4" s="1"/>
  <c r="R2088" i="4" s="1"/>
  <c r="R2089" i="4" s="1"/>
  <c r="R2090" i="4" s="1"/>
  <c r="R2091" i="4" s="1"/>
  <c r="R2092" i="4" s="1"/>
  <c r="R2093" i="4" s="1"/>
  <c r="R2094" i="4" s="1"/>
  <c r="R2095" i="4" s="1"/>
  <c r="R2096" i="4" s="1"/>
  <c r="R2097" i="4" s="1"/>
  <c r="R2098" i="4" s="1"/>
  <c r="R2099" i="4" s="1"/>
  <c r="R2100" i="4" s="1"/>
  <c r="R2101" i="4" s="1"/>
  <c r="R2102" i="4" s="1"/>
  <c r="R2103" i="4" s="1"/>
  <c r="R2104" i="4" s="1"/>
  <c r="R2105" i="4" s="1"/>
  <c r="R2106" i="4" s="1"/>
  <c r="R2107" i="4" s="1"/>
  <c r="R2108" i="4" s="1"/>
  <c r="R2109" i="4" s="1"/>
  <c r="R2110" i="4" s="1"/>
  <c r="R2111" i="4" s="1"/>
  <c r="R2112" i="4" s="1"/>
  <c r="R2113" i="4" s="1"/>
  <c r="R2114" i="4" s="1"/>
  <c r="R2115" i="4" s="1"/>
  <c r="R2116" i="4" s="1"/>
  <c r="R2117" i="4" s="1"/>
  <c r="R2118" i="4" s="1"/>
  <c r="R2119" i="4" s="1"/>
  <c r="R2120" i="4" s="1"/>
  <c r="R2121" i="4" s="1"/>
  <c r="R2122" i="4" s="1"/>
  <c r="R2123" i="4" s="1"/>
  <c r="R2124" i="4" s="1"/>
  <c r="R2125" i="4" s="1"/>
  <c r="R2126" i="4" s="1"/>
  <c r="R2127" i="4" s="1"/>
  <c r="R2128" i="4" s="1"/>
  <c r="R2129" i="4" s="1"/>
  <c r="R2130" i="4" s="1"/>
  <c r="R2131" i="4" s="1"/>
  <c r="R2132" i="4" s="1"/>
  <c r="R2133" i="4" s="1"/>
  <c r="R2134" i="4" s="1"/>
  <c r="R2135" i="4" s="1"/>
  <c r="R2136" i="4" s="1"/>
  <c r="R2137" i="4" s="1"/>
  <c r="R2138" i="4" s="1"/>
  <c r="R2139" i="4" s="1"/>
  <c r="R2140" i="4" s="1"/>
  <c r="R2141" i="4" s="1"/>
  <c r="R2142" i="4" s="1"/>
  <c r="R2143" i="4" s="1"/>
  <c r="R2144" i="4" s="1"/>
  <c r="R2145" i="4" s="1"/>
  <c r="R2146" i="4" s="1"/>
  <c r="R2147" i="4" s="1"/>
  <c r="R2148" i="4" s="1"/>
  <c r="R2149" i="4" s="1"/>
  <c r="R2150" i="4" s="1"/>
  <c r="R2151" i="4" s="1"/>
  <c r="R2152" i="4" s="1"/>
  <c r="R2153" i="4" s="1"/>
  <c r="R2154" i="4" s="1"/>
  <c r="R2155" i="4" s="1"/>
  <c r="R2156" i="4" s="1"/>
  <c r="R2157" i="4" s="1"/>
  <c r="R2158" i="4" s="1"/>
  <c r="R2159" i="4" s="1"/>
  <c r="R2160" i="4" s="1"/>
  <c r="R2161" i="4" s="1"/>
  <c r="R2162" i="4" s="1"/>
  <c r="R2163" i="4" s="1"/>
  <c r="R2164" i="4" s="1"/>
  <c r="R2165" i="4" s="1"/>
  <c r="R2166" i="4" s="1"/>
  <c r="R2167" i="4" s="1"/>
  <c r="R2168" i="4" s="1"/>
  <c r="R2169" i="4" s="1"/>
  <c r="R2170" i="4" s="1"/>
  <c r="R2171" i="4" s="1"/>
  <c r="R2172" i="4" s="1"/>
  <c r="R2173" i="4" s="1"/>
  <c r="R2174" i="4" s="1"/>
  <c r="R2175" i="4" s="1"/>
  <c r="R2176" i="4" s="1"/>
  <c r="R2177" i="4" s="1"/>
  <c r="R2178" i="4" s="1"/>
  <c r="R2179" i="4" s="1"/>
  <c r="R2180" i="4" s="1"/>
  <c r="R2181" i="4" s="1"/>
  <c r="R2182" i="4" s="1"/>
  <c r="R2183" i="4" s="1"/>
  <c r="R2184" i="4" s="1"/>
  <c r="R2185" i="4" s="1"/>
  <c r="R2186" i="4" s="1"/>
  <c r="R2187" i="4" s="1"/>
  <c r="R2188" i="4" s="1"/>
  <c r="R2189" i="4" s="1"/>
  <c r="R2190" i="4" s="1"/>
  <c r="R2191" i="4" s="1"/>
  <c r="R2192" i="4" s="1"/>
  <c r="R2193" i="4" s="1"/>
  <c r="R2194" i="4" s="1"/>
  <c r="R2195" i="4" s="1"/>
  <c r="R2196" i="4" s="1"/>
  <c r="R2197" i="4" s="1"/>
  <c r="R2198" i="4" s="1"/>
  <c r="R2199" i="4" s="1"/>
  <c r="R2200" i="4" s="1"/>
  <c r="R2201" i="4" s="1"/>
  <c r="R2202" i="4" s="1"/>
  <c r="R2203" i="4" s="1"/>
  <c r="R2204" i="4" s="1"/>
  <c r="R2205" i="4" s="1"/>
  <c r="R2206" i="4" s="1"/>
  <c r="R2207" i="4" s="1"/>
  <c r="R2208" i="4" s="1"/>
  <c r="R2209" i="4" s="1"/>
  <c r="R2210" i="4" s="1"/>
  <c r="R2211" i="4" s="1"/>
  <c r="R2212" i="4" s="1"/>
  <c r="R2213" i="4" s="1"/>
  <c r="R2214" i="4" s="1"/>
  <c r="R2215" i="4" s="1"/>
  <c r="R2216" i="4" s="1"/>
  <c r="R2217" i="4" s="1"/>
  <c r="R2218" i="4" s="1"/>
  <c r="R2219" i="4" s="1"/>
  <c r="R2220" i="4" s="1"/>
  <c r="R2221" i="4" s="1"/>
  <c r="R2222" i="4" s="1"/>
  <c r="R2223" i="4" s="1"/>
  <c r="R2224" i="4" s="1"/>
  <c r="R2225" i="4" s="1"/>
  <c r="R2226" i="4" s="1"/>
  <c r="R2227" i="4" s="1"/>
  <c r="R2228" i="4" s="1"/>
  <c r="R2229" i="4" s="1"/>
  <c r="R2230" i="4" s="1"/>
  <c r="R2231" i="4" s="1"/>
  <c r="R2232" i="4" s="1"/>
  <c r="R2233" i="4" s="1"/>
  <c r="R2234" i="4" s="1"/>
  <c r="R2235" i="4" s="1"/>
  <c r="R2236" i="4" s="1"/>
  <c r="R2237" i="4" s="1"/>
  <c r="R2238" i="4" s="1"/>
  <c r="R2239" i="4" s="1"/>
  <c r="R2240" i="4" s="1"/>
  <c r="R2241" i="4" s="1"/>
  <c r="R2242" i="4" s="1"/>
  <c r="R2243" i="4" s="1"/>
  <c r="R2244" i="4" s="1"/>
  <c r="R2245" i="4" s="1"/>
  <c r="R2246" i="4" s="1"/>
  <c r="R2247" i="4" s="1"/>
  <c r="R2248" i="4" s="1"/>
  <c r="R2249" i="4" s="1"/>
  <c r="R2250" i="4" s="1"/>
  <c r="R2251" i="4" s="1"/>
  <c r="R2252" i="4" s="1"/>
  <c r="R2253" i="4" s="1"/>
  <c r="R2254" i="4" s="1"/>
  <c r="R2255" i="4" s="1"/>
  <c r="R2256" i="4" s="1"/>
  <c r="R2257" i="4" s="1"/>
  <c r="R2258" i="4" s="1"/>
  <c r="R2259" i="4" s="1"/>
  <c r="R2260" i="4" s="1"/>
  <c r="R2261" i="4" s="1"/>
  <c r="R2262" i="4" s="1"/>
  <c r="R2263" i="4" s="1"/>
  <c r="R2264" i="4" s="1"/>
  <c r="R2265" i="4" s="1"/>
  <c r="R2266" i="4" s="1"/>
  <c r="R2267" i="4" s="1"/>
  <c r="R2268" i="4" s="1"/>
  <c r="R2269" i="4" s="1"/>
  <c r="R2270" i="4" s="1"/>
  <c r="R2271" i="4" s="1"/>
  <c r="R2272" i="4" s="1"/>
  <c r="R2273" i="4" s="1"/>
  <c r="R2274" i="4" s="1"/>
  <c r="R2275" i="4" s="1"/>
  <c r="R2276" i="4" s="1"/>
  <c r="R2277" i="4" s="1"/>
  <c r="R2278" i="4" s="1"/>
  <c r="R2279" i="4" s="1"/>
  <c r="R2280" i="4" s="1"/>
  <c r="R2281" i="4" s="1"/>
  <c r="R2282" i="4" s="1"/>
  <c r="R2283" i="4" s="1"/>
  <c r="R2284" i="4" s="1"/>
  <c r="R2285" i="4" s="1"/>
  <c r="R2286" i="4" s="1"/>
  <c r="R2287" i="4" s="1"/>
  <c r="R2288" i="4" s="1"/>
  <c r="R2289" i="4" s="1"/>
  <c r="R2290" i="4" s="1"/>
  <c r="R2291" i="4" s="1"/>
  <c r="R2292" i="4" s="1"/>
  <c r="R2293" i="4" s="1"/>
  <c r="R2294" i="4" s="1"/>
  <c r="R2295" i="4" s="1"/>
  <c r="R2296" i="4" s="1"/>
  <c r="R2297" i="4" s="1"/>
  <c r="R2298" i="4" s="1"/>
  <c r="R2299" i="4" s="1"/>
  <c r="R2300" i="4" s="1"/>
  <c r="R2301" i="4" s="1"/>
  <c r="R2302" i="4" s="1"/>
  <c r="R2303" i="4" s="1"/>
  <c r="R2304" i="4" s="1"/>
  <c r="R2305" i="4" s="1"/>
  <c r="R2306" i="4" s="1"/>
  <c r="R2307" i="4" s="1"/>
  <c r="R2308" i="4" s="1"/>
  <c r="R2309" i="4" s="1"/>
  <c r="R2310" i="4" s="1"/>
  <c r="R2311" i="4" s="1"/>
  <c r="R2312" i="4" s="1"/>
  <c r="R2313" i="4" s="1"/>
  <c r="R2314" i="4" s="1"/>
  <c r="R2315" i="4" s="1"/>
  <c r="R2316" i="4" s="1"/>
  <c r="R2317" i="4" s="1"/>
  <c r="R2318" i="4" s="1"/>
  <c r="R2319" i="4" s="1"/>
  <c r="R2320" i="4" s="1"/>
  <c r="R2321" i="4" s="1"/>
  <c r="R2322" i="4" s="1"/>
  <c r="R2323" i="4" s="1"/>
  <c r="R2324" i="4" s="1"/>
  <c r="R2325" i="4" s="1"/>
  <c r="R2326" i="4" s="1"/>
  <c r="R2327" i="4" s="1"/>
  <c r="R2328" i="4" s="1"/>
  <c r="R2329" i="4" s="1"/>
  <c r="R2330" i="4" s="1"/>
  <c r="R2331" i="4" s="1"/>
  <c r="R2332" i="4" s="1"/>
  <c r="R2333" i="4" s="1"/>
  <c r="R2334" i="4" s="1"/>
  <c r="R2335" i="4" s="1"/>
  <c r="R2336" i="4" s="1"/>
  <c r="R2337" i="4" s="1"/>
  <c r="R2338" i="4" s="1"/>
  <c r="R2339" i="4" s="1"/>
  <c r="R2340" i="4" s="1"/>
  <c r="R2341" i="4" s="1"/>
  <c r="R2342" i="4" s="1"/>
  <c r="R2343" i="4" s="1"/>
  <c r="R2344" i="4" s="1"/>
  <c r="R2345" i="4" s="1"/>
  <c r="R2346" i="4" s="1"/>
  <c r="R2347" i="4" s="1"/>
  <c r="R2348" i="4" s="1"/>
  <c r="R2349" i="4" s="1"/>
  <c r="R2350" i="4" s="1"/>
  <c r="R2351" i="4" s="1"/>
  <c r="R2352" i="4" s="1"/>
  <c r="R2353" i="4" s="1"/>
  <c r="R2354" i="4" s="1"/>
  <c r="R2355" i="4" s="1"/>
  <c r="R2356" i="4" s="1"/>
  <c r="R2357" i="4" s="1"/>
  <c r="R2358" i="4" s="1"/>
  <c r="R2359" i="4" s="1"/>
  <c r="R2360" i="4" s="1"/>
  <c r="R2361" i="4" s="1"/>
  <c r="R2362" i="4" s="1"/>
  <c r="R2363" i="4" s="1"/>
  <c r="R2364" i="4" s="1"/>
  <c r="R2365" i="4" s="1"/>
  <c r="R2366" i="4" s="1"/>
  <c r="R2367" i="4" s="1"/>
  <c r="R2368" i="4" s="1"/>
  <c r="R2369" i="4" s="1"/>
  <c r="R2370" i="4" s="1"/>
  <c r="R2371" i="4" s="1"/>
  <c r="R2372" i="4" s="1"/>
  <c r="R2373" i="4" s="1"/>
  <c r="R2374" i="4" s="1"/>
  <c r="R2375" i="4" s="1"/>
  <c r="R2376" i="4" s="1"/>
  <c r="R2377" i="4" s="1"/>
  <c r="R2378" i="4" s="1"/>
  <c r="R2379" i="4" s="1"/>
  <c r="R2380" i="4" s="1"/>
  <c r="R2381" i="4" s="1"/>
  <c r="R2382" i="4" s="1"/>
  <c r="R2383" i="4" s="1"/>
  <c r="R2384" i="4" s="1"/>
  <c r="R2385" i="4" s="1"/>
  <c r="R2386" i="4" s="1"/>
  <c r="R2387" i="4" s="1"/>
  <c r="R2388" i="4" s="1"/>
  <c r="R2389" i="4" s="1"/>
  <c r="R2390" i="4" s="1"/>
  <c r="R2391" i="4" s="1"/>
  <c r="R2392" i="4" s="1"/>
  <c r="R2393" i="4" s="1"/>
  <c r="R2394" i="4" s="1"/>
  <c r="R2395" i="4" s="1"/>
  <c r="R2396" i="4" s="1"/>
  <c r="R2397" i="4" s="1"/>
  <c r="R2398" i="4" s="1"/>
  <c r="R2399" i="4" s="1"/>
  <c r="R2400" i="4" s="1"/>
  <c r="R2401" i="4" s="1"/>
  <c r="R2402" i="4" s="1"/>
  <c r="R2403" i="4" s="1"/>
  <c r="R2404" i="4" s="1"/>
  <c r="R2405" i="4" s="1"/>
  <c r="R2406" i="4" s="1"/>
  <c r="R2407" i="4" s="1"/>
  <c r="R2408" i="4" s="1"/>
  <c r="R2409" i="4" s="1"/>
  <c r="R2410" i="4" s="1"/>
  <c r="R2411" i="4" s="1"/>
  <c r="R2412" i="4" s="1"/>
  <c r="R2413" i="4" s="1"/>
  <c r="R2414" i="4" s="1"/>
  <c r="R2415" i="4" s="1"/>
  <c r="R2416" i="4" s="1"/>
  <c r="R2417" i="4" s="1"/>
  <c r="R2418" i="4" s="1"/>
  <c r="R2419" i="4" s="1"/>
  <c r="R2420" i="4" s="1"/>
  <c r="R2421" i="4" s="1"/>
  <c r="R2422" i="4" s="1"/>
  <c r="R2423" i="4" s="1"/>
  <c r="R2424" i="4" s="1"/>
  <c r="R2425" i="4" s="1"/>
  <c r="R2426" i="4" s="1"/>
  <c r="R2427" i="4" s="1"/>
  <c r="R2428" i="4" s="1"/>
  <c r="R2429" i="4" s="1"/>
  <c r="R2430" i="4" s="1"/>
  <c r="R2431" i="4" s="1"/>
  <c r="R2432" i="4" s="1"/>
  <c r="R2433" i="4" s="1"/>
  <c r="R2434" i="4" s="1"/>
  <c r="R2435" i="4" s="1"/>
  <c r="R2436" i="4" s="1"/>
  <c r="R2437" i="4" s="1"/>
  <c r="R2438" i="4" s="1"/>
  <c r="R2439" i="4" s="1"/>
  <c r="R2440" i="4" s="1"/>
  <c r="R2441" i="4" s="1"/>
  <c r="R2442" i="4" s="1"/>
  <c r="R2443" i="4" s="1"/>
  <c r="R2444" i="4" s="1"/>
  <c r="R2445" i="4" s="1"/>
  <c r="R2446" i="4" s="1"/>
  <c r="R2447" i="4" s="1"/>
  <c r="R2448" i="4" s="1"/>
  <c r="R2449" i="4" s="1"/>
  <c r="R2450" i="4" s="1"/>
  <c r="R2451" i="4" s="1"/>
  <c r="R2452" i="4" s="1"/>
  <c r="R2453" i="4" s="1"/>
  <c r="R2454" i="4" s="1"/>
  <c r="R2455" i="4" s="1"/>
  <c r="R2456" i="4" s="1"/>
  <c r="R2457" i="4" s="1"/>
  <c r="R2458" i="4" s="1"/>
  <c r="R2459" i="4" s="1"/>
  <c r="R2460" i="4" s="1"/>
  <c r="R2461" i="4" s="1"/>
  <c r="R2462" i="4" s="1"/>
  <c r="R2463" i="4" s="1"/>
  <c r="R2464" i="4" s="1"/>
  <c r="R2465" i="4" s="1"/>
  <c r="R2466" i="4" s="1"/>
  <c r="R2467" i="4" s="1"/>
  <c r="R2468" i="4" s="1"/>
  <c r="R2469" i="4" s="1"/>
  <c r="R2470" i="4" s="1"/>
  <c r="R2471" i="4" s="1"/>
  <c r="R2472" i="4" s="1"/>
  <c r="R2473" i="4" s="1"/>
  <c r="R2474" i="4" s="1"/>
  <c r="R2475" i="4" s="1"/>
  <c r="R2476" i="4" s="1"/>
  <c r="R2477" i="4" s="1"/>
  <c r="R2478" i="4" s="1"/>
  <c r="R2479" i="4" s="1"/>
  <c r="R2480" i="4" s="1"/>
  <c r="R2481" i="4" s="1"/>
  <c r="R2482" i="4" s="1"/>
  <c r="R2483" i="4" s="1"/>
  <c r="R2484" i="4" s="1"/>
  <c r="R2485" i="4" s="1"/>
  <c r="R2486" i="4" s="1"/>
  <c r="R2487" i="4" s="1"/>
  <c r="R2488" i="4" s="1"/>
  <c r="R2489" i="4" s="1"/>
  <c r="R2490" i="4" s="1"/>
  <c r="R2491" i="4" s="1"/>
  <c r="R2492" i="4" s="1"/>
  <c r="R2493" i="4" s="1"/>
  <c r="R2494" i="4" s="1"/>
  <c r="R2495" i="4" s="1"/>
  <c r="R2496" i="4" s="1"/>
  <c r="R2497" i="4" s="1"/>
  <c r="R2498" i="4" s="1"/>
  <c r="R2499" i="4" s="1"/>
  <c r="R2500" i="4" s="1"/>
  <c r="R2501" i="4" s="1"/>
  <c r="R2502" i="4" s="1"/>
  <c r="R2503" i="4" s="1"/>
  <c r="R2504" i="4" s="1"/>
  <c r="R2505" i="4" s="1"/>
  <c r="R2506" i="4" s="1"/>
  <c r="R2507" i="4" s="1"/>
  <c r="R2508" i="4" s="1"/>
  <c r="R2509" i="4" s="1"/>
  <c r="R2510" i="4" s="1"/>
  <c r="R2511" i="4" s="1"/>
  <c r="R2512" i="4" s="1"/>
  <c r="R2513" i="4" s="1"/>
  <c r="R2514" i="4" s="1"/>
  <c r="R2515" i="4" s="1"/>
  <c r="R2516" i="4" s="1"/>
  <c r="R2517" i="4" s="1"/>
  <c r="R2518" i="4" s="1"/>
  <c r="R2519" i="4" s="1"/>
  <c r="R2520" i="4" s="1"/>
  <c r="R2521" i="4" s="1"/>
  <c r="R2522" i="4" s="1"/>
  <c r="R2523" i="4" s="1"/>
  <c r="R2524" i="4" s="1"/>
  <c r="R2525" i="4" s="1"/>
  <c r="R2526" i="4" s="1"/>
  <c r="R2527" i="4" s="1"/>
  <c r="R2528" i="4" s="1"/>
  <c r="R2529" i="4" s="1"/>
  <c r="R2530" i="4" s="1"/>
  <c r="R2531" i="4" s="1"/>
  <c r="R2532" i="4" s="1"/>
  <c r="R2533" i="4" s="1"/>
  <c r="R2534" i="4" s="1"/>
  <c r="R2535" i="4" s="1"/>
  <c r="R2536" i="4" s="1"/>
  <c r="R2537" i="4" s="1"/>
  <c r="R2538" i="4" s="1"/>
  <c r="R2539" i="4" s="1"/>
  <c r="R2540" i="4" s="1"/>
  <c r="R2541" i="4" s="1"/>
  <c r="R2542" i="4" s="1"/>
  <c r="R2543" i="4" s="1"/>
  <c r="R2544" i="4" s="1"/>
  <c r="R2545" i="4" s="1"/>
  <c r="R2546" i="4" s="1"/>
  <c r="R2547" i="4" s="1"/>
  <c r="R2548" i="4" s="1"/>
  <c r="R2549" i="4" s="1"/>
  <c r="R2550" i="4" s="1"/>
  <c r="R2551" i="4" s="1"/>
  <c r="R2552" i="4" s="1"/>
  <c r="R2553" i="4" s="1"/>
  <c r="R2554" i="4" s="1"/>
  <c r="R2555" i="4" s="1"/>
  <c r="R2556" i="4" s="1"/>
  <c r="R2557" i="4" s="1"/>
  <c r="R2558" i="4" s="1"/>
  <c r="R2559" i="4" s="1"/>
  <c r="R2560" i="4" s="1"/>
  <c r="R2561" i="4" s="1"/>
  <c r="R2562" i="4" s="1"/>
  <c r="R2563" i="4" s="1"/>
  <c r="R2564" i="4" s="1"/>
  <c r="R2565" i="4" s="1"/>
  <c r="R2566" i="4" s="1"/>
  <c r="R2567" i="4" s="1"/>
  <c r="R2568" i="4" s="1"/>
  <c r="R2569" i="4" s="1"/>
  <c r="R2570" i="4" s="1"/>
  <c r="R2571" i="4" s="1"/>
  <c r="R2572" i="4" s="1"/>
  <c r="R2573" i="4" s="1"/>
  <c r="R2574" i="4" s="1"/>
  <c r="R2575" i="4" s="1"/>
  <c r="R2576" i="4" s="1"/>
  <c r="R2577" i="4" s="1"/>
  <c r="R2578" i="4" s="1"/>
  <c r="R2579" i="4" s="1"/>
  <c r="R2580" i="4" s="1"/>
  <c r="R2581" i="4" s="1"/>
  <c r="R2582" i="4" s="1"/>
  <c r="R2583" i="4" s="1"/>
  <c r="R2584" i="4" s="1"/>
  <c r="R2585" i="4" s="1"/>
  <c r="R2586" i="4" s="1"/>
  <c r="R2587" i="4" s="1"/>
  <c r="R2588" i="4" s="1"/>
  <c r="R2589" i="4" s="1"/>
  <c r="R2590" i="4" s="1"/>
  <c r="R2591" i="4" s="1"/>
  <c r="R2592" i="4" s="1"/>
  <c r="R2593" i="4" s="1"/>
  <c r="R2594" i="4" s="1"/>
  <c r="R2595" i="4" s="1"/>
  <c r="R2596" i="4" s="1"/>
  <c r="R2597" i="4" s="1"/>
  <c r="R2598" i="4" s="1"/>
  <c r="R2599" i="4" s="1"/>
  <c r="R2600" i="4" s="1"/>
  <c r="R2601" i="4" s="1"/>
  <c r="R2602" i="4" s="1"/>
  <c r="R2603" i="4" s="1"/>
  <c r="R2604" i="4" s="1"/>
  <c r="R2605" i="4" s="1"/>
  <c r="R2606" i="4" s="1"/>
  <c r="R2607" i="4" s="1"/>
  <c r="R2608" i="4" s="1"/>
  <c r="R2609" i="4" s="1"/>
  <c r="R2610" i="4" s="1"/>
  <c r="R2611" i="4" s="1"/>
  <c r="R2612" i="4" s="1"/>
  <c r="R2613" i="4" s="1"/>
  <c r="R2614" i="4" s="1"/>
  <c r="R2615" i="4" s="1"/>
  <c r="R2616" i="4" s="1"/>
  <c r="R2617" i="4" s="1"/>
  <c r="R2618" i="4" s="1"/>
  <c r="R2619" i="4" s="1"/>
  <c r="R2620" i="4" s="1"/>
  <c r="R2621" i="4" s="1"/>
  <c r="R2622" i="4" s="1"/>
  <c r="R2623" i="4" s="1"/>
  <c r="R2624" i="4" s="1"/>
  <c r="R2625" i="4" s="1"/>
  <c r="R2626" i="4" s="1"/>
  <c r="R2627" i="4" s="1"/>
  <c r="R2628" i="4" s="1"/>
  <c r="R2629" i="4" s="1"/>
  <c r="R2630" i="4" s="1"/>
  <c r="R2631" i="4" s="1"/>
  <c r="R2632" i="4" s="1"/>
  <c r="R2633" i="4" s="1"/>
  <c r="R2634" i="4" s="1"/>
  <c r="R2635" i="4" s="1"/>
  <c r="R2636" i="4" s="1"/>
  <c r="R2637" i="4" s="1"/>
  <c r="R2638" i="4" s="1"/>
  <c r="R2639" i="4" s="1"/>
  <c r="R2640" i="4" s="1"/>
  <c r="R2641" i="4" s="1"/>
  <c r="R2642" i="4" s="1"/>
  <c r="R2643" i="4" s="1"/>
  <c r="R2644" i="4" s="1"/>
  <c r="R2645" i="4" s="1"/>
  <c r="R2646" i="4" s="1"/>
  <c r="R2647" i="4" s="1"/>
  <c r="R2648" i="4" s="1"/>
  <c r="R2649" i="4" s="1"/>
  <c r="R2650" i="4" s="1"/>
  <c r="R2651" i="4" s="1"/>
  <c r="R2652" i="4" s="1"/>
  <c r="R2653" i="4" s="1"/>
  <c r="R2654" i="4" s="1"/>
  <c r="R2655" i="4" s="1"/>
  <c r="R2656" i="4" s="1"/>
  <c r="R2657" i="4" s="1"/>
  <c r="R2658" i="4" s="1"/>
  <c r="R2659" i="4" s="1"/>
  <c r="R2660" i="4" s="1"/>
  <c r="R2661" i="4" s="1"/>
  <c r="R2662" i="4" s="1"/>
  <c r="R2663" i="4" s="1"/>
  <c r="R2664" i="4" s="1"/>
  <c r="R2665" i="4" s="1"/>
  <c r="R2666" i="4" s="1"/>
  <c r="R2667" i="4" s="1"/>
  <c r="R2668" i="4" s="1"/>
  <c r="R2669" i="4" s="1"/>
  <c r="R2670" i="4" s="1"/>
  <c r="R2671" i="4" s="1"/>
  <c r="R2672" i="4" s="1"/>
  <c r="R2673" i="4" s="1"/>
  <c r="R2674" i="4" s="1"/>
  <c r="R2675" i="4" s="1"/>
  <c r="R2676" i="4" s="1"/>
  <c r="R2677" i="4" s="1"/>
  <c r="R2678" i="4" s="1"/>
  <c r="R2679" i="4" s="1"/>
  <c r="R2680" i="4" s="1"/>
  <c r="R2681" i="4" s="1"/>
  <c r="R2682" i="4" s="1"/>
  <c r="R2683" i="4" s="1"/>
  <c r="R2684" i="4" s="1"/>
  <c r="R2685" i="4" s="1"/>
  <c r="R2686" i="4" s="1"/>
  <c r="R2687" i="4" s="1"/>
  <c r="R2688" i="4" s="1"/>
  <c r="R2689" i="4" s="1"/>
  <c r="R2690" i="4" s="1"/>
  <c r="R2691" i="4" s="1"/>
  <c r="R2692" i="4" s="1"/>
  <c r="R2693" i="4" s="1"/>
  <c r="R2694" i="4" s="1"/>
  <c r="R2695" i="4" s="1"/>
  <c r="R2696" i="4" s="1"/>
  <c r="R2697" i="4" s="1"/>
  <c r="R2698" i="4" s="1"/>
  <c r="R2699" i="4" s="1"/>
  <c r="R2700" i="4" s="1"/>
  <c r="R2701" i="4" s="1"/>
  <c r="R2702" i="4" s="1"/>
  <c r="R2703" i="4" s="1"/>
  <c r="R2704" i="4" s="1"/>
  <c r="R2705" i="4" s="1"/>
  <c r="R2706" i="4" s="1"/>
  <c r="R2707" i="4" s="1"/>
  <c r="R2708" i="4" s="1"/>
  <c r="R2709" i="4" s="1"/>
  <c r="R2710" i="4" s="1"/>
  <c r="R2711" i="4" s="1"/>
  <c r="R2712" i="4" s="1"/>
  <c r="R2713" i="4" s="1"/>
  <c r="R2714" i="4" s="1"/>
  <c r="R2715" i="4" s="1"/>
  <c r="R2716" i="4" s="1"/>
  <c r="R2717" i="4" s="1"/>
  <c r="R2718" i="4" s="1"/>
  <c r="R2719" i="4" s="1"/>
  <c r="R2720" i="4" s="1"/>
  <c r="R2721" i="4" s="1"/>
  <c r="R2722" i="4" s="1"/>
  <c r="R2723" i="4" s="1"/>
  <c r="R2724" i="4" s="1"/>
  <c r="R2725" i="4" s="1"/>
  <c r="R2726" i="4" s="1"/>
  <c r="R2727" i="4" s="1"/>
  <c r="R2728" i="4" s="1"/>
  <c r="R2729" i="4" s="1"/>
  <c r="R2730" i="4" s="1"/>
  <c r="R2731" i="4" s="1"/>
  <c r="R2732" i="4" s="1"/>
  <c r="R2733" i="4" s="1"/>
  <c r="R2734" i="4" s="1"/>
  <c r="R2735" i="4" s="1"/>
  <c r="R2736" i="4" s="1"/>
  <c r="R2737" i="4" s="1"/>
  <c r="R2738" i="4" s="1"/>
  <c r="R2739" i="4" s="1"/>
  <c r="R2740" i="4" s="1"/>
  <c r="R2741" i="4" s="1"/>
  <c r="R2742" i="4" s="1"/>
  <c r="R2743" i="4" s="1"/>
  <c r="R2744" i="4" s="1"/>
  <c r="R2745" i="4" s="1"/>
  <c r="R2746" i="4" s="1"/>
  <c r="R2747" i="4" s="1"/>
  <c r="R2748" i="4" s="1"/>
  <c r="R2749" i="4" s="1"/>
  <c r="R2750" i="4" s="1"/>
  <c r="R2751" i="4" s="1"/>
  <c r="R2752" i="4" s="1"/>
  <c r="R2753" i="4" s="1"/>
  <c r="R2754" i="4" s="1"/>
  <c r="R2755" i="4" s="1"/>
  <c r="R2756" i="4" s="1"/>
  <c r="R2757" i="4" s="1"/>
  <c r="R2758" i="4" s="1"/>
  <c r="R2759" i="4" s="1"/>
  <c r="R2760" i="4" s="1"/>
  <c r="R2761" i="4" s="1"/>
  <c r="R2762" i="4" s="1"/>
  <c r="R2763" i="4" s="1"/>
  <c r="R2764" i="4" s="1"/>
  <c r="R2765" i="4" s="1"/>
  <c r="R2766" i="4" s="1"/>
  <c r="R2767" i="4" s="1"/>
  <c r="R2768" i="4" s="1"/>
  <c r="R2769" i="4" s="1"/>
  <c r="R2770" i="4" s="1"/>
  <c r="R2771" i="4" s="1"/>
  <c r="R2772" i="4" s="1"/>
  <c r="R2773" i="4" s="1"/>
  <c r="R2774" i="4" s="1"/>
  <c r="R2775" i="4" s="1"/>
  <c r="R2776" i="4" s="1"/>
  <c r="R2777" i="4" s="1"/>
  <c r="R2778" i="4" s="1"/>
  <c r="R2779" i="4" s="1"/>
  <c r="R2780" i="4" s="1"/>
  <c r="R2781" i="4" s="1"/>
  <c r="R2782" i="4" s="1"/>
  <c r="R2783" i="4" s="1"/>
  <c r="R2784" i="4" s="1"/>
  <c r="R2785" i="4" s="1"/>
  <c r="R2786" i="4" s="1"/>
  <c r="R2787" i="4" s="1"/>
  <c r="R2788" i="4" s="1"/>
  <c r="R2789" i="4" s="1"/>
  <c r="R2790" i="4" s="1"/>
  <c r="R2791" i="4" s="1"/>
  <c r="R2792" i="4" s="1"/>
  <c r="R2793" i="4" s="1"/>
  <c r="R2794" i="4" s="1"/>
  <c r="R2795" i="4" s="1"/>
  <c r="R2796" i="4" s="1"/>
  <c r="R2797" i="4" s="1"/>
  <c r="R2798" i="4" s="1"/>
  <c r="R2799" i="4" s="1"/>
  <c r="R2800" i="4" s="1"/>
  <c r="R2801" i="4" s="1"/>
  <c r="R2802" i="4" s="1"/>
  <c r="R2803" i="4" s="1"/>
  <c r="R2804" i="4" s="1"/>
  <c r="R2805" i="4" s="1"/>
  <c r="R2806" i="4" s="1"/>
  <c r="R2807" i="4" s="1"/>
  <c r="R2808" i="4" s="1"/>
  <c r="R2809" i="4" s="1"/>
  <c r="R2810" i="4" s="1"/>
  <c r="R2811" i="4" s="1"/>
  <c r="R2812" i="4" s="1"/>
  <c r="R2813" i="4" s="1"/>
  <c r="R2814" i="4" s="1"/>
  <c r="R2815" i="4" s="1"/>
  <c r="R2816" i="4" s="1"/>
  <c r="R2817" i="4" s="1"/>
  <c r="R2818" i="4" s="1"/>
  <c r="R2819" i="4" s="1"/>
  <c r="R2820" i="4" s="1"/>
  <c r="R2821" i="4" s="1"/>
  <c r="R2822" i="4" s="1"/>
  <c r="R2823" i="4" s="1"/>
  <c r="R2824" i="4" s="1"/>
  <c r="R2825" i="4" s="1"/>
  <c r="R2826" i="4" s="1"/>
  <c r="R2827" i="4" s="1"/>
  <c r="R2828" i="4" s="1"/>
  <c r="R2829" i="4" s="1"/>
  <c r="R2830" i="4" s="1"/>
  <c r="R2831" i="4" s="1"/>
  <c r="R2832" i="4" s="1"/>
  <c r="R2833" i="4" s="1"/>
  <c r="R2834" i="4" s="1"/>
  <c r="R2835" i="4" s="1"/>
  <c r="R2836" i="4" s="1"/>
  <c r="R2837" i="4" s="1"/>
  <c r="R2838" i="4" s="1"/>
  <c r="R2839" i="4" s="1"/>
  <c r="R2840" i="4" s="1"/>
  <c r="R2841" i="4" s="1"/>
  <c r="R2842" i="4" s="1"/>
  <c r="R2843" i="4" s="1"/>
  <c r="R2844" i="4" s="1"/>
  <c r="R2845" i="4" s="1"/>
  <c r="R2846" i="4" s="1"/>
  <c r="R2847" i="4" s="1"/>
  <c r="R2848" i="4" s="1"/>
  <c r="R2849" i="4" s="1"/>
  <c r="R2850" i="4" s="1"/>
  <c r="R2851" i="4" s="1"/>
  <c r="R2852" i="4" s="1"/>
  <c r="R2853" i="4" s="1"/>
  <c r="R2854" i="4" s="1"/>
  <c r="R2855" i="4" s="1"/>
  <c r="R2856" i="4" s="1"/>
  <c r="R2857" i="4" s="1"/>
  <c r="R2858" i="4" s="1"/>
  <c r="R2859" i="4" s="1"/>
  <c r="R2860" i="4" s="1"/>
  <c r="R2861" i="4" s="1"/>
  <c r="R2862" i="4" s="1"/>
  <c r="R2863" i="4" s="1"/>
  <c r="R2864" i="4" s="1"/>
  <c r="R2865" i="4" s="1"/>
  <c r="R2866" i="4" s="1"/>
  <c r="R2867" i="4" s="1"/>
  <c r="R2868" i="4" s="1"/>
  <c r="R2869" i="4" s="1"/>
  <c r="R2870" i="4" s="1"/>
  <c r="R2871" i="4" s="1"/>
  <c r="R2872" i="4" s="1"/>
  <c r="R2873" i="4" s="1"/>
  <c r="R2874" i="4" s="1"/>
  <c r="R2875" i="4" s="1"/>
  <c r="R2876" i="4" s="1"/>
  <c r="R2877" i="4" s="1"/>
  <c r="R2878" i="4" s="1"/>
  <c r="R2879" i="4" s="1"/>
  <c r="R2880" i="4" s="1"/>
  <c r="R2881" i="4" s="1"/>
  <c r="R2882" i="4" s="1"/>
  <c r="R2883" i="4" s="1"/>
  <c r="R2884" i="4" s="1"/>
  <c r="R2885" i="4" s="1"/>
  <c r="R2886" i="4" s="1"/>
  <c r="R2887" i="4" s="1"/>
  <c r="R2888" i="4" s="1"/>
  <c r="R2889" i="4" s="1"/>
  <c r="R2890" i="4" s="1"/>
  <c r="R2891" i="4" s="1"/>
  <c r="R2892" i="4" s="1"/>
  <c r="R2893" i="4" s="1"/>
  <c r="R2894" i="4" s="1"/>
  <c r="R2895" i="4" s="1"/>
  <c r="R2896" i="4" s="1"/>
  <c r="R2897" i="4" s="1"/>
  <c r="R2898" i="4" s="1"/>
  <c r="R2899" i="4" s="1"/>
  <c r="R2900" i="4" s="1"/>
  <c r="R2901" i="4" s="1"/>
  <c r="R2902" i="4" s="1"/>
  <c r="R2903" i="4" s="1"/>
  <c r="R2904" i="4" s="1"/>
  <c r="R2905" i="4" s="1"/>
  <c r="R2906" i="4" s="1"/>
  <c r="R2907" i="4" s="1"/>
  <c r="R2908" i="4" s="1"/>
  <c r="R2909" i="4" s="1"/>
  <c r="R2910" i="4" s="1"/>
  <c r="R2911" i="4" s="1"/>
  <c r="R2912" i="4" s="1"/>
  <c r="R2913" i="4" s="1"/>
  <c r="R2914" i="4" s="1"/>
  <c r="R2915" i="4" s="1"/>
  <c r="R2916" i="4" s="1"/>
  <c r="R2917" i="4" s="1"/>
  <c r="R2918" i="4" s="1"/>
  <c r="R2919" i="4" s="1"/>
  <c r="R2920" i="4" s="1"/>
  <c r="R2921" i="4" s="1"/>
  <c r="R2922" i="4" s="1"/>
  <c r="R2923" i="4" s="1"/>
  <c r="R2924" i="4" s="1"/>
  <c r="R2925" i="4" s="1"/>
  <c r="R2926" i="4" s="1"/>
  <c r="R2927" i="4" s="1"/>
  <c r="R2928" i="4" s="1"/>
  <c r="R2929" i="4" s="1"/>
  <c r="R2930" i="4" s="1"/>
  <c r="R2931" i="4" s="1"/>
  <c r="R2932" i="4" s="1"/>
  <c r="R2933" i="4" s="1"/>
  <c r="R2934" i="4" s="1"/>
  <c r="R2935" i="4" s="1"/>
  <c r="R2936" i="4" s="1"/>
  <c r="R2937" i="4" s="1"/>
  <c r="R2938" i="4" s="1"/>
  <c r="R2939" i="4" s="1"/>
  <c r="R2940" i="4" s="1"/>
  <c r="R2941" i="4" s="1"/>
  <c r="R2942" i="4" s="1"/>
  <c r="R2943" i="4" s="1"/>
  <c r="R2944" i="4" s="1"/>
  <c r="R2945" i="4" s="1"/>
  <c r="R2946" i="4" s="1"/>
  <c r="R2947" i="4" s="1"/>
  <c r="R2948" i="4" s="1"/>
  <c r="R2949" i="4" s="1"/>
  <c r="R2950" i="4" s="1"/>
  <c r="R2951" i="4" s="1"/>
  <c r="R2952" i="4" s="1"/>
  <c r="R2953" i="4" s="1"/>
  <c r="R2954" i="4" s="1"/>
  <c r="R2955" i="4" s="1"/>
  <c r="R2956" i="4" s="1"/>
  <c r="R2957" i="4" s="1"/>
  <c r="R2958" i="4" s="1"/>
  <c r="R2959" i="4" s="1"/>
  <c r="R2960" i="4" s="1"/>
  <c r="R2961" i="4" s="1"/>
  <c r="R2962" i="4" s="1"/>
  <c r="R2963" i="4" s="1"/>
  <c r="R2964" i="4" s="1"/>
  <c r="R2965" i="4" s="1"/>
  <c r="R2966" i="4" s="1"/>
  <c r="R2967" i="4" s="1"/>
  <c r="R2968" i="4" s="1"/>
  <c r="R2969" i="4" s="1"/>
  <c r="R2970" i="4" s="1"/>
  <c r="R2971" i="4" s="1"/>
  <c r="R2972" i="4" s="1"/>
  <c r="R2973" i="4" s="1"/>
  <c r="R2974" i="4" s="1"/>
  <c r="R2975" i="4" s="1"/>
  <c r="R2976" i="4" s="1"/>
  <c r="R2977" i="4" s="1"/>
  <c r="R2978" i="4" s="1"/>
  <c r="R2979" i="4" s="1"/>
  <c r="R2980" i="4" s="1"/>
  <c r="R2981" i="4" s="1"/>
  <c r="R2982" i="4" s="1"/>
  <c r="R2983" i="4" s="1"/>
  <c r="R2984" i="4" s="1"/>
  <c r="R2985" i="4" s="1"/>
  <c r="R2986" i="4" s="1"/>
  <c r="R2987" i="4" s="1"/>
  <c r="R2988" i="4" s="1"/>
  <c r="R2989" i="4" s="1"/>
  <c r="R2990" i="4" s="1"/>
  <c r="R2991" i="4" s="1"/>
  <c r="R2992" i="4" s="1"/>
  <c r="R2993" i="4" s="1"/>
  <c r="R2994" i="4" s="1"/>
  <c r="R2995" i="4" s="1"/>
  <c r="R2996" i="4" s="1"/>
  <c r="R2997" i="4" s="1"/>
  <c r="R2998" i="4" s="1"/>
  <c r="R2999" i="4" s="1"/>
  <c r="R3000" i="4" s="1"/>
  <c r="R3001" i="4" s="1"/>
  <c r="R3002" i="4" s="1"/>
  <c r="R3003" i="4" s="1"/>
  <c r="R3004" i="4" s="1"/>
  <c r="R3005" i="4" s="1"/>
  <c r="R3006" i="4" s="1"/>
  <c r="R3007" i="4" s="1"/>
  <c r="R3008" i="4" s="1"/>
  <c r="R3009" i="4" s="1"/>
  <c r="R3010" i="4" s="1"/>
  <c r="R3011" i="4" s="1"/>
  <c r="R3012" i="4" s="1"/>
  <c r="R3013" i="4" s="1"/>
  <c r="R3014" i="4" s="1"/>
  <c r="R3015" i="4" s="1"/>
  <c r="R3016" i="4" s="1"/>
  <c r="R3017" i="4" s="1"/>
  <c r="R3018" i="4" s="1"/>
  <c r="R3019" i="4" s="1"/>
  <c r="R3020" i="4" s="1"/>
  <c r="R3021" i="4" s="1"/>
  <c r="R3022" i="4" s="1"/>
  <c r="R3023" i="4" s="1"/>
  <c r="R3024" i="4" s="1"/>
  <c r="R3025" i="4" s="1"/>
  <c r="R3026" i="4" s="1"/>
  <c r="R3027" i="4" s="1"/>
  <c r="R3028" i="4" s="1"/>
  <c r="R3029" i="4" s="1"/>
  <c r="R3030" i="4" s="1"/>
  <c r="R3031" i="4" s="1"/>
  <c r="R3032" i="4" s="1"/>
  <c r="R3033" i="4" s="1"/>
  <c r="R3034" i="4" s="1"/>
  <c r="R3035" i="4" s="1"/>
  <c r="R3036" i="4" s="1"/>
  <c r="R3037" i="4" s="1"/>
  <c r="R3038" i="4" s="1"/>
  <c r="R3039" i="4" s="1"/>
  <c r="R3040" i="4" s="1"/>
  <c r="R3041" i="4" s="1"/>
  <c r="R3042" i="4" s="1"/>
  <c r="R3043" i="4" s="1"/>
  <c r="R3044" i="4" s="1"/>
  <c r="R3045" i="4" s="1"/>
  <c r="R3046" i="4" s="1"/>
  <c r="R3047" i="4" s="1"/>
  <c r="R3048" i="4" s="1"/>
  <c r="R3049" i="4" s="1"/>
  <c r="R3050" i="4" s="1"/>
  <c r="R3051" i="4" s="1"/>
  <c r="R3052" i="4" s="1"/>
  <c r="R3053" i="4" s="1"/>
  <c r="R3054" i="4" s="1"/>
  <c r="R3055" i="4" s="1"/>
  <c r="R3056" i="4" s="1"/>
  <c r="R3057" i="4" s="1"/>
  <c r="R3058" i="4" s="1"/>
  <c r="R3059" i="4" s="1"/>
  <c r="R3060" i="4" s="1"/>
  <c r="R3061" i="4" s="1"/>
  <c r="R3062" i="4" s="1"/>
  <c r="R3063" i="4" s="1"/>
  <c r="R3064" i="4" s="1"/>
  <c r="R3065" i="4" s="1"/>
  <c r="R3066" i="4" s="1"/>
  <c r="R3067" i="4" s="1"/>
  <c r="R3068" i="4" s="1"/>
  <c r="R3069" i="4" s="1"/>
  <c r="R3070" i="4" s="1"/>
  <c r="R3071" i="4" s="1"/>
  <c r="R3072" i="4" s="1"/>
  <c r="R3073" i="4" s="1"/>
  <c r="R3074" i="4" s="1"/>
  <c r="R3075" i="4" s="1"/>
  <c r="R3076" i="4" s="1"/>
  <c r="R3077" i="4" s="1"/>
  <c r="R3078" i="4" s="1"/>
  <c r="R3079" i="4" s="1"/>
  <c r="R3080" i="4" s="1"/>
  <c r="R3081" i="4" s="1"/>
  <c r="R3082" i="4" s="1"/>
  <c r="R3083" i="4" s="1"/>
  <c r="R3084" i="4" s="1"/>
  <c r="R3085" i="4" s="1"/>
  <c r="R3086" i="4" s="1"/>
  <c r="R3087" i="4" s="1"/>
  <c r="R3088" i="4" s="1"/>
  <c r="R3089" i="4" s="1"/>
  <c r="R3090" i="4" s="1"/>
  <c r="R3091" i="4" s="1"/>
  <c r="R3092" i="4" s="1"/>
  <c r="R3093" i="4" s="1"/>
  <c r="R3094" i="4" s="1"/>
  <c r="R3095" i="4" s="1"/>
  <c r="R3096" i="4" s="1"/>
  <c r="R3097" i="4" s="1"/>
  <c r="R3098" i="4" s="1"/>
  <c r="R3099" i="4" s="1"/>
  <c r="R3100" i="4" s="1"/>
  <c r="R3101" i="4" s="1"/>
  <c r="R3102" i="4" s="1"/>
  <c r="R3103" i="4" s="1"/>
  <c r="R3104" i="4" s="1"/>
  <c r="R3105" i="4" s="1"/>
  <c r="R3106" i="4" s="1"/>
  <c r="R3107" i="4" s="1"/>
  <c r="R3108" i="4" s="1"/>
  <c r="R3109" i="4" s="1"/>
  <c r="R3110" i="4" s="1"/>
  <c r="R3111" i="4" s="1"/>
  <c r="R3112" i="4" s="1"/>
  <c r="R3113" i="4" s="1"/>
  <c r="R3114" i="4" s="1"/>
  <c r="R3115" i="4" s="1"/>
  <c r="R3116" i="4" s="1"/>
  <c r="R3117" i="4" s="1"/>
  <c r="R3118" i="4" s="1"/>
  <c r="R3119" i="4" s="1"/>
  <c r="R3120" i="4" s="1"/>
  <c r="R3121" i="4" s="1"/>
  <c r="R3122" i="4" s="1"/>
  <c r="R3123" i="4" s="1"/>
  <c r="R3124" i="4" s="1"/>
  <c r="R3125" i="4" s="1"/>
  <c r="R3126" i="4" s="1"/>
  <c r="R3127" i="4" s="1"/>
  <c r="R3128" i="4" s="1"/>
  <c r="R3129" i="4" s="1"/>
  <c r="R3130" i="4" s="1"/>
  <c r="R3131" i="4" s="1"/>
  <c r="R3132" i="4" s="1"/>
  <c r="R3133" i="4" s="1"/>
  <c r="R3134" i="4" s="1"/>
  <c r="R3135" i="4" s="1"/>
  <c r="R3136" i="4" s="1"/>
  <c r="R3137" i="4" s="1"/>
  <c r="R3138" i="4" s="1"/>
  <c r="R3139" i="4" s="1"/>
  <c r="R3140" i="4" s="1"/>
  <c r="R3141" i="4" s="1"/>
  <c r="R3142" i="4" s="1"/>
  <c r="R3143" i="4" s="1"/>
  <c r="R3144" i="4" s="1"/>
  <c r="R3145" i="4" s="1"/>
  <c r="R3146" i="4" s="1"/>
  <c r="R3147" i="4" s="1"/>
  <c r="R3148" i="4" s="1"/>
  <c r="R3149" i="4" s="1"/>
  <c r="R3150" i="4" s="1"/>
  <c r="R3151" i="4" s="1"/>
  <c r="R3152" i="4" s="1"/>
  <c r="R3153" i="4" s="1"/>
  <c r="R3154" i="4" s="1"/>
  <c r="R3155" i="4" s="1"/>
  <c r="R3156" i="4" s="1"/>
  <c r="R3157" i="4" s="1"/>
  <c r="R3158" i="4" s="1"/>
  <c r="R3159" i="4" s="1"/>
  <c r="R3160" i="4" s="1"/>
  <c r="R3161" i="4" s="1"/>
  <c r="R3162" i="4" s="1"/>
  <c r="R3163" i="4" s="1"/>
  <c r="R3164" i="4" s="1"/>
  <c r="R3165" i="4" s="1"/>
  <c r="R3166" i="4" s="1"/>
  <c r="R3167" i="4" s="1"/>
  <c r="R3168" i="4" s="1"/>
  <c r="R3169" i="4" s="1"/>
  <c r="R3170" i="4" s="1"/>
  <c r="R3171" i="4" s="1"/>
  <c r="R3172" i="4" s="1"/>
  <c r="R3173" i="4" s="1"/>
  <c r="R3174" i="4" s="1"/>
  <c r="R3175" i="4" s="1"/>
  <c r="R3176" i="4" s="1"/>
  <c r="R3177" i="4" s="1"/>
  <c r="R3178" i="4" s="1"/>
  <c r="R3179" i="4" s="1"/>
  <c r="R3180" i="4" s="1"/>
  <c r="R3181" i="4" s="1"/>
  <c r="R3182" i="4" s="1"/>
  <c r="R3183" i="4" s="1"/>
  <c r="R3184" i="4" s="1"/>
  <c r="R3185" i="4" s="1"/>
  <c r="R3186" i="4" s="1"/>
  <c r="R3187" i="4" s="1"/>
  <c r="R3188" i="4" s="1"/>
  <c r="R3189" i="4" s="1"/>
  <c r="R3190" i="4" s="1"/>
  <c r="R3191" i="4" s="1"/>
  <c r="R3192" i="4" s="1"/>
  <c r="R3193" i="4" s="1"/>
  <c r="R3194" i="4" s="1"/>
  <c r="R3195" i="4" s="1"/>
  <c r="R3196" i="4" s="1"/>
  <c r="R3197" i="4" s="1"/>
  <c r="R3198" i="4" s="1"/>
  <c r="R3199" i="4" s="1"/>
  <c r="R3200" i="4" s="1"/>
  <c r="R3201" i="4" s="1"/>
  <c r="R3202" i="4" s="1"/>
  <c r="R3203" i="4" s="1"/>
  <c r="R3204" i="4" s="1"/>
  <c r="R3205" i="4" s="1"/>
  <c r="R3206" i="4" s="1"/>
  <c r="R3207" i="4" s="1"/>
  <c r="R3208" i="4" s="1"/>
  <c r="R3209" i="4" s="1"/>
  <c r="R3210" i="4" s="1"/>
  <c r="R3211" i="4" s="1"/>
  <c r="R3212" i="4" s="1"/>
  <c r="R3213" i="4" s="1"/>
  <c r="R3214" i="4" s="1"/>
  <c r="R3215" i="4" s="1"/>
  <c r="R3216" i="4" s="1"/>
  <c r="R3217" i="4" s="1"/>
  <c r="R3218" i="4" s="1"/>
  <c r="R3219" i="4" s="1"/>
  <c r="R3220" i="4" s="1"/>
  <c r="R3221" i="4" s="1"/>
  <c r="R3222" i="4" s="1"/>
  <c r="R3223" i="4" s="1"/>
  <c r="R3224" i="4" s="1"/>
  <c r="R3225" i="4" s="1"/>
  <c r="R3226" i="4" s="1"/>
  <c r="R3227" i="4" s="1"/>
  <c r="R3228" i="4" s="1"/>
  <c r="R3229" i="4" s="1"/>
  <c r="R3230" i="4" s="1"/>
  <c r="R3231" i="4" s="1"/>
  <c r="R3232" i="4" s="1"/>
  <c r="R3233" i="4" s="1"/>
  <c r="R3234" i="4" s="1"/>
  <c r="R3235" i="4" s="1"/>
  <c r="R3236" i="4" s="1"/>
  <c r="R3237" i="4" s="1"/>
  <c r="R3238" i="4" s="1"/>
  <c r="R3239" i="4" s="1"/>
  <c r="R3240" i="4" s="1"/>
  <c r="R3241" i="4" s="1"/>
  <c r="R3242" i="4" s="1"/>
  <c r="R3243" i="4" s="1"/>
  <c r="R3244" i="4" s="1"/>
  <c r="R3245" i="4" s="1"/>
  <c r="R3246" i="4" s="1"/>
  <c r="R3247" i="4" s="1"/>
  <c r="R3248" i="4" s="1"/>
  <c r="R3249" i="4" s="1"/>
  <c r="R3250" i="4" s="1"/>
  <c r="R3251" i="4" s="1"/>
  <c r="R3252" i="4" s="1"/>
  <c r="R3253" i="4" s="1"/>
  <c r="R3254" i="4" s="1"/>
  <c r="R3255" i="4" s="1"/>
  <c r="R3256" i="4" s="1"/>
  <c r="R3257" i="4" s="1"/>
  <c r="R3258" i="4" s="1"/>
  <c r="R3259" i="4" s="1"/>
  <c r="R3260" i="4" s="1"/>
  <c r="R3261" i="4" s="1"/>
  <c r="R3262" i="4" s="1"/>
  <c r="R3263" i="4" s="1"/>
  <c r="R3264" i="4" s="1"/>
  <c r="R3265" i="4" s="1"/>
  <c r="R3266" i="4" s="1"/>
  <c r="R3267" i="4" s="1"/>
  <c r="R3268" i="4" s="1"/>
  <c r="R3269" i="4" s="1"/>
  <c r="R3270" i="4" s="1"/>
  <c r="R3271" i="4" s="1"/>
  <c r="R3272" i="4" s="1"/>
  <c r="R3273" i="4" s="1"/>
  <c r="R3274" i="4" s="1"/>
  <c r="R3275" i="4" s="1"/>
  <c r="R3276" i="4" s="1"/>
  <c r="R3277" i="4" s="1"/>
  <c r="R3278" i="4" s="1"/>
  <c r="R3279" i="4" s="1"/>
  <c r="R3280" i="4" s="1"/>
  <c r="R3281" i="4" s="1"/>
  <c r="R3282" i="4" s="1"/>
  <c r="R3283" i="4" s="1"/>
  <c r="R3284" i="4" s="1"/>
  <c r="R3285" i="4" s="1"/>
  <c r="R3286" i="4" s="1"/>
  <c r="R3287" i="4" s="1"/>
  <c r="R3288" i="4" s="1"/>
  <c r="R3289" i="4" s="1"/>
  <c r="R3290" i="4" s="1"/>
  <c r="R3291" i="4" s="1"/>
  <c r="R3292" i="4" s="1"/>
  <c r="R3293" i="4" s="1"/>
  <c r="R3294" i="4" s="1"/>
  <c r="R3295" i="4" s="1"/>
  <c r="R3296" i="4" s="1"/>
  <c r="R3297" i="4" s="1"/>
  <c r="R3298" i="4" s="1"/>
  <c r="R3299" i="4" s="1"/>
  <c r="R3300" i="4" s="1"/>
  <c r="R3301" i="4" s="1"/>
  <c r="R3302" i="4" s="1"/>
  <c r="R3303" i="4" s="1"/>
  <c r="R3304" i="4" s="1"/>
  <c r="R3305" i="4" s="1"/>
  <c r="R3306" i="4" s="1"/>
  <c r="R3307" i="4" s="1"/>
  <c r="R3308" i="4" s="1"/>
  <c r="R3309" i="4" s="1"/>
  <c r="R3310" i="4" s="1"/>
  <c r="R3311" i="4" s="1"/>
  <c r="R3312" i="4" s="1"/>
  <c r="R3313" i="4" s="1"/>
  <c r="R3314" i="4" s="1"/>
  <c r="R3315" i="4" s="1"/>
  <c r="R3316" i="4" s="1"/>
  <c r="R3317" i="4" s="1"/>
  <c r="R3318" i="4" s="1"/>
  <c r="R3319" i="4" s="1"/>
  <c r="R3320" i="4" s="1"/>
  <c r="R3321" i="4" s="1"/>
  <c r="R3322" i="4" s="1"/>
  <c r="R3323" i="4" s="1"/>
  <c r="R3324" i="4" s="1"/>
  <c r="R3325" i="4" s="1"/>
  <c r="R3326" i="4" s="1"/>
  <c r="R3327" i="4" s="1"/>
  <c r="R3328" i="4" s="1"/>
  <c r="R3329" i="4" s="1"/>
  <c r="R3330" i="4" s="1"/>
  <c r="R3331" i="4" s="1"/>
  <c r="R3332" i="4" s="1"/>
  <c r="R3333" i="4" s="1"/>
  <c r="R3334" i="4" s="1"/>
  <c r="R3335" i="4" s="1"/>
  <c r="R3336" i="4" s="1"/>
  <c r="R3337" i="4" s="1"/>
  <c r="R3338" i="4" s="1"/>
  <c r="R3339" i="4" s="1"/>
  <c r="R3340" i="4" s="1"/>
  <c r="R3341" i="4" s="1"/>
  <c r="R3342" i="4" s="1"/>
  <c r="R3343" i="4" s="1"/>
  <c r="R3344" i="4" s="1"/>
  <c r="R3345" i="4" s="1"/>
  <c r="R3346" i="4" s="1"/>
  <c r="R3347" i="4" s="1"/>
  <c r="R3348" i="4" s="1"/>
  <c r="R3349" i="4" s="1"/>
  <c r="R3350" i="4" s="1"/>
  <c r="R3351" i="4" s="1"/>
  <c r="R3352" i="4" s="1"/>
  <c r="R3353" i="4" s="1"/>
  <c r="R3354" i="4" s="1"/>
  <c r="R3355" i="4" s="1"/>
  <c r="R3356" i="4" s="1"/>
  <c r="R3357" i="4" s="1"/>
  <c r="R3358" i="4" s="1"/>
  <c r="R3359" i="4" s="1"/>
  <c r="R3360" i="4" s="1"/>
  <c r="R3361" i="4" s="1"/>
  <c r="R3362" i="4" s="1"/>
  <c r="R3363" i="4" s="1"/>
  <c r="R3364" i="4" s="1"/>
  <c r="R3365" i="4" s="1"/>
  <c r="R3366" i="4" s="1"/>
  <c r="R3367" i="4" s="1"/>
  <c r="R3368" i="4" s="1"/>
  <c r="R3369" i="4" s="1"/>
  <c r="R3370" i="4" s="1"/>
  <c r="R3371" i="4" s="1"/>
  <c r="R3372" i="4" s="1"/>
  <c r="R3373" i="4" s="1"/>
  <c r="R3374" i="4" s="1"/>
  <c r="R3375" i="4" s="1"/>
  <c r="R3376" i="4" s="1"/>
  <c r="R3377" i="4" s="1"/>
  <c r="R3378" i="4" s="1"/>
  <c r="R3379" i="4" s="1"/>
  <c r="R3380" i="4" s="1"/>
  <c r="R3381" i="4" s="1"/>
  <c r="R3382" i="4" s="1"/>
  <c r="R3383" i="4" s="1"/>
  <c r="R3384" i="4" s="1"/>
  <c r="R3385" i="4" s="1"/>
  <c r="R3386" i="4" s="1"/>
  <c r="R3387" i="4" s="1"/>
  <c r="R3388" i="4" s="1"/>
  <c r="R3389" i="4" s="1"/>
  <c r="R3390" i="4" s="1"/>
  <c r="R3391" i="4" s="1"/>
  <c r="R3392" i="4" s="1"/>
  <c r="R3393" i="4" s="1"/>
  <c r="R3394" i="4" s="1"/>
  <c r="R3395" i="4" s="1"/>
  <c r="R3396" i="4" s="1"/>
  <c r="R3397" i="4" s="1"/>
  <c r="R3398" i="4" s="1"/>
  <c r="R3399" i="4" s="1"/>
  <c r="R3400" i="4" s="1"/>
  <c r="R3401" i="4" s="1"/>
  <c r="R3402" i="4" s="1"/>
  <c r="R3403" i="4" s="1"/>
  <c r="R3404" i="4" s="1"/>
  <c r="R3405" i="4" s="1"/>
  <c r="R3406" i="4" s="1"/>
  <c r="R3407" i="4" s="1"/>
  <c r="R3408" i="4" s="1"/>
  <c r="R3409" i="4" s="1"/>
  <c r="R3410" i="4" s="1"/>
  <c r="R3411" i="4" s="1"/>
  <c r="R3412" i="4" s="1"/>
  <c r="R3413" i="4" s="1"/>
  <c r="R3414" i="4" s="1"/>
  <c r="R3415" i="4" s="1"/>
  <c r="R3416" i="4" s="1"/>
  <c r="R3417" i="4" s="1"/>
  <c r="R3418" i="4" s="1"/>
  <c r="R3419" i="4" s="1"/>
  <c r="R3420" i="4" s="1"/>
  <c r="R3421" i="4" s="1"/>
  <c r="R3422" i="4" s="1"/>
  <c r="R3423" i="4" s="1"/>
  <c r="R3424" i="4" s="1"/>
  <c r="R3425" i="4" s="1"/>
  <c r="R3426" i="4" s="1"/>
  <c r="R3427" i="4" s="1"/>
  <c r="R3428" i="4" s="1"/>
  <c r="R3429" i="4" s="1"/>
  <c r="R3430" i="4" s="1"/>
  <c r="R3431" i="4" s="1"/>
  <c r="R3432" i="4" s="1"/>
  <c r="R3433" i="4" s="1"/>
  <c r="R3434" i="4" s="1"/>
  <c r="R3435" i="4" s="1"/>
  <c r="R3436" i="4" s="1"/>
  <c r="R3437" i="4" s="1"/>
  <c r="R3438" i="4" s="1"/>
  <c r="R3439" i="4" s="1"/>
  <c r="R3440" i="4" s="1"/>
  <c r="R3441" i="4" s="1"/>
  <c r="R3442" i="4" s="1"/>
  <c r="R3443" i="4" s="1"/>
  <c r="R3444" i="4" s="1"/>
  <c r="R3445" i="4" s="1"/>
  <c r="R3446" i="4" s="1"/>
  <c r="R3447" i="4" s="1"/>
  <c r="R3448" i="4" s="1"/>
  <c r="R3449" i="4" s="1"/>
  <c r="R3450" i="4" s="1"/>
  <c r="R3451" i="4" s="1"/>
  <c r="R3452" i="4" s="1"/>
  <c r="R3453" i="4" s="1"/>
  <c r="R3454" i="4" s="1"/>
  <c r="R3455" i="4" s="1"/>
  <c r="R3456" i="4" s="1"/>
  <c r="R3457" i="4" s="1"/>
  <c r="R3458" i="4" s="1"/>
  <c r="R3459" i="4" s="1"/>
  <c r="R3460" i="4" s="1"/>
  <c r="R3461" i="4" s="1"/>
  <c r="R3462" i="4" s="1"/>
  <c r="R3463" i="4" s="1"/>
  <c r="R3464" i="4" s="1"/>
  <c r="R3465" i="4" s="1"/>
  <c r="R3466" i="4" s="1"/>
  <c r="R3467" i="4" s="1"/>
  <c r="R3468" i="4" s="1"/>
  <c r="R3469" i="4" s="1"/>
  <c r="R3470" i="4" s="1"/>
  <c r="R3471" i="4" s="1"/>
  <c r="R3472" i="4" s="1"/>
  <c r="R3473" i="4" s="1"/>
  <c r="R3474" i="4" s="1"/>
  <c r="R3475" i="4" s="1"/>
  <c r="R3476" i="4" s="1"/>
  <c r="R3477" i="4" s="1"/>
  <c r="R3478" i="4" s="1"/>
  <c r="R3479" i="4" s="1"/>
  <c r="R3480" i="4" s="1"/>
  <c r="R3481" i="4" s="1"/>
  <c r="R3482" i="4" s="1"/>
  <c r="R3483" i="4" s="1"/>
  <c r="R3484" i="4" s="1"/>
  <c r="R3485" i="4" s="1"/>
  <c r="R3486" i="4" s="1"/>
  <c r="R3487" i="4" s="1"/>
  <c r="R3488" i="4" s="1"/>
  <c r="R3489" i="4" s="1"/>
  <c r="R3490" i="4" s="1"/>
  <c r="R3491" i="4" s="1"/>
  <c r="R3492" i="4" s="1"/>
  <c r="R3493" i="4" s="1"/>
  <c r="R3494" i="4" s="1"/>
  <c r="R3495" i="4" s="1"/>
  <c r="R3496" i="4" s="1"/>
  <c r="R3497" i="4" s="1"/>
  <c r="R3498" i="4" s="1"/>
  <c r="R3499" i="4" s="1"/>
  <c r="R3500" i="4" s="1"/>
  <c r="R3501" i="4" s="1"/>
  <c r="R3502" i="4" s="1"/>
  <c r="R3503" i="4" s="1"/>
  <c r="R3504" i="4" s="1"/>
  <c r="R3505" i="4" s="1"/>
  <c r="R3506" i="4" s="1"/>
  <c r="R3507" i="4" s="1"/>
  <c r="R3508" i="4" s="1"/>
  <c r="R3509" i="4" s="1"/>
  <c r="R3510" i="4" s="1"/>
  <c r="R3511" i="4" s="1"/>
  <c r="R3512" i="4" s="1"/>
  <c r="R3513" i="4" s="1"/>
  <c r="R3514" i="4" s="1"/>
  <c r="R3515" i="4" s="1"/>
  <c r="R3516" i="4" s="1"/>
  <c r="R3517" i="4" s="1"/>
  <c r="R3518" i="4" s="1"/>
  <c r="R3519" i="4" s="1"/>
  <c r="R3520" i="4" s="1"/>
  <c r="R3521" i="4" s="1"/>
  <c r="R3522" i="4" s="1"/>
  <c r="R3523" i="4" s="1"/>
  <c r="R3524" i="4" s="1"/>
  <c r="R3525" i="4" s="1"/>
  <c r="R3526" i="4" s="1"/>
  <c r="R3527" i="4" s="1"/>
  <c r="R3528" i="4" s="1"/>
  <c r="R3529" i="4" s="1"/>
  <c r="R3530" i="4" s="1"/>
  <c r="R3531" i="4" s="1"/>
  <c r="R3532" i="4" s="1"/>
  <c r="R3533" i="4" s="1"/>
  <c r="R3534" i="4" s="1"/>
  <c r="R3535" i="4" s="1"/>
  <c r="R3536" i="4" s="1"/>
  <c r="R3537" i="4" s="1"/>
  <c r="R3538" i="4" s="1"/>
  <c r="R3539" i="4" s="1"/>
  <c r="R3540" i="4" s="1"/>
  <c r="R3541" i="4" s="1"/>
  <c r="R3542" i="4" s="1"/>
  <c r="R3543" i="4" s="1"/>
  <c r="R3544" i="4" s="1"/>
  <c r="R3545" i="4" s="1"/>
  <c r="R3546" i="4" s="1"/>
  <c r="R3547" i="4" s="1"/>
  <c r="R3548" i="4" s="1"/>
  <c r="R3549" i="4" s="1"/>
  <c r="R3550" i="4" s="1"/>
  <c r="R3551" i="4" s="1"/>
  <c r="R3552" i="4" s="1"/>
  <c r="R3553" i="4" s="1"/>
  <c r="R3554" i="4" s="1"/>
  <c r="R3555" i="4" s="1"/>
  <c r="R3556" i="4" s="1"/>
  <c r="R3557" i="4" s="1"/>
  <c r="R3558" i="4" s="1"/>
  <c r="R3559" i="4" s="1"/>
  <c r="R3560" i="4" s="1"/>
  <c r="R3561" i="4" s="1"/>
  <c r="R3562" i="4" s="1"/>
  <c r="R3563" i="4" s="1"/>
  <c r="R3564" i="4" s="1"/>
  <c r="R3565" i="4" s="1"/>
  <c r="R3566" i="4" s="1"/>
  <c r="R3567" i="4" s="1"/>
  <c r="R3568" i="4" s="1"/>
  <c r="R3569" i="4" s="1"/>
  <c r="R3570" i="4" s="1"/>
  <c r="R3571" i="4" s="1"/>
  <c r="R3572" i="4" s="1"/>
  <c r="R3573" i="4" s="1"/>
  <c r="R3574" i="4" s="1"/>
  <c r="R3575" i="4" s="1"/>
  <c r="R3576" i="4" s="1"/>
  <c r="R3577" i="4" s="1"/>
  <c r="R3578" i="4" s="1"/>
  <c r="R3579" i="4" s="1"/>
  <c r="R3580" i="4" s="1"/>
  <c r="R3581" i="4" s="1"/>
  <c r="R3582" i="4" s="1"/>
  <c r="R3583" i="4" s="1"/>
  <c r="R3584" i="4" s="1"/>
  <c r="R3585" i="4" s="1"/>
  <c r="R3586" i="4" s="1"/>
  <c r="R3587" i="4" s="1"/>
  <c r="R3588" i="4" s="1"/>
  <c r="R3589" i="4" s="1"/>
  <c r="R3590" i="4" s="1"/>
  <c r="R3591" i="4" s="1"/>
  <c r="R3592" i="4" s="1"/>
  <c r="R3593" i="4" s="1"/>
  <c r="R3594" i="4" s="1"/>
  <c r="R3595" i="4" s="1"/>
  <c r="R3596" i="4" s="1"/>
  <c r="R3597" i="4" s="1"/>
  <c r="R3598" i="4" s="1"/>
  <c r="R3599" i="4" s="1"/>
  <c r="R3600" i="4" s="1"/>
  <c r="R3601" i="4" s="1"/>
  <c r="R3602" i="4" s="1"/>
  <c r="R3603" i="4" s="1"/>
  <c r="R3604" i="4" s="1"/>
  <c r="R3605" i="4" s="1"/>
  <c r="R3606" i="4" s="1"/>
  <c r="R3607" i="4" s="1"/>
  <c r="R3608" i="4" s="1"/>
  <c r="R3609" i="4" s="1"/>
  <c r="R3610" i="4" s="1"/>
  <c r="R3611" i="4" s="1"/>
  <c r="R3612" i="4" s="1"/>
  <c r="R3613" i="4" s="1"/>
  <c r="R3614" i="4" s="1"/>
  <c r="R3615" i="4" s="1"/>
  <c r="R3616" i="4" s="1"/>
  <c r="R3617" i="4" s="1"/>
  <c r="R3618" i="4" s="1"/>
  <c r="R3619" i="4" s="1"/>
  <c r="R3620" i="4" s="1"/>
  <c r="R3621" i="4" s="1"/>
  <c r="R3622" i="4" s="1"/>
  <c r="R3623" i="4" s="1"/>
  <c r="R3624" i="4" s="1"/>
  <c r="R3625" i="4" s="1"/>
  <c r="R3626" i="4" s="1"/>
  <c r="R3627" i="4" s="1"/>
  <c r="R3628" i="4" s="1"/>
  <c r="R3629" i="4" s="1"/>
  <c r="R3630" i="4" s="1"/>
  <c r="R3631" i="4" s="1"/>
  <c r="R3632" i="4" s="1"/>
  <c r="R3633" i="4" s="1"/>
  <c r="R3634" i="4" s="1"/>
  <c r="R3635" i="4" s="1"/>
  <c r="R3636" i="4" s="1"/>
  <c r="R3637" i="4" s="1"/>
  <c r="R3638" i="4" s="1"/>
  <c r="R3639" i="4" s="1"/>
  <c r="R3640" i="4" s="1"/>
  <c r="R3641" i="4" s="1"/>
  <c r="R3642" i="4" s="1"/>
  <c r="R3643" i="4" s="1"/>
  <c r="R3644" i="4" s="1"/>
  <c r="R3645" i="4" s="1"/>
  <c r="R3646" i="4" s="1"/>
  <c r="R3647" i="4" s="1"/>
  <c r="R3648" i="4" s="1"/>
  <c r="R3649" i="4" s="1"/>
  <c r="R3650" i="4" s="1"/>
  <c r="R3651" i="4" s="1"/>
  <c r="R3652" i="4" s="1"/>
  <c r="R3653" i="4" s="1"/>
  <c r="R3654" i="4" s="1"/>
  <c r="R3655" i="4" s="1"/>
  <c r="R3656" i="4" s="1"/>
  <c r="R3657" i="4" s="1"/>
  <c r="R3658" i="4" s="1"/>
  <c r="R3659" i="4" s="1"/>
  <c r="R3660" i="4" s="1"/>
  <c r="R3661" i="4" s="1"/>
  <c r="R3662" i="4" s="1"/>
  <c r="R3663" i="4" s="1"/>
  <c r="R3664" i="4" s="1"/>
  <c r="R3665" i="4" s="1"/>
  <c r="R3666" i="4" s="1"/>
  <c r="R3667" i="4" s="1"/>
  <c r="R3668" i="4" s="1"/>
  <c r="R3669" i="4" s="1"/>
  <c r="R3670" i="4" s="1"/>
  <c r="R3671" i="4" s="1"/>
  <c r="R3672" i="4" s="1"/>
  <c r="R3673" i="4" s="1"/>
  <c r="R3674" i="4" s="1"/>
  <c r="R3675" i="4" s="1"/>
  <c r="R3676" i="4" s="1"/>
  <c r="R3677" i="4" s="1"/>
  <c r="R3678" i="4" s="1"/>
  <c r="R3679" i="4" s="1"/>
  <c r="R3680" i="4" s="1"/>
  <c r="R3681" i="4" s="1"/>
  <c r="R3682" i="4" s="1"/>
  <c r="R3683" i="4" s="1"/>
  <c r="R3684" i="4" s="1"/>
  <c r="R3685" i="4" s="1"/>
  <c r="R3686" i="4" s="1"/>
  <c r="R3687" i="4" s="1"/>
  <c r="R3688" i="4" s="1"/>
  <c r="R3689" i="4" s="1"/>
  <c r="R3690" i="4" s="1"/>
  <c r="R3691" i="4" s="1"/>
  <c r="R3692" i="4" s="1"/>
  <c r="R3693" i="4" s="1"/>
  <c r="R3694" i="4" s="1"/>
  <c r="R3695" i="4" s="1"/>
  <c r="R3696" i="4" s="1"/>
  <c r="R3697" i="4" s="1"/>
  <c r="R3698" i="4" s="1"/>
  <c r="R3699" i="4" s="1"/>
  <c r="R3700" i="4" s="1"/>
  <c r="R3701" i="4" s="1"/>
  <c r="R3702" i="4" s="1"/>
  <c r="R3703" i="4" s="1"/>
  <c r="R3704" i="4" s="1"/>
  <c r="R3705" i="4" s="1"/>
  <c r="R3706" i="4" s="1"/>
  <c r="R3707" i="4" s="1"/>
  <c r="R3708" i="4" s="1"/>
  <c r="R3709" i="4" s="1"/>
  <c r="R3710" i="4" s="1"/>
  <c r="R3711" i="4" s="1"/>
  <c r="R3712" i="4" s="1"/>
  <c r="R3713" i="4" s="1"/>
  <c r="R3714" i="4" s="1"/>
  <c r="R3715" i="4" s="1"/>
  <c r="R3716" i="4" s="1"/>
  <c r="R3717" i="4" s="1"/>
  <c r="R3718" i="4" s="1"/>
  <c r="R3719" i="4" s="1"/>
  <c r="R3720" i="4" s="1"/>
  <c r="R3721" i="4" s="1"/>
  <c r="R3722" i="4" s="1"/>
  <c r="R3723" i="4" s="1"/>
  <c r="R3724" i="4" s="1"/>
  <c r="R3725" i="4" s="1"/>
  <c r="R3726" i="4" s="1"/>
  <c r="R3727" i="4" s="1"/>
  <c r="R3728" i="4" s="1"/>
  <c r="R3729" i="4" s="1"/>
  <c r="R3730" i="4" s="1"/>
  <c r="R3731" i="4" s="1"/>
  <c r="R3732" i="4" s="1"/>
  <c r="R3733" i="4" s="1"/>
  <c r="R3734" i="4" s="1"/>
  <c r="R3735" i="4" s="1"/>
  <c r="R3736" i="4" s="1"/>
  <c r="R3737" i="4" s="1"/>
  <c r="R3738" i="4" s="1"/>
  <c r="R3739" i="4" s="1"/>
  <c r="R3740" i="4" s="1"/>
  <c r="R3741" i="4" s="1"/>
  <c r="R3742" i="4" s="1"/>
  <c r="R3743" i="4" s="1"/>
  <c r="R3744" i="4" s="1"/>
  <c r="R3745" i="4" s="1"/>
  <c r="R3746" i="4" s="1"/>
  <c r="R3747" i="4" s="1"/>
  <c r="R3748" i="4" s="1"/>
  <c r="R3749" i="4" s="1"/>
  <c r="R3750" i="4" s="1"/>
  <c r="R3751" i="4" s="1"/>
  <c r="R3752" i="4" s="1"/>
  <c r="R3753" i="4" s="1"/>
  <c r="R3754" i="4" s="1"/>
  <c r="R3755" i="4" s="1"/>
  <c r="R3756" i="4" s="1"/>
  <c r="R3757" i="4" s="1"/>
  <c r="R3758" i="4" s="1"/>
  <c r="R3759" i="4" s="1"/>
  <c r="R3760" i="4" s="1"/>
  <c r="R3761" i="4" s="1"/>
  <c r="R3762" i="4" s="1"/>
  <c r="R3763" i="4" s="1"/>
  <c r="R3764" i="4" s="1"/>
  <c r="R3765" i="4" s="1"/>
  <c r="R3766" i="4" s="1"/>
  <c r="R3767" i="4" s="1"/>
  <c r="R3768" i="4" s="1"/>
  <c r="R3769" i="4" s="1"/>
  <c r="R3770" i="4" s="1"/>
  <c r="R3771" i="4" s="1"/>
  <c r="R3772" i="4" s="1"/>
  <c r="R3773" i="4" s="1"/>
  <c r="R3774" i="4" s="1"/>
  <c r="R3775" i="4" s="1"/>
  <c r="R3776" i="4" s="1"/>
  <c r="R3777" i="4" s="1"/>
  <c r="R3778" i="4" s="1"/>
  <c r="R3779" i="4" s="1"/>
  <c r="R3780" i="4" s="1"/>
  <c r="R3781" i="4" s="1"/>
  <c r="R3782" i="4" s="1"/>
  <c r="R3783" i="4" s="1"/>
  <c r="R3784" i="4" s="1"/>
  <c r="R3785" i="4" s="1"/>
  <c r="R3786" i="4" s="1"/>
  <c r="R3787" i="4" s="1"/>
  <c r="R3788" i="4" s="1"/>
  <c r="R3789" i="4" s="1"/>
  <c r="R3790" i="4" s="1"/>
  <c r="R3791" i="4" s="1"/>
  <c r="R3792" i="4" s="1"/>
  <c r="R3793" i="4" s="1"/>
  <c r="R3794" i="4" s="1"/>
  <c r="R3795" i="4" s="1"/>
  <c r="R3796" i="4" s="1"/>
  <c r="R3797" i="4" s="1"/>
  <c r="R3798" i="4" s="1"/>
  <c r="R3799" i="4" s="1"/>
  <c r="R3800" i="4" s="1"/>
  <c r="R3801" i="4" s="1"/>
  <c r="R3802" i="4" s="1"/>
  <c r="R3803" i="4" s="1"/>
  <c r="R3804" i="4" s="1"/>
  <c r="R3805" i="4" s="1"/>
  <c r="R3806" i="4" s="1"/>
  <c r="R3807" i="4" s="1"/>
  <c r="R3808" i="4" s="1"/>
  <c r="R3809" i="4" s="1"/>
  <c r="R3810" i="4" s="1"/>
  <c r="R3811" i="4" s="1"/>
  <c r="R3812" i="4" s="1"/>
  <c r="R3813" i="4" s="1"/>
  <c r="R3814" i="4" s="1"/>
  <c r="R3815" i="4" s="1"/>
  <c r="R3816" i="4" s="1"/>
  <c r="R3817" i="4" s="1"/>
  <c r="R3818" i="4" s="1"/>
  <c r="R3819" i="4" s="1"/>
  <c r="R3820" i="4" s="1"/>
  <c r="R3821" i="4" s="1"/>
  <c r="R3822" i="4" s="1"/>
  <c r="R3823" i="4" s="1"/>
  <c r="R3824" i="4" s="1"/>
  <c r="R3825" i="4" s="1"/>
  <c r="R3826" i="4" s="1"/>
  <c r="R3827" i="4" s="1"/>
  <c r="R3828" i="4" s="1"/>
  <c r="R3829" i="4" s="1"/>
  <c r="R3830" i="4" s="1"/>
  <c r="R3831" i="4" s="1"/>
  <c r="R3832" i="4" s="1"/>
  <c r="R3833" i="4" s="1"/>
  <c r="R3834" i="4" s="1"/>
  <c r="R3835" i="4" s="1"/>
  <c r="R3836" i="4" s="1"/>
  <c r="R3837" i="4" s="1"/>
  <c r="R3838" i="4" s="1"/>
  <c r="R3839" i="4" s="1"/>
  <c r="R3840" i="4" s="1"/>
  <c r="R3841" i="4" s="1"/>
  <c r="R3842" i="4" s="1"/>
  <c r="R3843" i="4" s="1"/>
  <c r="R3844" i="4" s="1"/>
  <c r="R3845" i="4" s="1"/>
  <c r="R3846" i="4" s="1"/>
  <c r="R3847" i="4" s="1"/>
  <c r="R3848" i="4" s="1"/>
  <c r="R3849" i="4" s="1"/>
  <c r="R3850" i="4" s="1"/>
  <c r="R3851" i="4" s="1"/>
  <c r="R3852" i="4" s="1"/>
  <c r="R3853" i="4" s="1"/>
  <c r="R3854" i="4" s="1"/>
  <c r="R3855" i="4" s="1"/>
  <c r="R3856" i="4" s="1"/>
  <c r="R3857" i="4" s="1"/>
  <c r="R3858" i="4" s="1"/>
  <c r="R3859" i="4" s="1"/>
  <c r="R3860" i="4" s="1"/>
  <c r="R3861" i="4" s="1"/>
  <c r="R3862" i="4" s="1"/>
  <c r="R3863" i="4" s="1"/>
  <c r="R3864" i="4" s="1"/>
  <c r="R3865" i="4" s="1"/>
  <c r="R3866" i="4" s="1"/>
  <c r="R3867" i="4" s="1"/>
  <c r="R3868" i="4" s="1"/>
  <c r="R3869" i="4" s="1"/>
  <c r="R3870" i="4" s="1"/>
  <c r="R3871" i="4" s="1"/>
  <c r="R3872" i="4" s="1"/>
  <c r="R3873" i="4" s="1"/>
  <c r="R3874" i="4" s="1"/>
  <c r="R3875" i="4" s="1"/>
  <c r="R3876" i="4" s="1"/>
  <c r="R3877" i="4" s="1"/>
  <c r="R3878" i="4" s="1"/>
  <c r="R3879" i="4" s="1"/>
  <c r="R3880" i="4" s="1"/>
  <c r="R3881" i="4" s="1"/>
  <c r="R3882" i="4" s="1"/>
  <c r="R3883" i="4" s="1"/>
  <c r="R3884" i="4" s="1"/>
  <c r="R3885" i="4" s="1"/>
  <c r="R3886" i="4" s="1"/>
  <c r="R3887" i="4" s="1"/>
  <c r="R3888" i="4" s="1"/>
  <c r="R3889" i="4" s="1"/>
  <c r="R3890" i="4" s="1"/>
  <c r="R3891" i="4" s="1"/>
  <c r="R3892" i="4" s="1"/>
  <c r="R3893" i="4" s="1"/>
  <c r="R3894" i="4" s="1"/>
  <c r="R3895" i="4" s="1"/>
  <c r="R3896" i="4" s="1"/>
  <c r="R3897" i="4" s="1"/>
  <c r="R3898" i="4" s="1"/>
  <c r="R3899" i="4" s="1"/>
  <c r="R3900" i="4" s="1"/>
  <c r="R3901" i="4" s="1"/>
  <c r="R3902" i="4" s="1"/>
  <c r="R3903" i="4" s="1"/>
  <c r="R3904" i="4" s="1"/>
  <c r="R3905" i="4" s="1"/>
  <c r="R3906" i="4" s="1"/>
  <c r="R3907" i="4" s="1"/>
  <c r="R3908" i="4" s="1"/>
  <c r="R3909" i="4" s="1"/>
  <c r="R3910" i="4" s="1"/>
  <c r="R3911" i="4" s="1"/>
  <c r="R3912" i="4" s="1"/>
  <c r="R3913" i="4" s="1"/>
  <c r="R3914" i="4" s="1"/>
  <c r="R3915" i="4" s="1"/>
  <c r="R3916" i="4" s="1"/>
  <c r="R3917" i="4" s="1"/>
  <c r="R3918" i="4" s="1"/>
  <c r="R3919" i="4" s="1"/>
  <c r="R3920" i="4" s="1"/>
  <c r="R3921" i="4" s="1"/>
  <c r="R3922" i="4" s="1"/>
  <c r="R3923" i="4" s="1"/>
  <c r="R3924" i="4" s="1"/>
  <c r="R3925" i="4" s="1"/>
  <c r="R3926" i="4" s="1"/>
  <c r="R3927" i="4" s="1"/>
  <c r="R3928" i="4" s="1"/>
  <c r="R3929" i="4" s="1"/>
  <c r="R3930" i="4" s="1"/>
  <c r="R3931" i="4" s="1"/>
  <c r="R3932" i="4" s="1"/>
  <c r="R3933" i="4" s="1"/>
  <c r="R3934" i="4" s="1"/>
  <c r="R3935" i="4" s="1"/>
  <c r="R3936" i="4" s="1"/>
  <c r="R3937" i="4" s="1"/>
  <c r="R3938" i="4" s="1"/>
  <c r="R3939" i="4" s="1"/>
  <c r="R3940" i="4" s="1"/>
  <c r="R3941" i="4" s="1"/>
  <c r="R3942" i="4" s="1"/>
  <c r="R3943" i="4" s="1"/>
  <c r="R3944" i="4" s="1"/>
  <c r="R3945" i="4" s="1"/>
  <c r="R3946" i="4" s="1"/>
  <c r="R3947" i="4" s="1"/>
  <c r="R3948" i="4" s="1"/>
  <c r="R3949" i="4" s="1"/>
  <c r="R3950" i="4" s="1"/>
  <c r="R3951" i="4" s="1"/>
  <c r="R3952" i="4" s="1"/>
  <c r="R3953" i="4" s="1"/>
  <c r="R3954" i="4" s="1"/>
  <c r="R3955" i="4" s="1"/>
  <c r="R3956" i="4" s="1"/>
  <c r="R3957" i="4" s="1"/>
  <c r="R3958" i="4" s="1"/>
  <c r="R3959" i="4" s="1"/>
  <c r="R3960" i="4" s="1"/>
  <c r="R3961" i="4" s="1"/>
  <c r="R3962" i="4" s="1"/>
  <c r="R3963" i="4" s="1"/>
  <c r="R3964" i="4" s="1"/>
  <c r="R3965" i="4" s="1"/>
  <c r="R3966" i="4" s="1"/>
  <c r="R3967" i="4" s="1"/>
  <c r="R3968" i="4" s="1"/>
  <c r="R3969" i="4" s="1"/>
  <c r="R3970" i="4" s="1"/>
  <c r="R3971" i="4" s="1"/>
  <c r="R3972" i="4" s="1"/>
  <c r="R3973" i="4" s="1"/>
  <c r="R3974" i="4" s="1"/>
  <c r="R3975" i="4" s="1"/>
  <c r="R3976" i="4" s="1"/>
  <c r="R3977" i="4" s="1"/>
  <c r="R3978" i="4" s="1"/>
  <c r="R3979" i="4" s="1"/>
  <c r="R3980" i="4" s="1"/>
  <c r="R3981" i="4" s="1"/>
  <c r="R3982" i="4" s="1"/>
  <c r="R3983" i="4" s="1"/>
  <c r="R3984" i="4" s="1"/>
  <c r="R3985" i="4" s="1"/>
  <c r="R3986" i="4" s="1"/>
  <c r="R3987" i="4" s="1"/>
  <c r="R3988" i="4" s="1"/>
  <c r="R3989" i="4" s="1"/>
  <c r="R3990" i="4" s="1"/>
  <c r="R3991" i="4" s="1"/>
  <c r="R3992" i="4" s="1"/>
  <c r="R3993" i="4" s="1"/>
  <c r="R3994" i="4" s="1"/>
  <c r="R3995" i="4" s="1"/>
  <c r="R3996" i="4" s="1"/>
  <c r="R3997" i="4" s="1"/>
  <c r="R3998" i="4" s="1"/>
  <c r="R3999" i="4" s="1"/>
  <c r="R4000" i="4" s="1"/>
  <c r="R4001" i="4" s="1"/>
  <c r="R4002" i="4" s="1"/>
  <c r="R4003" i="4" s="1"/>
  <c r="R4004" i="4" s="1"/>
  <c r="R4005" i="4" s="1"/>
  <c r="R4006" i="4" s="1"/>
  <c r="R4007" i="4" s="1"/>
  <c r="R4008" i="4" s="1"/>
  <c r="R4009" i="4" s="1"/>
  <c r="R4010" i="4" s="1"/>
  <c r="R4011" i="4" s="1"/>
  <c r="R4012" i="4" s="1"/>
  <c r="R4013" i="4" s="1"/>
  <c r="R4014" i="4" s="1"/>
  <c r="R4015" i="4" s="1"/>
  <c r="R4016" i="4" s="1"/>
  <c r="R4017" i="4" s="1"/>
  <c r="R4018" i="4" s="1"/>
  <c r="R4019" i="4" s="1"/>
  <c r="R4020" i="4" s="1"/>
  <c r="R4021" i="4" s="1"/>
  <c r="R4022" i="4" s="1"/>
  <c r="R4023" i="4" s="1"/>
  <c r="R4024" i="4" s="1"/>
  <c r="R4025" i="4" s="1"/>
  <c r="R4026" i="4" s="1"/>
  <c r="R4027" i="4" s="1"/>
  <c r="R4028" i="4" s="1"/>
  <c r="R4029" i="4" s="1"/>
  <c r="R4030" i="4" s="1"/>
  <c r="R4031" i="4" s="1"/>
  <c r="R4032" i="4" s="1"/>
  <c r="R4033" i="4" s="1"/>
  <c r="R4034" i="4" s="1"/>
  <c r="R4035" i="4" s="1"/>
  <c r="R4036" i="4" s="1"/>
  <c r="R4037" i="4" s="1"/>
  <c r="R4038" i="4" s="1"/>
  <c r="R4039" i="4" s="1"/>
  <c r="R4040" i="4" s="1"/>
  <c r="R4041" i="4" s="1"/>
  <c r="R4042" i="4" s="1"/>
  <c r="R4043" i="4" s="1"/>
  <c r="R4044" i="4" s="1"/>
  <c r="R4045" i="4" s="1"/>
  <c r="R4046" i="4" s="1"/>
  <c r="R4047" i="4" s="1"/>
  <c r="R4048" i="4" s="1"/>
  <c r="R4049" i="4" s="1"/>
  <c r="R4050" i="4" s="1"/>
  <c r="R4051" i="4" s="1"/>
  <c r="R4052" i="4" s="1"/>
  <c r="R4053" i="4" s="1"/>
  <c r="R4054" i="4" s="1"/>
  <c r="R4055" i="4" s="1"/>
  <c r="R4056" i="4" s="1"/>
  <c r="R4057" i="4" s="1"/>
  <c r="R4058" i="4" s="1"/>
  <c r="R4059" i="4" s="1"/>
  <c r="R4060" i="4" s="1"/>
  <c r="R4061" i="4" s="1"/>
  <c r="R4062" i="4" s="1"/>
  <c r="R4063" i="4" s="1"/>
  <c r="R4064" i="4" s="1"/>
  <c r="R4065" i="4" s="1"/>
  <c r="R4066" i="4" s="1"/>
  <c r="R4067" i="4" s="1"/>
  <c r="R4068" i="4" s="1"/>
  <c r="R4069" i="4" s="1"/>
  <c r="R4070" i="4" s="1"/>
  <c r="R4071" i="4" s="1"/>
  <c r="R4072" i="4" s="1"/>
  <c r="R4073" i="4" s="1"/>
  <c r="R4074" i="4" s="1"/>
  <c r="R4075" i="4" s="1"/>
  <c r="R4076" i="4" s="1"/>
  <c r="R4077" i="4" s="1"/>
  <c r="R4078" i="4" s="1"/>
  <c r="R4079" i="4" s="1"/>
  <c r="R4080" i="4" s="1"/>
  <c r="R4081" i="4" s="1"/>
  <c r="R4082" i="4" s="1"/>
  <c r="R4083" i="4" s="1"/>
  <c r="R4084" i="4" s="1"/>
  <c r="R4085" i="4" s="1"/>
  <c r="R4086" i="4" s="1"/>
  <c r="R4087" i="4" s="1"/>
  <c r="R4088" i="4" s="1"/>
  <c r="R4089" i="4" s="1"/>
  <c r="R4090" i="4" s="1"/>
  <c r="R4091" i="4" s="1"/>
  <c r="R4092" i="4" s="1"/>
  <c r="R4093" i="4" s="1"/>
  <c r="R4094" i="4" s="1"/>
  <c r="R4095" i="4" s="1"/>
  <c r="R4096" i="4" s="1"/>
  <c r="R4097" i="4" s="1"/>
  <c r="R4098" i="4" s="1"/>
  <c r="R4099" i="4" s="1"/>
  <c r="R4100" i="4" s="1"/>
  <c r="R4101" i="4" s="1"/>
  <c r="R4102" i="4" s="1"/>
  <c r="R4103" i="4" s="1"/>
  <c r="R4104" i="4" s="1"/>
  <c r="R4105" i="4" s="1"/>
  <c r="R4106" i="4" s="1"/>
  <c r="R4107" i="4" s="1"/>
  <c r="R4108" i="4" s="1"/>
  <c r="R4109" i="4" s="1"/>
  <c r="R4110" i="4" s="1"/>
  <c r="R4111" i="4" s="1"/>
  <c r="R4112" i="4" s="1"/>
  <c r="R4113" i="4" s="1"/>
  <c r="R4114" i="4" s="1"/>
  <c r="R4115" i="4" s="1"/>
  <c r="R4116" i="4" s="1"/>
  <c r="R4117" i="4" s="1"/>
  <c r="R4118" i="4" s="1"/>
  <c r="R4119" i="4" s="1"/>
  <c r="R4120" i="4" s="1"/>
  <c r="R4121" i="4" s="1"/>
  <c r="R4122" i="4" s="1"/>
  <c r="R4123" i="4" s="1"/>
  <c r="R4124" i="4" s="1"/>
  <c r="R4125" i="4" s="1"/>
  <c r="R4126" i="4" s="1"/>
  <c r="R4127" i="4" s="1"/>
  <c r="R4128" i="4" s="1"/>
  <c r="R4129" i="4" s="1"/>
  <c r="R4130" i="4" s="1"/>
  <c r="R4131" i="4" s="1"/>
  <c r="R4132" i="4" s="1"/>
  <c r="R4133" i="4" s="1"/>
  <c r="R4134" i="4" s="1"/>
  <c r="R4135" i="4" s="1"/>
  <c r="R4136" i="4" s="1"/>
  <c r="R4137" i="4" s="1"/>
  <c r="R4138" i="4" s="1"/>
  <c r="R4139" i="4" s="1"/>
  <c r="R4140" i="4" s="1"/>
  <c r="R4141" i="4" s="1"/>
  <c r="R4142" i="4" s="1"/>
  <c r="R4143" i="4" s="1"/>
  <c r="R4144" i="4" s="1"/>
  <c r="R4145" i="4" s="1"/>
  <c r="R4146" i="4" s="1"/>
  <c r="R4147" i="4" s="1"/>
  <c r="R4148" i="4" s="1"/>
  <c r="R4149" i="4" s="1"/>
  <c r="R4150" i="4" s="1"/>
  <c r="R4151" i="4" s="1"/>
  <c r="R4152" i="4" s="1"/>
  <c r="R4153" i="4" s="1"/>
  <c r="R4154" i="4" s="1"/>
  <c r="R4155" i="4" s="1"/>
  <c r="R4156" i="4" s="1"/>
  <c r="R4157" i="4" s="1"/>
  <c r="R4158" i="4" s="1"/>
  <c r="R4159" i="4" s="1"/>
  <c r="R4160" i="4" s="1"/>
  <c r="R4161" i="4" s="1"/>
  <c r="R4162" i="4" s="1"/>
  <c r="R4163" i="4" s="1"/>
  <c r="R4164" i="4" s="1"/>
  <c r="R4165" i="4" s="1"/>
  <c r="R4166" i="4" s="1"/>
  <c r="R4167" i="4" s="1"/>
  <c r="R4168" i="4" s="1"/>
  <c r="R4169" i="4" s="1"/>
  <c r="R4170" i="4" s="1"/>
  <c r="R4171" i="4" s="1"/>
  <c r="R4172" i="4" s="1"/>
  <c r="R4173" i="4" s="1"/>
  <c r="R4174" i="4" s="1"/>
  <c r="R4175" i="4" s="1"/>
  <c r="R4176" i="4" s="1"/>
  <c r="R4177" i="4" s="1"/>
  <c r="R4178" i="4" s="1"/>
  <c r="R4179" i="4" s="1"/>
  <c r="R4180" i="4" s="1"/>
  <c r="R4181" i="4" s="1"/>
  <c r="R4182" i="4" s="1"/>
  <c r="R4183" i="4" s="1"/>
  <c r="R4184" i="4" s="1"/>
  <c r="R4185" i="4" s="1"/>
  <c r="R4186" i="4" s="1"/>
  <c r="R4187" i="4" s="1"/>
  <c r="R4188" i="4" s="1"/>
  <c r="R4189" i="4" s="1"/>
  <c r="R4190" i="4" s="1"/>
  <c r="R4191" i="4" s="1"/>
  <c r="R4192" i="4" s="1"/>
  <c r="R4193" i="4" s="1"/>
  <c r="R4194" i="4" s="1"/>
  <c r="R4195" i="4" s="1"/>
  <c r="R4196" i="4" s="1"/>
  <c r="R4197" i="4" s="1"/>
  <c r="R4198" i="4" s="1"/>
  <c r="R4199" i="4" s="1"/>
  <c r="R4200" i="4" s="1"/>
  <c r="R4201" i="4" s="1"/>
  <c r="R4202" i="4" s="1"/>
  <c r="R4203" i="4" s="1"/>
  <c r="R4204" i="4" s="1"/>
  <c r="R4205" i="4" s="1"/>
  <c r="R4206" i="4" s="1"/>
  <c r="R4207" i="4" s="1"/>
  <c r="R4208" i="4" s="1"/>
  <c r="R4209" i="4" s="1"/>
  <c r="R4210" i="4" s="1"/>
  <c r="R4211" i="4" s="1"/>
  <c r="R4212" i="4" s="1"/>
  <c r="R4213" i="4" s="1"/>
  <c r="R4214" i="4" s="1"/>
  <c r="R4215" i="4" s="1"/>
  <c r="R4216" i="4" s="1"/>
  <c r="R4217" i="4" s="1"/>
  <c r="R4218" i="4" s="1"/>
  <c r="R4219" i="4" s="1"/>
  <c r="R4220" i="4" s="1"/>
  <c r="R4221" i="4" s="1"/>
  <c r="R4222" i="4" s="1"/>
  <c r="R4223" i="4" s="1"/>
  <c r="R4224" i="4" s="1"/>
  <c r="R4225" i="4" s="1"/>
  <c r="R4226" i="4" s="1"/>
  <c r="R4227" i="4" s="1"/>
  <c r="R4228" i="4" s="1"/>
  <c r="R4229" i="4" s="1"/>
  <c r="R4230" i="4" s="1"/>
  <c r="R4231" i="4" s="1"/>
  <c r="R4232" i="4" s="1"/>
  <c r="R4233" i="4" s="1"/>
  <c r="R4234" i="4" s="1"/>
  <c r="R4235" i="4" s="1"/>
  <c r="R4236" i="4" s="1"/>
  <c r="R4237" i="4" s="1"/>
  <c r="R4238" i="4" s="1"/>
  <c r="R4239" i="4" s="1"/>
  <c r="R4240" i="4" s="1"/>
  <c r="R4241" i="4" s="1"/>
  <c r="R4242" i="4" s="1"/>
  <c r="R4243" i="4" s="1"/>
  <c r="R4244" i="4" s="1"/>
  <c r="R4245" i="4" s="1"/>
  <c r="R4246" i="4" s="1"/>
  <c r="R4247" i="4" s="1"/>
  <c r="R4248" i="4" s="1"/>
  <c r="R4249" i="4" s="1"/>
  <c r="R4250" i="4" s="1"/>
  <c r="R4251" i="4" s="1"/>
  <c r="R4252" i="4" s="1"/>
  <c r="R4253" i="4" s="1"/>
  <c r="R4254" i="4" s="1"/>
  <c r="R4255" i="4" s="1"/>
  <c r="R4256" i="4" s="1"/>
  <c r="R4257" i="4" s="1"/>
  <c r="R4258" i="4" s="1"/>
  <c r="R4259" i="4" s="1"/>
  <c r="R4260" i="4" s="1"/>
  <c r="R4261" i="4" s="1"/>
  <c r="R4262" i="4" s="1"/>
  <c r="R4263" i="4" s="1"/>
  <c r="R4264" i="4" s="1"/>
  <c r="R4265" i="4" s="1"/>
  <c r="R4266" i="4" s="1"/>
  <c r="R4267" i="4" s="1"/>
  <c r="R4268" i="4" s="1"/>
  <c r="R4269" i="4" s="1"/>
  <c r="R4270" i="4" s="1"/>
  <c r="R4271" i="4" s="1"/>
  <c r="R4272" i="4" s="1"/>
  <c r="R4273" i="4" s="1"/>
  <c r="R4274" i="4" s="1"/>
  <c r="R4275" i="4" s="1"/>
  <c r="R4276" i="4" s="1"/>
  <c r="R4277" i="4" s="1"/>
  <c r="R4278" i="4" s="1"/>
  <c r="R4279" i="4" s="1"/>
  <c r="R4280" i="4" s="1"/>
  <c r="R4281" i="4" s="1"/>
  <c r="R4282" i="4" s="1"/>
  <c r="R4283" i="4" s="1"/>
  <c r="R4284" i="4" s="1"/>
  <c r="R4285" i="4" s="1"/>
  <c r="R4286" i="4" s="1"/>
  <c r="R4287" i="4" s="1"/>
  <c r="R4288" i="4" s="1"/>
  <c r="R4289" i="4" s="1"/>
  <c r="R4290" i="4" s="1"/>
  <c r="R4291" i="4" s="1"/>
  <c r="R4292" i="4" s="1"/>
  <c r="R4293" i="4" s="1"/>
  <c r="R4294" i="4" s="1"/>
  <c r="R4295" i="4" s="1"/>
  <c r="R4296" i="4" s="1"/>
  <c r="R4297" i="4" s="1"/>
  <c r="R4298" i="4" s="1"/>
  <c r="R4299" i="4" s="1"/>
  <c r="R4300" i="4" s="1"/>
  <c r="R4301" i="4" s="1"/>
  <c r="R4302" i="4" s="1"/>
  <c r="R4303" i="4" s="1"/>
  <c r="R4304" i="4" s="1"/>
  <c r="R4305" i="4" s="1"/>
  <c r="R4306" i="4" s="1"/>
  <c r="R4307" i="4" s="1"/>
  <c r="R4308" i="4" s="1"/>
  <c r="R4309" i="4" s="1"/>
  <c r="R4310" i="4" s="1"/>
  <c r="R4311" i="4" s="1"/>
  <c r="R4312" i="4" s="1"/>
  <c r="R4313" i="4" s="1"/>
  <c r="R4314" i="4" s="1"/>
  <c r="R4315" i="4" s="1"/>
  <c r="R4316" i="4" s="1"/>
  <c r="R4317" i="4" s="1"/>
  <c r="R4318" i="4" s="1"/>
  <c r="R4319" i="4" s="1"/>
  <c r="R4320" i="4" s="1"/>
  <c r="R4321" i="4" s="1"/>
  <c r="R4322" i="4" s="1"/>
  <c r="R4323" i="4" s="1"/>
  <c r="R4324" i="4" s="1"/>
  <c r="R4325" i="4" s="1"/>
  <c r="R4326" i="4" s="1"/>
  <c r="R4327" i="4" s="1"/>
  <c r="R4328" i="4" s="1"/>
  <c r="R4329" i="4" s="1"/>
  <c r="R4330" i="4" s="1"/>
  <c r="R4331" i="4" s="1"/>
  <c r="R4332" i="4" s="1"/>
  <c r="R4333" i="4" s="1"/>
  <c r="R4334" i="4" s="1"/>
  <c r="R4335" i="4" s="1"/>
  <c r="R4336" i="4" s="1"/>
  <c r="R4337" i="4" s="1"/>
  <c r="R4338" i="4" s="1"/>
  <c r="R4339" i="4" s="1"/>
  <c r="R4340" i="4" s="1"/>
  <c r="R4341" i="4" s="1"/>
  <c r="R4342" i="4" s="1"/>
  <c r="R4343" i="4" s="1"/>
  <c r="R4344" i="4" s="1"/>
  <c r="R4345" i="4" s="1"/>
  <c r="R4346" i="4" s="1"/>
  <c r="R4347" i="4" s="1"/>
  <c r="R4348" i="4" s="1"/>
  <c r="R4349" i="4" s="1"/>
  <c r="R4350" i="4" s="1"/>
  <c r="R4351" i="4" s="1"/>
  <c r="R4352" i="4" s="1"/>
  <c r="R4353" i="4" s="1"/>
  <c r="R4354" i="4" s="1"/>
  <c r="M974" i="4"/>
  <c r="M975" i="4" s="1"/>
  <c r="M976" i="4" s="1"/>
  <c r="M977" i="4" s="1"/>
  <c r="M978" i="4" s="1"/>
  <c r="M979" i="4" s="1"/>
  <c r="M980" i="4" s="1"/>
  <c r="M981" i="4" s="1"/>
  <c r="M982" i="4" s="1"/>
  <c r="M983" i="4" s="1"/>
  <c r="M984" i="4" s="1"/>
  <c r="M985" i="4" s="1"/>
  <c r="M986" i="4" s="1"/>
  <c r="M987" i="4" s="1"/>
  <c r="M988" i="4" s="1"/>
  <c r="M989" i="4" s="1"/>
  <c r="M990" i="4" s="1"/>
  <c r="M991" i="4" s="1"/>
  <c r="M992" i="4" s="1"/>
  <c r="M993" i="4" s="1"/>
  <c r="M994" i="4" s="1"/>
  <c r="M995" i="4" s="1"/>
  <c r="M996" i="4" s="1"/>
  <c r="M997" i="4" s="1"/>
  <c r="M998" i="4" s="1"/>
  <c r="M999" i="4" s="1"/>
  <c r="M1000" i="4" s="1"/>
  <c r="M1001" i="4" s="1"/>
  <c r="M1002" i="4" s="1"/>
  <c r="M1003" i="4" s="1"/>
  <c r="M1004" i="4" s="1"/>
  <c r="M1005" i="4" s="1"/>
  <c r="M1006" i="4" s="1"/>
  <c r="M1007" i="4" s="1"/>
  <c r="M1008" i="4" s="1"/>
  <c r="M1009" i="4" s="1"/>
  <c r="M1010" i="4" s="1"/>
  <c r="M1011" i="4" s="1"/>
  <c r="M1012" i="4" s="1"/>
  <c r="M1013" i="4" s="1"/>
  <c r="M1014" i="4" s="1"/>
  <c r="M1015" i="4" s="1"/>
  <c r="M1016" i="4" s="1"/>
  <c r="M1017" i="4" s="1"/>
  <c r="M1018" i="4" s="1"/>
  <c r="M1019" i="4" s="1"/>
  <c r="M1020" i="4" s="1"/>
  <c r="M1021" i="4" s="1"/>
  <c r="H979" i="4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/>
  <c r="H999" i="4" s="1"/>
  <c r="H1000" i="4" s="1"/>
  <c r="H1001" i="4" s="1"/>
  <c r="H1002" i="4" s="1"/>
  <c r="H1003" i="4" s="1"/>
  <c r="H1004" i="4" s="1"/>
  <c r="H1005" i="4" s="1"/>
  <c r="H1006" i="4" s="1"/>
  <c r="H1007" i="4" s="1"/>
  <c r="H1008" i="4" s="1"/>
  <c r="H1009" i="4" s="1"/>
  <c r="H1010" i="4" s="1"/>
  <c r="H1011" i="4" s="1"/>
  <c r="H1012" i="4" s="1"/>
  <c r="H1013" i="4" s="1"/>
  <c r="H1014" i="4" s="1"/>
  <c r="H1015" i="4" s="1"/>
  <c r="H1016" i="4" s="1"/>
  <c r="H1017" i="4" s="1"/>
  <c r="H1018" i="4" s="1"/>
  <c r="H1019" i="4" s="1"/>
  <c r="H1020" i="4" s="1"/>
  <c r="H1021" i="4" s="1"/>
  <c r="H1022" i="4" s="1"/>
  <c r="H1023" i="4" s="1"/>
  <c r="H1024" i="4" s="1"/>
  <c r="H1025" i="4" s="1"/>
  <c r="H1026" i="4" s="1"/>
  <c r="H1027" i="4" s="1"/>
  <c r="H1028" i="4" s="1"/>
  <c r="H1029" i="4" s="1"/>
  <c r="H1030" i="4" s="1"/>
  <c r="H1031" i="4" s="1"/>
  <c r="H1032" i="4" s="1"/>
  <c r="H1033" i="4" s="1"/>
  <c r="H1034" i="4" s="1"/>
  <c r="H1035" i="4" s="1"/>
  <c r="H1036" i="4" s="1"/>
  <c r="H1037" i="4" s="1"/>
  <c r="H1038" i="4" s="1"/>
  <c r="H1039" i="4" s="1"/>
  <c r="H1040" i="4" s="1"/>
  <c r="H1041" i="4" s="1"/>
  <c r="H1042" i="4" s="1"/>
  <c r="H1043" i="4" s="1"/>
  <c r="H1044" i="4" s="1"/>
  <c r="H1045" i="4" s="1"/>
  <c r="H1046" i="4" s="1"/>
  <c r="H1047" i="4" s="1"/>
  <c r="H1048" i="4" s="1"/>
  <c r="H1049" i="4" s="1"/>
  <c r="H1050" i="4" s="1"/>
  <c r="H1051" i="4" s="1"/>
  <c r="H1052" i="4" s="1"/>
  <c r="H1053" i="4" s="1"/>
  <c r="H1054" i="4" s="1"/>
  <c r="H1055" i="4" s="1"/>
  <c r="H1056" i="4" s="1"/>
  <c r="H1057" i="4" s="1"/>
  <c r="C1003" i="4"/>
  <c r="C1004" i="4" s="1"/>
  <c r="C1005" i="4" s="1"/>
  <c r="C1006" i="4" s="1"/>
  <c r="C1007" i="4" s="1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C1033" i="4" s="1"/>
  <c r="C1034" i="4" s="1"/>
  <c r="C1035" i="4" s="1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C1069" i="4" s="1"/>
  <c r="C1070" i="4" s="1"/>
  <c r="C1071" i="4" s="1"/>
  <c r="C1072" i="4" s="1"/>
  <c r="C1073" i="4" s="1"/>
  <c r="C1074" i="4" s="1"/>
  <c r="C1075" i="4" s="1"/>
  <c r="C1076" i="4" s="1"/>
  <c r="C1077" i="4" s="1"/>
  <c r="C1078" i="4" s="1"/>
  <c r="C1079" i="4" s="1"/>
  <c r="C1080" i="4" s="1"/>
  <c r="C1081" i="4" s="1"/>
  <c r="C1082" i="4" s="1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C1105" i="4" s="1"/>
  <c r="C1106" i="4" s="1"/>
  <c r="C1107" i="4" s="1"/>
  <c r="C1108" i="4" s="1"/>
  <c r="C1109" i="4" s="1"/>
  <c r="C1110" i="4" s="1"/>
  <c r="C1111" i="4" s="1"/>
  <c r="C1112" i="4" s="1"/>
  <c r="C1113" i="4" s="1"/>
  <c r="C1114" i="4" s="1"/>
  <c r="C1115" i="4" s="1"/>
  <c r="C1116" i="4" s="1"/>
  <c r="C1117" i="4" s="1"/>
  <c r="C1118" i="4" s="1"/>
  <c r="C1119" i="4" s="1"/>
  <c r="C1120" i="4" s="1"/>
  <c r="C1121" i="4" s="1"/>
  <c r="C1122" i="4" s="1"/>
  <c r="C1123" i="4" s="1"/>
  <c r="C1124" i="4" s="1"/>
  <c r="C1125" i="4" s="1"/>
  <c r="C1126" i="4" s="1"/>
  <c r="C1127" i="4" s="1"/>
  <c r="C1128" i="4" s="1"/>
  <c r="C1129" i="4" s="1"/>
  <c r="C1130" i="4" s="1"/>
  <c r="C1131" i="4" s="1"/>
  <c r="C1132" i="4" s="1"/>
  <c r="C1133" i="4" s="1"/>
  <c r="C1134" i="4" s="1"/>
  <c r="C1135" i="4" s="1"/>
  <c r="C1136" i="4" s="1"/>
  <c r="C1137" i="4" s="1"/>
  <c r="C1138" i="4" s="1"/>
  <c r="C1139" i="4" s="1"/>
  <c r="C1140" i="4" s="1"/>
  <c r="C1141" i="4" s="1"/>
  <c r="C1142" i="4" s="1"/>
  <c r="C1143" i="4" s="1"/>
  <c r="C1144" i="4" s="1"/>
  <c r="C1145" i="4" s="1"/>
  <c r="C1146" i="4" s="1"/>
  <c r="C1147" i="4" s="1"/>
  <c r="C1148" i="4" s="1"/>
  <c r="C1149" i="4" s="1"/>
  <c r="C1150" i="4" s="1"/>
  <c r="C1151" i="4" s="1"/>
  <c r="C1152" i="4" s="1"/>
  <c r="C1153" i="4" s="1"/>
  <c r="C1154" i="4" s="1"/>
  <c r="C1155" i="4" s="1"/>
  <c r="C1156" i="4" s="1"/>
  <c r="C1157" i="4" s="1"/>
  <c r="C1158" i="4" s="1"/>
  <c r="C1159" i="4" s="1"/>
  <c r="C1160" i="4" s="1"/>
  <c r="C1161" i="4" s="1"/>
  <c r="C1162" i="4" s="1"/>
  <c r="C1163" i="4" s="1"/>
  <c r="C1164" i="4" s="1"/>
  <c r="C1165" i="4" s="1"/>
  <c r="C1166" i="4" s="1"/>
  <c r="C1167" i="4" s="1"/>
  <c r="C1168" i="4" s="1"/>
  <c r="C1169" i="4" s="1"/>
  <c r="C1170" i="4" s="1"/>
  <c r="C1171" i="4" s="1"/>
  <c r="C1172" i="4" s="1"/>
  <c r="C1173" i="4" s="1"/>
  <c r="C1174" i="4" s="1"/>
  <c r="C1175" i="4" s="1"/>
  <c r="C1176" i="4" s="1"/>
  <c r="C1177" i="4" s="1"/>
  <c r="C1178" i="4" s="1"/>
  <c r="C1179" i="4" s="1"/>
  <c r="C1180" i="4" s="1"/>
  <c r="C1181" i="4" s="1"/>
  <c r="C1182" i="4" s="1"/>
  <c r="C1183" i="4" s="1"/>
  <c r="C1184" i="4" s="1"/>
  <c r="C1185" i="4" s="1"/>
  <c r="C1186" i="4" s="1"/>
  <c r="C1187" i="4" s="1"/>
  <c r="C1188" i="4" s="1"/>
  <c r="C1189" i="4" s="1"/>
  <c r="C1190" i="4" s="1"/>
  <c r="C1191" i="4" s="1"/>
  <c r="C1192" i="4" s="1"/>
  <c r="C1193" i="4" s="1"/>
  <c r="C1194" i="4" s="1"/>
  <c r="C1195" i="4" s="1"/>
  <c r="C1196" i="4" s="1"/>
  <c r="C1197" i="4" s="1"/>
  <c r="C1198" i="4" s="1"/>
  <c r="C1199" i="4" s="1"/>
  <c r="C1200" i="4" s="1"/>
  <c r="C1201" i="4" s="1"/>
  <c r="C1202" i="4" s="1"/>
  <c r="C1203" i="4" s="1"/>
  <c r="C1204" i="4" s="1"/>
  <c r="C1205" i="4" s="1"/>
  <c r="C1206" i="4" s="1"/>
  <c r="C1207" i="4" s="1"/>
  <c r="C1208" i="4" s="1"/>
  <c r="C1209" i="4" s="1"/>
  <c r="C1210" i="4" s="1"/>
  <c r="C1211" i="4" s="1"/>
  <c r="C1212" i="4" s="1"/>
  <c r="C1213" i="4" s="1"/>
  <c r="C1214" i="4" s="1"/>
  <c r="C1215" i="4" s="1"/>
  <c r="C1216" i="4" s="1"/>
  <c r="C1217" i="4" s="1"/>
  <c r="C1218" i="4" s="1"/>
  <c r="C1219" i="4" s="1"/>
  <c r="C1220" i="4" s="1"/>
  <c r="C1221" i="4" s="1"/>
  <c r="C1222" i="4" s="1"/>
  <c r="C1223" i="4" s="1"/>
  <c r="C1224" i="4" s="1"/>
  <c r="C1225" i="4" s="1"/>
  <c r="C1226" i="4" s="1"/>
  <c r="C1227" i="4" s="1"/>
  <c r="C1228" i="4" s="1"/>
  <c r="C1229" i="4" s="1"/>
  <c r="C1230" i="4" s="1"/>
  <c r="C1231" i="4" s="1"/>
  <c r="C1232" i="4" s="1"/>
  <c r="C1233" i="4" s="1"/>
  <c r="C1234" i="4" s="1"/>
  <c r="C1235" i="4" s="1"/>
  <c r="C1236" i="4" s="1"/>
  <c r="C1237" i="4" s="1"/>
  <c r="C1238" i="4" s="1"/>
  <c r="C1239" i="4" s="1"/>
  <c r="C1240" i="4" s="1"/>
  <c r="C1241" i="4" s="1"/>
  <c r="C1242" i="4" s="1"/>
  <c r="C1243" i="4" s="1"/>
  <c r="C1244" i="4" s="1"/>
  <c r="C1245" i="4" s="1"/>
  <c r="C1246" i="4" s="1"/>
  <c r="C1247" i="4" s="1"/>
  <c r="C1248" i="4" s="1"/>
  <c r="C1249" i="4" s="1"/>
  <c r="C1250" i="4" s="1"/>
  <c r="C1251" i="4" s="1"/>
  <c r="C1252" i="4" s="1"/>
  <c r="C1253" i="4" s="1"/>
  <c r="C1254" i="4" s="1"/>
  <c r="C1255" i="4" s="1"/>
  <c r="C1256" i="4" s="1"/>
  <c r="C1257" i="4" s="1"/>
  <c r="C1258" i="4" s="1"/>
  <c r="C1259" i="4" s="1"/>
  <c r="C1260" i="4" s="1"/>
  <c r="C1261" i="4" s="1"/>
  <c r="C1262" i="4" s="1"/>
  <c r="C1263" i="4" s="1"/>
  <c r="C1264" i="4" s="1"/>
  <c r="C1265" i="4" s="1"/>
  <c r="C1266" i="4" s="1"/>
  <c r="C1267" i="4" s="1"/>
  <c r="C1268" i="4" s="1"/>
  <c r="C1269" i="4" s="1"/>
  <c r="C1270" i="4" s="1"/>
  <c r="C1271" i="4" s="1"/>
  <c r="C1272" i="4" s="1"/>
  <c r="C1273" i="4" s="1"/>
  <c r="C1274" i="4" s="1"/>
  <c r="C1275" i="4" s="1"/>
  <c r="C1276" i="4" s="1"/>
  <c r="C1277" i="4" s="1"/>
  <c r="C1278" i="4" s="1"/>
  <c r="C1279" i="4" s="1"/>
  <c r="C1280" i="4" s="1"/>
  <c r="C1281" i="4" s="1"/>
  <c r="C1282" i="4" s="1"/>
  <c r="C1283" i="4" s="1"/>
  <c r="C1284" i="4" s="1"/>
  <c r="C1285" i="4" s="1"/>
  <c r="C1286" i="4" s="1"/>
  <c r="C1287" i="4" s="1"/>
  <c r="C1288" i="4" s="1"/>
  <c r="C1289" i="4" s="1"/>
  <c r="C1290" i="4" s="1"/>
  <c r="C1291" i="4" s="1"/>
  <c r="C1292" i="4" s="1"/>
  <c r="C1293" i="4" s="1"/>
  <c r="C1294" i="4" s="1"/>
  <c r="C1295" i="4" s="1"/>
  <c r="C1296" i="4" s="1"/>
  <c r="C1297" i="4" s="1"/>
  <c r="C1298" i="4" s="1"/>
  <c r="C1299" i="4" s="1"/>
  <c r="C1300" i="4" s="1"/>
  <c r="C1301" i="4" s="1"/>
  <c r="C1302" i="4" s="1"/>
  <c r="C1303" i="4" s="1"/>
  <c r="C1304" i="4" s="1"/>
  <c r="C1305" i="4" s="1"/>
  <c r="C1306" i="4" s="1"/>
  <c r="C1307" i="4" s="1"/>
  <c r="C1308" i="4" s="1"/>
  <c r="C1309" i="4" s="1"/>
  <c r="C1310" i="4" s="1"/>
  <c r="C1311" i="4" s="1"/>
  <c r="C1312" i="4" s="1"/>
  <c r="C1313" i="4" s="1"/>
  <c r="C1314" i="4" s="1"/>
  <c r="C1315" i="4" s="1"/>
  <c r="C1316" i="4" s="1"/>
  <c r="C1317" i="4" s="1"/>
  <c r="C1318" i="4" s="1"/>
  <c r="C1319" i="4" s="1"/>
  <c r="C1320" i="4" s="1"/>
  <c r="C1321" i="4" s="1"/>
  <c r="C1322" i="4" s="1"/>
  <c r="C1323" i="4" s="1"/>
  <c r="C1324" i="4" s="1"/>
  <c r="C1325" i="4" s="1"/>
  <c r="C1326" i="4" s="1"/>
  <c r="C1327" i="4" s="1"/>
  <c r="C1328" i="4" s="1"/>
  <c r="C1329" i="4" s="1"/>
  <c r="C1330" i="4" s="1"/>
  <c r="C1331" i="4" s="1"/>
  <c r="C1332" i="4" s="1"/>
  <c r="C1333" i="4" s="1"/>
  <c r="C1334" i="4" s="1"/>
  <c r="C1335" i="4" s="1"/>
  <c r="C1336" i="4" s="1"/>
  <c r="C1337" i="4" s="1"/>
  <c r="C1338" i="4" s="1"/>
  <c r="C1339" i="4" s="1"/>
  <c r="M1022" i="4"/>
  <c r="M1023" i="4" s="1"/>
  <c r="M1024" i="4" s="1"/>
  <c r="M1025" i="4" s="1"/>
  <c r="M1026" i="4" s="1"/>
  <c r="M1027" i="4" s="1"/>
  <c r="M1028" i="4" s="1"/>
  <c r="M1029" i="4" s="1"/>
  <c r="M1030" i="4" s="1"/>
  <c r="M1031" i="4" s="1"/>
  <c r="M1032" i="4" s="1"/>
  <c r="M1033" i="4" s="1"/>
  <c r="M1034" i="4" s="1"/>
  <c r="M1035" i="4" s="1"/>
  <c r="M1036" i="4" s="1"/>
  <c r="M1037" i="4" s="1"/>
  <c r="M1038" i="4" s="1"/>
  <c r="M1039" i="4" s="1"/>
  <c r="M1040" i="4" s="1"/>
  <c r="M1041" i="4" s="1"/>
  <c r="M1042" i="4" s="1"/>
  <c r="M1043" i="4" s="1"/>
  <c r="M1044" i="4" s="1"/>
  <c r="M1045" i="4" s="1"/>
  <c r="M1046" i="4" s="1"/>
  <c r="M1047" i="4" s="1"/>
  <c r="M1048" i="4" s="1"/>
  <c r="M1049" i="4" s="1"/>
  <c r="M1050" i="4" s="1"/>
  <c r="M1051" i="4" s="1"/>
  <c r="M1052" i="4" s="1"/>
  <c r="M1053" i="4" s="1"/>
  <c r="M1054" i="4" s="1"/>
  <c r="M1055" i="4" s="1"/>
  <c r="M1056" i="4" s="1"/>
  <c r="M1057" i="4" s="1"/>
  <c r="M1058" i="4" s="1"/>
  <c r="M1059" i="4" s="1"/>
  <c r="M1060" i="4" s="1"/>
  <c r="M1061" i="4" s="1"/>
  <c r="M1062" i="4" s="1"/>
  <c r="M1063" i="4" s="1"/>
  <c r="M1064" i="4" s="1"/>
  <c r="M1065" i="4" s="1"/>
  <c r="M1066" i="4" s="1"/>
  <c r="M1067" i="4" s="1"/>
  <c r="M1068" i="4" s="1"/>
  <c r="M1069" i="4" s="1"/>
  <c r="M1070" i="4" s="1"/>
  <c r="M1071" i="4" s="1"/>
  <c r="M1072" i="4" s="1"/>
  <c r="M1073" i="4" s="1"/>
  <c r="M1074" i="4" s="1"/>
  <c r="M1075" i="4" s="1"/>
  <c r="M1076" i="4" s="1"/>
  <c r="M1077" i="4" s="1"/>
  <c r="M1078" i="4" s="1"/>
  <c r="M1079" i="4" s="1"/>
  <c r="M1080" i="4" s="1"/>
  <c r="M1081" i="4" s="1"/>
  <c r="M1082" i="4" s="1"/>
  <c r="M1083" i="4" s="1"/>
  <c r="M1084" i="4" s="1"/>
  <c r="M1085" i="4" s="1"/>
  <c r="M1086" i="4" s="1"/>
  <c r="M1087" i="4" s="1"/>
  <c r="M1088" i="4" s="1"/>
  <c r="M1089" i="4" s="1"/>
  <c r="M1090" i="4" s="1"/>
  <c r="M1091" i="4" s="1"/>
  <c r="M1092" i="4" s="1"/>
  <c r="M1093" i="4" s="1"/>
  <c r="M1094" i="4" s="1"/>
  <c r="M1095" i="4" s="1"/>
  <c r="M1096" i="4" s="1"/>
  <c r="M1097" i="4" s="1"/>
  <c r="M1098" i="4" s="1"/>
  <c r="M1099" i="4" s="1"/>
  <c r="M1100" i="4" s="1"/>
  <c r="M1101" i="4" s="1"/>
  <c r="M1102" i="4" s="1"/>
  <c r="M1103" i="4" s="1"/>
  <c r="M1104" i="4" s="1"/>
  <c r="M1105" i="4" s="1"/>
  <c r="M1106" i="4" s="1"/>
  <c r="M1107" i="4" s="1"/>
  <c r="M1108" i="4" s="1"/>
  <c r="M1109" i="4" s="1"/>
  <c r="M1110" i="4" s="1"/>
  <c r="M1111" i="4" s="1"/>
  <c r="M1112" i="4" s="1"/>
  <c r="M1113" i="4" s="1"/>
  <c r="M1114" i="4" s="1"/>
  <c r="M1115" i="4" s="1"/>
  <c r="M1116" i="4" s="1"/>
  <c r="M1117" i="4" s="1"/>
  <c r="M1118" i="4" s="1"/>
  <c r="M1119" i="4" s="1"/>
  <c r="M1120" i="4" s="1"/>
  <c r="M1121" i="4" s="1"/>
  <c r="M1122" i="4" s="1"/>
  <c r="M1123" i="4" s="1"/>
  <c r="M1124" i="4" s="1"/>
  <c r="M1125" i="4" s="1"/>
  <c r="M1126" i="4" s="1"/>
  <c r="M1127" i="4" s="1"/>
  <c r="M1128" i="4" s="1"/>
  <c r="M1129" i="4" s="1"/>
  <c r="M1130" i="4" s="1"/>
  <c r="M1131" i="4" s="1"/>
  <c r="M1132" i="4" s="1"/>
  <c r="M1133" i="4" s="1"/>
  <c r="M1134" i="4" s="1"/>
  <c r="M1135" i="4" s="1"/>
  <c r="M1136" i="4" s="1"/>
  <c r="M1137" i="4" s="1"/>
  <c r="M1138" i="4" s="1"/>
  <c r="M1139" i="4" s="1"/>
  <c r="M1140" i="4" s="1"/>
  <c r="M1141" i="4" s="1"/>
  <c r="M1142" i="4" s="1"/>
  <c r="M1143" i="4" s="1"/>
  <c r="M1144" i="4" s="1"/>
  <c r="M1145" i="4" s="1"/>
  <c r="M1146" i="4" s="1"/>
  <c r="M1147" i="4" s="1"/>
  <c r="M1148" i="4" s="1"/>
  <c r="M1149" i="4" s="1"/>
  <c r="M1150" i="4" s="1"/>
  <c r="M1151" i="4" s="1"/>
  <c r="M1152" i="4" s="1"/>
  <c r="M1153" i="4" s="1"/>
  <c r="M1154" i="4" s="1"/>
  <c r="M1155" i="4" s="1"/>
  <c r="M1156" i="4" s="1"/>
  <c r="M1157" i="4" s="1"/>
  <c r="M1158" i="4" s="1"/>
  <c r="M1159" i="4" s="1"/>
  <c r="M1160" i="4" s="1"/>
  <c r="M1161" i="4" s="1"/>
  <c r="M1162" i="4" s="1"/>
  <c r="M1163" i="4" s="1"/>
  <c r="M1164" i="4" s="1"/>
  <c r="M1165" i="4" s="1"/>
  <c r="M1166" i="4" s="1"/>
  <c r="M1167" i="4" s="1"/>
  <c r="M1168" i="4" s="1"/>
  <c r="M1169" i="4" s="1"/>
  <c r="M1170" i="4" s="1"/>
  <c r="M1171" i="4" s="1"/>
  <c r="M1172" i="4" s="1"/>
  <c r="M1173" i="4" s="1"/>
  <c r="M1174" i="4" s="1"/>
  <c r="M1175" i="4" s="1"/>
  <c r="M1176" i="4" s="1"/>
  <c r="M1177" i="4" s="1"/>
  <c r="M1178" i="4" s="1"/>
  <c r="M1179" i="4" s="1"/>
  <c r="M1180" i="4" s="1"/>
  <c r="M1181" i="4" s="1"/>
  <c r="M1182" i="4" s="1"/>
  <c r="M1183" i="4" s="1"/>
  <c r="M1184" i="4" s="1"/>
  <c r="M1185" i="4" s="1"/>
  <c r="M1186" i="4" s="1"/>
  <c r="M1187" i="4" s="1"/>
  <c r="M1188" i="4" s="1"/>
  <c r="M1189" i="4" s="1"/>
  <c r="M1190" i="4" s="1"/>
  <c r="M1191" i="4" s="1"/>
  <c r="M1192" i="4" s="1"/>
  <c r="M1193" i="4" s="1"/>
  <c r="M1194" i="4" s="1"/>
  <c r="M1195" i="4" s="1"/>
  <c r="M1196" i="4" s="1"/>
  <c r="M1197" i="4" s="1"/>
  <c r="M1198" i="4" s="1"/>
  <c r="M1199" i="4" s="1"/>
  <c r="M1200" i="4" s="1"/>
  <c r="M1201" i="4" s="1"/>
  <c r="M1202" i="4" s="1"/>
  <c r="M1203" i="4" s="1"/>
  <c r="M1204" i="4" s="1"/>
  <c r="M1205" i="4" s="1"/>
  <c r="M1206" i="4" s="1"/>
  <c r="M1207" i="4" s="1"/>
  <c r="M1208" i="4" s="1"/>
  <c r="M1209" i="4" s="1"/>
  <c r="M1210" i="4" s="1"/>
  <c r="M1211" i="4" s="1"/>
  <c r="M1212" i="4" s="1"/>
  <c r="M1213" i="4" s="1"/>
  <c r="M1214" i="4" s="1"/>
  <c r="M1215" i="4" s="1"/>
  <c r="M1216" i="4" s="1"/>
  <c r="M1217" i="4" s="1"/>
  <c r="M1218" i="4" s="1"/>
  <c r="M1219" i="4" s="1"/>
  <c r="M1220" i="4" s="1"/>
  <c r="M1221" i="4" s="1"/>
  <c r="M1222" i="4" s="1"/>
  <c r="M1223" i="4" s="1"/>
  <c r="M1224" i="4" s="1"/>
  <c r="M1225" i="4" s="1"/>
  <c r="M1226" i="4" s="1"/>
  <c r="M1227" i="4" s="1"/>
  <c r="M1228" i="4" s="1"/>
  <c r="M1229" i="4" s="1"/>
  <c r="M1230" i="4" s="1"/>
  <c r="M1231" i="4" s="1"/>
  <c r="M1232" i="4" s="1"/>
  <c r="M1233" i="4" s="1"/>
  <c r="M1234" i="4" s="1"/>
  <c r="M1235" i="4" s="1"/>
  <c r="M1236" i="4" s="1"/>
  <c r="M1237" i="4" s="1"/>
  <c r="M1238" i="4" s="1"/>
  <c r="M1239" i="4" s="1"/>
  <c r="M1240" i="4" s="1"/>
  <c r="M1241" i="4" s="1"/>
  <c r="M1242" i="4" s="1"/>
  <c r="M1243" i="4" s="1"/>
  <c r="M1244" i="4" s="1"/>
  <c r="M1245" i="4" s="1"/>
  <c r="M1246" i="4" s="1"/>
  <c r="M1247" i="4" s="1"/>
  <c r="M1248" i="4" s="1"/>
  <c r="M1249" i="4" s="1"/>
  <c r="M1250" i="4" s="1"/>
  <c r="M1251" i="4" s="1"/>
  <c r="M1252" i="4" s="1"/>
  <c r="M1253" i="4" s="1"/>
  <c r="M1254" i="4" s="1"/>
  <c r="M1255" i="4" s="1"/>
  <c r="M1256" i="4" s="1"/>
  <c r="M1257" i="4" s="1"/>
  <c r="M1258" i="4" s="1"/>
  <c r="M1259" i="4" s="1"/>
  <c r="M1260" i="4" s="1"/>
  <c r="M1261" i="4" s="1"/>
  <c r="M1262" i="4" s="1"/>
  <c r="M1263" i="4" s="1"/>
  <c r="M1264" i="4" s="1"/>
  <c r="M1265" i="4" s="1"/>
  <c r="M1266" i="4" s="1"/>
  <c r="M1267" i="4" s="1"/>
  <c r="M1268" i="4" s="1"/>
  <c r="M1269" i="4" s="1"/>
  <c r="M1270" i="4" s="1"/>
  <c r="M1271" i="4" s="1"/>
  <c r="M1272" i="4" s="1"/>
  <c r="M1273" i="4" s="1"/>
  <c r="M1274" i="4" s="1"/>
  <c r="M1275" i="4" s="1"/>
  <c r="M1276" i="4" s="1"/>
  <c r="M1277" i="4" s="1"/>
  <c r="M1278" i="4" s="1"/>
  <c r="M1279" i="4" s="1"/>
  <c r="M1280" i="4" s="1"/>
  <c r="M1281" i="4" s="1"/>
  <c r="M1282" i="4" s="1"/>
  <c r="M1283" i="4" s="1"/>
  <c r="M1284" i="4" s="1"/>
  <c r="M1285" i="4" s="1"/>
  <c r="M1286" i="4" s="1"/>
  <c r="M1287" i="4" s="1"/>
  <c r="M1288" i="4" s="1"/>
  <c r="M1289" i="4" s="1"/>
  <c r="M1290" i="4" s="1"/>
  <c r="M1291" i="4" s="1"/>
  <c r="M1292" i="4" s="1"/>
  <c r="M1293" i="4" s="1"/>
  <c r="M1294" i="4" s="1"/>
  <c r="M1295" i="4" s="1"/>
  <c r="M1296" i="4" s="1"/>
  <c r="M1297" i="4" s="1"/>
  <c r="M1298" i="4" s="1"/>
  <c r="M1299" i="4" s="1"/>
  <c r="M1300" i="4" s="1"/>
  <c r="M1301" i="4" s="1"/>
  <c r="M1302" i="4" s="1"/>
  <c r="M1303" i="4" s="1"/>
  <c r="M1304" i="4" s="1"/>
  <c r="M1305" i="4" s="1"/>
  <c r="M1306" i="4" s="1"/>
  <c r="M1307" i="4" s="1"/>
  <c r="M1308" i="4" s="1"/>
  <c r="M1309" i="4" s="1"/>
  <c r="M1310" i="4" s="1"/>
  <c r="M1311" i="4" s="1"/>
  <c r="M1312" i="4" s="1"/>
  <c r="M1313" i="4" s="1"/>
  <c r="M1314" i="4" s="1"/>
  <c r="M1315" i="4" s="1"/>
  <c r="M1316" i="4" s="1"/>
  <c r="M1317" i="4" s="1"/>
  <c r="M1318" i="4" s="1"/>
  <c r="M1319" i="4" s="1"/>
  <c r="M1320" i="4" s="1"/>
  <c r="M1321" i="4" s="1"/>
  <c r="M1322" i="4" s="1"/>
  <c r="M1323" i="4" s="1"/>
  <c r="M1324" i="4" s="1"/>
  <c r="M1325" i="4" s="1"/>
  <c r="M1326" i="4" s="1"/>
  <c r="M1327" i="4" s="1"/>
  <c r="M1328" i="4" s="1"/>
  <c r="M1329" i="4" s="1"/>
  <c r="M1330" i="4" s="1"/>
  <c r="M1331" i="4" s="1"/>
  <c r="M1332" i="4" s="1"/>
  <c r="M1333" i="4" s="1"/>
  <c r="M1334" i="4" s="1"/>
  <c r="M1335" i="4" s="1"/>
  <c r="M1336" i="4" s="1"/>
  <c r="M1337" i="4" s="1"/>
  <c r="M1338" i="4" s="1"/>
  <c r="M1339" i="4" s="1"/>
  <c r="M1340" i="4" s="1"/>
  <c r="M1341" i="4" s="1"/>
  <c r="M1342" i="4" s="1"/>
  <c r="M1343" i="4" s="1"/>
  <c r="M1344" i="4" s="1"/>
  <c r="M1345" i="4" s="1"/>
  <c r="M1346" i="4" s="1"/>
  <c r="M1347" i="4" s="1"/>
  <c r="M1348" i="4" s="1"/>
  <c r="M1349" i="4" s="1"/>
  <c r="M1350" i="4" s="1"/>
  <c r="M1351" i="4" s="1"/>
  <c r="M1352" i="4" s="1"/>
  <c r="M1353" i="4" s="1"/>
  <c r="M1354" i="4" s="1"/>
  <c r="M1355" i="4" s="1"/>
  <c r="M1356" i="4" s="1"/>
  <c r="M1357" i="4" s="1"/>
  <c r="M1358" i="4" s="1"/>
  <c r="M1359" i="4" s="1"/>
  <c r="M1360" i="4" s="1"/>
  <c r="M1361" i="4" s="1"/>
  <c r="M1362" i="4" s="1"/>
  <c r="M1363" i="4" s="1"/>
  <c r="M1364" i="4" s="1"/>
  <c r="M1365" i="4" s="1"/>
  <c r="M1366" i="4" s="1"/>
  <c r="M1367" i="4" s="1"/>
  <c r="M1368" i="4" s="1"/>
  <c r="M1369" i="4" s="1"/>
  <c r="M1370" i="4" s="1"/>
  <c r="M1371" i="4" s="1"/>
  <c r="M1372" i="4" s="1"/>
  <c r="M1373" i="4" s="1"/>
  <c r="M1374" i="4" s="1"/>
  <c r="M1375" i="4" s="1"/>
  <c r="M1376" i="4" s="1"/>
  <c r="M1377" i="4" s="1"/>
  <c r="M1378" i="4" s="1"/>
  <c r="M1379" i="4" s="1"/>
  <c r="M1380" i="4" s="1"/>
  <c r="M1381" i="4" s="1"/>
  <c r="M1382" i="4" s="1"/>
  <c r="M1383" i="4" s="1"/>
  <c r="M1384" i="4" s="1"/>
  <c r="M1385" i="4" s="1"/>
  <c r="M1386" i="4" s="1"/>
  <c r="M1387" i="4" s="1"/>
  <c r="M1388" i="4" s="1"/>
  <c r="M1389" i="4" s="1"/>
  <c r="M1390" i="4" s="1"/>
  <c r="M1391" i="4" s="1"/>
  <c r="M1392" i="4" s="1"/>
  <c r="M1393" i="4" s="1"/>
  <c r="M1394" i="4" s="1"/>
  <c r="M1395" i="4" s="1"/>
  <c r="M1396" i="4" s="1"/>
  <c r="M1397" i="4" s="1"/>
  <c r="M1398" i="4" s="1"/>
  <c r="M1399" i="4" s="1"/>
  <c r="M1400" i="4" s="1"/>
  <c r="M1401" i="4" s="1"/>
  <c r="M1402" i="4" s="1"/>
  <c r="M1403" i="4" s="1"/>
  <c r="M1404" i="4" s="1"/>
  <c r="M1405" i="4" s="1"/>
  <c r="M1406" i="4" s="1"/>
  <c r="M1407" i="4" s="1"/>
  <c r="M1408" i="4" s="1"/>
  <c r="M1409" i="4" s="1"/>
  <c r="M1410" i="4" s="1"/>
  <c r="M1411" i="4" s="1"/>
  <c r="M1412" i="4" s="1"/>
  <c r="M1413" i="4" s="1"/>
  <c r="M1414" i="4" s="1"/>
  <c r="M1415" i="4" s="1"/>
  <c r="M1416" i="4" s="1"/>
  <c r="M1417" i="4" s="1"/>
  <c r="M1418" i="4" s="1"/>
  <c r="M1419" i="4" s="1"/>
  <c r="M1420" i="4" s="1"/>
  <c r="M1421" i="4" s="1"/>
  <c r="M1422" i="4" s="1"/>
  <c r="M1423" i="4" s="1"/>
  <c r="M1424" i="4" s="1"/>
  <c r="M1425" i="4" s="1"/>
  <c r="M1426" i="4" s="1"/>
  <c r="M1427" i="4" s="1"/>
  <c r="M1428" i="4" s="1"/>
  <c r="M1429" i="4" s="1"/>
  <c r="M1430" i="4" s="1"/>
  <c r="M1431" i="4" s="1"/>
  <c r="M1432" i="4" s="1"/>
  <c r="M1433" i="4" s="1"/>
  <c r="G1033" i="4"/>
  <c r="G1034" i="4" s="1"/>
  <c r="G1035" i="4" s="1"/>
  <c r="G1036" i="4" s="1"/>
  <c r="G1037" i="4" s="1"/>
  <c r="G1038" i="4" s="1"/>
  <c r="G1039" i="4" s="1"/>
  <c r="G1040" i="4" s="1"/>
  <c r="G1041" i="4" s="1"/>
  <c r="G1042" i="4" s="1"/>
  <c r="G1043" i="4" s="1"/>
  <c r="G1044" i="4" s="1"/>
  <c r="G1045" i="4" s="1"/>
  <c r="G1046" i="4" s="1"/>
  <c r="G1047" i="4" s="1"/>
  <c r="G1048" i="4" s="1"/>
  <c r="G1049" i="4" s="1"/>
  <c r="G1050" i="4" s="1"/>
  <c r="G1051" i="4" s="1"/>
  <c r="G1052" i="4" s="1"/>
  <c r="G1053" i="4" s="1"/>
  <c r="G1054" i="4" s="1"/>
  <c r="G1055" i="4" s="1"/>
  <c r="G1056" i="4" s="1"/>
  <c r="G1057" i="4" s="1"/>
  <c r="G1058" i="4" s="1"/>
  <c r="G1059" i="4" s="1"/>
  <c r="G1060" i="4" s="1"/>
  <c r="G1061" i="4" s="1"/>
  <c r="G1062" i="4" s="1"/>
  <c r="G1063" i="4" s="1"/>
  <c r="G1064" i="4" s="1"/>
  <c r="G1065" i="4" s="1"/>
  <c r="G1066" i="4" s="1"/>
  <c r="G1067" i="4" s="1"/>
  <c r="G1068" i="4" s="1"/>
  <c r="G1069" i="4" s="1"/>
  <c r="G1070" i="4" s="1"/>
  <c r="G1071" i="4" s="1"/>
  <c r="G1072" i="4" s="1"/>
  <c r="G1073" i="4" s="1"/>
  <c r="G1074" i="4" s="1"/>
  <c r="G1075" i="4" s="1"/>
  <c r="G1076" i="4" s="1"/>
  <c r="G1077" i="4" s="1"/>
  <c r="G1078" i="4" s="1"/>
  <c r="G1079" i="4" s="1"/>
  <c r="G1080" i="4" s="1"/>
  <c r="G1081" i="4" s="1"/>
  <c r="G1082" i="4" s="1"/>
  <c r="G1083" i="4" s="1"/>
  <c r="G1084" i="4" s="1"/>
  <c r="G1085" i="4" s="1"/>
  <c r="G1086" i="4" s="1"/>
  <c r="G1087" i="4" s="1"/>
  <c r="G1088" i="4" s="1"/>
  <c r="G1089" i="4" s="1"/>
  <c r="G1090" i="4" s="1"/>
  <c r="G1091" i="4" s="1"/>
  <c r="G1092" i="4" s="1"/>
  <c r="G1093" i="4" s="1"/>
  <c r="G1094" i="4" s="1"/>
  <c r="G1095" i="4" s="1"/>
  <c r="G1096" i="4" s="1"/>
  <c r="G1097" i="4" s="1"/>
  <c r="G1098" i="4" s="1"/>
  <c r="G1099" i="4" s="1"/>
  <c r="G1100" i="4" s="1"/>
  <c r="G1101" i="4" s="1"/>
  <c r="G1102" i="4" s="1"/>
  <c r="G1103" i="4" s="1"/>
  <c r="G1104" i="4" s="1"/>
  <c r="G1105" i="4" s="1"/>
  <c r="G1106" i="4" s="1"/>
  <c r="G1107" i="4" s="1"/>
  <c r="G1108" i="4" s="1"/>
  <c r="G1109" i="4" s="1"/>
  <c r="G1110" i="4" s="1"/>
  <c r="G1111" i="4" s="1"/>
  <c r="G1112" i="4" s="1"/>
  <c r="G1113" i="4" s="1"/>
  <c r="G1114" i="4" s="1"/>
  <c r="G1115" i="4" s="1"/>
  <c r="G1116" i="4" s="1"/>
  <c r="G1117" i="4" s="1"/>
  <c r="G1118" i="4" s="1"/>
  <c r="G1119" i="4" s="1"/>
  <c r="G1120" i="4" s="1"/>
  <c r="G1121" i="4" s="1"/>
  <c r="G1122" i="4" s="1"/>
  <c r="G1123" i="4" s="1"/>
  <c r="G1124" i="4" s="1"/>
  <c r="G1125" i="4" s="1"/>
  <c r="G1126" i="4" s="1"/>
  <c r="G1127" i="4" s="1"/>
  <c r="G1128" i="4" s="1"/>
  <c r="G1129" i="4" s="1"/>
  <c r="G1130" i="4" s="1"/>
  <c r="G1131" i="4" s="1"/>
  <c r="G1132" i="4" s="1"/>
  <c r="G1133" i="4" s="1"/>
  <c r="G1134" i="4" s="1"/>
  <c r="G1135" i="4" s="1"/>
  <c r="G1136" i="4" s="1"/>
  <c r="G1137" i="4" s="1"/>
  <c r="G1138" i="4" s="1"/>
  <c r="G1139" i="4" s="1"/>
  <c r="G1140" i="4" s="1"/>
  <c r="G1141" i="4" s="1"/>
  <c r="G1142" i="4" s="1"/>
  <c r="G1143" i="4" s="1"/>
  <c r="G1144" i="4" s="1"/>
  <c r="G1145" i="4" s="1"/>
  <c r="G1146" i="4" s="1"/>
  <c r="G1147" i="4" s="1"/>
  <c r="G1148" i="4" s="1"/>
  <c r="G1149" i="4" s="1"/>
  <c r="G1150" i="4" s="1"/>
  <c r="G1151" i="4" s="1"/>
  <c r="G1152" i="4" s="1"/>
  <c r="G1153" i="4" s="1"/>
  <c r="G1154" i="4" s="1"/>
  <c r="G1155" i="4" s="1"/>
  <c r="G1156" i="4" s="1"/>
  <c r="G1157" i="4" s="1"/>
  <c r="G1158" i="4" s="1"/>
  <c r="G1159" i="4" s="1"/>
  <c r="G1160" i="4" s="1"/>
  <c r="G1161" i="4" s="1"/>
  <c r="G1162" i="4" s="1"/>
  <c r="G1163" i="4" s="1"/>
  <c r="G1164" i="4" s="1"/>
  <c r="G1165" i="4" s="1"/>
  <c r="G1166" i="4" s="1"/>
  <c r="G1167" i="4" s="1"/>
  <c r="G1168" i="4" s="1"/>
  <c r="G1169" i="4" s="1"/>
  <c r="G1170" i="4" s="1"/>
  <c r="G1171" i="4" s="1"/>
  <c r="G1172" i="4" s="1"/>
  <c r="G1173" i="4" s="1"/>
  <c r="G1174" i="4" s="1"/>
  <c r="G1175" i="4" s="1"/>
  <c r="G1176" i="4" s="1"/>
  <c r="G1177" i="4" s="1"/>
  <c r="G1178" i="4" s="1"/>
  <c r="G1179" i="4" s="1"/>
  <c r="G1180" i="4" s="1"/>
  <c r="G1181" i="4" s="1"/>
  <c r="G1182" i="4" s="1"/>
  <c r="G1183" i="4" s="1"/>
  <c r="G1184" i="4" s="1"/>
  <c r="G1185" i="4" s="1"/>
  <c r="G1186" i="4" s="1"/>
  <c r="G1187" i="4" s="1"/>
  <c r="G1188" i="4" s="1"/>
  <c r="G1189" i="4" s="1"/>
  <c r="G1190" i="4" s="1"/>
  <c r="G1191" i="4" s="1"/>
  <c r="G1192" i="4" s="1"/>
  <c r="G1193" i="4" s="1"/>
  <c r="G1194" i="4" s="1"/>
  <c r="G1195" i="4" s="1"/>
  <c r="G1196" i="4" s="1"/>
  <c r="G1197" i="4" s="1"/>
  <c r="G1198" i="4" s="1"/>
  <c r="G1199" i="4" s="1"/>
  <c r="G1200" i="4" s="1"/>
  <c r="G1201" i="4" s="1"/>
  <c r="G1202" i="4" s="1"/>
  <c r="G1203" i="4" s="1"/>
  <c r="G1204" i="4" s="1"/>
  <c r="G1205" i="4" s="1"/>
  <c r="G1206" i="4" s="1"/>
  <c r="G1207" i="4" s="1"/>
  <c r="G1208" i="4" s="1"/>
  <c r="G1209" i="4" s="1"/>
  <c r="G1210" i="4" s="1"/>
  <c r="G1211" i="4" s="1"/>
  <c r="G1212" i="4" s="1"/>
  <c r="G1213" i="4" s="1"/>
  <c r="G1214" i="4" s="1"/>
  <c r="G1215" i="4" s="1"/>
  <c r="G1216" i="4" s="1"/>
  <c r="G1217" i="4" s="1"/>
  <c r="G1218" i="4" s="1"/>
  <c r="G1219" i="4" s="1"/>
  <c r="G1220" i="4" s="1"/>
  <c r="G1221" i="4" s="1"/>
  <c r="G1222" i="4" s="1"/>
  <c r="G1223" i="4" s="1"/>
  <c r="G1224" i="4" s="1"/>
  <c r="G1225" i="4" s="1"/>
  <c r="G1226" i="4" s="1"/>
  <c r="G1227" i="4" s="1"/>
  <c r="G1228" i="4" s="1"/>
  <c r="G1229" i="4" s="1"/>
  <c r="G1230" i="4" s="1"/>
  <c r="G1231" i="4" s="1"/>
  <c r="G1232" i="4" s="1"/>
  <c r="G1233" i="4" s="1"/>
  <c r="G1234" i="4" s="1"/>
  <c r="G1235" i="4" s="1"/>
  <c r="G1236" i="4" s="1"/>
  <c r="G1237" i="4" s="1"/>
  <c r="G1238" i="4" s="1"/>
  <c r="G1239" i="4" s="1"/>
  <c r="G1240" i="4" s="1"/>
  <c r="G1241" i="4" s="1"/>
  <c r="G1242" i="4" s="1"/>
  <c r="G1243" i="4" s="1"/>
  <c r="G1244" i="4" s="1"/>
  <c r="G1245" i="4" s="1"/>
  <c r="G1246" i="4" s="1"/>
  <c r="G1247" i="4" s="1"/>
  <c r="G1248" i="4" s="1"/>
  <c r="G1249" i="4" s="1"/>
  <c r="G1250" i="4" s="1"/>
  <c r="G1251" i="4" s="1"/>
  <c r="G1252" i="4" s="1"/>
  <c r="G1253" i="4" s="1"/>
  <c r="G1254" i="4" s="1"/>
  <c r="G1255" i="4" s="1"/>
  <c r="G1256" i="4" s="1"/>
  <c r="G1257" i="4" s="1"/>
  <c r="G1258" i="4" s="1"/>
  <c r="G1259" i="4" s="1"/>
  <c r="G1260" i="4" s="1"/>
  <c r="G1261" i="4" s="1"/>
  <c r="G1262" i="4" s="1"/>
  <c r="G1263" i="4" s="1"/>
  <c r="G1264" i="4" s="1"/>
  <c r="G1265" i="4" s="1"/>
  <c r="G1266" i="4" s="1"/>
  <c r="G1267" i="4" s="1"/>
  <c r="G1268" i="4" s="1"/>
  <c r="G1269" i="4" s="1"/>
  <c r="G1270" i="4" s="1"/>
  <c r="G1271" i="4" s="1"/>
  <c r="G1272" i="4" s="1"/>
  <c r="G1273" i="4" s="1"/>
  <c r="G1274" i="4" s="1"/>
  <c r="G1275" i="4" s="1"/>
  <c r="G1276" i="4" s="1"/>
  <c r="G1277" i="4" s="1"/>
  <c r="G1278" i="4" s="1"/>
  <c r="G1279" i="4" s="1"/>
  <c r="G1280" i="4" s="1"/>
  <c r="G1281" i="4" s="1"/>
  <c r="G1282" i="4" s="1"/>
  <c r="G1283" i="4" s="1"/>
  <c r="G1284" i="4" s="1"/>
  <c r="G1285" i="4" s="1"/>
  <c r="G1286" i="4" s="1"/>
  <c r="G1287" i="4" s="1"/>
  <c r="G1288" i="4" s="1"/>
  <c r="G1289" i="4" s="1"/>
  <c r="G1290" i="4" s="1"/>
  <c r="G1291" i="4" s="1"/>
  <c r="G1292" i="4" s="1"/>
  <c r="G1293" i="4" s="1"/>
  <c r="G1294" i="4" s="1"/>
  <c r="G1295" i="4" s="1"/>
  <c r="G1296" i="4" s="1"/>
  <c r="G1297" i="4" s="1"/>
  <c r="G1298" i="4" s="1"/>
  <c r="G1299" i="4" s="1"/>
  <c r="G1300" i="4" s="1"/>
  <c r="G1301" i="4" s="1"/>
  <c r="G1302" i="4" s="1"/>
  <c r="G1303" i="4" s="1"/>
  <c r="G1304" i="4" s="1"/>
  <c r="G1305" i="4" s="1"/>
  <c r="G1306" i="4" s="1"/>
  <c r="G1307" i="4" s="1"/>
  <c r="G1308" i="4" s="1"/>
  <c r="G1309" i="4" s="1"/>
  <c r="G1310" i="4" s="1"/>
  <c r="G1311" i="4" s="1"/>
  <c r="G1312" i="4" s="1"/>
  <c r="G1313" i="4" s="1"/>
  <c r="G1314" i="4" s="1"/>
  <c r="G1315" i="4" s="1"/>
  <c r="G1316" i="4" s="1"/>
  <c r="G1317" i="4" s="1"/>
  <c r="G1318" i="4" s="1"/>
  <c r="G1319" i="4" s="1"/>
  <c r="G1320" i="4" s="1"/>
  <c r="G1321" i="4" s="1"/>
  <c r="G1322" i="4" s="1"/>
  <c r="G1323" i="4" s="1"/>
  <c r="G1324" i="4" s="1"/>
  <c r="G1325" i="4" s="1"/>
  <c r="G1326" i="4" s="1"/>
  <c r="G1327" i="4" s="1"/>
  <c r="G1328" i="4" s="1"/>
  <c r="G1329" i="4" s="1"/>
  <c r="G1330" i="4" s="1"/>
  <c r="G1331" i="4" s="1"/>
  <c r="G1332" i="4" s="1"/>
  <c r="G1333" i="4" s="1"/>
  <c r="G1334" i="4" s="1"/>
  <c r="G1335" i="4" s="1"/>
  <c r="G1336" i="4" s="1"/>
  <c r="G1337" i="4" s="1"/>
  <c r="G1338" i="4" s="1"/>
  <c r="G1339" i="4" s="1"/>
  <c r="G1340" i="4" s="1"/>
  <c r="G1341" i="4" s="1"/>
  <c r="G1342" i="4" s="1"/>
  <c r="G1343" i="4" s="1"/>
  <c r="G1344" i="4" s="1"/>
  <c r="G1345" i="4" s="1"/>
  <c r="G1346" i="4" s="1"/>
  <c r="G1347" i="4" s="1"/>
  <c r="G1348" i="4" s="1"/>
  <c r="G1349" i="4" s="1"/>
  <c r="G1350" i="4" s="1"/>
  <c r="G1351" i="4" s="1"/>
  <c r="G1352" i="4" s="1"/>
  <c r="G1353" i="4" s="1"/>
  <c r="P1054" i="4"/>
  <c r="P1055" i="4" s="1"/>
  <c r="P1056" i="4" s="1"/>
  <c r="P1057" i="4" s="1"/>
  <c r="P1058" i="4" s="1"/>
  <c r="P1059" i="4" s="1"/>
  <c r="P1060" i="4" s="1"/>
  <c r="P1061" i="4" s="1"/>
  <c r="P1062" i="4" s="1"/>
  <c r="P1063" i="4" s="1"/>
  <c r="P1064" i="4" s="1"/>
  <c r="P1065" i="4" s="1"/>
  <c r="P1066" i="4" s="1"/>
  <c r="P1067" i="4" s="1"/>
  <c r="P1068" i="4" s="1"/>
  <c r="P1069" i="4" s="1"/>
  <c r="P1070" i="4" s="1"/>
  <c r="P1071" i="4" s="1"/>
  <c r="P1072" i="4" s="1"/>
  <c r="P1073" i="4" s="1"/>
  <c r="P1074" i="4" s="1"/>
  <c r="P1075" i="4" s="1"/>
  <c r="P1076" i="4" s="1"/>
  <c r="P1077" i="4" s="1"/>
  <c r="P1078" i="4" s="1"/>
  <c r="P1079" i="4" s="1"/>
  <c r="P1080" i="4" s="1"/>
  <c r="P1081" i="4" s="1"/>
  <c r="P1082" i="4" s="1"/>
  <c r="P1083" i="4" s="1"/>
  <c r="P1084" i="4" s="1"/>
  <c r="P1085" i="4" s="1"/>
  <c r="P1086" i="4" s="1"/>
  <c r="P1087" i="4" s="1"/>
  <c r="P1088" i="4" s="1"/>
  <c r="P1089" i="4" s="1"/>
  <c r="P1090" i="4" s="1"/>
  <c r="P1091" i="4" s="1"/>
  <c r="P1092" i="4" s="1"/>
  <c r="P1093" i="4" s="1"/>
  <c r="P1094" i="4" s="1"/>
  <c r="P1095" i="4" s="1"/>
  <c r="P1096" i="4" s="1"/>
  <c r="P1097" i="4" s="1"/>
  <c r="P1098" i="4" s="1"/>
  <c r="P1099" i="4" s="1"/>
  <c r="P1100" i="4" s="1"/>
  <c r="P1101" i="4" s="1"/>
  <c r="P1102" i="4" s="1"/>
  <c r="P1103" i="4" s="1"/>
  <c r="P1104" i="4" s="1"/>
  <c r="P1105" i="4" s="1"/>
  <c r="P1106" i="4" s="1"/>
  <c r="P1107" i="4" s="1"/>
  <c r="P1108" i="4" s="1"/>
  <c r="P1109" i="4" s="1"/>
  <c r="P1110" i="4" s="1"/>
  <c r="P1111" i="4" s="1"/>
  <c r="P1112" i="4" s="1"/>
  <c r="P1113" i="4" s="1"/>
  <c r="P1114" i="4" s="1"/>
  <c r="P1115" i="4" s="1"/>
  <c r="P1116" i="4" s="1"/>
  <c r="P1117" i="4" s="1"/>
  <c r="P1118" i="4" s="1"/>
  <c r="P1119" i="4" s="1"/>
  <c r="P1120" i="4" s="1"/>
  <c r="P1121" i="4" s="1"/>
  <c r="P1122" i="4" s="1"/>
  <c r="P1123" i="4" s="1"/>
  <c r="P1124" i="4" s="1"/>
  <c r="P1125" i="4" s="1"/>
  <c r="P1126" i="4" s="1"/>
  <c r="P1127" i="4" s="1"/>
  <c r="P1128" i="4" s="1"/>
  <c r="P1129" i="4" s="1"/>
  <c r="P1130" i="4" s="1"/>
  <c r="P1131" i="4" s="1"/>
  <c r="P1132" i="4" s="1"/>
  <c r="P1133" i="4" s="1"/>
  <c r="P1134" i="4" s="1"/>
  <c r="P1135" i="4" s="1"/>
  <c r="P1136" i="4" s="1"/>
  <c r="P1137" i="4" s="1"/>
  <c r="P1138" i="4" s="1"/>
  <c r="P1139" i="4" s="1"/>
  <c r="P1140" i="4" s="1"/>
  <c r="P1141" i="4" s="1"/>
  <c r="P1142" i="4" s="1"/>
  <c r="P1143" i="4" s="1"/>
  <c r="P1144" i="4" s="1"/>
  <c r="P1145" i="4" s="1"/>
  <c r="P1146" i="4" s="1"/>
  <c r="P1147" i="4" s="1"/>
  <c r="P1148" i="4" s="1"/>
  <c r="P1149" i="4" s="1"/>
  <c r="P1150" i="4" s="1"/>
  <c r="P1151" i="4" s="1"/>
  <c r="P1152" i="4" s="1"/>
  <c r="P1153" i="4" s="1"/>
  <c r="P1154" i="4" s="1"/>
  <c r="P1155" i="4" s="1"/>
  <c r="P1156" i="4" s="1"/>
  <c r="P1157" i="4" s="1"/>
  <c r="P1158" i="4" s="1"/>
  <c r="P1159" i="4" s="1"/>
  <c r="P1160" i="4" s="1"/>
  <c r="P1161" i="4" s="1"/>
  <c r="P1162" i="4" s="1"/>
  <c r="P1163" i="4" s="1"/>
  <c r="P1164" i="4" s="1"/>
  <c r="P1165" i="4" s="1"/>
  <c r="P1166" i="4" s="1"/>
  <c r="P1167" i="4" s="1"/>
  <c r="P1168" i="4" s="1"/>
  <c r="P1169" i="4" s="1"/>
  <c r="P1170" i="4" s="1"/>
  <c r="P1171" i="4" s="1"/>
  <c r="P1172" i="4" s="1"/>
  <c r="P1173" i="4" s="1"/>
  <c r="P1174" i="4" s="1"/>
  <c r="P1175" i="4" s="1"/>
  <c r="P1176" i="4" s="1"/>
  <c r="P1177" i="4" s="1"/>
  <c r="P1178" i="4" s="1"/>
  <c r="P1179" i="4" s="1"/>
  <c r="P1180" i="4" s="1"/>
  <c r="P1181" i="4" s="1"/>
  <c r="P1182" i="4" s="1"/>
  <c r="P1183" i="4" s="1"/>
  <c r="P1184" i="4" s="1"/>
  <c r="P1185" i="4" s="1"/>
  <c r="P1186" i="4" s="1"/>
  <c r="P1187" i="4" s="1"/>
  <c r="P1188" i="4" s="1"/>
  <c r="P1189" i="4" s="1"/>
  <c r="P1190" i="4" s="1"/>
  <c r="P1191" i="4" s="1"/>
  <c r="P1192" i="4" s="1"/>
  <c r="P1193" i="4" s="1"/>
  <c r="P1194" i="4" s="1"/>
  <c r="P1195" i="4" s="1"/>
  <c r="P1196" i="4" s="1"/>
  <c r="P1197" i="4" s="1"/>
  <c r="P1198" i="4" s="1"/>
  <c r="P1199" i="4" s="1"/>
  <c r="P1200" i="4" s="1"/>
  <c r="P1201" i="4" s="1"/>
  <c r="P1202" i="4" s="1"/>
  <c r="P1203" i="4" s="1"/>
  <c r="P1204" i="4" s="1"/>
  <c r="P1205" i="4" s="1"/>
  <c r="P1206" i="4" s="1"/>
  <c r="P1207" i="4" s="1"/>
  <c r="P1208" i="4" s="1"/>
  <c r="P1209" i="4" s="1"/>
  <c r="P1210" i="4" s="1"/>
  <c r="P1211" i="4" s="1"/>
  <c r="P1212" i="4" s="1"/>
  <c r="P1213" i="4" s="1"/>
  <c r="P1214" i="4" s="1"/>
  <c r="P1215" i="4" s="1"/>
  <c r="P1216" i="4" s="1"/>
  <c r="P1217" i="4" s="1"/>
  <c r="P1218" i="4" s="1"/>
  <c r="P1219" i="4" s="1"/>
  <c r="P1220" i="4" s="1"/>
  <c r="P1221" i="4" s="1"/>
  <c r="P1222" i="4" s="1"/>
  <c r="P1223" i="4" s="1"/>
  <c r="P1224" i="4" s="1"/>
  <c r="P1225" i="4" s="1"/>
  <c r="P1226" i="4" s="1"/>
  <c r="P1227" i="4" s="1"/>
  <c r="P1228" i="4" s="1"/>
  <c r="P1229" i="4" s="1"/>
  <c r="P1230" i="4" s="1"/>
  <c r="P1231" i="4" s="1"/>
  <c r="P1232" i="4" s="1"/>
  <c r="P1233" i="4" s="1"/>
  <c r="P1234" i="4" s="1"/>
  <c r="P1235" i="4" s="1"/>
  <c r="P1236" i="4" s="1"/>
  <c r="P1237" i="4" s="1"/>
  <c r="P1238" i="4" s="1"/>
  <c r="P1239" i="4" s="1"/>
  <c r="P1240" i="4" s="1"/>
  <c r="P1241" i="4" s="1"/>
  <c r="P1242" i="4" s="1"/>
  <c r="P1243" i="4" s="1"/>
  <c r="P1244" i="4" s="1"/>
  <c r="P1245" i="4" s="1"/>
  <c r="P1246" i="4" s="1"/>
  <c r="P1247" i="4" s="1"/>
  <c r="P1248" i="4" s="1"/>
  <c r="P1249" i="4" s="1"/>
  <c r="P1250" i="4" s="1"/>
  <c r="P1251" i="4" s="1"/>
  <c r="P1252" i="4" s="1"/>
  <c r="P1253" i="4" s="1"/>
  <c r="P1254" i="4" s="1"/>
  <c r="P1255" i="4" s="1"/>
  <c r="P1256" i="4" s="1"/>
  <c r="P1257" i="4" s="1"/>
  <c r="P1258" i="4" s="1"/>
  <c r="P1259" i="4" s="1"/>
  <c r="P1260" i="4" s="1"/>
  <c r="P1261" i="4" s="1"/>
  <c r="P1262" i="4" s="1"/>
  <c r="P1263" i="4" s="1"/>
  <c r="P1264" i="4" s="1"/>
  <c r="P1265" i="4" s="1"/>
  <c r="P1266" i="4" s="1"/>
  <c r="P1267" i="4" s="1"/>
  <c r="P1268" i="4" s="1"/>
  <c r="P1269" i="4" s="1"/>
  <c r="P1270" i="4" s="1"/>
  <c r="P1271" i="4" s="1"/>
  <c r="P1272" i="4" s="1"/>
  <c r="P1273" i="4" s="1"/>
  <c r="P1274" i="4" s="1"/>
  <c r="P1275" i="4" s="1"/>
  <c r="P1276" i="4" s="1"/>
  <c r="P1277" i="4" s="1"/>
  <c r="P1278" i="4" s="1"/>
  <c r="P1279" i="4" s="1"/>
  <c r="P1280" i="4" s="1"/>
  <c r="P1281" i="4" s="1"/>
  <c r="P1282" i="4" s="1"/>
  <c r="P1283" i="4" s="1"/>
  <c r="P1284" i="4" s="1"/>
  <c r="P1285" i="4" s="1"/>
  <c r="P1286" i="4" s="1"/>
  <c r="P1287" i="4" s="1"/>
  <c r="P1288" i="4" s="1"/>
  <c r="P1289" i="4" s="1"/>
  <c r="P1290" i="4" s="1"/>
  <c r="P1291" i="4" s="1"/>
  <c r="P1292" i="4" s="1"/>
  <c r="P1293" i="4" s="1"/>
  <c r="P1294" i="4" s="1"/>
  <c r="P1295" i="4" s="1"/>
  <c r="P1296" i="4" s="1"/>
  <c r="P1297" i="4" s="1"/>
  <c r="P1298" i="4" s="1"/>
  <c r="P1299" i="4" s="1"/>
  <c r="P1300" i="4" s="1"/>
  <c r="P1301" i="4" s="1"/>
  <c r="P1302" i="4" s="1"/>
  <c r="P1303" i="4" s="1"/>
  <c r="P1304" i="4" s="1"/>
  <c r="P1305" i="4" s="1"/>
  <c r="P1306" i="4" s="1"/>
  <c r="P1307" i="4" s="1"/>
  <c r="P1308" i="4" s="1"/>
  <c r="P1309" i="4" s="1"/>
  <c r="P1310" i="4" s="1"/>
  <c r="P1311" i="4" s="1"/>
  <c r="P1312" i="4" s="1"/>
  <c r="P1313" i="4" s="1"/>
  <c r="P1314" i="4" s="1"/>
  <c r="P1315" i="4" s="1"/>
  <c r="P1316" i="4" s="1"/>
  <c r="P1317" i="4" s="1"/>
  <c r="P1318" i="4" s="1"/>
  <c r="P1319" i="4" s="1"/>
  <c r="P1320" i="4" s="1"/>
  <c r="P1321" i="4" s="1"/>
  <c r="P1322" i="4" s="1"/>
  <c r="P1323" i="4" s="1"/>
  <c r="P1324" i="4" s="1"/>
  <c r="P1325" i="4" s="1"/>
  <c r="P1326" i="4" s="1"/>
  <c r="P1327" i="4" s="1"/>
  <c r="P1328" i="4" s="1"/>
  <c r="P1329" i="4" s="1"/>
  <c r="P1330" i="4" s="1"/>
  <c r="P1331" i="4" s="1"/>
  <c r="P1332" i="4" s="1"/>
  <c r="P1333" i="4" s="1"/>
  <c r="P1334" i="4" s="1"/>
  <c r="P1335" i="4" s="1"/>
  <c r="P1336" i="4" s="1"/>
  <c r="P1337" i="4" s="1"/>
  <c r="P1338" i="4" s="1"/>
  <c r="P1339" i="4" s="1"/>
  <c r="P1340" i="4" s="1"/>
  <c r="P1341" i="4" s="1"/>
  <c r="P1342" i="4" s="1"/>
  <c r="P1343" i="4" s="1"/>
  <c r="P1344" i="4" s="1"/>
  <c r="P1345" i="4" s="1"/>
  <c r="P1346" i="4" s="1"/>
  <c r="P1347" i="4" s="1"/>
  <c r="P1348" i="4" s="1"/>
  <c r="P1349" i="4" s="1"/>
  <c r="P1350" i="4" s="1"/>
  <c r="P1351" i="4" s="1"/>
  <c r="P1352" i="4" s="1"/>
  <c r="P1353" i="4" s="1"/>
  <c r="P1354" i="4" s="1"/>
  <c r="P1355" i="4" s="1"/>
  <c r="P1356" i="4" s="1"/>
  <c r="P1357" i="4" s="1"/>
  <c r="P1358" i="4" s="1"/>
  <c r="P1359" i="4" s="1"/>
  <c r="P1360" i="4" s="1"/>
  <c r="P1361" i="4" s="1"/>
  <c r="P1362" i="4" s="1"/>
  <c r="P1363" i="4" s="1"/>
  <c r="P1364" i="4" s="1"/>
  <c r="P1365" i="4" s="1"/>
  <c r="P1366" i="4" s="1"/>
  <c r="P1367" i="4" s="1"/>
  <c r="P1368" i="4" s="1"/>
  <c r="P1369" i="4" s="1"/>
  <c r="P1370" i="4" s="1"/>
  <c r="P1371" i="4" s="1"/>
  <c r="P1372" i="4" s="1"/>
  <c r="P1373" i="4" s="1"/>
  <c r="P1374" i="4" s="1"/>
  <c r="P1375" i="4" s="1"/>
  <c r="P1376" i="4" s="1"/>
  <c r="P1377" i="4" s="1"/>
  <c r="P1378" i="4" s="1"/>
  <c r="P1379" i="4" s="1"/>
  <c r="P1380" i="4" s="1"/>
  <c r="P1381" i="4" s="1"/>
  <c r="P1382" i="4" s="1"/>
  <c r="P1383" i="4" s="1"/>
  <c r="P1384" i="4" s="1"/>
  <c r="P1385" i="4" s="1"/>
  <c r="P1386" i="4" s="1"/>
  <c r="P1387" i="4" s="1"/>
  <c r="P1388" i="4" s="1"/>
  <c r="P1389" i="4" s="1"/>
  <c r="P1390" i="4" s="1"/>
  <c r="P1391" i="4" s="1"/>
  <c r="P1392" i="4" s="1"/>
  <c r="P1393" i="4" s="1"/>
  <c r="P1394" i="4" s="1"/>
  <c r="P1395" i="4" s="1"/>
  <c r="P1396" i="4" s="1"/>
  <c r="P1397" i="4" s="1"/>
  <c r="P1398" i="4" s="1"/>
  <c r="P1399" i="4" s="1"/>
  <c r="P1400" i="4" s="1"/>
  <c r="P1401" i="4" s="1"/>
  <c r="P1402" i="4" s="1"/>
  <c r="P1403" i="4" s="1"/>
  <c r="P1404" i="4" s="1"/>
  <c r="P1405" i="4" s="1"/>
  <c r="P1406" i="4" s="1"/>
  <c r="P1407" i="4" s="1"/>
  <c r="P1408" i="4" s="1"/>
  <c r="P1409" i="4" s="1"/>
  <c r="P1410" i="4" s="1"/>
  <c r="P1411" i="4" s="1"/>
  <c r="P1412" i="4" s="1"/>
  <c r="P1413" i="4" s="1"/>
  <c r="P1414" i="4" s="1"/>
  <c r="P1415" i="4" s="1"/>
  <c r="P1416" i="4" s="1"/>
  <c r="P1417" i="4" s="1"/>
  <c r="P1418" i="4" s="1"/>
  <c r="P1419" i="4" s="1"/>
  <c r="P1420" i="4" s="1"/>
  <c r="P1421" i="4" s="1"/>
  <c r="P1422" i="4" s="1"/>
  <c r="P1423" i="4" s="1"/>
  <c r="P1424" i="4" s="1"/>
  <c r="P1425" i="4" s="1"/>
  <c r="P1426" i="4" s="1"/>
  <c r="P1427" i="4" s="1"/>
  <c r="P1428" i="4" s="1"/>
  <c r="P1429" i="4" s="1"/>
  <c r="P1430" i="4" s="1"/>
  <c r="P1431" i="4" s="1"/>
  <c r="P1432" i="4" s="1"/>
  <c r="P1433" i="4" s="1"/>
  <c r="P1434" i="4" s="1"/>
  <c r="P1435" i="4" s="1"/>
  <c r="P1436" i="4" s="1"/>
  <c r="P1437" i="4" s="1"/>
  <c r="P1438" i="4" s="1"/>
  <c r="P1439" i="4" s="1"/>
  <c r="P1440" i="4" s="1"/>
  <c r="P1441" i="4" s="1"/>
  <c r="P1442" i="4" s="1"/>
  <c r="P1443" i="4" s="1"/>
  <c r="P1444" i="4" s="1"/>
  <c r="P1445" i="4" s="1"/>
  <c r="P1446" i="4" s="1"/>
  <c r="P1447" i="4" s="1"/>
  <c r="P1448" i="4" s="1"/>
  <c r="P1449" i="4" s="1"/>
  <c r="P1450" i="4" s="1"/>
  <c r="P1451" i="4" s="1"/>
  <c r="P1452" i="4" s="1"/>
  <c r="P1453" i="4" s="1"/>
  <c r="P1454" i="4" s="1"/>
  <c r="P1455" i="4" s="1"/>
  <c r="P1456" i="4" s="1"/>
  <c r="P1457" i="4" s="1"/>
  <c r="P1458" i="4" s="1"/>
  <c r="P1459" i="4" s="1"/>
  <c r="P1460" i="4" s="1"/>
  <c r="P1461" i="4" s="1"/>
  <c r="P1462" i="4" s="1"/>
  <c r="P1463" i="4" s="1"/>
  <c r="P1464" i="4" s="1"/>
  <c r="P1465" i="4" s="1"/>
  <c r="P1466" i="4" s="1"/>
  <c r="P1467" i="4" s="1"/>
  <c r="P1468" i="4" s="1"/>
  <c r="P1469" i="4" s="1"/>
  <c r="P1470" i="4" s="1"/>
  <c r="P1471" i="4" s="1"/>
  <c r="P1472" i="4" s="1"/>
  <c r="P1473" i="4" s="1"/>
  <c r="P1474" i="4" s="1"/>
  <c r="P1475" i="4" s="1"/>
  <c r="P1476" i="4" s="1"/>
  <c r="P1477" i="4" s="1"/>
  <c r="P1478" i="4" s="1"/>
  <c r="P1479" i="4" s="1"/>
  <c r="P1480" i="4" s="1"/>
  <c r="P1481" i="4" s="1"/>
  <c r="P1482" i="4" s="1"/>
  <c r="P1483" i="4" s="1"/>
  <c r="P1484" i="4" s="1"/>
  <c r="P1485" i="4" s="1"/>
  <c r="P1486" i="4" s="1"/>
  <c r="P1487" i="4" s="1"/>
  <c r="P1488" i="4" s="1"/>
  <c r="P1489" i="4" s="1"/>
  <c r="P1490" i="4" s="1"/>
  <c r="P1491" i="4" s="1"/>
  <c r="P1492" i="4" s="1"/>
  <c r="P1493" i="4" s="1"/>
  <c r="P1494" i="4" s="1"/>
  <c r="P1495" i="4" s="1"/>
  <c r="P1496" i="4" s="1"/>
  <c r="P1497" i="4" s="1"/>
  <c r="P1498" i="4" s="1"/>
  <c r="P1499" i="4" s="1"/>
  <c r="P1500" i="4" s="1"/>
  <c r="P1501" i="4" s="1"/>
  <c r="P1502" i="4" s="1"/>
  <c r="P1503" i="4" s="1"/>
  <c r="P1504" i="4" s="1"/>
  <c r="P1505" i="4" s="1"/>
  <c r="P1506" i="4" s="1"/>
  <c r="P1507" i="4" s="1"/>
  <c r="P1508" i="4" s="1"/>
  <c r="P1509" i="4" s="1"/>
  <c r="P1510" i="4" s="1"/>
  <c r="P1511" i="4" s="1"/>
  <c r="P1512" i="4" s="1"/>
  <c r="P1513" i="4" s="1"/>
  <c r="P1514" i="4" s="1"/>
  <c r="P1515" i="4" s="1"/>
  <c r="P1516" i="4" s="1"/>
  <c r="P1517" i="4" s="1"/>
  <c r="P1518" i="4" s="1"/>
  <c r="P1519" i="4" s="1"/>
  <c r="P1520" i="4" s="1"/>
  <c r="P1521" i="4" s="1"/>
  <c r="P1522" i="4" s="1"/>
  <c r="P1523" i="4" s="1"/>
  <c r="P1524" i="4" s="1"/>
  <c r="P1525" i="4" s="1"/>
  <c r="P1526" i="4" s="1"/>
  <c r="P1527" i="4" s="1"/>
  <c r="P1528" i="4" s="1"/>
  <c r="P1529" i="4" s="1"/>
  <c r="P1530" i="4" s="1"/>
  <c r="P1531" i="4" s="1"/>
  <c r="P1532" i="4" s="1"/>
  <c r="P1533" i="4" s="1"/>
  <c r="P1534" i="4" s="1"/>
  <c r="P1535" i="4" s="1"/>
  <c r="P1536" i="4" s="1"/>
  <c r="P1537" i="4" s="1"/>
  <c r="P1538" i="4" s="1"/>
  <c r="P1539" i="4" s="1"/>
  <c r="P1540" i="4" s="1"/>
  <c r="P1541" i="4" s="1"/>
  <c r="P1542" i="4" s="1"/>
  <c r="P1543" i="4" s="1"/>
  <c r="P1544" i="4" s="1"/>
  <c r="P1545" i="4" s="1"/>
  <c r="P1546" i="4" s="1"/>
  <c r="P1547" i="4" s="1"/>
  <c r="P1548" i="4" s="1"/>
  <c r="P1549" i="4" s="1"/>
  <c r="P1550" i="4" s="1"/>
  <c r="P1551" i="4" s="1"/>
  <c r="P1552" i="4" s="1"/>
  <c r="P1553" i="4" s="1"/>
  <c r="P1554" i="4" s="1"/>
  <c r="P1555" i="4" s="1"/>
  <c r="P1556" i="4" s="1"/>
  <c r="P1557" i="4" s="1"/>
  <c r="P1558" i="4" s="1"/>
  <c r="P1559" i="4" s="1"/>
  <c r="P1560" i="4" s="1"/>
  <c r="P1561" i="4" s="1"/>
  <c r="P1562" i="4" s="1"/>
  <c r="P1563" i="4" s="1"/>
  <c r="P1564" i="4" s="1"/>
  <c r="P1565" i="4" s="1"/>
  <c r="P1566" i="4" s="1"/>
  <c r="P1567" i="4" s="1"/>
  <c r="P1568" i="4" s="1"/>
  <c r="P1569" i="4" s="1"/>
  <c r="P1570" i="4" s="1"/>
  <c r="P1571" i="4" s="1"/>
  <c r="P1572" i="4" s="1"/>
  <c r="P1573" i="4" s="1"/>
  <c r="P1574" i="4" s="1"/>
  <c r="P1575" i="4" s="1"/>
  <c r="P1576" i="4" s="1"/>
  <c r="P1577" i="4" s="1"/>
  <c r="P1578" i="4" s="1"/>
  <c r="P1579" i="4" s="1"/>
  <c r="P1580" i="4" s="1"/>
  <c r="P1581" i="4" s="1"/>
  <c r="P1582" i="4" s="1"/>
  <c r="P1583" i="4" s="1"/>
  <c r="P1584" i="4" s="1"/>
  <c r="P1585" i="4" s="1"/>
  <c r="P1586" i="4" s="1"/>
  <c r="P1587" i="4" s="1"/>
  <c r="P1588" i="4" s="1"/>
  <c r="P1589" i="4" s="1"/>
  <c r="P1590" i="4" s="1"/>
  <c r="P1591" i="4" s="1"/>
  <c r="P1592" i="4" s="1"/>
  <c r="P1593" i="4" s="1"/>
  <c r="P1594" i="4" s="1"/>
  <c r="P1595" i="4" s="1"/>
  <c r="P1596" i="4" s="1"/>
  <c r="P1597" i="4" s="1"/>
  <c r="P1598" i="4" s="1"/>
  <c r="P1599" i="4" s="1"/>
  <c r="P1600" i="4" s="1"/>
  <c r="P1601" i="4" s="1"/>
  <c r="P1602" i="4" s="1"/>
  <c r="P1603" i="4" s="1"/>
  <c r="P1604" i="4" s="1"/>
  <c r="P1605" i="4" s="1"/>
  <c r="P1606" i="4" s="1"/>
  <c r="P1607" i="4" s="1"/>
  <c r="P1608" i="4" s="1"/>
  <c r="P1609" i="4" s="1"/>
  <c r="P1610" i="4" s="1"/>
  <c r="P1611" i="4" s="1"/>
  <c r="P1612" i="4" s="1"/>
  <c r="P1613" i="4" s="1"/>
  <c r="P1614" i="4" s="1"/>
  <c r="P1615" i="4" s="1"/>
  <c r="P1616" i="4" s="1"/>
  <c r="P1617" i="4" s="1"/>
  <c r="P1618" i="4" s="1"/>
  <c r="P1619" i="4" s="1"/>
  <c r="P1620" i="4" s="1"/>
  <c r="P1621" i="4" s="1"/>
  <c r="P1622" i="4" s="1"/>
  <c r="P1623" i="4" s="1"/>
  <c r="P1624" i="4" s="1"/>
  <c r="P1625" i="4" s="1"/>
  <c r="P1626" i="4" s="1"/>
  <c r="P1627" i="4" s="1"/>
  <c r="P1628" i="4" s="1"/>
  <c r="P1629" i="4" s="1"/>
  <c r="P1630" i="4" s="1"/>
  <c r="P1631" i="4" s="1"/>
  <c r="P1632" i="4" s="1"/>
  <c r="P1633" i="4" s="1"/>
  <c r="P1634" i="4" s="1"/>
  <c r="P1635" i="4" s="1"/>
  <c r="P1636" i="4" s="1"/>
  <c r="P1637" i="4" s="1"/>
  <c r="P1638" i="4" s="1"/>
  <c r="P1639" i="4" s="1"/>
  <c r="P1640" i="4" s="1"/>
  <c r="P1641" i="4" s="1"/>
  <c r="P1642" i="4" s="1"/>
  <c r="P1643" i="4" s="1"/>
  <c r="P1644" i="4" s="1"/>
  <c r="P1645" i="4" s="1"/>
  <c r="P1646" i="4" s="1"/>
  <c r="P1647" i="4" s="1"/>
  <c r="P1648" i="4" s="1"/>
  <c r="P1649" i="4" s="1"/>
  <c r="P1650" i="4" s="1"/>
  <c r="P1651" i="4" s="1"/>
  <c r="P1652" i="4" s="1"/>
  <c r="P1653" i="4" s="1"/>
  <c r="P1654" i="4" s="1"/>
  <c r="P1655" i="4" s="1"/>
  <c r="H1058" i="4"/>
  <c r="H1059" i="4" s="1"/>
  <c r="H1060" i="4" s="1"/>
  <c r="H1061" i="4" s="1"/>
  <c r="H1062" i="4" s="1"/>
  <c r="H1063" i="4" s="1"/>
  <c r="H1064" i="4" s="1"/>
  <c r="H1065" i="4" s="1"/>
  <c r="H1066" i="4" s="1"/>
  <c r="H1067" i="4" s="1"/>
  <c r="H1068" i="4" s="1"/>
  <c r="H1069" i="4" s="1"/>
  <c r="H1070" i="4" s="1"/>
  <c r="H1071" i="4" s="1"/>
  <c r="H1072" i="4" s="1"/>
  <c r="H1073" i="4" s="1"/>
  <c r="B1069" i="4"/>
  <c r="B1070" i="4" s="1"/>
  <c r="B1071" i="4" s="1"/>
  <c r="B1072" i="4" s="1"/>
  <c r="B1073" i="4" s="1"/>
  <c r="B1074" i="4" s="1"/>
  <c r="B1075" i="4" s="1"/>
  <c r="B1076" i="4" s="1"/>
  <c r="B1077" i="4" s="1"/>
  <c r="B1078" i="4" s="1"/>
  <c r="B1079" i="4" s="1"/>
  <c r="B1080" i="4" s="1"/>
  <c r="B1081" i="4" s="1"/>
  <c r="B1082" i="4" s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B1105" i="4" s="1"/>
  <c r="B1106" i="4" s="1"/>
  <c r="B1107" i="4" s="1"/>
  <c r="B1108" i="4" s="1"/>
  <c r="B1109" i="4" s="1"/>
  <c r="B1110" i="4" s="1"/>
  <c r="B1111" i="4" s="1"/>
  <c r="B1112" i="4" s="1"/>
  <c r="B1113" i="4" s="1"/>
  <c r="B1114" i="4" s="1"/>
  <c r="B1115" i="4" s="1"/>
  <c r="B1116" i="4" s="1"/>
  <c r="B1117" i="4" s="1"/>
  <c r="B1118" i="4" s="1"/>
  <c r="B1119" i="4" s="1"/>
  <c r="B1120" i="4" s="1"/>
  <c r="B1121" i="4" s="1"/>
  <c r="B1122" i="4" s="1"/>
  <c r="B1123" i="4" s="1"/>
  <c r="B1124" i="4" s="1"/>
  <c r="B1125" i="4" s="1"/>
  <c r="B1126" i="4" s="1"/>
  <c r="B1127" i="4" s="1"/>
  <c r="B1128" i="4" s="1"/>
  <c r="B1129" i="4" s="1"/>
  <c r="B1130" i="4" s="1"/>
  <c r="B1131" i="4" s="1"/>
  <c r="B1132" i="4" s="1"/>
  <c r="B1133" i="4" s="1"/>
  <c r="B1134" i="4" s="1"/>
  <c r="B1135" i="4" s="1"/>
  <c r="B1136" i="4" s="1"/>
  <c r="B1137" i="4" s="1"/>
  <c r="B1138" i="4" s="1"/>
  <c r="B1139" i="4" s="1"/>
  <c r="B1140" i="4" s="1"/>
  <c r="B1141" i="4" s="1"/>
  <c r="B1142" i="4" s="1"/>
  <c r="B1143" i="4" s="1"/>
  <c r="B1144" i="4" s="1"/>
  <c r="B1145" i="4" s="1"/>
  <c r="B1146" i="4" s="1"/>
  <c r="B1147" i="4" s="1"/>
  <c r="B1148" i="4" s="1"/>
  <c r="B1149" i="4" s="1"/>
  <c r="B1150" i="4" s="1"/>
  <c r="B1151" i="4" s="1"/>
  <c r="B1152" i="4" s="1"/>
  <c r="B1153" i="4" s="1"/>
  <c r="B1154" i="4" s="1"/>
  <c r="B1155" i="4" s="1"/>
  <c r="B1156" i="4" s="1"/>
  <c r="B1157" i="4" s="1"/>
  <c r="B1158" i="4" s="1"/>
  <c r="B1159" i="4" s="1"/>
  <c r="B1160" i="4" s="1"/>
  <c r="B1161" i="4" s="1"/>
  <c r="B1162" i="4" s="1"/>
  <c r="B1163" i="4" s="1"/>
  <c r="B1164" i="4" s="1"/>
  <c r="B1165" i="4" s="1"/>
  <c r="B1166" i="4" s="1"/>
  <c r="B1167" i="4" s="1"/>
  <c r="B1168" i="4" s="1"/>
  <c r="B1169" i="4" s="1"/>
  <c r="B1170" i="4" s="1"/>
  <c r="B1171" i="4" s="1"/>
  <c r="B1172" i="4" s="1"/>
  <c r="B1173" i="4" s="1"/>
  <c r="B1174" i="4" s="1"/>
  <c r="B1175" i="4" s="1"/>
  <c r="B1176" i="4" s="1"/>
  <c r="B1177" i="4" s="1"/>
  <c r="B1178" i="4" s="1"/>
  <c r="B1179" i="4" s="1"/>
  <c r="B1180" i="4" s="1"/>
  <c r="B1181" i="4" s="1"/>
  <c r="B1182" i="4" s="1"/>
  <c r="B1183" i="4" s="1"/>
  <c r="B1184" i="4" s="1"/>
  <c r="B1185" i="4" s="1"/>
  <c r="B1186" i="4" s="1"/>
  <c r="B1187" i="4" s="1"/>
  <c r="B1188" i="4" s="1"/>
  <c r="B1189" i="4" s="1"/>
  <c r="B1190" i="4" s="1"/>
  <c r="B1191" i="4" s="1"/>
  <c r="B1192" i="4" s="1"/>
  <c r="B1193" i="4" s="1"/>
  <c r="B1194" i="4" s="1"/>
  <c r="B1195" i="4" s="1"/>
  <c r="B1196" i="4" s="1"/>
  <c r="B1197" i="4" s="1"/>
  <c r="B1198" i="4" s="1"/>
  <c r="B1199" i="4" s="1"/>
  <c r="B1200" i="4" s="1"/>
  <c r="B1201" i="4" s="1"/>
  <c r="B1202" i="4" s="1"/>
  <c r="B1203" i="4" s="1"/>
  <c r="B1204" i="4" s="1"/>
  <c r="B1205" i="4" s="1"/>
  <c r="B1206" i="4" s="1"/>
  <c r="B1207" i="4" s="1"/>
  <c r="B1208" i="4" s="1"/>
  <c r="B1209" i="4" s="1"/>
  <c r="B1210" i="4" s="1"/>
  <c r="B1211" i="4" s="1"/>
  <c r="B1212" i="4" s="1"/>
  <c r="B1213" i="4" s="1"/>
  <c r="B1214" i="4" s="1"/>
  <c r="B1215" i="4" s="1"/>
  <c r="B1216" i="4" s="1"/>
  <c r="B1217" i="4" s="1"/>
  <c r="B1218" i="4" s="1"/>
  <c r="B1219" i="4" s="1"/>
  <c r="B1220" i="4" s="1"/>
  <c r="B1221" i="4" s="1"/>
  <c r="B1222" i="4" s="1"/>
  <c r="B1223" i="4" s="1"/>
  <c r="B1224" i="4" s="1"/>
  <c r="B1225" i="4" s="1"/>
  <c r="B1226" i="4" s="1"/>
  <c r="B1227" i="4" s="1"/>
  <c r="B1228" i="4" s="1"/>
  <c r="B1229" i="4" s="1"/>
  <c r="B1230" i="4" s="1"/>
  <c r="B1231" i="4" s="1"/>
  <c r="B1232" i="4" s="1"/>
  <c r="B1233" i="4" s="1"/>
  <c r="B1234" i="4" s="1"/>
  <c r="B1235" i="4" s="1"/>
  <c r="B1236" i="4" s="1"/>
  <c r="B1237" i="4" s="1"/>
  <c r="B1238" i="4" s="1"/>
  <c r="B1239" i="4" s="1"/>
  <c r="B1240" i="4" s="1"/>
  <c r="B1241" i="4" s="1"/>
  <c r="B1242" i="4" s="1"/>
  <c r="B1243" i="4" s="1"/>
  <c r="B1244" i="4" s="1"/>
  <c r="B1245" i="4" s="1"/>
  <c r="B1246" i="4" s="1"/>
  <c r="B1247" i="4" s="1"/>
  <c r="B1248" i="4" s="1"/>
  <c r="B1249" i="4" s="1"/>
  <c r="B1250" i="4" s="1"/>
  <c r="B1251" i="4" s="1"/>
  <c r="B1252" i="4" s="1"/>
  <c r="B1253" i="4" s="1"/>
  <c r="B1254" i="4" s="1"/>
  <c r="B1255" i="4" s="1"/>
  <c r="B1256" i="4" s="1"/>
  <c r="B1257" i="4" s="1"/>
  <c r="B1258" i="4" s="1"/>
  <c r="B1259" i="4" s="1"/>
  <c r="B1260" i="4" s="1"/>
  <c r="B1261" i="4" s="1"/>
  <c r="B1262" i="4" s="1"/>
  <c r="B1263" i="4" s="1"/>
  <c r="B1264" i="4" s="1"/>
  <c r="B1265" i="4" s="1"/>
  <c r="B1266" i="4" s="1"/>
  <c r="B1267" i="4" s="1"/>
  <c r="B1268" i="4" s="1"/>
  <c r="B1269" i="4" s="1"/>
  <c r="B1270" i="4" s="1"/>
  <c r="B1271" i="4" s="1"/>
  <c r="B1272" i="4" s="1"/>
  <c r="B1273" i="4" s="1"/>
  <c r="B1274" i="4" s="1"/>
  <c r="B1275" i="4" s="1"/>
  <c r="B1276" i="4" s="1"/>
  <c r="B1277" i="4" s="1"/>
  <c r="B1278" i="4" s="1"/>
  <c r="B1279" i="4" s="1"/>
  <c r="B1280" i="4" s="1"/>
  <c r="B1281" i="4" s="1"/>
  <c r="B1282" i="4" s="1"/>
  <c r="B1283" i="4" s="1"/>
  <c r="B1284" i="4" s="1"/>
  <c r="B1285" i="4" s="1"/>
  <c r="B1286" i="4" s="1"/>
  <c r="B1287" i="4" s="1"/>
  <c r="B1288" i="4" s="1"/>
  <c r="B1289" i="4" s="1"/>
  <c r="B1290" i="4" s="1"/>
  <c r="B1291" i="4" s="1"/>
  <c r="B1292" i="4" s="1"/>
  <c r="B1293" i="4" s="1"/>
  <c r="B1294" i="4" s="1"/>
  <c r="B1295" i="4" s="1"/>
  <c r="B1296" i="4" s="1"/>
  <c r="B1297" i="4" s="1"/>
  <c r="B1298" i="4" s="1"/>
  <c r="B1299" i="4" s="1"/>
  <c r="B1300" i="4" s="1"/>
  <c r="B1301" i="4" s="1"/>
  <c r="B1302" i="4" s="1"/>
  <c r="B1303" i="4" s="1"/>
  <c r="B1304" i="4" s="1"/>
  <c r="B1305" i="4" s="1"/>
  <c r="B1306" i="4" s="1"/>
  <c r="B1307" i="4" s="1"/>
  <c r="B1308" i="4" s="1"/>
  <c r="B1309" i="4" s="1"/>
  <c r="B1310" i="4" s="1"/>
  <c r="B1311" i="4" s="1"/>
  <c r="B1312" i="4" s="1"/>
  <c r="B1313" i="4" s="1"/>
  <c r="B1314" i="4" s="1"/>
  <c r="B1315" i="4" s="1"/>
  <c r="B1316" i="4" s="1"/>
  <c r="B1317" i="4" s="1"/>
  <c r="B1318" i="4" s="1"/>
  <c r="B1319" i="4" s="1"/>
  <c r="B1320" i="4" s="1"/>
  <c r="B1321" i="4" s="1"/>
  <c r="B1322" i="4" s="1"/>
  <c r="B1323" i="4" s="1"/>
  <c r="B1324" i="4" s="1"/>
  <c r="B1325" i="4" s="1"/>
  <c r="B1326" i="4" s="1"/>
  <c r="B1327" i="4" s="1"/>
  <c r="B1328" i="4" s="1"/>
  <c r="B1329" i="4" s="1"/>
  <c r="B1330" i="4" s="1"/>
  <c r="B1331" i="4" s="1"/>
  <c r="B1332" i="4" s="1"/>
  <c r="B1333" i="4" s="1"/>
  <c r="B1334" i="4" s="1"/>
  <c r="B1335" i="4" s="1"/>
  <c r="B1336" i="4" s="1"/>
  <c r="B1337" i="4" s="1"/>
  <c r="B1338" i="4" s="1"/>
  <c r="B1339" i="4" s="1"/>
  <c r="B1340" i="4" s="1"/>
  <c r="B1341" i="4" s="1"/>
  <c r="B1342" i="4" s="1"/>
  <c r="B1343" i="4" s="1"/>
  <c r="B1344" i="4" s="1"/>
  <c r="B1345" i="4" s="1"/>
  <c r="B1346" i="4" s="1"/>
  <c r="B1347" i="4" s="1"/>
  <c r="B1348" i="4" s="1"/>
  <c r="B1349" i="4" s="1"/>
  <c r="B1350" i="4" s="1"/>
  <c r="B1351" i="4" s="1"/>
  <c r="B1352" i="4" s="1"/>
  <c r="B1353" i="4" s="1"/>
  <c r="B1354" i="4" s="1"/>
  <c r="B1355" i="4" s="1"/>
  <c r="B1356" i="4" s="1"/>
  <c r="B1357" i="4" s="1"/>
  <c r="B1358" i="4" s="1"/>
  <c r="B1359" i="4" s="1"/>
  <c r="B1360" i="4" s="1"/>
  <c r="B1361" i="4" s="1"/>
  <c r="B1362" i="4" s="1"/>
  <c r="B1363" i="4" s="1"/>
  <c r="B1364" i="4" s="1"/>
  <c r="B1365" i="4" s="1"/>
  <c r="B1366" i="4" s="1"/>
  <c r="B1367" i="4" s="1"/>
  <c r="B1368" i="4" s="1"/>
  <c r="B1369" i="4" s="1"/>
  <c r="B1370" i="4" s="1"/>
  <c r="B1371" i="4" s="1"/>
  <c r="B1372" i="4" s="1"/>
  <c r="B1373" i="4" s="1"/>
  <c r="B1374" i="4" s="1"/>
  <c r="B1375" i="4" s="1"/>
  <c r="B1376" i="4" s="1"/>
  <c r="B1377" i="4" s="1"/>
  <c r="B1378" i="4" s="1"/>
  <c r="B1379" i="4" s="1"/>
  <c r="B1380" i="4" s="1"/>
  <c r="B1381" i="4" s="1"/>
  <c r="B1382" i="4" s="1"/>
  <c r="B1383" i="4" s="1"/>
  <c r="B1384" i="4" s="1"/>
  <c r="B1385" i="4" s="1"/>
  <c r="B1386" i="4" s="1"/>
  <c r="B1387" i="4" s="1"/>
  <c r="B1388" i="4" s="1"/>
  <c r="B1389" i="4" s="1"/>
  <c r="B1390" i="4" s="1"/>
  <c r="B1391" i="4" s="1"/>
  <c r="B1392" i="4" s="1"/>
  <c r="B1393" i="4" s="1"/>
  <c r="B1394" i="4" s="1"/>
  <c r="B1395" i="4" s="1"/>
  <c r="B1396" i="4" s="1"/>
  <c r="B1397" i="4" s="1"/>
  <c r="B1398" i="4" s="1"/>
  <c r="B1399" i="4" s="1"/>
  <c r="B1400" i="4" s="1"/>
  <c r="B1401" i="4" s="1"/>
  <c r="B1402" i="4" s="1"/>
  <c r="B1403" i="4" s="1"/>
  <c r="B1404" i="4" s="1"/>
  <c r="B1405" i="4" s="1"/>
  <c r="B1406" i="4" s="1"/>
  <c r="B1407" i="4" s="1"/>
  <c r="B1408" i="4" s="1"/>
  <c r="B1409" i="4" s="1"/>
  <c r="B1410" i="4" s="1"/>
  <c r="B1411" i="4" s="1"/>
  <c r="B1412" i="4" s="1"/>
  <c r="B1413" i="4" s="1"/>
  <c r="B1414" i="4" s="1"/>
  <c r="B1415" i="4" s="1"/>
  <c r="B1416" i="4" s="1"/>
  <c r="B1417" i="4" s="1"/>
  <c r="B1418" i="4" s="1"/>
  <c r="B1419" i="4" s="1"/>
  <c r="B1420" i="4" s="1"/>
  <c r="B1421" i="4" s="1"/>
  <c r="B1422" i="4" s="1"/>
  <c r="B1423" i="4" s="1"/>
  <c r="B1424" i="4" s="1"/>
  <c r="B1425" i="4" s="1"/>
  <c r="B1426" i="4" s="1"/>
  <c r="B1427" i="4" s="1"/>
  <c r="B1428" i="4" s="1"/>
  <c r="B1429" i="4" s="1"/>
  <c r="B1430" i="4" s="1"/>
  <c r="B1431" i="4" s="1"/>
  <c r="B1432" i="4" s="1"/>
  <c r="B1433" i="4" s="1"/>
  <c r="B1434" i="4" s="1"/>
  <c r="B1435" i="4" s="1"/>
  <c r="B1436" i="4" s="1"/>
  <c r="B1437" i="4" s="1"/>
  <c r="B1438" i="4" s="1"/>
  <c r="B1439" i="4" s="1"/>
  <c r="B1440" i="4" s="1"/>
  <c r="B1441" i="4" s="1"/>
  <c r="B1442" i="4" s="1"/>
  <c r="B1443" i="4" s="1"/>
  <c r="B1444" i="4" s="1"/>
  <c r="B1445" i="4" s="1"/>
  <c r="B1446" i="4" s="1"/>
  <c r="B1447" i="4" s="1"/>
  <c r="B1448" i="4" s="1"/>
  <c r="B1449" i="4" s="1"/>
  <c r="B1450" i="4" s="1"/>
  <c r="B1451" i="4" s="1"/>
  <c r="B1452" i="4" s="1"/>
  <c r="B1453" i="4" s="1"/>
  <c r="B1454" i="4" s="1"/>
  <c r="B1455" i="4" s="1"/>
  <c r="B1456" i="4" s="1"/>
  <c r="B1457" i="4" s="1"/>
  <c r="B1458" i="4" s="1"/>
  <c r="B1459" i="4" s="1"/>
  <c r="B1460" i="4" s="1"/>
  <c r="B1461" i="4" s="1"/>
  <c r="B1462" i="4" s="1"/>
  <c r="B1463" i="4" s="1"/>
  <c r="B1464" i="4" s="1"/>
  <c r="B1465" i="4" s="1"/>
  <c r="B1466" i="4" s="1"/>
  <c r="B1467" i="4" s="1"/>
  <c r="B1468" i="4" s="1"/>
  <c r="B1469" i="4" s="1"/>
  <c r="B1470" i="4" s="1"/>
  <c r="B1471" i="4" s="1"/>
  <c r="B1472" i="4" s="1"/>
  <c r="B1473" i="4" s="1"/>
  <c r="B1474" i="4" s="1"/>
  <c r="B1475" i="4" s="1"/>
  <c r="B1476" i="4" s="1"/>
  <c r="B1477" i="4" s="1"/>
  <c r="B1478" i="4" s="1"/>
  <c r="B1479" i="4" s="1"/>
  <c r="B1480" i="4" s="1"/>
  <c r="B1481" i="4" s="1"/>
  <c r="B1482" i="4" s="1"/>
  <c r="B1483" i="4" s="1"/>
  <c r="B1484" i="4" s="1"/>
  <c r="B1485" i="4" s="1"/>
  <c r="B1486" i="4" s="1"/>
  <c r="B1487" i="4" s="1"/>
  <c r="B1488" i="4" s="1"/>
  <c r="B1489" i="4" s="1"/>
  <c r="B1490" i="4" s="1"/>
  <c r="B1491" i="4" s="1"/>
  <c r="B1492" i="4" s="1"/>
  <c r="B1493" i="4" s="1"/>
  <c r="B1494" i="4" s="1"/>
  <c r="B1495" i="4" s="1"/>
  <c r="B1496" i="4" s="1"/>
  <c r="B1497" i="4" s="1"/>
  <c r="B1498" i="4" s="1"/>
  <c r="B1499" i="4" s="1"/>
  <c r="B1500" i="4" s="1"/>
  <c r="B1501" i="4" s="1"/>
  <c r="B1502" i="4" s="1"/>
  <c r="B1503" i="4" s="1"/>
  <c r="B1504" i="4" s="1"/>
  <c r="B1505" i="4" s="1"/>
  <c r="B1506" i="4" s="1"/>
  <c r="B1507" i="4" s="1"/>
  <c r="B1508" i="4" s="1"/>
  <c r="B1509" i="4" s="1"/>
  <c r="B1510" i="4" s="1"/>
  <c r="B1511" i="4" s="1"/>
  <c r="B1512" i="4" s="1"/>
  <c r="B1513" i="4" s="1"/>
  <c r="B1514" i="4" s="1"/>
  <c r="B1515" i="4" s="1"/>
  <c r="B1516" i="4" s="1"/>
  <c r="B1517" i="4" s="1"/>
  <c r="B1518" i="4" s="1"/>
  <c r="B1519" i="4" s="1"/>
  <c r="B1520" i="4" s="1"/>
  <c r="B1521" i="4" s="1"/>
  <c r="B1522" i="4" s="1"/>
  <c r="B1523" i="4" s="1"/>
  <c r="B1524" i="4" s="1"/>
  <c r="B1525" i="4" s="1"/>
  <c r="B1526" i="4" s="1"/>
  <c r="B1527" i="4" s="1"/>
  <c r="B1528" i="4" s="1"/>
  <c r="B1529" i="4" s="1"/>
  <c r="B1530" i="4" s="1"/>
  <c r="B1531" i="4" s="1"/>
  <c r="B1532" i="4" s="1"/>
  <c r="B1533" i="4" s="1"/>
  <c r="B1534" i="4" s="1"/>
  <c r="B1535" i="4" s="1"/>
  <c r="B1536" i="4" s="1"/>
  <c r="B1537" i="4" s="1"/>
  <c r="B1538" i="4" s="1"/>
  <c r="B1539" i="4" s="1"/>
  <c r="B1540" i="4" s="1"/>
  <c r="B1541" i="4" s="1"/>
  <c r="B1542" i="4" s="1"/>
  <c r="B1543" i="4" s="1"/>
  <c r="B1544" i="4" s="1"/>
  <c r="B1545" i="4" s="1"/>
  <c r="B1546" i="4" s="1"/>
  <c r="B1547" i="4" s="1"/>
  <c r="B1548" i="4" s="1"/>
  <c r="B1549" i="4" s="1"/>
  <c r="B1550" i="4" s="1"/>
  <c r="B1551" i="4" s="1"/>
  <c r="B1552" i="4" s="1"/>
  <c r="B1553" i="4" s="1"/>
  <c r="B1554" i="4" s="1"/>
  <c r="B1555" i="4" s="1"/>
  <c r="B1556" i="4" s="1"/>
  <c r="B1557" i="4" s="1"/>
  <c r="B1558" i="4" s="1"/>
  <c r="B1559" i="4" s="1"/>
  <c r="B1560" i="4" s="1"/>
  <c r="B1561" i="4" s="1"/>
  <c r="B1562" i="4" s="1"/>
  <c r="B1563" i="4" s="1"/>
  <c r="B1564" i="4" s="1"/>
  <c r="B1565" i="4" s="1"/>
  <c r="B1566" i="4" s="1"/>
  <c r="B1567" i="4" s="1"/>
  <c r="B1568" i="4" s="1"/>
  <c r="B1569" i="4" s="1"/>
  <c r="B1570" i="4" s="1"/>
  <c r="B1571" i="4" s="1"/>
  <c r="B1572" i="4" s="1"/>
  <c r="B1573" i="4" s="1"/>
  <c r="B1574" i="4" s="1"/>
  <c r="B1575" i="4" s="1"/>
  <c r="B1576" i="4" s="1"/>
  <c r="B1577" i="4" s="1"/>
  <c r="B1578" i="4" s="1"/>
  <c r="B1579" i="4" s="1"/>
  <c r="B1580" i="4" s="1"/>
  <c r="B1581" i="4" s="1"/>
  <c r="B1582" i="4" s="1"/>
  <c r="B1583" i="4" s="1"/>
  <c r="B1584" i="4" s="1"/>
  <c r="B1585" i="4" s="1"/>
  <c r="B1586" i="4" s="1"/>
  <c r="B1587" i="4" s="1"/>
  <c r="B1588" i="4" s="1"/>
  <c r="B1589" i="4" s="1"/>
  <c r="B1590" i="4" s="1"/>
  <c r="B1591" i="4" s="1"/>
  <c r="B1592" i="4" s="1"/>
  <c r="B1593" i="4" s="1"/>
  <c r="B1594" i="4" s="1"/>
  <c r="B1595" i="4" s="1"/>
  <c r="B1596" i="4" s="1"/>
  <c r="B1597" i="4" s="1"/>
  <c r="B1598" i="4" s="1"/>
  <c r="B1599" i="4" s="1"/>
  <c r="B1600" i="4" s="1"/>
  <c r="B1601" i="4" s="1"/>
  <c r="B1602" i="4" s="1"/>
  <c r="B1603" i="4" s="1"/>
  <c r="B1604" i="4" s="1"/>
  <c r="B1605" i="4" s="1"/>
  <c r="B1606" i="4" s="1"/>
  <c r="B1607" i="4" s="1"/>
  <c r="B1608" i="4" s="1"/>
  <c r="B1609" i="4" s="1"/>
  <c r="B1610" i="4" s="1"/>
  <c r="B1611" i="4" s="1"/>
  <c r="B1612" i="4" s="1"/>
  <c r="B1613" i="4" s="1"/>
  <c r="B1614" i="4" s="1"/>
  <c r="B1615" i="4" s="1"/>
  <c r="B1616" i="4" s="1"/>
  <c r="B1617" i="4" s="1"/>
  <c r="B1618" i="4" s="1"/>
  <c r="B1619" i="4" s="1"/>
  <c r="B1620" i="4" s="1"/>
  <c r="B1621" i="4" s="1"/>
  <c r="B1622" i="4" s="1"/>
  <c r="B1623" i="4" s="1"/>
  <c r="B1624" i="4" s="1"/>
  <c r="B1625" i="4" s="1"/>
  <c r="B1626" i="4" s="1"/>
  <c r="B1627" i="4" s="1"/>
  <c r="B1628" i="4" s="1"/>
  <c r="B1629" i="4" s="1"/>
  <c r="B1630" i="4" s="1"/>
  <c r="B1631" i="4" s="1"/>
  <c r="B1632" i="4" s="1"/>
  <c r="B1633" i="4" s="1"/>
  <c r="B1634" i="4" s="1"/>
  <c r="B1635" i="4" s="1"/>
  <c r="B1636" i="4" s="1"/>
  <c r="B1637" i="4" s="1"/>
  <c r="B1638" i="4" s="1"/>
  <c r="B1639" i="4" s="1"/>
  <c r="B1640" i="4" s="1"/>
  <c r="B1641" i="4" s="1"/>
  <c r="B1642" i="4" s="1"/>
  <c r="B1643" i="4" s="1"/>
  <c r="B1644" i="4" s="1"/>
  <c r="B1645" i="4" s="1"/>
  <c r="B1646" i="4" s="1"/>
  <c r="B1647" i="4" s="1"/>
  <c r="B1648" i="4" s="1"/>
  <c r="B1649" i="4" s="1"/>
  <c r="B1650" i="4" s="1"/>
  <c r="B1651" i="4" s="1"/>
  <c r="B1652" i="4" s="1"/>
  <c r="B1653" i="4" s="1"/>
  <c r="B1654" i="4" s="1"/>
  <c r="B1655" i="4" s="1"/>
  <c r="B1656" i="4" s="1"/>
  <c r="B1657" i="4" s="1"/>
  <c r="B1658" i="4" s="1"/>
  <c r="B1659" i="4" s="1"/>
  <c r="B1660" i="4" s="1"/>
  <c r="B1661" i="4" s="1"/>
  <c r="B1662" i="4" s="1"/>
  <c r="B1663" i="4" s="1"/>
  <c r="B1664" i="4" s="1"/>
  <c r="B1665" i="4" s="1"/>
  <c r="B1666" i="4" s="1"/>
  <c r="B1667" i="4" s="1"/>
  <c r="B1668" i="4" s="1"/>
  <c r="B1669" i="4" s="1"/>
  <c r="B1670" i="4" s="1"/>
  <c r="B1671" i="4" s="1"/>
  <c r="B1672" i="4" s="1"/>
  <c r="B1673" i="4" s="1"/>
  <c r="B1674" i="4" s="1"/>
  <c r="B1675" i="4" s="1"/>
  <c r="B1676" i="4" s="1"/>
  <c r="B1677" i="4" s="1"/>
  <c r="B1678" i="4" s="1"/>
  <c r="B1679" i="4" s="1"/>
  <c r="B1680" i="4" s="1"/>
  <c r="B1681" i="4" s="1"/>
  <c r="B1682" i="4" s="1"/>
  <c r="B1683" i="4" s="1"/>
  <c r="B1684" i="4" s="1"/>
  <c r="B1685" i="4" s="1"/>
  <c r="B1686" i="4" s="1"/>
  <c r="B1687" i="4" s="1"/>
  <c r="B1688" i="4" s="1"/>
  <c r="B1689" i="4" s="1"/>
  <c r="B1690" i="4" s="1"/>
  <c r="B1691" i="4" s="1"/>
  <c r="B1692" i="4" s="1"/>
  <c r="B1693" i="4" s="1"/>
  <c r="B1694" i="4" s="1"/>
  <c r="B1695" i="4" s="1"/>
  <c r="B1696" i="4" s="1"/>
  <c r="B1697" i="4" s="1"/>
  <c r="B1698" i="4" s="1"/>
  <c r="B1699" i="4" s="1"/>
  <c r="B1700" i="4" s="1"/>
  <c r="B1701" i="4" s="1"/>
  <c r="B1702" i="4" s="1"/>
  <c r="B1703" i="4" s="1"/>
  <c r="B1704" i="4" s="1"/>
  <c r="B1705" i="4" s="1"/>
  <c r="B1706" i="4" s="1"/>
  <c r="B1707" i="4" s="1"/>
  <c r="B1708" i="4" s="1"/>
  <c r="B1709" i="4" s="1"/>
  <c r="B1710" i="4" s="1"/>
  <c r="B1711" i="4" s="1"/>
  <c r="B1712" i="4" s="1"/>
  <c r="B1713" i="4" s="1"/>
  <c r="B1714" i="4" s="1"/>
  <c r="B1715" i="4" s="1"/>
  <c r="B1716" i="4" s="1"/>
  <c r="B1717" i="4" s="1"/>
  <c r="B1718" i="4" s="1"/>
  <c r="B1719" i="4" s="1"/>
  <c r="B1720" i="4" s="1"/>
  <c r="B1721" i="4" s="1"/>
  <c r="B1722" i="4" s="1"/>
  <c r="B1723" i="4" s="1"/>
  <c r="B1724" i="4" s="1"/>
  <c r="B1725" i="4" s="1"/>
  <c r="B1726" i="4" s="1"/>
  <c r="B1727" i="4" s="1"/>
  <c r="B1728" i="4" s="1"/>
  <c r="B1729" i="4" s="1"/>
  <c r="B1730" i="4" s="1"/>
  <c r="B1731" i="4" s="1"/>
  <c r="B1732" i="4" s="1"/>
  <c r="B1733" i="4" s="1"/>
  <c r="B1734" i="4" s="1"/>
  <c r="B1735" i="4" s="1"/>
  <c r="B1736" i="4" s="1"/>
  <c r="B1737" i="4" s="1"/>
  <c r="B1738" i="4" s="1"/>
  <c r="B1739" i="4" s="1"/>
  <c r="B1740" i="4" s="1"/>
  <c r="B1741" i="4" s="1"/>
  <c r="B1742" i="4" s="1"/>
  <c r="B1743" i="4" s="1"/>
  <c r="B1744" i="4" s="1"/>
  <c r="B1745" i="4" s="1"/>
  <c r="B1746" i="4" s="1"/>
  <c r="B1747" i="4" s="1"/>
  <c r="B1748" i="4" s="1"/>
  <c r="B1749" i="4" s="1"/>
  <c r="B1750" i="4" s="1"/>
  <c r="B1751" i="4" s="1"/>
  <c r="B1752" i="4" s="1"/>
  <c r="B1753" i="4" s="1"/>
  <c r="B1754" i="4" s="1"/>
  <c r="B1755" i="4" s="1"/>
  <c r="B1756" i="4" s="1"/>
  <c r="B1757" i="4" s="1"/>
  <c r="B1758" i="4" s="1"/>
  <c r="B1759" i="4" s="1"/>
  <c r="B1760" i="4" s="1"/>
  <c r="B1761" i="4" s="1"/>
  <c r="B1762" i="4" s="1"/>
  <c r="B1763" i="4" s="1"/>
  <c r="B1764" i="4" s="1"/>
  <c r="B1765" i="4" s="1"/>
  <c r="B1766" i="4" s="1"/>
  <c r="B1767" i="4" s="1"/>
  <c r="B1768" i="4" s="1"/>
  <c r="B1769" i="4" s="1"/>
  <c r="B1770" i="4" s="1"/>
  <c r="B1771" i="4" s="1"/>
  <c r="B1772" i="4" s="1"/>
  <c r="B1773" i="4" s="1"/>
  <c r="B1774" i="4" s="1"/>
  <c r="B1775" i="4" s="1"/>
  <c r="B1776" i="4" s="1"/>
  <c r="B1777" i="4" s="1"/>
  <c r="B1778" i="4" s="1"/>
  <c r="B1779" i="4" s="1"/>
  <c r="B1780" i="4" s="1"/>
  <c r="B1781" i="4" s="1"/>
  <c r="B1782" i="4" s="1"/>
  <c r="B1783" i="4" s="1"/>
  <c r="B1784" i="4" s="1"/>
  <c r="B1785" i="4" s="1"/>
  <c r="B1786" i="4" s="1"/>
  <c r="B1787" i="4" s="1"/>
  <c r="B1788" i="4" s="1"/>
  <c r="B1789" i="4" s="1"/>
  <c r="B1790" i="4" s="1"/>
  <c r="B1791" i="4" s="1"/>
  <c r="B1792" i="4" s="1"/>
  <c r="B1793" i="4" s="1"/>
  <c r="B1794" i="4" s="1"/>
  <c r="B1795" i="4" s="1"/>
  <c r="B1796" i="4" s="1"/>
  <c r="B1797" i="4" s="1"/>
  <c r="B1798" i="4" s="1"/>
  <c r="B1799" i="4" s="1"/>
  <c r="B1800" i="4" s="1"/>
  <c r="B1801" i="4" s="1"/>
  <c r="B1802" i="4" s="1"/>
  <c r="B1803" i="4" s="1"/>
  <c r="B1804" i="4" s="1"/>
  <c r="B1805" i="4" s="1"/>
  <c r="B1806" i="4" s="1"/>
  <c r="B1807" i="4" s="1"/>
  <c r="B1808" i="4" s="1"/>
  <c r="B1809" i="4" s="1"/>
  <c r="B1810" i="4" s="1"/>
  <c r="B1811" i="4" s="1"/>
  <c r="B1812" i="4" s="1"/>
  <c r="B1813" i="4" s="1"/>
  <c r="B1814" i="4" s="1"/>
  <c r="B1815" i="4" s="1"/>
  <c r="B1816" i="4" s="1"/>
  <c r="B1817" i="4" s="1"/>
  <c r="B1818" i="4" s="1"/>
  <c r="B1819" i="4" s="1"/>
  <c r="B1820" i="4" s="1"/>
  <c r="B1821" i="4" s="1"/>
  <c r="B1822" i="4" s="1"/>
  <c r="B1823" i="4" s="1"/>
  <c r="B1824" i="4" s="1"/>
  <c r="B1825" i="4" s="1"/>
  <c r="B1826" i="4" s="1"/>
  <c r="B1827" i="4" s="1"/>
  <c r="B1828" i="4" s="1"/>
  <c r="B1829" i="4" s="1"/>
  <c r="B1830" i="4" s="1"/>
  <c r="B1831" i="4" s="1"/>
  <c r="B1832" i="4" s="1"/>
  <c r="B1833" i="4" s="1"/>
  <c r="B1834" i="4" s="1"/>
  <c r="B1835" i="4" s="1"/>
  <c r="B1836" i="4" s="1"/>
  <c r="B1837" i="4" s="1"/>
  <c r="B1838" i="4" s="1"/>
  <c r="B1839" i="4" s="1"/>
  <c r="B1840" i="4" s="1"/>
  <c r="B1841" i="4" s="1"/>
  <c r="B1842" i="4" s="1"/>
  <c r="B1843" i="4" s="1"/>
  <c r="B1844" i="4" s="1"/>
  <c r="B1845" i="4" s="1"/>
  <c r="B1846" i="4" s="1"/>
  <c r="B1847" i="4" s="1"/>
  <c r="B1848" i="4" s="1"/>
  <c r="B1849" i="4" s="1"/>
  <c r="B1850" i="4" s="1"/>
  <c r="B1851" i="4" s="1"/>
  <c r="B1852" i="4" s="1"/>
  <c r="B1853" i="4" s="1"/>
  <c r="B1854" i="4" s="1"/>
  <c r="B1855" i="4" s="1"/>
  <c r="B1856" i="4" s="1"/>
  <c r="B1857" i="4" s="1"/>
  <c r="B1858" i="4" s="1"/>
  <c r="B1859" i="4" s="1"/>
  <c r="B1860" i="4" s="1"/>
  <c r="B1861" i="4" s="1"/>
  <c r="B1862" i="4" s="1"/>
  <c r="B1863" i="4" s="1"/>
  <c r="B1864" i="4" s="1"/>
  <c r="B1865" i="4" s="1"/>
  <c r="B1866" i="4" s="1"/>
  <c r="B1867" i="4" s="1"/>
  <c r="B1868" i="4" s="1"/>
  <c r="B1869" i="4" s="1"/>
  <c r="B1870" i="4" s="1"/>
  <c r="B1871" i="4" s="1"/>
  <c r="B1872" i="4" s="1"/>
  <c r="B1873" i="4" s="1"/>
  <c r="B1874" i="4" s="1"/>
  <c r="B1875" i="4" s="1"/>
  <c r="B1876" i="4" s="1"/>
  <c r="B1877" i="4" s="1"/>
  <c r="B1878" i="4" s="1"/>
  <c r="B1879" i="4" s="1"/>
  <c r="B1880" i="4" s="1"/>
  <c r="B1881" i="4" s="1"/>
  <c r="B1882" i="4" s="1"/>
  <c r="B1883" i="4" s="1"/>
  <c r="B1884" i="4" s="1"/>
  <c r="B1885" i="4" s="1"/>
  <c r="B1886" i="4" s="1"/>
  <c r="B1887" i="4" s="1"/>
  <c r="B1888" i="4" s="1"/>
  <c r="B1889" i="4" s="1"/>
  <c r="B1890" i="4" s="1"/>
  <c r="B1891" i="4" s="1"/>
  <c r="B1892" i="4" s="1"/>
  <c r="B1893" i="4" s="1"/>
  <c r="B1894" i="4" s="1"/>
  <c r="B1895" i="4" s="1"/>
  <c r="B1896" i="4" s="1"/>
  <c r="B1897" i="4" s="1"/>
  <c r="B1898" i="4" s="1"/>
  <c r="B1899" i="4" s="1"/>
  <c r="B1900" i="4" s="1"/>
  <c r="B1901" i="4" s="1"/>
  <c r="B1902" i="4" s="1"/>
  <c r="B1903" i="4" s="1"/>
  <c r="B1904" i="4" s="1"/>
  <c r="B1905" i="4" s="1"/>
  <c r="B1906" i="4" s="1"/>
  <c r="B1907" i="4" s="1"/>
  <c r="B1908" i="4" s="1"/>
  <c r="B1909" i="4" s="1"/>
  <c r="B1910" i="4" s="1"/>
  <c r="B1911" i="4" s="1"/>
  <c r="B1912" i="4" s="1"/>
  <c r="B1913" i="4" s="1"/>
  <c r="B1914" i="4" s="1"/>
  <c r="B1915" i="4" s="1"/>
  <c r="B1916" i="4" s="1"/>
  <c r="B1917" i="4" s="1"/>
  <c r="B1918" i="4" s="1"/>
  <c r="B1919" i="4" s="1"/>
  <c r="B1920" i="4" s="1"/>
  <c r="B1921" i="4" s="1"/>
  <c r="B1922" i="4" s="1"/>
  <c r="B1923" i="4" s="1"/>
  <c r="B1924" i="4" s="1"/>
  <c r="B1925" i="4" s="1"/>
  <c r="B1926" i="4" s="1"/>
  <c r="B1927" i="4" s="1"/>
  <c r="B1928" i="4" s="1"/>
  <c r="B1929" i="4" s="1"/>
  <c r="B1930" i="4" s="1"/>
  <c r="B1931" i="4" s="1"/>
  <c r="B1932" i="4" s="1"/>
  <c r="B1933" i="4" s="1"/>
  <c r="B1934" i="4" s="1"/>
  <c r="B1935" i="4" s="1"/>
  <c r="B1936" i="4" s="1"/>
  <c r="B1937" i="4" s="1"/>
  <c r="B1938" i="4" s="1"/>
  <c r="B1939" i="4" s="1"/>
  <c r="B1940" i="4" s="1"/>
  <c r="B1941" i="4" s="1"/>
  <c r="B1942" i="4" s="1"/>
  <c r="B1943" i="4" s="1"/>
  <c r="B1944" i="4" s="1"/>
  <c r="B1945" i="4" s="1"/>
  <c r="B1946" i="4" s="1"/>
  <c r="B1947" i="4" s="1"/>
  <c r="B1948" i="4" s="1"/>
  <c r="B1949" i="4" s="1"/>
  <c r="B1950" i="4" s="1"/>
  <c r="B1951" i="4" s="1"/>
  <c r="B1952" i="4" s="1"/>
  <c r="B1953" i="4" s="1"/>
  <c r="B1954" i="4" s="1"/>
  <c r="B1955" i="4" s="1"/>
  <c r="B1956" i="4" s="1"/>
  <c r="B1957" i="4" s="1"/>
  <c r="B1958" i="4" s="1"/>
  <c r="B1959" i="4" s="1"/>
  <c r="B1960" i="4" s="1"/>
  <c r="B1961" i="4" s="1"/>
  <c r="B1962" i="4" s="1"/>
  <c r="B1963" i="4" s="1"/>
  <c r="B1964" i="4" s="1"/>
  <c r="B1965" i="4" s="1"/>
  <c r="B1966" i="4" s="1"/>
  <c r="B1967" i="4" s="1"/>
  <c r="B1968" i="4" s="1"/>
  <c r="B1969" i="4" s="1"/>
  <c r="B1970" i="4" s="1"/>
  <c r="B1971" i="4" s="1"/>
  <c r="B1972" i="4" s="1"/>
  <c r="B1973" i="4" s="1"/>
  <c r="B1974" i="4" s="1"/>
  <c r="B1975" i="4" s="1"/>
  <c r="B1976" i="4" s="1"/>
  <c r="B1977" i="4" s="1"/>
  <c r="B1978" i="4" s="1"/>
  <c r="B1979" i="4" s="1"/>
  <c r="B1980" i="4" s="1"/>
  <c r="B1981" i="4" s="1"/>
  <c r="B1982" i="4" s="1"/>
  <c r="B1983" i="4" s="1"/>
  <c r="B1984" i="4" s="1"/>
  <c r="B1985" i="4" s="1"/>
  <c r="B1986" i="4" s="1"/>
  <c r="B1987" i="4" s="1"/>
  <c r="B1988" i="4" s="1"/>
  <c r="B1989" i="4" s="1"/>
  <c r="B1990" i="4" s="1"/>
  <c r="B1991" i="4" s="1"/>
  <c r="B1992" i="4" s="1"/>
  <c r="B1993" i="4" s="1"/>
  <c r="B1994" i="4" s="1"/>
  <c r="B1995" i="4" s="1"/>
  <c r="B1996" i="4" s="1"/>
  <c r="B1997" i="4" s="1"/>
  <c r="B1998" i="4" s="1"/>
  <c r="B1999" i="4" s="1"/>
  <c r="B2000" i="4" s="1"/>
  <c r="B2001" i="4" s="1"/>
  <c r="B2002" i="4" s="1"/>
  <c r="B2003" i="4" s="1"/>
  <c r="B2004" i="4" s="1"/>
  <c r="B2005" i="4" s="1"/>
  <c r="B2006" i="4" s="1"/>
  <c r="B2007" i="4" s="1"/>
  <c r="B2008" i="4" s="1"/>
  <c r="B2009" i="4" s="1"/>
  <c r="B2010" i="4" s="1"/>
  <c r="B2011" i="4" s="1"/>
  <c r="B2012" i="4" s="1"/>
  <c r="B2013" i="4" s="1"/>
  <c r="B2014" i="4" s="1"/>
  <c r="B2015" i="4" s="1"/>
  <c r="B2016" i="4" s="1"/>
  <c r="B2017" i="4" s="1"/>
  <c r="B2018" i="4" s="1"/>
  <c r="B2019" i="4" s="1"/>
  <c r="B2020" i="4" s="1"/>
  <c r="B2021" i="4" s="1"/>
  <c r="B2022" i="4" s="1"/>
  <c r="B2023" i="4" s="1"/>
  <c r="B2024" i="4" s="1"/>
  <c r="B2025" i="4" s="1"/>
  <c r="B2026" i="4" s="1"/>
  <c r="B2027" i="4" s="1"/>
  <c r="B2028" i="4" s="1"/>
  <c r="B2029" i="4" s="1"/>
  <c r="B2030" i="4" s="1"/>
  <c r="B2031" i="4" s="1"/>
  <c r="B2032" i="4" s="1"/>
  <c r="B2033" i="4" s="1"/>
  <c r="B2034" i="4" s="1"/>
  <c r="B2035" i="4" s="1"/>
  <c r="B2036" i="4" s="1"/>
  <c r="B2037" i="4" s="1"/>
  <c r="B2038" i="4" s="1"/>
  <c r="B2039" i="4" s="1"/>
  <c r="B2040" i="4" s="1"/>
  <c r="B2041" i="4" s="1"/>
  <c r="B2042" i="4" s="1"/>
  <c r="B2043" i="4" s="1"/>
  <c r="B2044" i="4" s="1"/>
  <c r="B2045" i="4" s="1"/>
  <c r="B2046" i="4" s="1"/>
  <c r="B2047" i="4" s="1"/>
  <c r="B2048" i="4" s="1"/>
  <c r="B2049" i="4" s="1"/>
  <c r="B2050" i="4" s="1"/>
  <c r="B2051" i="4" s="1"/>
  <c r="B2052" i="4" s="1"/>
  <c r="B2053" i="4" s="1"/>
  <c r="B2054" i="4" s="1"/>
  <c r="B2055" i="4" s="1"/>
  <c r="B2056" i="4" s="1"/>
  <c r="B2057" i="4" s="1"/>
  <c r="B2058" i="4" s="1"/>
  <c r="B2059" i="4" s="1"/>
  <c r="B2060" i="4" s="1"/>
  <c r="B2061" i="4" s="1"/>
  <c r="B2062" i="4" s="1"/>
  <c r="B2063" i="4" s="1"/>
  <c r="B2064" i="4" s="1"/>
  <c r="B2065" i="4" s="1"/>
  <c r="B2066" i="4" s="1"/>
  <c r="B2067" i="4" s="1"/>
  <c r="B2068" i="4" s="1"/>
  <c r="B2069" i="4" s="1"/>
  <c r="B2070" i="4" s="1"/>
  <c r="B2071" i="4" s="1"/>
  <c r="B2072" i="4" s="1"/>
  <c r="B2073" i="4" s="1"/>
  <c r="B2074" i="4" s="1"/>
  <c r="B2075" i="4" s="1"/>
  <c r="B2076" i="4" s="1"/>
  <c r="B2077" i="4" s="1"/>
  <c r="B2078" i="4" s="1"/>
  <c r="B2079" i="4" s="1"/>
  <c r="B2080" i="4" s="1"/>
  <c r="B2081" i="4" s="1"/>
  <c r="B2082" i="4" s="1"/>
  <c r="B2083" i="4" s="1"/>
  <c r="B2084" i="4" s="1"/>
  <c r="B2085" i="4" s="1"/>
  <c r="B2086" i="4" s="1"/>
  <c r="B2087" i="4" s="1"/>
  <c r="B2088" i="4" s="1"/>
  <c r="B2089" i="4" s="1"/>
  <c r="B2090" i="4" s="1"/>
  <c r="B2091" i="4" s="1"/>
  <c r="B2092" i="4" s="1"/>
  <c r="B2093" i="4" s="1"/>
  <c r="B2094" i="4" s="1"/>
  <c r="B2095" i="4" s="1"/>
  <c r="B2096" i="4" s="1"/>
  <c r="B2097" i="4" s="1"/>
  <c r="B2098" i="4" s="1"/>
  <c r="B2099" i="4" s="1"/>
  <c r="B2100" i="4" s="1"/>
  <c r="B2101" i="4" s="1"/>
  <c r="B2102" i="4" s="1"/>
  <c r="B2103" i="4" s="1"/>
  <c r="B2104" i="4" s="1"/>
  <c r="B2105" i="4" s="1"/>
  <c r="B2106" i="4" s="1"/>
  <c r="B2107" i="4" s="1"/>
  <c r="B2108" i="4" s="1"/>
  <c r="B2109" i="4" s="1"/>
  <c r="B2110" i="4" s="1"/>
  <c r="B2111" i="4" s="1"/>
  <c r="B2112" i="4" s="1"/>
  <c r="B2113" i="4" s="1"/>
  <c r="B2114" i="4" s="1"/>
  <c r="B2115" i="4" s="1"/>
  <c r="B2116" i="4" s="1"/>
  <c r="B2117" i="4" s="1"/>
  <c r="B2118" i="4" s="1"/>
  <c r="B2119" i="4" s="1"/>
  <c r="B2120" i="4" s="1"/>
  <c r="B2121" i="4" s="1"/>
  <c r="B2122" i="4" s="1"/>
  <c r="B2123" i="4" s="1"/>
  <c r="B2124" i="4" s="1"/>
  <c r="B2125" i="4" s="1"/>
  <c r="B2126" i="4" s="1"/>
  <c r="B2127" i="4" s="1"/>
  <c r="B2128" i="4" s="1"/>
  <c r="B2129" i="4" s="1"/>
  <c r="B2130" i="4" s="1"/>
  <c r="B2131" i="4" s="1"/>
  <c r="B2132" i="4" s="1"/>
  <c r="B2133" i="4" s="1"/>
  <c r="B2134" i="4" s="1"/>
  <c r="B2135" i="4" s="1"/>
  <c r="B2136" i="4" s="1"/>
  <c r="B2137" i="4" s="1"/>
  <c r="B2138" i="4" s="1"/>
  <c r="B2139" i="4" s="1"/>
  <c r="B2140" i="4" s="1"/>
  <c r="B2141" i="4" s="1"/>
  <c r="B2142" i="4" s="1"/>
  <c r="B2143" i="4" s="1"/>
  <c r="B2144" i="4" s="1"/>
  <c r="B2145" i="4" s="1"/>
  <c r="B2146" i="4" s="1"/>
  <c r="B2147" i="4" s="1"/>
  <c r="B2148" i="4" s="1"/>
  <c r="B2149" i="4" s="1"/>
  <c r="B2150" i="4" s="1"/>
  <c r="B2151" i="4" s="1"/>
  <c r="B2152" i="4" s="1"/>
  <c r="B2153" i="4" s="1"/>
  <c r="B2154" i="4" s="1"/>
  <c r="B2155" i="4" s="1"/>
  <c r="B2156" i="4" s="1"/>
  <c r="B2157" i="4" s="1"/>
  <c r="B2158" i="4" s="1"/>
  <c r="B2159" i="4" s="1"/>
  <c r="B2160" i="4" s="1"/>
  <c r="B2161" i="4" s="1"/>
  <c r="B2162" i="4" s="1"/>
  <c r="B2163" i="4" s="1"/>
  <c r="B2164" i="4" s="1"/>
  <c r="B2165" i="4" s="1"/>
  <c r="B2166" i="4" s="1"/>
  <c r="B2167" i="4" s="1"/>
  <c r="B2168" i="4" s="1"/>
  <c r="B2169" i="4" s="1"/>
  <c r="B2170" i="4" s="1"/>
  <c r="B2171" i="4" s="1"/>
  <c r="B2172" i="4" s="1"/>
  <c r="B2173" i="4" s="1"/>
  <c r="B2174" i="4" s="1"/>
  <c r="B2175" i="4" s="1"/>
  <c r="B2176" i="4" s="1"/>
  <c r="B2177" i="4" s="1"/>
  <c r="B2178" i="4" s="1"/>
  <c r="B2179" i="4" s="1"/>
  <c r="B2180" i="4" s="1"/>
  <c r="B2181" i="4" s="1"/>
  <c r="B2182" i="4" s="1"/>
  <c r="B2183" i="4" s="1"/>
  <c r="B2184" i="4" s="1"/>
  <c r="B2185" i="4" s="1"/>
  <c r="B2186" i="4" s="1"/>
  <c r="B2187" i="4" s="1"/>
  <c r="B2188" i="4" s="1"/>
  <c r="B2189" i="4" s="1"/>
  <c r="B2190" i="4" s="1"/>
  <c r="B2191" i="4" s="1"/>
  <c r="B2192" i="4" s="1"/>
  <c r="B2193" i="4" s="1"/>
  <c r="B2194" i="4" s="1"/>
  <c r="B2195" i="4" s="1"/>
  <c r="B2196" i="4" s="1"/>
  <c r="B2197" i="4" s="1"/>
  <c r="B2198" i="4" s="1"/>
  <c r="B2199" i="4" s="1"/>
  <c r="B2200" i="4" s="1"/>
  <c r="B2201" i="4" s="1"/>
  <c r="B2202" i="4" s="1"/>
  <c r="B2203" i="4" s="1"/>
  <c r="B2204" i="4" s="1"/>
  <c r="B2205" i="4" s="1"/>
  <c r="B2206" i="4" s="1"/>
  <c r="B2207" i="4" s="1"/>
  <c r="B2208" i="4" s="1"/>
  <c r="B2209" i="4" s="1"/>
  <c r="B2210" i="4" s="1"/>
  <c r="B2211" i="4" s="1"/>
  <c r="B2212" i="4" s="1"/>
  <c r="B2213" i="4" s="1"/>
  <c r="B2214" i="4" s="1"/>
  <c r="B2215" i="4" s="1"/>
  <c r="B2216" i="4" s="1"/>
  <c r="B2217" i="4" s="1"/>
  <c r="B2218" i="4" s="1"/>
  <c r="B2219" i="4" s="1"/>
  <c r="B2220" i="4" s="1"/>
  <c r="B2221" i="4" s="1"/>
  <c r="B2222" i="4" s="1"/>
  <c r="B2223" i="4" s="1"/>
  <c r="B2224" i="4" s="1"/>
  <c r="B2225" i="4" s="1"/>
  <c r="B2226" i="4" s="1"/>
  <c r="B2227" i="4" s="1"/>
  <c r="B2228" i="4" s="1"/>
  <c r="B2229" i="4" s="1"/>
  <c r="B2230" i="4" s="1"/>
  <c r="B2231" i="4" s="1"/>
  <c r="B2232" i="4" s="1"/>
  <c r="B2233" i="4" s="1"/>
  <c r="B2234" i="4" s="1"/>
  <c r="B2235" i="4" s="1"/>
  <c r="B2236" i="4" s="1"/>
  <c r="B2237" i="4" s="1"/>
  <c r="B2238" i="4" s="1"/>
  <c r="B2239" i="4" s="1"/>
  <c r="B2240" i="4" s="1"/>
  <c r="B2241" i="4" s="1"/>
  <c r="B2242" i="4" s="1"/>
  <c r="B2243" i="4" s="1"/>
  <c r="B2244" i="4" s="1"/>
  <c r="B2245" i="4" s="1"/>
  <c r="B2246" i="4" s="1"/>
  <c r="B2247" i="4" s="1"/>
  <c r="B2248" i="4" s="1"/>
  <c r="B2249" i="4" s="1"/>
  <c r="B2250" i="4" s="1"/>
  <c r="B2251" i="4" s="1"/>
  <c r="B2252" i="4" s="1"/>
  <c r="B2253" i="4" s="1"/>
  <c r="B2254" i="4" s="1"/>
  <c r="B2255" i="4" s="1"/>
  <c r="B2256" i="4" s="1"/>
  <c r="B2257" i="4" s="1"/>
  <c r="B2258" i="4" s="1"/>
  <c r="B2259" i="4" s="1"/>
  <c r="B2260" i="4" s="1"/>
  <c r="B2261" i="4" s="1"/>
  <c r="B2262" i="4" s="1"/>
  <c r="B2263" i="4" s="1"/>
  <c r="B2264" i="4" s="1"/>
  <c r="B2265" i="4" s="1"/>
  <c r="B2266" i="4" s="1"/>
  <c r="B2267" i="4" s="1"/>
  <c r="B2268" i="4" s="1"/>
  <c r="B2269" i="4" s="1"/>
  <c r="B2270" i="4" s="1"/>
  <c r="B2271" i="4" s="1"/>
  <c r="B2272" i="4" s="1"/>
  <c r="B2273" i="4" s="1"/>
  <c r="B2274" i="4" s="1"/>
  <c r="B2275" i="4" s="1"/>
  <c r="B2276" i="4" s="1"/>
  <c r="B2277" i="4" s="1"/>
  <c r="B2278" i="4" s="1"/>
  <c r="B2279" i="4" s="1"/>
  <c r="B2280" i="4" s="1"/>
  <c r="B2281" i="4" s="1"/>
  <c r="B2282" i="4" s="1"/>
  <c r="B2283" i="4" s="1"/>
  <c r="B2284" i="4" s="1"/>
  <c r="B2285" i="4" s="1"/>
  <c r="B2286" i="4" s="1"/>
  <c r="B2287" i="4" s="1"/>
  <c r="B2288" i="4" s="1"/>
  <c r="B2289" i="4" s="1"/>
  <c r="B2290" i="4" s="1"/>
  <c r="B2291" i="4" s="1"/>
  <c r="B2292" i="4" s="1"/>
  <c r="B2293" i="4" s="1"/>
  <c r="B2294" i="4" s="1"/>
  <c r="B2295" i="4" s="1"/>
  <c r="B2296" i="4" s="1"/>
  <c r="B2297" i="4" s="1"/>
  <c r="B2298" i="4" s="1"/>
  <c r="B2299" i="4" s="1"/>
  <c r="B2300" i="4" s="1"/>
  <c r="B2301" i="4" s="1"/>
  <c r="B2302" i="4" s="1"/>
  <c r="B2303" i="4" s="1"/>
  <c r="B2304" i="4" s="1"/>
  <c r="B2305" i="4" s="1"/>
  <c r="B2306" i="4" s="1"/>
  <c r="B2307" i="4" s="1"/>
  <c r="B2308" i="4" s="1"/>
  <c r="B2309" i="4" s="1"/>
  <c r="B2310" i="4" s="1"/>
  <c r="B2311" i="4" s="1"/>
  <c r="B2312" i="4" s="1"/>
  <c r="B2313" i="4" s="1"/>
  <c r="B2314" i="4" s="1"/>
  <c r="B2315" i="4" s="1"/>
  <c r="B2316" i="4" s="1"/>
  <c r="B2317" i="4" s="1"/>
  <c r="B2318" i="4" s="1"/>
  <c r="B2319" i="4" s="1"/>
  <c r="B2320" i="4" s="1"/>
  <c r="B2321" i="4" s="1"/>
  <c r="B2322" i="4" s="1"/>
  <c r="B2323" i="4" s="1"/>
  <c r="B2324" i="4" s="1"/>
  <c r="B2325" i="4" s="1"/>
  <c r="B2326" i="4" s="1"/>
  <c r="B2327" i="4" s="1"/>
  <c r="B2328" i="4" s="1"/>
  <c r="B2329" i="4" s="1"/>
  <c r="B2330" i="4" s="1"/>
  <c r="B2331" i="4" s="1"/>
  <c r="B2332" i="4" s="1"/>
  <c r="B2333" i="4" s="1"/>
  <c r="B2334" i="4" s="1"/>
  <c r="B2335" i="4" s="1"/>
  <c r="B2336" i="4" s="1"/>
  <c r="B2337" i="4" s="1"/>
  <c r="B2338" i="4" s="1"/>
  <c r="B2339" i="4" s="1"/>
  <c r="B2340" i="4" s="1"/>
  <c r="B2341" i="4" s="1"/>
  <c r="B2342" i="4" s="1"/>
  <c r="B2343" i="4" s="1"/>
  <c r="B2344" i="4" s="1"/>
  <c r="B2345" i="4" s="1"/>
  <c r="B2346" i="4" s="1"/>
  <c r="B2347" i="4" s="1"/>
  <c r="B2348" i="4" s="1"/>
  <c r="B2349" i="4" s="1"/>
  <c r="B2350" i="4" s="1"/>
  <c r="B2351" i="4" s="1"/>
  <c r="B2352" i="4" s="1"/>
  <c r="B2353" i="4" s="1"/>
  <c r="B2354" i="4" s="1"/>
  <c r="B2355" i="4" s="1"/>
  <c r="B2356" i="4" s="1"/>
  <c r="B2357" i="4" s="1"/>
  <c r="B2358" i="4" s="1"/>
  <c r="B2359" i="4" s="1"/>
  <c r="B2360" i="4" s="1"/>
  <c r="B2361" i="4" s="1"/>
  <c r="B2362" i="4" s="1"/>
  <c r="B2363" i="4" s="1"/>
  <c r="B2364" i="4" s="1"/>
  <c r="B2365" i="4" s="1"/>
  <c r="B2366" i="4" s="1"/>
  <c r="B2367" i="4" s="1"/>
  <c r="B2368" i="4" s="1"/>
  <c r="B2369" i="4" s="1"/>
  <c r="B2370" i="4" s="1"/>
  <c r="B2371" i="4" s="1"/>
  <c r="B2372" i="4" s="1"/>
  <c r="B2373" i="4" s="1"/>
  <c r="B2374" i="4" s="1"/>
  <c r="B2375" i="4" s="1"/>
  <c r="B2376" i="4" s="1"/>
  <c r="B2377" i="4" s="1"/>
  <c r="B2378" i="4" s="1"/>
  <c r="B2379" i="4" s="1"/>
  <c r="B2380" i="4" s="1"/>
  <c r="B2381" i="4" s="1"/>
  <c r="B2382" i="4" s="1"/>
  <c r="B2383" i="4" s="1"/>
  <c r="B2384" i="4" s="1"/>
  <c r="B2385" i="4" s="1"/>
  <c r="B2386" i="4" s="1"/>
  <c r="B2387" i="4" s="1"/>
  <c r="B2388" i="4" s="1"/>
  <c r="B2389" i="4" s="1"/>
  <c r="B2390" i="4" s="1"/>
  <c r="B2391" i="4" s="1"/>
  <c r="B2392" i="4" s="1"/>
  <c r="B2393" i="4" s="1"/>
  <c r="B2394" i="4" s="1"/>
  <c r="B2395" i="4" s="1"/>
  <c r="B2396" i="4" s="1"/>
  <c r="B2397" i="4" s="1"/>
  <c r="B2398" i="4" s="1"/>
  <c r="B2399" i="4" s="1"/>
  <c r="B2400" i="4" s="1"/>
  <c r="B2401" i="4" s="1"/>
  <c r="B2402" i="4" s="1"/>
  <c r="B2403" i="4" s="1"/>
  <c r="B2404" i="4" s="1"/>
  <c r="B2405" i="4" s="1"/>
  <c r="B2406" i="4" s="1"/>
  <c r="B2407" i="4" s="1"/>
  <c r="B2408" i="4" s="1"/>
  <c r="B2409" i="4" s="1"/>
  <c r="B2410" i="4" s="1"/>
  <c r="B2411" i="4" s="1"/>
  <c r="B2412" i="4" s="1"/>
  <c r="B2413" i="4" s="1"/>
  <c r="B2414" i="4" s="1"/>
  <c r="B2415" i="4" s="1"/>
  <c r="B2416" i="4" s="1"/>
  <c r="B2417" i="4" s="1"/>
  <c r="B2418" i="4" s="1"/>
  <c r="B2419" i="4" s="1"/>
  <c r="B2420" i="4" s="1"/>
  <c r="B2421" i="4" s="1"/>
  <c r="B2422" i="4" s="1"/>
  <c r="B2423" i="4" s="1"/>
  <c r="B2424" i="4" s="1"/>
  <c r="B2425" i="4" s="1"/>
  <c r="B2426" i="4" s="1"/>
  <c r="B2427" i="4" s="1"/>
  <c r="B2428" i="4" s="1"/>
  <c r="B2429" i="4" s="1"/>
  <c r="B2430" i="4" s="1"/>
  <c r="B2431" i="4" s="1"/>
  <c r="B2432" i="4" s="1"/>
  <c r="B2433" i="4" s="1"/>
  <c r="B2434" i="4" s="1"/>
  <c r="B2435" i="4" s="1"/>
  <c r="B2436" i="4" s="1"/>
  <c r="B2437" i="4" s="1"/>
  <c r="B2438" i="4" s="1"/>
  <c r="B2439" i="4" s="1"/>
  <c r="B2440" i="4" s="1"/>
  <c r="B2441" i="4" s="1"/>
  <c r="B2442" i="4" s="1"/>
  <c r="B2443" i="4" s="1"/>
  <c r="B2444" i="4" s="1"/>
  <c r="B2445" i="4" s="1"/>
  <c r="B2446" i="4" s="1"/>
  <c r="B2447" i="4" s="1"/>
  <c r="B2448" i="4" s="1"/>
  <c r="B2449" i="4" s="1"/>
  <c r="B2450" i="4" s="1"/>
  <c r="B2451" i="4" s="1"/>
  <c r="B2452" i="4" s="1"/>
  <c r="B2453" i="4" s="1"/>
  <c r="B2454" i="4" s="1"/>
  <c r="B2455" i="4" s="1"/>
  <c r="B2456" i="4" s="1"/>
  <c r="B2457" i="4" s="1"/>
  <c r="B2458" i="4" s="1"/>
  <c r="B2459" i="4" s="1"/>
  <c r="B2460" i="4" s="1"/>
  <c r="B2461" i="4" s="1"/>
  <c r="B2462" i="4" s="1"/>
  <c r="B2463" i="4" s="1"/>
  <c r="B2464" i="4" s="1"/>
  <c r="B2465" i="4" s="1"/>
  <c r="B2466" i="4" s="1"/>
  <c r="B2467" i="4" s="1"/>
  <c r="B2468" i="4" s="1"/>
  <c r="B2469" i="4" s="1"/>
  <c r="B2470" i="4" s="1"/>
  <c r="B2471" i="4" s="1"/>
  <c r="B2472" i="4" s="1"/>
  <c r="B2473" i="4" s="1"/>
  <c r="B2474" i="4" s="1"/>
  <c r="B2475" i="4" s="1"/>
  <c r="B2476" i="4" s="1"/>
  <c r="B2477" i="4" s="1"/>
  <c r="B2478" i="4" s="1"/>
  <c r="B2479" i="4" s="1"/>
  <c r="B2480" i="4" s="1"/>
  <c r="B2481" i="4" s="1"/>
  <c r="B2482" i="4" s="1"/>
  <c r="B2483" i="4" s="1"/>
  <c r="B2484" i="4" s="1"/>
  <c r="B2485" i="4" s="1"/>
  <c r="B2486" i="4" s="1"/>
  <c r="B2487" i="4" s="1"/>
  <c r="B2488" i="4" s="1"/>
  <c r="B2489" i="4" s="1"/>
  <c r="B2490" i="4" s="1"/>
  <c r="B2491" i="4" s="1"/>
  <c r="B2492" i="4" s="1"/>
  <c r="B2493" i="4" s="1"/>
  <c r="B2494" i="4" s="1"/>
  <c r="B2495" i="4" s="1"/>
  <c r="B2496" i="4" s="1"/>
  <c r="B2497" i="4" s="1"/>
  <c r="B2498" i="4" s="1"/>
  <c r="B2499" i="4" s="1"/>
  <c r="B2500" i="4" s="1"/>
  <c r="B2501" i="4" s="1"/>
  <c r="B2502" i="4" s="1"/>
  <c r="B2503" i="4" s="1"/>
  <c r="B2504" i="4" s="1"/>
  <c r="B2505" i="4" s="1"/>
  <c r="B2506" i="4" s="1"/>
  <c r="B2507" i="4" s="1"/>
  <c r="B2508" i="4" s="1"/>
  <c r="B2509" i="4" s="1"/>
  <c r="B2510" i="4" s="1"/>
  <c r="B2511" i="4" s="1"/>
  <c r="B2512" i="4" s="1"/>
  <c r="B2513" i="4" s="1"/>
  <c r="B2514" i="4" s="1"/>
  <c r="B2515" i="4" s="1"/>
  <c r="B2516" i="4" s="1"/>
  <c r="B2517" i="4" s="1"/>
  <c r="B2518" i="4" s="1"/>
  <c r="B2519" i="4" s="1"/>
  <c r="B2520" i="4" s="1"/>
  <c r="B2521" i="4" s="1"/>
  <c r="B2522" i="4" s="1"/>
  <c r="B2523" i="4" s="1"/>
  <c r="B2524" i="4" s="1"/>
  <c r="B2525" i="4" s="1"/>
  <c r="B2526" i="4" s="1"/>
  <c r="B2527" i="4" s="1"/>
  <c r="B2528" i="4" s="1"/>
  <c r="B2529" i="4" s="1"/>
  <c r="B2530" i="4" s="1"/>
  <c r="B2531" i="4" s="1"/>
  <c r="B2532" i="4" s="1"/>
  <c r="B2533" i="4" s="1"/>
  <c r="B2534" i="4" s="1"/>
  <c r="B2535" i="4" s="1"/>
  <c r="B2536" i="4" s="1"/>
  <c r="B2537" i="4" s="1"/>
  <c r="B2538" i="4" s="1"/>
  <c r="B2539" i="4" s="1"/>
  <c r="B2540" i="4" s="1"/>
  <c r="B2541" i="4" s="1"/>
  <c r="B2542" i="4" s="1"/>
  <c r="B2543" i="4" s="1"/>
  <c r="B2544" i="4" s="1"/>
  <c r="B2545" i="4" s="1"/>
  <c r="B2546" i="4" s="1"/>
  <c r="B2547" i="4" s="1"/>
  <c r="B2548" i="4" s="1"/>
  <c r="B2549" i="4" s="1"/>
  <c r="B2550" i="4" s="1"/>
  <c r="B2551" i="4" s="1"/>
  <c r="B2552" i="4" s="1"/>
  <c r="B2553" i="4" s="1"/>
  <c r="B2554" i="4" s="1"/>
  <c r="B2555" i="4" s="1"/>
  <c r="B2556" i="4" s="1"/>
  <c r="B2557" i="4" s="1"/>
  <c r="B2558" i="4" s="1"/>
  <c r="B2559" i="4" s="1"/>
  <c r="B2560" i="4" s="1"/>
  <c r="B2561" i="4" s="1"/>
  <c r="B2562" i="4" s="1"/>
  <c r="B2563" i="4" s="1"/>
  <c r="B2564" i="4" s="1"/>
  <c r="B2565" i="4" s="1"/>
  <c r="B2566" i="4" s="1"/>
  <c r="B2567" i="4" s="1"/>
  <c r="B2568" i="4" s="1"/>
  <c r="B2569" i="4" s="1"/>
  <c r="B2570" i="4" s="1"/>
  <c r="B2571" i="4" s="1"/>
  <c r="B2572" i="4" s="1"/>
  <c r="B2573" i="4" s="1"/>
  <c r="B2574" i="4" s="1"/>
  <c r="B2575" i="4" s="1"/>
  <c r="B2576" i="4" s="1"/>
  <c r="B2577" i="4" s="1"/>
  <c r="B2578" i="4" s="1"/>
  <c r="B2579" i="4" s="1"/>
  <c r="B2580" i="4" s="1"/>
  <c r="B2581" i="4" s="1"/>
  <c r="B2582" i="4" s="1"/>
  <c r="B2583" i="4" s="1"/>
  <c r="B2584" i="4" s="1"/>
  <c r="B2585" i="4" s="1"/>
  <c r="B2586" i="4" s="1"/>
  <c r="B2587" i="4" s="1"/>
  <c r="B2588" i="4" s="1"/>
  <c r="B2589" i="4" s="1"/>
  <c r="B2590" i="4" s="1"/>
  <c r="B2591" i="4" s="1"/>
  <c r="B2592" i="4" s="1"/>
  <c r="B2593" i="4" s="1"/>
  <c r="B2594" i="4" s="1"/>
  <c r="B2595" i="4" s="1"/>
  <c r="B2596" i="4" s="1"/>
  <c r="B2597" i="4" s="1"/>
  <c r="B2598" i="4" s="1"/>
  <c r="B2599" i="4" s="1"/>
  <c r="B2600" i="4" s="1"/>
  <c r="B2601" i="4" s="1"/>
  <c r="B2602" i="4" s="1"/>
  <c r="B2603" i="4" s="1"/>
  <c r="B2604" i="4" s="1"/>
  <c r="B2605" i="4" s="1"/>
  <c r="B2606" i="4" s="1"/>
  <c r="B2607" i="4" s="1"/>
  <c r="B2608" i="4" s="1"/>
  <c r="B2609" i="4" s="1"/>
  <c r="B2610" i="4" s="1"/>
  <c r="B2611" i="4" s="1"/>
  <c r="B2612" i="4" s="1"/>
  <c r="B2613" i="4" s="1"/>
  <c r="B2614" i="4" s="1"/>
  <c r="B2615" i="4" s="1"/>
  <c r="B2616" i="4" s="1"/>
  <c r="B2617" i="4" s="1"/>
  <c r="B2618" i="4" s="1"/>
  <c r="B2619" i="4" s="1"/>
  <c r="B2620" i="4" s="1"/>
  <c r="B2621" i="4" s="1"/>
  <c r="B2622" i="4" s="1"/>
  <c r="B2623" i="4" s="1"/>
  <c r="B2624" i="4" s="1"/>
  <c r="B2625" i="4" s="1"/>
  <c r="B2626" i="4" s="1"/>
  <c r="B2627" i="4" s="1"/>
  <c r="B2628" i="4" s="1"/>
  <c r="B2629" i="4" s="1"/>
  <c r="B2630" i="4" s="1"/>
  <c r="B2631" i="4" s="1"/>
  <c r="B2632" i="4" s="1"/>
  <c r="B2633" i="4" s="1"/>
  <c r="B2634" i="4" s="1"/>
  <c r="B2635" i="4" s="1"/>
  <c r="B2636" i="4" s="1"/>
  <c r="B2637" i="4" s="1"/>
  <c r="B2638" i="4" s="1"/>
  <c r="B2639" i="4" s="1"/>
  <c r="B2640" i="4" s="1"/>
  <c r="B2641" i="4" s="1"/>
  <c r="B2642" i="4" s="1"/>
  <c r="B2643" i="4" s="1"/>
  <c r="B2644" i="4" s="1"/>
  <c r="B2645" i="4" s="1"/>
  <c r="B2646" i="4" s="1"/>
  <c r="B2647" i="4" s="1"/>
  <c r="B2648" i="4" s="1"/>
  <c r="B2649" i="4" s="1"/>
  <c r="B2650" i="4" s="1"/>
  <c r="B2651" i="4" s="1"/>
  <c r="B2652" i="4" s="1"/>
  <c r="B2653" i="4" s="1"/>
  <c r="B2654" i="4" s="1"/>
  <c r="B2655" i="4" s="1"/>
  <c r="B2656" i="4" s="1"/>
  <c r="B2657" i="4" s="1"/>
  <c r="B2658" i="4" s="1"/>
  <c r="B2659" i="4" s="1"/>
  <c r="B2660" i="4" s="1"/>
  <c r="B2661" i="4" s="1"/>
  <c r="B2662" i="4" s="1"/>
  <c r="B2663" i="4" s="1"/>
  <c r="B2664" i="4" s="1"/>
  <c r="B2665" i="4" s="1"/>
  <c r="B2666" i="4" s="1"/>
  <c r="B2667" i="4" s="1"/>
  <c r="B2668" i="4" s="1"/>
  <c r="B2669" i="4" s="1"/>
  <c r="B2670" i="4" s="1"/>
  <c r="B2671" i="4" s="1"/>
  <c r="B2672" i="4" s="1"/>
  <c r="B2673" i="4" s="1"/>
  <c r="B2674" i="4" s="1"/>
  <c r="B2675" i="4" s="1"/>
  <c r="B2676" i="4" s="1"/>
  <c r="B2677" i="4" s="1"/>
  <c r="B2678" i="4" s="1"/>
  <c r="B2679" i="4" s="1"/>
  <c r="B2680" i="4" s="1"/>
  <c r="B2681" i="4" s="1"/>
  <c r="B2682" i="4" s="1"/>
  <c r="B2683" i="4" s="1"/>
  <c r="B2684" i="4" s="1"/>
  <c r="B2685" i="4" s="1"/>
  <c r="B2686" i="4" s="1"/>
  <c r="B2687" i="4" s="1"/>
  <c r="B2688" i="4" s="1"/>
  <c r="B2689" i="4" s="1"/>
  <c r="B2690" i="4" s="1"/>
  <c r="B2691" i="4" s="1"/>
  <c r="B2692" i="4" s="1"/>
  <c r="B2693" i="4" s="1"/>
  <c r="B2694" i="4" s="1"/>
  <c r="B2695" i="4" s="1"/>
  <c r="B2696" i="4" s="1"/>
  <c r="B2697" i="4" s="1"/>
  <c r="B2698" i="4" s="1"/>
  <c r="B2699" i="4" s="1"/>
  <c r="B2700" i="4" s="1"/>
  <c r="B2701" i="4" s="1"/>
  <c r="B2702" i="4" s="1"/>
  <c r="B2703" i="4" s="1"/>
  <c r="B2704" i="4" s="1"/>
  <c r="B2705" i="4" s="1"/>
  <c r="B2706" i="4" s="1"/>
  <c r="B2707" i="4" s="1"/>
  <c r="B2708" i="4" s="1"/>
  <c r="B2709" i="4" s="1"/>
  <c r="B2710" i="4" s="1"/>
  <c r="B2711" i="4" s="1"/>
  <c r="B2712" i="4" s="1"/>
  <c r="B2713" i="4" s="1"/>
  <c r="B2714" i="4" s="1"/>
  <c r="B2715" i="4" s="1"/>
  <c r="B2716" i="4" s="1"/>
  <c r="B2717" i="4" s="1"/>
  <c r="B2718" i="4" s="1"/>
  <c r="B2719" i="4" s="1"/>
  <c r="B2720" i="4" s="1"/>
  <c r="B2721" i="4" s="1"/>
  <c r="B2722" i="4" s="1"/>
  <c r="B2723" i="4" s="1"/>
  <c r="B2724" i="4" s="1"/>
  <c r="B2725" i="4" s="1"/>
  <c r="B2726" i="4" s="1"/>
  <c r="B2727" i="4" s="1"/>
  <c r="B2728" i="4" s="1"/>
  <c r="B2729" i="4" s="1"/>
  <c r="B2730" i="4" s="1"/>
  <c r="B2731" i="4" s="1"/>
  <c r="B2732" i="4" s="1"/>
  <c r="B2733" i="4" s="1"/>
  <c r="B2734" i="4" s="1"/>
  <c r="B2735" i="4" s="1"/>
  <c r="B2736" i="4" s="1"/>
  <c r="B2737" i="4" s="1"/>
  <c r="B2738" i="4" s="1"/>
  <c r="B2739" i="4" s="1"/>
  <c r="B2740" i="4" s="1"/>
  <c r="B2741" i="4" s="1"/>
  <c r="B2742" i="4" s="1"/>
  <c r="B2743" i="4" s="1"/>
  <c r="B2744" i="4" s="1"/>
  <c r="B2745" i="4" s="1"/>
  <c r="B2746" i="4" s="1"/>
  <c r="B2747" i="4" s="1"/>
  <c r="B2748" i="4" s="1"/>
  <c r="B2749" i="4" s="1"/>
  <c r="B2750" i="4" s="1"/>
  <c r="B2751" i="4" s="1"/>
  <c r="B2752" i="4" s="1"/>
  <c r="B2753" i="4" s="1"/>
  <c r="B2754" i="4" s="1"/>
  <c r="B2755" i="4" s="1"/>
  <c r="B2756" i="4" s="1"/>
  <c r="B2757" i="4" s="1"/>
  <c r="B2758" i="4" s="1"/>
  <c r="B2759" i="4" s="1"/>
  <c r="B2760" i="4" s="1"/>
  <c r="B2761" i="4" s="1"/>
  <c r="B2762" i="4" s="1"/>
  <c r="B2763" i="4" s="1"/>
  <c r="B2764" i="4" s="1"/>
  <c r="B2765" i="4" s="1"/>
  <c r="B2766" i="4" s="1"/>
  <c r="B2767" i="4" s="1"/>
  <c r="B2768" i="4" s="1"/>
  <c r="B2769" i="4" s="1"/>
  <c r="B2770" i="4" s="1"/>
  <c r="B2771" i="4" s="1"/>
  <c r="B2772" i="4" s="1"/>
  <c r="B2773" i="4" s="1"/>
  <c r="B2774" i="4" s="1"/>
  <c r="B2775" i="4" s="1"/>
  <c r="B2776" i="4" s="1"/>
  <c r="B2777" i="4" s="1"/>
  <c r="B2778" i="4" s="1"/>
  <c r="B2779" i="4" s="1"/>
  <c r="B2780" i="4" s="1"/>
  <c r="B2781" i="4" s="1"/>
  <c r="B2782" i="4" s="1"/>
  <c r="B2783" i="4" s="1"/>
  <c r="B2784" i="4" s="1"/>
  <c r="B2785" i="4" s="1"/>
  <c r="B2786" i="4" s="1"/>
  <c r="B2787" i="4" s="1"/>
  <c r="B2788" i="4" s="1"/>
  <c r="B2789" i="4" s="1"/>
  <c r="B2790" i="4" s="1"/>
  <c r="B2791" i="4" s="1"/>
  <c r="B2792" i="4" s="1"/>
  <c r="B2793" i="4" s="1"/>
  <c r="B2794" i="4" s="1"/>
  <c r="B2795" i="4" s="1"/>
  <c r="B2796" i="4" s="1"/>
  <c r="B2797" i="4" s="1"/>
  <c r="B2798" i="4" s="1"/>
  <c r="B2799" i="4" s="1"/>
  <c r="B2800" i="4" s="1"/>
  <c r="B2801" i="4" s="1"/>
  <c r="B2802" i="4" s="1"/>
  <c r="B2803" i="4" s="1"/>
  <c r="B2804" i="4" s="1"/>
  <c r="B2805" i="4" s="1"/>
  <c r="B2806" i="4" s="1"/>
  <c r="B2807" i="4" s="1"/>
  <c r="B2808" i="4" s="1"/>
  <c r="B2809" i="4" s="1"/>
  <c r="B2810" i="4" s="1"/>
  <c r="B2811" i="4" s="1"/>
  <c r="B2812" i="4" s="1"/>
  <c r="B2813" i="4" s="1"/>
  <c r="B2814" i="4" s="1"/>
  <c r="B2815" i="4" s="1"/>
  <c r="B2816" i="4" s="1"/>
  <c r="B2817" i="4" s="1"/>
  <c r="B2818" i="4" s="1"/>
  <c r="B2819" i="4" s="1"/>
  <c r="B2820" i="4" s="1"/>
  <c r="B2821" i="4" s="1"/>
  <c r="B2822" i="4" s="1"/>
  <c r="B2823" i="4" s="1"/>
  <c r="B2824" i="4" s="1"/>
  <c r="B2825" i="4" s="1"/>
  <c r="B2826" i="4" s="1"/>
  <c r="B2827" i="4" s="1"/>
  <c r="B2828" i="4" s="1"/>
  <c r="B2829" i="4" s="1"/>
  <c r="B2830" i="4" s="1"/>
  <c r="B2831" i="4" s="1"/>
  <c r="B2832" i="4" s="1"/>
  <c r="B2833" i="4" s="1"/>
  <c r="B2834" i="4" s="1"/>
  <c r="B2835" i="4" s="1"/>
  <c r="B2836" i="4" s="1"/>
  <c r="B2837" i="4" s="1"/>
  <c r="B2838" i="4" s="1"/>
  <c r="B2839" i="4" s="1"/>
  <c r="B2840" i="4" s="1"/>
  <c r="B2841" i="4" s="1"/>
  <c r="B2842" i="4" s="1"/>
  <c r="B2843" i="4" s="1"/>
  <c r="B2844" i="4" s="1"/>
  <c r="B2845" i="4" s="1"/>
  <c r="B2846" i="4" s="1"/>
  <c r="B2847" i="4" s="1"/>
  <c r="B2848" i="4" s="1"/>
  <c r="B2849" i="4" s="1"/>
  <c r="B2850" i="4" s="1"/>
  <c r="B2851" i="4" s="1"/>
  <c r="B2852" i="4" s="1"/>
  <c r="B2853" i="4" s="1"/>
  <c r="B2854" i="4" s="1"/>
  <c r="B2855" i="4" s="1"/>
  <c r="B2856" i="4" s="1"/>
  <c r="B2857" i="4" s="1"/>
  <c r="B2858" i="4" s="1"/>
  <c r="B2859" i="4" s="1"/>
  <c r="B2860" i="4" s="1"/>
  <c r="B2861" i="4" s="1"/>
  <c r="B2862" i="4" s="1"/>
  <c r="B2863" i="4" s="1"/>
  <c r="B2864" i="4" s="1"/>
  <c r="B2865" i="4" s="1"/>
  <c r="B2866" i="4" s="1"/>
  <c r="B2867" i="4" s="1"/>
  <c r="B2868" i="4" s="1"/>
  <c r="B2869" i="4" s="1"/>
  <c r="B2870" i="4" s="1"/>
  <c r="B2871" i="4" s="1"/>
  <c r="B2872" i="4" s="1"/>
  <c r="B2873" i="4" s="1"/>
  <c r="B2874" i="4" s="1"/>
  <c r="B2875" i="4" s="1"/>
  <c r="B2876" i="4" s="1"/>
  <c r="B2877" i="4" s="1"/>
  <c r="B2878" i="4" s="1"/>
  <c r="B2879" i="4" s="1"/>
  <c r="B2880" i="4" s="1"/>
  <c r="B2881" i="4" s="1"/>
  <c r="B2882" i="4" s="1"/>
  <c r="B2883" i="4" s="1"/>
  <c r="B2884" i="4" s="1"/>
  <c r="B2885" i="4" s="1"/>
  <c r="B2886" i="4" s="1"/>
  <c r="B2887" i="4" s="1"/>
  <c r="B2888" i="4" s="1"/>
  <c r="B2889" i="4" s="1"/>
  <c r="B2890" i="4" s="1"/>
  <c r="B2891" i="4" s="1"/>
  <c r="B2892" i="4" s="1"/>
  <c r="B2893" i="4" s="1"/>
  <c r="B2894" i="4" s="1"/>
  <c r="B2895" i="4" s="1"/>
  <c r="B2896" i="4" s="1"/>
  <c r="B2897" i="4" s="1"/>
  <c r="B2898" i="4" s="1"/>
  <c r="B2899" i="4" s="1"/>
  <c r="B2900" i="4" s="1"/>
  <c r="B2901" i="4" s="1"/>
  <c r="B2902" i="4" s="1"/>
  <c r="B2903" i="4" s="1"/>
  <c r="B2904" i="4" s="1"/>
  <c r="B2905" i="4" s="1"/>
  <c r="B2906" i="4" s="1"/>
  <c r="B2907" i="4" s="1"/>
  <c r="B2908" i="4" s="1"/>
  <c r="B2909" i="4" s="1"/>
  <c r="B2910" i="4" s="1"/>
  <c r="B2911" i="4" s="1"/>
  <c r="B2912" i="4" s="1"/>
  <c r="B2913" i="4" s="1"/>
  <c r="B2914" i="4" s="1"/>
  <c r="B2915" i="4" s="1"/>
  <c r="B2916" i="4" s="1"/>
  <c r="B2917" i="4" s="1"/>
  <c r="B2918" i="4" s="1"/>
  <c r="B2919" i="4" s="1"/>
  <c r="B2920" i="4" s="1"/>
  <c r="B2921" i="4" s="1"/>
  <c r="B2922" i="4" s="1"/>
  <c r="B2923" i="4" s="1"/>
  <c r="B2924" i="4" s="1"/>
  <c r="B2925" i="4" s="1"/>
  <c r="B2926" i="4" s="1"/>
  <c r="B2927" i="4" s="1"/>
  <c r="B2928" i="4" s="1"/>
  <c r="B2929" i="4" s="1"/>
  <c r="B2930" i="4" s="1"/>
  <c r="B2931" i="4" s="1"/>
  <c r="B2932" i="4" s="1"/>
  <c r="B2933" i="4" s="1"/>
  <c r="B2934" i="4" s="1"/>
  <c r="B2935" i="4" s="1"/>
  <c r="B2936" i="4" s="1"/>
  <c r="B2937" i="4" s="1"/>
  <c r="B2938" i="4" s="1"/>
  <c r="B2939" i="4" s="1"/>
  <c r="B2940" i="4" s="1"/>
  <c r="B2941" i="4" s="1"/>
  <c r="B2942" i="4" s="1"/>
  <c r="B2943" i="4" s="1"/>
  <c r="B2944" i="4" s="1"/>
  <c r="B2945" i="4" s="1"/>
  <c r="B2946" i="4" s="1"/>
  <c r="B2947" i="4" s="1"/>
  <c r="B2948" i="4" s="1"/>
  <c r="B2949" i="4" s="1"/>
  <c r="B2950" i="4" s="1"/>
  <c r="B2951" i="4" s="1"/>
  <c r="B2952" i="4" s="1"/>
  <c r="B2953" i="4" s="1"/>
  <c r="B2954" i="4" s="1"/>
  <c r="B2955" i="4" s="1"/>
  <c r="B2956" i="4" s="1"/>
  <c r="B2957" i="4" s="1"/>
  <c r="B2958" i="4" s="1"/>
  <c r="B2959" i="4" s="1"/>
  <c r="B2960" i="4" s="1"/>
  <c r="B2961" i="4" s="1"/>
  <c r="B2962" i="4" s="1"/>
  <c r="B2963" i="4" s="1"/>
  <c r="B2964" i="4" s="1"/>
  <c r="B2965" i="4" s="1"/>
  <c r="B2966" i="4" s="1"/>
  <c r="B2967" i="4" s="1"/>
  <c r="B2968" i="4" s="1"/>
  <c r="B2969" i="4" s="1"/>
  <c r="B2970" i="4" s="1"/>
  <c r="B2971" i="4" s="1"/>
  <c r="B2972" i="4" s="1"/>
  <c r="B2973" i="4" s="1"/>
  <c r="B2974" i="4" s="1"/>
  <c r="B2975" i="4" s="1"/>
  <c r="B2976" i="4" s="1"/>
  <c r="B2977" i="4" s="1"/>
  <c r="B2978" i="4" s="1"/>
  <c r="B2979" i="4" s="1"/>
  <c r="B2980" i="4" s="1"/>
  <c r="B2981" i="4" s="1"/>
  <c r="B2982" i="4" s="1"/>
  <c r="B2983" i="4" s="1"/>
  <c r="B2984" i="4" s="1"/>
  <c r="B2985" i="4" s="1"/>
  <c r="B2986" i="4" s="1"/>
  <c r="B2987" i="4" s="1"/>
  <c r="B2988" i="4" s="1"/>
  <c r="B2989" i="4" s="1"/>
  <c r="B2990" i="4" s="1"/>
  <c r="B2991" i="4" s="1"/>
  <c r="B2992" i="4" s="1"/>
  <c r="B2993" i="4" s="1"/>
  <c r="B2994" i="4" s="1"/>
  <c r="B2995" i="4" s="1"/>
  <c r="B2996" i="4" s="1"/>
  <c r="B2997" i="4" s="1"/>
  <c r="B2998" i="4" s="1"/>
  <c r="B2999" i="4" s="1"/>
  <c r="B3000" i="4" s="1"/>
  <c r="B3001" i="4" s="1"/>
  <c r="B3002" i="4" s="1"/>
  <c r="B3003" i="4" s="1"/>
  <c r="B3004" i="4" s="1"/>
  <c r="B3005" i="4" s="1"/>
  <c r="B3006" i="4" s="1"/>
  <c r="B3007" i="4" s="1"/>
  <c r="B3008" i="4" s="1"/>
  <c r="B3009" i="4" s="1"/>
  <c r="B3010" i="4" s="1"/>
  <c r="B3011" i="4" s="1"/>
  <c r="B3012" i="4" s="1"/>
  <c r="B3013" i="4" s="1"/>
  <c r="B3014" i="4" s="1"/>
  <c r="B3015" i="4" s="1"/>
  <c r="B3016" i="4" s="1"/>
  <c r="B3017" i="4" s="1"/>
  <c r="B3018" i="4" s="1"/>
  <c r="B3019" i="4" s="1"/>
  <c r="B3020" i="4" s="1"/>
  <c r="B3021" i="4" s="1"/>
  <c r="B3022" i="4" s="1"/>
  <c r="B3023" i="4" s="1"/>
  <c r="B3024" i="4" s="1"/>
  <c r="B3025" i="4" s="1"/>
  <c r="B3026" i="4" s="1"/>
  <c r="B3027" i="4" s="1"/>
  <c r="B3028" i="4" s="1"/>
  <c r="B3029" i="4" s="1"/>
  <c r="B3030" i="4" s="1"/>
  <c r="B3031" i="4" s="1"/>
  <c r="B3032" i="4" s="1"/>
  <c r="B3033" i="4" s="1"/>
  <c r="B3034" i="4" s="1"/>
  <c r="B3035" i="4" s="1"/>
  <c r="B3036" i="4" s="1"/>
  <c r="B3037" i="4" s="1"/>
  <c r="B3038" i="4" s="1"/>
  <c r="B3039" i="4" s="1"/>
  <c r="B3040" i="4" s="1"/>
  <c r="B3041" i="4" s="1"/>
  <c r="B3042" i="4" s="1"/>
  <c r="B3043" i="4" s="1"/>
  <c r="B3044" i="4" s="1"/>
  <c r="B3045" i="4" s="1"/>
  <c r="B3046" i="4" s="1"/>
  <c r="B3047" i="4" s="1"/>
  <c r="B3048" i="4" s="1"/>
  <c r="B3049" i="4" s="1"/>
  <c r="B3050" i="4" s="1"/>
  <c r="B3051" i="4" s="1"/>
  <c r="B3052" i="4" s="1"/>
  <c r="B3053" i="4" s="1"/>
  <c r="B3054" i="4" s="1"/>
  <c r="B3055" i="4" s="1"/>
  <c r="B3056" i="4" s="1"/>
  <c r="B3057" i="4" s="1"/>
  <c r="B3058" i="4" s="1"/>
  <c r="B3059" i="4" s="1"/>
  <c r="B3060" i="4" s="1"/>
  <c r="B3061" i="4" s="1"/>
  <c r="B3062" i="4" s="1"/>
  <c r="B3063" i="4" s="1"/>
  <c r="B3064" i="4" s="1"/>
  <c r="B3065" i="4" s="1"/>
  <c r="B3066" i="4" s="1"/>
  <c r="B3067" i="4" s="1"/>
  <c r="B3068" i="4" s="1"/>
  <c r="B3069" i="4" s="1"/>
  <c r="B3070" i="4" s="1"/>
  <c r="B3071" i="4" s="1"/>
  <c r="B3072" i="4" s="1"/>
  <c r="B3073" i="4" s="1"/>
  <c r="B3074" i="4" s="1"/>
  <c r="B3075" i="4" s="1"/>
  <c r="B3076" i="4" s="1"/>
  <c r="B3077" i="4" s="1"/>
  <c r="B3078" i="4" s="1"/>
  <c r="B3079" i="4" s="1"/>
  <c r="B3080" i="4" s="1"/>
  <c r="B3081" i="4" s="1"/>
  <c r="B3082" i="4" s="1"/>
  <c r="B3083" i="4" s="1"/>
  <c r="B3084" i="4" s="1"/>
  <c r="B3085" i="4" s="1"/>
  <c r="B3086" i="4" s="1"/>
  <c r="B3087" i="4" s="1"/>
  <c r="B3088" i="4" s="1"/>
  <c r="B3089" i="4" s="1"/>
  <c r="B3090" i="4" s="1"/>
  <c r="B3091" i="4" s="1"/>
  <c r="B3092" i="4" s="1"/>
  <c r="B3093" i="4" s="1"/>
  <c r="B3094" i="4" s="1"/>
  <c r="B3095" i="4" s="1"/>
  <c r="B3096" i="4" s="1"/>
  <c r="B3097" i="4" s="1"/>
  <c r="B3098" i="4" s="1"/>
  <c r="B3099" i="4" s="1"/>
  <c r="B3100" i="4" s="1"/>
  <c r="B3101" i="4" s="1"/>
  <c r="B3102" i="4" s="1"/>
  <c r="B3103" i="4" s="1"/>
  <c r="B3104" i="4" s="1"/>
  <c r="B3105" i="4" s="1"/>
  <c r="B3106" i="4" s="1"/>
  <c r="B3107" i="4" s="1"/>
  <c r="B3108" i="4" s="1"/>
  <c r="B3109" i="4" s="1"/>
  <c r="B3110" i="4" s="1"/>
  <c r="B3111" i="4" s="1"/>
  <c r="B3112" i="4" s="1"/>
  <c r="B3113" i="4" s="1"/>
  <c r="B3114" i="4" s="1"/>
  <c r="B3115" i="4" s="1"/>
  <c r="B3116" i="4" s="1"/>
  <c r="B3117" i="4" s="1"/>
  <c r="B3118" i="4" s="1"/>
  <c r="B3119" i="4" s="1"/>
  <c r="B3120" i="4" s="1"/>
  <c r="B3121" i="4" s="1"/>
  <c r="B3122" i="4" s="1"/>
  <c r="B3123" i="4" s="1"/>
  <c r="B3124" i="4" s="1"/>
  <c r="B3125" i="4" s="1"/>
  <c r="B3126" i="4" s="1"/>
  <c r="B3127" i="4" s="1"/>
  <c r="B3128" i="4" s="1"/>
  <c r="B3129" i="4" s="1"/>
  <c r="B3130" i="4" s="1"/>
  <c r="B3131" i="4" s="1"/>
  <c r="B3132" i="4" s="1"/>
  <c r="B3133" i="4" s="1"/>
  <c r="B3134" i="4" s="1"/>
  <c r="B3135" i="4" s="1"/>
  <c r="B3136" i="4" s="1"/>
  <c r="B3137" i="4" s="1"/>
  <c r="B3138" i="4" s="1"/>
  <c r="B3139" i="4" s="1"/>
  <c r="B3140" i="4" s="1"/>
  <c r="B3141" i="4" s="1"/>
  <c r="B3142" i="4" s="1"/>
  <c r="B3143" i="4" s="1"/>
  <c r="B3144" i="4" s="1"/>
  <c r="B3145" i="4" s="1"/>
  <c r="B3146" i="4" s="1"/>
  <c r="B3147" i="4" s="1"/>
  <c r="B3148" i="4" s="1"/>
  <c r="B3149" i="4" s="1"/>
  <c r="B3150" i="4" s="1"/>
  <c r="B3151" i="4" s="1"/>
  <c r="B3152" i="4" s="1"/>
  <c r="B3153" i="4" s="1"/>
  <c r="B3154" i="4" s="1"/>
  <c r="B3155" i="4" s="1"/>
  <c r="B3156" i="4" s="1"/>
  <c r="B3157" i="4" s="1"/>
  <c r="B3158" i="4" s="1"/>
  <c r="B3159" i="4" s="1"/>
  <c r="B3160" i="4" s="1"/>
  <c r="B3161" i="4" s="1"/>
  <c r="B3162" i="4" s="1"/>
  <c r="B3163" i="4" s="1"/>
  <c r="B3164" i="4" s="1"/>
  <c r="B3165" i="4" s="1"/>
  <c r="B3166" i="4" s="1"/>
  <c r="B3167" i="4" s="1"/>
  <c r="B3168" i="4" s="1"/>
  <c r="B3169" i="4" s="1"/>
  <c r="B3170" i="4" s="1"/>
  <c r="B3171" i="4" s="1"/>
  <c r="B3172" i="4" s="1"/>
  <c r="B3173" i="4" s="1"/>
  <c r="B3174" i="4" s="1"/>
  <c r="B3175" i="4" s="1"/>
  <c r="B3176" i="4" s="1"/>
  <c r="B3177" i="4" s="1"/>
  <c r="B3178" i="4" s="1"/>
  <c r="B3179" i="4" s="1"/>
  <c r="B3180" i="4" s="1"/>
  <c r="B3181" i="4" s="1"/>
  <c r="B3182" i="4" s="1"/>
  <c r="B3183" i="4" s="1"/>
  <c r="B3184" i="4" s="1"/>
  <c r="B3185" i="4" s="1"/>
  <c r="B3186" i="4" s="1"/>
  <c r="B3187" i="4" s="1"/>
  <c r="B3188" i="4" s="1"/>
  <c r="B3189" i="4" s="1"/>
  <c r="B3190" i="4" s="1"/>
  <c r="B3191" i="4" s="1"/>
  <c r="B3192" i="4" s="1"/>
  <c r="B3193" i="4" s="1"/>
  <c r="B3194" i="4" s="1"/>
  <c r="B3195" i="4" s="1"/>
  <c r="B3196" i="4" s="1"/>
  <c r="B3197" i="4" s="1"/>
  <c r="B3198" i="4" s="1"/>
  <c r="B3199" i="4" s="1"/>
  <c r="B3200" i="4" s="1"/>
  <c r="B3201" i="4" s="1"/>
  <c r="B3202" i="4" s="1"/>
  <c r="B3203" i="4" s="1"/>
  <c r="B3204" i="4" s="1"/>
  <c r="B3205" i="4" s="1"/>
  <c r="B3206" i="4" s="1"/>
  <c r="B3207" i="4" s="1"/>
  <c r="B3208" i="4" s="1"/>
  <c r="B3209" i="4" s="1"/>
  <c r="B3210" i="4" s="1"/>
  <c r="B3211" i="4" s="1"/>
  <c r="B3212" i="4" s="1"/>
  <c r="B3213" i="4" s="1"/>
  <c r="B3214" i="4" s="1"/>
  <c r="B3215" i="4" s="1"/>
  <c r="B3216" i="4" s="1"/>
  <c r="B3217" i="4" s="1"/>
  <c r="B3218" i="4" s="1"/>
  <c r="B3219" i="4" s="1"/>
  <c r="B3220" i="4" s="1"/>
  <c r="B3221" i="4" s="1"/>
  <c r="B3222" i="4" s="1"/>
  <c r="B3223" i="4" s="1"/>
  <c r="B3224" i="4" s="1"/>
  <c r="B3225" i="4" s="1"/>
  <c r="B3226" i="4" s="1"/>
  <c r="B3227" i="4" s="1"/>
  <c r="B3228" i="4" s="1"/>
  <c r="B3229" i="4" s="1"/>
  <c r="B3230" i="4" s="1"/>
  <c r="B3231" i="4" s="1"/>
  <c r="B3232" i="4" s="1"/>
  <c r="B3233" i="4" s="1"/>
  <c r="B3234" i="4" s="1"/>
  <c r="B3235" i="4" s="1"/>
  <c r="B3236" i="4" s="1"/>
  <c r="B3237" i="4" s="1"/>
  <c r="B3238" i="4" s="1"/>
  <c r="B3239" i="4" s="1"/>
  <c r="B3240" i="4" s="1"/>
  <c r="B3241" i="4" s="1"/>
  <c r="B3242" i="4" s="1"/>
  <c r="B3243" i="4" s="1"/>
  <c r="B3244" i="4" s="1"/>
  <c r="B3245" i="4" s="1"/>
  <c r="B3246" i="4" s="1"/>
  <c r="B3247" i="4" s="1"/>
  <c r="B3248" i="4" s="1"/>
  <c r="B3249" i="4" s="1"/>
  <c r="B3250" i="4" s="1"/>
  <c r="B3251" i="4" s="1"/>
  <c r="B3252" i="4" s="1"/>
  <c r="B3253" i="4" s="1"/>
  <c r="B3254" i="4" s="1"/>
  <c r="B3255" i="4" s="1"/>
  <c r="B3256" i="4" s="1"/>
  <c r="B3257" i="4" s="1"/>
  <c r="B3258" i="4" s="1"/>
  <c r="B3259" i="4" s="1"/>
  <c r="B3260" i="4" s="1"/>
  <c r="B3261" i="4" s="1"/>
  <c r="B3262" i="4" s="1"/>
  <c r="B3263" i="4" s="1"/>
  <c r="B3264" i="4" s="1"/>
  <c r="B3265" i="4" s="1"/>
  <c r="B3266" i="4" s="1"/>
  <c r="B3267" i="4" s="1"/>
  <c r="B3268" i="4" s="1"/>
  <c r="B3269" i="4" s="1"/>
  <c r="B3270" i="4" s="1"/>
  <c r="B3271" i="4" s="1"/>
  <c r="B3272" i="4" s="1"/>
  <c r="B3273" i="4" s="1"/>
  <c r="B3274" i="4" s="1"/>
  <c r="B3275" i="4" s="1"/>
  <c r="B3276" i="4" s="1"/>
  <c r="B3277" i="4" s="1"/>
  <c r="B3278" i="4" s="1"/>
  <c r="B3279" i="4" s="1"/>
  <c r="B3280" i="4" s="1"/>
  <c r="B3281" i="4" s="1"/>
  <c r="B3282" i="4" s="1"/>
  <c r="B3283" i="4" s="1"/>
  <c r="B3284" i="4" s="1"/>
  <c r="B3285" i="4" s="1"/>
  <c r="B3286" i="4" s="1"/>
  <c r="B3287" i="4" s="1"/>
  <c r="B3288" i="4" s="1"/>
  <c r="B3289" i="4" s="1"/>
  <c r="B3290" i="4" s="1"/>
  <c r="B3291" i="4" s="1"/>
  <c r="B3292" i="4" s="1"/>
  <c r="B3293" i="4" s="1"/>
  <c r="B3294" i="4" s="1"/>
  <c r="B3295" i="4" s="1"/>
  <c r="B3296" i="4" s="1"/>
  <c r="B3297" i="4" s="1"/>
  <c r="B3298" i="4" s="1"/>
  <c r="B3299" i="4" s="1"/>
  <c r="B3300" i="4" s="1"/>
  <c r="B3301" i="4" s="1"/>
  <c r="B3302" i="4" s="1"/>
  <c r="B3303" i="4" s="1"/>
  <c r="B3304" i="4" s="1"/>
  <c r="B3305" i="4" s="1"/>
  <c r="B3306" i="4" s="1"/>
  <c r="B3307" i="4" s="1"/>
  <c r="B3308" i="4" s="1"/>
  <c r="B3309" i="4" s="1"/>
  <c r="B3310" i="4" s="1"/>
  <c r="B3311" i="4" s="1"/>
  <c r="B3312" i="4" s="1"/>
  <c r="B3313" i="4" s="1"/>
  <c r="B3314" i="4" s="1"/>
  <c r="B3315" i="4" s="1"/>
  <c r="B3316" i="4" s="1"/>
  <c r="B3317" i="4" s="1"/>
  <c r="B3318" i="4" s="1"/>
  <c r="B3319" i="4" s="1"/>
  <c r="B3320" i="4" s="1"/>
  <c r="B3321" i="4" s="1"/>
  <c r="B3322" i="4" s="1"/>
  <c r="B3323" i="4" s="1"/>
  <c r="B3324" i="4" s="1"/>
  <c r="B3325" i="4" s="1"/>
  <c r="B3326" i="4" s="1"/>
  <c r="B3327" i="4" s="1"/>
  <c r="B3328" i="4" s="1"/>
  <c r="B3329" i="4" s="1"/>
  <c r="B3330" i="4" s="1"/>
  <c r="B3331" i="4" s="1"/>
  <c r="B3332" i="4" s="1"/>
  <c r="B3333" i="4" s="1"/>
  <c r="B3334" i="4" s="1"/>
  <c r="B3335" i="4" s="1"/>
  <c r="B3336" i="4" s="1"/>
  <c r="B3337" i="4" s="1"/>
  <c r="B3338" i="4" s="1"/>
  <c r="B3339" i="4" s="1"/>
  <c r="B3340" i="4" s="1"/>
  <c r="B3341" i="4" s="1"/>
  <c r="B3342" i="4" s="1"/>
  <c r="B3343" i="4" s="1"/>
  <c r="B3344" i="4" s="1"/>
  <c r="B3345" i="4" s="1"/>
  <c r="B3346" i="4" s="1"/>
  <c r="B3347" i="4" s="1"/>
  <c r="B3348" i="4" s="1"/>
  <c r="B3349" i="4" s="1"/>
  <c r="B3350" i="4" s="1"/>
  <c r="B3351" i="4" s="1"/>
  <c r="B3352" i="4" s="1"/>
  <c r="B3353" i="4" s="1"/>
  <c r="B3354" i="4" s="1"/>
  <c r="B3355" i="4" s="1"/>
  <c r="B3356" i="4" s="1"/>
  <c r="B3357" i="4" s="1"/>
  <c r="B3358" i="4" s="1"/>
  <c r="B3359" i="4" s="1"/>
  <c r="B3360" i="4" s="1"/>
  <c r="B3361" i="4" s="1"/>
  <c r="B3362" i="4" s="1"/>
  <c r="B3363" i="4" s="1"/>
  <c r="B3364" i="4" s="1"/>
  <c r="B3365" i="4" s="1"/>
  <c r="B3366" i="4" s="1"/>
  <c r="B3367" i="4" s="1"/>
  <c r="B3368" i="4" s="1"/>
  <c r="B3369" i="4" s="1"/>
  <c r="B3370" i="4" s="1"/>
  <c r="B3371" i="4" s="1"/>
  <c r="B3372" i="4" s="1"/>
  <c r="B3373" i="4" s="1"/>
  <c r="B3374" i="4" s="1"/>
  <c r="B3375" i="4" s="1"/>
  <c r="B3376" i="4" s="1"/>
  <c r="B3377" i="4" s="1"/>
  <c r="B3378" i="4" s="1"/>
  <c r="B3379" i="4" s="1"/>
  <c r="B3380" i="4" s="1"/>
  <c r="B3381" i="4" s="1"/>
  <c r="B3382" i="4" s="1"/>
  <c r="B3383" i="4" s="1"/>
  <c r="B3384" i="4" s="1"/>
  <c r="B3385" i="4" s="1"/>
  <c r="B3386" i="4" s="1"/>
  <c r="B3387" i="4" s="1"/>
  <c r="B3388" i="4" s="1"/>
  <c r="B3389" i="4" s="1"/>
  <c r="B3390" i="4" s="1"/>
  <c r="B3391" i="4" s="1"/>
  <c r="B3392" i="4" s="1"/>
  <c r="B3393" i="4" s="1"/>
  <c r="B3394" i="4" s="1"/>
  <c r="B3395" i="4" s="1"/>
  <c r="B3396" i="4" s="1"/>
  <c r="B3397" i="4" s="1"/>
  <c r="B3398" i="4" s="1"/>
  <c r="B3399" i="4" s="1"/>
  <c r="B3400" i="4" s="1"/>
  <c r="B3401" i="4" s="1"/>
  <c r="B3402" i="4" s="1"/>
  <c r="B3403" i="4" s="1"/>
  <c r="B3404" i="4" s="1"/>
  <c r="B3405" i="4" s="1"/>
  <c r="B3406" i="4" s="1"/>
  <c r="B3407" i="4" s="1"/>
  <c r="B3408" i="4" s="1"/>
  <c r="B3409" i="4" s="1"/>
  <c r="B3410" i="4" s="1"/>
  <c r="B3411" i="4" s="1"/>
  <c r="B3412" i="4" s="1"/>
  <c r="B3413" i="4" s="1"/>
  <c r="B3414" i="4" s="1"/>
  <c r="B3415" i="4" s="1"/>
  <c r="B3416" i="4" s="1"/>
  <c r="B3417" i="4" s="1"/>
  <c r="B3418" i="4" s="1"/>
  <c r="B3419" i="4" s="1"/>
  <c r="B3420" i="4" s="1"/>
  <c r="B3421" i="4" s="1"/>
  <c r="B3422" i="4" s="1"/>
  <c r="B3423" i="4" s="1"/>
  <c r="B3424" i="4" s="1"/>
  <c r="B3425" i="4" s="1"/>
  <c r="B3426" i="4" s="1"/>
  <c r="B3427" i="4" s="1"/>
  <c r="B3428" i="4" s="1"/>
  <c r="B3429" i="4" s="1"/>
  <c r="B3430" i="4" s="1"/>
  <c r="B3431" i="4" s="1"/>
  <c r="B3432" i="4" s="1"/>
  <c r="B3433" i="4" s="1"/>
  <c r="B3434" i="4" s="1"/>
  <c r="B3435" i="4" s="1"/>
  <c r="B3436" i="4" s="1"/>
  <c r="B3437" i="4" s="1"/>
  <c r="B3438" i="4" s="1"/>
  <c r="B3439" i="4" s="1"/>
  <c r="B3440" i="4" s="1"/>
  <c r="B3441" i="4" s="1"/>
  <c r="B3442" i="4" s="1"/>
  <c r="B3443" i="4" s="1"/>
  <c r="B3444" i="4" s="1"/>
  <c r="B3445" i="4" s="1"/>
  <c r="B3446" i="4" s="1"/>
  <c r="B3447" i="4" s="1"/>
  <c r="B3448" i="4" s="1"/>
  <c r="B3449" i="4" s="1"/>
  <c r="B3450" i="4" s="1"/>
  <c r="B3451" i="4" s="1"/>
  <c r="B3452" i="4" s="1"/>
  <c r="B3453" i="4" s="1"/>
  <c r="B3454" i="4" s="1"/>
  <c r="B3455" i="4" s="1"/>
  <c r="B3456" i="4" s="1"/>
  <c r="B3457" i="4" s="1"/>
  <c r="B3458" i="4" s="1"/>
  <c r="B3459" i="4" s="1"/>
  <c r="B3460" i="4" s="1"/>
  <c r="B3461" i="4" s="1"/>
  <c r="B3462" i="4" s="1"/>
  <c r="B3463" i="4" s="1"/>
  <c r="B3464" i="4" s="1"/>
  <c r="B3465" i="4" s="1"/>
  <c r="B3466" i="4" s="1"/>
  <c r="B3467" i="4" s="1"/>
  <c r="B3468" i="4" s="1"/>
  <c r="B3469" i="4" s="1"/>
  <c r="B3470" i="4" s="1"/>
  <c r="B3471" i="4" s="1"/>
  <c r="B3472" i="4" s="1"/>
  <c r="B3473" i="4" s="1"/>
  <c r="B3474" i="4" s="1"/>
  <c r="B3475" i="4" s="1"/>
  <c r="B3476" i="4" s="1"/>
  <c r="B3477" i="4" s="1"/>
  <c r="B3478" i="4" s="1"/>
  <c r="B3479" i="4" s="1"/>
  <c r="B3480" i="4" s="1"/>
  <c r="B3481" i="4" s="1"/>
  <c r="B3482" i="4" s="1"/>
  <c r="B3483" i="4" s="1"/>
  <c r="B3484" i="4" s="1"/>
  <c r="B3485" i="4" s="1"/>
  <c r="B3486" i="4" s="1"/>
  <c r="B3487" i="4" s="1"/>
  <c r="B3488" i="4" s="1"/>
  <c r="B3489" i="4" s="1"/>
  <c r="B3490" i="4" s="1"/>
  <c r="B3491" i="4" s="1"/>
  <c r="B3492" i="4" s="1"/>
  <c r="B3493" i="4" s="1"/>
  <c r="B3494" i="4" s="1"/>
  <c r="B3495" i="4" s="1"/>
  <c r="B3496" i="4" s="1"/>
  <c r="B3497" i="4" s="1"/>
  <c r="B3498" i="4" s="1"/>
  <c r="B3499" i="4" s="1"/>
  <c r="B3500" i="4" s="1"/>
  <c r="B3501" i="4" s="1"/>
  <c r="B3502" i="4" s="1"/>
  <c r="B3503" i="4" s="1"/>
  <c r="B3504" i="4" s="1"/>
  <c r="B3505" i="4" s="1"/>
  <c r="B3506" i="4" s="1"/>
  <c r="B3507" i="4" s="1"/>
  <c r="B3508" i="4" s="1"/>
  <c r="B3509" i="4" s="1"/>
  <c r="B3510" i="4" s="1"/>
  <c r="B3511" i="4" s="1"/>
  <c r="B3512" i="4" s="1"/>
  <c r="B3513" i="4" s="1"/>
  <c r="B3514" i="4" s="1"/>
  <c r="B3515" i="4" s="1"/>
  <c r="B3516" i="4" s="1"/>
  <c r="B3517" i="4" s="1"/>
  <c r="B3518" i="4" s="1"/>
  <c r="B3519" i="4" s="1"/>
  <c r="B3520" i="4" s="1"/>
  <c r="B3521" i="4" s="1"/>
  <c r="B3522" i="4" s="1"/>
  <c r="B3523" i="4" s="1"/>
  <c r="B3524" i="4" s="1"/>
  <c r="B3525" i="4" s="1"/>
  <c r="B3526" i="4" s="1"/>
  <c r="B3527" i="4" s="1"/>
  <c r="B3528" i="4" s="1"/>
  <c r="B3529" i="4" s="1"/>
  <c r="B3530" i="4" s="1"/>
  <c r="B3531" i="4" s="1"/>
  <c r="B3532" i="4" s="1"/>
  <c r="B3533" i="4" s="1"/>
  <c r="B3534" i="4" s="1"/>
  <c r="B3535" i="4" s="1"/>
  <c r="B3536" i="4" s="1"/>
  <c r="B3537" i="4" s="1"/>
  <c r="B3538" i="4" s="1"/>
  <c r="B3539" i="4" s="1"/>
  <c r="B3540" i="4" s="1"/>
  <c r="B3541" i="4" s="1"/>
  <c r="B3542" i="4" s="1"/>
  <c r="B3543" i="4" s="1"/>
  <c r="B3544" i="4" s="1"/>
  <c r="B3545" i="4" s="1"/>
  <c r="B3546" i="4" s="1"/>
  <c r="B3547" i="4" s="1"/>
  <c r="B3548" i="4" s="1"/>
  <c r="B3549" i="4" s="1"/>
  <c r="B3550" i="4" s="1"/>
  <c r="B3551" i="4" s="1"/>
  <c r="B3552" i="4" s="1"/>
  <c r="B3553" i="4" s="1"/>
  <c r="B3554" i="4" s="1"/>
  <c r="B3555" i="4" s="1"/>
  <c r="B3556" i="4" s="1"/>
  <c r="B3557" i="4" s="1"/>
  <c r="B3558" i="4" s="1"/>
  <c r="B3559" i="4" s="1"/>
  <c r="B3560" i="4" s="1"/>
  <c r="B3561" i="4" s="1"/>
  <c r="B3562" i="4" s="1"/>
  <c r="B3563" i="4" s="1"/>
  <c r="B3564" i="4" s="1"/>
  <c r="B3565" i="4" s="1"/>
  <c r="B3566" i="4" s="1"/>
  <c r="B3567" i="4" s="1"/>
  <c r="B3568" i="4" s="1"/>
  <c r="B3569" i="4" s="1"/>
  <c r="B3570" i="4" s="1"/>
  <c r="B3571" i="4" s="1"/>
  <c r="B3572" i="4" s="1"/>
  <c r="B3573" i="4" s="1"/>
  <c r="B3574" i="4" s="1"/>
  <c r="B3575" i="4" s="1"/>
  <c r="B3576" i="4" s="1"/>
  <c r="B3577" i="4" s="1"/>
  <c r="B3578" i="4" s="1"/>
  <c r="B3579" i="4" s="1"/>
  <c r="B3580" i="4" s="1"/>
  <c r="B3581" i="4" s="1"/>
  <c r="B3582" i="4" s="1"/>
  <c r="B3583" i="4" s="1"/>
  <c r="B3584" i="4" s="1"/>
  <c r="B3585" i="4" s="1"/>
  <c r="B3586" i="4" s="1"/>
  <c r="B3587" i="4" s="1"/>
  <c r="B3588" i="4" s="1"/>
  <c r="B3589" i="4" s="1"/>
  <c r="B3590" i="4" s="1"/>
  <c r="B3591" i="4" s="1"/>
  <c r="B3592" i="4" s="1"/>
  <c r="B3593" i="4" s="1"/>
  <c r="B3594" i="4" s="1"/>
  <c r="B3595" i="4" s="1"/>
  <c r="B3596" i="4" s="1"/>
  <c r="B3597" i="4" s="1"/>
  <c r="B3598" i="4" s="1"/>
  <c r="B3599" i="4" s="1"/>
  <c r="B3600" i="4" s="1"/>
  <c r="B3601" i="4" s="1"/>
  <c r="B3602" i="4" s="1"/>
  <c r="B3603" i="4" s="1"/>
  <c r="B3604" i="4" s="1"/>
  <c r="B3605" i="4" s="1"/>
  <c r="B3606" i="4" s="1"/>
  <c r="B3607" i="4" s="1"/>
  <c r="B3608" i="4" s="1"/>
  <c r="B3609" i="4" s="1"/>
  <c r="B3610" i="4" s="1"/>
  <c r="B3611" i="4" s="1"/>
  <c r="B3612" i="4" s="1"/>
  <c r="B3613" i="4" s="1"/>
  <c r="B3614" i="4" s="1"/>
  <c r="B3615" i="4" s="1"/>
  <c r="B3616" i="4" s="1"/>
  <c r="B3617" i="4" s="1"/>
  <c r="B3618" i="4" s="1"/>
  <c r="B3619" i="4" s="1"/>
  <c r="B3620" i="4" s="1"/>
  <c r="B3621" i="4" s="1"/>
  <c r="B3622" i="4" s="1"/>
  <c r="B3623" i="4" s="1"/>
  <c r="B3624" i="4" s="1"/>
  <c r="B3625" i="4" s="1"/>
  <c r="B3626" i="4" s="1"/>
  <c r="B3627" i="4" s="1"/>
  <c r="B3628" i="4" s="1"/>
  <c r="B3629" i="4" s="1"/>
  <c r="B3630" i="4" s="1"/>
  <c r="B3631" i="4" s="1"/>
  <c r="B3632" i="4" s="1"/>
  <c r="B3633" i="4" s="1"/>
  <c r="B3634" i="4" s="1"/>
  <c r="B3635" i="4" s="1"/>
  <c r="B3636" i="4" s="1"/>
  <c r="B3637" i="4" s="1"/>
  <c r="B3638" i="4" s="1"/>
  <c r="B3639" i="4" s="1"/>
  <c r="B3640" i="4" s="1"/>
  <c r="B3641" i="4" s="1"/>
  <c r="B3642" i="4" s="1"/>
  <c r="B3643" i="4" s="1"/>
  <c r="B3644" i="4" s="1"/>
  <c r="B3645" i="4" s="1"/>
  <c r="B3646" i="4" s="1"/>
  <c r="B3647" i="4" s="1"/>
  <c r="B3648" i="4" s="1"/>
  <c r="B3649" i="4" s="1"/>
  <c r="B3650" i="4" s="1"/>
  <c r="B3651" i="4" s="1"/>
  <c r="B3652" i="4" s="1"/>
  <c r="B3653" i="4" s="1"/>
  <c r="B3654" i="4" s="1"/>
  <c r="B3655" i="4" s="1"/>
  <c r="B3656" i="4" s="1"/>
  <c r="B3657" i="4" s="1"/>
  <c r="B3658" i="4" s="1"/>
  <c r="B3659" i="4" s="1"/>
  <c r="B3660" i="4" s="1"/>
  <c r="B3661" i="4" s="1"/>
  <c r="B3662" i="4" s="1"/>
  <c r="B3663" i="4" s="1"/>
  <c r="B3664" i="4" s="1"/>
  <c r="B3665" i="4" s="1"/>
  <c r="B3666" i="4" s="1"/>
  <c r="B3667" i="4" s="1"/>
  <c r="B3668" i="4" s="1"/>
  <c r="B3669" i="4" s="1"/>
  <c r="B3670" i="4" s="1"/>
  <c r="B3671" i="4" s="1"/>
  <c r="B3672" i="4" s="1"/>
  <c r="B3673" i="4" s="1"/>
  <c r="B3674" i="4" s="1"/>
  <c r="B3675" i="4" s="1"/>
  <c r="B3676" i="4" s="1"/>
  <c r="B3677" i="4" s="1"/>
  <c r="B3678" i="4" s="1"/>
  <c r="B3679" i="4" s="1"/>
  <c r="B3680" i="4" s="1"/>
  <c r="B3681" i="4" s="1"/>
  <c r="B3682" i="4" s="1"/>
  <c r="B3683" i="4" s="1"/>
  <c r="B3684" i="4" s="1"/>
  <c r="B3685" i="4" s="1"/>
  <c r="B3686" i="4" s="1"/>
  <c r="B3687" i="4" s="1"/>
  <c r="B3688" i="4" s="1"/>
  <c r="B3689" i="4" s="1"/>
  <c r="B3690" i="4" s="1"/>
  <c r="B3691" i="4" s="1"/>
  <c r="B3692" i="4" s="1"/>
  <c r="B3693" i="4" s="1"/>
  <c r="B3694" i="4" s="1"/>
  <c r="B3695" i="4" s="1"/>
  <c r="B3696" i="4" s="1"/>
  <c r="B3697" i="4" s="1"/>
  <c r="B3698" i="4" s="1"/>
  <c r="B3699" i="4" s="1"/>
  <c r="B3700" i="4" s="1"/>
  <c r="B3701" i="4" s="1"/>
  <c r="B3702" i="4" s="1"/>
  <c r="B3703" i="4" s="1"/>
  <c r="B3704" i="4" s="1"/>
  <c r="B3705" i="4" s="1"/>
  <c r="B3706" i="4" s="1"/>
  <c r="B3707" i="4" s="1"/>
  <c r="B3708" i="4" s="1"/>
  <c r="B3709" i="4" s="1"/>
  <c r="B3710" i="4" s="1"/>
  <c r="B3711" i="4" s="1"/>
  <c r="B3712" i="4" s="1"/>
  <c r="B3713" i="4" s="1"/>
  <c r="B3714" i="4" s="1"/>
  <c r="B3715" i="4" s="1"/>
  <c r="B3716" i="4" s="1"/>
  <c r="B3717" i="4" s="1"/>
  <c r="B3718" i="4" s="1"/>
  <c r="B3719" i="4" s="1"/>
  <c r="B3720" i="4" s="1"/>
  <c r="B3721" i="4" s="1"/>
  <c r="B3722" i="4" s="1"/>
  <c r="B3723" i="4" s="1"/>
  <c r="B3724" i="4" s="1"/>
  <c r="B3725" i="4" s="1"/>
  <c r="B3726" i="4" s="1"/>
  <c r="B3727" i="4" s="1"/>
  <c r="B3728" i="4" s="1"/>
  <c r="B3729" i="4" s="1"/>
  <c r="B3730" i="4" s="1"/>
  <c r="B3731" i="4" s="1"/>
  <c r="B3732" i="4" s="1"/>
  <c r="B3733" i="4" s="1"/>
  <c r="B3734" i="4" s="1"/>
  <c r="B3735" i="4" s="1"/>
  <c r="B3736" i="4" s="1"/>
  <c r="B3737" i="4" s="1"/>
  <c r="B3738" i="4" s="1"/>
  <c r="B3739" i="4" s="1"/>
  <c r="B3740" i="4" s="1"/>
  <c r="B3741" i="4" s="1"/>
  <c r="B3742" i="4" s="1"/>
  <c r="B3743" i="4" s="1"/>
  <c r="B3744" i="4" s="1"/>
  <c r="B3745" i="4" s="1"/>
  <c r="B3746" i="4" s="1"/>
  <c r="B3747" i="4" s="1"/>
  <c r="B3748" i="4" s="1"/>
  <c r="B3749" i="4" s="1"/>
  <c r="B3750" i="4" s="1"/>
  <c r="B3751" i="4" s="1"/>
  <c r="B3752" i="4" s="1"/>
  <c r="B3753" i="4" s="1"/>
  <c r="B3754" i="4" s="1"/>
  <c r="B3755" i="4" s="1"/>
  <c r="B3756" i="4" s="1"/>
  <c r="B3757" i="4" s="1"/>
  <c r="B3758" i="4" s="1"/>
  <c r="B3759" i="4" s="1"/>
  <c r="B3760" i="4" s="1"/>
  <c r="B3761" i="4" s="1"/>
  <c r="B3762" i="4" s="1"/>
  <c r="B3763" i="4" s="1"/>
  <c r="B3764" i="4" s="1"/>
  <c r="B3765" i="4" s="1"/>
  <c r="B3766" i="4" s="1"/>
  <c r="B3767" i="4" s="1"/>
  <c r="B3768" i="4" s="1"/>
  <c r="B3769" i="4" s="1"/>
  <c r="B3770" i="4" s="1"/>
  <c r="B3771" i="4" s="1"/>
  <c r="B3772" i="4" s="1"/>
  <c r="B3773" i="4" s="1"/>
  <c r="B3774" i="4" s="1"/>
  <c r="B3775" i="4" s="1"/>
  <c r="B3776" i="4" s="1"/>
  <c r="B3777" i="4" s="1"/>
  <c r="B3778" i="4" s="1"/>
  <c r="B3779" i="4" s="1"/>
  <c r="B3780" i="4" s="1"/>
  <c r="B3781" i="4" s="1"/>
  <c r="B3782" i="4" s="1"/>
  <c r="B3783" i="4" s="1"/>
  <c r="B3784" i="4" s="1"/>
  <c r="B3785" i="4" s="1"/>
  <c r="B3786" i="4" s="1"/>
  <c r="B3787" i="4" s="1"/>
  <c r="B3788" i="4" s="1"/>
  <c r="B3789" i="4" s="1"/>
  <c r="B3790" i="4" s="1"/>
  <c r="B3791" i="4" s="1"/>
  <c r="B3792" i="4" s="1"/>
  <c r="B3793" i="4" s="1"/>
  <c r="B3794" i="4" s="1"/>
  <c r="B3795" i="4" s="1"/>
  <c r="B3796" i="4" s="1"/>
  <c r="B3797" i="4" s="1"/>
  <c r="B3798" i="4" s="1"/>
  <c r="B3799" i="4" s="1"/>
  <c r="B3800" i="4" s="1"/>
  <c r="B3801" i="4" s="1"/>
  <c r="B3802" i="4" s="1"/>
  <c r="B3803" i="4" s="1"/>
  <c r="B3804" i="4" s="1"/>
  <c r="B3805" i="4" s="1"/>
  <c r="B3806" i="4" s="1"/>
  <c r="B3807" i="4" s="1"/>
  <c r="B3808" i="4" s="1"/>
  <c r="B3809" i="4" s="1"/>
  <c r="B3810" i="4" s="1"/>
  <c r="B3811" i="4" s="1"/>
  <c r="B3812" i="4" s="1"/>
  <c r="B3813" i="4" s="1"/>
  <c r="B3814" i="4" s="1"/>
  <c r="B3815" i="4" s="1"/>
  <c r="B3816" i="4" s="1"/>
  <c r="B3817" i="4" s="1"/>
  <c r="B3818" i="4" s="1"/>
  <c r="B3819" i="4" s="1"/>
  <c r="B3820" i="4" s="1"/>
  <c r="B3821" i="4" s="1"/>
  <c r="B3822" i="4" s="1"/>
  <c r="B3823" i="4" s="1"/>
  <c r="B3824" i="4" s="1"/>
  <c r="B3825" i="4" s="1"/>
  <c r="B3826" i="4" s="1"/>
  <c r="B3827" i="4" s="1"/>
  <c r="B3828" i="4" s="1"/>
  <c r="B3829" i="4" s="1"/>
  <c r="B3830" i="4" s="1"/>
  <c r="B3831" i="4" s="1"/>
  <c r="B3832" i="4" s="1"/>
  <c r="B3833" i="4" s="1"/>
  <c r="B3834" i="4" s="1"/>
  <c r="B3835" i="4" s="1"/>
  <c r="B3836" i="4" s="1"/>
  <c r="B3837" i="4" s="1"/>
  <c r="B3838" i="4" s="1"/>
  <c r="B3839" i="4" s="1"/>
  <c r="B3840" i="4" s="1"/>
  <c r="B3841" i="4" s="1"/>
  <c r="B3842" i="4" s="1"/>
  <c r="B3843" i="4" s="1"/>
  <c r="B3844" i="4" s="1"/>
  <c r="B3845" i="4" s="1"/>
  <c r="B3846" i="4" s="1"/>
  <c r="B3847" i="4" s="1"/>
  <c r="B3848" i="4" s="1"/>
  <c r="B3849" i="4" s="1"/>
  <c r="B3850" i="4" s="1"/>
  <c r="B3851" i="4" s="1"/>
  <c r="B3852" i="4" s="1"/>
  <c r="B3853" i="4" s="1"/>
  <c r="B3854" i="4" s="1"/>
  <c r="B3855" i="4" s="1"/>
  <c r="B3856" i="4" s="1"/>
  <c r="B3857" i="4" s="1"/>
  <c r="B3858" i="4" s="1"/>
  <c r="B3859" i="4" s="1"/>
  <c r="B3860" i="4" s="1"/>
  <c r="B3861" i="4" s="1"/>
  <c r="B3862" i="4" s="1"/>
  <c r="B3863" i="4" s="1"/>
  <c r="B3864" i="4" s="1"/>
  <c r="B3865" i="4" s="1"/>
  <c r="B3866" i="4" s="1"/>
  <c r="B3867" i="4" s="1"/>
  <c r="B3868" i="4" s="1"/>
  <c r="B3869" i="4" s="1"/>
  <c r="B3870" i="4" s="1"/>
  <c r="B3871" i="4" s="1"/>
  <c r="B3872" i="4" s="1"/>
  <c r="B3873" i="4" s="1"/>
  <c r="B3874" i="4" s="1"/>
  <c r="B3875" i="4" s="1"/>
  <c r="B3876" i="4" s="1"/>
  <c r="B3877" i="4" s="1"/>
  <c r="B3878" i="4" s="1"/>
  <c r="B3879" i="4" s="1"/>
  <c r="B3880" i="4" s="1"/>
  <c r="B3881" i="4" s="1"/>
  <c r="B3882" i="4" s="1"/>
  <c r="B3883" i="4" s="1"/>
  <c r="B3884" i="4" s="1"/>
  <c r="B3885" i="4" s="1"/>
  <c r="B3886" i="4" s="1"/>
  <c r="B3887" i="4" s="1"/>
  <c r="B3888" i="4" s="1"/>
  <c r="B3889" i="4" s="1"/>
  <c r="B3890" i="4" s="1"/>
  <c r="B3891" i="4" s="1"/>
  <c r="B3892" i="4" s="1"/>
  <c r="B3893" i="4" s="1"/>
  <c r="B3894" i="4" s="1"/>
  <c r="B3895" i="4" s="1"/>
  <c r="B3896" i="4" s="1"/>
  <c r="B3897" i="4" s="1"/>
  <c r="B3898" i="4" s="1"/>
  <c r="B3899" i="4" s="1"/>
  <c r="B3900" i="4" s="1"/>
  <c r="B3901" i="4" s="1"/>
  <c r="B3902" i="4" s="1"/>
  <c r="B3903" i="4" s="1"/>
  <c r="B3904" i="4" s="1"/>
  <c r="B3905" i="4" s="1"/>
  <c r="B3906" i="4" s="1"/>
  <c r="B3907" i="4" s="1"/>
  <c r="B3908" i="4" s="1"/>
  <c r="B3909" i="4" s="1"/>
  <c r="B3910" i="4" s="1"/>
  <c r="B3911" i="4" s="1"/>
  <c r="B3912" i="4" s="1"/>
  <c r="B3913" i="4" s="1"/>
  <c r="B3914" i="4" s="1"/>
  <c r="B3915" i="4" s="1"/>
  <c r="B3916" i="4" s="1"/>
  <c r="B3917" i="4" s="1"/>
  <c r="B3918" i="4" s="1"/>
  <c r="B3919" i="4" s="1"/>
  <c r="B3920" i="4" s="1"/>
  <c r="B3921" i="4" s="1"/>
  <c r="B3922" i="4" s="1"/>
  <c r="B3923" i="4" s="1"/>
  <c r="B3924" i="4" s="1"/>
  <c r="B3925" i="4" s="1"/>
  <c r="B3926" i="4" s="1"/>
  <c r="B3927" i="4" s="1"/>
  <c r="B3928" i="4" s="1"/>
  <c r="B3929" i="4" s="1"/>
  <c r="B3930" i="4" s="1"/>
  <c r="B3931" i="4" s="1"/>
  <c r="B3932" i="4" s="1"/>
  <c r="B3933" i="4" s="1"/>
  <c r="B3934" i="4" s="1"/>
  <c r="B3935" i="4" s="1"/>
  <c r="B3936" i="4" s="1"/>
  <c r="B3937" i="4" s="1"/>
  <c r="B3938" i="4" s="1"/>
  <c r="B3939" i="4" s="1"/>
  <c r="B3940" i="4" s="1"/>
  <c r="B3941" i="4" s="1"/>
  <c r="B3942" i="4" s="1"/>
  <c r="B3943" i="4" s="1"/>
  <c r="B3944" i="4" s="1"/>
  <c r="B3945" i="4" s="1"/>
  <c r="B3946" i="4" s="1"/>
  <c r="B3947" i="4" s="1"/>
  <c r="B3948" i="4" s="1"/>
  <c r="B3949" i="4" s="1"/>
  <c r="B3950" i="4" s="1"/>
  <c r="B3951" i="4" s="1"/>
  <c r="B3952" i="4" s="1"/>
  <c r="B3953" i="4" s="1"/>
  <c r="B3954" i="4" s="1"/>
  <c r="B3955" i="4" s="1"/>
  <c r="B3956" i="4" s="1"/>
  <c r="B3957" i="4" s="1"/>
  <c r="B3958" i="4" s="1"/>
  <c r="B3959" i="4" s="1"/>
  <c r="B3960" i="4" s="1"/>
  <c r="B3961" i="4" s="1"/>
  <c r="B3962" i="4" s="1"/>
  <c r="B3963" i="4" s="1"/>
  <c r="B3964" i="4" s="1"/>
  <c r="B3965" i="4" s="1"/>
  <c r="B3966" i="4" s="1"/>
  <c r="B3967" i="4" s="1"/>
  <c r="B3968" i="4" s="1"/>
  <c r="B3969" i="4" s="1"/>
  <c r="B3970" i="4" s="1"/>
  <c r="B3971" i="4" s="1"/>
  <c r="B3972" i="4" s="1"/>
  <c r="B3973" i="4" s="1"/>
  <c r="B3974" i="4" s="1"/>
  <c r="B3975" i="4" s="1"/>
  <c r="B3976" i="4" s="1"/>
  <c r="B3977" i="4" s="1"/>
  <c r="B3978" i="4" s="1"/>
  <c r="B3979" i="4" s="1"/>
  <c r="B3980" i="4" s="1"/>
  <c r="B3981" i="4" s="1"/>
  <c r="B3982" i="4" s="1"/>
  <c r="B3983" i="4" s="1"/>
  <c r="B3984" i="4" s="1"/>
  <c r="B3985" i="4" s="1"/>
  <c r="B3986" i="4" s="1"/>
  <c r="B3987" i="4" s="1"/>
  <c r="B3988" i="4" s="1"/>
  <c r="B3989" i="4" s="1"/>
  <c r="B3990" i="4" s="1"/>
  <c r="B3991" i="4" s="1"/>
  <c r="B3992" i="4" s="1"/>
  <c r="B3993" i="4" s="1"/>
  <c r="B3994" i="4" s="1"/>
  <c r="B3995" i="4" s="1"/>
  <c r="B3996" i="4" s="1"/>
  <c r="B3997" i="4" s="1"/>
  <c r="B3998" i="4" s="1"/>
  <c r="B3999" i="4" s="1"/>
  <c r="B4000" i="4" s="1"/>
  <c r="B4001" i="4" s="1"/>
  <c r="B4002" i="4" s="1"/>
  <c r="B4003" i="4" s="1"/>
  <c r="B4004" i="4" s="1"/>
  <c r="B4005" i="4" s="1"/>
  <c r="B4006" i="4" s="1"/>
  <c r="B4007" i="4" s="1"/>
  <c r="B4008" i="4" s="1"/>
  <c r="B4009" i="4" s="1"/>
  <c r="B4010" i="4" s="1"/>
  <c r="B4011" i="4" s="1"/>
  <c r="B4012" i="4" s="1"/>
  <c r="B4013" i="4" s="1"/>
  <c r="B4014" i="4" s="1"/>
  <c r="B4015" i="4" s="1"/>
  <c r="B4016" i="4" s="1"/>
  <c r="B4017" i="4" s="1"/>
  <c r="B4018" i="4" s="1"/>
  <c r="B4019" i="4" s="1"/>
  <c r="B4020" i="4" s="1"/>
  <c r="B4021" i="4" s="1"/>
  <c r="B4022" i="4" s="1"/>
  <c r="B4023" i="4" s="1"/>
  <c r="B4024" i="4" s="1"/>
  <c r="B4025" i="4" s="1"/>
  <c r="B4026" i="4" s="1"/>
  <c r="B4027" i="4" s="1"/>
  <c r="B4028" i="4" s="1"/>
  <c r="B4029" i="4" s="1"/>
  <c r="B4030" i="4" s="1"/>
  <c r="B4031" i="4" s="1"/>
  <c r="B4032" i="4" s="1"/>
  <c r="B4033" i="4" s="1"/>
  <c r="B4034" i="4" s="1"/>
  <c r="B4035" i="4" s="1"/>
  <c r="B4036" i="4" s="1"/>
  <c r="B4037" i="4" s="1"/>
  <c r="B4038" i="4" s="1"/>
  <c r="B4039" i="4" s="1"/>
  <c r="B4040" i="4" s="1"/>
  <c r="B4041" i="4" s="1"/>
  <c r="B4042" i="4" s="1"/>
  <c r="B4043" i="4" s="1"/>
  <c r="B4044" i="4" s="1"/>
  <c r="B4045" i="4" s="1"/>
  <c r="B4046" i="4" s="1"/>
  <c r="B4047" i="4" s="1"/>
  <c r="B4048" i="4" s="1"/>
  <c r="B4049" i="4" s="1"/>
  <c r="B4050" i="4" s="1"/>
  <c r="B4051" i="4" s="1"/>
  <c r="B4052" i="4" s="1"/>
  <c r="B4053" i="4" s="1"/>
  <c r="B4054" i="4" s="1"/>
  <c r="B4055" i="4" s="1"/>
  <c r="B4056" i="4" s="1"/>
  <c r="B4057" i="4" s="1"/>
  <c r="B4058" i="4" s="1"/>
  <c r="B4059" i="4" s="1"/>
  <c r="B4060" i="4" s="1"/>
  <c r="B4061" i="4" s="1"/>
  <c r="B4062" i="4" s="1"/>
  <c r="B4063" i="4" s="1"/>
  <c r="B4064" i="4" s="1"/>
  <c r="B4065" i="4" s="1"/>
  <c r="B4066" i="4" s="1"/>
  <c r="B4067" i="4" s="1"/>
  <c r="B4068" i="4" s="1"/>
  <c r="B4069" i="4" s="1"/>
  <c r="B4070" i="4" s="1"/>
  <c r="B4071" i="4" s="1"/>
  <c r="B4072" i="4" s="1"/>
  <c r="B4073" i="4" s="1"/>
  <c r="B4074" i="4" s="1"/>
  <c r="B4075" i="4" s="1"/>
  <c r="B4076" i="4" s="1"/>
  <c r="B4077" i="4" s="1"/>
  <c r="B4078" i="4" s="1"/>
  <c r="B4079" i="4" s="1"/>
  <c r="B4080" i="4" s="1"/>
  <c r="B4081" i="4" s="1"/>
  <c r="B4082" i="4" s="1"/>
  <c r="B4083" i="4" s="1"/>
  <c r="B4084" i="4" s="1"/>
  <c r="B4085" i="4" s="1"/>
  <c r="B4086" i="4" s="1"/>
  <c r="B4087" i="4" s="1"/>
  <c r="B4088" i="4" s="1"/>
  <c r="B4089" i="4" s="1"/>
  <c r="B4090" i="4" s="1"/>
  <c r="B4091" i="4" s="1"/>
  <c r="B4092" i="4" s="1"/>
  <c r="B4093" i="4" s="1"/>
  <c r="B4094" i="4" s="1"/>
  <c r="B4095" i="4" s="1"/>
  <c r="B4096" i="4" s="1"/>
  <c r="B4097" i="4" s="1"/>
  <c r="B4098" i="4" s="1"/>
  <c r="B4099" i="4" s="1"/>
  <c r="B4100" i="4" s="1"/>
  <c r="B4101" i="4" s="1"/>
  <c r="B4102" i="4" s="1"/>
  <c r="B4103" i="4" s="1"/>
  <c r="B4104" i="4" s="1"/>
  <c r="B4105" i="4" s="1"/>
  <c r="B4106" i="4" s="1"/>
  <c r="B4107" i="4" s="1"/>
  <c r="B4108" i="4" s="1"/>
  <c r="B4109" i="4" s="1"/>
  <c r="B4110" i="4" s="1"/>
  <c r="B4111" i="4" s="1"/>
  <c r="B4112" i="4" s="1"/>
  <c r="B4113" i="4" s="1"/>
  <c r="B4114" i="4" s="1"/>
  <c r="B4115" i="4" s="1"/>
  <c r="B4116" i="4" s="1"/>
  <c r="B4117" i="4" s="1"/>
  <c r="B4118" i="4" s="1"/>
  <c r="B4119" i="4" s="1"/>
  <c r="B4120" i="4" s="1"/>
  <c r="B4121" i="4" s="1"/>
  <c r="B4122" i="4" s="1"/>
  <c r="B4123" i="4" s="1"/>
  <c r="B4124" i="4" s="1"/>
  <c r="B4125" i="4" s="1"/>
  <c r="B4126" i="4" s="1"/>
  <c r="B4127" i="4" s="1"/>
  <c r="B4128" i="4" s="1"/>
  <c r="B4129" i="4" s="1"/>
  <c r="B4130" i="4" s="1"/>
  <c r="B4131" i="4" s="1"/>
  <c r="B4132" i="4" s="1"/>
  <c r="B4133" i="4" s="1"/>
  <c r="B4134" i="4" s="1"/>
  <c r="B4135" i="4" s="1"/>
  <c r="B4136" i="4" s="1"/>
  <c r="B4137" i="4" s="1"/>
  <c r="B4138" i="4" s="1"/>
  <c r="B4139" i="4" s="1"/>
  <c r="B4140" i="4" s="1"/>
  <c r="B4141" i="4" s="1"/>
  <c r="B4142" i="4" s="1"/>
  <c r="B4143" i="4" s="1"/>
  <c r="B4144" i="4" s="1"/>
  <c r="B4145" i="4" s="1"/>
  <c r="B4146" i="4" s="1"/>
  <c r="B4147" i="4" s="1"/>
  <c r="B4148" i="4" s="1"/>
  <c r="B4149" i="4" s="1"/>
  <c r="B4150" i="4" s="1"/>
  <c r="B4151" i="4" s="1"/>
  <c r="B4152" i="4" s="1"/>
  <c r="B4153" i="4" s="1"/>
  <c r="B4154" i="4" s="1"/>
  <c r="B4155" i="4" s="1"/>
  <c r="B4156" i="4" s="1"/>
  <c r="B4157" i="4" s="1"/>
  <c r="B4158" i="4" s="1"/>
  <c r="B4159" i="4" s="1"/>
  <c r="B4160" i="4" s="1"/>
  <c r="B4161" i="4" s="1"/>
  <c r="B4162" i="4" s="1"/>
  <c r="B4163" i="4" s="1"/>
  <c r="B4164" i="4" s="1"/>
  <c r="B4165" i="4" s="1"/>
  <c r="B4166" i="4" s="1"/>
  <c r="B4167" i="4" s="1"/>
  <c r="B4168" i="4" s="1"/>
  <c r="B4169" i="4" s="1"/>
  <c r="B4170" i="4" s="1"/>
  <c r="B4171" i="4" s="1"/>
  <c r="B4172" i="4" s="1"/>
  <c r="B4173" i="4" s="1"/>
  <c r="B4174" i="4" s="1"/>
  <c r="B4175" i="4" s="1"/>
  <c r="B4176" i="4" s="1"/>
  <c r="B4177" i="4" s="1"/>
  <c r="B4178" i="4" s="1"/>
  <c r="B4179" i="4" s="1"/>
  <c r="B4180" i="4" s="1"/>
  <c r="B4181" i="4" s="1"/>
  <c r="B4182" i="4" s="1"/>
  <c r="B4183" i="4" s="1"/>
  <c r="B4184" i="4" s="1"/>
  <c r="B4185" i="4" s="1"/>
  <c r="B4186" i="4" s="1"/>
  <c r="B4187" i="4" s="1"/>
  <c r="B4188" i="4" s="1"/>
  <c r="B4189" i="4" s="1"/>
  <c r="B4190" i="4" s="1"/>
  <c r="B4191" i="4" s="1"/>
  <c r="B4192" i="4" s="1"/>
  <c r="B4193" i="4" s="1"/>
  <c r="B4194" i="4" s="1"/>
  <c r="B4195" i="4" s="1"/>
  <c r="B4196" i="4" s="1"/>
  <c r="B4197" i="4" s="1"/>
  <c r="B4198" i="4" s="1"/>
  <c r="B4199" i="4" s="1"/>
  <c r="B4200" i="4" s="1"/>
  <c r="B4201" i="4" s="1"/>
  <c r="B4202" i="4" s="1"/>
  <c r="B4203" i="4" s="1"/>
  <c r="B4204" i="4" s="1"/>
  <c r="B4205" i="4" s="1"/>
  <c r="B4206" i="4" s="1"/>
  <c r="B4207" i="4" s="1"/>
  <c r="B4208" i="4" s="1"/>
  <c r="B4209" i="4" s="1"/>
  <c r="B4210" i="4" s="1"/>
  <c r="B4211" i="4" s="1"/>
  <c r="B4212" i="4" s="1"/>
  <c r="B4213" i="4" s="1"/>
  <c r="B4214" i="4" s="1"/>
  <c r="B4215" i="4" s="1"/>
  <c r="B4216" i="4" s="1"/>
  <c r="B4217" i="4" s="1"/>
  <c r="B4218" i="4" s="1"/>
  <c r="B4219" i="4" s="1"/>
  <c r="B4220" i="4" s="1"/>
  <c r="B4221" i="4" s="1"/>
  <c r="B4222" i="4" s="1"/>
  <c r="B4223" i="4" s="1"/>
  <c r="B4224" i="4" s="1"/>
  <c r="B4225" i="4" s="1"/>
  <c r="B4226" i="4" s="1"/>
  <c r="B4227" i="4" s="1"/>
  <c r="B4228" i="4" s="1"/>
  <c r="B4229" i="4" s="1"/>
  <c r="B4230" i="4" s="1"/>
  <c r="B4231" i="4" s="1"/>
  <c r="B4232" i="4" s="1"/>
  <c r="B4233" i="4" s="1"/>
  <c r="B4234" i="4" s="1"/>
  <c r="B4235" i="4" s="1"/>
  <c r="B4236" i="4" s="1"/>
  <c r="B4237" i="4" s="1"/>
  <c r="B4238" i="4" s="1"/>
  <c r="B4239" i="4" s="1"/>
  <c r="B4240" i="4" s="1"/>
  <c r="B4241" i="4" s="1"/>
  <c r="B4242" i="4" s="1"/>
  <c r="B4243" i="4" s="1"/>
  <c r="B4244" i="4" s="1"/>
  <c r="B4245" i="4" s="1"/>
  <c r="B4246" i="4" s="1"/>
  <c r="B4247" i="4" s="1"/>
  <c r="B4248" i="4" s="1"/>
  <c r="B4249" i="4" s="1"/>
  <c r="B4250" i="4" s="1"/>
  <c r="B4251" i="4" s="1"/>
  <c r="B4252" i="4" s="1"/>
  <c r="B4253" i="4" s="1"/>
  <c r="B4254" i="4" s="1"/>
  <c r="B4255" i="4" s="1"/>
  <c r="B4256" i="4" s="1"/>
  <c r="B4257" i="4" s="1"/>
  <c r="B4258" i="4" s="1"/>
  <c r="B4259" i="4" s="1"/>
  <c r="B4260" i="4" s="1"/>
  <c r="B4261" i="4" s="1"/>
  <c r="B4262" i="4" s="1"/>
  <c r="B4263" i="4" s="1"/>
  <c r="B4264" i="4" s="1"/>
  <c r="B4265" i="4" s="1"/>
  <c r="B4266" i="4" s="1"/>
  <c r="B4267" i="4" s="1"/>
  <c r="B4268" i="4" s="1"/>
  <c r="B4269" i="4" s="1"/>
  <c r="B4270" i="4" s="1"/>
  <c r="B4271" i="4" s="1"/>
  <c r="B4272" i="4" s="1"/>
  <c r="B4273" i="4" s="1"/>
  <c r="B4274" i="4" s="1"/>
  <c r="B4275" i="4" s="1"/>
  <c r="B4276" i="4" s="1"/>
  <c r="B4277" i="4" s="1"/>
  <c r="B4278" i="4" s="1"/>
  <c r="B4279" i="4" s="1"/>
  <c r="B4280" i="4" s="1"/>
  <c r="B4281" i="4" s="1"/>
  <c r="B4282" i="4" s="1"/>
  <c r="B4283" i="4" s="1"/>
  <c r="B4284" i="4" s="1"/>
  <c r="B4285" i="4" s="1"/>
  <c r="B4286" i="4" s="1"/>
  <c r="B4287" i="4" s="1"/>
  <c r="B4288" i="4" s="1"/>
  <c r="B4289" i="4" s="1"/>
  <c r="B4290" i="4" s="1"/>
  <c r="B4291" i="4" s="1"/>
  <c r="B4292" i="4" s="1"/>
  <c r="B4293" i="4" s="1"/>
  <c r="B4294" i="4" s="1"/>
  <c r="B4295" i="4" s="1"/>
  <c r="B4296" i="4" s="1"/>
  <c r="B4297" i="4" s="1"/>
  <c r="B4298" i="4" s="1"/>
  <c r="B4299" i="4" s="1"/>
  <c r="B4300" i="4" s="1"/>
  <c r="B4301" i="4" s="1"/>
  <c r="B4302" i="4" s="1"/>
  <c r="B4303" i="4" s="1"/>
  <c r="B4304" i="4" s="1"/>
  <c r="B4305" i="4" s="1"/>
  <c r="B4306" i="4" s="1"/>
  <c r="B4307" i="4" s="1"/>
  <c r="B4308" i="4" s="1"/>
  <c r="B4309" i="4" s="1"/>
  <c r="B4310" i="4" s="1"/>
  <c r="B4311" i="4" s="1"/>
  <c r="B4312" i="4" s="1"/>
  <c r="B4313" i="4" s="1"/>
  <c r="B4314" i="4" s="1"/>
  <c r="B4315" i="4" s="1"/>
  <c r="B4316" i="4" s="1"/>
  <c r="B4317" i="4" s="1"/>
  <c r="B4318" i="4" s="1"/>
  <c r="B4319" i="4" s="1"/>
  <c r="B4320" i="4" s="1"/>
  <c r="B4321" i="4" s="1"/>
  <c r="B4322" i="4" s="1"/>
  <c r="B4323" i="4" s="1"/>
  <c r="B4324" i="4" s="1"/>
  <c r="B4325" i="4" s="1"/>
  <c r="B4326" i="4" s="1"/>
  <c r="B4327" i="4" s="1"/>
  <c r="B4328" i="4" s="1"/>
  <c r="B4329" i="4" s="1"/>
  <c r="B4330" i="4" s="1"/>
  <c r="B4331" i="4" s="1"/>
  <c r="B4332" i="4" s="1"/>
  <c r="B4333" i="4" s="1"/>
  <c r="B4334" i="4" s="1"/>
  <c r="B4335" i="4" s="1"/>
  <c r="B4336" i="4" s="1"/>
  <c r="B4337" i="4" s="1"/>
  <c r="B4338" i="4" s="1"/>
  <c r="B4339" i="4" s="1"/>
  <c r="B4340" i="4" s="1"/>
  <c r="B4341" i="4" s="1"/>
  <c r="B4342" i="4" s="1"/>
  <c r="B4343" i="4" s="1"/>
  <c r="B4344" i="4" s="1"/>
  <c r="B4345" i="4" s="1"/>
  <c r="B4346" i="4" s="1"/>
  <c r="B4347" i="4" s="1"/>
  <c r="B4348" i="4" s="1"/>
  <c r="B4349" i="4" s="1"/>
  <c r="B4350" i="4" s="1"/>
  <c r="B4351" i="4" s="1"/>
  <c r="B4352" i="4" s="1"/>
  <c r="B4353" i="4" s="1"/>
  <c r="B4354" i="4" s="1"/>
  <c r="H1074" i="4"/>
  <c r="H1075" i="4" s="1"/>
  <c r="H1076" i="4" s="1"/>
  <c r="H1077" i="4" s="1"/>
  <c r="H1078" i="4" s="1"/>
  <c r="H1079" i="4" s="1"/>
  <c r="H1080" i="4" s="1"/>
  <c r="H1081" i="4" s="1"/>
  <c r="H1082" i="4" s="1"/>
  <c r="H1083" i="4" s="1"/>
  <c r="H1084" i="4" s="1"/>
  <c r="H1085" i="4" s="1"/>
  <c r="H1086" i="4" s="1"/>
  <c r="H1087" i="4" s="1"/>
  <c r="H1088" i="4" s="1"/>
  <c r="H1089" i="4" s="1"/>
  <c r="H1090" i="4"/>
  <c r="H1091" i="4" s="1"/>
  <c r="H1092" i="4" s="1"/>
  <c r="H1093" i="4" s="1"/>
  <c r="H1094" i="4" s="1"/>
  <c r="H1095" i="4" s="1"/>
  <c r="H1096" i="4" s="1"/>
  <c r="H1097" i="4" s="1"/>
  <c r="H1098" i="4" s="1"/>
  <c r="H1099" i="4" s="1"/>
  <c r="H1100" i="4" s="1"/>
  <c r="H1101" i="4" s="1"/>
  <c r="H1102" i="4" s="1"/>
  <c r="H1103" i="4" s="1"/>
  <c r="H1104" i="4" s="1"/>
  <c r="H1105" i="4" s="1"/>
  <c r="H1106" i="4" s="1"/>
  <c r="H1107" i="4" s="1"/>
  <c r="H1108" i="4" s="1"/>
  <c r="H1109" i="4" s="1"/>
  <c r="H1110" i="4" s="1"/>
  <c r="H1111" i="4" s="1"/>
  <c r="H1112" i="4" s="1"/>
  <c r="H1113" i="4" s="1"/>
  <c r="H1114" i="4" s="1"/>
  <c r="H1115" i="4" s="1"/>
  <c r="H1116" i="4" s="1"/>
  <c r="H1117" i="4" s="1"/>
  <c r="H1118" i="4" s="1"/>
  <c r="H1119" i="4" s="1"/>
  <c r="H1120" i="4" s="1"/>
  <c r="H1121" i="4" s="1"/>
  <c r="H1122" i="4" s="1"/>
  <c r="H1123" i="4" s="1"/>
  <c r="H1124" i="4" s="1"/>
  <c r="H1125" i="4" s="1"/>
  <c r="H1126" i="4" s="1"/>
  <c r="H1127" i="4" s="1"/>
  <c r="H1128" i="4" s="1"/>
  <c r="H1129" i="4" s="1"/>
  <c r="H1130" i="4" s="1"/>
  <c r="H1131" i="4" s="1"/>
  <c r="H1132" i="4" s="1"/>
  <c r="H1133" i="4" s="1"/>
  <c r="H1134" i="4" s="1"/>
  <c r="H1135" i="4" s="1"/>
  <c r="H1136" i="4" s="1"/>
  <c r="H1137" i="4" s="1"/>
  <c r="H1138" i="4" s="1"/>
  <c r="H1139" i="4" s="1"/>
  <c r="H1140" i="4" s="1"/>
  <c r="H1141" i="4" s="1"/>
  <c r="H1142" i="4" s="1"/>
  <c r="H1143" i="4" s="1"/>
  <c r="H1144" i="4" s="1"/>
  <c r="H1145" i="4" s="1"/>
  <c r="H1146" i="4" s="1"/>
  <c r="H1147" i="4" s="1"/>
  <c r="H1148" i="4" s="1"/>
  <c r="H1149" i="4" s="1"/>
  <c r="H1150" i="4" s="1"/>
  <c r="H1151" i="4" s="1"/>
  <c r="H1152" i="4" s="1"/>
  <c r="H1153" i="4" s="1"/>
  <c r="H1154" i="4"/>
  <c r="H1155" i="4" s="1"/>
  <c r="H1156" i="4" s="1"/>
  <c r="H1157" i="4" s="1"/>
  <c r="H1158" i="4" s="1"/>
  <c r="H1159" i="4" s="1"/>
  <c r="H1160" i="4" s="1"/>
  <c r="H1161" i="4" s="1"/>
  <c r="H1162" i="4" s="1"/>
  <c r="H1163" i="4" s="1"/>
  <c r="H1164" i="4" s="1"/>
  <c r="H1165" i="4" s="1"/>
  <c r="H1166" i="4" s="1"/>
  <c r="H1167" i="4" s="1"/>
  <c r="H1168" i="4" s="1"/>
  <c r="H1169" i="4" s="1"/>
  <c r="H1170" i="4" s="1"/>
  <c r="H1171" i="4" s="1"/>
  <c r="H1172" i="4" s="1"/>
  <c r="H1173" i="4" s="1"/>
  <c r="H1174" i="4" s="1"/>
  <c r="H1175" i="4" s="1"/>
  <c r="H1176" i="4" s="1"/>
  <c r="H1177" i="4" s="1"/>
  <c r="H1178" i="4" s="1"/>
  <c r="H1179" i="4" s="1"/>
  <c r="H1180" i="4" s="1"/>
  <c r="H1181" i="4" s="1"/>
  <c r="H1182" i="4" s="1"/>
  <c r="H1183" i="4" s="1"/>
  <c r="H1184" i="4" s="1"/>
  <c r="H1185" i="4" s="1"/>
  <c r="H1186" i="4" s="1"/>
  <c r="H1187" i="4" s="1"/>
  <c r="H1188" i="4" s="1"/>
  <c r="H1189" i="4" s="1"/>
  <c r="H1190" i="4" s="1"/>
  <c r="H1191" i="4" s="1"/>
  <c r="H1192" i="4" s="1"/>
  <c r="H1193" i="4" s="1"/>
  <c r="H1194" i="4" s="1"/>
  <c r="H1195" i="4" s="1"/>
  <c r="H1196" i="4" s="1"/>
  <c r="H1197" i="4" s="1"/>
  <c r="H1198" i="4" s="1"/>
  <c r="H1199" i="4" s="1"/>
  <c r="H1200" i="4" s="1"/>
  <c r="H1201" i="4" s="1"/>
  <c r="H1202" i="4" s="1"/>
  <c r="H1203" i="4" s="1"/>
  <c r="H1204" i="4" s="1"/>
  <c r="H1205" i="4" s="1"/>
  <c r="H1206" i="4" s="1"/>
  <c r="H1207" i="4" s="1"/>
  <c r="H1208" i="4" s="1"/>
  <c r="H1209" i="4" s="1"/>
  <c r="H1210" i="4" s="1"/>
  <c r="H1211" i="4" s="1"/>
  <c r="H1212" i="4" s="1"/>
  <c r="H1213" i="4" s="1"/>
  <c r="H1214" i="4" s="1"/>
  <c r="H1215" i="4" s="1"/>
  <c r="H1216" i="4" s="1"/>
  <c r="H1217" i="4" s="1"/>
  <c r="H1218" i="4" s="1"/>
  <c r="H1219" i="4" s="1"/>
  <c r="H1220" i="4" s="1"/>
  <c r="H1221" i="4" s="1"/>
  <c r="H1222" i="4" s="1"/>
  <c r="H1223" i="4" s="1"/>
  <c r="H1224" i="4" s="1"/>
  <c r="H1225" i="4" s="1"/>
  <c r="H1226" i="4" s="1"/>
  <c r="H1227" i="4" s="1"/>
  <c r="H1228" i="4" s="1"/>
  <c r="H1229" i="4" s="1"/>
  <c r="H1230" i="4" s="1"/>
  <c r="H1231" i="4" s="1"/>
  <c r="H1232" i="4" s="1"/>
  <c r="H1233" i="4" s="1"/>
  <c r="H1234" i="4" s="1"/>
  <c r="H1235" i="4" s="1"/>
  <c r="H1236" i="4" s="1"/>
  <c r="H1237" i="4" s="1"/>
  <c r="H1238" i="4" s="1"/>
  <c r="H1239" i="4" s="1"/>
  <c r="H1240" i="4" s="1"/>
  <c r="H1241" i="4" s="1"/>
  <c r="H1242" i="4" s="1"/>
  <c r="H1243" i="4"/>
  <c r="H1244" i="4" s="1"/>
  <c r="H1245" i="4" s="1"/>
  <c r="H1246" i="4" s="1"/>
  <c r="H1247" i="4" s="1"/>
  <c r="H1248" i="4" s="1"/>
  <c r="H1249" i="4" s="1"/>
  <c r="H1250" i="4" s="1"/>
  <c r="H1251" i="4" s="1"/>
  <c r="H1252" i="4" s="1"/>
  <c r="H1253" i="4" s="1"/>
  <c r="H1254" i="4" s="1"/>
  <c r="H1255" i="4" s="1"/>
  <c r="H1256" i="4" s="1"/>
  <c r="H1257" i="4" s="1"/>
  <c r="H1258" i="4" s="1"/>
  <c r="H1259" i="4" s="1"/>
  <c r="H1260" i="4" s="1"/>
  <c r="H1261" i="4" s="1"/>
  <c r="H1262" i="4" s="1"/>
  <c r="H1263" i="4" s="1"/>
  <c r="H1264" i="4" s="1"/>
  <c r="H1265" i="4" s="1"/>
  <c r="H1266" i="4" s="1"/>
  <c r="H1267" i="4" s="1"/>
  <c r="H1268" i="4" s="1"/>
  <c r="H1269" i="4" s="1"/>
  <c r="H1270" i="4" s="1"/>
  <c r="H1271" i="4" s="1"/>
  <c r="H1272" i="4" s="1"/>
  <c r="H1273" i="4" s="1"/>
  <c r="H1274" i="4" s="1"/>
  <c r="H1275" i="4" s="1"/>
  <c r="H1276" i="4" s="1"/>
  <c r="H1277" i="4" s="1"/>
  <c r="H1278" i="4" s="1"/>
  <c r="H1279" i="4" s="1"/>
  <c r="H1280" i="4" s="1"/>
  <c r="H1281" i="4" s="1"/>
  <c r="H1282" i="4" s="1"/>
  <c r="H1283" i="4" s="1"/>
  <c r="H1284" i="4" s="1"/>
  <c r="H1285" i="4" s="1"/>
  <c r="H1286" i="4" s="1"/>
  <c r="H1287" i="4" s="1"/>
  <c r="H1288" i="4" s="1"/>
  <c r="H1289" i="4" s="1"/>
  <c r="H1290" i="4" s="1"/>
  <c r="H1291" i="4" s="1"/>
  <c r="H1292" i="4" s="1"/>
  <c r="H1293" i="4" s="1"/>
  <c r="H1294" i="4" s="1"/>
  <c r="H1295" i="4" s="1"/>
  <c r="H1296" i="4" s="1"/>
  <c r="H1297" i="4" s="1"/>
  <c r="H1298" i="4" s="1"/>
  <c r="H1299" i="4" s="1"/>
  <c r="H1300" i="4" s="1"/>
  <c r="H1301" i="4" s="1"/>
  <c r="H1302" i="4" s="1"/>
  <c r="H1303" i="4" s="1"/>
  <c r="H1304" i="4" s="1"/>
  <c r="H1305" i="4" s="1"/>
  <c r="H1306" i="4" s="1"/>
  <c r="H1307" i="4" s="1"/>
  <c r="H1308" i="4" s="1"/>
  <c r="H1309" i="4" s="1"/>
  <c r="H1310" i="4" s="1"/>
  <c r="H1311" i="4" s="1"/>
  <c r="H1312" i="4" s="1"/>
  <c r="H1313" i="4" s="1"/>
  <c r="H1314" i="4" s="1"/>
  <c r="H1315" i="4" s="1"/>
  <c r="H1316" i="4" s="1"/>
  <c r="H1317" i="4" s="1"/>
  <c r="H1318" i="4" s="1"/>
  <c r="H1319" i="4" s="1"/>
  <c r="H1320" i="4" s="1"/>
  <c r="H1321" i="4" s="1"/>
  <c r="H1322" i="4" s="1"/>
  <c r="H1323" i="4" s="1"/>
  <c r="H1324" i="4" s="1"/>
  <c r="H1325" i="4" s="1"/>
  <c r="H1326" i="4" s="1"/>
  <c r="H1327" i="4" s="1"/>
  <c r="H1328" i="4" s="1"/>
  <c r="H1329" i="4" s="1"/>
  <c r="H1330" i="4" s="1"/>
  <c r="H1331" i="4" s="1"/>
  <c r="H1332" i="4" s="1"/>
  <c r="H1333" i="4" s="1"/>
  <c r="H1334" i="4" s="1"/>
  <c r="H1335" i="4" s="1"/>
  <c r="H1336" i="4" s="1"/>
  <c r="H1337" i="4" s="1"/>
  <c r="H1338" i="4" s="1"/>
  <c r="H1339" i="4" s="1"/>
  <c r="H1340" i="4" s="1"/>
  <c r="H1341" i="4" s="1"/>
  <c r="H1342" i="4" s="1"/>
  <c r="H1343" i="4" s="1"/>
  <c r="H1344" i="4" s="1"/>
  <c r="H1345" i="4" s="1"/>
  <c r="H1346" i="4" s="1"/>
  <c r="H1347" i="4" s="1"/>
  <c r="H1348" i="4" s="1"/>
  <c r="H1349" i="4" s="1"/>
  <c r="H1350" i="4" s="1"/>
  <c r="H1351" i="4" s="1"/>
  <c r="H1352" i="4" s="1"/>
  <c r="H1353" i="4" s="1"/>
  <c r="H1354" i="4" s="1"/>
  <c r="H1355" i="4" s="1"/>
  <c r="H1356" i="4" s="1"/>
  <c r="H1357" i="4" s="1"/>
  <c r="H1358" i="4" s="1"/>
  <c r="H1359" i="4" s="1"/>
  <c r="H1360" i="4" s="1"/>
  <c r="H1361" i="4" s="1"/>
  <c r="H1362" i="4" s="1"/>
  <c r="H1363" i="4" s="1"/>
  <c r="H1364" i="4" s="1"/>
  <c r="H1365" i="4" s="1"/>
  <c r="H1366" i="4" s="1"/>
  <c r="H1367" i="4" s="1"/>
  <c r="H1368" i="4" s="1"/>
  <c r="H1369" i="4" s="1"/>
  <c r="H1370" i="4" s="1"/>
  <c r="H1371" i="4" s="1"/>
  <c r="H1372" i="4" s="1"/>
  <c r="H1373" i="4" s="1"/>
  <c r="H1374" i="4" s="1"/>
  <c r="H1375" i="4" s="1"/>
  <c r="H1376" i="4" s="1"/>
  <c r="H1377" i="4" s="1"/>
  <c r="H1378" i="4" s="1"/>
  <c r="H1379" i="4" s="1"/>
  <c r="H1380" i="4" s="1"/>
  <c r="H1381" i="4" s="1"/>
  <c r="H1382" i="4" s="1"/>
  <c r="H1383" i="4" s="1"/>
  <c r="H1384" i="4" s="1"/>
  <c r="H1385" i="4" s="1"/>
  <c r="H1386" i="4" s="1"/>
  <c r="H1387" i="4" s="1"/>
  <c r="H1388" i="4" s="1"/>
  <c r="H1389" i="4" s="1"/>
  <c r="H1390" i="4" s="1"/>
  <c r="H1391" i="4" s="1"/>
  <c r="H1392" i="4" s="1"/>
  <c r="H1393" i="4" s="1"/>
  <c r="H1394" i="4" s="1"/>
  <c r="H1395" i="4" s="1"/>
  <c r="H1396" i="4" s="1"/>
  <c r="H1397" i="4" s="1"/>
  <c r="H1398" i="4" s="1"/>
  <c r="H1399" i="4" s="1"/>
  <c r="H1400" i="4" s="1"/>
  <c r="H1401" i="4" s="1"/>
  <c r="H1402" i="4" s="1"/>
  <c r="H1403" i="4" s="1"/>
  <c r="H1404" i="4" s="1"/>
  <c r="H1405" i="4" s="1"/>
  <c r="H1406" i="4" s="1"/>
  <c r="H1407" i="4" s="1"/>
  <c r="H1408" i="4" s="1"/>
  <c r="H1409" i="4" s="1"/>
  <c r="H1410" i="4" s="1"/>
  <c r="H1411" i="4" s="1"/>
  <c r="H1412" i="4" s="1"/>
  <c r="H1413" i="4" s="1"/>
  <c r="H1414" i="4" s="1"/>
  <c r="H1415" i="4" s="1"/>
  <c r="H1416" i="4" s="1"/>
  <c r="H1417" i="4" s="1"/>
  <c r="H1418" i="4" s="1"/>
  <c r="H1419" i="4" s="1"/>
  <c r="H1420" i="4" s="1"/>
  <c r="H1421" i="4" s="1"/>
  <c r="H1422" i="4" s="1"/>
  <c r="H1423" i="4" s="1"/>
  <c r="H1424" i="4" s="1"/>
  <c r="H1425" i="4" s="1"/>
  <c r="H1426" i="4" s="1"/>
  <c r="H1427" i="4" s="1"/>
  <c r="H1428" i="4" s="1"/>
  <c r="H1429" i="4" s="1"/>
  <c r="H1430" i="4" s="1"/>
  <c r="H1431" i="4" s="1"/>
  <c r="H1432" i="4" s="1"/>
  <c r="H1433" i="4" s="1"/>
  <c r="H1434" i="4" s="1"/>
  <c r="H1435" i="4" s="1"/>
  <c r="H1436" i="4" s="1"/>
  <c r="H1437" i="4" s="1"/>
  <c r="H1438" i="4" s="1"/>
  <c r="H1439" i="4" s="1"/>
  <c r="H1440" i="4" s="1"/>
  <c r="H1441" i="4" s="1"/>
  <c r="H1442" i="4" s="1"/>
  <c r="H1443" i="4" s="1"/>
  <c r="H1444" i="4" s="1"/>
  <c r="H1445" i="4" s="1"/>
  <c r="H1446" i="4" s="1"/>
  <c r="H1447" i="4" s="1"/>
  <c r="H1448" i="4" s="1"/>
  <c r="H1449" i="4" s="1"/>
  <c r="H1450" i="4" s="1"/>
  <c r="H1451" i="4" s="1"/>
  <c r="H1452" i="4" s="1"/>
  <c r="H1453" i="4" s="1"/>
  <c r="H1454" i="4" s="1"/>
  <c r="H1455" i="4" s="1"/>
  <c r="H1456" i="4" s="1"/>
  <c r="H1457" i="4" s="1"/>
  <c r="H1458" i="4" s="1"/>
  <c r="H1459" i="4" s="1"/>
  <c r="H1460" i="4" s="1"/>
  <c r="H1461" i="4" s="1"/>
  <c r="H1462" i="4" s="1"/>
  <c r="H1463" i="4" s="1"/>
  <c r="H1464" i="4" s="1"/>
  <c r="H1465" i="4" s="1"/>
  <c r="H1466" i="4" s="1"/>
  <c r="H1467" i="4" s="1"/>
  <c r="H1468" i="4" s="1"/>
  <c r="H1469" i="4" s="1"/>
  <c r="H1470" i="4" s="1"/>
  <c r="H1471" i="4" s="1"/>
  <c r="H1472" i="4" s="1"/>
  <c r="H1473" i="4" s="1"/>
  <c r="H1474" i="4" s="1"/>
  <c r="H1475" i="4" s="1"/>
  <c r="H1476" i="4" s="1"/>
  <c r="H1477" i="4" s="1"/>
  <c r="H1478" i="4" s="1"/>
  <c r="H1479" i="4" s="1"/>
  <c r="H1480" i="4" s="1"/>
  <c r="H1481" i="4" s="1"/>
  <c r="H1482" i="4" s="1"/>
  <c r="H1483" i="4" s="1"/>
  <c r="H1484" i="4" s="1"/>
  <c r="H1485" i="4" s="1"/>
  <c r="H1486" i="4" s="1"/>
  <c r="H1487" i="4" s="1"/>
  <c r="H1488" i="4" s="1"/>
  <c r="H1489" i="4" s="1"/>
  <c r="H1490" i="4" s="1"/>
  <c r="H1491" i="4" s="1"/>
  <c r="H1492" i="4" s="1"/>
  <c r="H1493" i="4" s="1"/>
  <c r="H1494" i="4" s="1"/>
  <c r="H1495" i="4" s="1"/>
  <c r="H1496" i="4" s="1"/>
  <c r="H1497" i="4" s="1"/>
  <c r="H1498" i="4" s="1"/>
  <c r="H1499" i="4" s="1"/>
  <c r="H1500" i="4" s="1"/>
  <c r="H1501" i="4" s="1"/>
  <c r="H1502" i="4" s="1"/>
  <c r="H1503" i="4" s="1"/>
  <c r="H1504" i="4" s="1"/>
  <c r="H1505" i="4" s="1"/>
  <c r="H1506" i="4" s="1"/>
  <c r="H1507" i="4" s="1"/>
  <c r="H1508" i="4" s="1"/>
  <c r="H1509" i="4" s="1"/>
  <c r="H1510" i="4" s="1"/>
  <c r="H1511" i="4" s="1"/>
  <c r="H1512" i="4" s="1"/>
  <c r="H1513" i="4" s="1"/>
  <c r="H1514" i="4" s="1"/>
  <c r="H1515" i="4" s="1"/>
  <c r="H1516" i="4" s="1"/>
  <c r="H1517" i="4" s="1"/>
  <c r="H1518" i="4" s="1"/>
  <c r="H1519" i="4" s="1"/>
  <c r="H1520" i="4" s="1"/>
  <c r="H1521" i="4" s="1"/>
  <c r="H1522" i="4" s="1"/>
  <c r="H1523" i="4" s="1"/>
  <c r="H1524" i="4" s="1"/>
  <c r="H1525" i="4" s="1"/>
  <c r="H1526" i="4" s="1"/>
  <c r="H1527" i="4" s="1"/>
  <c r="H1528" i="4" s="1"/>
  <c r="H1529" i="4" s="1"/>
  <c r="H1530" i="4" s="1"/>
  <c r="H1531" i="4" s="1"/>
  <c r="H1532" i="4" s="1"/>
  <c r="H1533" i="4" s="1"/>
  <c r="H1534" i="4" s="1"/>
  <c r="H1535" i="4" s="1"/>
  <c r="H1536" i="4" s="1"/>
  <c r="H1537" i="4" s="1"/>
  <c r="H1538" i="4" s="1"/>
  <c r="H1539" i="4" s="1"/>
  <c r="H1540" i="4" s="1"/>
  <c r="H1541" i="4" s="1"/>
  <c r="H1542" i="4" s="1"/>
  <c r="H1543" i="4" s="1"/>
  <c r="H1544" i="4" s="1"/>
  <c r="H1545" i="4" s="1"/>
  <c r="H1546" i="4" s="1"/>
  <c r="H1547" i="4" s="1"/>
  <c r="H1548" i="4" s="1"/>
  <c r="H1549" i="4" s="1"/>
  <c r="H1550" i="4" s="1"/>
  <c r="H1551" i="4" s="1"/>
  <c r="H1552" i="4" s="1"/>
  <c r="H1553" i="4" s="1"/>
  <c r="H1554" i="4" s="1"/>
  <c r="H1555" i="4" s="1"/>
  <c r="H1556" i="4" s="1"/>
  <c r="H1557" i="4" s="1"/>
  <c r="H1558" i="4" s="1"/>
  <c r="H1559" i="4" s="1"/>
  <c r="H1560" i="4" s="1"/>
  <c r="H1561" i="4" s="1"/>
  <c r="H1562" i="4" s="1"/>
  <c r="H1563" i="4" s="1"/>
  <c r="H1564" i="4" s="1"/>
  <c r="H1565" i="4" s="1"/>
  <c r="H1566" i="4" s="1"/>
  <c r="H1567" i="4" s="1"/>
  <c r="H1568" i="4" s="1"/>
  <c r="H1569" i="4" s="1"/>
  <c r="H1570" i="4" s="1"/>
  <c r="H1571" i="4" s="1"/>
  <c r="H1572" i="4" s="1"/>
  <c r="H1573" i="4" s="1"/>
  <c r="H1574" i="4" s="1"/>
  <c r="H1575" i="4" s="1"/>
  <c r="H1576" i="4" s="1"/>
  <c r="H1577" i="4" s="1"/>
  <c r="H1578" i="4" s="1"/>
  <c r="H1579" i="4" s="1"/>
  <c r="H1580" i="4" s="1"/>
  <c r="H1581" i="4" s="1"/>
  <c r="H1582" i="4" s="1"/>
  <c r="H1583" i="4" s="1"/>
  <c r="H1584" i="4" s="1"/>
  <c r="H1585" i="4" s="1"/>
  <c r="H1586" i="4" s="1"/>
  <c r="H1587" i="4" s="1"/>
  <c r="H1588" i="4" s="1"/>
  <c r="H1589" i="4" s="1"/>
  <c r="H1590" i="4" s="1"/>
  <c r="H1591" i="4" s="1"/>
  <c r="H1592" i="4" s="1"/>
  <c r="H1593" i="4" s="1"/>
  <c r="H1594" i="4" s="1"/>
  <c r="H1595" i="4" s="1"/>
  <c r="H1596" i="4" s="1"/>
  <c r="H1597" i="4" s="1"/>
  <c r="H1598" i="4" s="1"/>
  <c r="H1599" i="4" s="1"/>
  <c r="H1600" i="4" s="1"/>
  <c r="H1601" i="4" s="1"/>
  <c r="H1602" i="4" s="1"/>
  <c r="H1603" i="4" s="1"/>
  <c r="H1604" i="4" s="1"/>
  <c r="H1605" i="4" s="1"/>
  <c r="H1606" i="4" s="1"/>
  <c r="H1607" i="4" s="1"/>
  <c r="H1608" i="4" s="1"/>
  <c r="H1609" i="4" s="1"/>
  <c r="H1610" i="4" s="1"/>
  <c r="H1611" i="4" s="1"/>
  <c r="H1612" i="4" s="1"/>
  <c r="H1613" i="4" s="1"/>
  <c r="H1614" i="4" s="1"/>
  <c r="H1615" i="4" s="1"/>
  <c r="H1616" i="4" s="1"/>
  <c r="H1617" i="4" s="1"/>
  <c r="H1618" i="4" s="1"/>
  <c r="H1619" i="4" s="1"/>
  <c r="H1620" i="4" s="1"/>
  <c r="H1621" i="4" s="1"/>
  <c r="H1622" i="4" s="1"/>
  <c r="H1623" i="4" s="1"/>
  <c r="H1624" i="4" s="1"/>
  <c r="H1625" i="4" s="1"/>
  <c r="H1626" i="4" s="1"/>
  <c r="H1627" i="4" s="1"/>
  <c r="H1628" i="4" s="1"/>
  <c r="H1629" i="4" s="1"/>
  <c r="H1630" i="4" s="1"/>
  <c r="H1631" i="4" s="1"/>
  <c r="H1632" i="4" s="1"/>
  <c r="H1633" i="4" s="1"/>
  <c r="H1634" i="4" s="1"/>
  <c r="H1635" i="4" s="1"/>
  <c r="H1636" i="4" s="1"/>
  <c r="H1637" i="4" s="1"/>
  <c r="H1638" i="4" s="1"/>
  <c r="H1639" i="4" s="1"/>
  <c r="H1640" i="4" s="1"/>
  <c r="H1641" i="4" s="1"/>
  <c r="H1642" i="4" s="1"/>
  <c r="H1643" i="4" s="1"/>
  <c r="H1644" i="4" s="1"/>
  <c r="H1645" i="4" s="1"/>
  <c r="H1646" i="4" s="1"/>
  <c r="H1647" i="4" s="1"/>
  <c r="H1648" i="4" s="1"/>
  <c r="H1649" i="4" s="1"/>
  <c r="H1650" i="4" s="1"/>
  <c r="H1651" i="4" s="1"/>
  <c r="H1652" i="4" s="1"/>
  <c r="H1653" i="4" s="1"/>
  <c r="H1654" i="4" s="1"/>
  <c r="H1655" i="4" s="1"/>
  <c r="H1656" i="4" s="1"/>
  <c r="H1657" i="4" s="1"/>
  <c r="H1658" i="4" s="1"/>
  <c r="H1659" i="4" s="1"/>
  <c r="H1660" i="4" s="1"/>
  <c r="H1661" i="4" s="1"/>
  <c r="H1662" i="4" s="1"/>
  <c r="H1663" i="4" s="1"/>
  <c r="H1664" i="4" s="1"/>
  <c r="H1665" i="4" s="1"/>
  <c r="H1666" i="4" s="1"/>
  <c r="H1667" i="4" s="1"/>
  <c r="H1668" i="4" s="1"/>
  <c r="H1669" i="4" s="1"/>
  <c r="H1670" i="4" s="1"/>
  <c r="H1671" i="4" s="1"/>
  <c r="H1672" i="4" s="1"/>
  <c r="H1673" i="4" s="1"/>
  <c r="H1674" i="4" s="1"/>
  <c r="H1675" i="4" s="1"/>
  <c r="H1676" i="4" s="1"/>
  <c r="H1677" i="4" s="1"/>
  <c r="H1678" i="4" s="1"/>
  <c r="H1679" i="4" s="1"/>
  <c r="H1680" i="4" s="1"/>
  <c r="H1681" i="4" s="1"/>
  <c r="H1682" i="4" s="1"/>
  <c r="H1683" i="4" s="1"/>
  <c r="H1684" i="4" s="1"/>
  <c r="H1685" i="4" s="1"/>
  <c r="H1686" i="4" s="1"/>
  <c r="H1687" i="4" s="1"/>
  <c r="H1688" i="4" s="1"/>
  <c r="H1689" i="4" s="1"/>
  <c r="H1690" i="4" s="1"/>
  <c r="H1691" i="4" s="1"/>
  <c r="H1692" i="4" s="1"/>
  <c r="H1693" i="4" s="1"/>
  <c r="H1694" i="4" s="1"/>
  <c r="H1695" i="4" s="1"/>
  <c r="H1696" i="4" s="1"/>
  <c r="H1697" i="4" s="1"/>
  <c r="H1698" i="4" s="1"/>
  <c r="H1699" i="4" s="1"/>
  <c r="H1700" i="4" s="1"/>
  <c r="H1701" i="4" s="1"/>
  <c r="H1702" i="4" s="1"/>
  <c r="H1703" i="4" s="1"/>
  <c r="H1704" i="4" s="1"/>
  <c r="H1705" i="4" s="1"/>
  <c r="H1706" i="4" s="1"/>
  <c r="H1707" i="4" s="1"/>
  <c r="H1708" i="4" s="1"/>
  <c r="A1333" i="4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C1340" i="4"/>
  <c r="C1341" i="4" s="1"/>
  <c r="C1342" i="4" s="1"/>
  <c r="C1343" i="4" s="1"/>
  <c r="C1344" i="4" s="1"/>
  <c r="C1345" i="4" s="1"/>
  <c r="C1346" i="4" s="1"/>
  <c r="C1347" i="4" s="1"/>
  <c r="C1348" i="4" s="1"/>
  <c r="C1349" i="4" s="1"/>
  <c r="C1350" i="4" s="1"/>
  <c r="C1351" i="4" s="1"/>
  <c r="C1352" i="4" s="1"/>
  <c r="C1353" i="4" s="1"/>
  <c r="C1354" i="4" s="1"/>
  <c r="C1355" i="4" s="1"/>
  <c r="C1356" i="4" s="1"/>
  <c r="C1357" i="4" s="1"/>
  <c r="C1358" i="4" s="1"/>
  <c r="E1347" i="4"/>
  <c r="E1348" i="4" s="1"/>
  <c r="E1349" i="4" s="1"/>
  <c r="E1350" i="4" s="1"/>
  <c r="E1351" i="4" s="1"/>
  <c r="E1352" i="4" s="1"/>
  <c r="E1353" i="4" s="1"/>
  <c r="E1354" i="4" s="1"/>
  <c r="E1355" i="4" s="1"/>
  <c r="E1356" i="4" s="1"/>
  <c r="E1357" i="4" s="1"/>
  <c r="E1358" i="4" s="1"/>
  <c r="E1359" i="4" s="1"/>
  <c r="E1360" i="4" s="1"/>
  <c r="E1361" i="4" s="1"/>
  <c r="E1362" i="4" s="1"/>
  <c r="E1363" i="4" s="1"/>
  <c r="E1364" i="4" s="1"/>
  <c r="E1365" i="4" s="1"/>
  <c r="A1352" i="4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G1354" i="4"/>
  <c r="G1355" i="4" s="1"/>
  <c r="G1356" i="4" s="1"/>
  <c r="G1357" i="4" s="1"/>
  <c r="G1358" i="4" s="1"/>
  <c r="G1359" i="4" s="1"/>
  <c r="G1360" i="4" s="1"/>
  <c r="G1361" i="4" s="1"/>
  <c r="G1362" i="4" s="1"/>
  <c r="G1363" i="4" s="1"/>
  <c r="G1364" i="4" s="1"/>
  <c r="G1365" i="4" s="1"/>
  <c r="G1366" i="4" s="1"/>
  <c r="G1367" i="4" s="1"/>
  <c r="G1368" i="4" s="1"/>
  <c r="G1369" i="4" s="1"/>
  <c r="G1370" i="4" s="1"/>
  <c r="G1371" i="4" s="1"/>
  <c r="G1372" i="4" s="1"/>
  <c r="C1359" i="4"/>
  <c r="C1360" i="4" s="1"/>
  <c r="C1361" i="4" s="1"/>
  <c r="C1362" i="4" s="1"/>
  <c r="C1363" i="4" s="1"/>
  <c r="C1364" i="4" s="1"/>
  <c r="C1365" i="4" s="1"/>
  <c r="C1366" i="4" s="1"/>
  <c r="C1367" i="4" s="1"/>
  <c r="C1368" i="4" s="1"/>
  <c r="C1369" i="4" s="1"/>
  <c r="C1370" i="4" s="1"/>
  <c r="C1371" i="4" s="1"/>
  <c r="C1372" i="4" s="1"/>
  <c r="C1373" i="4" s="1"/>
  <c r="C1374" i="4" s="1"/>
  <c r="C1375" i="4" s="1"/>
  <c r="C1376" i="4" s="1"/>
  <c r="C1377" i="4" s="1"/>
  <c r="C1378" i="4" s="1"/>
  <c r="C1379" i="4" s="1"/>
  <c r="C1380" i="4" s="1"/>
  <c r="C1381" i="4" s="1"/>
  <c r="C1382" i="4" s="1"/>
  <c r="C1383" i="4" s="1"/>
  <c r="C1384" i="4" s="1"/>
  <c r="C1385" i="4" s="1"/>
  <c r="C1386" i="4" s="1"/>
  <c r="C1387" i="4" s="1"/>
  <c r="C1388" i="4" s="1"/>
  <c r="C1389" i="4" s="1"/>
  <c r="C1390" i="4" s="1"/>
  <c r="C1391" i="4" s="1"/>
  <c r="C1392" i="4" s="1"/>
  <c r="C1393" i="4" s="1"/>
  <c r="C1394" i="4" s="1"/>
  <c r="C1395" i="4" s="1"/>
  <c r="C1396" i="4" s="1"/>
  <c r="C1397" i="4" s="1"/>
  <c r="C1398" i="4" s="1"/>
  <c r="C1399" i="4" s="1"/>
  <c r="C1400" i="4" s="1"/>
  <c r="C1401" i="4" s="1"/>
  <c r="C1402" i="4" s="1"/>
  <c r="C1403" i="4" s="1"/>
  <c r="C1404" i="4" s="1"/>
  <c r="C1405" i="4" s="1"/>
  <c r="C1406" i="4" s="1"/>
  <c r="C1407" i="4" s="1"/>
  <c r="C1408" i="4" s="1"/>
  <c r="C1409" i="4" s="1"/>
  <c r="C1410" i="4" s="1"/>
  <c r="C1411" i="4" s="1"/>
  <c r="C1412" i="4" s="1"/>
  <c r="C1413" i="4" s="1"/>
  <c r="C1414" i="4" s="1"/>
  <c r="C1415" i="4" s="1"/>
  <c r="C1416" i="4" s="1"/>
  <c r="C1417" i="4" s="1"/>
  <c r="C1418" i="4" s="1"/>
  <c r="C1419" i="4" s="1"/>
  <c r="C1420" i="4" s="1"/>
  <c r="C1421" i="4" s="1"/>
  <c r="C1422" i="4" s="1"/>
  <c r="C1423" i="4" s="1"/>
  <c r="C1424" i="4" s="1"/>
  <c r="C1425" i="4" s="1"/>
  <c r="C1426" i="4" s="1"/>
  <c r="C1427" i="4" s="1"/>
  <c r="C1428" i="4" s="1"/>
  <c r="C1429" i="4" s="1"/>
  <c r="C1430" i="4" s="1"/>
  <c r="C1431" i="4" s="1"/>
  <c r="C1432" i="4" s="1"/>
  <c r="C1433" i="4" s="1"/>
  <c r="C1434" i="4" s="1"/>
  <c r="C1435" i="4" s="1"/>
  <c r="C1436" i="4" s="1"/>
  <c r="C1437" i="4" s="1"/>
  <c r="C1438" i="4" s="1"/>
  <c r="C1439" i="4" s="1"/>
  <c r="C1440" i="4" s="1"/>
  <c r="C1441" i="4" s="1"/>
  <c r="C1442" i="4" s="1"/>
  <c r="C1443" i="4" s="1"/>
  <c r="C1444" i="4" s="1"/>
  <c r="C1445" i="4" s="1"/>
  <c r="C1446" i="4" s="1"/>
  <c r="C1447" i="4" s="1"/>
  <c r="C1448" i="4" s="1"/>
  <c r="C1449" i="4" s="1"/>
  <c r="C1450" i="4" s="1"/>
  <c r="C1451" i="4" s="1"/>
  <c r="C1452" i="4" s="1"/>
  <c r="C1453" i="4" s="1"/>
  <c r="C1454" i="4" s="1"/>
  <c r="C1455" i="4" s="1"/>
  <c r="C1456" i="4" s="1"/>
  <c r="C1457" i="4" s="1"/>
  <c r="C1458" i="4" s="1"/>
  <c r="C1459" i="4" s="1"/>
  <c r="C1460" i="4" s="1"/>
  <c r="C1461" i="4" s="1"/>
  <c r="C1462" i="4" s="1"/>
  <c r="I1361" i="4"/>
  <c r="I1362" i="4" s="1"/>
  <c r="I1363" i="4" s="1"/>
  <c r="I1364" i="4" s="1"/>
  <c r="I1365" i="4" s="1"/>
  <c r="I1366" i="4" s="1"/>
  <c r="I1367" i="4" s="1"/>
  <c r="I1368" i="4" s="1"/>
  <c r="I1369" i="4" s="1"/>
  <c r="I1370" i="4" s="1"/>
  <c r="I1371" i="4" s="1"/>
  <c r="I1372" i="4" s="1"/>
  <c r="I1373" i="4" s="1"/>
  <c r="I1374" i="4" s="1"/>
  <c r="I1375" i="4" s="1"/>
  <c r="I1376" i="4" s="1"/>
  <c r="I1377" i="4" s="1"/>
  <c r="I1378" i="4" s="1"/>
  <c r="I1379" i="4" s="1"/>
  <c r="E1366" i="4"/>
  <c r="E1367" i="4" s="1"/>
  <c r="E1368" i="4" s="1"/>
  <c r="E1369" i="4" s="1"/>
  <c r="E1370" i="4" s="1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G1373" i="4"/>
  <c r="G1374" i="4" s="1"/>
  <c r="G1375" i="4" s="1"/>
  <c r="G1376" i="4" s="1"/>
  <c r="G1377" i="4" s="1"/>
  <c r="G1378" i="4" s="1"/>
  <c r="G1379" i="4" s="1"/>
  <c r="G1380" i="4" s="1"/>
  <c r="G1381" i="4" s="1"/>
  <c r="G1382" i="4" s="1"/>
  <c r="G1383" i="4" s="1"/>
  <c r="G1384" i="4" s="1"/>
  <c r="G1385" i="4" s="1"/>
  <c r="G1386" i="4" s="1"/>
  <c r="G1387" i="4" s="1"/>
  <c r="G1388" i="4" s="1"/>
  <c r="G1389" i="4" s="1"/>
  <c r="G1390" i="4" s="1"/>
  <c r="G1391" i="4" s="1"/>
  <c r="G1392" i="4" s="1"/>
  <c r="G1393" i="4" s="1"/>
  <c r="G1394" i="4" s="1"/>
  <c r="I1380" i="4"/>
  <c r="I1381" i="4" s="1"/>
  <c r="I1382" i="4" s="1"/>
  <c r="I1383" i="4" s="1"/>
  <c r="I1384" i="4" s="1"/>
  <c r="I1385" i="4" s="1"/>
  <c r="I1386" i="4" s="1"/>
  <c r="I1387" i="4" s="1"/>
  <c r="I1388" i="4" s="1"/>
  <c r="I1389" i="4" s="1"/>
  <c r="I1390" i="4" s="1"/>
  <c r="I1391" i="4" s="1"/>
  <c r="I1392" i="4" s="1"/>
  <c r="I1393" i="4" s="1"/>
  <c r="I1394" i="4" s="1"/>
  <c r="I1395" i="4" s="1"/>
  <c r="I1396" i="4" s="1"/>
  <c r="I1397" i="4" s="1"/>
  <c r="I1398" i="4" s="1"/>
  <c r="I1399" i="4" s="1"/>
  <c r="I1400" i="4" s="1"/>
  <c r="I1401" i="4" s="1"/>
  <c r="I1402" i="4" s="1"/>
  <c r="I1403" i="4" s="1"/>
  <c r="I1404" i="4" s="1"/>
  <c r="I1405" i="4" s="1"/>
  <c r="I1406" i="4" s="1"/>
  <c r="I1407" i="4" s="1"/>
  <c r="I1408" i="4" s="1"/>
  <c r="I1409" i="4" s="1"/>
  <c r="I1410" i="4" s="1"/>
  <c r="I1411" i="4" s="1"/>
  <c r="I1412" i="4" s="1"/>
  <c r="I1413" i="4" s="1"/>
  <c r="I1414" i="4" s="1"/>
  <c r="I1415" i="4" s="1"/>
  <c r="I1416" i="4" s="1"/>
  <c r="I1417" i="4" s="1"/>
  <c r="I1418" i="4" s="1"/>
  <c r="I1419" i="4" s="1"/>
  <c r="I1420" i="4" s="1"/>
  <c r="I1421" i="4" s="1"/>
  <c r="I1422" i="4" s="1"/>
  <c r="I1423" i="4" s="1"/>
  <c r="I1424" i="4" s="1"/>
  <c r="I1425" i="4" s="1"/>
  <c r="I1426" i="4" s="1"/>
  <c r="I1427" i="4" s="1"/>
  <c r="I1428" i="4" s="1"/>
  <c r="I1429" i="4" s="1"/>
  <c r="I1430" i="4" s="1"/>
  <c r="I1431" i="4" s="1"/>
  <c r="I1432" i="4" s="1"/>
  <c r="I1433" i="4" s="1"/>
  <c r="I1434" i="4" s="1"/>
  <c r="I1435" i="4" s="1"/>
  <c r="I1436" i="4" s="1"/>
  <c r="I1437" i="4" s="1"/>
  <c r="I1438" i="4" s="1"/>
  <c r="I1439" i="4" s="1"/>
  <c r="I1440" i="4" s="1"/>
  <c r="I1441" i="4" s="1"/>
  <c r="I1442" i="4" s="1"/>
  <c r="I1443" i="4" s="1"/>
  <c r="I1444" i="4" s="1"/>
  <c r="I1445" i="4" s="1"/>
  <c r="I1446" i="4" s="1"/>
  <c r="I1447" i="4" s="1"/>
  <c r="I1448" i="4" s="1"/>
  <c r="I1449" i="4" s="1"/>
  <c r="I1450" i="4" s="1"/>
  <c r="I1451" i="4" s="1"/>
  <c r="I1452" i="4" s="1"/>
  <c r="I1453" i="4" s="1"/>
  <c r="I1454" i="4" s="1"/>
  <c r="I1455" i="4" s="1"/>
  <c r="I1456" i="4" s="1"/>
  <c r="I1457" i="4" s="1"/>
  <c r="I1458" i="4" s="1"/>
  <c r="I1459" i="4" s="1"/>
  <c r="I1460" i="4" s="1"/>
  <c r="I1461" i="4" s="1"/>
  <c r="I1462" i="4" s="1"/>
  <c r="I1463" i="4" s="1"/>
  <c r="I1464" i="4" s="1"/>
  <c r="I1465" i="4" s="1"/>
  <c r="I1466" i="4" s="1"/>
  <c r="I1467" i="4" s="1"/>
  <c r="I1468" i="4" s="1"/>
  <c r="I1469" i="4" s="1"/>
  <c r="I1470" i="4" s="1"/>
  <c r="I1471" i="4" s="1"/>
  <c r="I1472" i="4" s="1"/>
  <c r="I1473" i="4" s="1"/>
  <c r="I1474" i="4" s="1"/>
  <c r="I1475" i="4" s="1"/>
  <c r="I1476" i="4" s="1"/>
  <c r="I1477" i="4" s="1"/>
  <c r="I1478" i="4" s="1"/>
  <c r="I1479" i="4" s="1"/>
  <c r="I1480" i="4" s="1"/>
  <c r="I1481" i="4" s="1"/>
  <c r="I1482" i="4" s="1"/>
  <c r="I1483" i="4" s="1"/>
  <c r="I1484" i="4" s="1"/>
  <c r="I1485" i="4" s="1"/>
  <c r="I1486" i="4" s="1"/>
  <c r="I1487" i="4" s="1"/>
  <c r="I1488" i="4" s="1"/>
  <c r="I1489" i="4" s="1"/>
  <c r="I1490" i="4" s="1"/>
  <c r="I1491" i="4" s="1"/>
  <c r="I1492" i="4" s="1"/>
  <c r="I1493" i="4" s="1"/>
  <c r="I1494" i="4" s="1"/>
  <c r="I1495" i="4" s="1"/>
  <c r="I1496" i="4" s="1"/>
  <c r="I1497" i="4" s="1"/>
  <c r="I1498" i="4" s="1"/>
  <c r="I1499" i="4" s="1"/>
  <c r="I1500" i="4" s="1"/>
  <c r="I1501" i="4" s="1"/>
  <c r="I1502" i="4" s="1"/>
  <c r="I1503" i="4" s="1"/>
  <c r="I1504" i="4" s="1"/>
  <c r="I1505" i="4" s="1"/>
  <c r="I1506" i="4" s="1"/>
  <c r="I1507" i="4" s="1"/>
  <c r="I1508" i="4" s="1"/>
  <c r="I1509" i="4" s="1"/>
  <c r="I1510" i="4" s="1"/>
  <c r="I1511" i="4" s="1"/>
  <c r="I1512" i="4" s="1"/>
  <c r="I1513" i="4" s="1"/>
  <c r="I1514" i="4" s="1"/>
  <c r="I1515" i="4" s="1"/>
  <c r="I1516" i="4" s="1"/>
  <c r="I1517" i="4" s="1"/>
  <c r="I1518" i="4" s="1"/>
  <c r="I1519" i="4" s="1"/>
  <c r="I1520" i="4" s="1"/>
  <c r="I1521" i="4" s="1"/>
  <c r="I1522" i="4" s="1"/>
  <c r="I1523" i="4" s="1"/>
  <c r="I1524" i="4" s="1"/>
  <c r="I1525" i="4" s="1"/>
  <c r="I1526" i="4" s="1"/>
  <c r="I1527" i="4" s="1"/>
  <c r="I1528" i="4" s="1"/>
  <c r="I1529" i="4" s="1"/>
  <c r="I1530" i="4" s="1"/>
  <c r="I1531" i="4" s="1"/>
  <c r="I1532" i="4" s="1"/>
  <c r="I1533" i="4" s="1"/>
  <c r="I1534" i="4" s="1"/>
  <c r="I1535" i="4" s="1"/>
  <c r="I1536" i="4" s="1"/>
  <c r="I1537" i="4" s="1"/>
  <c r="I1538" i="4" s="1"/>
  <c r="I1539" i="4" s="1"/>
  <c r="I1540" i="4" s="1"/>
  <c r="I1541" i="4" s="1"/>
  <c r="I1542" i="4" s="1"/>
  <c r="I1543" i="4" s="1"/>
  <c r="I1544" i="4" s="1"/>
  <c r="I1545" i="4" s="1"/>
  <c r="I1546" i="4" s="1"/>
  <c r="I1547" i="4" s="1"/>
  <c r="I1548" i="4" s="1"/>
  <c r="I1549" i="4" s="1"/>
  <c r="I1550" i="4" s="1"/>
  <c r="I1551" i="4" s="1"/>
  <c r="I1552" i="4" s="1"/>
  <c r="I1553" i="4" s="1"/>
  <c r="I1554" i="4" s="1"/>
  <c r="I1555" i="4" s="1"/>
  <c r="I1556" i="4" s="1"/>
  <c r="I1557" i="4" s="1"/>
  <c r="I1558" i="4" s="1"/>
  <c r="I1559" i="4" s="1"/>
  <c r="I1560" i="4" s="1"/>
  <c r="I1561" i="4" s="1"/>
  <c r="I1562" i="4" s="1"/>
  <c r="I1563" i="4" s="1"/>
  <c r="I1564" i="4" s="1"/>
  <c r="I1565" i="4" s="1"/>
  <c r="I1566" i="4" s="1"/>
  <c r="I1567" i="4" s="1"/>
  <c r="I1568" i="4" s="1"/>
  <c r="I1569" i="4" s="1"/>
  <c r="I1570" i="4" s="1"/>
  <c r="I1571" i="4" s="1"/>
  <c r="I1572" i="4" s="1"/>
  <c r="I1573" i="4" s="1"/>
  <c r="I1574" i="4" s="1"/>
  <c r="I1575" i="4" s="1"/>
  <c r="I1576" i="4" s="1"/>
  <c r="I1577" i="4" s="1"/>
  <c r="I1578" i="4" s="1"/>
  <c r="I1579" i="4" s="1"/>
  <c r="I1580" i="4" s="1"/>
  <c r="I1581" i="4" s="1"/>
  <c r="I1582" i="4" s="1"/>
  <c r="I1583" i="4" s="1"/>
  <c r="I1584" i="4" s="1"/>
  <c r="I1585" i="4" s="1"/>
  <c r="I1586" i="4" s="1"/>
  <c r="I1587" i="4" s="1"/>
  <c r="I1588" i="4" s="1"/>
  <c r="I1589" i="4" s="1"/>
  <c r="I1590" i="4" s="1"/>
  <c r="I1591" i="4" s="1"/>
  <c r="I1592" i="4" s="1"/>
  <c r="I1593" i="4" s="1"/>
  <c r="I1594" i="4" s="1"/>
  <c r="I1595" i="4" s="1"/>
  <c r="I1596" i="4" s="1"/>
  <c r="I1597" i="4" s="1"/>
  <c r="I1598" i="4" s="1"/>
  <c r="I1599" i="4" s="1"/>
  <c r="I1600" i="4" s="1"/>
  <c r="I1601" i="4" s="1"/>
  <c r="I1602" i="4" s="1"/>
  <c r="I1603" i="4" s="1"/>
  <c r="I1604" i="4" s="1"/>
  <c r="I1605" i="4" s="1"/>
  <c r="I1606" i="4" s="1"/>
  <c r="I1607" i="4" s="1"/>
  <c r="I1608" i="4" s="1"/>
  <c r="I1609" i="4" s="1"/>
  <c r="I1610" i="4" s="1"/>
  <c r="I1611" i="4" s="1"/>
  <c r="I1612" i="4" s="1"/>
  <c r="I1613" i="4" s="1"/>
  <c r="I1614" i="4" s="1"/>
  <c r="I1615" i="4" s="1"/>
  <c r="I1616" i="4" s="1"/>
  <c r="I1617" i="4" s="1"/>
  <c r="I1618" i="4" s="1"/>
  <c r="I1619" i="4" s="1"/>
  <c r="I1620" i="4" s="1"/>
  <c r="I1621" i="4" s="1"/>
  <c r="I1622" i="4" s="1"/>
  <c r="I1623" i="4" s="1"/>
  <c r="I1624" i="4" s="1"/>
  <c r="I1625" i="4" s="1"/>
  <c r="I1626" i="4" s="1"/>
  <c r="I1627" i="4" s="1"/>
  <c r="I1628" i="4" s="1"/>
  <c r="I1629" i="4" s="1"/>
  <c r="I1630" i="4" s="1"/>
  <c r="I1631" i="4" s="1"/>
  <c r="I1632" i="4" s="1"/>
  <c r="I1633" i="4" s="1"/>
  <c r="I1634" i="4" s="1"/>
  <c r="I1635" i="4" s="1"/>
  <c r="E1388" i="4"/>
  <c r="E1389" i="4" s="1"/>
  <c r="E1390" i="4" s="1"/>
  <c r="E1391" i="4" s="1"/>
  <c r="E1392" i="4" s="1"/>
  <c r="E1393" i="4" s="1"/>
  <c r="E1394" i="4" s="1"/>
  <c r="E1395" i="4" s="1"/>
  <c r="E1396" i="4" s="1"/>
  <c r="E1397" i="4" s="1"/>
  <c r="E1398" i="4" s="1"/>
  <c r="E1399" i="4" s="1"/>
  <c r="E1400" i="4" s="1"/>
  <c r="E1401" i="4" s="1"/>
  <c r="E1402" i="4" s="1"/>
  <c r="E1403" i="4" s="1"/>
  <c r="E1404" i="4" s="1"/>
  <c r="E1405" i="4" s="1"/>
  <c r="G1395" i="4"/>
  <c r="G1396" i="4" s="1"/>
  <c r="G1397" i="4" s="1"/>
  <c r="G1398" i="4" s="1"/>
  <c r="G1399" i="4" s="1"/>
  <c r="G1400" i="4" s="1"/>
  <c r="G1401" i="4" s="1"/>
  <c r="G1402" i="4" s="1"/>
  <c r="G1403" i="4" s="1"/>
  <c r="G1404" i="4" s="1"/>
  <c r="G1405" i="4" s="1"/>
  <c r="G1406" i="4" s="1"/>
  <c r="G1407" i="4" s="1"/>
  <c r="G1408" i="4" s="1"/>
  <c r="G1409" i="4" s="1"/>
  <c r="G1410" i="4" s="1"/>
  <c r="G1411" i="4" s="1"/>
  <c r="G1412" i="4" s="1"/>
  <c r="G1413" i="4" s="1"/>
  <c r="G1414" i="4" s="1"/>
  <c r="G1415" i="4" s="1"/>
  <c r="G1416" i="4" s="1"/>
  <c r="G1417" i="4" s="1"/>
  <c r="G1418" i="4" s="1"/>
  <c r="G1419" i="4" s="1"/>
  <c r="G1420" i="4" s="1"/>
  <c r="G1421" i="4" s="1"/>
  <c r="G1422" i="4" s="1"/>
  <c r="G1423" i="4" s="1"/>
  <c r="G1424" i="4" s="1"/>
  <c r="G1425" i="4" s="1"/>
  <c r="G1426" i="4" s="1"/>
  <c r="G1427" i="4" s="1"/>
  <c r="G1428" i="4" s="1"/>
  <c r="G1429" i="4" s="1"/>
  <c r="G1430" i="4" s="1"/>
  <c r="G1431" i="4" s="1"/>
  <c r="G1432" i="4" s="1"/>
  <c r="G1433" i="4" s="1"/>
  <c r="G1434" i="4" s="1"/>
  <c r="G1435" i="4" s="1"/>
  <c r="G1436" i="4" s="1"/>
  <c r="G1437" i="4" s="1"/>
  <c r="G1438" i="4" s="1"/>
  <c r="G1439" i="4" s="1"/>
  <c r="G1440" i="4" s="1"/>
  <c r="G1441" i="4" s="1"/>
  <c r="G1442" i="4" s="1"/>
  <c r="G1443" i="4" s="1"/>
  <c r="G1444" i="4" s="1"/>
  <c r="G1445" i="4" s="1"/>
  <c r="G1446" i="4" s="1"/>
  <c r="G1447" i="4" s="1"/>
  <c r="G1448" i="4" s="1"/>
  <c r="G1449" i="4" s="1"/>
  <c r="G1450" i="4" s="1"/>
  <c r="G1451" i="4" s="1"/>
  <c r="G1452" i="4" s="1"/>
  <c r="G1453" i="4" s="1"/>
  <c r="G1454" i="4" s="1"/>
  <c r="G1455" i="4" s="1"/>
  <c r="G1456" i="4" s="1"/>
  <c r="G1457" i="4" s="1"/>
  <c r="G1458" i="4" s="1"/>
  <c r="G1459" i="4" s="1"/>
  <c r="G1460" i="4" s="1"/>
  <c r="G1461" i="4" s="1"/>
  <c r="G1462" i="4" s="1"/>
  <c r="G1463" i="4" s="1"/>
  <c r="G1464" i="4" s="1"/>
  <c r="G1465" i="4" s="1"/>
  <c r="G1466" i="4" s="1"/>
  <c r="G1467" i="4" s="1"/>
  <c r="G1468" i="4" s="1"/>
  <c r="G1469" i="4" s="1"/>
  <c r="G1470" i="4" s="1"/>
  <c r="G1471" i="4" s="1"/>
  <c r="G1472" i="4" s="1"/>
  <c r="G1473" i="4" s="1"/>
  <c r="G1474" i="4" s="1"/>
  <c r="G1475" i="4" s="1"/>
  <c r="G1476" i="4" s="1"/>
  <c r="G1477" i="4" s="1"/>
  <c r="G1478" i="4" s="1"/>
  <c r="G1479" i="4" s="1"/>
  <c r="G1480" i="4" s="1"/>
  <c r="G1481" i="4" s="1"/>
  <c r="G1482" i="4" s="1"/>
  <c r="G1483" i="4" s="1"/>
  <c r="G1484" i="4" s="1"/>
  <c r="G1485" i="4" s="1"/>
  <c r="G1486" i="4" s="1"/>
  <c r="G1487" i="4" s="1"/>
  <c r="G1488" i="4" s="1"/>
  <c r="G1489" i="4" s="1"/>
  <c r="G1490" i="4" s="1"/>
  <c r="G1491" i="4" s="1"/>
  <c r="G1492" i="4" s="1"/>
  <c r="G1493" i="4" s="1"/>
  <c r="G1494" i="4" s="1"/>
  <c r="G1495" i="4" s="1"/>
  <c r="G1496" i="4" s="1"/>
  <c r="G1497" i="4" s="1"/>
  <c r="G1498" i="4" s="1"/>
  <c r="G1499" i="4" s="1"/>
  <c r="G1500" i="4" s="1"/>
  <c r="G1501" i="4" s="1"/>
  <c r="G1502" i="4" s="1"/>
  <c r="G1503" i="4" s="1"/>
  <c r="G1504" i="4" s="1"/>
  <c r="G1505" i="4" s="1"/>
  <c r="G1506" i="4" s="1"/>
  <c r="G1507" i="4" s="1"/>
  <c r="G1508" i="4" s="1"/>
  <c r="G1509" i="4" s="1"/>
  <c r="G1510" i="4" s="1"/>
  <c r="G1511" i="4" s="1"/>
  <c r="G1512" i="4" s="1"/>
  <c r="G1513" i="4" s="1"/>
  <c r="G1514" i="4" s="1"/>
  <c r="G1515" i="4" s="1"/>
  <c r="G1516" i="4" s="1"/>
  <c r="G1517" i="4" s="1"/>
  <c r="G1518" i="4" s="1"/>
  <c r="G1519" i="4" s="1"/>
  <c r="G1520" i="4" s="1"/>
  <c r="G1521" i="4" s="1"/>
  <c r="G1522" i="4" s="1"/>
  <c r="G1523" i="4" s="1"/>
  <c r="G1524" i="4" s="1"/>
  <c r="G1525" i="4" s="1"/>
  <c r="G1526" i="4" s="1"/>
  <c r="G1527" i="4" s="1"/>
  <c r="G1528" i="4" s="1"/>
  <c r="G1529" i="4" s="1"/>
  <c r="G1530" i="4" s="1"/>
  <c r="G1531" i="4" s="1"/>
  <c r="G1532" i="4" s="1"/>
  <c r="G1533" i="4" s="1"/>
  <c r="G1534" i="4" s="1"/>
  <c r="G1535" i="4" s="1"/>
  <c r="G1536" i="4" s="1"/>
  <c r="G1537" i="4" s="1"/>
  <c r="G1538" i="4" s="1"/>
  <c r="G1539" i="4" s="1"/>
  <c r="G1540" i="4" s="1"/>
  <c r="G1541" i="4" s="1"/>
  <c r="G1542" i="4" s="1"/>
  <c r="G1543" i="4" s="1"/>
  <c r="G1544" i="4" s="1"/>
  <c r="G1545" i="4" s="1"/>
  <c r="G1546" i="4" s="1"/>
  <c r="G1547" i="4" s="1"/>
  <c r="G1548" i="4" s="1"/>
  <c r="G1549" i="4" s="1"/>
  <c r="G1550" i="4" s="1"/>
  <c r="G1551" i="4" s="1"/>
  <c r="G1552" i="4" s="1"/>
  <c r="G1553" i="4" s="1"/>
  <c r="G1554" i="4" s="1"/>
  <c r="G1555" i="4" s="1"/>
  <c r="G1556" i="4" s="1"/>
  <c r="G1557" i="4" s="1"/>
  <c r="G1558" i="4" s="1"/>
  <c r="G1559" i="4" s="1"/>
  <c r="G1560" i="4" s="1"/>
  <c r="G1561" i="4" s="1"/>
  <c r="G1562" i="4" s="1"/>
  <c r="G1563" i="4" s="1"/>
  <c r="G1564" i="4" s="1"/>
  <c r="G1565" i="4" s="1"/>
  <c r="G1566" i="4" s="1"/>
  <c r="G1567" i="4" s="1"/>
  <c r="G1568" i="4" s="1"/>
  <c r="E1406" i="4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E1418" i="4" s="1"/>
  <c r="E1419" i="4" s="1"/>
  <c r="E1420" i="4" s="1"/>
  <c r="E1421" i="4" s="1"/>
  <c r="E1422" i="4" s="1"/>
  <c r="E1423" i="4" s="1"/>
  <c r="E1424" i="4" s="1"/>
  <c r="A1411" i="4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N1415" i="4"/>
  <c r="N1416" i="4" s="1"/>
  <c r="N1417" i="4" s="1"/>
  <c r="N1418" i="4" s="1"/>
  <c r="N1419" i="4" s="1"/>
  <c r="N1420" i="4" s="1"/>
  <c r="N1421" i="4" s="1"/>
  <c r="N1422" i="4" s="1"/>
  <c r="N1423" i="4" s="1"/>
  <c r="N1424" i="4" s="1"/>
  <c r="N1425" i="4" s="1"/>
  <c r="N1426" i="4" s="1"/>
  <c r="N1427" i="4" s="1"/>
  <c r="N1428" i="4" s="1"/>
  <c r="N1429" i="4" s="1"/>
  <c r="N1430" i="4" s="1"/>
  <c r="N1431" i="4" s="1"/>
  <c r="N1432" i="4" s="1"/>
  <c r="N1433" i="4" s="1"/>
  <c r="N1434" i="4" s="1"/>
  <c r="N1435" i="4" s="1"/>
  <c r="N1436" i="4" s="1"/>
  <c r="N1437" i="4" s="1"/>
  <c r="N1438" i="4" s="1"/>
  <c r="N1439" i="4" s="1"/>
  <c r="N1440" i="4" s="1"/>
  <c r="N1441" i="4" s="1"/>
  <c r="N1442" i="4" s="1"/>
  <c r="N1443" i="4" s="1"/>
  <c r="N1444" i="4" s="1"/>
  <c r="N1445" i="4" s="1"/>
  <c r="N1446" i="4" s="1"/>
  <c r="N1447" i="4" s="1"/>
  <c r="N1448" i="4" s="1"/>
  <c r="N1449" i="4" s="1"/>
  <c r="N1450" i="4" s="1"/>
  <c r="N1451" i="4" s="1"/>
  <c r="N1452" i="4" s="1"/>
  <c r="N1453" i="4" s="1"/>
  <c r="N1454" i="4" s="1"/>
  <c r="N1455" i="4" s="1"/>
  <c r="N1456" i="4" s="1"/>
  <c r="N1457" i="4" s="1"/>
  <c r="N1458" i="4" s="1"/>
  <c r="N1459" i="4" s="1"/>
  <c r="N1460" i="4" s="1"/>
  <c r="N1461" i="4" s="1"/>
  <c r="N1462" i="4" s="1"/>
  <c r="N1463" i="4" s="1"/>
  <c r="N1464" i="4" s="1"/>
  <c r="N1465" i="4" s="1"/>
  <c r="N1466" i="4" s="1"/>
  <c r="N1467" i="4" s="1"/>
  <c r="N1468" i="4" s="1"/>
  <c r="N1469" i="4" s="1"/>
  <c r="N1470" i="4" s="1"/>
  <c r="N1471" i="4" s="1"/>
  <c r="N1472" i="4" s="1"/>
  <c r="N1473" i="4" s="1"/>
  <c r="N1474" i="4" s="1"/>
  <c r="N1475" i="4" s="1"/>
  <c r="N1476" i="4" s="1"/>
  <c r="N1477" i="4" s="1"/>
  <c r="N1478" i="4" s="1"/>
  <c r="N1479" i="4" s="1"/>
  <c r="N1480" i="4" s="1"/>
  <c r="N1481" i="4" s="1"/>
  <c r="N1482" i="4" s="1"/>
  <c r="N1483" i="4" s="1"/>
  <c r="N1484" i="4" s="1"/>
  <c r="N1485" i="4" s="1"/>
  <c r="N1486" i="4" s="1"/>
  <c r="N1487" i="4" s="1"/>
  <c r="N1488" i="4" s="1"/>
  <c r="N1489" i="4" s="1"/>
  <c r="N1490" i="4" s="1"/>
  <c r="N1491" i="4" s="1"/>
  <c r="N1492" i="4" s="1"/>
  <c r="N1493" i="4" s="1"/>
  <c r="N1494" i="4" s="1"/>
  <c r="N1495" i="4" s="1"/>
  <c r="N1496" i="4" s="1"/>
  <c r="N1497" i="4" s="1"/>
  <c r="N1498" i="4" s="1"/>
  <c r="N1499" i="4" s="1"/>
  <c r="N1500" i="4" s="1"/>
  <c r="N1501" i="4" s="1"/>
  <c r="N1502" i="4" s="1"/>
  <c r="N1503" i="4" s="1"/>
  <c r="N1504" i="4" s="1"/>
  <c r="N1505" i="4" s="1"/>
  <c r="N1506" i="4" s="1"/>
  <c r="N1507" i="4" s="1"/>
  <c r="N1508" i="4" s="1"/>
  <c r="N1509" i="4" s="1"/>
  <c r="N1510" i="4" s="1"/>
  <c r="N1511" i="4" s="1"/>
  <c r="N1512" i="4" s="1"/>
  <c r="N1513" i="4" s="1"/>
  <c r="N1514" i="4" s="1"/>
  <c r="N1515" i="4" s="1"/>
  <c r="N1516" i="4" s="1"/>
  <c r="N1517" i="4" s="1"/>
  <c r="N1518" i="4" s="1"/>
  <c r="N1519" i="4" s="1"/>
  <c r="N1520" i="4" s="1"/>
  <c r="N1521" i="4" s="1"/>
  <c r="N1522" i="4" s="1"/>
  <c r="N1523" i="4" s="1"/>
  <c r="N1524" i="4" s="1"/>
  <c r="N1525" i="4" s="1"/>
  <c r="N1526" i="4" s="1"/>
  <c r="N1527" i="4" s="1"/>
  <c r="N1528" i="4" s="1"/>
  <c r="N1529" i="4" s="1"/>
  <c r="N1530" i="4" s="1"/>
  <c r="N1531" i="4" s="1"/>
  <c r="N1532" i="4" s="1"/>
  <c r="N1533" i="4" s="1"/>
  <c r="N1534" i="4" s="1"/>
  <c r="N1535" i="4" s="1"/>
  <c r="N1536" i="4" s="1"/>
  <c r="N1537" i="4" s="1"/>
  <c r="N1538" i="4" s="1"/>
  <c r="N1539" i="4" s="1"/>
  <c r="N1540" i="4" s="1"/>
  <c r="N1541" i="4" s="1"/>
  <c r="N1542" i="4" s="1"/>
  <c r="N1543" i="4" s="1"/>
  <c r="N1544" i="4" s="1"/>
  <c r="N1545" i="4" s="1"/>
  <c r="N1546" i="4" s="1"/>
  <c r="N1547" i="4" s="1"/>
  <c r="N1548" i="4" s="1"/>
  <c r="N1549" i="4" s="1"/>
  <c r="N1550" i="4" s="1"/>
  <c r="N1551" i="4" s="1"/>
  <c r="N1552" i="4" s="1"/>
  <c r="N1553" i="4" s="1"/>
  <c r="N1554" i="4" s="1"/>
  <c r="N1555" i="4" s="1"/>
  <c r="N1556" i="4" s="1"/>
  <c r="N1557" i="4" s="1"/>
  <c r="N1558" i="4" s="1"/>
  <c r="N1559" i="4" s="1"/>
  <c r="N1560" i="4" s="1"/>
  <c r="N1561" i="4" s="1"/>
  <c r="N1562" i="4" s="1"/>
  <c r="N1563" i="4" s="1"/>
  <c r="N1564" i="4" s="1"/>
  <c r="N1565" i="4" s="1"/>
  <c r="N1566" i="4" s="1"/>
  <c r="N1567" i="4" s="1"/>
  <c r="N1568" i="4" s="1"/>
  <c r="N1569" i="4" s="1"/>
  <c r="N1570" i="4" s="1"/>
  <c r="N1571" i="4" s="1"/>
  <c r="N1572" i="4" s="1"/>
  <c r="N1573" i="4" s="1"/>
  <c r="N1574" i="4" s="1"/>
  <c r="N1575" i="4" s="1"/>
  <c r="N1576" i="4" s="1"/>
  <c r="N1577" i="4" s="1"/>
  <c r="N1578" i="4" s="1"/>
  <c r="N1579" i="4" s="1"/>
  <c r="N1580" i="4" s="1"/>
  <c r="N1581" i="4" s="1"/>
  <c r="N1582" i="4" s="1"/>
  <c r="N1583" i="4" s="1"/>
  <c r="N1584" i="4" s="1"/>
  <c r="N1585" i="4" s="1"/>
  <c r="N1586" i="4" s="1"/>
  <c r="N1587" i="4" s="1"/>
  <c r="N1588" i="4" s="1"/>
  <c r="N1589" i="4" s="1"/>
  <c r="N1590" i="4" s="1"/>
  <c r="N1591" i="4" s="1"/>
  <c r="N1592" i="4" s="1"/>
  <c r="N1593" i="4" s="1"/>
  <c r="N1594" i="4" s="1"/>
  <c r="N1595" i="4" s="1"/>
  <c r="N1596" i="4" s="1"/>
  <c r="N1597" i="4" s="1"/>
  <c r="N1598" i="4" s="1"/>
  <c r="N1599" i="4" s="1"/>
  <c r="N1600" i="4" s="1"/>
  <c r="N1601" i="4" s="1"/>
  <c r="N1602" i="4" s="1"/>
  <c r="N1603" i="4" s="1"/>
  <c r="N1604" i="4" s="1"/>
  <c r="N1605" i="4" s="1"/>
  <c r="N1606" i="4" s="1"/>
  <c r="N1607" i="4" s="1"/>
  <c r="N1608" i="4" s="1"/>
  <c r="N1609" i="4" s="1"/>
  <c r="N1610" i="4" s="1"/>
  <c r="N1611" i="4" s="1"/>
  <c r="N1612" i="4" s="1"/>
  <c r="N1613" i="4" s="1"/>
  <c r="N1614" i="4" s="1"/>
  <c r="N1615" i="4" s="1"/>
  <c r="N1616" i="4" s="1"/>
  <c r="N1617" i="4" s="1"/>
  <c r="N1618" i="4" s="1"/>
  <c r="N1619" i="4" s="1"/>
  <c r="N1620" i="4" s="1"/>
  <c r="N1621" i="4" s="1"/>
  <c r="N1622" i="4" s="1"/>
  <c r="N1623" i="4" s="1"/>
  <c r="N1624" i="4" s="1"/>
  <c r="N1625" i="4" s="1"/>
  <c r="N1626" i="4" s="1"/>
  <c r="N1627" i="4" s="1"/>
  <c r="N1628" i="4" s="1"/>
  <c r="N1629" i="4" s="1"/>
  <c r="N1630" i="4" s="1"/>
  <c r="N1631" i="4" s="1"/>
  <c r="N1632" i="4" s="1"/>
  <c r="N1633" i="4" s="1"/>
  <c r="N1634" i="4" s="1"/>
  <c r="N1635" i="4" s="1"/>
  <c r="N1636" i="4" s="1"/>
  <c r="N1637" i="4" s="1"/>
  <c r="N1638" i="4" s="1"/>
  <c r="N1639" i="4" s="1"/>
  <c r="N1640" i="4" s="1"/>
  <c r="N1641" i="4" s="1"/>
  <c r="N1642" i="4" s="1"/>
  <c r="N1643" i="4" s="1"/>
  <c r="N1644" i="4" s="1"/>
  <c r="N1645" i="4" s="1"/>
  <c r="N1646" i="4" s="1"/>
  <c r="N1647" i="4" s="1"/>
  <c r="N1648" i="4" s="1"/>
  <c r="N1649" i="4" s="1"/>
  <c r="N1650" i="4" s="1"/>
  <c r="N1651" i="4" s="1"/>
  <c r="N1652" i="4" s="1"/>
  <c r="N1653" i="4" s="1"/>
  <c r="N1654" i="4" s="1"/>
  <c r="N1655" i="4" s="1"/>
  <c r="N1656" i="4" s="1"/>
  <c r="N1657" i="4" s="1"/>
  <c r="N1658" i="4" s="1"/>
  <c r="N1659" i="4" s="1"/>
  <c r="N1660" i="4" s="1"/>
  <c r="N1661" i="4" s="1"/>
  <c r="N1662" i="4" s="1"/>
  <c r="N1663" i="4" s="1"/>
  <c r="N1664" i="4" s="1"/>
  <c r="N1665" i="4" s="1"/>
  <c r="N1666" i="4" s="1"/>
  <c r="N1667" i="4" s="1"/>
  <c r="N1668" i="4" s="1"/>
  <c r="N1669" i="4" s="1"/>
  <c r="N1670" i="4" s="1"/>
  <c r="N1671" i="4" s="1"/>
  <c r="N1672" i="4" s="1"/>
  <c r="N1673" i="4" s="1"/>
  <c r="N1674" i="4" s="1"/>
  <c r="N1675" i="4" s="1"/>
  <c r="N1676" i="4" s="1"/>
  <c r="N1677" i="4" s="1"/>
  <c r="N1678" i="4" s="1"/>
  <c r="N1679" i="4" s="1"/>
  <c r="N1680" i="4" s="1"/>
  <c r="N1681" i="4" s="1"/>
  <c r="N1682" i="4" s="1"/>
  <c r="N1683" i="4" s="1"/>
  <c r="N1684" i="4" s="1"/>
  <c r="N1685" i="4" s="1"/>
  <c r="N1686" i="4" s="1"/>
  <c r="N1687" i="4" s="1"/>
  <c r="N1688" i="4" s="1"/>
  <c r="N1689" i="4" s="1"/>
  <c r="N1690" i="4" s="1"/>
  <c r="N1691" i="4" s="1"/>
  <c r="N1692" i="4" s="1"/>
  <c r="N1693" i="4" s="1"/>
  <c r="N1694" i="4" s="1"/>
  <c r="N1695" i="4" s="1"/>
  <c r="N1696" i="4" s="1"/>
  <c r="N1697" i="4" s="1"/>
  <c r="N1698" i="4" s="1"/>
  <c r="N1699" i="4" s="1"/>
  <c r="N1700" i="4" s="1"/>
  <c r="N1701" i="4" s="1"/>
  <c r="N1702" i="4" s="1"/>
  <c r="N1703" i="4" s="1"/>
  <c r="N1704" i="4" s="1"/>
  <c r="N1705" i="4" s="1"/>
  <c r="N1706" i="4" s="1"/>
  <c r="N1707" i="4" s="1"/>
  <c r="N1708" i="4" s="1"/>
  <c r="N1709" i="4" s="1"/>
  <c r="N1710" i="4" s="1"/>
  <c r="N1711" i="4" s="1"/>
  <c r="N1712" i="4" s="1"/>
  <c r="N1713" i="4" s="1"/>
  <c r="N1714" i="4" s="1"/>
  <c r="N1715" i="4" s="1"/>
  <c r="N1716" i="4" s="1"/>
  <c r="N1717" i="4" s="1"/>
  <c r="N1718" i="4" s="1"/>
  <c r="N1719" i="4" s="1"/>
  <c r="N1720" i="4" s="1"/>
  <c r="N1721" i="4" s="1"/>
  <c r="N1722" i="4" s="1"/>
  <c r="N1723" i="4" s="1"/>
  <c r="N1724" i="4" s="1"/>
  <c r="N1725" i="4" s="1"/>
  <c r="N1726" i="4" s="1"/>
  <c r="N1727" i="4" s="1"/>
  <c r="N1728" i="4" s="1"/>
  <c r="N1729" i="4" s="1"/>
  <c r="N1730" i="4" s="1"/>
  <c r="N1731" i="4" s="1"/>
  <c r="N1732" i="4" s="1"/>
  <c r="N1733" i="4" s="1"/>
  <c r="N1734" i="4" s="1"/>
  <c r="N1735" i="4" s="1"/>
  <c r="N1736" i="4" s="1"/>
  <c r="N1737" i="4" s="1"/>
  <c r="N1738" i="4" s="1"/>
  <c r="N1739" i="4" s="1"/>
  <c r="N1740" i="4" s="1"/>
  <c r="N1741" i="4" s="1"/>
  <c r="N1742" i="4" s="1"/>
  <c r="N1743" i="4" s="1"/>
  <c r="N1744" i="4" s="1"/>
  <c r="N1745" i="4" s="1"/>
  <c r="N1746" i="4" s="1"/>
  <c r="N1747" i="4" s="1"/>
  <c r="N1748" i="4" s="1"/>
  <c r="N1749" i="4" s="1"/>
  <c r="N1750" i="4" s="1"/>
  <c r="N1751" i="4" s="1"/>
  <c r="N1752" i="4" s="1"/>
  <c r="N1753" i="4" s="1"/>
  <c r="N1754" i="4" s="1"/>
  <c r="N1755" i="4" s="1"/>
  <c r="N1756" i="4" s="1"/>
  <c r="N1757" i="4" s="1"/>
  <c r="N1758" i="4" s="1"/>
  <c r="N1759" i="4" s="1"/>
  <c r="N1760" i="4" s="1"/>
  <c r="N1761" i="4" s="1"/>
  <c r="N1762" i="4" s="1"/>
  <c r="N1763" i="4" s="1"/>
  <c r="N1764" i="4" s="1"/>
  <c r="N1765" i="4" s="1"/>
  <c r="N1766" i="4" s="1"/>
  <c r="N1767" i="4" s="1"/>
  <c r="N1768" i="4" s="1"/>
  <c r="N1769" i="4" s="1"/>
  <c r="N1770" i="4" s="1"/>
  <c r="N1771" i="4" s="1"/>
  <c r="N1772" i="4" s="1"/>
  <c r="N1773" i="4" s="1"/>
  <c r="N1774" i="4" s="1"/>
  <c r="N1775" i="4" s="1"/>
  <c r="N1776" i="4" s="1"/>
  <c r="N1777" i="4" s="1"/>
  <c r="N1778" i="4" s="1"/>
  <c r="N1779" i="4" s="1"/>
  <c r="N1780" i="4" s="1"/>
  <c r="N1781" i="4" s="1"/>
  <c r="N1782" i="4" s="1"/>
  <c r="N1783" i="4" s="1"/>
  <c r="N1784" i="4" s="1"/>
  <c r="N1785" i="4" s="1"/>
  <c r="N1786" i="4" s="1"/>
  <c r="N1787" i="4" s="1"/>
  <c r="N1788" i="4" s="1"/>
  <c r="N1789" i="4" s="1"/>
  <c r="N1790" i="4" s="1"/>
  <c r="N1791" i="4" s="1"/>
  <c r="N1792" i="4" s="1"/>
  <c r="N1793" i="4" s="1"/>
  <c r="N1794" i="4" s="1"/>
  <c r="N1795" i="4" s="1"/>
  <c r="N1796" i="4" s="1"/>
  <c r="N1797" i="4" s="1"/>
  <c r="N1798" i="4" s="1"/>
  <c r="N1799" i="4" s="1"/>
  <c r="N1800" i="4" s="1"/>
  <c r="N1801" i="4" s="1"/>
  <c r="N1802" i="4" s="1"/>
  <c r="N1803" i="4" s="1"/>
  <c r="N1804" i="4" s="1"/>
  <c r="N1805" i="4" s="1"/>
  <c r="N1806" i="4" s="1"/>
  <c r="N1807" i="4" s="1"/>
  <c r="N1808" i="4" s="1"/>
  <c r="N1809" i="4" s="1"/>
  <c r="N1810" i="4" s="1"/>
  <c r="N1811" i="4" s="1"/>
  <c r="N1812" i="4" s="1"/>
  <c r="N1813" i="4" s="1"/>
  <c r="N1814" i="4" s="1"/>
  <c r="N1815" i="4" s="1"/>
  <c r="N1816" i="4" s="1"/>
  <c r="N1817" i="4" s="1"/>
  <c r="N1818" i="4" s="1"/>
  <c r="N1819" i="4" s="1"/>
  <c r="N1820" i="4" s="1"/>
  <c r="N1821" i="4" s="1"/>
  <c r="N1822" i="4" s="1"/>
  <c r="N1823" i="4" s="1"/>
  <c r="N1824" i="4" s="1"/>
  <c r="N1825" i="4" s="1"/>
  <c r="N1826" i="4" s="1"/>
  <c r="N1827" i="4" s="1"/>
  <c r="N1828" i="4" s="1"/>
  <c r="N1829" i="4" s="1"/>
  <c r="N1830" i="4" s="1"/>
  <c r="N1831" i="4" s="1"/>
  <c r="N1832" i="4" s="1"/>
  <c r="N1833" i="4" s="1"/>
  <c r="N1834" i="4" s="1"/>
  <c r="N1835" i="4" s="1"/>
  <c r="N1836" i="4" s="1"/>
  <c r="N1837" i="4" s="1"/>
  <c r="N1838" i="4" s="1"/>
  <c r="N1839" i="4" s="1"/>
  <c r="N1840" i="4" s="1"/>
  <c r="N1841" i="4" s="1"/>
  <c r="N1842" i="4" s="1"/>
  <c r="N1843" i="4" s="1"/>
  <c r="N1844" i="4" s="1"/>
  <c r="N1845" i="4" s="1"/>
  <c r="N1846" i="4" s="1"/>
  <c r="N1847" i="4" s="1"/>
  <c r="N1848" i="4" s="1"/>
  <c r="N1849" i="4" s="1"/>
  <c r="N1850" i="4" s="1"/>
  <c r="N1851" i="4" s="1"/>
  <c r="N1852" i="4" s="1"/>
  <c r="N1853" i="4" s="1"/>
  <c r="N1854" i="4" s="1"/>
  <c r="N1855" i="4" s="1"/>
  <c r="N1856" i="4" s="1"/>
  <c r="N1857" i="4" s="1"/>
  <c r="N1858" i="4" s="1"/>
  <c r="N1859" i="4" s="1"/>
  <c r="N1860" i="4" s="1"/>
  <c r="N1861" i="4" s="1"/>
  <c r="N1862" i="4" s="1"/>
  <c r="N1863" i="4" s="1"/>
  <c r="N1864" i="4" s="1"/>
  <c r="N1865" i="4" s="1"/>
  <c r="N1866" i="4" s="1"/>
  <c r="N1867" i="4" s="1"/>
  <c r="N1868" i="4" s="1"/>
  <c r="N1869" i="4" s="1"/>
  <c r="N1870" i="4" s="1"/>
  <c r="N1871" i="4" s="1"/>
  <c r="N1872" i="4" s="1"/>
  <c r="N1873" i="4" s="1"/>
  <c r="N1874" i="4" s="1"/>
  <c r="N1875" i="4" s="1"/>
  <c r="N1876" i="4" s="1"/>
  <c r="N1877" i="4" s="1"/>
  <c r="N1878" i="4" s="1"/>
  <c r="N1879" i="4" s="1"/>
  <c r="N1880" i="4" s="1"/>
  <c r="N1881" i="4" s="1"/>
  <c r="N1882" i="4" s="1"/>
  <c r="N1883" i="4" s="1"/>
  <c r="N1884" i="4" s="1"/>
  <c r="N1885" i="4" s="1"/>
  <c r="N1886" i="4" s="1"/>
  <c r="N1887" i="4" s="1"/>
  <c r="N1888" i="4" s="1"/>
  <c r="N1889" i="4" s="1"/>
  <c r="N1890" i="4" s="1"/>
  <c r="N1891" i="4" s="1"/>
  <c r="N1892" i="4" s="1"/>
  <c r="N1893" i="4" s="1"/>
  <c r="N1894" i="4" s="1"/>
  <c r="N1895" i="4" s="1"/>
  <c r="N1896" i="4" s="1"/>
  <c r="N1897" i="4" s="1"/>
  <c r="N1898" i="4" s="1"/>
  <c r="N1899" i="4" s="1"/>
  <c r="N1900" i="4" s="1"/>
  <c r="N1901" i="4" s="1"/>
  <c r="N1902" i="4" s="1"/>
  <c r="N1903" i="4" s="1"/>
  <c r="N1904" i="4" s="1"/>
  <c r="N1905" i="4" s="1"/>
  <c r="N1906" i="4" s="1"/>
  <c r="N1907" i="4" s="1"/>
  <c r="N1908" i="4" s="1"/>
  <c r="N1909" i="4" s="1"/>
  <c r="N1910" i="4" s="1"/>
  <c r="N1911" i="4" s="1"/>
  <c r="N1912" i="4" s="1"/>
  <c r="N1913" i="4" s="1"/>
  <c r="N1914" i="4" s="1"/>
  <c r="N1915" i="4" s="1"/>
  <c r="N1916" i="4" s="1"/>
  <c r="N1917" i="4" s="1"/>
  <c r="N1918" i="4" s="1"/>
  <c r="N1919" i="4" s="1"/>
  <c r="N1920" i="4" s="1"/>
  <c r="N1921" i="4" s="1"/>
  <c r="N1922" i="4" s="1"/>
  <c r="N1923" i="4" s="1"/>
  <c r="N1924" i="4" s="1"/>
  <c r="N1925" i="4" s="1"/>
  <c r="N1926" i="4" s="1"/>
  <c r="N1927" i="4" s="1"/>
  <c r="N1928" i="4" s="1"/>
  <c r="N1929" i="4" s="1"/>
  <c r="N1930" i="4" s="1"/>
  <c r="N1931" i="4" s="1"/>
  <c r="N1932" i="4" s="1"/>
  <c r="N1933" i="4" s="1"/>
  <c r="N1934" i="4" s="1"/>
  <c r="N1935" i="4" s="1"/>
  <c r="N1936" i="4" s="1"/>
  <c r="N1937" i="4" s="1"/>
  <c r="N1938" i="4" s="1"/>
  <c r="N1939" i="4" s="1"/>
  <c r="N1940" i="4" s="1"/>
  <c r="N1941" i="4" s="1"/>
  <c r="N1942" i="4" s="1"/>
  <c r="N1943" i="4" s="1"/>
  <c r="N1944" i="4" s="1"/>
  <c r="N1945" i="4" s="1"/>
  <c r="N1946" i="4" s="1"/>
  <c r="N1947" i="4" s="1"/>
  <c r="N1948" i="4" s="1"/>
  <c r="N1949" i="4" s="1"/>
  <c r="N1950" i="4" s="1"/>
  <c r="N1951" i="4" s="1"/>
  <c r="N1952" i="4" s="1"/>
  <c r="N1953" i="4" s="1"/>
  <c r="N1954" i="4" s="1"/>
  <c r="N1955" i="4" s="1"/>
  <c r="N1956" i="4" s="1"/>
  <c r="N1957" i="4" s="1"/>
  <c r="N1958" i="4" s="1"/>
  <c r="N1959" i="4" s="1"/>
  <c r="N1960" i="4" s="1"/>
  <c r="N1961" i="4" s="1"/>
  <c r="N1962" i="4" s="1"/>
  <c r="N1963" i="4" s="1"/>
  <c r="N1964" i="4" s="1"/>
  <c r="N1965" i="4" s="1"/>
  <c r="N1966" i="4" s="1"/>
  <c r="N1967" i="4" s="1"/>
  <c r="N1968" i="4" s="1"/>
  <c r="N1969" i="4" s="1"/>
  <c r="N1970" i="4" s="1"/>
  <c r="N1971" i="4" s="1"/>
  <c r="N1972" i="4" s="1"/>
  <c r="N1973" i="4" s="1"/>
  <c r="N1974" i="4" s="1"/>
  <c r="N1975" i="4" s="1"/>
  <c r="N1976" i="4" s="1"/>
  <c r="N1977" i="4" s="1"/>
  <c r="N1978" i="4" s="1"/>
  <c r="N1979" i="4" s="1"/>
  <c r="N1980" i="4" s="1"/>
  <c r="N1981" i="4" s="1"/>
  <c r="N1982" i="4" s="1"/>
  <c r="N1983" i="4" s="1"/>
  <c r="N1984" i="4" s="1"/>
  <c r="N1985" i="4" s="1"/>
  <c r="N1986" i="4" s="1"/>
  <c r="N1987" i="4" s="1"/>
  <c r="N1988" i="4" s="1"/>
  <c r="N1989" i="4" s="1"/>
  <c r="N1990" i="4" s="1"/>
  <c r="N1991" i="4" s="1"/>
  <c r="N1992" i="4" s="1"/>
  <c r="N1993" i="4" s="1"/>
  <c r="N1994" i="4" s="1"/>
  <c r="N1995" i="4" s="1"/>
  <c r="N1996" i="4" s="1"/>
  <c r="N1997" i="4" s="1"/>
  <c r="N1998" i="4" s="1"/>
  <c r="N1999" i="4" s="1"/>
  <c r="N2000" i="4" s="1"/>
  <c r="N2001" i="4" s="1"/>
  <c r="N2002" i="4" s="1"/>
  <c r="N2003" i="4" s="1"/>
  <c r="N2004" i="4" s="1"/>
  <c r="N2005" i="4" s="1"/>
  <c r="N2006" i="4" s="1"/>
  <c r="N2007" i="4" s="1"/>
  <c r="N2008" i="4" s="1"/>
  <c r="N2009" i="4" s="1"/>
  <c r="N2010" i="4" s="1"/>
  <c r="N2011" i="4" s="1"/>
  <c r="N2012" i="4" s="1"/>
  <c r="N2013" i="4" s="1"/>
  <c r="N2014" i="4" s="1"/>
  <c r="N2015" i="4" s="1"/>
  <c r="N2016" i="4" s="1"/>
  <c r="N2017" i="4" s="1"/>
  <c r="N2018" i="4" s="1"/>
  <c r="N2019" i="4" s="1"/>
  <c r="N2020" i="4" s="1"/>
  <c r="N2021" i="4" s="1"/>
  <c r="N2022" i="4" s="1"/>
  <c r="N2023" i="4" s="1"/>
  <c r="N2024" i="4" s="1"/>
  <c r="N2025" i="4" s="1"/>
  <c r="N2026" i="4" s="1"/>
  <c r="N2027" i="4" s="1"/>
  <c r="N2028" i="4" s="1"/>
  <c r="N2029" i="4" s="1"/>
  <c r="N2030" i="4" s="1"/>
  <c r="N2031" i="4" s="1"/>
  <c r="N2032" i="4" s="1"/>
  <c r="N2033" i="4" s="1"/>
  <c r="N2034" i="4" s="1"/>
  <c r="N2035" i="4" s="1"/>
  <c r="N2036" i="4" s="1"/>
  <c r="N2037" i="4" s="1"/>
  <c r="N2038" i="4" s="1"/>
  <c r="N2039" i="4" s="1"/>
  <c r="N2040" i="4" s="1"/>
  <c r="N2041" i="4" s="1"/>
  <c r="N2042" i="4" s="1"/>
  <c r="N2043" i="4" s="1"/>
  <c r="N2044" i="4" s="1"/>
  <c r="N2045" i="4" s="1"/>
  <c r="N2046" i="4" s="1"/>
  <c r="N2047" i="4" s="1"/>
  <c r="N2048" i="4" s="1"/>
  <c r="N2049" i="4" s="1"/>
  <c r="N2050" i="4" s="1"/>
  <c r="N2051" i="4" s="1"/>
  <c r="N2052" i="4" s="1"/>
  <c r="N2053" i="4" s="1"/>
  <c r="N2054" i="4" s="1"/>
  <c r="N2055" i="4" s="1"/>
  <c r="N2056" i="4" s="1"/>
  <c r="N2057" i="4" s="1"/>
  <c r="N2058" i="4" s="1"/>
  <c r="N2059" i="4" s="1"/>
  <c r="N2060" i="4" s="1"/>
  <c r="N2061" i="4" s="1"/>
  <c r="N2062" i="4" s="1"/>
  <c r="N2063" i="4" s="1"/>
  <c r="N2064" i="4" s="1"/>
  <c r="N2065" i="4" s="1"/>
  <c r="N2066" i="4" s="1"/>
  <c r="N2067" i="4" s="1"/>
  <c r="N2068" i="4" s="1"/>
  <c r="N2069" i="4" s="1"/>
  <c r="N2070" i="4" s="1"/>
  <c r="N2071" i="4" s="1"/>
  <c r="N2072" i="4" s="1"/>
  <c r="N2073" i="4" s="1"/>
  <c r="N2074" i="4" s="1"/>
  <c r="N2075" i="4" s="1"/>
  <c r="N2076" i="4" s="1"/>
  <c r="N2077" i="4" s="1"/>
  <c r="N2078" i="4" s="1"/>
  <c r="N2079" i="4" s="1"/>
  <c r="N2080" i="4" s="1"/>
  <c r="N2081" i="4" s="1"/>
  <c r="N2082" i="4" s="1"/>
  <c r="N2083" i="4" s="1"/>
  <c r="N2084" i="4" s="1"/>
  <c r="N2085" i="4" s="1"/>
  <c r="N2086" i="4" s="1"/>
  <c r="N2087" i="4" s="1"/>
  <c r="N2088" i="4" s="1"/>
  <c r="N2089" i="4" s="1"/>
  <c r="N2090" i="4" s="1"/>
  <c r="N2091" i="4" s="1"/>
  <c r="N2092" i="4" s="1"/>
  <c r="N2093" i="4" s="1"/>
  <c r="N2094" i="4" s="1"/>
  <c r="N2095" i="4" s="1"/>
  <c r="N2096" i="4" s="1"/>
  <c r="N2097" i="4" s="1"/>
  <c r="N2098" i="4" s="1"/>
  <c r="N2099" i="4" s="1"/>
  <c r="N2100" i="4" s="1"/>
  <c r="N2101" i="4" s="1"/>
  <c r="N2102" i="4" s="1"/>
  <c r="N2103" i="4" s="1"/>
  <c r="N2104" i="4" s="1"/>
  <c r="N2105" i="4" s="1"/>
  <c r="N2106" i="4" s="1"/>
  <c r="N2107" i="4" s="1"/>
  <c r="N2108" i="4" s="1"/>
  <c r="N2109" i="4" s="1"/>
  <c r="N2110" i="4" s="1"/>
  <c r="N2111" i="4" s="1"/>
  <c r="N2112" i="4" s="1"/>
  <c r="N2113" i="4" s="1"/>
  <c r="N2114" i="4" s="1"/>
  <c r="N2115" i="4" s="1"/>
  <c r="N2116" i="4" s="1"/>
  <c r="N2117" i="4" s="1"/>
  <c r="N2118" i="4" s="1"/>
  <c r="N2119" i="4" s="1"/>
  <c r="N2120" i="4" s="1"/>
  <c r="N2121" i="4" s="1"/>
  <c r="N2122" i="4" s="1"/>
  <c r="N2123" i="4" s="1"/>
  <c r="N2124" i="4" s="1"/>
  <c r="N2125" i="4" s="1"/>
  <c r="N2126" i="4" s="1"/>
  <c r="N2127" i="4" s="1"/>
  <c r="N2128" i="4" s="1"/>
  <c r="N2129" i="4" s="1"/>
  <c r="N2130" i="4" s="1"/>
  <c r="N2131" i="4" s="1"/>
  <c r="N2132" i="4" s="1"/>
  <c r="N2133" i="4" s="1"/>
  <c r="N2134" i="4" s="1"/>
  <c r="N2135" i="4" s="1"/>
  <c r="N2136" i="4" s="1"/>
  <c r="N2137" i="4" s="1"/>
  <c r="N2138" i="4" s="1"/>
  <c r="N2139" i="4" s="1"/>
  <c r="N2140" i="4" s="1"/>
  <c r="N2141" i="4" s="1"/>
  <c r="N2142" i="4" s="1"/>
  <c r="N2143" i="4" s="1"/>
  <c r="N2144" i="4" s="1"/>
  <c r="N2145" i="4" s="1"/>
  <c r="N2146" i="4" s="1"/>
  <c r="N2147" i="4" s="1"/>
  <c r="N2148" i="4" s="1"/>
  <c r="N2149" i="4" s="1"/>
  <c r="N2150" i="4" s="1"/>
  <c r="N2151" i="4" s="1"/>
  <c r="N2152" i="4" s="1"/>
  <c r="N2153" i="4" s="1"/>
  <c r="N2154" i="4" s="1"/>
  <c r="N2155" i="4" s="1"/>
  <c r="N2156" i="4" s="1"/>
  <c r="N2157" i="4" s="1"/>
  <c r="N2158" i="4" s="1"/>
  <c r="N2159" i="4" s="1"/>
  <c r="N2160" i="4" s="1"/>
  <c r="N2161" i="4" s="1"/>
  <c r="N2162" i="4" s="1"/>
  <c r="N2163" i="4" s="1"/>
  <c r="N2164" i="4" s="1"/>
  <c r="N2165" i="4" s="1"/>
  <c r="N2166" i="4" s="1"/>
  <c r="N2167" i="4" s="1"/>
  <c r="N2168" i="4" s="1"/>
  <c r="N2169" i="4" s="1"/>
  <c r="N2170" i="4" s="1"/>
  <c r="N2171" i="4" s="1"/>
  <c r="N2172" i="4" s="1"/>
  <c r="N2173" i="4" s="1"/>
  <c r="N2174" i="4" s="1"/>
  <c r="N2175" i="4" s="1"/>
  <c r="N2176" i="4" s="1"/>
  <c r="N2177" i="4" s="1"/>
  <c r="N2178" i="4" s="1"/>
  <c r="N2179" i="4" s="1"/>
  <c r="N2180" i="4" s="1"/>
  <c r="N2181" i="4" s="1"/>
  <c r="N2182" i="4" s="1"/>
  <c r="N2183" i="4" s="1"/>
  <c r="N2184" i="4" s="1"/>
  <c r="N2185" i="4" s="1"/>
  <c r="N2186" i="4" s="1"/>
  <c r="N2187" i="4" s="1"/>
  <c r="N2188" i="4" s="1"/>
  <c r="N2189" i="4" s="1"/>
  <c r="N2190" i="4" s="1"/>
  <c r="N2191" i="4" s="1"/>
  <c r="N2192" i="4" s="1"/>
  <c r="N2193" i="4" s="1"/>
  <c r="N2194" i="4" s="1"/>
  <c r="N2195" i="4" s="1"/>
  <c r="N2196" i="4" s="1"/>
  <c r="N2197" i="4" s="1"/>
  <c r="N2198" i="4" s="1"/>
  <c r="N2199" i="4" s="1"/>
  <c r="N2200" i="4" s="1"/>
  <c r="N2201" i="4" s="1"/>
  <c r="N2202" i="4" s="1"/>
  <c r="N2203" i="4" s="1"/>
  <c r="N2204" i="4" s="1"/>
  <c r="N2205" i="4" s="1"/>
  <c r="N2206" i="4" s="1"/>
  <c r="N2207" i="4" s="1"/>
  <c r="N2208" i="4" s="1"/>
  <c r="N2209" i="4" s="1"/>
  <c r="N2210" i="4" s="1"/>
  <c r="N2211" i="4" s="1"/>
  <c r="N2212" i="4" s="1"/>
  <c r="N2213" i="4" s="1"/>
  <c r="N2214" i="4" s="1"/>
  <c r="N2215" i="4" s="1"/>
  <c r="N2216" i="4" s="1"/>
  <c r="N2217" i="4" s="1"/>
  <c r="N2218" i="4" s="1"/>
  <c r="N2219" i="4" s="1"/>
  <c r="N2220" i="4" s="1"/>
  <c r="N2221" i="4" s="1"/>
  <c r="N2222" i="4" s="1"/>
  <c r="N2223" i="4" s="1"/>
  <c r="N2224" i="4" s="1"/>
  <c r="N2225" i="4" s="1"/>
  <c r="N2226" i="4" s="1"/>
  <c r="N2227" i="4" s="1"/>
  <c r="N2228" i="4" s="1"/>
  <c r="N2229" i="4" s="1"/>
  <c r="N2230" i="4" s="1"/>
  <c r="N2231" i="4" s="1"/>
  <c r="N2232" i="4" s="1"/>
  <c r="N2233" i="4" s="1"/>
  <c r="N2234" i="4" s="1"/>
  <c r="N2235" i="4" s="1"/>
  <c r="N2236" i="4" s="1"/>
  <c r="N2237" i="4" s="1"/>
  <c r="N2238" i="4" s="1"/>
  <c r="N2239" i="4" s="1"/>
  <c r="N2240" i="4" s="1"/>
  <c r="N2241" i="4" s="1"/>
  <c r="N2242" i="4" s="1"/>
  <c r="N2243" i="4" s="1"/>
  <c r="N2244" i="4" s="1"/>
  <c r="N2245" i="4" s="1"/>
  <c r="N2246" i="4" s="1"/>
  <c r="N2247" i="4" s="1"/>
  <c r="N2248" i="4" s="1"/>
  <c r="N2249" i="4" s="1"/>
  <c r="N2250" i="4" s="1"/>
  <c r="N2251" i="4" s="1"/>
  <c r="N2252" i="4" s="1"/>
  <c r="N2253" i="4" s="1"/>
  <c r="N2254" i="4" s="1"/>
  <c r="N2255" i="4" s="1"/>
  <c r="N2256" i="4" s="1"/>
  <c r="N2257" i="4" s="1"/>
  <c r="N2258" i="4" s="1"/>
  <c r="N2259" i="4" s="1"/>
  <c r="N2260" i="4" s="1"/>
  <c r="N2261" i="4" s="1"/>
  <c r="N2262" i="4" s="1"/>
  <c r="N2263" i="4" s="1"/>
  <c r="N2264" i="4" s="1"/>
  <c r="N2265" i="4" s="1"/>
  <c r="N2266" i="4" s="1"/>
  <c r="N2267" i="4" s="1"/>
  <c r="N2268" i="4" s="1"/>
  <c r="N2269" i="4" s="1"/>
  <c r="N2270" i="4" s="1"/>
  <c r="N2271" i="4" s="1"/>
  <c r="N2272" i="4" s="1"/>
  <c r="N2273" i="4" s="1"/>
  <c r="N2274" i="4" s="1"/>
  <c r="N2275" i="4" s="1"/>
  <c r="N2276" i="4" s="1"/>
  <c r="N2277" i="4" s="1"/>
  <c r="N2278" i="4" s="1"/>
  <c r="N2279" i="4" s="1"/>
  <c r="N2280" i="4" s="1"/>
  <c r="N2281" i="4" s="1"/>
  <c r="N2282" i="4" s="1"/>
  <c r="N2283" i="4" s="1"/>
  <c r="N2284" i="4" s="1"/>
  <c r="N2285" i="4" s="1"/>
  <c r="N2286" i="4" s="1"/>
  <c r="N2287" i="4" s="1"/>
  <c r="N2288" i="4" s="1"/>
  <c r="N2289" i="4" s="1"/>
  <c r="N2290" i="4" s="1"/>
  <c r="N2291" i="4" s="1"/>
  <c r="N2292" i="4" s="1"/>
  <c r="N2293" i="4" s="1"/>
  <c r="N2294" i="4" s="1"/>
  <c r="N2295" i="4" s="1"/>
  <c r="N2296" i="4" s="1"/>
  <c r="N2297" i="4" s="1"/>
  <c r="N2298" i="4" s="1"/>
  <c r="N2299" i="4" s="1"/>
  <c r="N2300" i="4" s="1"/>
  <c r="N2301" i="4" s="1"/>
  <c r="N2302" i="4" s="1"/>
  <c r="N2303" i="4" s="1"/>
  <c r="N2304" i="4" s="1"/>
  <c r="N2305" i="4" s="1"/>
  <c r="N2306" i="4" s="1"/>
  <c r="N2307" i="4" s="1"/>
  <c r="N2308" i="4" s="1"/>
  <c r="N2309" i="4" s="1"/>
  <c r="N2310" i="4" s="1"/>
  <c r="N2311" i="4" s="1"/>
  <c r="N2312" i="4" s="1"/>
  <c r="N2313" i="4" s="1"/>
  <c r="N2314" i="4" s="1"/>
  <c r="N2315" i="4" s="1"/>
  <c r="N2316" i="4" s="1"/>
  <c r="N2317" i="4" s="1"/>
  <c r="N2318" i="4" s="1"/>
  <c r="N2319" i="4" s="1"/>
  <c r="N2320" i="4" s="1"/>
  <c r="N2321" i="4" s="1"/>
  <c r="N2322" i="4" s="1"/>
  <c r="N2323" i="4" s="1"/>
  <c r="N2324" i="4" s="1"/>
  <c r="N2325" i="4" s="1"/>
  <c r="N2326" i="4" s="1"/>
  <c r="N2327" i="4" s="1"/>
  <c r="N2328" i="4" s="1"/>
  <c r="N2329" i="4" s="1"/>
  <c r="N2330" i="4" s="1"/>
  <c r="N2331" i="4" s="1"/>
  <c r="N2332" i="4" s="1"/>
  <c r="N2333" i="4" s="1"/>
  <c r="N2334" i="4" s="1"/>
  <c r="N2335" i="4" s="1"/>
  <c r="N2336" i="4" s="1"/>
  <c r="N2337" i="4" s="1"/>
  <c r="N2338" i="4" s="1"/>
  <c r="N2339" i="4" s="1"/>
  <c r="N2340" i="4" s="1"/>
  <c r="N2341" i="4" s="1"/>
  <c r="N2342" i="4" s="1"/>
  <c r="N2343" i="4" s="1"/>
  <c r="N2344" i="4" s="1"/>
  <c r="N2345" i="4" s="1"/>
  <c r="N2346" i="4" s="1"/>
  <c r="N2347" i="4" s="1"/>
  <c r="N2348" i="4" s="1"/>
  <c r="N2349" i="4" s="1"/>
  <c r="N2350" i="4" s="1"/>
  <c r="N2351" i="4" s="1"/>
  <c r="N2352" i="4" s="1"/>
  <c r="N2353" i="4" s="1"/>
  <c r="N2354" i="4" s="1"/>
  <c r="N2355" i="4" s="1"/>
  <c r="N2356" i="4" s="1"/>
  <c r="N2357" i="4" s="1"/>
  <c r="N2358" i="4" s="1"/>
  <c r="N2359" i="4" s="1"/>
  <c r="N2360" i="4" s="1"/>
  <c r="N2361" i="4" s="1"/>
  <c r="N2362" i="4" s="1"/>
  <c r="N2363" i="4" s="1"/>
  <c r="N2364" i="4" s="1"/>
  <c r="N2365" i="4" s="1"/>
  <c r="N2366" i="4" s="1"/>
  <c r="N2367" i="4" s="1"/>
  <c r="N2368" i="4" s="1"/>
  <c r="N2369" i="4" s="1"/>
  <c r="N2370" i="4" s="1"/>
  <c r="N2371" i="4" s="1"/>
  <c r="N2372" i="4" s="1"/>
  <c r="N2373" i="4" s="1"/>
  <c r="N2374" i="4" s="1"/>
  <c r="N2375" i="4" s="1"/>
  <c r="N2376" i="4" s="1"/>
  <c r="N2377" i="4" s="1"/>
  <c r="N2378" i="4" s="1"/>
  <c r="N2379" i="4" s="1"/>
  <c r="N2380" i="4" s="1"/>
  <c r="N2381" i="4" s="1"/>
  <c r="N2382" i="4" s="1"/>
  <c r="N2383" i="4" s="1"/>
  <c r="N2384" i="4" s="1"/>
  <c r="N2385" i="4" s="1"/>
  <c r="N2386" i="4" s="1"/>
  <c r="N2387" i="4" s="1"/>
  <c r="N2388" i="4" s="1"/>
  <c r="N2389" i="4" s="1"/>
  <c r="N2390" i="4" s="1"/>
  <c r="N2391" i="4" s="1"/>
  <c r="N2392" i="4" s="1"/>
  <c r="N2393" i="4" s="1"/>
  <c r="N2394" i="4" s="1"/>
  <c r="N2395" i="4" s="1"/>
  <c r="N2396" i="4" s="1"/>
  <c r="N2397" i="4" s="1"/>
  <c r="N2398" i="4" s="1"/>
  <c r="N2399" i="4" s="1"/>
  <c r="N2400" i="4" s="1"/>
  <c r="N2401" i="4" s="1"/>
  <c r="N2402" i="4" s="1"/>
  <c r="N2403" i="4" s="1"/>
  <c r="N2404" i="4" s="1"/>
  <c r="N2405" i="4" s="1"/>
  <c r="N2406" i="4" s="1"/>
  <c r="N2407" i="4" s="1"/>
  <c r="N2408" i="4" s="1"/>
  <c r="N2409" i="4" s="1"/>
  <c r="N2410" i="4" s="1"/>
  <c r="N2411" i="4" s="1"/>
  <c r="N2412" i="4" s="1"/>
  <c r="N2413" i="4" s="1"/>
  <c r="N2414" i="4" s="1"/>
  <c r="N2415" i="4" s="1"/>
  <c r="N2416" i="4" s="1"/>
  <c r="N2417" i="4" s="1"/>
  <c r="N2418" i="4" s="1"/>
  <c r="N2419" i="4" s="1"/>
  <c r="N2420" i="4" s="1"/>
  <c r="N2421" i="4" s="1"/>
  <c r="N2422" i="4" s="1"/>
  <c r="N2423" i="4" s="1"/>
  <c r="N2424" i="4" s="1"/>
  <c r="N2425" i="4" s="1"/>
  <c r="N2426" i="4" s="1"/>
  <c r="N2427" i="4" s="1"/>
  <c r="N2428" i="4" s="1"/>
  <c r="N2429" i="4" s="1"/>
  <c r="N2430" i="4" s="1"/>
  <c r="N2431" i="4" s="1"/>
  <c r="N2432" i="4" s="1"/>
  <c r="N2433" i="4" s="1"/>
  <c r="N2434" i="4" s="1"/>
  <c r="N2435" i="4" s="1"/>
  <c r="N2436" i="4" s="1"/>
  <c r="N2437" i="4" s="1"/>
  <c r="N2438" i="4" s="1"/>
  <c r="N2439" i="4" s="1"/>
  <c r="N2440" i="4" s="1"/>
  <c r="N2441" i="4" s="1"/>
  <c r="N2442" i="4" s="1"/>
  <c r="N2443" i="4" s="1"/>
  <c r="N2444" i="4" s="1"/>
  <c r="N2445" i="4" s="1"/>
  <c r="N2446" i="4" s="1"/>
  <c r="N2447" i="4" s="1"/>
  <c r="N2448" i="4" s="1"/>
  <c r="N2449" i="4" s="1"/>
  <c r="N2450" i="4" s="1"/>
  <c r="N2451" i="4" s="1"/>
  <c r="N2452" i="4" s="1"/>
  <c r="N2453" i="4" s="1"/>
  <c r="N2454" i="4" s="1"/>
  <c r="N2455" i="4" s="1"/>
  <c r="N2456" i="4" s="1"/>
  <c r="N2457" i="4" s="1"/>
  <c r="N2458" i="4" s="1"/>
  <c r="N2459" i="4" s="1"/>
  <c r="N2460" i="4" s="1"/>
  <c r="N2461" i="4" s="1"/>
  <c r="N2462" i="4" s="1"/>
  <c r="N2463" i="4" s="1"/>
  <c r="N2464" i="4" s="1"/>
  <c r="N2465" i="4" s="1"/>
  <c r="N2466" i="4" s="1"/>
  <c r="N2467" i="4" s="1"/>
  <c r="N2468" i="4" s="1"/>
  <c r="N2469" i="4" s="1"/>
  <c r="N2470" i="4" s="1"/>
  <c r="N2471" i="4" s="1"/>
  <c r="N2472" i="4" s="1"/>
  <c r="N2473" i="4" s="1"/>
  <c r="N2474" i="4" s="1"/>
  <c r="N2475" i="4" s="1"/>
  <c r="N2476" i="4" s="1"/>
  <c r="N2477" i="4" s="1"/>
  <c r="N2478" i="4" s="1"/>
  <c r="N2479" i="4" s="1"/>
  <c r="N2480" i="4" s="1"/>
  <c r="N2481" i="4" s="1"/>
  <c r="N2482" i="4" s="1"/>
  <c r="N2483" i="4" s="1"/>
  <c r="N2484" i="4" s="1"/>
  <c r="N2485" i="4" s="1"/>
  <c r="N2486" i="4" s="1"/>
  <c r="N2487" i="4" s="1"/>
  <c r="N2488" i="4" s="1"/>
  <c r="N2489" i="4" s="1"/>
  <c r="N2490" i="4" s="1"/>
  <c r="N2491" i="4" s="1"/>
  <c r="N2492" i="4" s="1"/>
  <c r="N2493" i="4" s="1"/>
  <c r="N2494" i="4" s="1"/>
  <c r="N2495" i="4" s="1"/>
  <c r="N2496" i="4" s="1"/>
  <c r="N2497" i="4" s="1"/>
  <c r="N2498" i="4" s="1"/>
  <c r="N2499" i="4" s="1"/>
  <c r="N2500" i="4" s="1"/>
  <c r="N2501" i="4" s="1"/>
  <c r="N2502" i="4" s="1"/>
  <c r="N2503" i="4" s="1"/>
  <c r="N2504" i="4" s="1"/>
  <c r="N2505" i="4" s="1"/>
  <c r="N2506" i="4" s="1"/>
  <c r="N2507" i="4" s="1"/>
  <c r="N2508" i="4" s="1"/>
  <c r="N2509" i="4" s="1"/>
  <c r="N2510" i="4" s="1"/>
  <c r="N2511" i="4" s="1"/>
  <c r="N2512" i="4" s="1"/>
  <c r="N2513" i="4" s="1"/>
  <c r="N2514" i="4" s="1"/>
  <c r="N2515" i="4" s="1"/>
  <c r="N2516" i="4" s="1"/>
  <c r="N2517" i="4" s="1"/>
  <c r="N2518" i="4" s="1"/>
  <c r="N2519" i="4" s="1"/>
  <c r="N2520" i="4" s="1"/>
  <c r="N2521" i="4" s="1"/>
  <c r="N2522" i="4" s="1"/>
  <c r="N2523" i="4" s="1"/>
  <c r="N2524" i="4" s="1"/>
  <c r="N2525" i="4" s="1"/>
  <c r="N2526" i="4" s="1"/>
  <c r="N2527" i="4" s="1"/>
  <c r="N2528" i="4" s="1"/>
  <c r="N2529" i="4" s="1"/>
  <c r="N2530" i="4" s="1"/>
  <c r="N2531" i="4" s="1"/>
  <c r="N2532" i="4" s="1"/>
  <c r="N2533" i="4" s="1"/>
  <c r="N2534" i="4" s="1"/>
  <c r="N2535" i="4" s="1"/>
  <c r="N2536" i="4" s="1"/>
  <c r="N2537" i="4" s="1"/>
  <c r="N2538" i="4" s="1"/>
  <c r="N2539" i="4" s="1"/>
  <c r="N2540" i="4" s="1"/>
  <c r="N2541" i="4" s="1"/>
  <c r="N2542" i="4" s="1"/>
  <c r="N2543" i="4" s="1"/>
  <c r="N2544" i="4" s="1"/>
  <c r="N2545" i="4" s="1"/>
  <c r="N2546" i="4" s="1"/>
  <c r="N2547" i="4" s="1"/>
  <c r="N2548" i="4" s="1"/>
  <c r="N2549" i="4" s="1"/>
  <c r="N2550" i="4" s="1"/>
  <c r="N2551" i="4" s="1"/>
  <c r="N2552" i="4" s="1"/>
  <c r="N2553" i="4" s="1"/>
  <c r="N2554" i="4" s="1"/>
  <c r="N2555" i="4" s="1"/>
  <c r="N2556" i="4" s="1"/>
  <c r="N2557" i="4" s="1"/>
  <c r="N2558" i="4" s="1"/>
  <c r="N2559" i="4" s="1"/>
  <c r="N2560" i="4" s="1"/>
  <c r="N2561" i="4" s="1"/>
  <c r="N2562" i="4" s="1"/>
  <c r="N2563" i="4" s="1"/>
  <c r="N2564" i="4" s="1"/>
  <c r="N2565" i="4" s="1"/>
  <c r="N2566" i="4" s="1"/>
  <c r="N2567" i="4" s="1"/>
  <c r="N2568" i="4" s="1"/>
  <c r="N2569" i="4" s="1"/>
  <c r="N2570" i="4" s="1"/>
  <c r="N2571" i="4" s="1"/>
  <c r="N2572" i="4" s="1"/>
  <c r="N2573" i="4" s="1"/>
  <c r="N2574" i="4" s="1"/>
  <c r="N2575" i="4" s="1"/>
  <c r="N2576" i="4" s="1"/>
  <c r="N2577" i="4" s="1"/>
  <c r="N2578" i="4" s="1"/>
  <c r="N2579" i="4" s="1"/>
  <c r="N2580" i="4" s="1"/>
  <c r="N2581" i="4" s="1"/>
  <c r="N2582" i="4" s="1"/>
  <c r="N2583" i="4" s="1"/>
  <c r="N2584" i="4" s="1"/>
  <c r="N2585" i="4" s="1"/>
  <c r="N2586" i="4" s="1"/>
  <c r="N2587" i="4" s="1"/>
  <c r="N2588" i="4" s="1"/>
  <c r="N2589" i="4" s="1"/>
  <c r="N2590" i="4" s="1"/>
  <c r="N2591" i="4" s="1"/>
  <c r="N2592" i="4" s="1"/>
  <c r="N2593" i="4" s="1"/>
  <c r="N2594" i="4" s="1"/>
  <c r="N2595" i="4" s="1"/>
  <c r="N2596" i="4" s="1"/>
  <c r="N2597" i="4" s="1"/>
  <c r="N2598" i="4" s="1"/>
  <c r="N2599" i="4" s="1"/>
  <c r="N2600" i="4" s="1"/>
  <c r="N2601" i="4" s="1"/>
  <c r="N2602" i="4" s="1"/>
  <c r="N2603" i="4" s="1"/>
  <c r="N2604" i="4" s="1"/>
  <c r="N2605" i="4" s="1"/>
  <c r="N2606" i="4" s="1"/>
  <c r="N2607" i="4" s="1"/>
  <c r="N2608" i="4" s="1"/>
  <c r="N2609" i="4" s="1"/>
  <c r="N2610" i="4" s="1"/>
  <c r="N2611" i="4" s="1"/>
  <c r="N2612" i="4" s="1"/>
  <c r="N2613" i="4" s="1"/>
  <c r="N2614" i="4" s="1"/>
  <c r="N2615" i="4" s="1"/>
  <c r="N2616" i="4" s="1"/>
  <c r="N2617" i="4" s="1"/>
  <c r="N2618" i="4" s="1"/>
  <c r="N2619" i="4" s="1"/>
  <c r="N2620" i="4" s="1"/>
  <c r="N2621" i="4" s="1"/>
  <c r="N2622" i="4" s="1"/>
  <c r="N2623" i="4" s="1"/>
  <c r="N2624" i="4" s="1"/>
  <c r="N2625" i="4" s="1"/>
  <c r="N2626" i="4" s="1"/>
  <c r="N2627" i="4" s="1"/>
  <c r="N2628" i="4" s="1"/>
  <c r="N2629" i="4" s="1"/>
  <c r="N2630" i="4" s="1"/>
  <c r="N2631" i="4" s="1"/>
  <c r="N2632" i="4" s="1"/>
  <c r="N2633" i="4" s="1"/>
  <c r="N2634" i="4" s="1"/>
  <c r="N2635" i="4" s="1"/>
  <c r="N2636" i="4" s="1"/>
  <c r="N2637" i="4" s="1"/>
  <c r="N2638" i="4" s="1"/>
  <c r="N2639" i="4" s="1"/>
  <c r="N2640" i="4" s="1"/>
  <c r="N2641" i="4" s="1"/>
  <c r="N2642" i="4" s="1"/>
  <c r="N2643" i="4" s="1"/>
  <c r="N2644" i="4" s="1"/>
  <c r="N2645" i="4" s="1"/>
  <c r="N2646" i="4" s="1"/>
  <c r="N2647" i="4" s="1"/>
  <c r="N2648" i="4" s="1"/>
  <c r="N2649" i="4" s="1"/>
  <c r="N2650" i="4" s="1"/>
  <c r="N2651" i="4" s="1"/>
  <c r="N2652" i="4" s="1"/>
  <c r="N2653" i="4" s="1"/>
  <c r="N2654" i="4" s="1"/>
  <c r="N2655" i="4" s="1"/>
  <c r="N2656" i="4" s="1"/>
  <c r="N2657" i="4" s="1"/>
  <c r="N2658" i="4" s="1"/>
  <c r="N2659" i="4" s="1"/>
  <c r="N2660" i="4" s="1"/>
  <c r="N2661" i="4" s="1"/>
  <c r="N2662" i="4" s="1"/>
  <c r="N2663" i="4" s="1"/>
  <c r="N2664" i="4" s="1"/>
  <c r="N2665" i="4" s="1"/>
  <c r="N2666" i="4" s="1"/>
  <c r="N2667" i="4" s="1"/>
  <c r="N2668" i="4" s="1"/>
  <c r="N2669" i="4" s="1"/>
  <c r="N2670" i="4" s="1"/>
  <c r="N2671" i="4" s="1"/>
  <c r="N2672" i="4" s="1"/>
  <c r="N2673" i="4" s="1"/>
  <c r="N2674" i="4" s="1"/>
  <c r="N2675" i="4" s="1"/>
  <c r="N2676" i="4" s="1"/>
  <c r="N2677" i="4" s="1"/>
  <c r="N2678" i="4" s="1"/>
  <c r="N2679" i="4" s="1"/>
  <c r="N2680" i="4" s="1"/>
  <c r="N2681" i="4" s="1"/>
  <c r="N2682" i="4" s="1"/>
  <c r="N2683" i="4" s="1"/>
  <c r="N2684" i="4" s="1"/>
  <c r="N2685" i="4" s="1"/>
  <c r="N2686" i="4" s="1"/>
  <c r="N2687" i="4" s="1"/>
  <c r="N2688" i="4" s="1"/>
  <c r="N2689" i="4" s="1"/>
  <c r="N2690" i="4" s="1"/>
  <c r="N2691" i="4" s="1"/>
  <c r="N2692" i="4" s="1"/>
  <c r="N2693" i="4" s="1"/>
  <c r="N2694" i="4" s="1"/>
  <c r="N2695" i="4" s="1"/>
  <c r="N2696" i="4" s="1"/>
  <c r="N2697" i="4" s="1"/>
  <c r="N2698" i="4" s="1"/>
  <c r="N2699" i="4" s="1"/>
  <c r="N2700" i="4" s="1"/>
  <c r="N2701" i="4" s="1"/>
  <c r="N2702" i="4" s="1"/>
  <c r="N2703" i="4" s="1"/>
  <c r="N2704" i="4" s="1"/>
  <c r="N2705" i="4" s="1"/>
  <c r="N2706" i="4" s="1"/>
  <c r="N2707" i="4" s="1"/>
  <c r="N2708" i="4" s="1"/>
  <c r="N2709" i="4" s="1"/>
  <c r="N2710" i="4" s="1"/>
  <c r="N2711" i="4" s="1"/>
  <c r="N2712" i="4" s="1"/>
  <c r="N2713" i="4" s="1"/>
  <c r="N2714" i="4" s="1"/>
  <c r="N2715" i="4" s="1"/>
  <c r="N2716" i="4" s="1"/>
  <c r="N2717" i="4" s="1"/>
  <c r="N2718" i="4" s="1"/>
  <c r="N2719" i="4" s="1"/>
  <c r="N2720" i="4" s="1"/>
  <c r="N2721" i="4" s="1"/>
  <c r="N2722" i="4" s="1"/>
  <c r="N2723" i="4" s="1"/>
  <c r="N2724" i="4" s="1"/>
  <c r="N2725" i="4" s="1"/>
  <c r="N2726" i="4" s="1"/>
  <c r="N2727" i="4" s="1"/>
  <c r="N2728" i="4" s="1"/>
  <c r="N2729" i="4" s="1"/>
  <c r="N2730" i="4" s="1"/>
  <c r="N2731" i="4" s="1"/>
  <c r="N2732" i="4" s="1"/>
  <c r="N2733" i="4" s="1"/>
  <c r="N2734" i="4" s="1"/>
  <c r="N2735" i="4" s="1"/>
  <c r="N2736" i="4" s="1"/>
  <c r="N2737" i="4" s="1"/>
  <c r="N2738" i="4" s="1"/>
  <c r="N2739" i="4" s="1"/>
  <c r="N2740" i="4" s="1"/>
  <c r="N2741" i="4" s="1"/>
  <c r="N2742" i="4" s="1"/>
  <c r="N2743" i="4" s="1"/>
  <c r="N2744" i="4" s="1"/>
  <c r="N2745" i="4" s="1"/>
  <c r="N2746" i="4" s="1"/>
  <c r="N2747" i="4" s="1"/>
  <c r="N2748" i="4" s="1"/>
  <c r="N2749" i="4" s="1"/>
  <c r="N2750" i="4" s="1"/>
  <c r="N2751" i="4" s="1"/>
  <c r="N2752" i="4" s="1"/>
  <c r="N2753" i="4" s="1"/>
  <c r="N2754" i="4" s="1"/>
  <c r="N2755" i="4" s="1"/>
  <c r="N2756" i="4" s="1"/>
  <c r="N2757" i="4" s="1"/>
  <c r="N2758" i="4" s="1"/>
  <c r="N2759" i="4" s="1"/>
  <c r="N2760" i="4" s="1"/>
  <c r="N2761" i="4" s="1"/>
  <c r="N2762" i="4" s="1"/>
  <c r="N2763" i="4" s="1"/>
  <c r="N2764" i="4" s="1"/>
  <c r="N2765" i="4" s="1"/>
  <c r="N2766" i="4" s="1"/>
  <c r="N2767" i="4" s="1"/>
  <c r="N2768" i="4" s="1"/>
  <c r="N2769" i="4" s="1"/>
  <c r="N2770" i="4" s="1"/>
  <c r="N2771" i="4" s="1"/>
  <c r="N2772" i="4" s="1"/>
  <c r="N2773" i="4" s="1"/>
  <c r="N2774" i="4" s="1"/>
  <c r="N2775" i="4" s="1"/>
  <c r="N2776" i="4" s="1"/>
  <c r="N2777" i="4" s="1"/>
  <c r="N2778" i="4" s="1"/>
  <c r="N2779" i="4" s="1"/>
  <c r="N2780" i="4" s="1"/>
  <c r="N2781" i="4" s="1"/>
  <c r="N2782" i="4" s="1"/>
  <c r="N2783" i="4" s="1"/>
  <c r="N2784" i="4" s="1"/>
  <c r="N2785" i="4" s="1"/>
  <c r="N2786" i="4" s="1"/>
  <c r="N2787" i="4" s="1"/>
  <c r="N2788" i="4" s="1"/>
  <c r="N2789" i="4" s="1"/>
  <c r="N2790" i="4" s="1"/>
  <c r="N2791" i="4" s="1"/>
  <c r="N2792" i="4" s="1"/>
  <c r="N2793" i="4" s="1"/>
  <c r="N2794" i="4" s="1"/>
  <c r="N2795" i="4" s="1"/>
  <c r="N2796" i="4" s="1"/>
  <c r="N2797" i="4" s="1"/>
  <c r="N2798" i="4" s="1"/>
  <c r="N2799" i="4" s="1"/>
  <c r="N2800" i="4" s="1"/>
  <c r="N2801" i="4" s="1"/>
  <c r="N2802" i="4" s="1"/>
  <c r="N2803" i="4" s="1"/>
  <c r="N2804" i="4" s="1"/>
  <c r="N2805" i="4" s="1"/>
  <c r="N2806" i="4" s="1"/>
  <c r="N2807" i="4" s="1"/>
  <c r="N2808" i="4" s="1"/>
  <c r="N2809" i="4" s="1"/>
  <c r="N2810" i="4" s="1"/>
  <c r="N2811" i="4" s="1"/>
  <c r="N2812" i="4" s="1"/>
  <c r="N2813" i="4" s="1"/>
  <c r="N2814" i="4" s="1"/>
  <c r="N2815" i="4" s="1"/>
  <c r="N2816" i="4" s="1"/>
  <c r="N2817" i="4" s="1"/>
  <c r="N2818" i="4" s="1"/>
  <c r="N2819" i="4" s="1"/>
  <c r="N2820" i="4" s="1"/>
  <c r="N2821" i="4" s="1"/>
  <c r="N2822" i="4" s="1"/>
  <c r="N2823" i="4" s="1"/>
  <c r="N2824" i="4" s="1"/>
  <c r="N2825" i="4" s="1"/>
  <c r="N2826" i="4" s="1"/>
  <c r="N2827" i="4" s="1"/>
  <c r="N2828" i="4" s="1"/>
  <c r="N2829" i="4" s="1"/>
  <c r="N2830" i="4" s="1"/>
  <c r="N2831" i="4" s="1"/>
  <c r="N2832" i="4" s="1"/>
  <c r="N2833" i="4" s="1"/>
  <c r="N2834" i="4" s="1"/>
  <c r="N2835" i="4" s="1"/>
  <c r="N2836" i="4" s="1"/>
  <c r="N2837" i="4" s="1"/>
  <c r="N2838" i="4" s="1"/>
  <c r="N2839" i="4" s="1"/>
  <c r="N2840" i="4" s="1"/>
  <c r="N2841" i="4" s="1"/>
  <c r="N2842" i="4" s="1"/>
  <c r="N2843" i="4" s="1"/>
  <c r="N2844" i="4" s="1"/>
  <c r="N2845" i="4" s="1"/>
  <c r="N2846" i="4" s="1"/>
  <c r="N2847" i="4" s="1"/>
  <c r="N2848" i="4" s="1"/>
  <c r="N2849" i="4" s="1"/>
  <c r="N2850" i="4" s="1"/>
  <c r="N2851" i="4" s="1"/>
  <c r="N2852" i="4" s="1"/>
  <c r="N2853" i="4" s="1"/>
  <c r="N2854" i="4" s="1"/>
  <c r="N2855" i="4" s="1"/>
  <c r="N2856" i="4" s="1"/>
  <c r="N2857" i="4" s="1"/>
  <c r="N2858" i="4" s="1"/>
  <c r="N2859" i="4" s="1"/>
  <c r="N2860" i="4" s="1"/>
  <c r="N2861" i="4" s="1"/>
  <c r="N2862" i="4" s="1"/>
  <c r="N2863" i="4" s="1"/>
  <c r="N2864" i="4" s="1"/>
  <c r="N2865" i="4" s="1"/>
  <c r="N2866" i="4" s="1"/>
  <c r="N2867" i="4" s="1"/>
  <c r="N2868" i="4" s="1"/>
  <c r="N2869" i="4" s="1"/>
  <c r="N2870" i="4" s="1"/>
  <c r="N2871" i="4" s="1"/>
  <c r="N2872" i="4" s="1"/>
  <c r="N2873" i="4" s="1"/>
  <c r="N2874" i="4" s="1"/>
  <c r="N2875" i="4" s="1"/>
  <c r="N2876" i="4" s="1"/>
  <c r="N2877" i="4" s="1"/>
  <c r="N2878" i="4" s="1"/>
  <c r="N2879" i="4" s="1"/>
  <c r="N2880" i="4" s="1"/>
  <c r="N2881" i="4" s="1"/>
  <c r="N2882" i="4" s="1"/>
  <c r="N2883" i="4" s="1"/>
  <c r="N2884" i="4" s="1"/>
  <c r="N2885" i="4" s="1"/>
  <c r="N2886" i="4" s="1"/>
  <c r="N2887" i="4" s="1"/>
  <c r="N2888" i="4" s="1"/>
  <c r="N2889" i="4" s="1"/>
  <c r="N2890" i="4" s="1"/>
  <c r="N2891" i="4" s="1"/>
  <c r="N2892" i="4" s="1"/>
  <c r="N2893" i="4" s="1"/>
  <c r="N2894" i="4" s="1"/>
  <c r="N2895" i="4" s="1"/>
  <c r="N2896" i="4" s="1"/>
  <c r="N2897" i="4" s="1"/>
  <c r="N2898" i="4" s="1"/>
  <c r="N2899" i="4" s="1"/>
  <c r="N2900" i="4" s="1"/>
  <c r="N2901" i="4" s="1"/>
  <c r="N2902" i="4" s="1"/>
  <c r="N2903" i="4" s="1"/>
  <c r="N2904" i="4" s="1"/>
  <c r="N2905" i="4" s="1"/>
  <c r="N2906" i="4" s="1"/>
  <c r="N2907" i="4" s="1"/>
  <c r="N2908" i="4" s="1"/>
  <c r="N2909" i="4" s="1"/>
  <c r="N2910" i="4" s="1"/>
  <c r="N2911" i="4" s="1"/>
  <c r="N2912" i="4" s="1"/>
  <c r="N2913" i="4" s="1"/>
  <c r="N2914" i="4" s="1"/>
  <c r="N2915" i="4" s="1"/>
  <c r="N2916" i="4" s="1"/>
  <c r="N2917" i="4" s="1"/>
  <c r="N2918" i="4" s="1"/>
  <c r="N2919" i="4" s="1"/>
  <c r="N2920" i="4" s="1"/>
  <c r="N2921" i="4" s="1"/>
  <c r="N2922" i="4" s="1"/>
  <c r="N2923" i="4" s="1"/>
  <c r="N2924" i="4" s="1"/>
  <c r="N2925" i="4" s="1"/>
  <c r="N2926" i="4" s="1"/>
  <c r="N2927" i="4" s="1"/>
  <c r="N2928" i="4" s="1"/>
  <c r="N2929" i="4" s="1"/>
  <c r="N2930" i="4" s="1"/>
  <c r="N2931" i="4" s="1"/>
  <c r="N2932" i="4" s="1"/>
  <c r="N2933" i="4" s="1"/>
  <c r="N2934" i="4" s="1"/>
  <c r="N2935" i="4" s="1"/>
  <c r="N2936" i="4" s="1"/>
  <c r="N2937" i="4" s="1"/>
  <c r="N2938" i="4" s="1"/>
  <c r="N2939" i="4" s="1"/>
  <c r="N2940" i="4" s="1"/>
  <c r="N2941" i="4" s="1"/>
  <c r="N2942" i="4" s="1"/>
  <c r="N2943" i="4" s="1"/>
  <c r="N2944" i="4" s="1"/>
  <c r="N2945" i="4" s="1"/>
  <c r="N2946" i="4" s="1"/>
  <c r="N2947" i="4" s="1"/>
  <c r="N2948" i="4" s="1"/>
  <c r="N2949" i="4" s="1"/>
  <c r="N2950" i="4" s="1"/>
  <c r="N2951" i="4" s="1"/>
  <c r="N2952" i="4" s="1"/>
  <c r="N2953" i="4" s="1"/>
  <c r="N2954" i="4" s="1"/>
  <c r="N2955" i="4" s="1"/>
  <c r="N2956" i="4" s="1"/>
  <c r="N2957" i="4" s="1"/>
  <c r="N2958" i="4" s="1"/>
  <c r="N2959" i="4" s="1"/>
  <c r="N2960" i="4" s="1"/>
  <c r="N2961" i="4" s="1"/>
  <c r="N2962" i="4" s="1"/>
  <c r="N2963" i="4" s="1"/>
  <c r="N2964" i="4" s="1"/>
  <c r="N2965" i="4" s="1"/>
  <c r="N2966" i="4" s="1"/>
  <c r="N2967" i="4" s="1"/>
  <c r="N2968" i="4" s="1"/>
  <c r="N2969" i="4" s="1"/>
  <c r="N2970" i="4" s="1"/>
  <c r="N2971" i="4" s="1"/>
  <c r="N2972" i="4" s="1"/>
  <c r="N2973" i="4" s="1"/>
  <c r="N2974" i="4" s="1"/>
  <c r="N2975" i="4" s="1"/>
  <c r="N2976" i="4" s="1"/>
  <c r="N2977" i="4" s="1"/>
  <c r="N2978" i="4" s="1"/>
  <c r="N2979" i="4" s="1"/>
  <c r="N2980" i="4" s="1"/>
  <c r="N2981" i="4" s="1"/>
  <c r="N2982" i="4" s="1"/>
  <c r="N2983" i="4" s="1"/>
  <c r="N2984" i="4" s="1"/>
  <c r="N2985" i="4" s="1"/>
  <c r="N2986" i="4" s="1"/>
  <c r="N2987" i="4" s="1"/>
  <c r="N2988" i="4" s="1"/>
  <c r="N2989" i="4" s="1"/>
  <c r="N2990" i="4" s="1"/>
  <c r="N2991" i="4" s="1"/>
  <c r="N2992" i="4" s="1"/>
  <c r="N2993" i="4" s="1"/>
  <c r="N2994" i="4" s="1"/>
  <c r="N2995" i="4" s="1"/>
  <c r="N2996" i="4" s="1"/>
  <c r="N2997" i="4" s="1"/>
  <c r="N2998" i="4" s="1"/>
  <c r="N2999" i="4" s="1"/>
  <c r="N3000" i="4" s="1"/>
  <c r="N3001" i="4" s="1"/>
  <c r="N3002" i="4" s="1"/>
  <c r="N3003" i="4" s="1"/>
  <c r="N3004" i="4" s="1"/>
  <c r="N3005" i="4" s="1"/>
  <c r="N3006" i="4" s="1"/>
  <c r="N3007" i="4" s="1"/>
  <c r="N3008" i="4" s="1"/>
  <c r="N3009" i="4" s="1"/>
  <c r="N3010" i="4" s="1"/>
  <c r="N3011" i="4" s="1"/>
  <c r="N3012" i="4" s="1"/>
  <c r="N3013" i="4" s="1"/>
  <c r="N3014" i="4" s="1"/>
  <c r="N3015" i="4" s="1"/>
  <c r="N3016" i="4" s="1"/>
  <c r="N3017" i="4" s="1"/>
  <c r="N3018" i="4" s="1"/>
  <c r="N3019" i="4" s="1"/>
  <c r="N3020" i="4" s="1"/>
  <c r="N3021" i="4" s="1"/>
  <c r="N3022" i="4" s="1"/>
  <c r="N3023" i="4" s="1"/>
  <c r="N3024" i="4" s="1"/>
  <c r="N3025" i="4" s="1"/>
  <c r="N3026" i="4" s="1"/>
  <c r="N3027" i="4" s="1"/>
  <c r="N3028" i="4" s="1"/>
  <c r="N3029" i="4" s="1"/>
  <c r="N3030" i="4" s="1"/>
  <c r="N3031" i="4" s="1"/>
  <c r="N3032" i="4" s="1"/>
  <c r="N3033" i="4" s="1"/>
  <c r="N3034" i="4" s="1"/>
  <c r="N3035" i="4" s="1"/>
  <c r="N3036" i="4" s="1"/>
  <c r="N3037" i="4" s="1"/>
  <c r="N3038" i="4" s="1"/>
  <c r="N3039" i="4" s="1"/>
  <c r="N3040" i="4" s="1"/>
  <c r="N3041" i="4" s="1"/>
  <c r="N3042" i="4" s="1"/>
  <c r="N3043" i="4" s="1"/>
  <c r="N3044" i="4" s="1"/>
  <c r="N3045" i="4" s="1"/>
  <c r="N3046" i="4" s="1"/>
  <c r="N3047" i="4" s="1"/>
  <c r="N3048" i="4" s="1"/>
  <c r="N3049" i="4" s="1"/>
  <c r="N3050" i="4" s="1"/>
  <c r="N3051" i="4" s="1"/>
  <c r="N3052" i="4" s="1"/>
  <c r="N3053" i="4" s="1"/>
  <c r="N3054" i="4" s="1"/>
  <c r="N3055" i="4" s="1"/>
  <c r="N3056" i="4" s="1"/>
  <c r="N3057" i="4" s="1"/>
  <c r="N3058" i="4" s="1"/>
  <c r="N3059" i="4" s="1"/>
  <c r="N3060" i="4" s="1"/>
  <c r="N3061" i="4" s="1"/>
  <c r="N3062" i="4" s="1"/>
  <c r="N3063" i="4" s="1"/>
  <c r="N3064" i="4" s="1"/>
  <c r="N3065" i="4" s="1"/>
  <c r="N3066" i="4" s="1"/>
  <c r="N3067" i="4" s="1"/>
  <c r="N3068" i="4" s="1"/>
  <c r="N3069" i="4" s="1"/>
  <c r="N3070" i="4" s="1"/>
  <c r="N3071" i="4" s="1"/>
  <c r="N3072" i="4" s="1"/>
  <c r="N3073" i="4" s="1"/>
  <c r="N3074" i="4" s="1"/>
  <c r="N3075" i="4" s="1"/>
  <c r="N3076" i="4" s="1"/>
  <c r="N3077" i="4" s="1"/>
  <c r="N3078" i="4" s="1"/>
  <c r="N3079" i="4" s="1"/>
  <c r="N3080" i="4" s="1"/>
  <c r="N3081" i="4" s="1"/>
  <c r="N3082" i="4" s="1"/>
  <c r="N3083" i="4" s="1"/>
  <c r="N3084" i="4" s="1"/>
  <c r="N3085" i="4" s="1"/>
  <c r="N3086" i="4" s="1"/>
  <c r="N3087" i="4" s="1"/>
  <c r="N3088" i="4" s="1"/>
  <c r="N3089" i="4" s="1"/>
  <c r="N3090" i="4" s="1"/>
  <c r="N3091" i="4" s="1"/>
  <c r="N3092" i="4" s="1"/>
  <c r="N3093" i="4" s="1"/>
  <c r="N3094" i="4" s="1"/>
  <c r="N3095" i="4" s="1"/>
  <c r="N3096" i="4" s="1"/>
  <c r="N3097" i="4" s="1"/>
  <c r="N3098" i="4" s="1"/>
  <c r="N3099" i="4" s="1"/>
  <c r="N3100" i="4" s="1"/>
  <c r="N3101" i="4" s="1"/>
  <c r="N3102" i="4" s="1"/>
  <c r="N3103" i="4" s="1"/>
  <c r="N3104" i="4" s="1"/>
  <c r="N3105" i="4" s="1"/>
  <c r="N3106" i="4" s="1"/>
  <c r="N3107" i="4" s="1"/>
  <c r="N3108" i="4" s="1"/>
  <c r="N3109" i="4" s="1"/>
  <c r="N3110" i="4" s="1"/>
  <c r="N3111" i="4" s="1"/>
  <c r="N3112" i="4" s="1"/>
  <c r="N3113" i="4" s="1"/>
  <c r="N3114" i="4" s="1"/>
  <c r="N3115" i="4" s="1"/>
  <c r="N3116" i="4" s="1"/>
  <c r="N3117" i="4" s="1"/>
  <c r="N3118" i="4" s="1"/>
  <c r="N3119" i="4" s="1"/>
  <c r="N3120" i="4" s="1"/>
  <c r="N3121" i="4" s="1"/>
  <c r="N3122" i="4" s="1"/>
  <c r="N3123" i="4" s="1"/>
  <c r="N3124" i="4" s="1"/>
  <c r="N3125" i="4" s="1"/>
  <c r="N3126" i="4" s="1"/>
  <c r="N3127" i="4" s="1"/>
  <c r="N3128" i="4" s="1"/>
  <c r="N3129" i="4" s="1"/>
  <c r="N3130" i="4" s="1"/>
  <c r="N3131" i="4" s="1"/>
  <c r="N3132" i="4" s="1"/>
  <c r="N3133" i="4" s="1"/>
  <c r="N3134" i="4" s="1"/>
  <c r="N3135" i="4" s="1"/>
  <c r="N3136" i="4" s="1"/>
  <c r="N3137" i="4" s="1"/>
  <c r="N3138" i="4" s="1"/>
  <c r="N3139" i="4" s="1"/>
  <c r="N3140" i="4" s="1"/>
  <c r="N3141" i="4" s="1"/>
  <c r="N3142" i="4" s="1"/>
  <c r="N3143" i="4" s="1"/>
  <c r="N3144" i="4" s="1"/>
  <c r="N3145" i="4" s="1"/>
  <c r="N3146" i="4" s="1"/>
  <c r="N3147" i="4" s="1"/>
  <c r="N3148" i="4" s="1"/>
  <c r="N3149" i="4" s="1"/>
  <c r="N3150" i="4" s="1"/>
  <c r="N3151" i="4" s="1"/>
  <c r="N3152" i="4" s="1"/>
  <c r="N3153" i="4" s="1"/>
  <c r="N3154" i="4" s="1"/>
  <c r="N3155" i="4" s="1"/>
  <c r="N3156" i="4" s="1"/>
  <c r="N3157" i="4" s="1"/>
  <c r="N3158" i="4" s="1"/>
  <c r="N3159" i="4" s="1"/>
  <c r="N3160" i="4" s="1"/>
  <c r="N3161" i="4" s="1"/>
  <c r="N3162" i="4" s="1"/>
  <c r="N3163" i="4" s="1"/>
  <c r="N3164" i="4" s="1"/>
  <c r="N3165" i="4" s="1"/>
  <c r="N3166" i="4" s="1"/>
  <c r="N3167" i="4" s="1"/>
  <c r="N3168" i="4" s="1"/>
  <c r="N3169" i="4" s="1"/>
  <c r="N3170" i="4" s="1"/>
  <c r="N3171" i="4" s="1"/>
  <c r="N3172" i="4" s="1"/>
  <c r="N3173" i="4" s="1"/>
  <c r="N3174" i="4" s="1"/>
  <c r="N3175" i="4" s="1"/>
  <c r="N3176" i="4" s="1"/>
  <c r="N3177" i="4" s="1"/>
  <c r="N3178" i="4" s="1"/>
  <c r="N3179" i="4" s="1"/>
  <c r="N3180" i="4" s="1"/>
  <c r="N3181" i="4" s="1"/>
  <c r="N3182" i="4" s="1"/>
  <c r="N3183" i="4" s="1"/>
  <c r="N3184" i="4" s="1"/>
  <c r="N3185" i="4" s="1"/>
  <c r="N3186" i="4" s="1"/>
  <c r="N3187" i="4" s="1"/>
  <c r="N3188" i="4" s="1"/>
  <c r="N3189" i="4" s="1"/>
  <c r="N3190" i="4" s="1"/>
  <c r="N3191" i="4" s="1"/>
  <c r="N3192" i="4" s="1"/>
  <c r="N3193" i="4" s="1"/>
  <c r="N3194" i="4" s="1"/>
  <c r="N3195" i="4" s="1"/>
  <c r="N3196" i="4" s="1"/>
  <c r="N3197" i="4" s="1"/>
  <c r="N3198" i="4" s="1"/>
  <c r="N3199" i="4" s="1"/>
  <c r="N3200" i="4" s="1"/>
  <c r="N3201" i="4" s="1"/>
  <c r="N3202" i="4" s="1"/>
  <c r="N3203" i="4" s="1"/>
  <c r="N3204" i="4" s="1"/>
  <c r="N3205" i="4" s="1"/>
  <c r="N3206" i="4" s="1"/>
  <c r="N3207" i="4" s="1"/>
  <c r="N3208" i="4" s="1"/>
  <c r="N3209" i="4" s="1"/>
  <c r="N3210" i="4" s="1"/>
  <c r="N3211" i="4" s="1"/>
  <c r="N3212" i="4" s="1"/>
  <c r="N3213" i="4" s="1"/>
  <c r="N3214" i="4" s="1"/>
  <c r="N3215" i="4" s="1"/>
  <c r="N3216" i="4" s="1"/>
  <c r="N3217" i="4" s="1"/>
  <c r="N3218" i="4" s="1"/>
  <c r="N3219" i="4" s="1"/>
  <c r="N3220" i="4" s="1"/>
  <c r="N3221" i="4" s="1"/>
  <c r="N3222" i="4" s="1"/>
  <c r="N3223" i="4" s="1"/>
  <c r="N3224" i="4" s="1"/>
  <c r="N3225" i="4" s="1"/>
  <c r="N3226" i="4" s="1"/>
  <c r="N3227" i="4" s="1"/>
  <c r="N3228" i="4" s="1"/>
  <c r="N3229" i="4" s="1"/>
  <c r="N3230" i="4" s="1"/>
  <c r="N3231" i="4" s="1"/>
  <c r="N3232" i="4" s="1"/>
  <c r="N3233" i="4" s="1"/>
  <c r="N3234" i="4" s="1"/>
  <c r="N3235" i="4" s="1"/>
  <c r="N3236" i="4" s="1"/>
  <c r="N3237" i="4" s="1"/>
  <c r="N3238" i="4" s="1"/>
  <c r="N3239" i="4" s="1"/>
  <c r="N3240" i="4" s="1"/>
  <c r="N3241" i="4" s="1"/>
  <c r="N3242" i="4" s="1"/>
  <c r="N3243" i="4" s="1"/>
  <c r="N3244" i="4" s="1"/>
  <c r="N3245" i="4" s="1"/>
  <c r="N3246" i="4" s="1"/>
  <c r="N3247" i="4" s="1"/>
  <c r="N3248" i="4" s="1"/>
  <c r="N3249" i="4" s="1"/>
  <c r="N3250" i="4" s="1"/>
  <c r="N3251" i="4" s="1"/>
  <c r="N3252" i="4" s="1"/>
  <c r="N3253" i="4" s="1"/>
  <c r="N3254" i="4" s="1"/>
  <c r="N3255" i="4" s="1"/>
  <c r="N3256" i="4" s="1"/>
  <c r="N3257" i="4" s="1"/>
  <c r="N3258" i="4" s="1"/>
  <c r="N3259" i="4" s="1"/>
  <c r="N3260" i="4" s="1"/>
  <c r="N3261" i="4" s="1"/>
  <c r="N3262" i="4" s="1"/>
  <c r="N3263" i="4" s="1"/>
  <c r="N3264" i="4" s="1"/>
  <c r="N3265" i="4" s="1"/>
  <c r="N3266" i="4" s="1"/>
  <c r="N3267" i="4" s="1"/>
  <c r="N3268" i="4" s="1"/>
  <c r="N3269" i="4" s="1"/>
  <c r="N3270" i="4" s="1"/>
  <c r="N3271" i="4" s="1"/>
  <c r="N3272" i="4" s="1"/>
  <c r="N3273" i="4" s="1"/>
  <c r="N3274" i="4" s="1"/>
  <c r="N3275" i="4" s="1"/>
  <c r="N3276" i="4" s="1"/>
  <c r="N3277" i="4" s="1"/>
  <c r="N3278" i="4" s="1"/>
  <c r="N3279" i="4" s="1"/>
  <c r="N3280" i="4" s="1"/>
  <c r="N3281" i="4" s="1"/>
  <c r="N3282" i="4" s="1"/>
  <c r="N3283" i="4" s="1"/>
  <c r="N3284" i="4" s="1"/>
  <c r="N3285" i="4" s="1"/>
  <c r="N3286" i="4" s="1"/>
  <c r="N3287" i="4" s="1"/>
  <c r="N3288" i="4" s="1"/>
  <c r="N3289" i="4" s="1"/>
  <c r="N3290" i="4" s="1"/>
  <c r="N3291" i="4" s="1"/>
  <c r="N3292" i="4" s="1"/>
  <c r="N3293" i="4" s="1"/>
  <c r="N3294" i="4" s="1"/>
  <c r="N3295" i="4" s="1"/>
  <c r="N3296" i="4" s="1"/>
  <c r="N3297" i="4" s="1"/>
  <c r="N3298" i="4" s="1"/>
  <c r="N3299" i="4" s="1"/>
  <c r="N3300" i="4" s="1"/>
  <c r="N3301" i="4" s="1"/>
  <c r="N3302" i="4" s="1"/>
  <c r="N3303" i="4" s="1"/>
  <c r="N3304" i="4" s="1"/>
  <c r="N3305" i="4" s="1"/>
  <c r="N3306" i="4" s="1"/>
  <c r="N3307" i="4" s="1"/>
  <c r="N3308" i="4" s="1"/>
  <c r="N3309" i="4" s="1"/>
  <c r="N3310" i="4" s="1"/>
  <c r="N3311" i="4" s="1"/>
  <c r="N3312" i="4" s="1"/>
  <c r="N3313" i="4" s="1"/>
  <c r="N3314" i="4" s="1"/>
  <c r="N3315" i="4" s="1"/>
  <c r="N3316" i="4" s="1"/>
  <c r="N3317" i="4" s="1"/>
  <c r="N3318" i="4" s="1"/>
  <c r="N3319" i="4" s="1"/>
  <c r="N3320" i="4" s="1"/>
  <c r="N3321" i="4" s="1"/>
  <c r="N3322" i="4" s="1"/>
  <c r="N3323" i="4" s="1"/>
  <c r="N3324" i="4" s="1"/>
  <c r="N3325" i="4" s="1"/>
  <c r="N3326" i="4" s="1"/>
  <c r="N3327" i="4" s="1"/>
  <c r="N3328" i="4" s="1"/>
  <c r="N3329" i="4" s="1"/>
  <c r="N3330" i="4" s="1"/>
  <c r="N3331" i="4" s="1"/>
  <c r="N3332" i="4" s="1"/>
  <c r="N3333" i="4" s="1"/>
  <c r="N3334" i="4" s="1"/>
  <c r="N3335" i="4" s="1"/>
  <c r="N3336" i="4" s="1"/>
  <c r="N3337" i="4" s="1"/>
  <c r="N3338" i="4" s="1"/>
  <c r="N3339" i="4" s="1"/>
  <c r="N3340" i="4" s="1"/>
  <c r="N3341" i="4" s="1"/>
  <c r="N3342" i="4" s="1"/>
  <c r="N3343" i="4" s="1"/>
  <c r="N3344" i="4" s="1"/>
  <c r="N3345" i="4" s="1"/>
  <c r="N3346" i="4" s="1"/>
  <c r="N3347" i="4" s="1"/>
  <c r="N3348" i="4" s="1"/>
  <c r="N3349" i="4" s="1"/>
  <c r="N3350" i="4" s="1"/>
  <c r="N3351" i="4" s="1"/>
  <c r="N3352" i="4" s="1"/>
  <c r="N3353" i="4" s="1"/>
  <c r="N3354" i="4" s="1"/>
  <c r="N3355" i="4" s="1"/>
  <c r="N3356" i="4" s="1"/>
  <c r="N3357" i="4" s="1"/>
  <c r="N3358" i="4" s="1"/>
  <c r="N3359" i="4" s="1"/>
  <c r="N3360" i="4" s="1"/>
  <c r="N3361" i="4" s="1"/>
  <c r="N3362" i="4" s="1"/>
  <c r="N3363" i="4" s="1"/>
  <c r="N3364" i="4" s="1"/>
  <c r="N3365" i="4" s="1"/>
  <c r="N3366" i="4" s="1"/>
  <c r="N3367" i="4" s="1"/>
  <c r="N3368" i="4" s="1"/>
  <c r="N3369" i="4" s="1"/>
  <c r="N3370" i="4" s="1"/>
  <c r="N3371" i="4" s="1"/>
  <c r="N3372" i="4" s="1"/>
  <c r="N3373" i="4" s="1"/>
  <c r="N3374" i="4" s="1"/>
  <c r="N3375" i="4" s="1"/>
  <c r="N3376" i="4" s="1"/>
  <c r="N3377" i="4" s="1"/>
  <c r="N3378" i="4" s="1"/>
  <c r="N3379" i="4" s="1"/>
  <c r="N3380" i="4" s="1"/>
  <c r="N3381" i="4" s="1"/>
  <c r="N3382" i="4" s="1"/>
  <c r="N3383" i="4" s="1"/>
  <c r="N3384" i="4" s="1"/>
  <c r="N3385" i="4" s="1"/>
  <c r="N3386" i="4" s="1"/>
  <c r="N3387" i="4" s="1"/>
  <c r="N3388" i="4" s="1"/>
  <c r="N3389" i="4" s="1"/>
  <c r="N3390" i="4" s="1"/>
  <c r="N3391" i="4" s="1"/>
  <c r="N3392" i="4" s="1"/>
  <c r="N3393" i="4" s="1"/>
  <c r="N3394" i="4" s="1"/>
  <c r="N3395" i="4" s="1"/>
  <c r="N3396" i="4" s="1"/>
  <c r="N3397" i="4" s="1"/>
  <c r="N3398" i="4" s="1"/>
  <c r="N3399" i="4" s="1"/>
  <c r="N3400" i="4" s="1"/>
  <c r="N3401" i="4" s="1"/>
  <c r="N3402" i="4" s="1"/>
  <c r="N3403" i="4" s="1"/>
  <c r="N3404" i="4" s="1"/>
  <c r="N3405" i="4" s="1"/>
  <c r="N3406" i="4" s="1"/>
  <c r="N3407" i="4" s="1"/>
  <c r="N3408" i="4" s="1"/>
  <c r="N3409" i="4" s="1"/>
  <c r="N3410" i="4" s="1"/>
  <c r="N3411" i="4" s="1"/>
  <c r="N3412" i="4" s="1"/>
  <c r="N3413" i="4" s="1"/>
  <c r="N3414" i="4" s="1"/>
  <c r="N3415" i="4" s="1"/>
  <c r="N3416" i="4" s="1"/>
  <c r="N3417" i="4" s="1"/>
  <c r="N3418" i="4" s="1"/>
  <c r="N3419" i="4" s="1"/>
  <c r="N3420" i="4" s="1"/>
  <c r="N3421" i="4" s="1"/>
  <c r="N3422" i="4" s="1"/>
  <c r="N3423" i="4" s="1"/>
  <c r="N3424" i="4" s="1"/>
  <c r="N3425" i="4" s="1"/>
  <c r="N3426" i="4" s="1"/>
  <c r="N3427" i="4" s="1"/>
  <c r="N3428" i="4" s="1"/>
  <c r="N3429" i="4" s="1"/>
  <c r="N3430" i="4" s="1"/>
  <c r="N3431" i="4" s="1"/>
  <c r="N3432" i="4" s="1"/>
  <c r="N3433" i="4" s="1"/>
  <c r="N3434" i="4" s="1"/>
  <c r="N3435" i="4" s="1"/>
  <c r="N3436" i="4" s="1"/>
  <c r="N3437" i="4" s="1"/>
  <c r="N3438" i="4" s="1"/>
  <c r="N3439" i="4" s="1"/>
  <c r="N3440" i="4" s="1"/>
  <c r="N3441" i="4" s="1"/>
  <c r="N3442" i="4" s="1"/>
  <c r="N3443" i="4" s="1"/>
  <c r="N3444" i="4" s="1"/>
  <c r="N3445" i="4" s="1"/>
  <c r="N3446" i="4" s="1"/>
  <c r="N3447" i="4" s="1"/>
  <c r="N3448" i="4" s="1"/>
  <c r="N3449" i="4" s="1"/>
  <c r="N3450" i="4" s="1"/>
  <c r="N3451" i="4" s="1"/>
  <c r="N3452" i="4" s="1"/>
  <c r="N3453" i="4" s="1"/>
  <c r="N3454" i="4" s="1"/>
  <c r="N3455" i="4" s="1"/>
  <c r="N3456" i="4" s="1"/>
  <c r="N3457" i="4" s="1"/>
  <c r="N3458" i="4" s="1"/>
  <c r="N3459" i="4" s="1"/>
  <c r="N3460" i="4" s="1"/>
  <c r="N3461" i="4" s="1"/>
  <c r="N3462" i="4" s="1"/>
  <c r="N3463" i="4" s="1"/>
  <c r="N3464" i="4" s="1"/>
  <c r="N3465" i="4" s="1"/>
  <c r="N3466" i="4" s="1"/>
  <c r="N3467" i="4" s="1"/>
  <c r="N3468" i="4" s="1"/>
  <c r="N3469" i="4" s="1"/>
  <c r="N3470" i="4" s="1"/>
  <c r="N3471" i="4" s="1"/>
  <c r="N3472" i="4" s="1"/>
  <c r="N3473" i="4" s="1"/>
  <c r="N3474" i="4" s="1"/>
  <c r="N3475" i="4" s="1"/>
  <c r="N3476" i="4" s="1"/>
  <c r="N3477" i="4" s="1"/>
  <c r="N3478" i="4" s="1"/>
  <c r="N3479" i="4" s="1"/>
  <c r="N3480" i="4" s="1"/>
  <c r="N3481" i="4" s="1"/>
  <c r="N3482" i="4" s="1"/>
  <c r="N3483" i="4" s="1"/>
  <c r="N3484" i="4" s="1"/>
  <c r="N3485" i="4" s="1"/>
  <c r="N3486" i="4" s="1"/>
  <c r="N3487" i="4" s="1"/>
  <c r="N3488" i="4" s="1"/>
  <c r="N3489" i="4" s="1"/>
  <c r="N3490" i="4" s="1"/>
  <c r="N3491" i="4" s="1"/>
  <c r="N3492" i="4" s="1"/>
  <c r="N3493" i="4" s="1"/>
  <c r="N3494" i="4" s="1"/>
  <c r="N3495" i="4" s="1"/>
  <c r="N3496" i="4" s="1"/>
  <c r="N3497" i="4" s="1"/>
  <c r="N3498" i="4" s="1"/>
  <c r="N3499" i="4" s="1"/>
  <c r="N3500" i="4" s="1"/>
  <c r="N3501" i="4" s="1"/>
  <c r="N3502" i="4" s="1"/>
  <c r="N3503" i="4" s="1"/>
  <c r="N3504" i="4" s="1"/>
  <c r="N3505" i="4" s="1"/>
  <c r="N3506" i="4" s="1"/>
  <c r="N3507" i="4" s="1"/>
  <c r="N3508" i="4" s="1"/>
  <c r="N3509" i="4" s="1"/>
  <c r="N3510" i="4" s="1"/>
  <c r="N3511" i="4" s="1"/>
  <c r="N3512" i="4" s="1"/>
  <c r="N3513" i="4" s="1"/>
  <c r="N3514" i="4" s="1"/>
  <c r="N3515" i="4" s="1"/>
  <c r="N3516" i="4" s="1"/>
  <c r="N3517" i="4" s="1"/>
  <c r="N3518" i="4" s="1"/>
  <c r="N3519" i="4" s="1"/>
  <c r="N3520" i="4" s="1"/>
  <c r="N3521" i="4" s="1"/>
  <c r="N3522" i="4" s="1"/>
  <c r="N3523" i="4" s="1"/>
  <c r="N3524" i="4" s="1"/>
  <c r="N3525" i="4" s="1"/>
  <c r="N3526" i="4" s="1"/>
  <c r="N3527" i="4" s="1"/>
  <c r="N3528" i="4" s="1"/>
  <c r="N3529" i="4" s="1"/>
  <c r="N3530" i="4" s="1"/>
  <c r="N3531" i="4" s="1"/>
  <c r="N3532" i="4" s="1"/>
  <c r="N3533" i="4" s="1"/>
  <c r="N3534" i="4" s="1"/>
  <c r="N3535" i="4" s="1"/>
  <c r="N3536" i="4" s="1"/>
  <c r="N3537" i="4" s="1"/>
  <c r="N3538" i="4" s="1"/>
  <c r="N3539" i="4" s="1"/>
  <c r="N3540" i="4" s="1"/>
  <c r="N3541" i="4" s="1"/>
  <c r="N3542" i="4" s="1"/>
  <c r="N3543" i="4" s="1"/>
  <c r="N3544" i="4" s="1"/>
  <c r="N3545" i="4" s="1"/>
  <c r="N3546" i="4" s="1"/>
  <c r="N3547" i="4" s="1"/>
  <c r="N3548" i="4" s="1"/>
  <c r="N3549" i="4" s="1"/>
  <c r="N3550" i="4" s="1"/>
  <c r="N3551" i="4" s="1"/>
  <c r="N3552" i="4" s="1"/>
  <c r="N3553" i="4" s="1"/>
  <c r="N3554" i="4" s="1"/>
  <c r="N3555" i="4" s="1"/>
  <c r="N3556" i="4" s="1"/>
  <c r="N3557" i="4" s="1"/>
  <c r="N3558" i="4" s="1"/>
  <c r="N3559" i="4" s="1"/>
  <c r="N3560" i="4" s="1"/>
  <c r="N3561" i="4" s="1"/>
  <c r="N3562" i="4" s="1"/>
  <c r="N3563" i="4" s="1"/>
  <c r="N3564" i="4" s="1"/>
  <c r="N3565" i="4" s="1"/>
  <c r="N3566" i="4" s="1"/>
  <c r="N3567" i="4" s="1"/>
  <c r="N3568" i="4" s="1"/>
  <c r="N3569" i="4" s="1"/>
  <c r="N3570" i="4" s="1"/>
  <c r="N3571" i="4" s="1"/>
  <c r="N3572" i="4" s="1"/>
  <c r="N3573" i="4" s="1"/>
  <c r="N3574" i="4" s="1"/>
  <c r="N3575" i="4" s="1"/>
  <c r="N3576" i="4" s="1"/>
  <c r="N3577" i="4" s="1"/>
  <c r="N3578" i="4" s="1"/>
  <c r="N3579" i="4" s="1"/>
  <c r="N3580" i="4" s="1"/>
  <c r="N3581" i="4" s="1"/>
  <c r="N3582" i="4" s="1"/>
  <c r="N3583" i="4" s="1"/>
  <c r="N3584" i="4" s="1"/>
  <c r="N3585" i="4" s="1"/>
  <c r="N3586" i="4" s="1"/>
  <c r="N3587" i="4" s="1"/>
  <c r="N3588" i="4" s="1"/>
  <c r="N3589" i="4" s="1"/>
  <c r="N3590" i="4" s="1"/>
  <c r="N3591" i="4" s="1"/>
  <c r="N3592" i="4" s="1"/>
  <c r="N3593" i="4" s="1"/>
  <c r="N3594" i="4" s="1"/>
  <c r="N3595" i="4" s="1"/>
  <c r="N3596" i="4" s="1"/>
  <c r="N3597" i="4" s="1"/>
  <c r="N3598" i="4" s="1"/>
  <c r="N3599" i="4" s="1"/>
  <c r="N3600" i="4" s="1"/>
  <c r="N3601" i="4" s="1"/>
  <c r="N3602" i="4" s="1"/>
  <c r="N3603" i="4" s="1"/>
  <c r="N3604" i="4" s="1"/>
  <c r="N3605" i="4" s="1"/>
  <c r="N3606" i="4" s="1"/>
  <c r="N3607" i="4" s="1"/>
  <c r="N3608" i="4" s="1"/>
  <c r="N3609" i="4" s="1"/>
  <c r="N3610" i="4" s="1"/>
  <c r="N3611" i="4" s="1"/>
  <c r="N3612" i="4" s="1"/>
  <c r="N3613" i="4" s="1"/>
  <c r="N3614" i="4" s="1"/>
  <c r="N3615" i="4" s="1"/>
  <c r="N3616" i="4" s="1"/>
  <c r="N3617" i="4" s="1"/>
  <c r="N3618" i="4" s="1"/>
  <c r="N3619" i="4" s="1"/>
  <c r="N3620" i="4" s="1"/>
  <c r="N3621" i="4" s="1"/>
  <c r="N3622" i="4" s="1"/>
  <c r="N3623" i="4" s="1"/>
  <c r="N3624" i="4" s="1"/>
  <c r="N3625" i="4" s="1"/>
  <c r="N3626" i="4" s="1"/>
  <c r="N3627" i="4" s="1"/>
  <c r="N3628" i="4" s="1"/>
  <c r="N3629" i="4" s="1"/>
  <c r="N3630" i="4" s="1"/>
  <c r="N3631" i="4" s="1"/>
  <c r="N3632" i="4" s="1"/>
  <c r="N3633" i="4" s="1"/>
  <c r="N3634" i="4" s="1"/>
  <c r="N3635" i="4" s="1"/>
  <c r="N3636" i="4" s="1"/>
  <c r="N3637" i="4" s="1"/>
  <c r="N3638" i="4" s="1"/>
  <c r="N3639" i="4" s="1"/>
  <c r="N3640" i="4" s="1"/>
  <c r="N3641" i="4" s="1"/>
  <c r="N3642" i="4" s="1"/>
  <c r="N3643" i="4" s="1"/>
  <c r="N3644" i="4" s="1"/>
  <c r="N3645" i="4" s="1"/>
  <c r="N3646" i="4" s="1"/>
  <c r="N3647" i="4" s="1"/>
  <c r="N3648" i="4" s="1"/>
  <c r="N3649" i="4" s="1"/>
  <c r="N3650" i="4" s="1"/>
  <c r="N3651" i="4" s="1"/>
  <c r="N3652" i="4" s="1"/>
  <c r="N3653" i="4" s="1"/>
  <c r="N3654" i="4" s="1"/>
  <c r="N3655" i="4" s="1"/>
  <c r="N3656" i="4" s="1"/>
  <c r="N3657" i="4" s="1"/>
  <c r="N3658" i="4" s="1"/>
  <c r="N3659" i="4" s="1"/>
  <c r="N3660" i="4" s="1"/>
  <c r="N3661" i="4" s="1"/>
  <c r="N3662" i="4" s="1"/>
  <c r="N3663" i="4" s="1"/>
  <c r="N3664" i="4" s="1"/>
  <c r="N3665" i="4" s="1"/>
  <c r="N3666" i="4" s="1"/>
  <c r="N3667" i="4" s="1"/>
  <c r="N3668" i="4" s="1"/>
  <c r="N3669" i="4" s="1"/>
  <c r="N3670" i="4" s="1"/>
  <c r="N3671" i="4" s="1"/>
  <c r="N3672" i="4" s="1"/>
  <c r="N3673" i="4" s="1"/>
  <c r="N3674" i="4" s="1"/>
  <c r="N3675" i="4" s="1"/>
  <c r="N3676" i="4" s="1"/>
  <c r="N3677" i="4" s="1"/>
  <c r="N3678" i="4" s="1"/>
  <c r="N3679" i="4" s="1"/>
  <c r="N3680" i="4" s="1"/>
  <c r="N3681" i="4" s="1"/>
  <c r="N3682" i="4" s="1"/>
  <c r="N3683" i="4" s="1"/>
  <c r="N3684" i="4" s="1"/>
  <c r="N3685" i="4" s="1"/>
  <c r="N3686" i="4" s="1"/>
  <c r="N3687" i="4" s="1"/>
  <c r="N3688" i="4" s="1"/>
  <c r="N3689" i="4" s="1"/>
  <c r="N3690" i="4" s="1"/>
  <c r="N3691" i="4" s="1"/>
  <c r="N3692" i="4" s="1"/>
  <c r="N3693" i="4" s="1"/>
  <c r="N3694" i="4" s="1"/>
  <c r="N3695" i="4" s="1"/>
  <c r="N3696" i="4" s="1"/>
  <c r="N3697" i="4" s="1"/>
  <c r="N3698" i="4" s="1"/>
  <c r="N3699" i="4" s="1"/>
  <c r="N3700" i="4" s="1"/>
  <c r="N3701" i="4" s="1"/>
  <c r="N3702" i="4" s="1"/>
  <c r="N3703" i="4" s="1"/>
  <c r="N3704" i="4" s="1"/>
  <c r="N3705" i="4" s="1"/>
  <c r="N3706" i="4" s="1"/>
  <c r="N3707" i="4" s="1"/>
  <c r="N3708" i="4" s="1"/>
  <c r="N3709" i="4" s="1"/>
  <c r="N3710" i="4" s="1"/>
  <c r="N3711" i="4" s="1"/>
  <c r="N3712" i="4" s="1"/>
  <c r="N3713" i="4" s="1"/>
  <c r="N3714" i="4" s="1"/>
  <c r="N3715" i="4" s="1"/>
  <c r="N3716" i="4" s="1"/>
  <c r="N3717" i="4" s="1"/>
  <c r="N3718" i="4" s="1"/>
  <c r="N3719" i="4" s="1"/>
  <c r="N3720" i="4" s="1"/>
  <c r="N3721" i="4" s="1"/>
  <c r="N3722" i="4" s="1"/>
  <c r="N3723" i="4" s="1"/>
  <c r="N3724" i="4" s="1"/>
  <c r="N3725" i="4" s="1"/>
  <c r="N3726" i="4" s="1"/>
  <c r="N3727" i="4" s="1"/>
  <c r="N3728" i="4" s="1"/>
  <c r="N3729" i="4" s="1"/>
  <c r="N3730" i="4" s="1"/>
  <c r="N3731" i="4" s="1"/>
  <c r="N3732" i="4" s="1"/>
  <c r="N3733" i="4" s="1"/>
  <c r="N3734" i="4" s="1"/>
  <c r="N3735" i="4" s="1"/>
  <c r="N3736" i="4" s="1"/>
  <c r="N3737" i="4" s="1"/>
  <c r="N3738" i="4" s="1"/>
  <c r="N3739" i="4" s="1"/>
  <c r="N3740" i="4" s="1"/>
  <c r="N3741" i="4" s="1"/>
  <c r="N3742" i="4" s="1"/>
  <c r="N3743" i="4" s="1"/>
  <c r="N3744" i="4" s="1"/>
  <c r="N3745" i="4" s="1"/>
  <c r="N3746" i="4" s="1"/>
  <c r="N3747" i="4" s="1"/>
  <c r="N3748" i="4" s="1"/>
  <c r="N3749" i="4" s="1"/>
  <c r="N3750" i="4" s="1"/>
  <c r="N3751" i="4" s="1"/>
  <c r="N3752" i="4" s="1"/>
  <c r="N3753" i="4" s="1"/>
  <c r="N3754" i="4" s="1"/>
  <c r="N3755" i="4" s="1"/>
  <c r="N3756" i="4" s="1"/>
  <c r="N3757" i="4" s="1"/>
  <c r="N3758" i="4" s="1"/>
  <c r="N3759" i="4" s="1"/>
  <c r="N3760" i="4" s="1"/>
  <c r="N3761" i="4" s="1"/>
  <c r="N3762" i="4" s="1"/>
  <c r="N3763" i="4" s="1"/>
  <c r="N3764" i="4" s="1"/>
  <c r="N3765" i="4" s="1"/>
  <c r="N3766" i="4" s="1"/>
  <c r="N3767" i="4" s="1"/>
  <c r="N3768" i="4" s="1"/>
  <c r="N3769" i="4" s="1"/>
  <c r="N3770" i="4" s="1"/>
  <c r="N3771" i="4" s="1"/>
  <c r="N3772" i="4" s="1"/>
  <c r="N3773" i="4" s="1"/>
  <c r="N3774" i="4" s="1"/>
  <c r="N3775" i="4" s="1"/>
  <c r="N3776" i="4" s="1"/>
  <c r="N3777" i="4" s="1"/>
  <c r="N3778" i="4" s="1"/>
  <c r="N3779" i="4" s="1"/>
  <c r="N3780" i="4" s="1"/>
  <c r="N3781" i="4" s="1"/>
  <c r="N3782" i="4" s="1"/>
  <c r="N3783" i="4" s="1"/>
  <c r="N3784" i="4" s="1"/>
  <c r="N3785" i="4" s="1"/>
  <c r="N3786" i="4" s="1"/>
  <c r="N3787" i="4" s="1"/>
  <c r="N3788" i="4" s="1"/>
  <c r="N3789" i="4" s="1"/>
  <c r="N3790" i="4" s="1"/>
  <c r="N3791" i="4" s="1"/>
  <c r="N3792" i="4" s="1"/>
  <c r="N3793" i="4" s="1"/>
  <c r="N3794" i="4" s="1"/>
  <c r="N3795" i="4" s="1"/>
  <c r="N3796" i="4" s="1"/>
  <c r="N3797" i="4" s="1"/>
  <c r="N3798" i="4" s="1"/>
  <c r="N3799" i="4" s="1"/>
  <c r="N3800" i="4" s="1"/>
  <c r="N3801" i="4" s="1"/>
  <c r="N3802" i="4" s="1"/>
  <c r="N3803" i="4" s="1"/>
  <c r="N3804" i="4" s="1"/>
  <c r="N3805" i="4" s="1"/>
  <c r="N3806" i="4" s="1"/>
  <c r="N3807" i="4" s="1"/>
  <c r="N3808" i="4" s="1"/>
  <c r="N3809" i="4" s="1"/>
  <c r="N3810" i="4" s="1"/>
  <c r="N3811" i="4" s="1"/>
  <c r="N3812" i="4" s="1"/>
  <c r="N3813" i="4" s="1"/>
  <c r="N3814" i="4" s="1"/>
  <c r="N3815" i="4" s="1"/>
  <c r="N3816" i="4" s="1"/>
  <c r="N3817" i="4" s="1"/>
  <c r="N3818" i="4" s="1"/>
  <c r="N3819" i="4" s="1"/>
  <c r="N3820" i="4" s="1"/>
  <c r="N3821" i="4" s="1"/>
  <c r="N3822" i="4" s="1"/>
  <c r="N3823" i="4" s="1"/>
  <c r="N3824" i="4" s="1"/>
  <c r="N3825" i="4" s="1"/>
  <c r="N3826" i="4" s="1"/>
  <c r="N3827" i="4" s="1"/>
  <c r="N3828" i="4" s="1"/>
  <c r="N3829" i="4" s="1"/>
  <c r="N3830" i="4" s="1"/>
  <c r="N3831" i="4" s="1"/>
  <c r="N3832" i="4" s="1"/>
  <c r="N3833" i="4" s="1"/>
  <c r="N3834" i="4" s="1"/>
  <c r="N3835" i="4" s="1"/>
  <c r="N3836" i="4" s="1"/>
  <c r="N3837" i="4" s="1"/>
  <c r="N3838" i="4" s="1"/>
  <c r="N3839" i="4" s="1"/>
  <c r="N3840" i="4" s="1"/>
  <c r="N3841" i="4" s="1"/>
  <c r="N3842" i="4" s="1"/>
  <c r="N3843" i="4" s="1"/>
  <c r="N3844" i="4" s="1"/>
  <c r="N3845" i="4" s="1"/>
  <c r="N3846" i="4" s="1"/>
  <c r="N3847" i="4" s="1"/>
  <c r="N3848" i="4" s="1"/>
  <c r="N3849" i="4" s="1"/>
  <c r="N3850" i="4" s="1"/>
  <c r="N3851" i="4" s="1"/>
  <c r="N3852" i="4" s="1"/>
  <c r="N3853" i="4" s="1"/>
  <c r="N3854" i="4" s="1"/>
  <c r="N3855" i="4" s="1"/>
  <c r="N3856" i="4" s="1"/>
  <c r="N3857" i="4" s="1"/>
  <c r="N3858" i="4" s="1"/>
  <c r="N3859" i="4" s="1"/>
  <c r="N3860" i="4" s="1"/>
  <c r="N3861" i="4" s="1"/>
  <c r="N3862" i="4" s="1"/>
  <c r="N3863" i="4" s="1"/>
  <c r="N3864" i="4" s="1"/>
  <c r="N3865" i="4" s="1"/>
  <c r="N3866" i="4" s="1"/>
  <c r="N3867" i="4" s="1"/>
  <c r="N3868" i="4" s="1"/>
  <c r="N3869" i="4" s="1"/>
  <c r="N3870" i="4" s="1"/>
  <c r="N3871" i="4" s="1"/>
  <c r="N3872" i="4" s="1"/>
  <c r="N3873" i="4" s="1"/>
  <c r="N3874" i="4" s="1"/>
  <c r="N3875" i="4" s="1"/>
  <c r="N3876" i="4" s="1"/>
  <c r="N3877" i="4" s="1"/>
  <c r="N3878" i="4" s="1"/>
  <c r="N3879" i="4" s="1"/>
  <c r="N3880" i="4" s="1"/>
  <c r="N3881" i="4" s="1"/>
  <c r="N3882" i="4" s="1"/>
  <c r="N3883" i="4" s="1"/>
  <c r="N3884" i="4" s="1"/>
  <c r="N3885" i="4" s="1"/>
  <c r="N3886" i="4" s="1"/>
  <c r="N3887" i="4" s="1"/>
  <c r="N3888" i="4" s="1"/>
  <c r="N3889" i="4" s="1"/>
  <c r="N3890" i="4" s="1"/>
  <c r="N3891" i="4" s="1"/>
  <c r="N3892" i="4" s="1"/>
  <c r="N3893" i="4" s="1"/>
  <c r="N3894" i="4" s="1"/>
  <c r="N3895" i="4" s="1"/>
  <c r="N3896" i="4" s="1"/>
  <c r="N3897" i="4" s="1"/>
  <c r="N3898" i="4" s="1"/>
  <c r="N3899" i="4" s="1"/>
  <c r="N3900" i="4" s="1"/>
  <c r="N3901" i="4" s="1"/>
  <c r="N3902" i="4" s="1"/>
  <c r="N3903" i="4" s="1"/>
  <c r="N3904" i="4" s="1"/>
  <c r="N3905" i="4" s="1"/>
  <c r="N3906" i="4" s="1"/>
  <c r="N3907" i="4" s="1"/>
  <c r="N3908" i="4" s="1"/>
  <c r="N3909" i="4" s="1"/>
  <c r="N3910" i="4" s="1"/>
  <c r="N3911" i="4" s="1"/>
  <c r="N3912" i="4" s="1"/>
  <c r="N3913" i="4" s="1"/>
  <c r="N3914" i="4" s="1"/>
  <c r="N3915" i="4" s="1"/>
  <c r="N3916" i="4" s="1"/>
  <c r="N3917" i="4" s="1"/>
  <c r="N3918" i="4" s="1"/>
  <c r="N3919" i="4" s="1"/>
  <c r="N3920" i="4" s="1"/>
  <c r="N3921" i="4" s="1"/>
  <c r="N3922" i="4" s="1"/>
  <c r="N3923" i="4" s="1"/>
  <c r="N3924" i="4" s="1"/>
  <c r="N3925" i="4" s="1"/>
  <c r="N3926" i="4" s="1"/>
  <c r="N3927" i="4" s="1"/>
  <c r="N3928" i="4" s="1"/>
  <c r="N3929" i="4" s="1"/>
  <c r="N3930" i="4" s="1"/>
  <c r="N3931" i="4" s="1"/>
  <c r="N3932" i="4" s="1"/>
  <c r="N3933" i="4" s="1"/>
  <c r="N3934" i="4" s="1"/>
  <c r="N3935" i="4" s="1"/>
  <c r="N3936" i="4" s="1"/>
  <c r="N3937" i="4" s="1"/>
  <c r="N3938" i="4" s="1"/>
  <c r="N3939" i="4" s="1"/>
  <c r="N3940" i="4" s="1"/>
  <c r="N3941" i="4" s="1"/>
  <c r="N3942" i="4" s="1"/>
  <c r="N3943" i="4" s="1"/>
  <c r="N3944" i="4" s="1"/>
  <c r="N3945" i="4" s="1"/>
  <c r="N3946" i="4" s="1"/>
  <c r="N3947" i="4" s="1"/>
  <c r="N3948" i="4" s="1"/>
  <c r="N3949" i="4" s="1"/>
  <c r="N3950" i="4" s="1"/>
  <c r="N3951" i="4" s="1"/>
  <c r="N3952" i="4" s="1"/>
  <c r="N3953" i="4" s="1"/>
  <c r="N3954" i="4" s="1"/>
  <c r="N3955" i="4" s="1"/>
  <c r="N3956" i="4" s="1"/>
  <c r="N3957" i="4" s="1"/>
  <c r="N3958" i="4" s="1"/>
  <c r="N3959" i="4" s="1"/>
  <c r="N3960" i="4" s="1"/>
  <c r="N3961" i="4" s="1"/>
  <c r="N3962" i="4" s="1"/>
  <c r="N3963" i="4" s="1"/>
  <c r="N3964" i="4" s="1"/>
  <c r="N3965" i="4" s="1"/>
  <c r="N3966" i="4" s="1"/>
  <c r="N3967" i="4" s="1"/>
  <c r="N3968" i="4" s="1"/>
  <c r="N3969" i="4" s="1"/>
  <c r="N3970" i="4" s="1"/>
  <c r="N3971" i="4" s="1"/>
  <c r="N3972" i="4" s="1"/>
  <c r="N3973" i="4" s="1"/>
  <c r="N3974" i="4" s="1"/>
  <c r="N3975" i="4" s="1"/>
  <c r="N3976" i="4" s="1"/>
  <c r="N3977" i="4" s="1"/>
  <c r="N3978" i="4" s="1"/>
  <c r="N3979" i="4" s="1"/>
  <c r="N3980" i="4" s="1"/>
  <c r="N3981" i="4" s="1"/>
  <c r="N3982" i="4" s="1"/>
  <c r="N3983" i="4" s="1"/>
  <c r="N3984" i="4" s="1"/>
  <c r="N3985" i="4" s="1"/>
  <c r="N3986" i="4" s="1"/>
  <c r="N3987" i="4" s="1"/>
  <c r="N3988" i="4" s="1"/>
  <c r="N3989" i="4" s="1"/>
  <c r="N3990" i="4" s="1"/>
  <c r="N3991" i="4" s="1"/>
  <c r="N3992" i="4" s="1"/>
  <c r="N3993" i="4" s="1"/>
  <c r="N3994" i="4" s="1"/>
  <c r="N3995" i="4" s="1"/>
  <c r="N3996" i="4" s="1"/>
  <c r="N3997" i="4" s="1"/>
  <c r="N3998" i="4" s="1"/>
  <c r="N3999" i="4" s="1"/>
  <c r="N4000" i="4" s="1"/>
  <c r="N4001" i="4" s="1"/>
  <c r="N4002" i="4" s="1"/>
  <c r="N4003" i="4" s="1"/>
  <c r="N4004" i="4" s="1"/>
  <c r="N4005" i="4" s="1"/>
  <c r="N4006" i="4" s="1"/>
  <c r="N4007" i="4" s="1"/>
  <c r="N4008" i="4" s="1"/>
  <c r="N4009" i="4" s="1"/>
  <c r="N4010" i="4" s="1"/>
  <c r="N4011" i="4" s="1"/>
  <c r="N4012" i="4" s="1"/>
  <c r="N4013" i="4" s="1"/>
  <c r="N4014" i="4" s="1"/>
  <c r="N4015" i="4" s="1"/>
  <c r="N4016" i="4" s="1"/>
  <c r="N4017" i="4" s="1"/>
  <c r="N4018" i="4" s="1"/>
  <c r="N4019" i="4" s="1"/>
  <c r="N4020" i="4" s="1"/>
  <c r="N4021" i="4" s="1"/>
  <c r="N4022" i="4" s="1"/>
  <c r="N4023" i="4" s="1"/>
  <c r="N4024" i="4" s="1"/>
  <c r="N4025" i="4" s="1"/>
  <c r="N4026" i="4" s="1"/>
  <c r="N4027" i="4" s="1"/>
  <c r="N4028" i="4" s="1"/>
  <c r="N4029" i="4" s="1"/>
  <c r="N4030" i="4" s="1"/>
  <c r="N4031" i="4" s="1"/>
  <c r="N4032" i="4" s="1"/>
  <c r="N4033" i="4" s="1"/>
  <c r="N4034" i="4" s="1"/>
  <c r="N4035" i="4" s="1"/>
  <c r="N4036" i="4" s="1"/>
  <c r="N4037" i="4" s="1"/>
  <c r="N4038" i="4" s="1"/>
  <c r="N4039" i="4" s="1"/>
  <c r="N4040" i="4" s="1"/>
  <c r="N4041" i="4" s="1"/>
  <c r="N4042" i="4" s="1"/>
  <c r="N4043" i="4" s="1"/>
  <c r="N4044" i="4" s="1"/>
  <c r="N4045" i="4" s="1"/>
  <c r="N4046" i="4" s="1"/>
  <c r="N4047" i="4" s="1"/>
  <c r="N4048" i="4" s="1"/>
  <c r="N4049" i="4" s="1"/>
  <c r="N4050" i="4" s="1"/>
  <c r="N4051" i="4" s="1"/>
  <c r="N4052" i="4" s="1"/>
  <c r="N4053" i="4" s="1"/>
  <c r="N4054" i="4" s="1"/>
  <c r="N4055" i="4" s="1"/>
  <c r="N4056" i="4" s="1"/>
  <c r="N4057" i="4" s="1"/>
  <c r="N4058" i="4" s="1"/>
  <c r="N4059" i="4" s="1"/>
  <c r="N4060" i="4" s="1"/>
  <c r="N4061" i="4" s="1"/>
  <c r="N4062" i="4" s="1"/>
  <c r="N4063" i="4" s="1"/>
  <c r="N4064" i="4" s="1"/>
  <c r="N4065" i="4" s="1"/>
  <c r="N4066" i="4" s="1"/>
  <c r="N4067" i="4" s="1"/>
  <c r="N4068" i="4" s="1"/>
  <c r="N4069" i="4" s="1"/>
  <c r="N4070" i="4" s="1"/>
  <c r="N4071" i="4" s="1"/>
  <c r="N4072" i="4" s="1"/>
  <c r="N4073" i="4" s="1"/>
  <c r="N4074" i="4" s="1"/>
  <c r="N4075" i="4" s="1"/>
  <c r="N4076" i="4" s="1"/>
  <c r="N4077" i="4" s="1"/>
  <c r="N4078" i="4" s="1"/>
  <c r="N4079" i="4" s="1"/>
  <c r="N4080" i="4" s="1"/>
  <c r="N4081" i="4" s="1"/>
  <c r="N4082" i="4" s="1"/>
  <c r="N4083" i="4" s="1"/>
  <c r="N4084" i="4" s="1"/>
  <c r="N4085" i="4" s="1"/>
  <c r="N4086" i="4" s="1"/>
  <c r="N4087" i="4" s="1"/>
  <c r="N4088" i="4" s="1"/>
  <c r="N4089" i="4" s="1"/>
  <c r="N4090" i="4" s="1"/>
  <c r="N4091" i="4" s="1"/>
  <c r="N4092" i="4" s="1"/>
  <c r="N4093" i="4" s="1"/>
  <c r="N4094" i="4" s="1"/>
  <c r="N4095" i="4" s="1"/>
  <c r="N4096" i="4" s="1"/>
  <c r="N4097" i="4" s="1"/>
  <c r="N4098" i="4" s="1"/>
  <c r="N4099" i="4" s="1"/>
  <c r="N4100" i="4" s="1"/>
  <c r="N4101" i="4" s="1"/>
  <c r="N4102" i="4" s="1"/>
  <c r="N4103" i="4" s="1"/>
  <c r="N4104" i="4" s="1"/>
  <c r="N4105" i="4" s="1"/>
  <c r="N4106" i="4" s="1"/>
  <c r="N4107" i="4" s="1"/>
  <c r="N4108" i="4" s="1"/>
  <c r="N4109" i="4" s="1"/>
  <c r="N4110" i="4" s="1"/>
  <c r="N4111" i="4" s="1"/>
  <c r="N4112" i="4" s="1"/>
  <c r="N4113" i="4" s="1"/>
  <c r="N4114" i="4" s="1"/>
  <c r="N4115" i="4" s="1"/>
  <c r="N4116" i="4" s="1"/>
  <c r="N4117" i="4" s="1"/>
  <c r="N4118" i="4" s="1"/>
  <c r="N4119" i="4" s="1"/>
  <c r="N4120" i="4" s="1"/>
  <c r="N4121" i="4" s="1"/>
  <c r="N4122" i="4" s="1"/>
  <c r="N4123" i="4" s="1"/>
  <c r="N4124" i="4" s="1"/>
  <c r="N4125" i="4" s="1"/>
  <c r="N4126" i="4" s="1"/>
  <c r="N4127" i="4" s="1"/>
  <c r="N4128" i="4" s="1"/>
  <c r="N4129" i="4" s="1"/>
  <c r="N4130" i="4" s="1"/>
  <c r="N4131" i="4" s="1"/>
  <c r="N4132" i="4" s="1"/>
  <c r="N4133" i="4" s="1"/>
  <c r="N4134" i="4" s="1"/>
  <c r="N4135" i="4" s="1"/>
  <c r="N4136" i="4" s="1"/>
  <c r="N4137" i="4" s="1"/>
  <c r="N4138" i="4" s="1"/>
  <c r="N4139" i="4" s="1"/>
  <c r="N4140" i="4" s="1"/>
  <c r="N4141" i="4" s="1"/>
  <c r="N4142" i="4" s="1"/>
  <c r="N4143" i="4" s="1"/>
  <c r="N4144" i="4" s="1"/>
  <c r="N4145" i="4" s="1"/>
  <c r="N4146" i="4" s="1"/>
  <c r="N4147" i="4" s="1"/>
  <c r="N4148" i="4" s="1"/>
  <c r="N4149" i="4" s="1"/>
  <c r="N4150" i="4" s="1"/>
  <c r="N4151" i="4" s="1"/>
  <c r="N4152" i="4" s="1"/>
  <c r="N4153" i="4" s="1"/>
  <c r="N4154" i="4" s="1"/>
  <c r="N4155" i="4" s="1"/>
  <c r="N4156" i="4" s="1"/>
  <c r="N4157" i="4" s="1"/>
  <c r="N4158" i="4" s="1"/>
  <c r="N4159" i="4" s="1"/>
  <c r="N4160" i="4" s="1"/>
  <c r="N4161" i="4" s="1"/>
  <c r="N4162" i="4" s="1"/>
  <c r="N4163" i="4" s="1"/>
  <c r="N4164" i="4" s="1"/>
  <c r="N4165" i="4" s="1"/>
  <c r="N4166" i="4" s="1"/>
  <c r="N4167" i="4" s="1"/>
  <c r="N4168" i="4" s="1"/>
  <c r="N4169" i="4" s="1"/>
  <c r="N4170" i="4" s="1"/>
  <c r="N4171" i="4" s="1"/>
  <c r="N4172" i="4" s="1"/>
  <c r="N4173" i="4" s="1"/>
  <c r="N4174" i="4" s="1"/>
  <c r="N4175" i="4" s="1"/>
  <c r="N4176" i="4" s="1"/>
  <c r="N4177" i="4" s="1"/>
  <c r="N4178" i="4" s="1"/>
  <c r="N4179" i="4" s="1"/>
  <c r="N4180" i="4" s="1"/>
  <c r="N4181" i="4" s="1"/>
  <c r="N4182" i="4" s="1"/>
  <c r="N4183" i="4" s="1"/>
  <c r="N4184" i="4" s="1"/>
  <c r="N4185" i="4" s="1"/>
  <c r="N4186" i="4" s="1"/>
  <c r="N4187" i="4" s="1"/>
  <c r="N4188" i="4" s="1"/>
  <c r="N4189" i="4" s="1"/>
  <c r="N4190" i="4" s="1"/>
  <c r="N4191" i="4" s="1"/>
  <c r="N4192" i="4" s="1"/>
  <c r="N4193" i="4" s="1"/>
  <c r="N4194" i="4" s="1"/>
  <c r="N4195" i="4" s="1"/>
  <c r="N4196" i="4" s="1"/>
  <c r="N4197" i="4" s="1"/>
  <c r="N4198" i="4" s="1"/>
  <c r="N4199" i="4" s="1"/>
  <c r="N4200" i="4" s="1"/>
  <c r="N4201" i="4" s="1"/>
  <c r="N4202" i="4" s="1"/>
  <c r="N4203" i="4" s="1"/>
  <c r="N4204" i="4" s="1"/>
  <c r="N4205" i="4" s="1"/>
  <c r="N4206" i="4" s="1"/>
  <c r="N4207" i="4" s="1"/>
  <c r="N4208" i="4" s="1"/>
  <c r="N4209" i="4" s="1"/>
  <c r="N4210" i="4" s="1"/>
  <c r="N4211" i="4" s="1"/>
  <c r="N4212" i="4" s="1"/>
  <c r="N4213" i="4" s="1"/>
  <c r="N4214" i="4" s="1"/>
  <c r="N4215" i="4" s="1"/>
  <c r="N4216" i="4" s="1"/>
  <c r="N4217" i="4" s="1"/>
  <c r="N4218" i="4" s="1"/>
  <c r="N4219" i="4" s="1"/>
  <c r="N4220" i="4" s="1"/>
  <c r="N4221" i="4" s="1"/>
  <c r="N4222" i="4" s="1"/>
  <c r="N4223" i="4" s="1"/>
  <c r="N4224" i="4" s="1"/>
  <c r="N4225" i="4" s="1"/>
  <c r="N4226" i="4" s="1"/>
  <c r="N4227" i="4" s="1"/>
  <c r="N4228" i="4" s="1"/>
  <c r="N4229" i="4" s="1"/>
  <c r="N4230" i="4" s="1"/>
  <c r="N4231" i="4" s="1"/>
  <c r="N4232" i="4" s="1"/>
  <c r="N4233" i="4" s="1"/>
  <c r="N4234" i="4" s="1"/>
  <c r="N4235" i="4" s="1"/>
  <c r="N4236" i="4" s="1"/>
  <c r="N4237" i="4" s="1"/>
  <c r="N4238" i="4" s="1"/>
  <c r="N4239" i="4" s="1"/>
  <c r="N4240" i="4" s="1"/>
  <c r="N4241" i="4" s="1"/>
  <c r="N4242" i="4" s="1"/>
  <c r="N4243" i="4" s="1"/>
  <c r="N4244" i="4" s="1"/>
  <c r="N4245" i="4" s="1"/>
  <c r="N4246" i="4" s="1"/>
  <c r="N4247" i="4" s="1"/>
  <c r="N4248" i="4" s="1"/>
  <c r="N4249" i="4" s="1"/>
  <c r="N4250" i="4" s="1"/>
  <c r="N4251" i="4" s="1"/>
  <c r="N4252" i="4" s="1"/>
  <c r="N4253" i="4" s="1"/>
  <c r="N4254" i="4" s="1"/>
  <c r="N4255" i="4" s="1"/>
  <c r="N4256" i="4" s="1"/>
  <c r="N4257" i="4" s="1"/>
  <c r="N4258" i="4" s="1"/>
  <c r="N4259" i="4" s="1"/>
  <c r="N4260" i="4" s="1"/>
  <c r="N4261" i="4" s="1"/>
  <c r="N4262" i="4" s="1"/>
  <c r="N4263" i="4" s="1"/>
  <c r="N4264" i="4" s="1"/>
  <c r="N4265" i="4" s="1"/>
  <c r="N4266" i="4" s="1"/>
  <c r="N4267" i="4" s="1"/>
  <c r="N4268" i="4" s="1"/>
  <c r="N4269" i="4" s="1"/>
  <c r="N4270" i="4" s="1"/>
  <c r="N4271" i="4" s="1"/>
  <c r="N4272" i="4" s="1"/>
  <c r="N4273" i="4" s="1"/>
  <c r="N4274" i="4" s="1"/>
  <c r="N4275" i="4" s="1"/>
  <c r="N4276" i="4" s="1"/>
  <c r="N4277" i="4" s="1"/>
  <c r="N4278" i="4" s="1"/>
  <c r="N4279" i="4" s="1"/>
  <c r="N4280" i="4" s="1"/>
  <c r="N4281" i="4" s="1"/>
  <c r="N4282" i="4" s="1"/>
  <c r="N4283" i="4" s="1"/>
  <c r="N4284" i="4" s="1"/>
  <c r="N4285" i="4" s="1"/>
  <c r="N4286" i="4" s="1"/>
  <c r="N4287" i="4" s="1"/>
  <c r="N4288" i="4" s="1"/>
  <c r="N4289" i="4" s="1"/>
  <c r="N4290" i="4" s="1"/>
  <c r="N4291" i="4" s="1"/>
  <c r="N4292" i="4" s="1"/>
  <c r="N4293" i="4" s="1"/>
  <c r="N4294" i="4" s="1"/>
  <c r="N4295" i="4" s="1"/>
  <c r="N4296" i="4" s="1"/>
  <c r="N4297" i="4" s="1"/>
  <c r="N4298" i="4" s="1"/>
  <c r="N4299" i="4" s="1"/>
  <c r="N4300" i="4" s="1"/>
  <c r="N4301" i="4" s="1"/>
  <c r="N4302" i="4" s="1"/>
  <c r="N4303" i="4" s="1"/>
  <c r="N4304" i="4" s="1"/>
  <c r="N4305" i="4" s="1"/>
  <c r="N4306" i="4" s="1"/>
  <c r="N4307" i="4" s="1"/>
  <c r="N4308" i="4" s="1"/>
  <c r="N4309" i="4" s="1"/>
  <c r="N4310" i="4" s="1"/>
  <c r="N4311" i="4" s="1"/>
  <c r="N4312" i="4" s="1"/>
  <c r="N4313" i="4" s="1"/>
  <c r="N4314" i="4" s="1"/>
  <c r="N4315" i="4" s="1"/>
  <c r="N4316" i="4" s="1"/>
  <c r="N4317" i="4" s="1"/>
  <c r="N4318" i="4" s="1"/>
  <c r="N4319" i="4" s="1"/>
  <c r="N4320" i="4" s="1"/>
  <c r="N4321" i="4" s="1"/>
  <c r="N4322" i="4" s="1"/>
  <c r="N4323" i="4" s="1"/>
  <c r="N4324" i="4" s="1"/>
  <c r="N4325" i="4" s="1"/>
  <c r="N4326" i="4" s="1"/>
  <c r="N4327" i="4" s="1"/>
  <c r="N4328" i="4" s="1"/>
  <c r="N4329" i="4" s="1"/>
  <c r="N4330" i="4" s="1"/>
  <c r="N4331" i="4" s="1"/>
  <c r="N4332" i="4" s="1"/>
  <c r="N4333" i="4" s="1"/>
  <c r="N4334" i="4" s="1"/>
  <c r="N4335" i="4" s="1"/>
  <c r="N4336" i="4" s="1"/>
  <c r="N4337" i="4" s="1"/>
  <c r="N4338" i="4" s="1"/>
  <c r="N4339" i="4" s="1"/>
  <c r="N4340" i="4" s="1"/>
  <c r="N4341" i="4" s="1"/>
  <c r="N4342" i="4" s="1"/>
  <c r="N4343" i="4" s="1"/>
  <c r="N4344" i="4" s="1"/>
  <c r="N4345" i="4" s="1"/>
  <c r="N4346" i="4" s="1"/>
  <c r="N4347" i="4" s="1"/>
  <c r="N4348" i="4" s="1"/>
  <c r="N4349" i="4" s="1"/>
  <c r="N4350" i="4" s="1"/>
  <c r="N4351" i="4" s="1"/>
  <c r="N4352" i="4" s="1"/>
  <c r="N4353" i="4" s="1"/>
  <c r="N4354" i="4" s="1"/>
  <c r="E1425" i="4"/>
  <c r="E1426" i="4" s="1"/>
  <c r="E1427" i="4" s="1"/>
  <c r="E1428" i="4" s="1"/>
  <c r="E1429" i="4" s="1"/>
  <c r="E1430" i="4" s="1"/>
  <c r="E1431" i="4" s="1"/>
  <c r="E1432" i="4" s="1"/>
  <c r="E1433" i="4" s="1"/>
  <c r="E1434" i="4" s="1"/>
  <c r="E1435" i="4" s="1"/>
  <c r="E1436" i="4" s="1"/>
  <c r="E1437" i="4" s="1"/>
  <c r="E1438" i="4" s="1"/>
  <c r="E1439" i="4" s="1"/>
  <c r="E1440" i="4" s="1"/>
  <c r="E1441" i="4" s="1"/>
  <c r="E1442" i="4" s="1"/>
  <c r="E1443" i="4" s="1"/>
  <c r="E1444" i="4" s="1"/>
  <c r="E1445" i="4" s="1"/>
  <c r="E1446" i="4" s="1"/>
  <c r="E1447" i="4" s="1"/>
  <c r="E1448" i="4" s="1"/>
  <c r="E1449" i="4" s="1"/>
  <c r="E1450" i="4" s="1"/>
  <c r="E1451" i="4" s="1"/>
  <c r="E1452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E1465" i="4" s="1"/>
  <c r="E1466" i="4" s="1"/>
  <c r="E1467" i="4" s="1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E1486" i="4" s="1"/>
  <c r="E1487" i="4" s="1"/>
  <c r="E1488" i="4" s="1"/>
  <c r="E1489" i="4" s="1"/>
  <c r="E1490" i="4" s="1"/>
  <c r="E1491" i="4" s="1"/>
  <c r="E1492" i="4" s="1"/>
  <c r="E1493" i="4" s="1"/>
  <c r="E1494" i="4" s="1"/>
  <c r="E1495" i="4" s="1"/>
  <c r="E1496" i="4" s="1"/>
  <c r="E1497" i="4" s="1"/>
  <c r="E1498" i="4" s="1"/>
  <c r="E1499" i="4" s="1"/>
  <c r="E1500" i="4" s="1"/>
  <c r="E1501" i="4" s="1"/>
  <c r="E1502" i="4" s="1"/>
  <c r="E1503" i="4" s="1"/>
  <c r="E1504" i="4" s="1"/>
  <c r="E1505" i="4" s="1"/>
  <c r="E1506" i="4" s="1"/>
  <c r="E1507" i="4" s="1"/>
  <c r="E1508" i="4" s="1"/>
  <c r="E1509" i="4" s="1"/>
  <c r="E1510" i="4" s="1"/>
  <c r="E1511" i="4" s="1"/>
  <c r="E1512" i="4" s="1"/>
  <c r="E1513" i="4" s="1"/>
  <c r="E1514" i="4" s="1"/>
  <c r="E1515" i="4" s="1"/>
  <c r="E1516" i="4" s="1"/>
  <c r="E1517" i="4" s="1"/>
  <c r="E1518" i="4" s="1"/>
  <c r="E1519" i="4" s="1"/>
  <c r="E1520" i="4" s="1"/>
  <c r="E1521" i="4" s="1"/>
  <c r="E1522" i="4" s="1"/>
  <c r="E1523" i="4" s="1"/>
  <c r="E1524" i="4" s="1"/>
  <c r="E1525" i="4" s="1"/>
  <c r="E1526" i="4" s="1"/>
  <c r="E1527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E1537" i="4" s="1"/>
  <c r="E1538" i="4" s="1"/>
  <c r="E1539" i="4" s="1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E1562" i="4" s="1"/>
  <c r="E1563" i="4" s="1"/>
  <c r="E1564" i="4" s="1"/>
  <c r="E1565" i="4" s="1"/>
  <c r="E1566" i="4" s="1"/>
  <c r="E1567" i="4" s="1"/>
  <c r="E1568" i="4" s="1"/>
  <c r="E1569" i="4" s="1"/>
  <c r="E1570" i="4" s="1"/>
  <c r="E1571" i="4" s="1"/>
  <c r="E1572" i="4" s="1"/>
  <c r="E1573" i="4" s="1"/>
  <c r="E1574" i="4" s="1"/>
  <c r="E1575" i="4" s="1"/>
  <c r="E1576" i="4" s="1"/>
  <c r="E1577" i="4" s="1"/>
  <c r="E1578" i="4" s="1"/>
  <c r="E1579" i="4" s="1"/>
  <c r="E1580" i="4" s="1"/>
  <c r="E1581" i="4" s="1"/>
  <c r="E1582" i="4" s="1"/>
  <c r="E1583" i="4" s="1"/>
  <c r="E1584" i="4" s="1"/>
  <c r="E1585" i="4" s="1"/>
  <c r="E1586" i="4" s="1"/>
  <c r="E1587" i="4" s="1"/>
  <c r="E1588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E1609" i="4" s="1"/>
  <c r="E1610" i="4" s="1"/>
  <c r="E1611" i="4" s="1"/>
  <c r="E1612" i="4" s="1"/>
  <c r="E1613" i="4" s="1"/>
  <c r="E1614" i="4" s="1"/>
  <c r="E1615" i="4" s="1"/>
  <c r="E1616" i="4" s="1"/>
  <c r="E1617" i="4" s="1"/>
  <c r="E1618" i="4" s="1"/>
  <c r="E1619" i="4" s="1"/>
  <c r="E1620" i="4" s="1"/>
  <c r="E1621" i="4" s="1"/>
  <c r="M1434" i="4"/>
  <c r="M1435" i="4" s="1"/>
  <c r="M1436" i="4" s="1"/>
  <c r="M1437" i="4" s="1"/>
  <c r="M1438" i="4" s="1"/>
  <c r="M1439" i="4" s="1"/>
  <c r="M1440" i="4" s="1"/>
  <c r="M1441" i="4" s="1"/>
  <c r="M1442" i="4" s="1"/>
  <c r="M1443" i="4" s="1"/>
  <c r="M1444" i="4" s="1"/>
  <c r="M1445" i="4" s="1"/>
  <c r="M1446" i="4" s="1"/>
  <c r="M1447" i="4" s="1"/>
  <c r="M1448" i="4" s="1"/>
  <c r="M1449" i="4" s="1"/>
  <c r="M1450" i="4" s="1"/>
  <c r="M1451" i="4" s="1"/>
  <c r="M1452" i="4" s="1"/>
  <c r="M1453" i="4" s="1"/>
  <c r="M1454" i="4" s="1"/>
  <c r="M1455" i="4" s="1"/>
  <c r="M1456" i="4" s="1"/>
  <c r="M1457" i="4" s="1"/>
  <c r="M1458" i="4" s="1"/>
  <c r="M1459" i="4" s="1"/>
  <c r="M1460" i="4" s="1"/>
  <c r="M1461" i="4" s="1"/>
  <c r="M1462" i="4" s="1"/>
  <c r="M1463" i="4" s="1"/>
  <c r="M1464" i="4" s="1"/>
  <c r="M1465" i="4" s="1"/>
  <c r="M1466" i="4" s="1"/>
  <c r="M1467" i="4" s="1"/>
  <c r="M1468" i="4" s="1"/>
  <c r="M1469" i="4" s="1"/>
  <c r="M1470" i="4" s="1"/>
  <c r="M1471" i="4" s="1"/>
  <c r="M1472" i="4" s="1"/>
  <c r="M1473" i="4" s="1"/>
  <c r="M1474" i="4" s="1"/>
  <c r="M1475" i="4" s="1"/>
  <c r="M1476" i="4" s="1"/>
  <c r="M1477" i="4" s="1"/>
  <c r="M1478" i="4" s="1"/>
  <c r="M1479" i="4" s="1"/>
  <c r="M1480" i="4" s="1"/>
  <c r="M1481" i="4" s="1"/>
  <c r="M1482" i="4" s="1"/>
  <c r="M1483" i="4" s="1"/>
  <c r="M1484" i="4" s="1"/>
  <c r="M1485" i="4" s="1"/>
  <c r="M1486" i="4" s="1"/>
  <c r="M1487" i="4" s="1"/>
  <c r="M1488" i="4" s="1"/>
  <c r="M1489" i="4" s="1"/>
  <c r="M1490" i="4" s="1"/>
  <c r="M1491" i="4" s="1"/>
  <c r="M1492" i="4" s="1"/>
  <c r="M1493" i="4" s="1"/>
  <c r="M1494" i="4" s="1"/>
  <c r="M1495" i="4" s="1"/>
  <c r="M1496" i="4" s="1"/>
  <c r="M1497" i="4" s="1"/>
  <c r="M1498" i="4" s="1"/>
  <c r="M1499" i="4" s="1"/>
  <c r="M1500" i="4" s="1"/>
  <c r="M1501" i="4" s="1"/>
  <c r="M1502" i="4" s="1"/>
  <c r="M1503" i="4" s="1"/>
  <c r="M1504" i="4" s="1"/>
  <c r="M1505" i="4" s="1"/>
  <c r="M1506" i="4" s="1"/>
  <c r="M1507" i="4" s="1"/>
  <c r="M1508" i="4" s="1"/>
  <c r="M1509" i="4" s="1"/>
  <c r="M1510" i="4" s="1"/>
  <c r="M1511" i="4" s="1"/>
  <c r="M1512" i="4" s="1"/>
  <c r="M1513" i="4" s="1"/>
  <c r="M1514" i="4" s="1"/>
  <c r="M1515" i="4" s="1"/>
  <c r="M1516" i="4" s="1"/>
  <c r="M1517" i="4" s="1"/>
  <c r="M1518" i="4" s="1"/>
  <c r="M1519" i="4" s="1"/>
  <c r="M1520" i="4" s="1"/>
  <c r="M1521" i="4" s="1"/>
  <c r="M1522" i="4" s="1"/>
  <c r="M1523" i="4" s="1"/>
  <c r="M1524" i="4" s="1"/>
  <c r="M1525" i="4" s="1"/>
  <c r="M1526" i="4" s="1"/>
  <c r="M1527" i="4" s="1"/>
  <c r="M1528" i="4" s="1"/>
  <c r="M1529" i="4" s="1"/>
  <c r="M1530" i="4" s="1"/>
  <c r="M1531" i="4" s="1"/>
  <c r="M1532" i="4" s="1"/>
  <c r="M1533" i="4" s="1"/>
  <c r="M1534" i="4" s="1"/>
  <c r="M1535" i="4" s="1"/>
  <c r="M1536" i="4" s="1"/>
  <c r="M1537" i="4" s="1"/>
  <c r="M1538" i="4" s="1"/>
  <c r="M1539" i="4" s="1"/>
  <c r="M1540" i="4" s="1"/>
  <c r="M1541" i="4" s="1"/>
  <c r="M1542" i="4" s="1"/>
  <c r="M1543" i="4" s="1"/>
  <c r="M1544" i="4" s="1"/>
  <c r="M1545" i="4" s="1"/>
  <c r="M1546" i="4" s="1"/>
  <c r="M1547" i="4" s="1"/>
  <c r="M1548" i="4" s="1"/>
  <c r="M1549" i="4" s="1"/>
  <c r="M1550" i="4" s="1"/>
  <c r="M1551" i="4" s="1"/>
  <c r="M1552" i="4" s="1"/>
  <c r="M1553" i="4" s="1"/>
  <c r="M1554" i="4" s="1"/>
  <c r="M1555" i="4" s="1"/>
  <c r="M1556" i="4" s="1"/>
  <c r="M1557" i="4" s="1"/>
  <c r="M1558" i="4" s="1"/>
  <c r="M1559" i="4" s="1"/>
  <c r="M1560" i="4" s="1"/>
  <c r="M1561" i="4" s="1"/>
  <c r="M1562" i="4" s="1"/>
  <c r="M1563" i="4" s="1"/>
  <c r="M1564" i="4" s="1"/>
  <c r="M1565" i="4" s="1"/>
  <c r="M1566" i="4" s="1"/>
  <c r="M1567" i="4" s="1"/>
  <c r="M1568" i="4" s="1"/>
  <c r="M1569" i="4" s="1"/>
  <c r="M1570" i="4" s="1"/>
  <c r="M1571" i="4" s="1"/>
  <c r="M1572" i="4" s="1"/>
  <c r="M1573" i="4" s="1"/>
  <c r="M1574" i="4" s="1"/>
  <c r="M1575" i="4" s="1"/>
  <c r="M1576" i="4" s="1"/>
  <c r="M1577" i="4" s="1"/>
  <c r="M1578" i="4" s="1"/>
  <c r="M1579" i="4" s="1"/>
  <c r="M1580" i="4" s="1"/>
  <c r="M1581" i="4" s="1"/>
  <c r="M1582" i="4" s="1"/>
  <c r="M1583" i="4" s="1"/>
  <c r="M1584" i="4" s="1"/>
  <c r="M1585" i="4" s="1"/>
  <c r="M1586" i="4" s="1"/>
  <c r="M1587" i="4" s="1"/>
  <c r="M1588" i="4" s="1"/>
  <c r="M1589" i="4" s="1"/>
  <c r="M1590" i="4" s="1"/>
  <c r="M1591" i="4" s="1"/>
  <c r="M1592" i="4" s="1"/>
  <c r="M1593" i="4" s="1"/>
  <c r="M1594" i="4" s="1"/>
  <c r="M1595" i="4" s="1"/>
  <c r="M1596" i="4" s="1"/>
  <c r="M1597" i="4" s="1"/>
  <c r="M1598" i="4" s="1"/>
  <c r="M1599" i="4" s="1"/>
  <c r="M1600" i="4" s="1"/>
  <c r="M1601" i="4" s="1"/>
  <c r="M1602" i="4" s="1"/>
  <c r="M1603" i="4" s="1"/>
  <c r="M1604" i="4" s="1"/>
  <c r="M1605" i="4" s="1"/>
  <c r="M1606" i="4" s="1"/>
  <c r="M1607" i="4" s="1"/>
  <c r="M1608" i="4" s="1"/>
  <c r="M1609" i="4" s="1"/>
  <c r="M1610" i="4" s="1"/>
  <c r="M1611" i="4" s="1"/>
  <c r="M1612" i="4" s="1"/>
  <c r="M1613" i="4" s="1"/>
  <c r="M1614" i="4" s="1"/>
  <c r="M1615" i="4" s="1"/>
  <c r="M1616" i="4" s="1"/>
  <c r="M1617" i="4" s="1"/>
  <c r="M1618" i="4" s="1"/>
  <c r="M1619" i="4" s="1"/>
  <c r="M1620" i="4" s="1"/>
  <c r="M1621" i="4" s="1"/>
  <c r="M1622" i="4" s="1"/>
  <c r="M1623" i="4" s="1"/>
  <c r="M1624" i="4" s="1"/>
  <c r="M1625" i="4" s="1"/>
  <c r="M1626" i="4" s="1"/>
  <c r="M1627" i="4" s="1"/>
  <c r="M1628" i="4" s="1"/>
  <c r="M1629" i="4" s="1"/>
  <c r="M1630" i="4" s="1"/>
  <c r="M1631" i="4" s="1"/>
  <c r="M1632" i="4" s="1"/>
  <c r="M1633" i="4" s="1"/>
  <c r="M1634" i="4" s="1"/>
  <c r="M1635" i="4" s="1"/>
  <c r="M1636" i="4" s="1"/>
  <c r="M1637" i="4" s="1"/>
  <c r="M1638" i="4" s="1"/>
  <c r="M1639" i="4" s="1"/>
  <c r="M1640" i="4" s="1"/>
  <c r="M1641" i="4" s="1"/>
  <c r="M1642" i="4" s="1"/>
  <c r="M1643" i="4" s="1"/>
  <c r="M1644" i="4" s="1"/>
  <c r="M1645" i="4" s="1"/>
  <c r="M1646" i="4" s="1"/>
  <c r="M1647" i="4" s="1"/>
  <c r="M1648" i="4" s="1"/>
  <c r="M1649" i="4" s="1"/>
  <c r="M1650" i="4" s="1"/>
  <c r="M1651" i="4" s="1"/>
  <c r="M1652" i="4" s="1"/>
  <c r="M1653" i="4" s="1"/>
  <c r="M1654" i="4" s="1"/>
  <c r="M1655" i="4" s="1"/>
  <c r="M1656" i="4" s="1"/>
  <c r="M1657" i="4" s="1"/>
  <c r="M1658" i="4" s="1"/>
  <c r="M1659" i="4" s="1"/>
  <c r="M1660" i="4" s="1"/>
  <c r="M1661" i="4" s="1"/>
  <c r="M1662" i="4" s="1"/>
  <c r="M1663" i="4" s="1"/>
  <c r="M1664" i="4" s="1"/>
  <c r="M1665" i="4" s="1"/>
  <c r="M1666" i="4" s="1"/>
  <c r="M1667" i="4" s="1"/>
  <c r="M1668" i="4" s="1"/>
  <c r="M1669" i="4" s="1"/>
  <c r="M1670" i="4" s="1"/>
  <c r="M1671" i="4" s="1"/>
  <c r="M1672" i="4" s="1"/>
  <c r="M1673" i="4" s="1"/>
  <c r="M1674" i="4" s="1"/>
  <c r="M1675" i="4" s="1"/>
  <c r="M1676" i="4" s="1"/>
  <c r="M1677" i="4" s="1"/>
  <c r="M1678" i="4" s="1"/>
  <c r="M1679" i="4" s="1"/>
  <c r="M1680" i="4" s="1"/>
  <c r="M1681" i="4" s="1"/>
  <c r="M1682" i="4" s="1"/>
  <c r="M1683" i="4" s="1"/>
  <c r="M1684" i="4" s="1"/>
  <c r="M1685" i="4" s="1"/>
  <c r="M1686" i="4" s="1"/>
  <c r="M1687" i="4" s="1"/>
  <c r="M1688" i="4" s="1"/>
  <c r="M1689" i="4" s="1"/>
  <c r="M1690" i="4" s="1"/>
  <c r="M1691" i="4" s="1"/>
  <c r="M1692" i="4" s="1"/>
  <c r="M1693" i="4" s="1"/>
  <c r="M1694" i="4" s="1"/>
  <c r="M1695" i="4" s="1"/>
  <c r="M1696" i="4" s="1"/>
  <c r="M1697" i="4" s="1"/>
  <c r="M1698" i="4" s="1"/>
  <c r="M1699" i="4" s="1"/>
  <c r="M1700" i="4" s="1"/>
  <c r="M1701" i="4" s="1"/>
  <c r="M1702" i="4" s="1"/>
  <c r="M1703" i="4" s="1"/>
  <c r="M1704" i="4" s="1"/>
  <c r="M1705" i="4" s="1"/>
  <c r="M1706" i="4" s="1"/>
  <c r="M1707" i="4" s="1"/>
  <c r="M1708" i="4" s="1"/>
  <c r="M1709" i="4" s="1"/>
  <c r="M1710" i="4" s="1"/>
  <c r="M1711" i="4" s="1"/>
  <c r="M1712" i="4" s="1"/>
  <c r="M1713" i="4" s="1"/>
  <c r="M1714" i="4" s="1"/>
  <c r="M1715" i="4" s="1"/>
  <c r="M1716" i="4" s="1"/>
  <c r="M1717" i="4" s="1"/>
  <c r="M1718" i="4" s="1"/>
  <c r="M1719" i="4" s="1"/>
  <c r="M1720" i="4" s="1"/>
  <c r="M1721" i="4" s="1"/>
  <c r="M1722" i="4" s="1"/>
  <c r="M1723" i="4" s="1"/>
  <c r="M1724" i="4" s="1"/>
  <c r="M1725" i="4" s="1"/>
  <c r="M1726" i="4" s="1"/>
  <c r="M1727" i="4" s="1"/>
  <c r="M1728" i="4" s="1"/>
  <c r="M1729" i="4" s="1"/>
  <c r="M1730" i="4" s="1"/>
  <c r="M1731" i="4" s="1"/>
  <c r="M1732" i="4" s="1"/>
  <c r="M1733" i="4" s="1"/>
  <c r="M1734" i="4" s="1"/>
  <c r="M1735" i="4" s="1"/>
  <c r="M1736" i="4" s="1"/>
  <c r="M1737" i="4" s="1"/>
  <c r="M1738" i="4" s="1"/>
  <c r="M1739" i="4" s="1"/>
  <c r="M1740" i="4" s="1"/>
  <c r="M1741" i="4" s="1"/>
  <c r="M1742" i="4" s="1"/>
  <c r="M1743" i="4" s="1"/>
  <c r="M1744" i="4" s="1"/>
  <c r="M1745" i="4" s="1"/>
  <c r="M1746" i="4" s="1"/>
  <c r="M1747" i="4" s="1"/>
  <c r="M1748" i="4" s="1"/>
  <c r="M1749" i="4" s="1"/>
  <c r="M1750" i="4" s="1"/>
  <c r="M1751" i="4" s="1"/>
  <c r="M1752" i="4" s="1"/>
  <c r="M1753" i="4" s="1"/>
  <c r="M1754" i="4" s="1"/>
  <c r="M1755" i="4" s="1"/>
  <c r="M1756" i="4" s="1"/>
  <c r="M1757" i="4" s="1"/>
  <c r="M1758" i="4" s="1"/>
  <c r="M1759" i="4" s="1"/>
  <c r="M1760" i="4" s="1"/>
  <c r="M1761" i="4" s="1"/>
  <c r="M1762" i="4" s="1"/>
  <c r="M1763" i="4" s="1"/>
  <c r="M1764" i="4" s="1"/>
  <c r="M1765" i="4" s="1"/>
  <c r="M1766" i="4" s="1"/>
  <c r="M1767" i="4" s="1"/>
  <c r="M1768" i="4" s="1"/>
  <c r="M1769" i="4" s="1"/>
  <c r="M1770" i="4" s="1"/>
  <c r="M1771" i="4" s="1"/>
  <c r="M1772" i="4" s="1"/>
  <c r="M1773" i="4" s="1"/>
  <c r="M1774" i="4" s="1"/>
  <c r="M1775" i="4" s="1"/>
  <c r="M1776" i="4" s="1"/>
  <c r="M1777" i="4" s="1"/>
  <c r="M1778" i="4" s="1"/>
  <c r="M1779" i="4" s="1"/>
  <c r="M1780" i="4" s="1"/>
  <c r="M1781" i="4" s="1"/>
  <c r="M1782" i="4" s="1"/>
  <c r="M1783" i="4" s="1"/>
  <c r="M1784" i="4" s="1"/>
  <c r="M1785" i="4" s="1"/>
  <c r="M1786" i="4" s="1"/>
  <c r="M1787" i="4" s="1"/>
  <c r="M1788" i="4" s="1"/>
  <c r="M1789" i="4" s="1"/>
  <c r="M1790" i="4" s="1"/>
  <c r="M1791" i="4" s="1"/>
  <c r="M1792" i="4" s="1"/>
  <c r="M1793" i="4" s="1"/>
  <c r="M1794" i="4" s="1"/>
  <c r="M1795" i="4" s="1"/>
  <c r="M1796" i="4" s="1"/>
  <c r="M1797" i="4" s="1"/>
  <c r="M1798" i="4" s="1"/>
  <c r="M1799" i="4" s="1"/>
  <c r="M1800" i="4" s="1"/>
  <c r="M1801" i="4" s="1"/>
  <c r="M1802" i="4" s="1"/>
  <c r="M1803" i="4" s="1"/>
  <c r="M1804" i="4" s="1"/>
  <c r="M1805" i="4" s="1"/>
  <c r="M1806" i="4" s="1"/>
  <c r="M1807" i="4" s="1"/>
  <c r="M1808" i="4" s="1"/>
  <c r="M1809" i="4" s="1"/>
  <c r="M1810" i="4" s="1"/>
  <c r="M1811" i="4" s="1"/>
  <c r="M1812" i="4" s="1"/>
  <c r="M1813" i="4" s="1"/>
  <c r="M1814" i="4" s="1"/>
  <c r="M1815" i="4" s="1"/>
  <c r="M1816" i="4" s="1"/>
  <c r="M1817" i="4" s="1"/>
  <c r="M1818" i="4" s="1"/>
  <c r="M1819" i="4" s="1"/>
  <c r="M1820" i="4" s="1"/>
  <c r="M1821" i="4" s="1"/>
  <c r="M1822" i="4" s="1"/>
  <c r="M1823" i="4" s="1"/>
  <c r="M1824" i="4" s="1"/>
  <c r="M1825" i="4" s="1"/>
  <c r="M1826" i="4" s="1"/>
  <c r="M1827" i="4" s="1"/>
  <c r="M1828" i="4" s="1"/>
  <c r="M1829" i="4" s="1"/>
  <c r="M1830" i="4" s="1"/>
  <c r="M1831" i="4" s="1"/>
  <c r="M1832" i="4" s="1"/>
  <c r="M1833" i="4" s="1"/>
  <c r="M1834" i="4" s="1"/>
  <c r="M1835" i="4" s="1"/>
  <c r="M1836" i="4" s="1"/>
  <c r="M1837" i="4" s="1"/>
  <c r="M1838" i="4" s="1"/>
  <c r="M1839" i="4" s="1"/>
  <c r="M1840" i="4" s="1"/>
  <c r="M1841" i="4" s="1"/>
  <c r="M1842" i="4" s="1"/>
  <c r="M1843" i="4" s="1"/>
  <c r="M1844" i="4" s="1"/>
  <c r="M1845" i="4" s="1"/>
  <c r="M1846" i="4" s="1"/>
  <c r="M1847" i="4" s="1"/>
  <c r="M1848" i="4" s="1"/>
  <c r="M1849" i="4" s="1"/>
  <c r="M1850" i="4" s="1"/>
  <c r="M1851" i="4" s="1"/>
  <c r="M1852" i="4" s="1"/>
  <c r="M1853" i="4" s="1"/>
  <c r="M1854" i="4" s="1"/>
  <c r="M1855" i="4" s="1"/>
  <c r="M1856" i="4" s="1"/>
  <c r="M1857" i="4" s="1"/>
  <c r="M1858" i="4" s="1"/>
  <c r="M1859" i="4" s="1"/>
  <c r="M1860" i="4" s="1"/>
  <c r="M1861" i="4" s="1"/>
  <c r="M1862" i="4" s="1"/>
  <c r="M1863" i="4" s="1"/>
  <c r="M1864" i="4" s="1"/>
  <c r="M1865" i="4" s="1"/>
  <c r="M1866" i="4" s="1"/>
  <c r="M1867" i="4" s="1"/>
  <c r="M1868" i="4" s="1"/>
  <c r="M1869" i="4" s="1"/>
  <c r="M1870" i="4" s="1"/>
  <c r="M1871" i="4" s="1"/>
  <c r="M1872" i="4" s="1"/>
  <c r="M1873" i="4" s="1"/>
  <c r="M1874" i="4" s="1"/>
  <c r="M1875" i="4" s="1"/>
  <c r="M1876" i="4" s="1"/>
  <c r="M1877" i="4" s="1"/>
  <c r="M1878" i="4" s="1"/>
  <c r="M1879" i="4" s="1"/>
  <c r="M1880" i="4" s="1"/>
  <c r="M1881" i="4" s="1"/>
  <c r="M1882" i="4" s="1"/>
  <c r="M1883" i="4" s="1"/>
  <c r="M1884" i="4" s="1"/>
  <c r="M1885" i="4" s="1"/>
  <c r="M1886" i="4" s="1"/>
  <c r="M1887" i="4" s="1"/>
  <c r="M1888" i="4" s="1"/>
  <c r="M1889" i="4" s="1"/>
  <c r="M1890" i="4" s="1"/>
  <c r="M1891" i="4" s="1"/>
  <c r="M1892" i="4" s="1"/>
  <c r="M1893" i="4" s="1"/>
  <c r="M1894" i="4" s="1"/>
  <c r="M1895" i="4" s="1"/>
  <c r="M1896" i="4" s="1"/>
  <c r="M1897" i="4" s="1"/>
  <c r="M1898" i="4" s="1"/>
  <c r="M1899" i="4" s="1"/>
  <c r="M1900" i="4" s="1"/>
  <c r="M1901" i="4" s="1"/>
  <c r="M1902" i="4" s="1"/>
  <c r="M1903" i="4" s="1"/>
  <c r="M1904" i="4" s="1"/>
  <c r="M1905" i="4" s="1"/>
  <c r="M1906" i="4" s="1"/>
  <c r="M1907" i="4" s="1"/>
  <c r="M1908" i="4" s="1"/>
  <c r="M1909" i="4" s="1"/>
  <c r="M1910" i="4" s="1"/>
  <c r="M1911" i="4" s="1"/>
  <c r="M1912" i="4" s="1"/>
  <c r="M1913" i="4" s="1"/>
  <c r="M1914" i="4" s="1"/>
  <c r="M1915" i="4" s="1"/>
  <c r="M1916" i="4" s="1"/>
  <c r="M1917" i="4" s="1"/>
  <c r="M1918" i="4" s="1"/>
  <c r="M1919" i="4" s="1"/>
  <c r="M1920" i="4" s="1"/>
  <c r="M1921" i="4" s="1"/>
  <c r="M1922" i="4" s="1"/>
  <c r="M1923" i="4" s="1"/>
  <c r="M1924" i="4" s="1"/>
  <c r="M1925" i="4" s="1"/>
  <c r="M1926" i="4" s="1"/>
  <c r="M1927" i="4" s="1"/>
  <c r="M1928" i="4" s="1"/>
  <c r="M1929" i="4" s="1"/>
  <c r="M1930" i="4" s="1"/>
  <c r="M1931" i="4" s="1"/>
  <c r="M1932" i="4" s="1"/>
  <c r="M1933" i="4" s="1"/>
  <c r="M1934" i="4" s="1"/>
  <c r="M1935" i="4" s="1"/>
  <c r="M1936" i="4" s="1"/>
  <c r="M1937" i="4" s="1"/>
  <c r="M1938" i="4" s="1"/>
  <c r="M1939" i="4" s="1"/>
  <c r="M1940" i="4" s="1"/>
  <c r="M1941" i="4" s="1"/>
  <c r="M1942" i="4" s="1"/>
  <c r="M1943" i="4" s="1"/>
  <c r="M1944" i="4" s="1"/>
  <c r="M1945" i="4" s="1"/>
  <c r="M1946" i="4" s="1"/>
  <c r="M1947" i="4" s="1"/>
  <c r="M1948" i="4" s="1"/>
  <c r="M1949" i="4" s="1"/>
  <c r="M1950" i="4" s="1"/>
  <c r="M1951" i="4" s="1"/>
  <c r="M1952" i="4" s="1"/>
  <c r="M1953" i="4" s="1"/>
  <c r="M1954" i="4" s="1"/>
  <c r="M1955" i="4" s="1"/>
  <c r="M1956" i="4" s="1"/>
  <c r="M1957" i="4" s="1"/>
  <c r="M1958" i="4" s="1"/>
  <c r="M1959" i="4" s="1"/>
  <c r="M1960" i="4" s="1"/>
  <c r="M1961" i="4" s="1"/>
  <c r="M1962" i="4" s="1"/>
  <c r="M1963" i="4" s="1"/>
  <c r="M1964" i="4" s="1"/>
  <c r="M1965" i="4" s="1"/>
  <c r="M1966" i="4" s="1"/>
  <c r="M1967" i="4" s="1"/>
  <c r="M1968" i="4" s="1"/>
  <c r="M1969" i="4" s="1"/>
  <c r="M1970" i="4" s="1"/>
  <c r="M1971" i="4" s="1"/>
  <c r="M1972" i="4" s="1"/>
  <c r="M1973" i="4" s="1"/>
  <c r="M1974" i="4" s="1"/>
  <c r="M1975" i="4" s="1"/>
  <c r="M1976" i="4" s="1"/>
  <c r="M1977" i="4" s="1"/>
  <c r="M1978" i="4" s="1"/>
  <c r="M1979" i="4" s="1"/>
  <c r="M1980" i="4" s="1"/>
  <c r="M1981" i="4" s="1"/>
  <c r="M1982" i="4" s="1"/>
  <c r="M1983" i="4" s="1"/>
  <c r="M1984" i="4" s="1"/>
  <c r="M1985" i="4" s="1"/>
  <c r="M1986" i="4" s="1"/>
  <c r="M1987" i="4" s="1"/>
  <c r="M1988" i="4" s="1"/>
  <c r="M1989" i="4" s="1"/>
  <c r="M1990" i="4" s="1"/>
  <c r="M1991" i="4" s="1"/>
  <c r="M1992" i="4" s="1"/>
  <c r="M1993" i="4" s="1"/>
  <c r="M1994" i="4" s="1"/>
  <c r="M1995" i="4" s="1"/>
  <c r="M1996" i="4" s="1"/>
  <c r="M1997" i="4" s="1"/>
  <c r="M1998" i="4" s="1"/>
  <c r="M1999" i="4" s="1"/>
  <c r="M2000" i="4" s="1"/>
  <c r="M2001" i="4" s="1"/>
  <c r="M2002" i="4" s="1"/>
  <c r="M2003" i="4" s="1"/>
  <c r="M2004" i="4" s="1"/>
  <c r="M2005" i="4" s="1"/>
  <c r="M2006" i="4" s="1"/>
  <c r="M2007" i="4" s="1"/>
  <c r="M2008" i="4" s="1"/>
  <c r="M2009" i="4" s="1"/>
  <c r="M2010" i="4" s="1"/>
  <c r="M2011" i="4" s="1"/>
  <c r="M2012" i="4" s="1"/>
  <c r="M2013" i="4" s="1"/>
  <c r="M2014" i="4" s="1"/>
  <c r="M2015" i="4" s="1"/>
  <c r="M2016" i="4" s="1"/>
  <c r="M2017" i="4" s="1"/>
  <c r="M2018" i="4" s="1"/>
  <c r="M2019" i="4" s="1"/>
  <c r="M2020" i="4" s="1"/>
  <c r="M2021" i="4" s="1"/>
  <c r="M2022" i="4" s="1"/>
  <c r="M2023" i="4" s="1"/>
  <c r="M2024" i="4" s="1"/>
  <c r="M2025" i="4" s="1"/>
  <c r="M2026" i="4" s="1"/>
  <c r="M2027" i="4" s="1"/>
  <c r="M2028" i="4" s="1"/>
  <c r="M2029" i="4" s="1"/>
  <c r="M2030" i="4" s="1"/>
  <c r="M2031" i="4" s="1"/>
  <c r="M2032" i="4" s="1"/>
  <c r="M2033" i="4" s="1"/>
  <c r="M2034" i="4" s="1"/>
  <c r="M2035" i="4" s="1"/>
  <c r="M2036" i="4" s="1"/>
  <c r="M2037" i="4" s="1"/>
  <c r="M2038" i="4" s="1"/>
  <c r="M2039" i="4" s="1"/>
  <c r="M2040" i="4" s="1"/>
  <c r="M2041" i="4" s="1"/>
  <c r="M2042" i="4" s="1"/>
  <c r="M2043" i="4" s="1"/>
  <c r="M2044" i="4" s="1"/>
  <c r="M2045" i="4" s="1"/>
  <c r="M2046" i="4" s="1"/>
  <c r="M2047" i="4" s="1"/>
  <c r="M2048" i="4" s="1"/>
  <c r="M2049" i="4" s="1"/>
  <c r="M2050" i="4" s="1"/>
  <c r="M2051" i="4" s="1"/>
  <c r="M2052" i="4" s="1"/>
  <c r="M2053" i="4" s="1"/>
  <c r="M2054" i="4" s="1"/>
  <c r="M2055" i="4" s="1"/>
  <c r="M2056" i="4" s="1"/>
  <c r="M2057" i="4" s="1"/>
  <c r="M2058" i="4" s="1"/>
  <c r="M2059" i="4" s="1"/>
  <c r="M2060" i="4" s="1"/>
  <c r="M2061" i="4" s="1"/>
  <c r="M2062" i="4" s="1"/>
  <c r="M2063" i="4" s="1"/>
  <c r="M2064" i="4" s="1"/>
  <c r="M2065" i="4" s="1"/>
  <c r="M2066" i="4" s="1"/>
  <c r="M2067" i="4" s="1"/>
  <c r="M2068" i="4" s="1"/>
  <c r="M2069" i="4" s="1"/>
  <c r="M2070" i="4" s="1"/>
  <c r="M2071" i="4" s="1"/>
  <c r="M2072" i="4" s="1"/>
  <c r="M2073" i="4" s="1"/>
  <c r="M2074" i="4" s="1"/>
  <c r="M2075" i="4" s="1"/>
  <c r="M2076" i="4" s="1"/>
  <c r="M2077" i="4" s="1"/>
  <c r="M2078" i="4" s="1"/>
  <c r="M2079" i="4" s="1"/>
  <c r="M2080" i="4" s="1"/>
  <c r="M2081" i="4" s="1"/>
  <c r="M2082" i="4" s="1"/>
  <c r="M2083" i="4" s="1"/>
  <c r="M2084" i="4" s="1"/>
  <c r="M2085" i="4" s="1"/>
  <c r="M2086" i="4" s="1"/>
  <c r="M2087" i="4" s="1"/>
  <c r="M2088" i="4" s="1"/>
  <c r="M2089" i="4" s="1"/>
  <c r="M2090" i="4" s="1"/>
  <c r="M2091" i="4" s="1"/>
  <c r="M2092" i="4" s="1"/>
  <c r="M2093" i="4" s="1"/>
  <c r="M2094" i="4" s="1"/>
  <c r="M2095" i="4" s="1"/>
  <c r="M2096" i="4" s="1"/>
  <c r="M2097" i="4" s="1"/>
  <c r="M2098" i="4" s="1"/>
  <c r="M2099" i="4" s="1"/>
  <c r="M2100" i="4" s="1"/>
  <c r="M2101" i="4" s="1"/>
  <c r="M2102" i="4" s="1"/>
  <c r="M2103" i="4" s="1"/>
  <c r="M2104" i="4" s="1"/>
  <c r="M2105" i="4" s="1"/>
  <c r="M2106" i="4" s="1"/>
  <c r="M2107" i="4" s="1"/>
  <c r="M2108" i="4" s="1"/>
  <c r="M2109" i="4" s="1"/>
  <c r="M2110" i="4" s="1"/>
  <c r="M2111" i="4" s="1"/>
  <c r="M2112" i="4" s="1"/>
  <c r="M2113" i="4" s="1"/>
  <c r="M2114" i="4" s="1"/>
  <c r="M2115" i="4" s="1"/>
  <c r="M2116" i="4" s="1"/>
  <c r="M2117" i="4" s="1"/>
  <c r="M2118" i="4" s="1"/>
  <c r="M2119" i="4" s="1"/>
  <c r="M2120" i="4" s="1"/>
  <c r="M2121" i="4" s="1"/>
  <c r="M2122" i="4" s="1"/>
  <c r="M2123" i="4" s="1"/>
  <c r="M2124" i="4" s="1"/>
  <c r="M2125" i="4" s="1"/>
  <c r="M2126" i="4" s="1"/>
  <c r="M2127" i="4" s="1"/>
  <c r="M2128" i="4" s="1"/>
  <c r="M2129" i="4" s="1"/>
  <c r="M2130" i="4" s="1"/>
  <c r="M2131" i="4" s="1"/>
  <c r="M2132" i="4" s="1"/>
  <c r="M2133" i="4" s="1"/>
  <c r="M2134" i="4" s="1"/>
  <c r="M2135" i="4" s="1"/>
  <c r="M2136" i="4" s="1"/>
  <c r="M2137" i="4" s="1"/>
  <c r="M2138" i="4" s="1"/>
  <c r="M2139" i="4" s="1"/>
  <c r="M2140" i="4" s="1"/>
  <c r="M2141" i="4" s="1"/>
  <c r="M2142" i="4" s="1"/>
  <c r="M2143" i="4" s="1"/>
  <c r="M2144" i="4" s="1"/>
  <c r="M2145" i="4" s="1"/>
  <c r="M2146" i="4" s="1"/>
  <c r="M2147" i="4" s="1"/>
  <c r="M2148" i="4" s="1"/>
  <c r="M2149" i="4" s="1"/>
  <c r="M2150" i="4" s="1"/>
  <c r="M2151" i="4" s="1"/>
  <c r="M2152" i="4" s="1"/>
  <c r="M2153" i="4" s="1"/>
  <c r="M2154" i="4" s="1"/>
  <c r="M2155" i="4" s="1"/>
  <c r="M2156" i="4" s="1"/>
  <c r="M2157" i="4" s="1"/>
  <c r="M2158" i="4" s="1"/>
  <c r="M2159" i="4" s="1"/>
  <c r="M2160" i="4" s="1"/>
  <c r="M2161" i="4" s="1"/>
  <c r="M2162" i="4" s="1"/>
  <c r="M2163" i="4" s="1"/>
  <c r="M2164" i="4" s="1"/>
  <c r="M2165" i="4" s="1"/>
  <c r="M2166" i="4" s="1"/>
  <c r="M2167" i="4" s="1"/>
  <c r="M2168" i="4" s="1"/>
  <c r="M2169" i="4" s="1"/>
  <c r="M2170" i="4" s="1"/>
  <c r="M2171" i="4" s="1"/>
  <c r="M2172" i="4" s="1"/>
  <c r="M2173" i="4" s="1"/>
  <c r="M2174" i="4" s="1"/>
  <c r="M2175" i="4" s="1"/>
  <c r="M2176" i="4" s="1"/>
  <c r="M2177" i="4" s="1"/>
  <c r="M2178" i="4" s="1"/>
  <c r="M2179" i="4" s="1"/>
  <c r="M2180" i="4" s="1"/>
  <c r="M2181" i="4" s="1"/>
  <c r="M2182" i="4" s="1"/>
  <c r="M2183" i="4" s="1"/>
  <c r="M2184" i="4" s="1"/>
  <c r="M2185" i="4" s="1"/>
  <c r="M2186" i="4" s="1"/>
  <c r="M2187" i="4" s="1"/>
  <c r="M2188" i="4" s="1"/>
  <c r="M2189" i="4" s="1"/>
  <c r="M2190" i="4" s="1"/>
  <c r="M2191" i="4" s="1"/>
  <c r="M2192" i="4" s="1"/>
  <c r="M2193" i="4" s="1"/>
  <c r="M2194" i="4" s="1"/>
  <c r="M2195" i="4" s="1"/>
  <c r="M2196" i="4" s="1"/>
  <c r="M2197" i="4" s="1"/>
  <c r="M2198" i="4" s="1"/>
  <c r="M2199" i="4" s="1"/>
  <c r="M2200" i="4" s="1"/>
  <c r="M2201" i="4" s="1"/>
  <c r="M2202" i="4" s="1"/>
  <c r="M2203" i="4" s="1"/>
  <c r="M2204" i="4" s="1"/>
  <c r="M2205" i="4" s="1"/>
  <c r="M2206" i="4" s="1"/>
  <c r="M2207" i="4" s="1"/>
  <c r="M2208" i="4" s="1"/>
  <c r="M2209" i="4" s="1"/>
  <c r="M2210" i="4" s="1"/>
  <c r="M2211" i="4" s="1"/>
  <c r="M2212" i="4" s="1"/>
  <c r="M2213" i="4" s="1"/>
  <c r="M2214" i="4" s="1"/>
  <c r="M2215" i="4" s="1"/>
  <c r="M2216" i="4" s="1"/>
  <c r="M2217" i="4" s="1"/>
  <c r="M2218" i="4" s="1"/>
  <c r="M2219" i="4" s="1"/>
  <c r="M2220" i="4" s="1"/>
  <c r="M2221" i="4" s="1"/>
  <c r="M2222" i="4" s="1"/>
  <c r="M2223" i="4" s="1"/>
  <c r="M2224" i="4" s="1"/>
  <c r="M2225" i="4" s="1"/>
  <c r="M2226" i="4" s="1"/>
  <c r="M2227" i="4" s="1"/>
  <c r="M2228" i="4" s="1"/>
  <c r="M2229" i="4" s="1"/>
  <c r="M2230" i="4" s="1"/>
  <c r="M2231" i="4" s="1"/>
  <c r="M2232" i="4" s="1"/>
  <c r="M2233" i="4" s="1"/>
  <c r="M2234" i="4" s="1"/>
  <c r="M2235" i="4" s="1"/>
  <c r="M2236" i="4" s="1"/>
  <c r="M2237" i="4" s="1"/>
  <c r="M2238" i="4" s="1"/>
  <c r="M2239" i="4" s="1"/>
  <c r="M2240" i="4" s="1"/>
  <c r="M2241" i="4" s="1"/>
  <c r="M2242" i="4" s="1"/>
  <c r="M2243" i="4" s="1"/>
  <c r="M2244" i="4" s="1"/>
  <c r="M2245" i="4" s="1"/>
  <c r="M2246" i="4" s="1"/>
  <c r="M2247" i="4" s="1"/>
  <c r="M2248" i="4" s="1"/>
  <c r="M2249" i="4" s="1"/>
  <c r="M2250" i="4" s="1"/>
  <c r="M2251" i="4" s="1"/>
  <c r="M2252" i="4" s="1"/>
  <c r="M2253" i="4" s="1"/>
  <c r="M2254" i="4" s="1"/>
  <c r="M2255" i="4" s="1"/>
  <c r="M2256" i="4" s="1"/>
  <c r="M2257" i="4" s="1"/>
  <c r="M2258" i="4" s="1"/>
  <c r="M2259" i="4" s="1"/>
  <c r="M2260" i="4" s="1"/>
  <c r="M2261" i="4" s="1"/>
  <c r="M2262" i="4" s="1"/>
  <c r="M2263" i="4" s="1"/>
  <c r="M2264" i="4" s="1"/>
  <c r="M2265" i="4" s="1"/>
  <c r="M2266" i="4" s="1"/>
  <c r="M2267" i="4" s="1"/>
  <c r="M2268" i="4" s="1"/>
  <c r="M2269" i="4" s="1"/>
  <c r="M2270" i="4" s="1"/>
  <c r="M2271" i="4" s="1"/>
  <c r="M2272" i="4" s="1"/>
  <c r="M2273" i="4" s="1"/>
  <c r="M2274" i="4" s="1"/>
  <c r="M2275" i="4" s="1"/>
  <c r="M2276" i="4" s="1"/>
  <c r="M2277" i="4" s="1"/>
  <c r="M2278" i="4" s="1"/>
  <c r="M2279" i="4" s="1"/>
  <c r="M2280" i="4" s="1"/>
  <c r="M2281" i="4" s="1"/>
  <c r="M2282" i="4" s="1"/>
  <c r="M2283" i="4" s="1"/>
  <c r="M2284" i="4" s="1"/>
  <c r="M2285" i="4" s="1"/>
  <c r="M2286" i="4" s="1"/>
  <c r="M2287" i="4" s="1"/>
  <c r="M2288" i="4" s="1"/>
  <c r="M2289" i="4" s="1"/>
  <c r="M2290" i="4" s="1"/>
  <c r="M2291" i="4" s="1"/>
  <c r="M2292" i="4" s="1"/>
  <c r="M2293" i="4" s="1"/>
  <c r="M2294" i="4" s="1"/>
  <c r="M2295" i="4" s="1"/>
  <c r="M2296" i="4" s="1"/>
  <c r="M2297" i="4" s="1"/>
  <c r="M2298" i="4" s="1"/>
  <c r="M2299" i="4" s="1"/>
  <c r="M2300" i="4" s="1"/>
  <c r="M2301" i="4" s="1"/>
  <c r="M2302" i="4" s="1"/>
  <c r="M2303" i="4" s="1"/>
  <c r="M2304" i="4" s="1"/>
  <c r="M2305" i="4" s="1"/>
  <c r="M2306" i="4" s="1"/>
  <c r="M2307" i="4" s="1"/>
  <c r="M2308" i="4" s="1"/>
  <c r="M2309" i="4" s="1"/>
  <c r="M2310" i="4" s="1"/>
  <c r="M2311" i="4" s="1"/>
  <c r="M2312" i="4" s="1"/>
  <c r="M2313" i="4" s="1"/>
  <c r="M2314" i="4" s="1"/>
  <c r="M2315" i="4" s="1"/>
  <c r="M2316" i="4" s="1"/>
  <c r="M2317" i="4" s="1"/>
  <c r="M2318" i="4" s="1"/>
  <c r="M2319" i="4" s="1"/>
  <c r="M2320" i="4" s="1"/>
  <c r="M2321" i="4" s="1"/>
  <c r="M2322" i="4" s="1"/>
  <c r="M2323" i="4" s="1"/>
  <c r="M2324" i="4" s="1"/>
  <c r="M2325" i="4" s="1"/>
  <c r="M2326" i="4" s="1"/>
  <c r="M2327" i="4" s="1"/>
  <c r="M2328" i="4" s="1"/>
  <c r="M2329" i="4" s="1"/>
  <c r="M2330" i="4" s="1"/>
  <c r="M2331" i="4" s="1"/>
  <c r="M2332" i="4" s="1"/>
  <c r="M2333" i="4" s="1"/>
  <c r="M2334" i="4" s="1"/>
  <c r="M2335" i="4" s="1"/>
  <c r="M2336" i="4" s="1"/>
  <c r="M2337" i="4" s="1"/>
  <c r="M2338" i="4" s="1"/>
  <c r="M2339" i="4" s="1"/>
  <c r="M2340" i="4" s="1"/>
  <c r="M2341" i="4" s="1"/>
  <c r="M2342" i="4" s="1"/>
  <c r="M2343" i="4" s="1"/>
  <c r="M2344" i="4" s="1"/>
  <c r="M2345" i="4" s="1"/>
  <c r="M2346" i="4" s="1"/>
  <c r="M2347" i="4" s="1"/>
  <c r="M2348" i="4" s="1"/>
  <c r="M2349" i="4" s="1"/>
  <c r="M2350" i="4" s="1"/>
  <c r="M2351" i="4" s="1"/>
  <c r="M2352" i="4" s="1"/>
  <c r="M2353" i="4" s="1"/>
  <c r="M2354" i="4" s="1"/>
  <c r="M2355" i="4" s="1"/>
  <c r="M2356" i="4" s="1"/>
  <c r="M2357" i="4" s="1"/>
  <c r="M2358" i="4" s="1"/>
  <c r="M2359" i="4" s="1"/>
  <c r="M2360" i="4" s="1"/>
  <c r="M2361" i="4" s="1"/>
  <c r="M2362" i="4" s="1"/>
  <c r="M2363" i="4" s="1"/>
  <c r="M2364" i="4" s="1"/>
  <c r="M2365" i="4" s="1"/>
  <c r="M2366" i="4" s="1"/>
  <c r="M2367" i="4" s="1"/>
  <c r="M2368" i="4" s="1"/>
  <c r="M2369" i="4" s="1"/>
  <c r="M2370" i="4" s="1"/>
  <c r="M2371" i="4" s="1"/>
  <c r="M2372" i="4" s="1"/>
  <c r="M2373" i="4" s="1"/>
  <c r="M2374" i="4" s="1"/>
  <c r="M2375" i="4" s="1"/>
  <c r="M2376" i="4" s="1"/>
  <c r="M2377" i="4" s="1"/>
  <c r="M2378" i="4" s="1"/>
  <c r="M2379" i="4" s="1"/>
  <c r="M2380" i="4" s="1"/>
  <c r="M2381" i="4" s="1"/>
  <c r="M2382" i="4" s="1"/>
  <c r="M2383" i="4" s="1"/>
  <c r="M2384" i="4" s="1"/>
  <c r="M2385" i="4" s="1"/>
  <c r="M2386" i="4" s="1"/>
  <c r="M2387" i="4" s="1"/>
  <c r="M2388" i="4" s="1"/>
  <c r="M2389" i="4" s="1"/>
  <c r="M2390" i="4" s="1"/>
  <c r="M2391" i="4" s="1"/>
  <c r="M2392" i="4" s="1"/>
  <c r="M2393" i="4" s="1"/>
  <c r="M2394" i="4" s="1"/>
  <c r="M2395" i="4" s="1"/>
  <c r="M2396" i="4" s="1"/>
  <c r="M2397" i="4" s="1"/>
  <c r="M2398" i="4" s="1"/>
  <c r="M2399" i="4" s="1"/>
  <c r="M2400" i="4" s="1"/>
  <c r="M2401" i="4" s="1"/>
  <c r="M2402" i="4" s="1"/>
  <c r="M2403" i="4" s="1"/>
  <c r="M2404" i="4" s="1"/>
  <c r="M2405" i="4" s="1"/>
  <c r="M2406" i="4" s="1"/>
  <c r="M2407" i="4" s="1"/>
  <c r="M2408" i="4" s="1"/>
  <c r="M2409" i="4" s="1"/>
  <c r="M2410" i="4" s="1"/>
  <c r="M2411" i="4" s="1"/>
  <c r="M2412" i="4" s="1"/>
  <c r="M2413" i="4" s="1"/>
  <c r="M2414" i="4" s="1"/>
  <c r="M2415" i="4" s="1"/>
  <c r="M2416" i="4" s="1"/>
  <c r="M2417" i="4" s="1"/>
  <c r="M2418" i="4" s="1"/>
  <c r="M2419" i="4" s="1"/>
  <c r="M2420" i="4" s="1"/>
  <c r="M2421" i="4" s="1"/>
  <c r="M2422" i="4" s="1"/>
  <c r="M2423" i="4" s="1"/>
  <c r="M2424" i="4" s="1"/>
  <c r="M2425" i="4" s="1"/>
  <c r="M2426" i="4" s="1"/>
  <c r="M2427" i="4" s="1"/>
  <c r="M2428" i="4" s="1"/>
  <c r="M2429" i="4" s="1"/>
  <c r="M2430" i="4" s="1"/>
  <c r="M2431" i="4" s="1"/>
  <c r="M2432" i="4" s="1"/>
  <c r="M2433" i="4" s="1"/>
  <c r="M2434" i="4" s="1"/>
  <c r="M2435" i="4" s="1"/>
  <c r="M2436" i="4" s="1"/>
  <c r="M2437" i="4" s="1"/>
  <c r="M2438" i="4" s="1"/>
  <c r="M2439" i="4" s="1"/>
  <c r="M2440" i="4" s="1"/>
  <c r="M2441" i="4" s="1"/>
  <c r="M2442" i="4" s="1"/>
  <c r="M2443" i="4" s="1"/>
  <c r="M2444" i="4" s="1"/>
  <c r="M2445" i="4" s="1"/>
  <c r="M2446" i="4" s="1"/>
  <c r="M2447" i="4" s="1"/>
  <c r="M2448" i="4" s="1"/>
  <c r="M2449" i="4" s="1"/>
  <c r="M2450" i="4" s="1"/>
  <c r="M2451" i="4" s="1"/>
  <c r="M2452" i="4" s="1"/>
  <c r="M2453" i="4" s="1"/>
  <c r="M2454" i="4" s="1"/>
  <c r="M2455" i="4" s="1"/>
  <c r="M2456" i="4" s="1"/>
  <c r="M2457" i="4" s="1"/>
  <c r="M2458" i="4" s="1"/>
  <c r="M2459" i="4" s="1"/>
  <c r="M2460" i="4" s="1"/>
  <c r="M2461" i="4" s="1"/>
  <c r="M2462" i="4" s="1"/>
  <c r="M2463" i="4" s="1"/>
  <c r="M2464" i="4" s="1"/>
  <c r="M2465" i="4" s="1"/>
  <c r="M2466" i="4" s="1"/>
  <c r="M2467" i="4" s="1"/>
  <c r="M2468" i="4" s="1"/>
  <c r="M2469" i="4" s="1"/>
  <c r="M2470" i="4" s="1"/>
  <c r="M2471" i="4" s="1"/>
  <c r="M2472" i="4" s="1"/>
  <c r="M2473" i="4" s="1"/>
  <c r="M2474" i="4" s="1"/>
  <c r="M2475" i="4" s="1"/>
  <c r="M2476" i="4" s="1"/>
  <c r="M2477" i="4" s="1"/>
  <c r="M2478" i="4" s="1"/>
  <c r="M2479" i="4" s="1"/>
  <c r="M2480" i="4" s="1"/>
  <c r="M2481" i="4" s="1"/>
  <c r="M2482" i="4" s="1"/>
  <c r="M2483" i="4" s="1"/>
  <c r="M2484" i="4" s="1"/>
  <c r="M2485" i="4" s="1"/>
  <c r="M2486" i="4" s="1"/>
  <c r="M2487" i="4" s="1"/>
  <c r="M2488" i="4" s="1"/>
  <c r="M2489" i="4" s="1"/>
  <c r="M2490" i="4" s="1"/>
  <c r="M2491" i="4" s="1"/>
  <c r="M2492" i="4" s="1"/>
  <c r="M2493" i="4" s="1"/>
  <c r="M2494" i="4" s="1"/>
  <c r="M2495" i="4" s="1"/>
  <c r="M2496" i="4" s="1"/>
  <c r="M2497" i="4" s="1"/>
  <c r="M2498" i="4" s="1"/>
  <c r="M2499" i="4" s="1"/>
  <c r="M2500" i="4" s="1"/>
  <c r="M2501" i="4" s="1"/>
  <c r="M2502" i="4" s="1"/>
  <c r="M2503" i="4" s="1"/>
  <c r="M2504" i="4" s="1"/>
  <c r="M2505" i="4" s="1"/>
  <c r="M2506" i="4" s="1"/>
  <c r="M2507" i="4" s="1"/>
  <c r="M2508" i="4" s="1"/>
  <c r="M2509" i="4" s="1"/>
  <c r="M2510" i="4" s="1"/>
  <c r="M2511" i="4" s="1"/>
  <c r="M2512" i="4" s="1"/>
  <c r="M2513" i="4" s="1"/>
  <c r="M2514" i="4" s="1"/>
  <c r="M2515" i="4" s="1"/>
  <c r="M2516" i="4" s="1"/>
  <c r="M2517" i="4" s="1"/>
  <c r="M2518" i="4" s="1"/>
  <c r="M2519" i="4" s="1"/>
  <c r="M2520" i="4" s="1"/>
  <c r="M2521" i="4" s="1"/>
  <c r="M2522" i="4" s="1"/>
  <c r="M2523" i="4" s="1"/>
  <c r="M2524" i="4" s="1"/>
  <c r="M2525" i="4" s="1"/>
  <c r="M2526" i="4" s="1"/>
  <c r="M2527" i="4" s="1"/>
  <c r="M2528" i="4" s="1"/>
  <c r="M2529" i="4" s="1"/>
  <c r="M2530" i="4" s="1"/>
  <c r="M2531" i="4" s="1"/>
  <c r="M2532" i="4" s="1"/>
  <c r="M2533" i="4" s="1"/>
  <c r="M2534" i="4" s="1"/>
  <c r="M2535" i="4" s="1"/>
  <c r="M2536" i="4" s="1"/>
  <c r="M2537" i="4" s="1"/>
  <c r="M2538" i="4" s="1"/>
  <c r="M2539" i="4" s="1"/>
  <c r="M2540" i="4" s="1"/>
  <c r="M2541" i="4" s="1"/>
  <c r="M2542" i="4" s="1"/>
  <c r="M2543" i="4" s="1"/>
  <c r="M2544" i="4" s="1"/>
  <c r="M2545" i="4" s="1"/>
  <c r="M2546" i="4" s="1"/>
  <c r="M2547" i="4" s="1"/>
  <c r="M2548" i="4" s="1"/>
  <c r="M2549" i="4" s="1"/>
  <c r="M2550" i="4" s="1"/>
  <c r="M2551" i="4" s="1"/>
  <c r="M2552" i="4" s="1"/>
  <c r="M2553" i="4" s="1"/>
  <c r="M2554" i="4" s="1"/>
  <c r="M2555" i="4" s="1"/>
  <c r="M2556" i="4" s="1"/>
  <c r="M2557" i="4" s="1"/>
  <c r="M2558" i="4" s="1"/>
  <c r="M2559" i="4" s="1"/>
  <c r="M2560" i="4" s="1"/>
  <c r="M2561" i="4" s="1"/>
  <c r="M2562" i="4" s="1"/>
  <c r="M2563" i="4" s="1"/>
  <c r="M2564" i="4" s="1"/>
  <c r="M2565" i="4" s="1"/>
  <c r="M2566" i="4" s="1"/>
  <c r="M2567" i="4" s="1"/>
  <c r="M2568" i="4" s="1"/>
  <c r="M2569" i="4" s="1"/>
  <c r="M2570" i="4" s="1"/>
  <c r="M2571" i="4" s="1"/>
  <c r="M2572" i="4" s="1"/>
  <c r="M2573" i="4" s="1"/>
  <c r="M2574" i="4" s="1"/>
  <c r="M2575" i="4" s="1"/>
  <c r="M2576" i="4" s="1"/>
  <c r="M2577" i="4" s="1"/>
  <c r="M2578" i="4" s="1"/>
  <c r="M2579" i="4" s="1"/>
  <c r="M2580" i="4" s="1"/>
  <c r="M2581" i="4" s="1"/>
  <c r="M2582" i="4" s="1"/>
  <c r="M2583" i="4" s="1"/>
  <c r="M2584" i="4" s="1"/>
  <c r="M2585" i="4" s="1"/>
  <c r="M2586" i="4" s="1"/>
  <c r="M2587" i="4" s="1"/>
  <c r="M2588" i="4" s="1"/>
  <c r="M2589" i="4" s="1"/>
  <c r="M2590" i="4" s="1"/>
  <c r="M2591" i="4" s="1"/>
  <c r="M2592" i="4" s="1"/>
  <c r="M2593" i="4" s="1"/>
  <c r="M2594" i="4" s="1"/>
  <c r="M2595" i="4" s="1"/>
  <c r="M2596" i="4" s="1"/>
  <c r="M2597" i="4" s="1"/>
  <c r="M2598" i="4" s="1"/>
  <c r="M2599" i="4" s="1"/>
  <c r="M2600" i="4" s="1"/>
  <c r="M2601" i="4" s="1"/>
  <c r="M2602" i="4" s="1"/>
  <c r="M2603" i="4" s="1"/>
  <c r="M2604" i="4" s="1"/>
  <c r="M2605" i="4" s="1"/>
  <c r="M2606" i="4" s="1"/>
  <c r="M2607" i="4" s="1"/>
  <c r="M2608" i="4" s="1"/>
  <c r="M2609" i="4" s="1"/>
  <c r="M2610" i="4" s="1"/>
  <c r="M2611" i="4" s="1"/>
  <c r="M2612" i="4" s="1"/>
  <c r="M2613" i="4" s="1"/>
  <c r="M2614" i="4" s="1"/>
  <c r="M2615" i="4" s="1"/>
  <c r="M2616" i="4" s="1"/>
  <c r="M2617" i="4" s="1"/>
  <c r="M2618" i="4" s="1"/>
  <c r="M2619" i="4" s="1"/>
  <c r="M2620" i="4" s="1"/>
  <c r="M2621" i="4" s="1"/>
  <c r="M2622" i="4" s="1"/>
  <c r="M2623" i="4" s="1"/>
  <c r="M2624" i="4" s="1"/>
  <c r="M2625" i="4" s="1"/>
  <c r="M2626" i="4" s="1"/>
  <c r="M2627" i="4" s="1"/>
  <c r="M2628" i="4" s="1"/>
  <c r="M2629" i="4" s="1"/>
  <c r="M2630" i="4" s="1"/>
  <c r="M2631" i="4" s="1"/>
  <c r="M2632" i="4" s="1"/>
  <c r="M2633" i="4" s="1"/>
  <c r="M2634" i="4" s="1"/>
  <c r="M2635" i="4" s="1"/>
  <c r="M2636" i="4" s="1"/>
  <c r="M2637" i="4" s="1"/>
  <c r="M2638" i="4" s="1"/>
  <c r="M2639" i="4" s="1"/>
  <c r="M2640" i="4" s="1"/>
  <c r="M2641" i="4" s="1"/>
  <c r="M2642" i="4" s="1"/>
  <c r="M2643" i="4" s="1"/>
  <c r="M2644" i="4" s="1"/>
  <c r="M2645" i="4" s="1"/>
  <c r="M2646" i="4" s="1"/>
  <c r="M2647" i="4" s="1"/>
  <c r="M2648" i="4" s="1"/>
  <c r="M2649" i="4" s="1"/>
  <c r="M2650" i="4" s="1"/>
  <c r="M2651" i="4" s="1"/>
  <c r="M2652" i="4" s="1"/>
  <c r="M2653" i="4" s="1"/>
  <c r="M2654" i="4" s="1"/>
  <c r="M2655" i="4" s="1"/>
  <c r="M2656" i="4" s="1"/>
  <c r="M2657" i="4" s="1"/>
  <c r="M2658" i="4" s="1"/>
  <c r="M2659" i="4" s="1"/>
  <c r="M2660" i="4" s="1"/>
  <c r="M2661" i="4" s="1"/>
  <c r="M2662" i="4" s="1"/>
  <c r="M2663" i="4" s="1"/>
  <c r="M2664" i="4" s="1"/>
  <c r="M2665" i="4" s="1"/>
  <c r="M2666" i="4" s="1"/>
  <c r="M2667" i="4" s="1"/>
  <c r="M2668" i="4" s="1"/>
  <c r="M2669" i="4" s="1"/>
  <c r="M2670" i="4" s="1"/>
  <c r="M2671" i="4" s="1"/>
  <c r="M2672" i="4" s="1"/>
  <c r="M2673" i="4" s="1"/>
  <c r="M2674" i="4" s="1"/>
  <c r="M2675" i="4" s="1"/>
  <c r="M2676" i="4" s="1"/>
  <c r="M2677" i="4" s="1"/>
  <c r="M2678" i="4" s="1"/>
  <c r="M2679" i="4" s="1"/>
  <c r="M2680" i="4" s="1"/>
  <c r="M2681" i="4" s="1"/>
  <c r="M2682" i="4" s="1"/>
  <c r="M2683" i="4" s="1"/>
  <c r="M2684" i="4" s="1"/>
  <c r="M2685" i="4" s="1"/>
  <c r="M2686" i="4" s="1"/>
  <c r="M2687" i="4" s="1"/>
  <c r="M2688" i="4" s="1"/>
  <c r="M2689" i="4" s="1"/>
  <c r="M2690" i="4" s="1"/>
  <c r="M2691" i="4" s="1"/>
  <c r="M2692" i="4" s="1"/>
  <c r="M2693" i="4" s="1"/>
  <c r="M2694" i="4" s="1"/>
  <c r="M2695" i="4" s="1"/>
  <c r="M2696" i="4" s="1"/>
  <c r="M2697" i="4" s="1"/>
  <c r="M2698" i="4" s="1"/>
  <c r="M2699" i="4" s="1"/>
  <c r="M2700" i="4" s="1"/>
  <c r="M2701" i="4" s="1"/>
  <c r="M2702" i="4" s="1"/>
  <c r="M2703" i="4" s="1"/>
  <c r="M2704" i="4" s="1"/>
  <c r="M2705" i="4" s="1"/>
  <c r="M2706" i="4" s="1"/>
  <c r="M2707" i="4" s="1"/>
  <c r="M2708" i="4" s="1"/>
  <c r="M2709" i="4" s="1"/>
  <c r="M2710" i="4" s="1"/>
  <c r="M2711" i="4" s="1"/>
  <c r="M2712" i="4" s="1"/>
  <c r="M2713" i="4" s="1"/>
  <c r="M2714" i="4" s="1"/>
  <c r="M2715" i="4" s="1"/>
  <c r="M2716" i="4" s="1"/>
  <c r="M2717" i="4" s="1"/>
  <c r="M2718" i="4" s="1"/>
  <c r="M2719" i="4" s="1"/>
  <c r="M2720" i="4" s="1"/>
  <c r="M2721" i="4" s="1"/>
  <c r="M2722" i="4" s="1"/>
  <c r="M2723" i="4" s="1"/>
  <c r="M2724" i="4" s="1"/>
  <c r="M2725" i="4" s="1"/>
  <c r="M2726" i="4" s="1"/>
  <c r="M2727" i="4" s="1"/>
  <c r="M2728" i="4" s="1"/>
  <c r="M2729" i="4" s="1"/>
  <c r="M2730" i="4" s="1"/>
  <c r="M2731" i="4" s="1"/>
  <c r="M2732" i="4" s="1"/>
  <c r="M2733" i="4" s="1"/>
  <c r="M2734" i="4" s="1"/>
  <c r="M2735" i="4" s="1"/>
  <c r="M2736" i="4" s="1"/>
  <c r="M2737" i="4" s="1"/>
  <c r="M2738" i="4" s="1"/>
  <c r="M2739" i="4" s="1"/>
  <c r="M2740" i="4" s="1"/>
  <c r="M2741" i="4" s="1"/>
  <c r="M2742" i="4" s="1"/>
  <c r="M2743" i="4" s="1"/>
  <c r="M2744" i="4" s="1"/>
  <c r="M2745" i="4" s="1"/>
  <c r="M2746" i="4" s="1"/>
  <c r="M2747" i="4" s="1"/>
  <c r="M2748" i="4" s="1"/>
  <c r="M2749" i="4" s="1"/>
  <c r="M2750" i="4" s="1"/>
  <c r="M2751" i="4" s="1"/>
  <c r="M2752" i="4" s="1"/>
  <c r="M2753" i="4" s="1"/>
  <c r="M2754" i="4" s="1"/>
  <c r="M2755" i="4" s="1"/>
  <c r="M2756" i="4" s="1"/>
  <c r="M2757" i="4" s="1"/>
  <c r="M2758" i="4" s="1"/>
  <c r="M2759" i="4" s="1"/>
  <c r="M2760" i="4" s="1"/>
  <c r="M2761" i="4" s="1"/>
  <c r="M2762" i="4" s="1"/>
  <c r="M2763" i="4" s="1"/>
  <c r="M2764" i="4" s="1"/>
  <c r="M2765" i="4" s="1"/>
  <c r="M2766" i="4" s="1"/>
  <c r="M2767" i="4" s="1"/>
  <c r="M2768" i="4" s="1"/>
  <c r="M2769" i="4" s="1"/>
  <c r="M2770" i="4" s="1"/>
  <c r="M2771" i="4" s="1"/>
  <c r="M2772" i="4" s="1"/>
  <c r="M2773" i="4" s="1"/>
  <c r="M2774" i="4" s="1"/>
  <c r="M2775" i="4" s="1"/>
  <c r="M2776" i="4" s="1"/>
  <c r="M2777" i="4" s="1"/>
  <c r="M2778" i="4" s="1"/>
  <c r="M2779" i="4" s="1"/>
  <c r="M2780" i="4" s="1"/>
  <c r="M2781" i="4" s="1"/>
  <c r="M2782" i="4" s="1"/>
  <c r="M2783" i="4" s="1"/>
  <c r="M2784" i="4" s="1"/>
  <c r="M2785" i="4" s="1"/>
  <c r="M2786" i="4" s="1"/>
  <c r="M2787" i="4" s="1"/>
  <c r="M2788" i="4" s="1"/>
  <c r="M2789" i="4" s="1"/>
  <c r="M2790" i="4" s="1"/>
  <c r="M2791" i="4" s="1"/>
  <c r="M2792" i="4" s="1"/>
  <c r="M2793" i="4" s="1"/>
  <c r="M2794" i="4" s="1"/>
  <c r="M2795" i="4" s="1"/>
  <c r="M2796" i="4" s="1"/>
  <c r="M2797" i="4" s="1"/>
  <c r="M2798" i="4" s="1"/>
  <c r="M2799" i="4" s="1"/>
  <c r="M2800" i="4" s="1"/>
  <c r="M2801" i="4" s="1"/>
  <c r="M2802" i="4" s="1"/>
  <c r="M2803" i="4" s="1"/>
  <c r="M2804" i="4" s="1"/>
  <c r="M2805" i="4" s="1"/>
  <c r="M2806" i="4" s="1"/>
  <c r="M2807" i="4" s="1"/>
  <c r="M2808" i="4" s="1"/>
  <c r="M2809" i="4" s="1"/>
  <c r="M2810" i="4" s="1"/>
  <c r="M2811" i="4" s="1"/>
  <c r="M2812" i="4" s="1"/>
  <c r="M2813" i="4" s="1"/>
  <c r="M2814" i="4" s="1"/>
  <c r="M2815" i="4" s="1"/>
  <c r="M2816" i="4" s="1"/>
  <c r="M2817" i="4" s="1"/>
  <c r="M2818" i="4" s="1"/>
  <c r="M2819" i="4" s="1"/>
  <c r="M2820" i="4" s="1"/>
  <c r="M2821" i="4" s="1"/>
  <c r="M2822" i="4" s="1"/>
  <c r="M2823" i="4" s="1"/>
  <c r="M2824" i="4" s="1"/>
  <c r="M2825" i="4" s="1"/>
  <c r="M2826" i="4" s="1"/>
  <c r="M2827" i="4" s="1"/>
  <c r="M2828" i="4" s="1"/>
  <c r="M2829" i="4" s="1"/>
  <c r="M2830" i="4" s="1"/>
  <c r="M2831" i="4" s="1"/>
  <c r="M2832" i="4" s="1"/>
  <c r="M2833" i="4" s="1"/>
  <c r="M2834" i="4" s="1"/>
  <c r="M2835" i="4" s="1"/>
  <c r="M2836" i="4" s="1"/>
  <c r="M2837" i="4" s="1"/>
  <c r="M2838" i="4" s="1"/>
  <c r="M2839" i="4" s="1"/>
  <c r="M2840" i="4" s="1"/>
  <c r="M2841" i="4" s="1"/>
  <c r="M2842" i="4" s="1"/>
  <c r="M2843" i="4" s="1"/>
  <c r="M2844" i="4" s="1"/>
  <c r="M2845" i="4" s="1"/>
  <c r="M2846" i="4" s="1"/>
  <c r="M2847" i="4" s="1"/>
  <c r="M2848" i="4" s="1"/>
  <c r="M2849" i="4" s="1"/>
  <c r="M2850" i="4" s="1"/>
  <c r="M2851" i="4" s="1"/>
  <c r="M2852" i="4" s="1"/>
  <c r="M2853" i="4" s="1"/>
  <c r="M2854" i="4" s="1"/>
  <c r="M2855" i="4" s="1"/>
  <c r="M2856" i="4" s="1"/>
  <c r="M2857" i="4" s="1"/>
  <c r="M2858" i="4" s="1"/>
  <c r="M2859" i="4" s="1"/>
  <c r="M2860" i="4" s="1"/>
  <c r="M2861" i="4" s="1"/>
  <c r="M2862" i="4" s="1"/>
  <c r="M2863" i="4" s="1"/>
  <c r="M2864" i="4" s="1"/>
  <c r="M2865" i="4" s="1"/>
  <c r="M2866" i="4" s="1"/>
  <c r="M2867" i="4" s="1"/>
  <c r="M2868" i="4" s="1"/>
  <c r="M2869" i="4" s="1"/>
  <c r="M2870" i="4" s="1"/>
  <c r="M2871" i="4" s="1"/>
  <c r="M2872" i="4" s="1"/>
  <c r="M2873" i="4" s="1"/>
  <c r="M2874" i="4" s="1"/>
  <c r="M2875" i="4" s="1"/>
  <c r="M2876" i="4" s="1"/>
  <c r="M2877" i="4" s="1"/>
  <c r="M2878" i="4" s="1"/>
  <c r="M2879" i="4" s="1"/>
  <c r="M2880" i="4" s="1"/>
  <c r="M2881" i="4" s="1"/>
  <c r="M2882" i="4" s="1"/>
  <c r="M2883" i="4" s="1"/>
  <c r="M2884" i="4" s="1"/>
  <c r="M2885" i="4" s="1"/>
  <c r="M2886" i="4" s="1"/>
  <c r="M2887" i="4" s="1"/>
  <c r="M2888" i="4" s="1"/>
  <c r="M2889" i="4" s="1"/>
  <c r="M2890" i="4" s="1"/>
  <c r="M2891" i="4" s="1"/>
  <c r="M2892" i="4" s="1"/>
  <c r="M2893" i="4" s="1"/>
  <c r="M2894" i="4" s="1"/>
  <c r="M2895" i="4" s="1"/>
  <c r="M2896" i="4" s="1"/>
  <c r="M2897" i="4" s="1"/>
  <c r="M2898" i="4" s="1"/>
  <c r="M2899" i="4" s="1"/>
  <c r="M2900" i="4" s="1"/>
  <c r="M2901" i="4" s="1"/>
  <c r="M2902" i="4" s="1"/>
  <c r="M2903" i="4" s="1"/>
  <c r="M2904" i="4" s="1"/>
  <c r="M2905" i="4" s="1"/>
  <c r="M2906" i="4" s="1"/>
  <c r="M2907" i="4" s="1"/>
  <c r="M2908" i="4" s="1"/>
  <c r="M2909" i="4" s="1"/>
  <c r="M2910" i="4" s="1"/>
  <c r="M2911" i="4" s="1"/>
  <c r="M2912" i="4" s="1"/>
  <c r="M2913" i="4" s="1"/>
  <c r="M2914" i="4" s="1"/>
  <c r="M2915" i="4" s="1"/>
  <c r="M2916" i="4" s="1"/>
  <c r="M2917" i="4" s="1"/>
  <c r="M2918" i="4" s="1"/>
  <c r="M2919" i="4" s="1"/>
  <c r="M2920" i="4" s="1"/>
  <c r="M2921" i="4" s="1"/>
  <c r="M2922" i="4" s="1"/>
  <c r="M2923" i="4" s="1"/>
  <c r="M2924" i="4" s="1"/>
  <c r="M2925" i="4" s="1"/>
  <c r="M2926" i="4" s="1"/>
  <c r="M2927" i="4" s="1"/>
  <c r="M2928" i="4" s="1"/>
  <c r="M2929" i="4" s="1"/>
  <c r="M2930" i="4" s="1"/>
  <c r="M2931" i="4" s="1"/>
  <c r="M2932" i="4" s="1"/>
  <c r="M2933" i="4" s="1"/>
  <c r="M2934" i="4" s="1"/>
  <c r="M2935" i="4" s="1"/>
  <c r="M2936" i="4" s="1"/>
  <c r="M2937" i="4" s="1"/>
  <c r="M2938" i="4" s="1"/>
  <c r="M2939" i="4" s="1"/>
  <c r="M2940" i="4" s="1"/>
  <c r="M2941" i="4" s="1"/>
  <c r="M2942" i="4" s="1"/>
  <c r="M2943" i="4" s="1"/>
  <c r="M2944" i="4" s="1"/>
  <c r="M2945" i="4" s="1"/>
  <c r="M2946" i="4" s="1"/>
  <c r="M2947" i="4" s="1"/>
  <c r="M2948" i="4" s="1"/>
  <c r="M2949" i="4" s="1"/>
  <c r="M2950" i="4" s="1"/>
  <c r="M2951" i="4" s="1"/>
  <c r="M2952" i="4" s="1"/>
  <c r="M2953" i="4" s="1"/>
  <c r="M2954" i="4" s="1"/>
  <c r="M2955" i="4" s="1"/>
  <c r="M2956" i="4" s="1"/>
  <c r="M2957" i="4" s="1"/>
  <c r="M2958" i="4" s="1"/>
  <c r="M2959" i="4" s="1"/>
  <c r="M2960" i="4" s="1"/>
  <c r="M2961" i="4" s="1"/>
  <c r="M2962" i="4" s="1"/>
  <c r="M2963" i="4" s="1"/>
  <c r="M2964" i="4" s="1"/>
  <c r="M2965" i="4" s="1"/>
  <c r="M2966" i="4" s="1"/>
  <c r="M2967" i="4" s="1"/>
  <c r="M2968" i="4" s="1"/>
  <c r="M2969" i="4" s="1"/>
  <c r="M2970" i="4" s="1"/>
  <c r="M2971" i="4" s="1"/>
  <c r="M2972" i="4" s="1"/>
  <c r="M2973" i="4" s="1"/>
  <c r="M2974" i="4" s="1"/>
  <c r="M2975" i="4" s="1"/>
  <c r="M2976" i="4" s="1"/>
  <c r="M2977" i="4" s="1"/>
  <c r="M2978" i="4" s="1"/>
  <c r="M2979" i="4" s="1"/>
  <c r="M2980" i="4" s="1"/>
  <c r="M2981" i="4" s="1"/>
  <c r="M2982" i="4" s="1"/>
  <c r="M2983" i="4" s="1"/>
  <c r="M2984" i="4" s="1"/>
  <c r="M2985" i="4" s="1"/>
  <c r="M2986" i="4" s="1"/>
  <c r="M2987" i="4" s="1"/>
  <c r="M2988" i="4" s="1"/>
  <c r="M2989" i="4" s="1"/>
  <c r="M2990" i="4" s="1"/>
  <c r="M2991" i="4" s="1"/>
  <c r="M2992" i="4" s="1"/>
  <c r="M2993" i="4" s="1"/>
  <c r="M2994" i="4" s="1"/>
  <c r="M2995" i="4" s="1"/>
  <c r="M2996" i="4" s="1"/>
  <c r="M2997" i="4" s="1"/>
  <c r="M2998" i="4" s="1"/>
  <c r="M2999" i="4" s="1"/>
  <c r="M3000" i="4" s="1"/>
  <c r="M3001" i="4" s="1"/>
  <c r="M3002" i="4" s="1"/>
  <c r="M3003" i="4" s="1"/>
  <c r="M3004" i="4" s="1"/>
  <c r="M3005" i="4" s="1"/>
  <c r="M3006" i="4" s="1"/>
  <c r="M3007" i="4" s="1"/>
  <c r="M3008" i="4" s="1"/>
  <c r="M3009" i="4" s="1"/>
  <c r="M3010" i="4" s="1"/>
  <c r="M3011" i="4" s="1"/>
  <c r="M3012" i="4" s="1"/>
  <c r="M3013" i="4" s="1"/>
  <c r="M3014" i="4" s="1"/>
  <c r="M3015" i="4" s="1"/>
  <c r="M3016" i="4" s="1"/>
  <c r="M3017" i="4" s="1"/>
  <c r="M3018" i="4" s="1"/>
  <c r="M3019" i="4" s="1"/>
  <c r="M3020" i="4" s="1"/>
  <c r="M3021" i="4" s="1"/>
  <c r="M3022" i="4" s="1"/>
  <c r="M3023" i="4" s="1"/>
  <c r="M3024" i="4" s="1"/>
  <c r="M3025" i="4" s="1"/>
  <c r="M3026" i="4" s="1"/>
  <c r="M3027" i="4" s="1"/>
  <c r="M3028" i="4" s="1"/>
  <c r="M3029" i="4" s="1"/>
  <c r="M3030" i="4" s="1"/>
  <c r="M3031" i="4" s="1"/>
  <c r="M3032" i="4" s="1"/>
  <c r="M3033" i="4" s="1"/>
  <c r="M3034" i="4" s="1"/>
  <c r="M3035" i="4" s="1"/>
  <c r="M3036" i="4" s="1"/>
  <c r="M3037" i="4" s="1"/>
  <c r="M3038" i="4" s="1"/>
  <c r="M3039" i="4" s="1"/>
  <c r="M3040" i="4" s="1"/>
  <c r="M3041" i="4" s="1"/>
  <c r="M3042" i="4" s="1"/>
  <c r="M3043" i="4" s="1"/>
  <c r="M3044" i="4" s="1"/>
  <c r="M3045" i="4" s="1"/>
  <c r="M3046" i="4" s="1"/>
  <c r="M3047" i="4" s="1"/>
  <c r="M3048" i="4" s="1"/>
  <c r="M3049" i="4" s="1"/>
  <c r="M3050" i="4" s="1"/>
  <c r="M3051" i="4" s="1"/>
  <c r="M3052" i="4" s="1"/>
  <c r="M3053" i="4" s="1"/>
  <c r="M3054" i="4" s="1"/>
  <c r="M3055" i="4" s="1"/>
  <c r="M3056" i="4" s="1"/>
  <c r="M3057" i="4" s="1"/>
  <c r="M3058" i="4" s="1"/>
  <c r="M3059" i="4" s="1"/>
  <c r="M3060" i="4" s="1"/>
  <c r="M3061" i="4" s="1"/>
  <c r="M3062" i="4" s="1"/>
  <c r="M3063" i="4" s="1"/>
  <c r="M3064" i="4" s="1"/>
  <c r="M3065" i="4" s="1"/>
  <c r="M3066" i="4" s="1"/>
  <c r="M3067" i="4" s="1"/>
  <c r="M3068" i="4" s="1"/>
  <c r="M3069" i="4" s="1"/>
  <c r="M3070" i="4" s="1"/>
  <c r="M3071" i="4" s="1"/>
  <c r="M3072" i="4" s="1"/>
  <c r="M3073" i="4" s="1"/>
  <c r="M3074" i="4" s="1"/>
  <c r="M3075" i="4" s="1"/>
  <c r="M3076" i="4" s="1"/>
  <c r="M3077" i="4" s="1"/>
  <c r="M3078" i="4" s="1"/>
  <c r="M3079" i="4" s="1"/>
  <c r="M3080" i="4" s="1"/>
  <c r="M3081" i="4" s="1"/>
  <c r="M3082" i="4" s="1"/>
  <c r="M3083" i="4" s="1"/>
  <c r="M3084" i="4" s="1"/>
  <c r="M3085" i="4" s="1"/>
  <c r="M3086" i="4" s="1"/>
  <c r="M3087" i="4" s="1"/>
  <c r="M3088" i="4" s="1"/>
  <c r="M3089" i="4" s="1"/>
  <c r="M3090" i="4" s="1"/>
  <c r="M3091" i="4" s="1"/>
  <c r="M3092" i="4" s="1"/>
  <c r="M3093" i="4" s="1"/>
  <c r="M3094" i="4" s="1"/>
  <c r="M3095" i="4" s="1"/>
  <c r="M3096" i="4" s="1"/>
  <c r="M3097" i="4" s="1"/>
  <c r="M3098" i="4" s="1"/>
  <c r="M3099" i="4" s="1"/>
  <c r="M3100" i="4" s="1"/>
  <c r="M3101" i="4" s="1"/>
  <c r="M3102" i="4" s="1"/>
  <c r="M3103" i="4" s="1"/>
  <c r="M3104" i="4" s="1"/>
  <c r="M3105" i="4" s="1"/>
  <c r="M3106" i="4" s="1"/>
  <c r="M3107" i="4" s="1"/>
  <c r="M3108" i="4" s="1"/>
  <c r="M3109" i="4" s="1"/>
  <c r="M3110" i="4" s="1"/>
  <c r="M3111" i="4" s="1"/>
  <c r="M3112" i="4" s="1"/>
  <c r="M3113" i="4" s="1"/>
  <c r="M3114" i="4" s="1"/>
  <c r="M3115" i="4" s="1"/>
  <c r="M3116" i="4" s="1"/>
  <c r="M3117" i="4" s="1"/>
  <c r="M3118" i="4" s="1"/>
  <c r="M3119" i="4" s="1"/>
  <c r="M3120" i="4" s="1"/>
  <c r="M3121" i="4" s="1"/>
  <c r="M3122" i="4" s="1"/>
  <c r="M3123" i="4" s="1"/>
  <c r="M3124" i="4" s="1"/>
  <c r="M3125" i="4" s="1"/>
  <c r="M3126" i="4" s="1"/>
  <c r="M3127" i="4" s="1"/>
  <c r="M3128" i="4" s="1"/>
  <c r="M3129" i="4" s="1"/>
  <c r="M3130" i="4" s="1"/>
  <c r="M3131" i="4" s="1"/>
  <c r="M3132" i="4" s="1"/>
  <c r="M3133" i="4" s="1"/>
  <c r="M3134" i="4" s="1"/>
  <c r="M3135" i="4" s="1"/>
  <c r="M3136" i="4" s="1"/>
  <c r="M3137" i="4" s="1"/>
  <c r="M3138" i="4" s="1"/>
  <c r="M3139" i="4" s="1"/>
  <c r="M3140" i="4" s="1"/>
  <c r="M3141" i="4" s="1"/>
  <c r="M3142" i="4" s="1"/>
  <c r="M3143" i="4" s="1"/>
  <c r="M3144" i="4" s="1"/>
  <c r="M3145" i="4" s="1"/>
  <c r="M3146" i="4" s="1"/>
  <c r="M3147" i="4" s="1"/>
  <c r="M3148" i="4" s="1"/>
  <c r="M3149" i="4" s="1"/>
  <c r="M3150" i="4" s="1"/>
  <c r="M3151" i="4" s="1"/>
  <c r="M3152" i="4" s="1"/>
  <c r="M3153" i="4" s="1"/>
  <c r="M3154" i="4" s="1"/>
  <c r="M3155" i="4" s="1"/>
  <c r="M3156" i="4" s="1"/>
  <c r="M3157" i="4" s="1"/>
  <c r="M3158" i="4" s="1"/>
  <c r="M3159" i="4" s="1"/>
  <c r="M3160" i="4" s="1"/>
  <c r="M3161" i="4" s="1"/>
  <c r="M3162" i="4" s="1"/>
  <c r="M3163" i="4" s="1"/>
  <c r="M3164" i="4" s="1"/>
  <c r="M3165" i="4" s="1"/>
  <c r="M3166" i="4" s="1"/>
  <c r="M3167" i="4" s="1"/>
  <c r="M3168" i="4" s="1"/>
  <c r="M3169" i="4" s="1"/>
  <c r="M3170" i="4" s="1"/>
  <c r="M3171" i="4" s="1"/>
  <c r="M3172" i="4" s="1"/>
  <c r="M3173" i="4" s="1"/>
  <c r="M3174" i="4" s="1"/>
  <c r="M3175" i="4" s="1"/>
  <c r="M3176" i="4" s="1"/>
  <c r="M3177" i="4" s="1"/>
  <c r="M3178" i="4" s="1"/>
  <c r="M3179" i="4" s="1"/>
  <c r="M3180" i="4" s="1"/>
  <c r="M3181" i="4" s="1"/>
  <c r="M3182" i="4" s="1"/>
  <c r="M3183" i="4" s="1"/>
  <c r="M3184" i="4" s="1"/>
  <c r="M3185" i="4" s="1"/>
  <c r="M3186" i="4" s="1"/>
  <c r="M3187" i="4" s="1"/>
  <c r="M3188" i="4" s="1"/>
  <c r="M3189" i="4" s="1"/>
  <c r="M3190" i="4" s="1"/>
  <c r="M3191" i="4" s="1"/>
  <c r="M3192" i="4" s="1"/>
  <c r="M3193" i="4" s="1"/>
  <c r="M3194" i="4" s="1"/>
  <c r="M3195" i="4" s="1"/>
  <c r="M3196" i="4" s="1"/>
  <c r="M3197" i="4" s="1"/>
  <c r="M3198" i="4" s="1"/>
  <c r="M3199" i="4" s="1"/>
  <c r="M3200" i="4" s="1"/>
  <c r="M3201" i="4" s="1"/>
  <c r="M3202" i="4" s="1"/>
  <c r="M3203" i="4" s="1"/>
  <c r="M3204" i="4" s="1"/>
  <c r="M3205" i="4" s="1"/>
  <c r="M3206" i="4" s="1"/>
  <c r="M3207" i="4" s="1"/>
  <c r="M3208" i="4" s="1"/>
  <c r="M3209" i="4" s="1"/>
  <c r="M3210" i="4" s="1"/>
  <c r="M3211" i="4" s="1"/>
  <c r="M3212" i="4" s="1"/>
  <c r="M3213" i="4" s="1"/>
  <c r="M3214" i="4" s="1"/>
  <c r="M3215" i="4" s="1"/>
  <c r="M3216" i="4" s="1"/>
  <c r="M3217" i="4" s="1"/>
  <c r="M3218" i="4" s="1"/>
  <c r="M3219" i="4" s="1"/>
  <c r="M3220" i="4" s="1"/>
  <c r="M3221" i="4" s="1"/>
  <c r="M3222" i="4" s="1"/>
  <c r="M3223" i="4" s="1"/>
  <c r="M3224" i="4" s="1"/>
  <c r="M3225" i="4" s="1"/>
  <c r="M3226" i="4" s="1"/>
  <c r="M3227" i="4" s="1"/>
  <c r="M3228" i="4" s="1"/>
  <c r="M3229" i="4" s="1"/>
  <c r="M3230" i="4" s="1"/>
  <c r="M3231" i="4" s="1"/>
  <c r="M3232" i="4" s="1"/>
  <c r="M3233" i="4" s="1"/>
  <c r="M3234" i="4" s="1"/>
  <c r="M3235" i="4" s="1"/>
  <c r="M3236" i="4" s="1"/>
  <c r="M3237" i="4" s="1"/>
  <c r="M3238" i="4" s="1"/>
  <c r="M3239" i="4" s="1"/>
  <c r="M3240" i="4" s="1"/>
  <c r="M3241" i="4" s="1"/>
  <c r="M3242" i="4" s="1"/>
  <c r="M3243" i="4" s="1"/>
  <c r="M3244" i="4" s="1"/>
  <c r="M3245" i="4" s="1"/>
  <c r="M3246" i="4" s="1"/>
  <c r="M3247" i="4" s="1"/>
  <c r="M3248" i="4" s="1"/>
  <c r="M3249" i="4" s="1"/>
  <c r="M3250" i="4" s="1"/>
  <c r="M3251" i="4" s="1"/>
  <c r="M3252" i="4" s="1"/>
  <c r="M3253" i="4" s="1"/>
  <c r="M3254" i="4" s="1"/>
  <c r="M3255" i="4" s="1"/>
  <c r="M3256" i="4" s="1"/>
  <c r="M3257" i="4" s="1"/>
  <c r="M3258" i="4" s="1"/>
  <c r="M3259" i="4" s="1"/>
  <c r="M3260" i="4" s="1"/>
  <c r="M3261" i="4" s="1"/>
  <c r="M3262" i="4" s="1"/>
  <c r="M3263" i="4" s="1"/>
  <c r="M3264" i="4" s="1"/>
  <c r="M3265" i="4" s="1"/>
  <c r="M3266" i="4" s="1"/>
  <c r="M3267" i="4" s="1"/>
  <c r="M3268" i="4" s="1"/>
  <c r="M3269" i="4" s="1"/>
  <c r="M3270" i="4" s="1"/>
  <c r="M3271" i="4" s="1"/>
  <c r="M3272" i="4" s="1"/>
  <c r="M3273" i="4" s="1"/>
  <c r="M3274" i="4" s="1"/>
  <c r="M3275" i="4" s="1"/>
  <c r="M3276" i="4" s="1"/>
  <c r="M3277" i="4" s="1"/>
  <c r="M3278" i="4" s="1"/>
  <c r="M3279" i="4" s="1"/>
  <c r="M3280" i="4" s="1"/>
  <c r="M3281" i="4" s="1"/>
  <c r="M3282" i="4" s="1"/>
  <c r="M3283" i="4" s="1"/>
  <c r="M3284" i="4" s="1"/>
  <c r="M3285" i="4" s="1"/>
  <c r="M3286" i="4" s="1"/>
  <c r="M3287" i="4" s="1"/>
  <c r="M3288" i="4" s="1"/>
  <c r="M3289" i="4" s="1"/>
  <c r="M3290" i="4" s="1"/>
  <c r="M3291" i="4" s="1"/>
  <c r="M3292" i="4" s="1"/>
  <c r="M3293" i="4" s="1"/>
  <c r="M3294" i="4" s="1"/>
  <c r="M3295" i="4" s="1"/>
  <c r="M3296" i="4" s="1"/>
  <c r="M3297" i="4" s="1"/>
  <c r="M3298" i="4" s="1"/>
  <c r="M3299" i="4" s="1"/>
  <c r="M3300" i="4" s="1"/>
  <c r="M3301" i="4" s="1"/>
  <c r="M3302" i="4" s="1"/>
  <c r="M3303" i="4" s="1"/>
  <c r="M3304" i="4" s="1"/>
  <c r="M3305" i="4" s="1"/>
  <c r="M3306" i="4" s="1"/>
  <c r="M3307" i="4" s="1"/>
  <c r="M3308" i="4" s="1"/>
  <c r="M3309" i="4" s="1"/>
  <c r="M3310" i="4" s="1"/>
  <c r="M3311" i="4" s="1"/>
  <c r="M3312" i="4" s="1"/>
  <c r="M3313" i="4" s="1"/>
  <c r="M3314" i="4" s="1"/>
  <c r="M3315" i="4" s="1"/>
  <c r="M3316" i="4" s="1"/>
  <c r="M3317" i="4" s="1"/>
  <c r="M3318" i="4" s="1"/>
  <c r="M3319" i="4" s="1"/>
  <c r="M3320" i="4" s="1"/>
  <c r="M3321" i="4" s="1"/>
  <c r="M3322" i="4" s="1"/>
  <c r="M3323" i="4" s="1"/>
  <c r="M3324" i="4" s="1"/>
  <c r="M3325" i="4" s="1"/>
  <c r="M3326" i="4" s="1"/>
  <c r="M3327" i="4" s="1"/>
  <c r="M3328" i="4" s="1"/>
  <c r="M3329" i="4" s="1"/>
  <c r="M3330" i="4" s="1"/>
  <c r="M3331" i="4" s="1"/>
  <c r="M3332" i="4" s="1"/>
  <c r="M3333" i="4" s="1"/>
  <c r="M3334" i="4" s="1"/>
  <c r="M3335" i="4" s="1"/>
  <c r="M3336" i="4" s="1"/>
  <c r="M3337" i="4" s="1"/>
  <c r="M3338" i="4" s="1"/>
  <c r="M3339" i="4" s="1"/>
  <c r="M3340" i="4" s="1"/>
  <c r="M3341" i="4" s="1"/>
  <c r="M3342" i="4" s="1"/>
  <c r="M3343" i="4" s="1"/>
  <c r="M3344" i="4" s="1"/>
  <c r="M3345" i="4" s="1"/>
  <c r="M3346" i="4" s="1"/>
  <c r="M3347" i="4" s="1"/>
  <c r="M3348" i="4" s="1"/>
  <c r="M3349" i="4" s="1"/>
  <c r="M3350" i="4" s="1"/>
  <c r="M3351" i="4" s="1"/>
  <c r="M3352" i="4" s="1"/>
  <c r="M3353" i="4" s="1"/>
  <c r="M3354" i="4" s="1"/>
  <c r="M3355" i="4" s="1"/>
  <c r="M3356" i="4" s="1"/>
  <c r="M3357" i="4" s="1"/>
  <c r="M3358" i="4" s="1"/>
  <c r="M3359" i="4" s="1"/>
  <c r="M3360" i="4" s="1"/>
  <c r="M3361" i="4" s="1"/>
  <c r="M3362" i="4" s="1"/>
  <c r="M3363" i="4" s="1"/>
  <c r="M3364" i="4" s="1"/>
  <c r="M3365" i="4" s="1"/>
  <c r="M3366" i="4" s="1"/>
  <c r="M3367" i="4" s="1"/>
  <c r="M3368" i="4" s="1"/>
  <c r="M3369" i="4" s="1"/>
  <c r="M3370" i="4" s="1"/>
  <c r="M3371" i="4" s="1"/>
  <c r="M3372" i="4" s="1"/>
  <c r="M3373" i="4" s="1"/>
  <c r="M3374" i="4" s="1"/>
  <c r="M3375" i="4" s="1"/>
  <c r="M3376" i="4" s="1"/>
  <c r="M3377" i="4" s="1"/>
  <c r="M3378" i="4" s="1"/>
  <c r="M3379" i="4" s="1"/>
  <c r="M3380" i="4" s="1"/>
  <c r="M3381" i="4" s="1"/>
  <c r="M3382" i="4" s="1"/>
  <c r="M3383" i="4" s="1"/>
  <c r="M3384" i="4" s="1"/>
  <c r="M3385" i="4" s="1"/>
  <c r="M3386" i="4" s="1"/>
  <c r="M3387" i="4" s="1"/>
  <c r="M3388" i="4" s="1"/>
  <c r="M3389" i="4" s="1"/>
  <c r="M3390" i="4" s="1"/>
  <c r="M3391" i="4" s="1"/>
  <c r="M3392" i="4" s="1"/>
  <c r="M3393" i="4" s="1"/>
  <c r="M3394" i="4" s="1"/>
  <c r="M3395" i="4" s="1"/>
  <c r="M3396" i="4" s="1"/>
  <c r="M3397" i="4" s="1"/>
  <c r="M3398" i="4" s="1"/>
  <c r="M3399" i="4" s="1"/>
  <c r="M3400" i="4" s="1"/>
  <c r="M3401" i="4" s="1"/>
  <c r="M3402" i="4" s="1"/>
  <c r="M3403" i="4" s="1"/>
  <c r="M3404" i="4" s="1"/>
  <c r="M3405" i="4" s="1"/>
  <c r="M3406" i="4" s="1"/>
  <c r="M3407" i="4" s="1"/>
  <c r="M3408" i="4" s="1"/>
  <c r="M3409" i="4" s="1"/>
  <c r="M3410" i="4" s="1"/>
  <c r="M3411" i="4" s="1"/>
  <c r="M3412" i="4" s="1"/>
  <c r="M3413" i="4" s="1"/>
  <c r="M3414" i="4" s="1"/>
  <c r="M3415" i="4" s="1"/>
  <c r="M3416" i="4" s="1"/>
  <c r="M3417" i="4" s="1"/>
  <c r="M3418" i="4" s="1"/>
  <c r="M3419" i="4" s="1"/>
  <c r="M3420" i="4" s="1"/>
  <c r="M3421" i="4" s="1"/>
  <c r="M3422" i="4" s="1"/>
  <c r="M3423" i="4" s="1"/>
  <c r="M3424" i="4" s="1"/>
  <c r="M3425" i="4" s="1"/>
  <c r="M3426" i="4" s="1"/>
  <c r="M3427" i="4" s="1"/>
  <c r="M3428" i="4" s="1"/>
  <c r="M3429" i="4" s="1"/>
  <c r="M3430" i="4" s="1"/>
  <c r="M3431" i="4" s="1"/>
  <c r="M3432" i="4" s="1"/>
  <c r="M3433" i="4" s="1"/>
  <c r="M3434" i="4" s="1"/>
  <c r="M3435" i="4" s="1"/>
  <c r="M3436" i="4" s="1"/>
  <c r="M3437" i="4" s="1"/>
  <c r="M3438" i="4" s="1"/>
  <c r="M3439" i="4" s="1"/>
  <c r="M3440" i="4" s="1"/>
  <c r="M3441" i="4" s="1"/>
  <c r="M3442" i="4" s="1"/>
  <c r="M3443" i="4" s="1"/>
  <c r="M3444" i="4" s="1"/>
  <c r="M3445" i="4" s="1"/>
  <c r="M3446" i="4" s="1"/>
  <c r="M3447" i="4" s="1"/>
  <c r="M3448" i="4" s="1"/>
  <c r="M3449" i="4" s="1"/>
  <c r="M3450" i="4" s="1"/>
  <c r="M3451" i="4" s="1"/>
  <c r="M3452" i="4" s="1"/>
  <c r="M3453" i="4" s="1"/>
  <c r="M3454" i="4" s="1"/>
  <c r="M3455" i="4" s="1"/>
  <c r="M3456" i="4" s="1"/>
  <c r="M3457" i="4" s="1"/>
  <c r="M3458" i="4" s="1"/>
  <c r="M3459" i="4" s="1"/>
  <c r="M3460" i="4" s="1"/>
  <c r="M3461" i="4" s="1"/>
  <c r="M3462" i="4" s="1"/>
  <c r="M3463" i="4" s="1"/>
  <c r="M3464" i="4" s="1"/>
  <c r="M3465" i="4" s="1"/>
  <c r="M3466" i="4" s="1"/>
  <c r="M3467" i="4" s="1"/>
  <c r="M3468" i="4" s="1"/>
  <c r="M3469" i="4" s="1"/>
  <c r="M3470" i="4" s="1"/>
  <c r="M3471" i="4" s="1"/>
  <c r="M3472" i="4" s="1"/>
  <c r="M3473" i="4" s="1"/>
  <c r="M3474" i="4" s="1"/>
  <c r="M3475" i="4" s="1"/>
  <c r="M3476" i="4" s="1"/>
  <c r="M3477" i="4" s="1"/>
  <c r="M3478" i="4" s="1"/>
  <c r="M3479" i="4" s="1"/>
  <c r="M3480" i="4" s="1"/>
  <c r="M3481" i="4" s="1"/>
  <c r="M3482" i="4" s="1"/>
  <c r="M3483" i="4" s="1"/>
  <c r="M3484" i="4" s="1"/>
  <c r="M3485" i="4" s="1"/>
  <c r="M3486" i="4" s="1"/>
  <c r="M3487" i="4" s="1"/>
  <c r="M3488" i="4" s="1"/>
  <c r="M3489" i="4" s="1"/>
  <c r="M3490" i="4" s="1"/>
  <c r="M3491" i="4" s="1"/>
  <c r="M3492" i="4" s="1"/>
  <c r="M3493" i="4" s="1"/>
  <c r="M3494" i="4" s="1"/>
  <c r="M3495" i="4" s="1"/>
  <c r="M3496" i="4" s="1"/>
  <c r="M3497" i="4" s="1"/>
  <c r="M3498" i="4" s="1"/>
  <c r="M3499" i="4" s="1"/>
  <c r="M3500" i="4" s="1"/>
  <c r="M3501" i="4" s="1"/>
  <c r="M3502" i="4" s="1"/>
  <c r="M3503" i="4" s="1"/>
  <c r="M3504" i="4" s="1"/>
  <c r="M3505" i="4" s="1"/>
  <c r="M3506" i="4" s="1"/>
  <c r="M3507" i="4" s="1"/>
  <c r="M3508" i="4" s="1"/>
  <c r="M3509" i="4" s="1"/>
  <c r="M3510" i="4" s="1"/>
  <c r="M3511" i="4" s="1"/>
  <c r="M3512" i="4" s="1"/>
  <c r="M3513" i="4" s="1"/>
  <c r="M3514" i="4" s="1"/>
  <c r="M3515" i="4" s="1"/>
  <c r="M3516" i="4" s="1"/>
  <c r="M3517" i="4" s="1"/>
  <c r="M3518" i="4" s="1"/>
  <c r="M3519" i="4" s="1"/>
  <c r="M3520" i="4" s="1"/>
  <c r="M3521" i="4" s="1"/>
  <c r="M3522" i="4" s="1"/>
  <c r="M3523" i="4" s="1"/>
  <c r="M3524" i="4" s="1"/>
  <c r="M3525" i="4" s="1"/>
  <c r="M3526" i="4" s="1"/>
  <c r="M3527" i="4" s="1"/>
  <c r="M3528" i="4" s="1"/>
  <c r="M3529" i="4" s="1"/>
  <c r="M3530" i="4" s="1"/>
  <c r="M3531" i="4" s="1"/>
  <c r="M3532" i="4" s="1"/>
  <c r="M3533" i="4" s="1"/>
  <c r="M3534" i="4" s="1"/>
  <c r="M3535" i="4" s="1"/>
  <c r="M3536" i="4" s="1"/>
  <c r="M3537" i="4" s="1"/>
  <c r="M3538" i="4" s="1"/>
  <c r="M3539" i="4" s="1"/>
  <c r="M3540" i="4" s="1"/>
  <c r="M3541" i="4" s="1"/>
  <c r="M3542" i="4" s="1"/>
  <c r="M3543" i="4" s="1"/>
  <c r="M3544" i="4" s="1"/>
  <c r="M3545" i="4" s="1"/>
  <c r="M3546" i="4" s="1"/>
  <c r="M3547" i="4" s="1"/>
  <c r="M3548" i="4" s="1"/>
  <c r="M3549" i="4" s="1"/>
  <c r="M3550" i="4" s="1"/>
  <c r="M3551" i="4" s="1"/>
  <c r="M3552" i="4" s="1"/>
  <c r="M3553" i="4" s="1"/>
  <c r="M3554" i="4" s="1"/>
  <c r="M3555" i="4" s="1"/>
  <c r="M3556" i="4" s="1"/>
  <c r="M3557" i="4" s="1"/>
  <c r="M3558" i="4" s="1"/>
  <c r="M3559" i="4" s="1"/>
  <c r="M3560" i="4" s="1"/>
  <c r="M3561" i="4" s="1"/>
  <c r="M3562" i="4" s="1"/>
  <c r="M3563" i="4" s="1"/>
  <c r="M3564" i="4" s="1"/>
  <c r="M3565" i="4" s="1"/>
  <c r="M3566" i="4" s="1"/>
  <c r="M3567" i="4" s="1"/>
  <c r="M3568" i="4" s="1"/>
  <c r="M3569" i="4" s="1"/>
  <c r="M3570" i="4" s="1"/>
  <c r="M3571" i="4" s="1"/>
  <c r="M3572" i="4" s="1"/>
  <c r="M3573" i="4" s="1"/>
  <c r="M3574" i="4" s="1"/>
  <c r="M3575" i="4" s="1"/>
  <c r="M3576" i="4" s="1"/>
  <c r="M3577" i="4" s="1"/>
  <c r="M3578" i="4" s="1"/>
  <c r="M3579" i="4" s="1"/>
  <c r="M3580" i="4" s="1"/>
  <c r="M3581" i="4" s="1"/>
  <c r="M3582" i="4" s="1"/>
  <c r="M3583" i="4" s="1"/>
  <c r="M3584" i="4" s="1"/>
  <c r="M3585" i="4" s="1"/>
  <c r="M3586" i="4" s="1"/>
  <c r="M3587" i="4" s="1"/>
  <c r="M3588" i="4" s="1"/>
  <c r="M3589" i="4" s="1"/>
  <c r="M3590" i="4" s="1"/>
  <c r="M3591" i="4" s="1"/>
  <c r="M3592" i="4" s="1"/>
  <c r="M3593" i="4" s="1"/>
  <c r="M3594" i="4" s="1"/>
  <c r="M3595" i="4" s="1"/>
  <c r="M3596" i="4" s="1"/>
  <c r="M3597" i="4" s="1"/>
  <c r="M3598" i="4" s="1"/>
  <c r="M3599" i="4" s="1"/>
  <c r="M3600" i="4" s="1"/>
  <c r="M3601" i="4" s="1"/>
  <c r="M3602" i="4" s="1"/>
  <c r="M3603" i="4" s="1"/>
  <c r="M3604" i="4" s="1"/>
  <c r="M3605" i="4" s="1"/>
  <c r="M3606" i="4" s="1"/>
  <c r="M3607" i="4" s="1"/>
  <c r="M3608" i="4" s="1"/>
  <c r="M3609" i="4" s="1"/>
  <c r="M3610" i="4" s="1"/>
  <c r="M3611" i="4" s="1"/>
  <c r="M3612" i="4" s="1"/>
  <c r="M3613" i="4" s="1"/>
  <c r="M3614" i="4" s="1"/>
  <c r="M3615" i="4" s="1"/>
  <c r="M3616" i="4" s="1"/>
  <c r="M3617" i="4" s="1"/>
  <c r="M3618" i="4" s="1"/>
  <c r="M3619" i="4" s="1"/>
  <c r="M3620" i="4" s="1"/>
  <c r="M3621" i="4" s="1"/>
  <c r="M3622" i="4" s="1"/>
  <c r="M3623" i="4" s="1"/>
  <c r="M3624" i="4" s="1"/>
  <c r="M3625" i="4" s="1"/>
  <c r="M3626" i="4" s="1"/>
  <c r="M3627" i="4" s="1"/>
  <c r="M3628" i="4" s="1"/>
  <c r="M3629" i="4" s="1"/>
  <c r="M3630" i="4" s="1"/>
  <c r="M3631" i="4" s="1"/>
  <c r="M3632" i="4" s="1"/>
  <c r="M3633" i="4" s="1"/>
  <c r="M3634" i="4" s="1"/>
  <c r="M3635" i="4" s="1"/>
  <c r="M3636" i="4" s="1"/>
  <c r="M3637" i="4" s="1"/>
  <c r="M3638" i="4" s="1"/>
  <c r="M3639" i="4" s="1"/>
  <c r="M3640" i="4" s="1"/>
  <c r="M3641" i="4" s="1"/>
  <c r="M3642" i="4" s="1"/>
  <c r="M3643" i="4" s="1"/>
  <c r="M3644" i="4" s="1"/>
  <c r="M3645" i="4" s="1"/>
  <c r="M3646" i="4" s="1"/>
  <c r="M3647" i="4" s="1"/>
  <c r="M3648" i="4" s="1"/>
  <c r="M3649" i="4" s="1"/>
  <c r="M3650" i="4" s="1"/>
  <c r="M3651" i="4" s="1"/>
  <c r="M3652" i="4" s="1"/>
  <c r="M3653" i="4" s="1"/>
  <c r="M3654" i="4" s="1"/>
  <c r="M3655" i="4" s="1"/>
  <c r="M3656" i="4" s="1"/>
  <c r="M3657" i="4" s="1"/>
  <c r="M3658" i="4" s="1"/>
  <c r="M3659" i="4" s="1"/>
  <c r="M3660" i="4" s="1"/>
  <c r="M3661" i="4" s="1"/>
  <c r="M3662" i="4" s="1"/>
  <c r="M3663" i="4" s="1"/>
  <c r="M3664" i="4" s="1"/>
  <c r="M3665" i="4" s="1"/>
  <c r="M3666" i="4" s="1"/>
  <c r="M3667" i="4" s="1"/>
  <c r="M3668" i="4" s="1"/>
  <c r="M3669" i="4" s="1"/>
  <c r="M3670" i="4" s="1"/>
  <c r="M3671" i="4" s="1"/>
  <c r="M3672" i="4" s="1"/>
  <c r="M3673" i="4" s="1"/>
  <c r="M3674" i="4" s="1"/>
  <c r="M3675" i="4" s="1"/>
  <c r="M3676" i="4" s="1"/>
  <c r="M3677" i="4" s="1"/>
  <c r="M3678" i="4" s="1"/>
  <c r="M3679" i="4" s="1"/>
  <c r="M3680" i="4" s="1"/>
  <c r="M3681" i="4" s="1"/>
  <c r="M3682" i="4" s="1"/>
  <c r="M3683" i="4" s="1"/>
  <c r="M3684" i="4" s="1"/>
  <c r="M3685" i="4" s="1"/>
  <c r="M3686" i="4" s="1"/>
  <c r="M3687" i="4" s="1"/>
  <c r="M3688" i="4" s="1"/>
  <c r="M3689" i="4" s="1"/>
  <c r="M3690" i="4" s="1"/>
  <c r="M3691" i="4" s="1"/>
  <c r="M3692" i="4" s="1"/>
  <c r="M3693" i="4" s="1"/>
  <c r="M3694" i="4" s="1"/>
  <c r="M3695" i="4" s="1"/>
  <c r="M3696" i="4" s="1"/>
  <c r="M3697" i="4" s="1"/>
  <c r="M3698" i="4" s="1"/>
  <c r="M3699" i="4" s="1"/>
  <c r="M3700" i="4" s="1"/>
  <c r="M3701" i="4" s="1"/>
  <c r="M3702" i="4" s="1"/>
  <c r="M3703" i="4" s="1"/>
  <c r="M3704" i="4" s="1"/>
  <c r="M3705" i="4" s="1"/>
  <c r="M3706" i="4" s="1"/>
  <c r="M3707" i="4" s="1"/>
  <c r="M3708" i="4" s="1"/>
  <c r="M3709" i="4" s="1"/>
  <c r="M3710" i="4" s="1"/>
  <c r="M3711" i="4" s="1"/>
  <c r="M3712" i="4" s="1"/>
  <c r="M3713" i="4" s="1"/>
  <c r="M3714" i="4" s="1"/>
  <c r="M3715" i="4" s="1"/>
  <c r="M3716" i="4" s="1"/>
  <c r="M3717" i="4" s="1"/>
  <c r="M3718" i="4" s="1"/>
  <c r="M3719" i="4" s="1"/>
  <c r="M3720" i="4" s="1"/>
  <c r="M3721" i="4" s="1"/>
  <c r="M3722" i="4" s="1"/>
  <c r="M3723" i="4" s="1"/>
  <c r="M3724" i="4" s="1"/>
  <c r="M3725" i="4" s="1"/>
  <c r="M3726" i="4" s="1"/>
  <c r="M3727" i="4" s="1"/>
  <c r="M3728" i="4" s="1"/>
  <c r="M3729" i="4" s="1"/>
  <c r="M3730" i="4" s="1"/>
  <c r="M3731" i="4" s="1"/>
  <c r="M3732" i="4" s="1"/>
  <c r="M3733" i="4" s="1"/>
  <c r="M3734" i="4" s="1"/>
  <c r="M3735" i="4" s="1"/>
  <c r="M3736" i="4" s="1"/>
  <c r="M3737" i="4" s="1"/>
  <c r="M3738" i="4" s="1"/>
  <c r="M3739" i="4" s="1"/>
  <c r="M3740" i="4" s="1"/>
  <c r="M3741" i="4" s="1"/>
  <c r="M3742" i="4" s="1"/>
  <c r="M3743" i="4" s="1"/>
  <c r="M3744" i="4" s="1"/>
  <c r="M3745" i="4" s="1"/>
  <c r="M3746" i="4" s="1"/>
  <c r="M3747" i="4" s="1"/>
  <c r="M3748" i="4" s="1"/>
  <c r="M3749" i="4" s="1"/>
  <c r="M3750" i="4" s="1"/>
  <c r="M3751" i="4" s="1"/>
  <c r="M3752" i="4" s="1"/>
  <c r="M3753" i="4" s="1"/>
  <c r="M3754" i="4" s="1"/>
  <c r="M3755" i="4" s="1"/>
  <c r="M3756" i="4" s="1"/>
  <c r="M3757" i="4" s="1"/>
  <c r="M3758" i="4" s="1"/>
  <c r="M3759" i="4" s="1"/>
  <c r="M3760" i="4" s="1"/>
  <c r="M3761" i="4" s="1"/>
  <c r="M3762" i="4" s="1"/>
  <c r="M3763" i="4" s="1"/>
  <c r="M3764" i="4" s="1"/>
  <c r="M3765" i="4" s="1"/>
  <c r="M3766" i="4" s="1"/>
  <c r="M3767" i="4" s="1"/>
  <c r="M3768" i="4" s="1"/>
  <c r="M3769" i="4" s="1"/>
  <c r="M3770" i="4" s="1"/>
  <c r="M3771" i="4" s="1"/>
  <c r="M3772" i="4" s="1"/>
  <c r="M3773" i="4" s="1"/>
  <c r="M3774" i="4" s="1"/>
  <c r="M3775" i="4" s="1"/>
  <c r="M3776" i="4" s="1"/>
  <c r="M3777" i="4" s="1"/>
  <c r="M3778" i="4" s="1"/>
  <c r="M3779" i="4" s="1"/>
  <c r="M3780" i="4" s="1"/>
  <c r="M3781" i="4" s="1"/>
  <c r="M3782" i="4" s="1"/>
  <c r="M3783" i="4" s="1"/>
  <c r="M3784" i="4" s="1"/>
  <c r="M3785" i="4" s="1"/>
  <c r="M3786" i="4" s="1"/>
  <c r="M3787" i="4" s="1"/>
  <c r="M3788" i="4" s="1"/>
  <c r="M3789" i="4" s="1"/>
  <c r="M3790" i="4" s="1"/>
  <c r="M3791" i="4" s="1"/>
  <c r="M3792" i="4" s="1"/>
  <c r="M3793" i="4" s="1"/>
  <c r="M3794" i="4" s="1"/>
  <c r="M3795" i="4" s="1"/>
  <c r="M3796" i="4" s="1"/>
  <c r="M3797" i="4" s="1"/>
  <c r="M3798" i="4" s="1"/>
  <c r="M3799" i="4" s="1"/>
  <c r="M3800" i="4" s="1"/>
  <c r="M3801" i="4" s="1"/>
  <c r="M3802" i="4" s="1"/>
  <c r="M3803" i="4" s="1"/>
  <c r="M3804" i="4" s="1"/>
  <c r="M3805" i="4" s="1"/>
  <c r="M3806" i="4" s="1"/>
  <c r="M3807" i="4" s="1"/>
  <c r="M3808" i="4" s="1"/>
  <c r="M3809" i="4" s="1"/>
  <c r="M3810" i="4" s="1"/>
  <c r="M3811" i="4" s="1"/>
  <c r="M3812" i="4" s="1"/>
  <c r="M3813" i="4" s="1"/>
  <c r="M3814" i="4" s="1"/>
  <c r="M3815" i="4" s="1"/>
  <c r="M3816" i="4" s="1"/>
  <c r="M3817" i="4" s="1"/>
  <c r="M3818" i="4" s="1"/>
  <c r="M3819" i="4" s="1"/>
  <c r="M3820" i="4" s="1"/>
  <c r="M3821" i="4" s="1"/>
  <c r="M3822" i="4" s="1"/>
  <c r="M3823" i="4" s="1"/>
  <c r="M3824" i="4" s="1"/>
  <c r="M3825" i="4" s="1"/>
  <c r="M3826" i="4" s="1"/>
  <c r="M3827" i="4" s="1"/>
  <c r="M3828" i="4" s="1"/>
  <c r="M3829" i="4" s="1"/>
  <c r="M3830" i="4" s="1"/>
  <c r="M3831" i="4" s="1"/>
  <c r="M3832" i="4" s="1"/>
  <c r="M3833" i="4" s="1"/>
  <c r="M3834" i="4" s="1"/>
  <c r="M3835" i="4" s="1"/>
  <c r="M3836" i="4" s="1"/>
  <c r="M3837" i="4" s="1"/>
  <c r="M3838" i="4" s="1"/>
  <c r="M3839" i="4" s="1"/>
  <c r="M3840" i="4" s="1"/>
  <c r="M3841" i="4" s="1"/>
  <c r="M3842" i="4" s="1"/>
  <c r="M3843" i="4" s="1"/>
  <c r="M3844" i="4" s="1"/>
  <c r="M3845" i="4" s="1"/>
  <c r="M3846" i="4" s="1"/>
  <c r="M3847" i="4" s="1"/>
  <c r="M3848" i="4" s="1"/>
  <c r="M3849" i="4" s="1"/>
  <c r="M3850" i="4" s="1"/>
  <c r="M3851" i="4" s="1"/>
  <c r="M3852" i="4" s="1"/>
  <c r="M3853" i="4" s="1"/>
  <c r="M3854" i="4" s="1"/>
  <c r="M3855" i="4" s="1"/>
  <c r="M3856" i="4" s="1"/>
  <c r="M3857" i="4" s="1"/>
  <c r="M3858" i="4" s="1"/>
  <c r="M3859" i="4" s="1"/>
  <c r="M3860" i="4" s="1"/>
  <c r="M3861" i="4" s="1"/>
  <c r="M3862" i="4" s="1"/>
  <c r="M3863" i="4" s="1"/>
  <c r="M3864" i="4" s="1"/>
  <c r="M3865" i="4" s="1"/>
  <c r="M3866" i="4" s="1"/>
  <c r="M3867" i="4" s="1"/>
  <c r="M3868" i="4" s="1"/>
  <c r="M3869" i="4" s="1"/>
  <c r="M3870" i="4" s="1"/>
  <c r="M3871" i="4" s="1"/>
  <c r="M3872" i="4" s="1"/>
  <c r="M3873" i="4" s="1"/>
  <c r="M3874" i="4" s="1"/>
  <c r="M3875" i="4" s="1"/>
  <c r="M3876" i="4" s="1"/>
  <c r="M3877" i="4" s="1"/>
  <c r="M3878" i="4" s="1"/>
  <c r="M3879" i="4" s="1"/>
  <c r="M3880" i="4" s="1"/>
  <c r="M3881" i="4" s="1"/>
  <c r="M3882" i="4" s="1"/>
  <c r="M3883" i="4" s="1"/>
  <c r="M3884" i="4" s="1"/>
  <c r="M3885" i="4" s="1"/>
  <c r="M3886" i="4" s="1"/>
  <c r="M3887" i="4" s="1"/>
  <c r="M3888" i="4" s="1"/>
  <c r="M3889" i="4" s="1"/>
  <c r="M3890" i="4" s="1"/>
  <c r="M3891" i="4" s="1"/>
  <c r="M3892" i="4" s="1"/>
  <c r="M3893" i="4" s="1"/>
  <c r="M3894" i="4" s="1"/>
  <c r="M3895" i="4" s="1"/>
  <c r="M3896" i="4" s="1"/>
  <c r="M3897" i="4" s="1"/>
  <c r="M3898" i="4" s="1"/>
  <c r="M3899" i="4" s="1"/>
  <c r="M3900" i="4" s="1"/>
  <c r="M3901" i="4" s="1"/>
  <c r="M3902" i="4" s="1"/>
  <c r="M3903" i="4" s="1"/>
  <c r="M3904" i="4" s="1"/>
  <c r="M3905" i="4" s="1"/>
  <c r="M3906" i="4" s="1"/>
  <c r="M3907" i="4" s="1"/>
  <c r="M3908" i="4" s="1"/>
  <c r="M3909" i="4" s="1"/>
  <c r="M3910" i="4" s="1"/>
  <c r="M3911" i="4" s="1"/>
  <c r="M3912" i="4" s="1"/>
  <c r="M3913" i="4" s="1"/>
  <c r="M3914" i="4" s="1"/>
  <c r="M3915" i="4" s="1"/>
  <c r="M3916" i="4" s="1"/>
  <c r="M3917" i="4" s="1"/>
  <c r="M3918" i="4" s="1"/>
  <c r="M3919" i="4" s="1"/>
  <c r="M3920" i="4" s="1"/>
  <c r="M3921" i="4" s="1"/>
  <c r="M3922" i="4" s="1"/>
  <c r="M3923" i="4" s="1"/>
  <c r="M3924" i="4" s="1"/>
  <c r="M3925" i="4" s="1"/>
  <c r="M3926" i="4" s="1"/>
  <c r="M3927" i="4" s="1"/>
  <c r="M3928" i="4" s="1"/>
  <c r="M3929" i="4" s="1"/>
  <c r="M3930" i="4" s="1"/>
  <c r="M3931" i="4" s="1"/>
  <c r="M3932" i="4" s="1"/>
  <c r="M3933" i="4" s="1"/>
  <c r="M3934" i="4" s="1"/>
  <c r="M3935" i="4" s="1"/>
  <c r="M3936" i="4" s="1"/>
  <c r="M3937" i="4" s="1"/>
  <c r="M3938" i="4" s="1"/>
  <c r="M3939" i="4" s="1"/>
  <c r="M3940" i="4" s="1"/>
  <c r="M3941" i="4" s="1"/>
  <c r="M3942" i="4" s="1"/>
  <c r="M3943" i="4" s="1"/>
  <c r="M3944" i="4" s="1"/>
  <c r="M3945" i="4" s="1"/>
  <c r="M3946" i="4" s="1"/>
  <c r="M3947" i="4" s="1"/>
  <c r="M3948" i="4" s="1"/>
  <c r="M3949" i="4" s="1"/>
  <c r="M3950" i="4" s="1"/>
  <c r="M3951" i="4" s="1"/>
  <c r="M3952" i="4" s="1"/>
  <c r="M3953" i="4" s="1"/>
  <c r="M3954" i="4" s="1"/>
  <c r="M3955" i="4" s="1"/>
  <c r="M3956" i="4" s="1"/>
  <c r="M3957" i="4" s="1"/>
  <c r="M3958" i="4" s="1"/>
  <c r="M3959" i="4" s="1"/>
  <c r="M3960" i="4" s="1"/>
  <c r="M3961" i="4" s="1"/>
  <c r="M3962" i="4" s="1"/>
  <c r="M3963" i="4" s="1"/>
  <c r="M3964" i="4" s="1"/>
  <c r="M3965" i="4" s="1"/>
  <c r="M3966" i="4" s="1"/>
  <c r="M3967" i="4" s="1"/>
  <c r="M3968" i="4" s="1"/>
  <c r="M3969" i="4" s="1"/>
  <c r="M3970" i="4" s="1"/>
  <c r="M3971" i="4" s="1"/>
  <c r="M3972" i="4" s="1"/>
  <c r="M3973" i="4" s="1"/>
  <c r="M3974" i="4" s="1"/>
  <c r="M3975" i="4" s="1"/>
  <c r="M3976" i="4" s="1"/>
  <c r="M3977" i="4" s="1"/>
  <c r="M3978" i="4" s="1"/>
  <c r="M3979" i="4" s="1"/>
  <c r="M3980" i="4" s="1"/>
  <c r="M3981" i="4" s="1"/>
  <c r="M3982" i="4" s="1"/>
  <c r="M3983" i="4" s="1"/>
  <c r="M3984" i="4" s="1"/>
  <c r="M3985" i="4" s="1"/>
  <c r="M3986" i="4" s="1"/>
  <c r="M3987" i="4" s="1"/>
  <c r="M3988" i="4" s="1"/>
  <c r="M3989" i="4" s="1"/>
  <c r="M3990" i="4" s="1"/>
  <c r="M3991" i="4" s="1"/>
  <c r="M3992" i="4" s="1"/>
  <c r="M3993" i="4" s="1"/>
  <c r="M3994" i="4" s="1"/>
  <c r="M3995" i="4" s="1"/>
  <c r="M3996" i="4" s="1"/>
  <c r="M3997" i="4" s="1"/>
  <c r="M3998" i="4" s="1"/>
  <c r="M3999" i="4" s="1"/>
  <c r="M4000" i="4" s="1"/>
  <c r="M4001" i="4" s="1"/>
  <c r="M4002" i="4" s="1"/>
  <c r="M4003" i="4" s="1"/>
  <c r="M4004" i="4" s="1"/>
  <c r="M4005" i="4" s="1"/>
  <c r="M4006" i="4" s="1"/>
  <c r="M4007" i="4" s="1"/>
  <c r="M4008" i="4" s="1"/>
  <c r="M4009" i="4" s="1"/>
  <c r="M4010" i="4" s="1"/>
  <c r="M4011" i="4" s="1"/>
  <c r="M4012" i="4" s="1"/>
  <c r="M4013" i="4" s="1"/>
  <c r="M4014" i="4" s="1"/>
  <c r="M4015" i="4" s="1"/>
  <c r="M4016" i="4" s="1"/>
  <c r="M4017" i="4" s="1"/>
  <c r="M4018" i="4" s="1"/>
  <c r="M4019" i="4" s="1"/>
  <c r="M4020" i="4" s="1"/>
  <c r="M4021" i="4" s="1"/>
  <c r="M4022" i="4" s="1"/>
  <c r="M4023" i="4" s="1"/>
  <c r="M4024" i="4" s="1"/>
  <c r="M4025" i="4" s="1"/>
  <c r="M4026" i="4" s="1"/>
  <c r="M4027" i="4" s="1"/>
  <c r="M4028" i="4" s="1"/>
  <c r="M4029" i="4" s="1"/>
  <c r="M4030" i="4" s="1"/>
  <c r="M4031" i="4" s="1"/>
  <c r="M4032" i="4" s="1"/>
  <c r="M4033" i="4" s="1"/>
  <c r="M4034" i="4" s="1"/>
  <c r="M4035" i="4" s="1"/>
  <c r="M4036" i="4" s="1"/>
  <c r="M4037" i="4" s="1"/>
  <c r="M4038" i="4" s="1"/>
  <c r="M4039" i="4" s="1"/>
  <c r="M4040" i="4" s="1"/>
  <c r="M4041" i="4" s="1"/>
  <c r="M4042" i="4" s="1"/>
  <c r="M4043" i="4" s="1"/>
  <c r="M4044" i="4" s="1"/>
  <c r="M4045" i="4" s="1"/>
  <c r="M4046" i="4" s="1"/>
  <c r="M4047" i="4" s="1"/>
  <c r="M4048" i="4" s="1"/>
  <c r="M4049" i="4" s="1"/>
  <c r="M4050" i="4" s="1"/>
  <c r="M4051" i="4" s="1"/>
  <c r="M4052" i="4" s="1"/>
  <c r="M4053" i="4" s="1"/>
  <c r="M4054" i="4" s="1"/>
  <c r="M4055" i="4" s="1"/>
  <c r="M4056" i="4" s="1"/>
  <c r="M4057" i="4" s="1"/>
  <c r="M4058" i="4" s="1"/>
  <c r="M4059" i="4" s="1"/>
  <c r="M4060" i="4" s="1"/>
  <c r="M4061" i="4" s="1"/>
  <c r="M4062" i="4" s="1"/>
  <c r="M4063" i="4" s="1"/>
  <c r="M4064" i="4" s="1"/>
  <c r="M4065" i="4" s="1"/>
  <c r="M4066" i="4" s="1"/>
  <c r="M4067" i="4" s="1"/>
  <c r="M4068" i="4" s="1"/>
  <c r="M4069" i="4" s="1"/>
  <c r="M4070" i="4" s="1"/>
  <c r="M4071" i="4" s="1"/>
  <c r="M4072" i="4" s="1"/>
  <c r="M4073" i="4" s="1"/>
  <c r="M4074" i="4" s="1"/>
  <c r="M4075" i="4" s="1"/>
  <c r="M4076" i="4" s="1"/>
  <c r="M4077" i="4" s="1"/>
  <c r="M4078" i="4" s="1"/>
  <c r="M4079" i="4" s="1"/>
  <c r="M4080" i="4" s="1"/>
  <c r="M4081" i="4" s="1"/>
  <c r="M4082" i="4" s="1"/>
  <c r="M4083" i="4" s="1"/>
  <c r="M4084" i="4" s="1"/>
  <c r="M4085" i="4" s="1"/>
  <c r="M4086" i="4" s="1"/>
  <c r="M4087" i="4" s="1"/>
  <c r="M4088" i="4" s="1"/>
  <c r="M4089" i="4" s="1"/>
  <c r="M4090" i="4" s="1"/>
  <c r="M4091" i="4" s="1"/>
  <c r="M4092" i="4" s="1"/>
  <c r="M4093" i="4" s="1"/>
  <c r="M4094" i="4" s="1"/>
  <c r="M4095" i="4" s="1"/>
  <c r="M4096" i="4" s="1"/>
  <c r="M4097" i="4" s="1"/>
  <c r="M4098" i="4" s="1"/>
  <c r="M4099" i="4" s="1"/>
  <c r="M4100" i="4" s="1"/>
  <c r="M4101" i="4" s="1"/>
  <c r="M4102" i="4" s="1"/>
  <c r="M4103" i="4" s="1"/>
  <c r="M4104" i="4" s="1"/>
  <c r="M4105" i="4" s="1"/>
  <c r="M4106" i="4" s="1"/>
  <c r="M4107" i="4" s="1"/>
  <c r="M4108" i="4" s="1"/>
  <c r="M4109" i="4" s="1"/>
  <c r="M4110" i="4" s="1"/>
  <c r="M4111" i="4" s="1"/>
  <c r="M4112" i="4" s="1"/>
  <c r="M4113" i="4" s="1"/>
  <c r="M4114" i="4" s="1"/>
  <c r="M4115" i="4" s="1"/>
  <c r="M4116" i="4" s="1"/>
  <c r="M4117" i="4" s="1"/>
  <c r="M4118" i="4" s="1"/>
  <c r="M4119" i="4" s="1"/>
  <c r="M4120" i="4" s="1"/>
  <c r="M4121" i="4" s="1"/>
  <c r="M4122" i="4" s="1"/>
  <c r="M4123" i="4" s="1"/>
  <c r="M4124" i="4" s="1"/>
  <c r="M4125" i="4" s="1"/>
  <c r="M4126" i="4" s="1"/>
  <c r="M4127" i="4" s="1"/>
  <c r="M4128" i="4" s="1"/>
  <c r="M4129" i="4" s="1"/>
  <c r="M4130" i="4" s="1"/>
  <c r="M4131" i="4" s="1"/>
  <c r="M4132" i="4" s="1"/>
  <c r="M4133" i="4" s="1"/>
  <c r="M4134" i="4" s="1"/>
  <c r="M4135" i="4" s="1"/>
  <c r="M4136" i="4" s="1"/>
  <c r="M4137" i="4" s="1"/>
  <c r="M4138" i="4" s="1"/>
  <c r="M4139" i="4" s="1"/>
  <c r="M4140" i="4" s="1"/>
  <c r="M4141" i="4" s="1"/>
  <c r="M4142" i="4" s="1"/>
  <c r="M4143" i="4" s="1"/>
  <c r="M4144" i="4" s="1"/>
  <c r="M4145" i="4" s="1"/>
  <c r="M4146" i="4" s="1"/>
  <c r="M4147" i="4" s="1"/>
  <c r="M4148" i="4" s="1"/>
  <c r="M4149" i="4" s="1"/>
  <c r="M4150" i="4" s="1"/>
  <c r="M4151" i="4" s="1"/>
  <c r="M4152" i="4" s="1"/>
  <c r="M4153" i="4" s="1"/>
  <c r="M4154" i="4" s="1"/>
  <c r="M4155" i="4" s="1"/>
  <c r="M4156" i="4" s="1"/>
  <c r="M4157" i="4" s="1"/>
  <c r="M4158" i="4" s="1"/>
  <c r="M4159" i="4" s="1"/>
  <c r="M4160" i="4" s="1"/>
  <c r="M4161" i="4" s="1"/>
  <c r="M4162" i="4" s="1"/>
  <c r="M4163" i="4" s="1"/>
  <c r="M4164" i="4" s="1"/>
  <c r="M4165" i="4" s="1"/>
  <c r="M4166" i="4" s="1"/>
  <c r="M4167" i="4" s="1"/>
  <c r="M4168" i="4" s="1"/>
  <c r="M4169" i="4" s="1"/>
  <c r="M4170" i="4" s="1"/>
  <c r="M4171" i="4" s="1"/>
  <c r="M4172" i="4" s="1"/>
  <c r="M4173" i="4" s="1"/>
  <c r="M4174" i="4" s="1"/>
  <c r="M4175" i="4" s="1"/>
  <c r="M4176" i="4" s="1"/>
  <c r="M4177" i="4" s="1"/>
  <c r="M4178" i="4" s="1"/>
  <c r="M4179" i="4" s="1"/>
  <c r="M4180" i="4" s="1"/>
  <c r="M4181" i="4" s="1"/>
  <c r="M4182" i="4" s="1"/>
  <c r="M4183" i="4" s="1"/>
  <c r="M4184" i="4" s="1"/>
  <c r="M4185" i="4" s="1"/>
  <c r="M4186" i="4" s="1"/>
  <c r="M4187" i="4" s="1"/>
  <c r="M4188" i="4" s="1"/>
  <c r="M4189" i="4" s="1"/>
  <c r="M4190" i="4" s="1"/>
  <c r="M4191" i="4" s="1"/>
  <c r="M4192" i="4" s="1"/>
  <c r="M4193" i="4" s="1"/>
  <c r="M4194" i="4" s="1"/>
  <c r="M4195" i="4" s="1"/>
  <c r="M4196" i="4" s="1"/>
  <c r="M4197" i="4" s="1"/>
  <c r="M4198" i="4" s="1"/>
  <c r="M4199" i="4" s="1"/>
  <c r="M4200" i="4" s="1"/>
  <c r="M4201" i="4" s="1"/>
  <c r="M4202" i="4" s="1"/>
  <c r="M4203" i="4" s="1"/>
  <c r="M4204" i="4" s="1"/>
  <c r="M4205" i="4" s="1"/>
  <c r="M4206" i="4" s="1"/>
  <c r="M4207" i="4" s="1"/>
  <c r="M4208" i="4" s="1"/>
  <c r="M4209" i="4" s="1"/>
  <c r="M4210" i="4" s="1"/>
  <c r="M4211" i="4" s="1"/>
  <c r="M4212" i="4" s="1"/>
  <c r="M4213" i="4" s="1"/>
  <c r="M4214" i="4" s="1"/>
  <c r="M4215" i="4" s="1"/>
  <c r="M4216" i="4" s="1"/>
  <c r="M4217" i="4" s="1"/>
  <c r="M4218" i="4" s="1"/>
  <c r="M4219" i="4" s="1"/>
  <c r="M4220" i="4" s="1"/>
  <c r="M4221" i="4" s="1"/>
  <c r="M4222" i="4" s="1"/>
  <c r="M4223" i="4" s="1"/>
  <c r="M4224" i="4" s="1"/>
  <c r="M4225" i="4" s="1"/>
  <c r="M4226" i="4" s="1"/>
  <c r="M4227" i="4" s="1"/>
  <c r="M4228" i="4" s="1"/>
  <c r="M4229" i="4" s="1"/>
  <c r="M4230" i="4" s="1"/>
  <c r="M4231" i="4" s="1"/>
  <c r="M4232" i="4" s="1"/>
  <c r="M4233" i="4" s="1"/>
  <c r="M4234" i="4" s="1"/>
  <c r="M4235" i="4" s="1"/>
  <c r="M4236" i="4" s="1"/>
  <c r="M4237" i="4" s="1"/>
  <c r="M4238" i="4" s="1"/>
  <c r="M4239" i="4" s="1"/>
  <c r="M4240" i="4" s="1"/>
  <c r="M4241" i="4" s="1"/>
  <c r="M4242" i="4" s="1"/>
  <c r="M4243" i="4" s="1"/>
  <c r="M4244" i="4" s="1"/>
  <c r="M4245" i="4" s="1"/>
  <c r="M4246" i="4" s="1"/>
  <c r="M4247" i="4" s="1"/>
  <c r="M4248" i="4" s="1"/>
  <c r="M4249" i="4" s="1"/>
  <c r="M4250" i="4" s="1"/>
  <c r="M4251" i="4" s="1"/>
  <c r="M4252" i="4" s="1"/>
  <c r="M4253" i="4" s="1"/>
  <c r="M4254" i="4" s="1"/>
  <c r="M4255" i="4" s="1"/>
  <c r="M4256" i="4" s="1"/>
  <c r="M4257" i="4" s="1"/>
  <c r="M4258" i="4" s="1"/>
  <c r="M4259" i="4" s="1"/>
  <c r="M4260" i="4" s="1"/>
  <c r="M4261" i="4" s="1"/>
  <c r="M4262" i="4" s="1"/>
  <c r="M4263" i="4" s="1"/>
  <c r="M4264" i="4" s="1"/>
  <c r="M4265" i="4" s="1"/>
  <c r="M4266" i="4" s="1"/>
  <c r="M4267" i="4" s="1"/>
  <c r="M4268" i="4" s="1"/>
  <c r="M4269" i="4" s="1"/>
  <c r="M4270" i="4" s="1"/>
  <c r="M4271" i="4" s="1"/>
  <c r="M4272" i="4" s="1"/>
  <c r="M4273" i="4" s="1"/>
  <c r="M4274" i="4" s="1"/>
  <c r="M4275" i="4" s="1"/>
  <c r="M4276" i="4" s="1"/>
  <c r="M4277" i="4" s="1"/>
  <c r="M4278" i="4" s="1"/>
  <c r="M4279" i="4" s="1"/>
  <c r="M4280" i="4" s="1"/>
  <c r="M4281" i="4" s="1"/>
  <c r="M4282" i="4" s="1"/>
  <c r="M4283" i="4" s="1"/>
  <c r="M4284" i="4" s="1"/>
  <c r="M4285" i="4" s="1"/>
  <c r="M4286" i="4" s="1"/>
  <c r="M4287" i="4" s="1"/>
  <c r="M4288" i="4" s="1"/>
  <c r="M4289" i="4" s="1"/>
  <c r="M4290" i="4" s="1"/>
  <c r="M4291" i="4" s="1"/>
  <c r="M4292" i="4" s="1"/>
  <c r="M4293" i="4" s="1"/>
  <c r="M4294" i="4" s="1"/>
  <c r="M4295" i="4" s="1"/>
  <c r="M4296" i="4" s="1"/>
  <c r="M4297" i="4" s="1"/>
  <c r="M4298" i="4" s="1"/>
  <c r="M4299" i="4" s="1"/>
  <c r="M4300" i="4" s="1"/>
  <c r="M4301" i="4" s="1"/>
  <c r="M4302" i="4" s="1"/>
  <c r="M4303" i="4" s="1"/>
  <c r="M4304" i="4" s="1"/>
  <c r="M4305" i="4" s="1"/>
  <c r="M4306" i="4" s="1"/>
  <c r="M4307" i="4" s="1"/>
  <c r="M4308" i="4" s="1"/>
  <c r="M4309" i="4" s="1"/>
  <c r="M4310" i="4" s="1"/>
  <c r="M4311" i="4" s="1"/>
  <c r="M4312" i="4" s="1"/>
  <c r="M4313" i="4" s="1"/>
  <c r="M4314" i="4" s="1"/>
  <c r="M4315" i="4" s="1"/>
  <c r="M4316" i="4" s="1"/>
  <c r="M4317" i="4" s="1"/>
  <c r="M4318" i="4" s="1"/>
  <c r="M4319" i="4" s="1"/>
  <c r="M4320" i="4" s="1"/>
  <c r="M4321" i="4" s="1"/>
  <c r="M4322" i="4" s="1"/>
  <c r="M4323" i="4" s="1"/>
  <c r="M4324" i="4" s="1"/>
  <c r="M4325" i="4" s="1"/>
  <c r="M4326" i="4" s="1"/>
  <c r="M4327" i="4" s="1"/>
  <c r="M4328" i="4" s="1"/>
  <c r="M4329" i="4" s="1"/>
  <c r="M4330" i="4" s="1"/>
  <c r="M4331" i="4" s="1"/>
  <c r="M4332" i="4" s="1"/>
  <c r="M4333" i="4" s="1"/>
  <c r="M4334" i="4" s="1"/>
  <c r="M4335" i="4" s="1"/>
  <c r="M4336" i="4" s="1"/>
  <c r="M4337" i="4" s="1"/>
  <c r="M4338" i="4" s="1"/>
  <c r="M4339" i="4" s="1"/>
  <c r="M4340" i="4" s="1"/>
  <c r="M4341" i="4" s="1"/>
  <c r="M4342" i="4" s="1"/>
  <c r="M4343" i="4" s="1"/>
  <c r="M4344" i="4" s="1"/>
  <c r="M4345" i="4" s="1"/>
  <c r="M4346" i="4" s="1"/>
  <c r="M4347" i="4" s="1"/>
  <c r="M4348" i="4" s="1"/>
  <c r="M4349" i="4" s="1"/>
  <c r="M4350" i="4" s="1"/>
  <c r="M4351" i="4" s="1"/>
  <c r="M4352" i="4" s="1"/>
  <c r="M4353" i="4" s="1"/>
  <c r="M4354" i="4" s="1"/>
  <c r="C1463" i="4"/>
  <c r="C1464" i="4" s="1"/>
  <c r="C1465" i="4" s="1"/>
  <c r="C1466" i="4" s="1"/>
  <c r="C1467" i="4" s="1"/>
  <c r="C1468" i="4" s="1"/>
  <c r="C1469" i="4" s="1"/>
  <c r="C1470" i="4" s="1"/>
  <c r="C1471" i="4" s="1"/>
  <c r="C1472" i="4" s="1"/>
  <c r="C1473" i="4" s="1"/>
  <c r="C1474" i="4" s="1"/>
  <c r="C1475" i="4" s="1"/>
  <c r="C1476" i="4" s="1"/>
  <c r="C1477" i="4" s="1"/>
  <c r="C1478" i="4" s="1"/>
  <c r="C1479" i="4" s="1"/>
  <c r="C1480" i="4" s="1"/>
  <c r="C1481" i="4" s="1"/>
  <c r="L1472" i="4"/>
  <c r="L1473" i="4" s="1"/>
  <c r="L1474" i="4" s="1"/>
  <c r="L1475" i="4" s="1"/>
  <c r="L1476" i="4" s="1"/>
  <c r="L1477" i="4" s="1"/>
  <c r="L1478" i="4" s="1"/>
  <c r="L1479" i="4" s="1"/>
  <c r="L1480" i="4" s="1"/>
  <c r="L1481" i="4" s="1"/>
  <c r="L1482" i="4" s="1"/>
  <c r="L1483" i="4" s="1"/>
  <c r="L1484" i="4" s="1"/>
  <c r="L1485" i="4" s="1"/>
  <c r="L1486" i="4" s="1"/>
  <c r="L1487" i="4" s="1"/>
  <c r="L1488" i="4" s="1"/>
  <c r="L1489" i="4" s="1"/>
  <c r="L1490" i="4" s="1"/>
  <c r="L1491" i="4" s="1"/>
  <c r="L1492" i="4" s="1"/>
  <c r="L1493" i="4" s="1"/>
  <c r="L1494" i="4" s="1"/>
  <c r="L1495" i="4" s="1"/>
  <c r="L1496" i="4" s="1"/>
  <c r="L1497" i="4" s="1"/>
  <c r="L1498" i="4" s="1"/>
  <c r="L1499" i="4" s="1"/>
  <c r="L1500" i="4" s="1"/>
  <c r="L1501" i="4" s="1"/>
  <c r="L1502" i="4" s="1"/>
  <c r="L1503" i="4" s="1"/>
  <c r="L1504" i="4" s="1"/>
  <c r="L1505" i="4" s="1"/>
  <c r="L1506" i="4" s="1"/>
  <c r="L1507" i="4" s="1"/>
  <c r="L1508" i="4" s="1"/>
  <c r="L1509" i="4" s="1"/>
  <c r="L1510" i="4" s="1"/>
  <c r="L1511" i="4" s="1"/>
  <c r="L1512" i="4" s="1"/>
  <c r="L1513" i="4" s="1"/>
  <c r="L1514" i="4" s="1"/>
  <c r="L1515" i="4" s="1"/>
  <c r="L1516" i="4" s="1"/>
  <c r="L1517" i="4" s="1"/>
  <c r="L1518" i="4" s="1"/>
  <c r="L1519" i="4" s="1"/>
  <c r="L1520" i="4" s="1"/>
  <c r="L1521" i="4" s="1"/>
  <c r="L1522" i="4" s="1"/>
  <c r="L1523" i="4" s="1"/>
  <c r="L1524" i="4" s="1"/>
  <c r="L1525" i="4" s="1"/>
  <c r="L1526" i="4" s="1"/>
  <c r="L1527" i="4" s="1"/>
  <c r="L1528" i="4" s="1"/>
  <c r="L1529" i="4" s="1"/>
  <c r="L1530" i="4" s="1"/>
  <c r="L1531" i="4" s="1"/>
  <c r="L1532" i="4" s="1"/>
  <c r="L1533" i="4" s="1"/>
  <c r="L1534" i="4" s="1"/>
  <c r="L1535" i="4" s="1"/>
  <c r="L1536" i="4" s="1"/>
  <c r="L1537" i="4" s="1"/>
  <c r="L1538" i="4" s="1"/>
  <c r="L1539" i="4" s="1"/>
  <c r="L1540" i="4" s="1"/>
  <c r="L1541" i="4" s="1"/>
  <c r="L1542" i="4" s="1"/>
  <c r="L1543" i="4" s="1"/>
  <c r="L1544" i="4" s="1"/>
  <c r="L1545" i="4" s="1"/>
  <c r="L1546" i="4" s="1"/>
  <c r="L1547" i="4" s="1"/>
  <c r="L1548" i="4" s="1"/>
  <c r="L1549" i="4" s="1"/>
  <c r="L1550" i="4" s="1"/>
  <c r="L1551" i="4" s="1"/>
  <c r="L1552" i="4" s="1"/>
  <c r="L1553" i="4" s="1"/>
  <c r="L1554" i="4" s="1"/>
  <c r="L1555" i="4" s="1"/>
  <c r="L1556" i="4" s="1"/>
  <c r="L1557" i="4" s="1"/>
  <c r="L1558" i="4" s="1"/>
  <c r="L1559" i="4" s="1"/>
  <c r="L1560" i="4" s="1"/>
  <c r="L1561" i="4" s="1"/>
  <c r="L1562" i="4" s="1"/>
  <c r="L1563" i="4" s="1"/>
  <c r="L1564" i="4" s="1"/>
  <c r="L1565" i="4" s="1"/>
  <c r="L1566" i="4" s="1"/>
  <c r="L1567" i="4" s="1"/>
  <c r="L1568" i="4" s="1"/>
  <c r="L1569" i="4" s="1"/>
  <c r="L1570" i="4" s="1"/>
  <c r="L1571" i="4" s="1"/>
  <c r="L1572" i="4" s="1"/>
  <c r="L1573" i="4" s="1"/>
  <c r="L1574" i="4" s="1"/>
  <c r="L1575" i="4" s="1"/>
  <c r="L1576" i="4" s="1"/>
  <c r="L1577" i="4" s="1"/>
  <c r="L1578" i="4" s="1"/>
  <c r="L1579" i="4" s="1"/>
  <c r="L1580" i="4" s="1"/>
  <c r="L1581" i="4" s="1"/>
  <c r="L1582" i="4" s="1"/>
  <c r="L1583" i="4" s="1"/>
  <c r="L1584" i="4" s="1"/>
  <c r="L1585" i="4" s="1"/>
  <c r="L1586" i="4" s="1"/>
  <c r="L1587" i="4" s="1"/>
  <c r="L1588" i="4" s="1"/>
  <c r="L1589" i="4" s="1"/>
  <c r="L1590" i="4" s="1"/>
  <c r="L1591" i="4" s="1"/>
  <c r="L1592" i="4" s="1"/>
  <c r="L1593" i="4" s="1"/>
  <c r="L1594" i="4" s="1"/>
  <c r="L1595" i="4" s="1"/>
  <c r="L1596" i="4" s="1"/>
  <c r="L1597" i="4" s="1"/>
  <c r="L1598" i="4" s="1"/>
  <c r="L1599" i="4" s="1"/>
  <c r="L1600" i="4" s="1"/>
  <c r="L1601" i="4" s="1"/>
  <c r="L1602" i="4" s="1"/>
  <c r="L1603" i="4" s="1"/>
  <c r="L1604" i="4" s="1"/>
  <c r="L1605" i="4" s="1"/>
  <c r="L1606" i="4" s="1"/>
  <c r="L1607" i="4" s="1"/>
  <c r="L1608" i="4" s="1"/>
  <c r="L1609" i="4" s="1"/>
  <c r="L1610" i="4" s="1"/>
  <c r="L1611" i="4" s="1"/>
  <c r="L1612" i="4" s="1"/>
  <c r="L1613" i="4" s="1"/>
  <c r="L1614" i="4" s="1"/>
  <c r="L1615" i="4" s="1"/>
  <c r="L1616" i="4" s="1"/>
  <c r="L1617" i="4" s="1"/>
  <c r="L1618" i="4" s="1"/>
  <c r="L1619" i="4" s="1"/>
  <c r="L1620" i="4" s="1"/>
  <c r="L1621" i="4" s="1"/>
  <c r="L1622" i="4" s="1"/>
  <c r="L1623" i="4" s="1"/>
  <c r="L1624" i="4" s="1"/>
  <c r="L1625" i="4" s="1"/>
  <c r="L1626" i="4" s="1"/>
  <c r="L1627" i="4" s="1"/>
  <c r="L1628" i="4" s="1"/>
  <c r="L1629" i="4" s="1"/>
  <c r="L1630" i="4" s="1"/>
  <c r="L1631" i="4" s="1"/>
  <c r="L1632" i="4" s="1"/>
  <c r="L1633" i="4" s="1"/>
  <c r="L1634" i="4" s="1"/>
  <c r="L1635" i="4" s="1"/>
  <c r="L1636" i="4" s="1"/>
  <c r="L1637" i="4" s="1"/>
  <c r="L1638" i="4" s="1"/>
  <c r="L1639" i="4" s="1"/>
  <c r="L1640" i="4" s="1"/>
  <c r="L1641" i="4" s="1"/>
  <c r="C1482" i="4"/>
  <c r="C1483" i="4" s="1"/>
  <c r="C1484" i="4" s="1"/>
  <c r="C1485" i="4" s="1"/>
  <c r="C1486" i="4" s="1"/>
  <c r="C1487" i="4" s="1"/>
  <c r="C1488" i="4" s="1"/>
  <c r="C1489" i="4" s="1"/>
  <c r="C1490" i="4" s="1"/>
  <c r="C1491" i="4" s="1"/>
  <c r="C1492" i="4" s="1"/>
  <c r="C1493" i="4" s="1"/>
  <c r="C1494" i="4" s="1"/>
  <c r="C1495" i="4" s="1"/>
  <c r="C1496" i="4" s="1"/>
  <c r="C1497" i="4" s="1"/>
  <c r="C1498" i="4" s="1"/>
  <c r="C1499" i="4" s="1"/>
  <c r="C1500" i="4" s="1"/>
  <c r="C1501" i="4" s="1"/>
  <c r="C1502" i="4" s="1"/>
  <c r="C1503" i="4" s="1"/>
  <c r="C1504" i="4" s="1"/>
  <c r="C1505" i="4" s="1"/>
  <c r="C1506" i="4" s="1"/>
  <c r="C1507" i="4" s="1"/>
  <c r="C1508" i="4" s="1"/>
  <c r="C1509" i="4" s="1"/>
  <c r="C1510" i="4" s="1"/>
  <c r="C1511" i="4" s="1"/>
  <c r="C1512" i="4" s="1"/>
  <c r="C1513" i="4" s="1"/>
  <c r="C1514" i="4" s="1"/>
  <c r="C1515" i="4" s="1"/>
  <c r="C1516" i="4" s="1"/>
  <c r="C1517" i="4" s="1"/>
  <c r="C1518" i="4" s="1"/>
  <c r="C1519" i="4" s="1"/>
  <c r="C1520" i="4" s="1"/>
  <c r="C1521" i="4" s="1"/>
  <c r="C1522" i="4" s="1"/>
  <c r="C1523" i="4" s="1"/>
  <c r="C1524" i="4" s="1"/>
  <c r="C1525" i="4" s="1"/>
  <c r="C1526" i="4" s="1"/>
  <c r="C1527" i="4" s="1"/>
  <c r="C1528" i="4" s="1"/>
  <c r="C1529" i="4" s="1"/>
  <c r="C1530" i="4" s="1"/>
  <c r="C1531" i="4" s="1"/>
  <c r="C1532" i="4" s="1"/>
  <c r="C1533" i="4" s="1"/>
  <c r="C1534" i="4" s="1"/>
  <c r="C1535" i="4" s="1"/>
  <c r="C1536" i="4" s="1"/>
  <c r="C1537" i="4" s="1"/>
  <c r="C1538" i="4" s="1"/>
  <c r="C1539" i="4" s="1"/>
  <c r="C1540" i="4" s="1"/>
  <c r="C1541" i="4" s="1"/>
  <c r="C1542" i="4" s="1"/>
  <c r="C1543" i="4" s="1"/>
  <c r="C1544" i="4" s="1"/>
  <c r="C1545" i="4" s="1"/>
  <c r="C1546" i="4" s="1"/>
  <c r="C1547" i="4" s="1"/>
  <c r="C1548" i="4" s="1"/>
  <c r="C1549" i="4" s="1"/>
  <c r="C1550" i="4" s="1"/>
  <c r="C1551" i="4" s="1"/>
  <c r="C1552" i="4" s="1"/>
  <c r="C1553" i="4" s="1"/>
  <c r="C1554" i="4" s="1"/>
  <c r="K1510" i="4"/>
  <c r="K1511" i="4" s="1"/>
  <c r="K1512" i="4" s="1"/>
  <c r="K1513" i="4" s="1"/>
  <c r="K1514" i="4" s="1"/>
  <c r="K1515" i="4" s="1"/>
  <c r="K1516" i="4" s="1"/>
  <c r="K1517" i="4" s="1"/>
  <c r="K1518" i="4" s="1"/>
  <c r="K1519" i="4" s="1"/>
  <c r="K1520" i="4" s="1"/>
  <c r="K1521" i="4" s="1"/>
  <c r="K1522" i="4" s="1"/>
  <c r="K1523" i="4" s="1"/>
  <c r="K1524" i="4" s="1"/>
  <c r="K1525" i="4" s="1"/>
  <c r="K1526" i="4" s="1"/>
  <c r="K1527" i="4" s="1"/>
  <c r="K1528" i="4" s="1"/>
  <c r="K1529" i="4" s="1"/>
  <c r="K1530" i="4" s="1"/>
  <c r="K1531" i="4" s="1"/>
  <c r="K1532" i="4" s="1"/>
  <c r="K1533" i="4" s="1"/>
  <c r="K1534" i="4" s="1"/>
  <c r="K1535" i="4" s="1"/>
  <c r="K1536" i="4" s="1"/>
  <c r="K1537" i="4" s="1"/>
  <c r="K1538" i="4" s="1"/>
  <c r="K1539" i="4" s="1"/>
  <c r="K1540" i="4" s="1"/>
  <c r="K1541" i="4" s="1"/>
  <c r="K1542" i="4" s="1"/>
  <c r="K1543" i="4" s="1"/>
  <c r="K1544" i="4" s="1"/>
  <c r="K1545" i="4" s="1"/>
  <c r="K1546" i="4" s="1"/>
  <c r="K1547" i="4" s="1"/>
  <c r="K1548" i="4" s="1"/>
  <c r="K1549" i="4" s="1"/>
  <c r="K1550" i="4" s="1"/>
  <c r="K1551" i="4" s="1"/>
  <c r="K1552" i="4" s="1"/>
  <c r="K1553" i="4" s="1"/>
  <c r="K1554" i="4" s="1"/>
  <c r="K1555" i="4" s="1"/>
  <c r="K1556" i="4" s="1"/>
  <c r="K1557" i="4" s="1"/>
  <c r="K1558" i="4" s="1"/>
  <c r="K1559" i="4" s="1"/>
  <c r="K1560" i="4" s="1"/>
  <c r="K1561" i="4" s="1"/>
  <c r="K1562" i="4" s="1"/>
  <c r="K1563" i="4" s="1"/>
  <c r="K1564" i="4" s="1"/>
  <c r="K1565" i="4" s="1"/>
  <c r="K1566" i="4" s="1"/>
  <c r="K1567" i="4" s="1"/>
  <c r="K1568" i="4" s="1"/>
  <c r="K1569" i="4" s="1"/>
  <c r="K1570" i="4" s="1"/>
  <c r="K1571" i="4" s="1"/>
  <c r="K1572" i="4" s="1"/>
  <c r="K1573" i="4" s="1"/>
  <c r="K1574" i="4" s="1"/>
  <c r="K1575" i="4" s="1"/>
  <c r="K1576" i="4" s="1"/>
  <c r="K1577" i="4" s="1"/>
  <c r="K1578" i="4" s="1"/>
  <c r="K1579" i="4" s="1"/>
  <c r="K1580" i="4" s="1"/>
  <c r="K1581" i="4" s="1"/>
  <c r="K1582" i="4" s="1"/>
  <c r="K1583" i="4" s="1"/>
  <c r="K1584" i="4" s="1"/>
  <c r="K1585" i="4" s="1"/>
  <c r="K1586" i="4" s="1"/>
  <c r="K1587" i="4" s="1"/>
  <c r="K1588" i="4" s="1"/>
  <c r="K1589" i="4" s="1"/>
  <c r="K1590" i="4" s="1"/>
  <c r="K1591" i="4" s="1"/>
  <c r="K1592" i="4" s="1"/>
  <c r="K1593" i="4" s="1"/>
  <c r="K1594" i="4" s="1"/>
  <c r="K1595" i="4" s="1"/>
  <c r="K1596" i="4" s="1"/>
  <c r="K1597" i="4" s="1"/>
  <c r="K1598" i="4" s="1"/>
  <c r="K1599" i="4" s="1"/>
  <c r="K1600" i="4" s="1"/>
  <c r="K1601" i="4" s="1"/>
  <c r="K1602" i="4" s="1"/>
  <c r="K1603" i="4" s="1"/>
  <c r="K1604" i="4" s="1"/>
  <c r="K1605" i="4" s="1"/>
  <c r="K1606" i="4" s="1"/>
  <c r="K1607" i="4" s="1"/>
  <c r="K1608" i="4" s="1"/>
  <c r="K1609" i="4" s="1"/>
  <c r="K1610" i="4" s="1"/>
  <c r="K1611" i="4" s="1"/>
  <c r="K1612" i="4" s="1"/>
  <c r="K1613" i="4" s="1"/>
  <c r="K1614" i="4" s="1"/>
  <c r="K1615" i="4" s="1"/>
  <c r="K1616" i="4" s="1"/>
  <c r="K1617" i="4" s="1"/>
  <c r="K1618" i="4" s="1"/>
  <c r="K1619" i="4" s="1"/>
  <c r="K1620" i="4" s="1"/>
  <c r="K1621" i="4" s="1"/>
  <c r="K1622" i="4" s="1"/>
  <c r="K1623" i="4" s="1"/>
  <c r="K1624" i="4" s="1"/>
  <c r="K1625" i="4" s="1"/>
  <c r="K1626" i="4" s="1"/>
  <c r="K1627" i="4" s="1"/>
  <c r="K1628" i="4" s="1"/>
  <c r="K1629" i="4" s="1"/>
  <c r="K1630" i="4" s="1"/>
  <c r="K1631" i="4" s="1"/>
  <c r="K1632" i="4" s="1"/>
  <c r="K1633" i="4" s="1"/>
  <c r="K1634" i="4" s="1"/>
  <c r="K1635" i="4" s="1"/>
  <c r="K1636" i="4" s="1"/>
  <c r="K1637" i="4" s="1"/>
  <c r="K1638" i="4" s="1"/>
  <c r="K1639" i="4" s="1"/>
  <c r="K1640" i="4" s="1"/>
  <c r="K1641" i="4" s="1"/>
  <c r="K1642" i="4" s="1"/>
  <c r="K1643" i="4" s="1"/>
  <c r="K1644" i="4" s="1"/>
  <c r="K1645" i="4" s="1"/>
  <c r="K1646" i="4" s="1"/>
  <c r="K1647" i="4" s="1"/>
  <c r="K1648" i="4" s="1"/>
  <c r="K1649" i="4" s="1"/>
  <c r="K1650" i="4" s="1"/>
  <c r="K1651" i="4" s="1"/>
  <c r="K1652" i="4" s="1"/>
  <c r="K1653" i="4" s="1"/>
  <c r="K1654" i="4" s="1"/>
  <c r="K1655" i="4" s="1"/>
  <c r="K1656" i="4" s="1"/>
  <c r="K1657" i="4" s="1"/>
  <c r="K1658" i="4" s="1"/>
  <c r="K1659" i="4" s="1"/>
  <c r="K1660" i="4" s="1"/>
  <c r="K1661" i="4" s="1"/>
  <c r="K1662" i="4" s="1"/>
  <c r="K1663" i="4" s="1"/>
  <c r="K1664" i="4" s="1"/>
  <c r="K1665" i="4" s="1"/>
  <c r="K1666" i="4" s="1"/>
  <c r="K1667" i="4" s="1"/>
  <c r="K1668" i="4" s="1"/>
  <c r="K1669" i="4" s="1"/>
  <c r="K1670" i="4" s="1"/>
  <c r="K1671" i="4" s="1"/>
  <c r="K1672" i="4" s="1"/>
  <c r="K1673" i="4" s="1"/>
  <c r="K1674" i="4" s="1"/>
  <c r="K1675" i="4" s="1"/>
  <c r="K1676" i="4" s="1"/>
  <c r="K1677" i="4" s="1"/>
  <c r="K1678" i="4" s="1"/>
  <c r="K1679" i="4" s="1"/>
  <c r="K1680" i="4" s="1"/>
  <c r="K1681" i="4" s="1"/>
  <c r="K1682" i="4" s="1"/>
  <c r="K1683" i="4" s="1"/>
  <c r="K1684" i="4" s="1"/>
  <c r="K1685" i="4" s="1"/>
  <c r="K1686" i="4" s="1"/>
  <c r="K1687" i="4" s="1"/>
  <c r="K1688" i="4" s="1"/>
  <c r="K1689" i="4" s="1"/>
  <c r="K1690" i="4" s="1"/>
  <c r="K1691" i="4" s="1"/>
  <c r="K1692" i="4" s="1"/>
  <c r="K1693" i="4" s="1"/>
  <c r="K1694" i="4" s="1"/>
  <c r="K1695" i="4" s="1"/>
  <c r="K1696" i="4" s="1"/>
  <c r="K1697" i="4" s="1"/>
  <c r="K1698" i="4" s="1"/>
  <c r="K1699" i="4" s="1"/>
  <c r="K1700" i="4" s="1"/>
  <c r="K1701" i="4" s="1"/>
  <c r="K1702" i="4" s="1"/>
  <c r="K1703" i="4" s="1"/>
  <c r="K1704" i="4" s="1"/>
  <c r="K1705" i="4" s="1"/>
  <c r="K1706" i="4" s="1"/>
  <c r="K1707" i="4" s="1"/>
  <c r="K1708" i="4" s="1"/>
  <c r="K1709" i="4" s="1"/>
  <c r="K1710" i="4" s="1"/>
  <c r="K1711" i="4" s="1"/>
  <c r="K1712" i="4" s="1"/>
  <c r="K1713" i="4" s="1"/>
  <c r="K1714" i="4" s="1"/>
  <c r="K1715" i="4" s="1"/>
  <c r="K1716" i="4" s="1"/>
  <c r="K1717" i="4" s="1"/>
  <c r="K1718" i="4" s="1"/>
  <c r="K1719" i="4" s="1"/>
  <c r="K1720" i="4" s="1"/>
  <c r="K1721" i="4" s="1"/>
  <c r="K1722" i="4" s="1"/>
  <c r="K1723" i="4" s="1"/>
  <c r="K1724" i="4" s="1"/>
  <c r="K1725" i="4" s="1"/>
  <c r="K1726" i="4" s="1"/>
  <c r="K1727" i="4" s="1"/>
  <c r="K1728" i="4" s="1"/>
  <c r="K1729" i="4" s="1"/>
  <c r="K1730" i="4" s="1"/>
  <c r="K1731" i="4" s="1"/>
  <c r="K1732" i="4" s="1"/>
  <c r="K1733" i="4" s="1"/>
  <c r="K1734" i="4" s="1"/>
  <c r="K1735" i="4" s="1"/>
  <c r="K1736" i="4" s="1"/>
  <c r="K1737" i="4" s="1"/>
  <c r="K1738" i="4" s="1"/>
  <c r="K1739" i="4" s="1"/>
  <c r="K1740" i="4" s="1"/>
  <c r="K1741" i="4" s="1"/>
  <c r="K1742" i="4" s="1"/>
  <c r="K1743" i="4" s="1"/>
  <c r="K1744" i="4" s="1"/>
  <c r="K1745" i="4" s="1"/>
  <c r="K1746" i="4" s="1"/>
  <c r="K1747" i="4" s="1"/>
  <c r="K1748" i="4" s="1"/>
  <c r="K1749" i="4" s="1"/>
  <c r="K1750" i="4" s="1"/>
  <c r="K1751" i="4" s="1"/>
  <c r="K1752" i="4" s="1"/>
  <c r="K1753" i="4" s="1"/>
  <c r="K1754" i="4" s="1"/>
  <c r="K1755" i="4" s="1"/>
  <c r="K1756" i="4" s="1"/>
  <c r="K1757" i="4" s="1"/>
  <c r="K1758" i="4" s="1"/>
  <c r="K1759" i="4" s="1"/>
  <c r="K1760" i="4" s="1"/>
  <c r="K1761" i="4" s="1"/>
  <c r="K1762" i="4" s="1"/>
  <c r="K1763" i="4" s="1"/>
  <c r="K1764" i="4" s="1"/>
  <c r="K1765" i="4" s="1"/>
  <c r="K1766" i="4" s="1"/>
  <c r="K1767" i="4" s="1"/>
  <c r="K1768" i="4" s="1"/>
  <c r="K1769" i="4" s="1"/>
  <c r="K1770" i="4" s="1"/>
  <c r="K1771" i="4" s="1"/>
  <c r="K1772" i="4" s="1"/>
  <c r="K1773" i="4" s="1"/>
  <c r="K1774" i="4" s="1"/>
  <c r="K1775" i="4" s="1"/>
  <c r="K1776" i="4" s="1"/>
  <c r="K1777" i="4" s="1"/>
  <c r="K1778" i="4" s="1"/>
  <c r="K1779" i="4" s="1"/>
  <c r="K1780" i="4" s="1"/>
  <c r="K1781" i="4" s="1"/>
  <c r="K1782" i="4" s="1"/>
  <c r="K1783" i="4" s="1"/>
  <c r="K1784" i="4" s="1"/>
  <c r="K1785" i="4" s="1"/>
  <c r="K1786" i="4" s="1"/>
  <c r="K1787" i="4" s="1"/>
  <c r="K1788" i="4" s="1"/>
  <c r="K1789" i="4" s="1"/>
  <c r="K1790" i="4" s="1"/>
  <c r="K1791" i="4" s="1"/>
  <c r="K1792" i="4" s="1"/>
  <c r="K1793" i="4" s="1"/>
  <c r="K1794" i="4" s="1"/>
  <c r="K1795" i="4" s="1"/>
  <c r="K1796" i="4" s="1"/>
  <c r="K1797" i="4" s="1"/>
  <c r="K1798" i="4" s="1"/>
  <c r="K1799" i="4" s="1"/>
  <c r="K1800" i="4" s="1"/>
  <c r="K1801" i="4" s="1"/>
  <c r="K1802" i="4" s="1"/>
  <c r="K1803" i="4" s="1"/>
  <c r="K1804" i="4" s="1"/>
  <c r="K1805" i="4" s="1"/>
  <c r="K1806" i="4" s="1"/>
  <c r="K1807" i="4" s="1"/>
  <c r="K1808" i="4" s="1"/>
  <c r="K1809" i="4" s="1"/>
  <c r="K1810" i="4" s="1"/>
  <c r="K1811" i="4" s="1"/>
  <c r="K1812" i="4" s="1"/>
  <c r="K1813" i="4" s="1"/>
  <c r="K1814" i="4" s="1"/>
  <c r="K1815" i="4" s="1"/>
  <c r="K1816" i="4" s="1"/>
  <c r="K1817" i="4" s="1"/>
  <c r="K1818" i="4" s="1"/>
  <c r="K1819" i="4" s="1"/>
  <c r="K1820" i="4" s="1"/>
  <c r="K1821" i="4" s="1"/>
  <c r="K1822" i="4" s="1"/>
  <c r="K1823" i="4" s="1"/>
  <c r="K1824" i="4" s="1"/>
  <c r="K1825" i="4" s="1"/>
  <c r="K1826" i="4" s="1"/>
  <c r="K1827" i="4" s="1"/>
  <c r="K1828" i="4" s="1"/>
  <c r="K1829" i="4" s="1"/>
  <c r="K1830" i="4" s="1"/>
  <c r="K1831" i="4" s="1"/>
  <c r="K1832" i="4" s="1"/>
  <c r="K1833" i="4" s="1"/>
  <c r="K1834" i="4" s="1"/>
  <c r="K1835" i="4" s="1"/>
  <c r="K1836" i="4" s="1"/>
  <c r="K1837" i="4" s="1"/>
  <c r="K1838" i="4" s="1"/>
  <c r="K1839" i="4" s="1"/>
  <c r="K1840" i="4" s="1"/>
  <c r="K1841" i="4" s="1"/>
  <c r="K1842" i="4" s="1"/>
  <c r="K1843" i="4" s="1"/>
  <c r="K1844" i="4" s="1"/>
  <c r="K1845" i="4" s="1"/>
  <c r="K1846" i="4" s="1"/>
  <c r="K1847" i="4" s="1"/>
  <c r="K1848" i="4" s="1"/>
  <c r="K1849" i="4" s="1"/>
  <c r="K1850" i="4" s="1"/>
  <c r="K1851" i="4" s="1"/>
  <c r="K1852" i="4" s="1"/>
  <c r="K1853" i="4" s="1"/>
  <c r="K1854" i="4" s="1"/>
  <c r="K1855" i="4" s="1"/>
  <c r="K1856" i="4" s="1"/>
  <c r="K1857" i="4" s="1"/>
  <c r="K1858" i="4" s="1"/>
  <c r="K1859" i="4" s="1"/>
  <c r="K1860" i="4" s="1"/>
  <c r="K1861" i="4" s="1"/>
  <c r="K1862" i="4" s="1"/>
  <c r="K1863" i="4" s="1"/>
  <c r="K1864" i="4" s="1"/>
  <c r="K1865" i="4" s="1"/>
  <c r="K1866" i="4" s="1"/>
  <c r="K1867" i="4" s="1"/>
  <c r="K1868" i="4" s="1"/>
  <c r="K1869" i="4" s="1"/>
  <c r="K1870" i="4" s="1"/>
  <c r="K1871" i="4" s="1"/>
  <c r="K1872" i="4" s="1"/>
  <c r="K1873" i="4" s="1"/>
  <c r="K1874" i="4" s="1"/>
  <c r="K1875" i="4" s="1"/>
  <c r="K1876" i="4" s="1"/>
  <c r="K1877" i="4" s="1"/>
  <c r="K1878" i="4" s="1"/>
  <c r="K1879" i="4" s="1"/>
  <c r="K1880" i="4" s="1"/>
  <c r="K1881" i="4" s="1"/>
  <c r="K1882" i="4" s="1"/>
  <c r="K1883" i="4" s="1"/>
  <c r="K1884" i="4" s="1"/>
  <c r="K1885" i="4" s="1"/>
  <c r="K1886" i="4" s="1"/>
  <c r="K1887" i="4" s="1"/>
  <c r="K1888" i="4" s="1"/>
  <c r="K1889" i="4" s="1"/>
  <c r="K1890" i="4" s="1"/>
  <c r="K1891" i="4" s="1"/>
  <c r="K1892" i="4" s="1"/>
  <c r="K1893" i="4" s="1"/>
  <c r="K1894" i="4" s="1"/>
  <c r="K1895" i="4" s="1"/>
  <c r="K1896" i="4" s="1"/>
  <c r="K1897" i="4" s="1"/>
  <c r="K1898" i="4" s="1"/>
  <c r="K1899" i="4" s="1"/>
  <c r="K1900" i="4" s="1"/>
  <c r="K1901" i="4" s="1"/>
  <c r="K1902" i="4" s="1"/>
  <c r="K1903" i="4" s="1"/>
  <c r="K1904" i="4" s="1"/>
  <c r="K1905" i="4" s="1"/>
  <c r="K1906" i="4" s="1"/>
  <c r="K1907" i="4" s="1"/>
  <c r="K1908" i="4" s="1"/>
  <c r="K1909" i="4" s="1"/>
  <c r="K1910" i="4" s="1"/>
  <c r="K1911" i="4" s="1"/>
  <c r="K1912" i="4" s="1"/>
  <c r="K1913" i="4" s="1"/>
  <c r="K1914" i="4" s="1"/>
  <c r="K1915" i="4" s="1"/>
  <c r="K1916" i="4" s="1"/>
  <c r="K1917" i="4" s="1"/>
  <c r="K1918" i="4" s="1"/>
  <c r="K1919" i="4" s="1"/>
  <c r="K1920" i="4" s="1"/>
  <c r="K1921" i="4" s="1"/>
  <c r="K1922" i="4" s="1"/>
  <c r="K1923" i="4" s="1"/>
  <c r="K1924" i="4" s="1"/>
  <c r="K1925" i="4" s="1"/>
  <c r="K1926" i="4" s="1"/>
  <c r="K1927" i="4" s="1"/>
  <c r="K1928" i="4" s="1"/>
  <c r="K1929" i="4" s="1"/>
  <c r="K1930" i="4" s="1"/>
  <c r="K1931" i="4" s="1"/>
  <c r="K1932" i="4" s="1"/>
  <c r="K1933" i="4" s="1"/>
  <c r="K1934" i="4" s="1"/>
  <c r="K1935" i="4" s="1"/>
  <c r="K1936" i="4" s="1"/>
  <c r="K1937" i="4" s="1"/>
  <c r="K1938" i="4" s="1"/>
  <c r="K1939" i="4" s="1"/>
  <c r="K1940" i="4" s="1"/>
  <c r="K1941" i="4" s="1"/>
  <c r="K1942" i="4" s="1"/>
  <c r="K1943" i="4" s="1"/>
  <c r="K1944" i="4" s="1"/>
  <c r="K1945" i="4" s="1"/>
  <c r="K1946" i="4" s="1"/>
  <c r="K1947" i="4" s="1"/>
  <c r="K1948" i="4" s="1"/>
  <c r="K1949" i="4" s="1"/>
  <c r="K1950" i="4" s="1"/>
  <c r="K1951" i="4" s="1"/>
  <c r="K1952" i="4" s="1"/>
  <c r="K1953" i="4" s="1"/>
  <c r="K1954" i="4" s="1"/>
  <c r="K1955" i="4" s="1"/>
  <c r="K1956" i="4" s="1"/>
  <c r="K1957" i="4" s="1"/>
  <c r="K1958" i="4" s="1"/>
  <c r="K1959" i="4" s="1"/>
  <c r="K1960" i="4" s="1"/>
  <c r="K1961" i="4" s="1"/>
  <c r="K1962" i="4" s="1"/>
  <c r="K1963" i="4" s="1"/>
  <c r="K1964" i="4" s="1"/>
  <c r="K1965" i="4" s="1"/>
  <c r="K1966" i="4" s="1"/>
  <c r="K1967" i="4" s="1"/>
  <c r="K1968" i="4" s="1"/>
  <c r="K1969" i="4" s="1"/>
  <c r="K1970" i="4" s="1"/>
  <c r="K1971" i="4" s="1"/>
  <c r="K1972" i="4" s="1"/>
  <c r="K1973" i="4" s="1"/>
  <c r="K1974" i="4" s="1"/>
  <c r="K1975" i="4" s="1"/>
  <c r="K1976" i="4" s="1"/>
  <c r="K1977" i="4" s="1"/>
  <c r="K1978" i="4" s="1"/>
  <c r="K1979" i="4" s="1"/>
  <c r="K1980" i="4" s="1"/>
  <c r="K1981" i="4" s="1"/>
  <c r="K1982" i="4" s="1"/>
  <c r="K1983" i="4" s="1"/>
  <c r="K1984" i="4" s="1"/>
  <c r="K1985" i="4" s="1"/>
  <c r="K1986" i="4" s="1"/>
  <c r="K1987" i="4" s="1"/>
  <c r="K1988" i="4" s="1"/>
  <c r="K1989" i="4" s="1"/>
  <c r="K1990" i="4" s="1"/>
  <c r="K1991" i="4" s="1"/>
  <c r="K1992" i="4" s="1"/>
  <c r="K1993" i="4" s="1"/>
  <c r="K1994" i="4" s="1"/>
  <c r="K1995" i="4" s="1"/>
  <c r="K1996" i="4" s="1"/>
  <c r="K1997" i="4" s="1"/>
  <c r="K1998" i="4" s="1"/>
  <c r="K1999" i="4" s="1"/>
  <c r="K2000" i="4" s="1"/>
  <c r="K2001" i="4" s="1"/>
  <c r="K2002" i="4" s="1"/>
  <c r="K2003" i="4" s="1"/>
  <c r="K2004" i="4" s="1"/>
  <c r="K2005" i="4" s="1"/>
  <c r="K2006" i="4" s="1"/>
  <c r="K2007" i="4" s="1"/>
  <c r="K2008" i="4" s="1"/>
  <c r="K2009" i="4" s="1"/>
  <c r="K2010" i="4" s="1"/>
  <c r="K2011" i="4" s="1"/>
  <c r="K2012" i="4" s="1"/>
  <c r="K2013" i="4" s="1"/>
  <c r="K2014" i="4" s="1"/>
  <c r="K2015" i="4" s="1"/>
  <c r="K2016" i="4" s="1"/>
  <c r="K2017" i="4" s="1"/>
  <c r="K2018" i="4" s="1"/>
  <c r="K2019" i="4" s="1"/>
  <c r="K2020" i="4" s="1"/>
  <c r="K2021" i="4" s="1"/>
  <c r="K2022" i="4" s="1"/>
  <c r="K2023" i="4" s="1"/>
  <c r="K2024" i="4" s="1"/>
  <c r="K2025" i="4" s="1"/>
  <c r="K2026" i="4" s="1"/>
  <c r="K2027" i="4" s="1"/>
  <c r="K2028" i="4" s="1"/>
  <c r="K2029" i="4" s="1"/>
  <c r="K2030" i="4" s="1"/>
  <c r="K2031" i="4" s="1"/>
  <c r="K2032" i="4" s="1"/>
  <c r="K2033" i="4" s="1"/>
  <c r="K2034" i="4" s="1"/>
  <c r="K2035" i="4" s="1"/>
  <c r="K2036" i="4" s="1"/>
  <c r="K2037" i="4" s="1"/>
  <c r="K2038" i="4" s="1"/>
  <c r="K2039" i="4" s="1"/>
  <c r="K2040" i="4" s="1"/>
  <c r="K2041" i="4" s="1"/>
  <c r="K2042" i="4" s="1"/>
  <c r="K2043" i="4" s="1"/>
  <c r="K2044" i="4" s="1"/>
  <c r="K2045" i="4" s="1"/>
  <c r="K2046" i="4" s="1"/>
  <c r="K2047" i="4" s="1"/>
  <c r="K2048" i="4" s="1"/>
  <c r="K2049" i="4" s="1"/>
  <c r="K2050" i="4" s="1"/>
  <c r="K2051" i="4" s="1"/>
  <c r="K2052" i="4" s="1"/>
  <c r="K2053" i="4" s="1"/>
  <c r="K2054" i="4" s="1"/>
  <c r="K2055" i="4" s="1"/>
  <c r="K2056" i="4" s="1"/>
  <c r="K2057" i="4" s="1"/>
  <c r="K2058" i="4" s="1"/>
  <c r="K2059" i="4" s="1"/>
  <c r="K2060" i="4" s="1"/>
  <c r="K2061" i="4" s="1"/>
  <c r="K2062" i="4" s="1"/>
  <c r="K2063" i="4" s="1"/>
  <c r="K2064" i="4" s="1"/>
  <c r="K2065" i="4" s="1"/>
  <c r="K2066" i="4" s="1"/>
  <c r="K2067" i="4" s="1"/>
  <c r="K2068" i="4" s="1"/>
  <c r="K2069" i="4" s="1"/>
  <c r="K2070" i="4" s="1"/>
  <c r="K2071" i="4" s="1"/>
  <c r="K2072" i="4" s="1"/>
  <c r="K2073" i="4" s="1"/>
  <c r="K2074" i="4" s="1"/>
  <c r="K2075" i="4" s="1"/>
  <c r="K2076" i="4" s="1"/>
  <c r="K2077" i="4" s="1"/>
  <c r="K2078" i="4" s="1"/>
  <c r="K2079" i="4" s="1"/>
  <c r="K2080" i="4" s="1"/>
  <c r="K2081" i="4" s="1"/>
  <c r="K2082" i="4" s="1"/>
  <c r="K2083" i="4" s="1"/>
  <c r="K2084" i="4" s="1"/>
  <c r="K2085" i="4" s="1"/>
  <c r="K2086" i="4" s="1"/>
  <c r="K2087" i="4" s="1"/>
  <c r="K2088" i="4" s="1"/>
  <c r="K2089" i="4" s="1"/>
  <c r="K2090" i="4" s="1"/>
  <c r="K2091" i="4" s="1"/>
  <c r="K2092" i="4" s="1"/>
  <c r="K2093" i="4" s="1"/>
  <c r="K2094" i="4" s="1"/>
  <c r="K2095" i="4" s="1"/>
  <c r="K2096" i="4" s="1"/>
  <c r="K2097" i="4" s="1"/>
  <c r="K2098" i="4" s="1"/>
  <c r="K2099" i="4" s="1"/>
  <c r="K2100" i="4" s="1"/>
  <c r="K2101" i="4" s="1"/>
  <c r="K2102" i="4" s="1"/>
  <c r="K2103" i="4" s="1"/>
  <c r="K2104" i="4" s="1"/>
  <c r="K2105" i="4" s="1"/>
  <c r="K2106" i="4" s="1"/>
  <c r="K2107" i="4" s="1"/>
  <c r="K2108" i="4" s="1"/>
  <c r="K2109" i="4" s="1"/>
  <c r="K2110" i="4" s="1"/>
  <c r="K2111" i="4" s="1"/>
  <c r="K2112" i="4" s="1"/>
  <c r="K2113" i="4" s="1"/>
  <c r="K2114" i="4" s="1"/>
  <c r="K2115" i="4" s="1"/>
  <c r="K2116" i="4" s="1"/>
  <c r="K2117" i="4" s="1"/>
  <c r="K2118" i="4" s="1"/>
  <c r="K2119" i="4" s="1"/>
  <c r="K2120" i="4" s="1"/>
  <c r="K2121" i="4" s="1"/>
  <c r="K2122" i="4" s="1"/>
  <c r="K2123" i="4" s="1"/>
  <c r="K2124" i="4" s="1"/>
  <c r="K2125" i="4" s="1"/>
  <c r="K2126" i="4" s="1"/>
  <c r="K2127" i="4" s="1"/>
  <c r="K2128" i="4" s="1"/>
  <c r="K2129" i="4" s="1"/>
  <c r="K2130" i="4" s="1"/>
  <c r="K2131" i="4" s="1"/>
  <c r="K2132" i="4" s="1"/>
  <c r="K2133" i="4" s="1"/>
  <c r="K2134" i="4" s="1"/>
  <c r="K2135" i="4" s="1"/>
  <c r="K2136" i="4" s="1"/>
  <c r="K2137" i="4" s="1"/>
  <c r="K2138" i="4" s="1"/>
  <c r="K2139" i="4" s="1"/>
  <c r="K2140" i="4" s="1"/>
  <c r="K2141" i="4" s="1"/>
  <c r="K2142" i="4" s="1"/>
  <c r="K2143" i="4" s="1"/>
  <c r="K2144" i="4" s="1"/>
  <c r="K2145" i="4" s="1"/>
  <c r="K2146" i="4" s="1"/>
  <c r="K2147" i="4" s="1"/>
  <c r="K2148" i="4" s="1"/>
  <c r="K2149" i="4" s="1"/>
  <c r="K2150" i="4" s="1"/>
  <c r="K2151" i="4" s="1"/>
  <c r="K2152" i="4" s="1"/>
  <c r="K2153" i="4" s="1"/>
  <c r="K2154" i="4" s="1"/>
  <c r="K2155" i="4" s="1"/>
  <c r="K2156" i="4" s="1"/>
  <c r="K2157" i="4" s="1"/>
  <c r="K2158" i="4" s="1"/>
  <c r="K2159" i="4" s="1"/>
  <c r="K2160" i="4" s="1"/>
  <c r="K2161" i="4" s="1"/>
  <c r="K2162" i="4" s="1"/>
  <c r="K2163" i="4" s="1"/>
  <c r="K2164" i="4" s="1"/>
  <c r="K2165" i="4" s="1"/>
  <c r="K2166" i="4" s="1"/>
  <c r="K2167" i="4" s="1"/>
  <c r="K2168" i="4" s="1"/>
  <c r="K2169" i="4" s="1"/>
  <c r="K2170" i="4" s="1"/>
  <c r="K2171" i="4" s="1"/>
  <c r="K2172" i="4" s="1"/>
  <c r="K2173" i="4" s="1"/>
  <c r="K2174" i="4" s="1"/>
  <c r="K2175" i="4" s="1"/>
  <c r="K2176" i="4" s="1"/>
  <c r="K2177" i="4" s="1"/>
  <c r="K2178" i="4" s="1"/>
  <c r="K2179" i="4" s="1"/>
  <c r="K2180" i="4" s="1"/>
  <c r="K2181" i="4" s="1"/>
  <c r="K2182" i="4" s="1"/>
  <c r="K2183" i="4" s="1"/>
  <c r="K2184" i="4" s="1"/>
  <c r="K2185" i="4" s="1"/>
  <c r="K2186" i="4" s="1"/>
  <c r="K2187" i="4" s="1"/>
  <c r="K2188" i="4" s="1"/>
  <c r="K2189" i="4" s="1"/>
  <c r="K2190" i="4" s="1"/>
  <c r="K2191" i="4" s="1"/>
  <c r="K2192" i="4" s="1"/>
  <c r="K2193" i="4" s="1"/>
  <c r="K2194" i="4" s="1"/>
  <c r="K2195" i="4" s="1"/>
  <c r="K2196" i="4" s="1"/>
  <c r="K2197" i="4" s="1"/>
  <c r="K2198" i="4" s="1"/>
  <c r="K2199" i="4" s="1"/>
  <c r="K2200" i="4" s="1"/>
  <c r="K2201" i="4" s="1"/>
  <c r="K2202" i="4" s="1"/>
  <c r="K2203" i="4" s="1"/>
  <c r="K2204" i="4" s="1"/>
  <c r="K2205" i="4" s="1"/>
  <c r="K2206" i="4" s="1"/>
  <c r="K2207" i="4" s="1"/>
  <c r="K2208" i="4" s="1"/>
  <c r="K2209" i="4" s="1"/>
  <c r="K2210" i="4" s="1"/>
  <c r="K2211" i="4" s="1"/>
  <c r="K2212" i="4" s="1"/>
  <c r="K2213" i="4" s="1"/>
  <c r="K2214" i="4" s="1"/>
  <c r="K2215" i="4" s="1"/>
  <c r="K2216" i="4" s="1"/>
  <c r="K2217" i="4" s="1"/>
  <c r="K2218" i="4" s="1"/>
  <c r="K2219" i="4" s="1"/>
  <c r="K2220" i="4" s="1"/>
  <c r="K2221" i="4" s="1"/>
  <c r="K2222" i="4" s="1"/>
  <c r="K2223" i="4" s="1"/>
  <c r="K2224" i="4" s="1"/>
  <c r="K2225" i="4" s="1"/>
  <c r="K2226" i="4" s="1"/>
  <c r="K2227" i="4" s="1"/>
  <c r="K2228" i="4" s="1"/>
  <c r="K2229" i="4" s="1"/>
  <c r="K2230" i="4" s="1"/>
  <c r="K2231" i="4" s="1"/>
  <c r="K2232" i="4" s="1"/>
  <c r="K2233" i="4" s="1"/>
  <c r="K2234" i="4" s="1"/>
  <c r="K2235" i="4" s="1"/>
  <c r="K2236" i="4" s="1"/>
  <c r="K2237" i="4" s="1"/>
  <c r="K2238" i="4" s="1"/>
  <c r="K2239" i="4" s="1"/>
  <c r="K2240" i="4" s="1"/>
  <c r="K2241" i="4" s="1"/>
  <c r="K2242" i="4" s="1"/>
  <c r="K2243" i="4" s="1"/>
  <c r="K2244" i="4" s="1"/>
  <c r="K2245" i="4" s="1"/>
  <c r="K2246" i="4" s="1"/>
  <c r="K2247" i="4" s="1"/>
  <c r="K2248" i="4" s="1"/>
  <c r="K2249" i="4" s="1"/>
  <c r="K2250" i="4" s="1"/>
  <c r="K2251" i="4" s="1"/>
  <c r="K2252" i="4" s="1"/>
  <c r="K2253" i="4" s="1"/>
  <c r="K2254" i="4" s="1"/>
  <c r="K2255" i="4" s="1"/>
  <c r="K2256" i="4" s="1"/>
  <c r="K2257" i="4" s="1"/>
  <c r="K2258" i="4" s="1"/>
  <c r="K2259" i="4" s="1"/>
  <c r="K2260" i="4" s="1"/>
  <c r="K2261" i="4" s="1"/>
  <c r="K2262" i="4" s="1"/>
  <c r="K2263" i="4" s="1"/>
  <c r="K2264" i="4" s="1"/>
  <c r="K2265" i="4" s="1"/>
  <c r="K2266" i="4" s="1"/>
  <c r="K2267" i="4" s="1"/>
  <c r="K2268" i="4" s="1"/>
  <c r="K2269" i="4" s="1"/>
  <c r="K2270" i="4" s="1"/>
  <c r="K2271" i="4" s="1"/>
  <c r="K2272" i="4" s="1"/>
  <c r="K2273" i="4" s="1"/>
  <c r="K2274" i="4" s="1"/>
  <c r="K2275" i="4" s="1"/>
  <c r="K2276" i="4" s="1"/>
  <c r="K2277" i="4" s="1"/>
  <c r="K2278" i="4" s="1"/>
  <c r="K2279" i="4" s="1"/>
  <c r="K2280" i="4" s="1"/>
  <c r="K2281" i="4" s="1"/>
  <c r="K2282" i="4" s="1"/>
  <c r="K2283" i="4" s="1"/>
  <c r="K2284" i="4" s="1"/>
  <c r="K2285" i="4" s="1"/>
  <c r="K2286" i="4" s="1"/>
  <c r="K2287" i="4" s="1"/>
  <c r="K2288" i="4" s="1"/>
  <c r="K2289" i="4" s="1"/>
  <c r="K2290" i="4" s="1"/>
  <c r="K2291" i="4" s="1"/>
  <c r="K2292" i="4" s="1"/>
  <c r="K2293" i="4" s="1"/>
  <c r="K2294" i="4" s="1"/>
  <c r="K2295" i="4" s="1"/>
  <c r="K2296" i="4" s="1"/>
  <c r="K2297" i="4" s="1"/>
  <c r="K2298" i="4" s="1"/>
  <c r="K2299" i="4" s="1"/>
  <c r="K2300" i="4" s="1"/>
  <c r="K2301" i="4" s="1"/>
  <c r="K2302" i="4" s="1"/>
  <c r="K2303" i="4" s="1"/>
  <c r="K2304" i="4" s="1"/>
  <c r="K2305" i="4" s="1"/>
  <c r="K2306" i="4" s="1"/>
  <c r="K2307" i="4" s="1"/>
  <c r="K2308" i="4" s="1"/>
  <c r="K2309" i="4" s="1"/>
  <c r="K2310" i="4" s="1"/>
  <c r="K2311" i="4" s="1"/>
  <c r="K2312" i="4" s="1"/>
  <c r="K2313" i="4" s="1"/>
  <c r="K2314" i="4" s="1"/>
  <c r="K2315" i="4" s="1"/>
  <c r="K2316" i="4" s="1"/>
  <c r="K2317" i="4" s="1"/>
  <c r="K2318" i="4" s="1"/>
  <c r="K2319" i="4" s="1"/>
  <c r="K2320" i="4" s="1"/>
  <c r="K2321" i="4" s="1"/>
  <c r="K2322" i="4" s="1"/>
  <c r="K2323" i="4" s="1"/>
  <c r="K2324" i="4" s="1"/>
  <c r="K2325" i="4" s="1"/>
  <c r="K2326" i="4" s="1"/>
  <c r="K2327" i="4" s="1"/>
  <c r="K2328" i="4" s="1"/>
  <c r="K2329" i="4" s="1"/>
  <c r="K2330" i="4" s="1"/>
  <c r="K2331" i="4" s="1"/>
  <c r="K2332" i="4" s="1"/>
  <c r="K2333" i="4" s="1"/>
  <c r="K2334" i="4" s="1"/>
  <c r="K2335" i="4" s="1"/>
  <c r="K2336" i="4" s="1"/>
  <c r="K2337" i="4" s="1"/>
  <c r="K2338" i="4" s="1"/>
  <c r="K2339" i="4" s="1"/>
  <c r="K2340" i="4" s="1"/>
  <c r="K2341" i="4" s="1"/>
  <c r="K2342" i="4" s="1"/>
  <c r="K2343" i="4" s="1"/>
  <c r="K2344" i="4" s="1"/>
  <c r="K2345" i="4" s="1"/>
  <c r="K2346" i="4" s="1"/>
  <c r="K2347" i="4" s="1"/>
  <c r="K2348" i="4" s="1"/>
  <c r="K2349" i="4" s="1"/>
  <c r="K2350" i="4" s="1"/>
  <c r="K2351" i="4" s="1"/>
  <c r="K2352" i="4" s="1"/>
  <c r="K2353" i="4" s="1"/>
  <c r="K2354" i="4" s="1"/>
  <c r="K2355" i="4" s="1"/>
  <c r="K2356" i="4" s="1"/>
  <c r="K2357" i="4" s="1"/>
  <c r="K2358" i="4" s="1"/>
  <c r="K2359" i="4" s="1"/>
  <c r="K2360" i="4" s="1"/>
  <c r="K2361" i="4" s="1"/>
  <c r="K2362" i="4" s="1"/>
  <c r="K2363" i="4" s="1"/>
  <c r="K2364" i="4" s="1"/>
  <c r="K2365" i="4" s="1"/>
  <c r="K2366" i="4" s="1"/>
  <c r="K2367" i="4" s="1"/>
  <c r="K2368" i="4" s="1"/>
  <c r="K2369" i="4" s="1"/>
  <c r="K2370" i="4" s="1"/>
  <c r="K2371" i="4" s="1"/>
  <c r="K2372" i="4" s="1"/>
  <c r="K2373" i="4" s="1"/>
  <c r="K2374" i="4" s="1"/>
  <c r="K2375" i="4" s="1"/>
  <c r="K2376" i="4" s="1"/>
  <c r="K2377" i="4" s="1"/>
  <c r="K2378" i="4" s="1"/>
  <c r="K2379" i="4" s="1"/>
  <c r="K2380" i="4" s="1"/>
  <c r="K2381" i="4" s="1"/>
  <c r="K2382" i="4" s="1"/>
  <c r="K2383" i="4" s="1"/>
  <c r="K2384" i="4" s="1"/>
  <c r="K2385" i="4" s="1"/>
  <c r="K2386" i="4" s="1"/>
  <c r="K2387" i="4" s="1"/>
  <c r="K2388" i="4" s="1"/>
  <c r="K2389" i="4" s="1"/>
  <c r="K2390" i="4" s="1"/>
  <c r="K2391" i="4" s="1"/>
  <c r="K2392" i="4" s="1"/>
  <c r="K2393" i="4" s="1"/>
  <c r="K2394" i="4" s="1"/>
  <c r="K2395" i="4" s="1"/>
  <c r="K2396" i="4" s="1"/>
  <c r="K2397" i="4" s="1"/>
  <c r="K2398" i="4" s="1"/>
  <c r="K2399" i="4" s="1"/>
  <c r="K2400" i="4" s="1"/>
  <c r="K2401" i="4" s="1"/>
  <c r="K2402" i="4" s="1"/>
  <c r="K2403" i="4" s="1"/>
  <c r="K2404" i="4" s="1"/>
  <c r="K2405" i="4" s="1"/>
  <c r="K2406" i="4" s="1"/>
  <c r="K2407" i="4" s="1"/>
  <c r="K2408" i="4" s="1"/>
  <c r="K2409" i="4" s="1"/>
  <c r="K2410" i="4" s="1"/>
  <c r="K2411" i="4" s="1"/>
  <c r="K2412" i="4" s="1"/>
  <c r="K2413" i="4" s="1"/>
  <c r="K2414" i="4" s="1"/>
  <c r="K2415" i="4" s="1"/>
  <c r="K2416" i="4" s="1"/>
  <c r="K2417" i="4" s="1"/>
  <c r="K2418" i="4" s="1"/>
  <c r="K2419" i="4" s="1"/>
  <c r="K2420" i="4" s="1"/>
  <c r="K2421" i="4" s="1"/>
  <c r="K2422" i="4" s="1"/>
  <c r="K2423" i="4" s="1"/>
  <c r="K2424" i="4" s="1"/>
  <c r="K2425" i="4" s="1"/>
  <c r="K2426" i="4" s="1"/>
  <c r="K2427" i="4" s="1"/>
  <c r="K2428" i="4" s="1"/>
  <c r="K2429" i="4" s="1"/>
  <c r="K2430" i="4" s="1"/>
  <c r="K2431" i="4" s="1"/>
  <c r="K2432" i="4" s="1"/>
  <c r="K2433" i="4" s="1"/>
  <c r="K2434" i="4" s="1"/>
  <c r="K2435" i="4" s="1"/>
  <c r="K2436" i="4" s="1"/>
  <c r="K2437" i="4" s="1"/>
  <c r="K2438" i="4" s="1"/>
  <c r="K2439" i="4" s="1"/>
  <c r="K2440" i="4" s="1"/>
  <c r="K2441" i="4" s="1"/>
  <c r="K2442" i="4" s="1"/>
  <c r="K2443" i="4" s="1"/>
  <c r="K2444" i="4" s="1"/>
  <c r="K2445" i="4" s="1"/>
  <c r="K2446" i="4" s="1"/>
  <c r="K2447" i="4" s="1"/>
  <c r="K2448" i="4" s="1"/>
  <c r="K2449" i="4" s="1"/>
  <c r="K2450" i="4" s="1"/>
  <c r="K2451" i="4" s="1"/>
  <c r="K2452" i="4" s="1"/>
  <c r="K2453" i="4" s="1"/>
  <c r="K2454" i="4" s="1"/>
  <c r="K2455" i="4" s="1"/>
  <c r="K2456" i="4" s="1"/>
  <c r="K2457" i="4" s="1"/>
  <c r="K2458" i="4" s="1"/>
  <c r="K2459" i="4" s="1"/>
  <c r="K2460" i="4" s="1"/>
  <c r="K2461" i="4" s="1"/>
  <c r="K2462" i="4" s="1"/>
  <c r="K2463" i="4" s="1"/>
  <c r="K2464" i="4" s="1"/>
  <c r="K2465" i="4" s="1"/>
  <c r="K2466" i="4" s="1"/>
  <c r="K2467" i="4" s="1"/>
  <c r="K2468" i="4" s="1"/>
  <c r="K2469" i="4" s="1"/>
  <c r="K2470" i="4" s="1"/>
  <c r="K2471" i="4" s="1"/>
  <c r="K2472" i="4" s="1"/>
  <c r="K2473" i="4" s="1"/>
  <c r="K2474" i="4" s="1"/>
  <c r="K2475" i="4" s="1"/>
  <c r="K2476" i="4" s="1"/>
  <c r="K2477" i="4" s="1"/>
  <c r="K2478" i="4" s="1"/>
  <c r="K2479" i="4" s="1"/>
  <c r="K2480" i="4" s="1"/>
  <c r="K2481" i="4" s="1"/>
  <c r="K2482" i="4" s="1"/>
  <c r="K2483" i="4" s="1"/>
  <c r="K2484" i="4" s="1"/>
  <c r="K2485" i="4" s="1"/>
  <c r="K2486" i="4" s="1"/>
  <c r="K2487" i="4" s="1"/>
  <c r="K2488" i="4" s="1"/>
  <c r="K2489" i="4" s="1"/>
  <c r="K2490" i="4" s="1"/>
  <c r="K2491" i="4" s="1"/>
  <c r="K2492" i="4" s="1"/>
  <c r="K2493" i="4" s="1"/>
  <c r="K2494" i="4" s="1"/>
  <c r="K2495" i="4" s="1"/>
  <c r="K2496" i="4" s="1"/>
  <c r="K2497" i="4" s="1"/>
  <c r="K2498" i="4" s="1"/>
  <c r="K2499" i="4" s="1"/>
  <c r="K2500" i="4" s="1"/>
  <c r="K2501" i="4" s="1"/>
  <c r="K2502" i="4" s="1"/>
  <c r="K2503" i="4" s="1"/>
  <c r="K2504" i="4" s="1"/>
  <c r="K2505" i="4" s="1"/>
  <c r="K2506" i="4" s="1"/>
  <c r="K2507" i="4" s="1"/>
  <c r="K2508" i="4" s="1"/>
  <c r="K2509" i="4" s="1"/>
  <c r="K2510" i="4" s="1"/>
  <c r="K2511" i="4" s="1"/>
  <c r="K2512" i="4" s="1"/>
  <c r="K2513" i="4" s="1"/>
  <c r="K2514" i="4" s="1"/>
  <c r="K2515" i="4" s="1"/>
  <c r="K2516" i="4" s="1"/>
  <c r="K2517" i="4" s="1"/>
  <c r="K2518" i="4" s="1"/>
  <c r="K2519" i="4" s="1"/>
  <c r="K2520" i="4" s="1"/>
  <c r="K2521" i="4" s="1"/>
  <c r="K2522" i="4" s="1"/>
  <c r="K2523" i="4" s="1"/>
  <c r="K2524" i="4" s="1"/>
  <c r="K2525" i="4" s="1"/>
  <c r="K2526" i="4" s="1"/>
  <c r="K2527" i="4" s="1"/>
  <c r="K2528" i="4" s="1"/>
  <c r="K2529" i="4" s="1"/>
  <c r="K2530" i="4" s="1"/>
  <c r="K2531" i="4" s="1"/>
  <c r="K2532" i="4" s="1"/>
  <c r="K2533" i="4" s="1"/>
  <c r="K2534" i="4" s="1"/>
  <c r="K2535" i="4" s="1"/>
  <c r="K2536" i="4" s="1"/>
  <c r="K2537" i="4" s="1"/>
  <c r="K2538" i="4" s="1"/>
  <c r="K2539" i="4" s="1"/>
  <c r="K2540" i="4" s="1"/>
  <c r="K2541" i="4" s="1"/>
  <c r="K2542" i="4" s="1"/>
  <c r="K2543" i="4" s="1"/>
  <c r="K2544" i="4" s="1"/>
  <c r="K2545" i="4" s="1"/>
  <c r="K2546" i="4" s="1"/>
  <c r="K2547" i="4" s="1"/>
  <c r="K2548" i="4" s="1"/>
  <c r="K2549" i="4" s="1"/>
  <c r="K2550" i="4" s="1"/>
  <c r="K2551" i="4" s="1"/>
  <c r="K2552" i="4" s="1"/>
  <c r="K2553" i="4" s="1"/>
  <c r="K2554" i="4" s="1"/>
  <c r="K2555" i="4" s="1"/>
  <c r="K2556" i="4" s="1"/>
  <c r="K2557" i="4" s="1"/>
  <c r="K2558" i="4" s="1"/>
  <c r="K2559" i="4" s="1"/>
  <c r="K2560" i="4" s="1"/>
  <c r="K2561" i="4" s="1"/>
  <c r="K2562" i="4" s="1"/>
  <c r="K2563" i="4" s="1"/>
  <c r="K2564" i="4" s="1"/>
  <c r="K2565" i="4" s="1"/>
  <c r="K2566" i="4" s="1"/>
  <c r="K2567" i="4" s="1"/>
  <c r="K2568" i="4" s="1"/>
  <c r="K2569" i="4" s="1"/>
  <c r="K2570" i="4" s="1"/>
  <c r="K2571" i="4" s="1"/>
  <c r="K2572" i="4" s="1"/>
  <c r="K2573" i="4" s="1"/>
  <c r="K2574" i="4" s="1"/>
  <c r="K2575" i="4" s="1"/>
  <c r="K2576" i="4" s="1"/>
  <c r="K2577" i="4" s="1"/>
  <c r="K2578" i="4" s="1"/>
  <c r="K2579" i="4" s="1"/>
  <c r="K2580" i="4" s="1"/>
  <c r="K2581" i="4" s="1"/>
  <c r="K2582" i="4" s="1"/>
  <c r="K2583" i="4" s="1"/>
  <c r="K2584" i="4" s="1"/>
  <c r="K2585" i="4" s="1"/>
  <c r="K2586" i="4" s="1"/>
  <c r="K2587" i="4" s="1"/>
  <c r="K2588" i="4" s="1"/>
  <c r="K2589" i="4" s="1"/>
  <c r="K2590" i="4" s="1"/>
  <c r="K2591" i="4" s="1"/>
  <c r="K2592" i="4" s="1"/>
  <c r="K2593" i="4" s="1"/>
  <c r="K2594" i="4" s="1"/>
  <c r="K2595" i="4" s="1"/>
  <c r="K2596" i="4" s="1"/>
  <c r="K2597" i="4" s="1"/>
  <c r="K2598" i="4" s="1"/>
  <c r="K2599" i="4" s="1"/>
  <c r="K2600" i="4" s="1"/>
  <c r="K2601" i="4" s="1"/>
  <c r="K2602" i="4" s="1"/>
  <c r="K2603" i="4" s="1"/>
  <c r="K2604" i="4" s="1"/>
  <c r="K2605" i="4" s="1"/>
  <c r="K2606" i="4" s="1"/>
  <c r="K2607" i="4" s="1"/>
  <c r="K2608" i="4" s="1"/>
  <c r="K2609" i="4" s="1"/>
  <c r="K2610" i="4" s="1"/>
  <c r="K2611" i="4" s="1"/>
  <c r="K2612" i="4" s="1"/>
  <c r="K2613" i="4" s="1"/>
  <c r="K2614" i="4" s="1"/>
  <c r="K2615" i="4" s="1"/>
  <c r="K2616" i="4" s="1"/>
  <c r="K2617" i="4" s="1"/>
  <c r="K2618" i="4" s="1"/>
  <c r="K2619" i="4" s="1"/>
  <c r="K2620" i="4" s="1"/>
  <c r="K2621" i="4" s="1"/>
  <c r="K2622" i="4" s="1"/>
  <c r="K2623" i="4" s="1"/>
  <c r="K2624" i="4" s="1"/>
  <c r="K2625" i="4" s="1"/>
  <c r="K2626" i="4" s="1"/>
  <c r="K2627" i="4" s="1"/>
  <c r="K2628" i="4" s="1"/>
  <c r="K2629" i="4" s="1"/>
  <c r="K2630" i="4" s="1"/>
  <c r="K2631" i="4" s="1"/>
  <c r="K2632" i="4" s="1"/>
  <c r="K2633" i="4" s="1"/>
  <c r="K2634" i="4" s="1"/>
  <c r="K2635" i="4" s="1"/>
  <c r="K2636" i="4" s="1"/>
  <c r="K2637" i="4" s="1"/>
  <c r="K2638" i="4" s="1"/>
  <c r="K2639" i="4" s="1"/>
  <c r="K2640" i="4" s="1"/>
  <c r="K2641" i="4" s="1"/>
  <c r="K2642" i="4" s="1"/>
  <c r="K2643" i="4" s="1"/>
  <c r="K2644" i="4" s="1"/>
  <c r="K2645" i="4" s="1"/>
  <c r="K2646" i="4" s="1"/>
  <c r="K2647" i="4" s="1"/>
  <c r="K2648" i="4" s="1"/>
  <c r="K2649" i="4" s="1"/>
  <c r="K2650" i="4" s="1"/>
  <c r="K2651" i="4" s="1"/>
  <c r="K2652" i="4" s="1"/>
  <c r="K2653" i="4" s="1"/>
  <c r="K2654" i="4" s="1"/>
  <c r="K2655" i="4" s="1"/>
  <c r="K2656" i="4" s="1"/>
  <c r="K2657" i="4" s="1"/>
  <c r="K2658" i="4" s="1"/>
  <c r="K2659" i="4" s="1"/>
  <c r="K2660" i="4" s="1"/>
  <c r="K2661" i="4" s="1"/>
  <c r="K2662" i="4" s="1"/>
  <c r="K2663" i="4" s="1"/>
  <c r="K2664" i="4" s="1"/>
  <c r="K2665" i="4" s="1"/>
  <c r="K2666" i="4" s="1"/>
  <c r="K2667" i="4" s="1"/>
  <c r="K2668" i="4" s="1"/>
  <c r="K2669" i="4" s="1"/>
  <c r="K2670" i="4" s="1"/>
  <c r="K2671" i="4" s="1"/>
  <c r="K2672" i="4" s="1"/>
  <c r="K2673" i="4" s="1"/>
  <c r="K2674" i="4" s="1"/>
  <c r="K2675" i="4" s="1"/>
  <c r="K2676" i="4" s="1"/>
  <c r="K2677" i="4" s="1"/>
  <c r="K2678" i="4" s="1"/>
  <c r="K2679" i="4" s="1"/>
  <c r="K2680" i="4" s="1"/>
  <c r="K2681" i="4" s="1"/>
  <c r="K2682" i="4" s="1"/>
  <c r="K2683" i="4" s="1"/>
  <c r="K2684" i="4" s="1"/>
  <c r="K2685" i="4" s="1"/>
  <c r="K2686" i="4" s="1"/>
  <c r="K2687" i="4" s="1"/>
  <c r="K2688" i="4" s="1"/>
  <c r="K2689" i="4" s="1"/>
  <c r="K2690" i="4" s="1"/>
  <c r="K2691" i="4" s="1"/>
  <c r="K2692" i="4" s="1"/>
  <c r="K2693" i="4" s="1"/>
  <c r="K2694" i="4" s="1"/>
  <c r="K2695" i="4" s="1"/>
  <c r="K2696" i="4" s="1"/>
  <c r="K2697" i="4" s="1"/>
  <c r="K2698" i="4" s="1"/>
  <c r="K2699" i="4" s="1"/>
  <c r="K2700" i="4" s="1"/>
  <c r="K2701" i="4" s="1"/>
  <c r="K2702" i="4" s="1"/>
  <c r="K2703" i="4" s="1"/>
  <c r="K2704" i="4" s="1"/>
  <c r="K2705" i="4" s="1"/>
  <c r="K2706" i="4" s="1"/>
  <c r="K2707" i="4" s="1"/>
  <c r="K2708" i="4" s="1"/>
  <c r="K2709" i="4" s="1"/>
  <c r="K2710" i="4" s="1"/>
  <c r="K2711" i="4" s="1"/>
  <c r="K2712" i="4" s="1"/>
  <c r="K2713" i="4" s="1"/>
  <c r="K2714" i="4" s="1"/>
  <c r="K2715" i="4" s="1"/>
  <c r="K2716" i="4" s="1"/>
  <c r="K2717" i="4" s="1"/>
  <c r="K2718" i="4" s="1"/>
  <c r="K2719" i="4" s="1"/>
  <c r="K2720" i="4" s="1"/>
  <c r="K2721" i="4" s="1"/>
  <c r="K2722" i="4" s="1"/>
  <c r="K2723" i="4" s="1"/>
  <c r="K2724" i="4" s="1"/>
  <c r="K2725" i="4" s="1"/>
  <c r="K2726" i="4" s="1"/>
  <c r="K2727" i="4" s="1"/>
  <c r="K2728" i="4" s="1"/>
  <c r="K2729" i="4" s="1"/>
  <c r="K2730" i="4" s="1"/>
  <c r="K2731" i="4" s="1"/>
  <c r="K2732" i="4" s="1"/>
  <c r="K2733" i="4" s="1"/>
  <c r="K2734" i="4" s="1"/>
  <c r="K2735" i="4" s="1"/>
  <c r="K2736" i="4" s="1"/>
  <c r="K2737" i="4" s="1"/>
  <c r="K2738" i="4" s="1"/>
  <c r="K2739" i="4" s="1"/>
  <c r="K2740" i="4" s="1"/>
  <c r="K2741" i="4" s="1"/>
  <c r="K2742" i="4" s="1"/>
  <c r="K2743" i="4" s="1"/>
  <c r="K2744" i="4" s="1"/>
  <c r="K2745" i="4" s="1"/>
  <c r="K2746" i="4" s="1"/>
  <c r="K2747" i="4" s="1"/>
  <c r="K2748" i="4" s="1"/>
  <c r="K2749" i="4" s="1"/>
  <c r="K2750" i="4" s="1"/>
  <c r="K2751" i="4" s="1"/>
  <c r="K2752" i="4" s="1"/>
  <c r="K2753" i="4" s="1"/>
  <c r="K2754" i="4" s="1"/>
  <c r="K2755" i="4" s="1"/>
  <c r="K2756" i="4" s="1"/>
  <c r="K2757" i="4" s="1"/>
  <c r="K2758" i="4" s="1"/>
  <c r="K2759" i="4" s="1"/>
  <c r="K2760" i="4" s="1"/>
  <c r="K2761" i="4" s="1"/>
  <c r="K2762" i="4" s="1"/>
  <c r="K2763" i="4" s="1"/>
  <c r="K2764" i="4" s="1"/>
  <c r="K2765" i="4" s="1"/>
  <c r="K2766" i="4" s="1"/>
  <c r="K2767" i="4" s="1"/>
  <c r="K2768" i="4" s="1"/>
  <c r="K2769" i="4" s="1"/>
  <c r="K2770" i="4" s="1"/>
  <c r="K2771" i="4" s="1"/>
  <c r="K2772" i="4" s="1"/>
  <c r="K2773" i="4" s="1"/>
  <c r="K2774" i="4" s="1"/>
  <c r="K2775" i="4" s="1"/>
  <c r="K2776" i="4" s="1"/>
  <c r="K2777" i="4" s="1"/>
  <c r="K2778" i="4" s="1"/>
  <c r="K2779" i="4" s="1"/>
  <c r="K2780" i="4" s="1"/>
  <c r="K2781" i="4" s="1"/>
  <c r="K2782" i="4" s="1"/>
  <c r="K2783" i="4" s="1"/>
  <c r="K2784" i="4" s="1"/>
  <c r="K2785" i="4" s="1"/>
  <c r="K2786" i="4" s="1"/>
  <c r="K2787" i="4" s="1"/>
  <c r="K2788" i="4" s="1"/>
  <c r="K2789" i="4" s="1"/>
  <c r="K2790" i="4" s="1"/>
  <c r="K2791" i="4" s="1"/>
  <c r="K2792" i="4" s="1"/>
  <c r="K2793" i="4" s="1"/>
  <c r="K2794" i="4" s="1"/>
  <c r="K2795" i="4" s="1"/>
  <c r="K2796" i="4" s="1"/>
  <c r="K2797" i="4" s="1"/>
  <c r="K2798" i="4" s="1"/>
  <c r="K2799" i="4" s="1"/>
  <c r="K2800" i="4" s="1"/>
  <c r="K2801" i="4" s="1"/>
  <c r="K2802" i="4" s="1"/>
  <c r="K2803" i="4" s="1"/>
  <c r="K2804" i="4" s="1"/>
  <c r="K2805" i="4" s="1"/>
  <c r="K2806" i="4" s="1"/>
  <c r="K2807" i="4" s="1"/>
  <c r="K2808" i="4" s="1"/>
  <c r="K2809" i="4" s="1"/>
  <c r="K2810" i="4" s="1"/>
  <c r="K2811" i="4" s="1"/>
  <c r="K2812" i="4" s="1"/>
  <c r="K2813" i="4" s="1"/>
  <c r="K2814" i="4" s="1"/>
  <c r="K2815" i="4" s="1"/>
  <c r="K2816" i="4" s="1"/>
  <c r="K2817" i="4" s="1"/>
  <c r="K2818" i="4" s="1"/>
  <c r="K2819" i="4" s="1"/>
  <c r="K2820" i="4" s="1"/>
  <c r="K2821" i="4" s="1"/>
  <c r="K2822" i="4" s="1"/>
  <c r="K2823" i="4" s="1"/>
  <c r="K2824" i="4" s="1"/>
  <c r="K2825" i="4" s="1"/>
  <c r="K2826" i="4" s="1"/>
  <c r="K2827" i="4" s="1"/>
  <c r="K2828" i="4" s="1"/>
  <c r="K2829" i="4" s="1"/>
  <c r="K2830" i="4" s="1"/>
  <c r="K2831" i="4" s="1"/>
  <c r="K2832" i="4" s="1"/>
  <c r="K2833" i="4" s="1"/>
  <c r="K2834" i="4" s="1"/>
  <c r="K2835" i="4" s="1"/>
  <c r="K2836" i="4" s="1"/>
  <c r="K2837" i="4" s="1"/>
  <c r="K2838" i="4" s="1"/>
  <c r="K2839" i="4" s="1"/>
  <c r="K2840" i="4" s="1"/>
  <c r="K2841" i="4" s="1"/>
  <c r="K2842" i="4" s="1"/>
  <c r="K2843" i="4" s="1"/>
  <c r="K2844" i="4" s="1"/>
  <c r="K2845" i="4" s="1"/>
  <c r="K2846" i="4" s="1"/>
  <c r="K2847" i="4" s="1"/>
  <c r="K2848" i="4" s="1"/>
  <c r="K2849" i="4" s="1"/>
  <c r="K2850" i="4" s="1"/>
  <c r="K2851" i="4" s="1"/>
  <c r="K2852" i="4" s="1"/>
  <c r="K2853" i="4" s="1"/>
  <c r="K2854" i="4" s="1"/>
  <c r="K2855" i="4" s="1"/>
  <c r="K2856" i="4" s="1"/>
  <c r="K2857" i="4" s="1"/>
  <c r="K2858" i="4" s="1"/>
  <c r="K2859" i="4" s="1"/>
  <c r="K2860" i="4" s="1"/>
  <c r="K2861" i="4" s="1"/>
  <c r="K2862" i="4" s="1"/>
  <c r="K2863" i="4" s="1"/>
  <c r="K2864" i="4" s="1"/>
  <c r="K2865" i="4" s="1"/>
  <c r="K2866" i="4" s="1"/>
  <c r="K2867" i="4" s="1"/>
  <c r="K2868" i="4" s="1"/>
  <c r="K2869" i="4" s="1"/>
  <c r="K2870" i="4" s="1"/>
  <c r="K2871" i="4" s="1"/>
  <c r="K2872" i="4" s="1"/>
  <c r="K2873" i="4" s="1"/>
  <c r="K2874" i="4" s="1"/>
  <c r="K2875" i="4" s="1"/>
  <c r="K2876" i="4" s="1"/>
  <c r="K2877" i="4" s="1"/>
  <c r="K2878" i="4" s="1"/>
  <c r="K2879" i="4" s="1"/>
  <c r="K2880" i="4" s="1"/>
  <c r="K2881" i="4" s="1"/>
  <c r="K2882" i="4" s="1"/>
  <c r="K2883" i="4" s="1"/>
  <c r="K2884" i="4" s="1"/>
  <c r="K2885" i="4" s="1"/>
  <c r="K2886" i="4" s="1"/>
  <c r="K2887" i="4" s="1"/>
  <c r="K2888" i="4" s="1"/>
  <c r="K2889" i="4" s="1"/>
  <c r="K2890" i="4" s="1"/>
  <c r="K2891" i="4" s="1"/>
  <c r="K2892" i="4" s="1"/>
  <c r="K2893" i="4" s="1"/>
  <c r="K2894" i="4" s="1"/>
  <c r="K2895" i="4" s="1"/>
  <c r="K2896" i="4" s="1"/>
  <c r="K2897" i="4" s="1"/>
  <c r="K2898" i="4" s="1"/>
  <c r="K2899" i="4" s="1"/>
  <c r="K2900" i="4" s="1"/>
  <c r="K2901" i="4" s="1"/>
  <c r="K2902" i="4" s="1"/>
  <c r="K2903" i="4" s="1"/>
  <c r="K2904" i="4" s="1"/>
  <c r="K2905" i="4" s="1"/>
  <c r="K2906" i="4" s="1"/>
  <c r="K2907" i="4" s="1"/>
  <c r="K2908" i="4" s="1"/>
  <c r="K2909" i="4" s="1"/>
  <c r="K2910" i="4" s="1"/>
  <c r="K2911" i="4" s="1"/>
  <c r="K2912" i="4" s="1"/>
  <c r="K2913" i="4" s="1"/>
  <c r="K2914" i="4" s="1"/>
  <c r="K2915" i="4" s="1"/>
  <c r="K2916" i="4" s="1"/>
  <c r="K2917" i="4" s="1"/>
  <c r="K2918" i="4" s="1"/>
  <c r="K2919" i="4" s="1"/>
  <c r="K2920" i="4" s="1"/>
  <c r="K2921" i="4" s="1"/>
  <c r="K2922" i="4" s="1"/>
  <c r="K2923" i="4" s="1"/>
  <c r="K2924" i="4" s="1"/>
  <c r="K2925" i="4" s="1"/>
  <c r="K2926" i="4" s="1"/>
  <c r="K2927" i="4" s="1"/>
  <c r="K2928" i="4" s="1"/>
  <c r="K2929" i="4" s="1"/>
  <c r="K2930" i="4" s="1"/>
  <c r="K2931" i="4" s="1"/>
  <c r="K2932" i="4" s="1"/>
  <c r="K2933" i="4" s="1"/>
  <c r="K2934" i="4" s="1"/>
  <c r="K2935" i="4" s="1"/>
  <c r="K2936" i="4" s="1"/>
  <c r="K2937" i="4" s="1"/>
  <c r="K2938" i="4" s="1"/>
  <c r="K2939" i="4" s="1"/>
  <c r="K2940" i="4" s="1"/>
  <c r="K2941" i="4" s="1"/>
  <c r="K2942" i="4" s="1"/>
  <c r="K2943" i="4" s="1"/>
  <c r="K2944" i="4" s="1"/>
  <c r="K2945" i="4" s="1"/>
  <c r="K2946" i="4" s="1"/>
  <c r="K2947" i="4" s="1"/>
  <c r="K2948" i="4" s="1"/>
  <c r="K2949" i="4" s="1"/>
  <c r="K2950" i="4" s="1"/>
  <c r="K2951" i="4" s="1"/>
  <c r="K2952" i="4" s="1"/>
  <c r="K2953" i="4" s="1"/>
  <c r="K2954" i="4" s="1"/>
  <c r="K2955" i="4" s="1"/>
  <c r="K2956" i="4" s="1"/>
  <c r="K2957" i="4" s="1"/>
  <c r="K2958" i="4" s="1"/>
  <c r="K2959" i="4" s="1"/>
  <c r="K2960" i="4" s="1"/>
  <c r="K2961" i="4" s="1"/>
  <c r="K2962" i="4" s="1"/>
  <c r="K2963" i="4" s="1"/>
  <c r="K2964" i="4" s="1"/>
  <c r="K2965" i="4" s="1"/>
  <c r="K2966" i="4" s="1"/>
  <c r="K2967" i="4" s="1"/>
  <c r="K2968" i="4" s="1"/>
  <c r="K2969" i="4" s="1"/>
  <c r="K2970" i="4" s="1"/>
  <c r="K2971" i="4" s="1"/>
  <c r="K2972" i="4" s="1"/>
  <c r="K2973" i="4" s="1"/>
  <c r="K2974" i="4" s="1"/>
  <c r="K2975" i="4" s="1"/>
  <c r="K2976" i="4" s="1"/>
  <c r="K2977" i="4" s="1"/>
  <c r="K2978" i="4" s="1"/>
  <c r="K2979" i="4" s="1"/>
  <c r="K2980" i="4" s="1"/>
  <c r="K2981" i="4" s="1"/>
  <c r="K2982" i="4" s="1"/>
  <c r="K2983" i="4" s="1"/>
  <c r="K2984" i="4" s="1"/>
  <c r="K2985" i="4" s="1"/>
  <c r="K2986" i="4" s="1"/>
  <c r="K2987" i="4" s="1"/>
  <c r="K2988" i="4" s="1"/>
  <c r="K2989" i="4" s="1"/>
  <c r="K2990" i="4" s="1"/>
  <c r="K2991" i="4" s="1"/>
  <c r="K2992" i="4" s="1"/>
  <c r="K2993" i="4" s="1"/>
  <c r="K2994" i="4" s="1"/>
  <c r="K2995" i="4" s="1"/>
  <c r="K2996" i="4" s="1"/>
  <c r="K2997" i="4" s="1"/>
  <c r="K2998" i="4" s="1"/>
  <c r="K2999" i="4" s="1"/>
  <c r="K3000" i="4" s="1"/>
  <c r="K3001" i="4" s="1"/>
  <c r="K3002" i="4" s="1"/>
  <c r="K3003" i="4" s="1"/>
  <c r="K3004" i="4" s="1"/>
  <c r="K3005" i="4" s="1"/>
  <c r="K3006" i="4" s="1"/>
  <c r="K3007" i="4" s="1"/>
  <c r="K3008" i="4" s="1"/>
  <c r="K3009" i="4" s="1"/>
  <c r="K3010" i="4" s="1"/>
  <c r="K3011" i="4" s="1"/>
  <c r="K3012" i="4" s="1"/>
  <c r="K3013" i="4" s="1"/>
  <c r="K3014" i="4" s="1"/>
  <c r="K3015" i="4" s="1"/>
  <c r="K3016" i="4" s="1"/>
  <c r="K3017" i="4" s="1"/>
  <c r="K3018" i="4" s="1"/>
  <c r="K3019" i="4" s="1"/>
  <c r="K3020" i="4" s="1"/>
  <c r="K3021" i="4" s="1"/>
  <c r="K3022" i="4" s="1"/>
  <c r="K3023" i="4" s="1"/>
  <c r="K3024" i="4" s="1"/>
  <c r="K3025" i="4" s="1"/>
  <c r="K3026" i="4" s="1"/>
  <c r="K3027" i="4" s="1"/>
  <c r="K3028" i="4" s="1"/>
  <c r="K3029" i="4" s="1"/>
  <c r="K3030" i="4" s="1"/>
  <c r="K3031" i="4" s="1"/>
  <c r="K3032" i="4" s="1"/>
  <c r="K3033" i="4" s="1"/>
  <c r="K3034" i="4" s="1"/>
  <c r="K3035" i="4" s="1"/>
  <c r="K3036" i="4" s="1"/>
  <c r="K3037" i="4" s="1"/>
  <c r="K3038" i="4" s="1"/>
  <c r="K3039" i="4" s="1"/>
  <c r="K3040" i="4" s="1"/>
  <c r="K3041" i="4" s="1"/>
  <c r="K3042" i="4" s="1"/>
  <c r="K3043" i="4" s="1"/>
  <c r="K3044" i="4" s="1"/>
  <c r="K3045" i="4" s="1"/>
  <c r="K3046" i="4" s="1"/>
  <c r="K3047" i="4" s="1"/>
  <c r="K3048" i="4" s="1"/>
  <c r="K3049" i="4" s="1"/>
  <c r="K3050" i="4" s="1"/>
  <c r="K3051" i="4" s="1"/>
  <c r="K3052" i="4" s="1"/>
  <c r="K3053" i="4" s="1"/>
  <c r="K3054" i="4" s="1"/>
  <c r="K3055" i="4" s="1"/>
  <c r="K3056" i="4" s="1"/>
  <c r="K3057" i="4" s="1"/>
  <c r="K3058" i="4" s="1"/>
  <c r="K3059" i="4" s="1"/>
  <c r="K3060" i="4" s="1"/>
  <c r="K3061" i="4" s="1"/>
  <c r="K3062" i="4" s="1"/>
  <c r="K3063" i="4" s="1"/>
  <c r="K3064" i="4" s="1"/>
  <c r="K3065" i="4" s="1"/>
  <c r="K3066" i="4" s="1"/>
  <c r="K3067" i="4" s="1"/>
  <c r="K3068" i="4" s="1"/>
  <c r="K3069" i="4" s="1"/>
  <c r="K3070" i="4" s="1"/>
  <c r="K3071" i="4" s="1"/>
  <c r="K3072" i="4" s="1"/>
  <c r="K3073" i="4" s="1"/>
  <c r="K3074" i="4" s="1"/>
  <c r="K3075" i="4" s="1"/>
  <c r="K3076" i="4" s="1"/>
  <c r="K3077" i="4" s="1"/>
  <c r="K3078" i="4" s="1"/>
  <c r="K3079" i="4" s="1"/>
  <c r="K3080" i="4" s="1"/>
  <c r="K3081" i="4" s="1"/>
  <c r="K3082" i="4" s="1"/>
  <c r="K3083" i="4" s="1"/>
  <c r="K3084" i="4" s="1"/>
  <c r="K3085" i="4" s="1"/>
  <c r="K3086" i="4" s="1"/>
  <c r="K3087" i="4" s="1"/>
  <c r="K3088" i="4" s="1"/>
  <c r="K3089" i="4" s="1"/>
  <c r="K3090" i="4" s="1"/>
  <c r="K3091" i="4" s="1"/>
  <c r="K3092" i="4" s="1"/>
  <c r="K3093" i="4" s="1"/>
  <c r="K3094" i="4" s="1"/>
  <c r="K3095" i="4" s="1"/>
  <c r="K3096" i="4" s="1"/>
  <c r="K3097" i="4" s="1"/>
  <c r="K3098" i="4" s="1"/>
  <c r="K3099" i="4" s="1"/>
  <c r="K3100" i="4" s="1"/>
  <c r="K3101" i="4" s="1"/>
  <c r="K3102" i="4" s="1"/>
  <c r="K3103" i="4" s="1"/>
  <c r="K3104" i="4" s="1"/>
  <c r="K3105" i="4" s="1"/>
  <c r="K3106" i="4" s="1"/>
  <c r="K3107" i="4" s="1"/>
  <c r="K3108" i="4" s="1"/>
  <c r="K3109" i="4" s="1"/>
  <c r="K3110" i="4" s="1"/>
  <c r="K3111" i="4" s="1"/>
  <c r="K3112" i="4" s="1"/>
  <c r="K3113" i="4" s="1"/>
  <c r="K3114" i="4" s="1"/>
  <c r="K3115" i="4" s="1"/>
  <c r="K3116" i="4" s="1"/>
  <c r="K3117" i="4" s="1"/>
  <c r="K3118" i="4" s="1"/>
  <c r="K3119" i="4" s="1"/>
  <c r="K3120" i="4" s="1"/>
  <c r="K3121" i="4" s="1"/>
  <c r="K3122" i="4" s="1"/>
  <c r="K3123" i="4" s="1"/>
  <c r="K3124" i="4" s="1"/>
  <c r="K3125" i="4" s="1"/>
  <c r="K3126" i="4" s="1"/>
  <c r="K3127" i="4" s="1"/>
  <c r="K3128" i="4" s="1"/>
  <c r="K3129" i="4" s="1"/>
  <c r="K3130" i="4" s="1"/>
  <c r="K3131" i="4" s="1"/>
  <c r="K3132" i="4" s="1"/>
  <c r="K3133" i="4" s="1"/>
  <c r="K3134" i="4" s="1"/>
  <c r="K3135" i="4" s="1"/>
  <c r="K3136" i="4" s="1"/>
  <c r="K3137" i="4" s="1"/>
  <c r="K3138" i="4" s="1"/>
  <c r="K3139" i="4" s="1"/>
  <c r="K3140" i="4" s="1"/>
  <c r="K3141" i="4" s="1"/>
  <c r="K3142" i="4" s="1"/>
  <c r="K3143" i="4" s="1"/>
  <c r="K3144" i="4" s="1"/>
  <c r="K3145" i="4" s="1"/>
  <c r="K3146" i="4" s="1"/>
  <c r="K3147" i="4" s="1"/>
  <c r="K3148" i="4" s="1"/>
  <c r="K3149" i="4" s="1"/>
  <c r="K3150" i="4" s="1"/>
  <c r="K3151" i="4" s="1"/>
  <c r="K3152" i="4" s="1"/>
  <c r="K3153" i="4" s="1"/>
  <c r="K3154" i="4" s="1"/>
  <c r="K3155" i="4" s="1"/>
  <c r="K3156" i="4" s="1"/>
  <c r="K3157" i="4" s="1"/>
  <c r="K3158" i="4" s="1"/>
  <c r="K3159" i="4" s="1"/>
  <c r="K3160" i="4" s="1"/>
  <c r="K3161" i="4" s="1"/>
  <c r="K3162" i="4" s="1"/>
  <c r="K3163" i="4" s="1"/>
  <c r="K3164" i="4" s="1"/>
  <c r="K3165" i="4" s="1"/>
  <c r="K3166" i="4" s="1"/>
  <c r="K3167" i="4" s="1"/>
  <c r="K3168" i="4" s="1"/>
  <c r="K3169" i="4" s="1"/>
  <c r="K3170" i="4" s="1"/>
  <c r="K3171" i="4" s="1"/>
  <c r="K3172" i="4" s="1"/>
  <c r="K3173" i="4" s="1"/>
  <c r="K3174" i="4" s="1"/>
  <c r="K3175" i="4" s="1"/>
  <c r="K3176" i="4" s="1"/>
  <c r="K3177" i="4" s="1"/>
  <c r="K3178" i="4" s="1"/>
  <c r="K3179" i="4" s="1"/>
  <c r="K3180" i="4" s="1"/>
  <c r="K3181" i="4" s="1"/>
  <c r="K3182" i="4" s="1"/>
  <c r="K3183" i="4" s="1"/>
  <c r="K3184" i="4" s="1"/>
  <c r="K3185" i="4" s="1"/>
  <c r="K3186" i="4" s="1"/>
  <c r="K3187" i="4" s="1"/>
  <c r="K3188" i="4" s="1"/>
  <c r="K3189" i="4" s="1"/>
  <c r="K3190" i="4" s="1"/>
  <c r="K3191" i="4" s="1"/>
  <c r="K3192" i="4" s="1"/>
  <c r="K3193" i="4" s="1"/>
  <c r="K3194" i="4" s="1"/>
  <c r="K3195" i="4" s="1"/>
  <c r="K3196" i="4" s="1"/>
  <c r="K3197" i="4" s="1"/>
  <c r="K3198" i="4" s="1"/>
  <c r="K3199" i="4" s="1"/>
  <c r="K3200" i="4" s="1"/>
  <c r="K3201" i="4" s="1"/>
  <c r="K3202" i="4" s="1"/>
  <c r="K3203" i="4" s="1"/>
  <c r="K3204" i="4" s="1"/>
  <c r="K3205" i="4" s="1"/>
  <c r="K3206" i="4" s="1"/>
  <c r="K3207" i="4" s="1"/>
  <c r="K3208" i="4" s="1"/>
  <c r="K3209" i="4" s="1"/>
  <c r="K3210" i="4" s="1"/>
  <c r="K3211" i="4" s="1"/>
  <c r="K3212" i="4" s="1"/>
  <c r="K3213" i="4" s="1"/>
  <c r="K3214" i="4" s="1"/>
  <c r="K3215" i="4" s="1"/>
  <c r="K3216" i="4" s="1"/>
  <c r="K3217" i="4" s="1"/>
  <c r="K3218" i="4" s="1"/>
  <c r="K3219" i="4" s="1"/>
  <c r="K3220" i="4" s="1"/>
  <c r="K3221" i="4" s="1"/>
  <c r="K3222" i="4" s="1"/>
  <c r="K3223" i="4" s="1"/>
  <c r="K3224" i="4" s="1"/>
  <c r="K3225" i="4" s="1"/>
  <c r="K3226" i="4" s="1"/>
  <c r="K3227" i="4" s="1"/>
  <c r="K3228" i="4" s="1"/>
  <c r="K3229" i="4" s="1"/>
  <c r="K3230" i="4" s="1"/>
  <c r="K3231" i="4" s="1"/>
  <c r="K3232" i="4" s="1"/>
  <c r="K3233" i="4" s="1"/>
  <c r="K3234" i="4" s="1"/>
  <c r="K3235" i="4" s="1"/>
  <c r="K3236" i="4" s="1"/>
  <c r="K3237" i="4" s="1"/>
  <c r="K3238" i="4" s="1"/>
  <c r="K3239" i="4" s="1"/>
  <c r="K3240" i="4" s="1"/>
  <c r="K3241" i="4" s="1"/>
  <c r="K3242" i="4" s="1"/>
  <c r="K3243" i="4" s="1"/>
  <c r="K3244" i="4" s="1"/>
  <c r="K3245" i="4" s="1"/>
  <c r="K3246" i="4" s="1"/>
  <c r="K3247" i="4" s="1"/>
  <c r="K3248" i="4" s="1"/>
  <c r="K3249" i="4" s="1"/>
  <c r="K3250" i="4" s="1"/>
  <c r="K3251" i="4" s="1"/>
  <c r="K3252" i="4" s="1"/>
  <c r="K3253" i="4" s="1"/>
  <c r="K3254" i="4" s="1"/>
  <c r="K3255" i="4" s="1"/>
  <c r="K3256" i="4" s="1"/>
  <c r="K3257" i="4" s="1"/>
  <c r="K3258" i="4" s="1"/>
  <c r="K3259" i="4" s="1"/>
  <c r="K3260" i="4" s="1"/>
  <c r="K3261" i="4" s="1"/>
  <c r="K3262" i="4" s="1"/>
  <c r="K3263" i="4" s="1"/>
  <c r="K3264" i="4" s="1"/>
  <c r="K3265" i="4" s="1"/>
  <c r="K3266" i="4" s="1"/>
  <c r="K3267" i="4" s="1"/>
  <c r="K3268" i="4" s="1"/>
  <c r="K3269" i="4" s="1"/>
  <c r="K3270" i="4" s="1"/>
  <c r="K3271" i="4" s="1"/>
  <c r="K3272" i="4" s="1"/>
  <c r="K3273" i="4" s="1"/>
  <c r="K3274" i="4" s="1"/>
  <c r="K3275" i="4" s="1"/>
  <c r="K3276" i="4" s="1"/>
  <c r="K3277" i="4" s="1"/>
  <c r="K3278" i="4" s="1"/>
  <c r="K3279" i="4" s="1"/>
  <c r="K3280" i="4" s="1"/>
  <c r="K3281" i="4" s="1"/>
  <c r="K3282" i="4" s="1"/>
  <c r="K3283" i="4" s="1"/>
  <c r="K3284" i="4" s="1"/>
  <c r="K3285" i="4" s="1"/>
  <c r="K3286" i="4" s="1"/>
  <c r="K3287" i="4" s="1"/>
  <c r="K3288" i="4" s="1"/>
  <c r="K3289" i="4" s="1"/>
  <c r="K3290" i="4" s="1"/>
  <c r="K3291" i="4" s="1"/>
  <c r="K3292" i="4" s="1"/>
  <c r="K3293" i="4" s="1"/>
  <c r="K3294" i="4" s="1"/>
  <c r="K3295" i="4" s="1"/>
  <c r="K3296" i="4" s="1"/>
  <c r="K3297" i="4" s="1"/>
  <c r="K3298" i="4" s="1"/>
  <c r="K3299" i="4" s="1"/>
  <c r="K3300" i="4" s="1"/>
  <c r="K3301" i="4" s="1"/>
  <c r="K3302" i="4" s="1"/>
  <c r="K3303" i="4" s="1"/>
  <c r="K3304" i="4" s="1"/>
  <c r="K3305" i="4" s="1"/>
  <c r="K3306" i="4" s="1"/>
  <c r="K3307" i="4" s="1"/>
  <c r="K3308" i="4" s="1"/>
  <c r="K3309" i="4" s="1"/>
  <c r="K3310" i="4" s="1"/>
  <c r="K3311" i="4" s="1"/>
  <c r="K3312" i="4" s="1"/>
  <c r="K3313" i="4" s="1"/>
  <c r="K3314" i="4" s="1"/>
  <c r="K3315" i="4" s="1"/>
  <c r="K3316" i="4" s="1"/>
  <c r="K3317" i="4" s="1"/>
  <c r="K3318" i="4" s="1"/>
  <c r="K3319" i="4" s="1"/>
  <c r="K3320" i="4" s="1"/>
  <c r="K3321" i="4" s="1"/>
  <c r="K3322" i="4" s="1"/>
  <c r="K3323" i="4" s="1"/>
  <c r="K3324" i="4" s="1"/>
  <c r="K3325" i="4" s="1"/>
  <c r="K3326" i="4" s="1"/>
  <c r="K3327" i="4" s="1"/>
  <c r="K3328" i="4" s="1"/>
  <c r="K3329" i="4" s="1"/>
  <c r="K3330" i="4" s="1"/>
  <c r="K3331" i="4" s="1"/>
  <c r="K3332" i="4" s="1"/>
  <c r="K3333" i="4" s="1"/>
  <c r="K3334" i="4" s="1"/>
  <c r="K3335" i="4" s="1"/>
  <c r="K3336" i="4" s="1"/>
  <c r="K3337" i="4" s="1"/>
  <c r="K3338" i="4" s="1"/>
  <c r="K3339" i="4" s="1"/>
  <c r="K3340" i="4" s="1"/>
  <c r="K3341" i="4" s="1"/>
  <c r="K3342" i="4" s="1"/>
  <c r="K3343" i="4" s="1"/>
  <c r="K3344" i="4" s="1"/>
  <c r="K3345" i="4" s="1"/>
  <c r="K3346" i="4" s="1"/>
  <c r="K3347" i="4" s="1"/>
  <c r="K3348" i="4" s="1"/>
  <c r="K3349" i="4" s="1"/>
  <c r="K3350" i="4" s="1"/>
  <c r="K3351" i="4" s="1"/>
  <c r="K3352" i="4" s="1"/>
  <c r="K3353" i="4" s="1"/>
  <c r="K3354" i="4" s="1"/>
  <c r="K3355" i="4" s="1"/>
  <c r="K3356" i="4" s="1"/>
  <c r="K3357" i="4" s="1"/>
  <c r="K3358" i="4" s="1"/>
  <c r="K3359" i="4" s="1"/>
  <c r="K3360" i="4" s="1"/>
  <c r="K3361" i="4" s="1"/>
  <c r="K3362" i="4" s="1"/>
  <c r="K3363" i="4" s="1"/>
  <c r="K3364" i="4" s="1"/>
  <c r="K3365" i="4" s="1"/>
  <c r="K3366" i="4" s="1"/>
  <c r="K3367" i="4" s="1"/>
  <c r="K3368" i="4" s="1"/>
  <c r="K3369" i="4" s="1"/>
  <c r="K3370" i="4" s="1"/>
  <c r="K3371" i="4" s="1"/>
  <c r="K3372" i="4" s="1"/>
  <c r="K3373" i="4" s="1"/>
  <c r="K3374" i="4" s="1"/>
  <c r="K3375" i="4" s="1"/>
  <c r="K3376" i="4" s="1"/>
  <c r="K3377" i="4" s="1"/>
  <c r="K3378" i="4" s="1"/>
  <c r="K3379" i="4" s="1"/>
  <c r="K3380" i="4" s="1"/>
  <c r="K3381" i="4" s="1"/>
  <c r="K3382" i="4" s="1"/>
  <c r="K3383" i="4" s="1"/>
  <c r="K3384" i="4" s="1"/>
  <c r="K3385" i="4" s="1"/>
  <c r="K3386" i="4" s="1"/>
  <c r="K3387" i="4" s="1"/>
  <c r="K3388" i="4" s="1"/>
  <c r="K3389" i="4" s="1"/>
  <c r="K3390" i="4" s="1"/>
  <c r="K3391" i="4" s="1"/>
  <c r="K3392" i="4" s="1"/>
  <c r="K3393" i="4" s="1"/>
  <c r="K3394" i="4" s="1"/>
  <c r="K3395" i="4" s="1"/>
  <c r="K3396" i="4" s="1"/>
  <c r="K3397" i="4" s="1"/>
  <c r="K3398" i="4" s="1"/>
  <c r="K3399" i="4" s="1"/>
  <c r="K3400" i="4" s="1"/>
  <c r="K3401" i="4" s="1"/>
  <c r="K3402" i="4" s="1"/>
  <c r="K3403" i="4" s="1"/>
  <c r="K3404" i="4" s="1"/>
  <c r="K3405" i="4" s="1"/>
  <c r="K3406" i="4" s="1"/>
  <c r="K3407" i="4" s="1"/>
  <c r="K3408" i="4" s="1"/>
  <c r="K3409" i="4" s="1"/>
  <c r="K3410" i="4" s="1"/>
  <c r="K3411" i="4" s="1"/>
  <c r="K3412" i="4" s="1"/>
  <c r="K3413" i="4" s="1"/>
  <c r="K3414" i="4" s="1"/>
  <c r="K3415" i="4" s="1"/>
  <c r="K3416" i="4" s="1"/>
  <c r="K3417" i="4" s="1"/>
  <c r="K3418" i="4" s="1"/>
  <c r="K3419" i="4" s="1"/>
  <c r="K3420" i="4" s="1"/>
  <c r="K3421" i="4" s="1"/>
  <c r="K3422" i="4" s="1"/>
  <c r="K3423" i="4" s="1"/>
  <c r="K3424" i="4" s="1"/>
  <c r="K3425" i="4" s="1"/>
  <c r="K3426" i="4" s="1"/>
  <c r="K3427" i="4" s="1"/>
  <c r="K3428" i="4" s="1"/>
  <c r="K3429" i="4" s="1"/>
  <c r="K3430" i="4" s="1"/>
  <c r="K3431" i="4" s="1"/>
  <c r="K3432" i="4" s="1"/>
  <c r="K3433" i="4" s="1"/>
  <c r="K3434" i="4" s="1"/>
  <c r="K3435" i="4" s="1"/>
  <c r="K3436" i="4" s="1"/>
  <c r="K3437" i="4" s="1"/>
  <c r="K3438" i="4" s="1"/>
  <c r="K3439" i="4" s="1"/>
  <c r="K3440" i="4" s="1"/>
  <c r="K3441" i="4" s="1"/>
  <c r="K3442" i="4" s="1"/>
  <c r="K3443" i="4" s="1"/>
  <c r="K3444" i="4" s="1"/>
  <c r="K3445" i="4" s="1"/>
  <c r="K3446" i="4" s="1"/>
  <c r="K3447" i="4" s="1"/>
  <c r="K3448" i="4" s="1"/>
  <c r="K3449" i="4" s="1"/>
  <c r="K3450" i="4" s="1"/>
  <c r="K3451" i="4" s="1"/>
  <c r="K3452" i="4" s="1"/>
  <c r="K3453" i="4" s="1"/>
  <c r="K3454" i="4" s="1"/>
  <c r="K3455" i="4" s="1"/>
  <c r="K3456" i="4" s="1"/>
  <c r="K3457" i="4" s="1"/>
  <c r="K3458" i="4" s="1"/>
  <c r="K3459" i="4" s="1"/>
  <c r="K3460" i="4" s="1"/>
  <c r="K3461" i="4" s="1"/>
  <c r="K3462" i="4" s="1"/>
  <c r="K3463" i="4" s="1"/>
  <c r="K3464" i="4" s="1"/>
  <c r="K3465" i="4" s="1"/>
  <c r="K3466" i="4" s="1"/>
  <c r="K3467" i="4" s="1"/>
  <c r="K3468" i="4" s="1"/>
  <c r="K3469" i="4" s="1"/>
  <c r="K3470" i="4" s="1"/>
  <c r="K3471" i="4" s="1"/>
  <c r="K3472" i="4" s="1"/>
  <c r="K3473" i="4" s="1"/>
  <c r="K3474" i="4" s="1"/>
  <c r="K3475" i="4" s="1"/>
  <c r="K3476" i="4" s="1"/>
  <c r="K3477" i="4" s="1"/>
  <c r="K3478" i="4" s="1"/>
  <c r="K3479" i="4" s="1"/>
  <c r="K3480" i="4" s="1"/>
  <c r="K3481" i="4" s="1"/>
  <c r="K3482" i="4" s="1"/>
  <c r="K3483" i="4" s="1"/>
  <c r="K3484" i="4" s="1"/>
  <c r="K3485" i="4" s="1"/>
  <c r="K3486" i="4" s="1"/>
  <c r="K3487" i="4" s="1"/>
  <c r="K3488" i="4" s="1"/>
  <c r="K3489" i="4" s="1"/>
  <c r="K3490" i="4" s="1"/>
  <c r="K3491" i="4" s="1"/>
  <c r="K3492" i="4" s="1"/>
  <c r="K3493" i="4" s="1"/>
  <c r="K3494" i="4" s="1"/>
  <c r="K3495" i="4" s="1"/>
  <c r="K3496" i="4" s="1"/>
  <c r="K3497" i="4" s="1"/>
  <c r="K3498" i="4" s="1"/>
  <c r="K3499" i="4" s="1"/>
  <c r="K3500" i="4" s="1"/>
  <c r="K3501" i="4" s="1"/>
  <c r="K3502" i="4" s="1"/>
  <c r="K3503" i="4" s="1"/>
  <c r="K3504" i="4" s="1"/>
  <c r="K3505" i="4" s="1"/>
  <c r="K3506" i="4" s="1"/>
  <c r="K3507" i="4" s="1"/>
  <c r="K3508" i="4" s="1"/>
  <c r="K3509" i="4" s="1"/>
  <c r="K3510" i="4" s="1"/>
  <c r="K3511" i="4" s="1"/>
  <c r="K3512" i="4" s="1"/>
  <c r="K3513" i="4" s="1"/>
  <c r="K3514" i="4" s="1"/>
  <c r="K3515" i="4" s="1"/>
  <c r="K3516" i="4" s="1"/>
  <c r="K3517" i="4" s="1"/>
  <c r="K3518" i="4" s="1"/>
  <c r="K3519" i="4" s="1"/>
  <c r="K3520" i="4" s="1"/>
  <c r="K3521" i="4" s="1"/>
  <c r="K3522" i="4" s="1"/>
  <c r="K3523" i="4" s="1"/>
  <c r="K3524" i="4" s="1"/>
  <c r="K3525" i="4" s="1"/>
  <c r="K3526" i="4" s="1"/>
  <c r="K3527" i="4" s="1"/>
  <c r="K3528" i="4" s="1"/>
  <c r="K3529" i="4" s="1"/>
  <c r="K3530" i="4" s="1"/>
  <c r="K3531" i="4" s="1"/>
  <c r="K3532" i="4" s="1"/>
  <c r="K3533" i="4" s="1"/>
  <c r="K3534" i="4" s="1"/>
  <c r="K3535" i="4" s="1"/>
  <c r="K3536" i="4" s="1"/>
  <c r="K3537" i="4" s="1"/>
  <c r="K3538" i="4" s="1"/>
  <c r="K3539" i="4" s="1"/>
  <c r="K3540" i="4" s="1"/>
  <c r="K3541" i="4" s="1"/>
  <c r="K3542" i="4" s="1"/>
  <c r="K3543" i="4" s="1"/>
  <c r="K3544" i="4" s="1"/>
  <c r="K3545" i="4" s="1"/>
  <c r="K3546" i="4" s="1"/>
  <c r="K3547" i="4" s="1"/>
  <c r="K3548" i="4" s="1"/>
  <c r="K3549" i="4" s="1"/>
  <c r="K3550" i="4" s="1"/>
  <c r="K3551" i="4" s="1"/>
  <c r="K3552" i="4" s="1"/>
  <c r="K3553" i="4" s="1"/>
  <c r="K3554" i="4" s="1"/>
  <c r="K3555" i="4" s="1"/>
  <c r="K3556" i="4" s="1"/>
  <c r="K3557" i="4" s="1"/>
  <c r="K3558" i="4" s="1"/>
  <c r="K3559" i="4" s="1"/>
  <c r="K3560" i="4" s="1"/>
  <c r="K3561" i="4" s="1"/>
  <c r="K3562" i="4" s="1"/>
  <c r="K3563" i="4" s="1"/>
  <c r="K3564" i="4" s="1"/>
  <c r="K3565" i="4" s="1"/>
  <c r="K3566" i="4" s="1"/>
  <c r="K3567" i="4" s="1"/>
  <c r="K3568" i="4" s="1"/>
  <c r="K3569" i="4" s="1"/>
  <c r="K3570" i="4" s="1"/>
  <c r="K3571" i="4" s="1"/>
  <c r="K3572" i="4" s="1"/>
  <c r="K3573" i="4" s="1"/>
  <c r="K3574" i="4" s="1"/>
  <c r="K3575" i="4" s="1"/>
  <c r="K3576" i="4" s="1"/>
  <c r="K3577" i="4" s="1"/>
  <c r="K3578" i="4" s="1"/>
  <c r="K3579" i="4" s="1"/>
  <c r="K3580" i="4" s="1"/>
  <c r="K3581" i="4" s="1"/>
  <c r="K3582" i="4" s="1"/>
  <c r="K3583" i="4" s="1"/>
  <c r="K3584" i="4" s="1"/>
  <c r="K3585" i="4" s="1"/>
  <c r="K3586" i="4" s="1"/>
  <c r="K3587" i="4" s="1"/>
  <c r="K3588" i="4" s="1"/>
  <c r="K3589" i="4" s="1"/>
  <c r="K3590" i="4" s="1"/>
  <c r="K3591" i="4" s="1"/>
  <c r="K3592" i="4" s="1"/>
  <c r="K3593" i="4" s="1"/>
  <c r="K3594" i="4" s="1"/>
  <c r="K3595" i="4" s="1"/>
  <c r="K3596" i="4" s="1"/>
  <c r="K3597" i="4" s="1"/>
  <c r="K3598" i="4" s="1"/>
  <c r="K3599" i="4" s="1"/>
  <c r="K3600" i="4" s="1"/>
  <c r="K3601" i="4" s="1"/>
  <c r="K3602" i="4" s="1"/>
  <c r="K3603" i="4" s="1"/>
  <c r="K3604" i="4" s="1"/>
  <c r="K3605" i="4" s="1"/>
  <c r="K3606" i="4" s="1"/>
  <c r="K3607" i="4" s="1"/>
  <c r="K3608" i="4" s="1"/>
  <c r="K3609" i="4" s="1"/>
  <c r="K3610" i="4" s="1"/>
  <c r="K3611" i="4" s="1"/>
  <c r="K3612" i="4" s="1"/>
  <c r="K3613" i="4" s="1"/>
  <c r="K3614" i="4" s="1"/>
  <c r="K3615" i="4" s="1"/>
  <c r="K3616" i="4" s="1"/>
  <c r="K3617" i="4" s="1"/>
  <c r="K3618" i="4" s="1"/>
  <c r="K3619" i="4" s="1"/>
  <c r="K3620" i="4" s="1"/>
  <c r="K3621" i="4" s="1"/>
  <c r="K3622" i="4" s="1"/>
  <c r="K3623" i="4" s="1"/>
  <c r="K3624" i="4" s="1"/>
  <c r="K3625" i="4" s="1"/>
  <c r="K3626" i="4" s="1"/>
  <c r="K3627" i="4" s="1"/>
  <c r="K3628" i="4" s="1"/>
  <c r="K3629" i="4" s="1"/>
  <c r="K3630" i="4" s="1"/>
  <c r="K3631" i="4" s="1"/>
  <c r="K3632" i="4" s="1"/>
  <c r="K3633" i="4" s="1"/>
  <c r="K3634" i="4" s="1"/>
  <c r="K3635" i="4" s="1"/>
  <c r="K3636" i="4" s="1"/>
  <c r="K3637" i="4" s="1"/>
  <c r="K3638" i="4" s="1"/>
  <c r="K3639" i="4" s="1"/>
  <c r="K3640" i="4" s="1"/>
  <c r="K3641" i="4" s="1"/>
  <c r="K3642" i="4" s="1"/>
  <c r="K3643" i="4" s="1"/>
  <c r="K3644" i="4" s="1"/>
  <c r="K3645" i="4" s="1"/>
  <c r="K3646" i="4" s="1"/>
  <c r="K3647" i="4" s="1"/>
  <c r="K3648" i="4" s="1"/>
  <c r="K3649" i="4" s="1"/>
  <c r="K3650" i="4" s="1"/>
  <c r="K3651" i="4" s="1"/>
  <c r="K3652" i="4" s="1"/>
  <c r="K3653" i="4" s="1"/>
  <c r="K3654" i="4" s="1"/>
  <c r="K3655" i="4" s="1"/>
  <c r="K3656" i="4" s="1"/>
  <c r="K3657" i="4" s="1"/>
  <c r="K3658" i="4" s="1"/>
  <c r="K3659" i="4" s="1"/>
  <c r="K3660" i="4" s="1"/>
  <c r="K3661" i="4" s="1"/>
  <c r="K3662" i="4" s="1"/>
  <c r="K3663" i="4" s="1"/>
  <c r="K3664" i="4" s="1"/>
  <c r="K3665" i="4" s="1"/>
  <c r="K3666" i="4" s="1"/>
  <c r="K3667" i="4" s="1"/>
  <c r="K3668" i="4" s="1"/>
  <c r="K3669" i="4" s="1"/>
  <c r="K3670" i="4" s="1"/>
  <c r="K3671" i="4" s="1"/>
  <c r="K3672" i="4" s="1"/>
  <c r="K3673" i="4" s="1"/>
  <c r="K3674" i="4" s="1"/>
  <c r="K3675" i="4" s="1"/>
  <c r="K3676" i="4" s="1"/>
  <c r="K3677" i="4" s="1"/>
  <c r="K3678" i="4" s="1"/>
  <c r="K3679" i="4" s="1"/>
  <c r="K3680" i="4" s="1"/>
  <c r="K3681" i="4" s="1"/>
  <c r="K3682" i="4" s="1"/>
  <c r="K3683" i="4" s="1"/>
  <c r="K3684" i="4" s="1"/>
  <c r="K3685" i="4" s="1"/>
  <c r="K3686" i="4" s="1"/>
  <c r="K3687" i="4" s="1"/>
  <c r="K3688" i="4" s="1"/>
  <c r="K3689" i="4" s="1"/>
  <c r="K3690" i="4" s="1"/>
  <c r="K3691" i="4" s="1"/>
  <c r="K3692" i="4" s="1"/>
  <c r="K3693" i="4" s="1"/>
  <c r="K3694" i="4" s="1"/>
  <c r="K3695" i="4" s="1"/>
  <c r="K3696" i="4" s="1"/>
  <c r="K3697" i="4" s="1"/>
  <c r="K3698" i="4" s="1"/>
  <c r="K3699" i="4" s="1"/>
  <c r="K3700" i="4" s="1"/>
  <c r="K3701" i="4" s="1"/>
  <c r="K3702" i="4" s="1"/>
  <c r="K3703" i="4" s="1"/>
  <c r="K3704" i="4" s="1"/>
  <c r="K3705" i="4" s="1"/>
  <c r="K3706" i="4" s="1"/>
  <c r="K3707" i="4" s="1"/>
  <c r="K3708" i="4" s="1"/>
  <c r="K3709" i="4" s="1"/>
  <c r="K3710" i="4" s="1"/>
  <c r="K3711" i="4" s="1"/>
  <c r="K3712" i="4" s="1"/>
  <c r="K3713" i="4" s="1"/>
  <c r="K3714" i="4" s="1"/>
  <c r="K3715" i="4" s="1"/>
  <c r="K3716" i="4" s="1"/>
  <c r="K3717" i="4" s="1"/>
  <c r="K3718" i="4" s="1"/>
  <c r="K3719" i="4" s="1"/>
  <c r="K3720" i="4" s="1"/>
  <c r="K3721" i="4" s="1"/>
  <c r="K3722" i="4" s="1"/>
  <c r="K3723" i="4" s="1"/>
  <c r="K3724" i="4" s="1"/>
  <c r="K3725" i="4" s="1"/>
  <c r="K3726" i="4" s="1"/>
  <c r="K3727" i="4" s="1"/>
  <c r="K3728" i="4" s="1"/>
  <c r="K3729" i="4" s="1"/>
  <c r="K3730" i="4" s="1"/>
  <c r="K3731" i="4" s="1"/>
  <c r="K3732" i="4" s="1"/>
  <c r="K3733" i="4" s="1"/>
  <c r="K3734" i="4" s="1"/>
  <c r="K3735" i="4" s="1"/>
  <c r="K3736" i="4" s="1"/>
  <c r="K3737" i="4" s="1"/>
  <c r="K3738" i="4" s="1"/>
  <c r="K3739" i="4" s="1"/>
  <c r="K3740" i="4" s="1"/>
  <c r="K3741" i="4" s="1"/>
  <c r="K3742" i="4" s="1"/>
  <c r="K3743" i="4" s="1"/>
  <c r="K3744" i="4" s="1"/>
  <c r="K3745" i="4" s="1"/>
  <c r="K3746" i="4" s="1"/>
  <c r="K3747" i="4" s="1"/>
  <c r="K3748" i="4" s="1"/>
  <c r="K3749" i="4" s="1"/>
  <c r="K3750" i="4" s="1"/>
  <c r="K3751" i="4" s="1"/>
  <c r="K3752" i="4" s="1"/>
  <c r="K3753" i="4" s="1"/>
  <c r="K3754" i="4" s="1"/>
  <c r="K3755" i="4" s="1"/>
  <c r="K3756" i="4" s="1"/>
  <c r="K3757" i="4" s="1"/>
  <c r="K3758" i="4" s="1"/>
  <c r="K3759" i="4" s="1"/>
  <c r="K3760" i="4" s="1"/>
  <c r="K3761" i="4" s="1"/>
  <c r="K3762" i="4" s="1"/>
  <c r="K3763" i="4" s="1"/>
  <c r="K3764" i="4" s="1"/>
  <c r="K3765" i="4" s="1"/>
  <c r="K3766" i="4" s="1"/>
  <c r="K3767" i="4" s="1"/>
  <c r="K3768" i="4" s="1"/>
  <c r="K3769" i="4" s="1"/>
  <c r="K3770" i="4" s="1"/>
  <c r="K3771" i="4" s="1"/>
  <c r="K3772" i="4" s="1"/>
  <c r="K3773" i="4" s="1"/>
  <c r="K3774" i="4" s="1"/>
  <c r="K3775" i="4" s="1"/>
  <c r="K3776" i="4" s="1"/>
  <c r="K3777" i="4" s="1"/>
  <c r="K3778" i="4" s="1"/>
  <c r="K3779" i="4" s="1"/>
  <c r="K3780" i="4" s="1"/>
  <c r="K3781" i="4" s="1"/>
  <c r="K3782" i="4" s="1"/>
  <c r="K3783" i="4" s="1"/>
  <c r="K3784" i="4" s="1"/>
  <c r="K3785" i="4" s="1"/>
  <c r="K3786" i="4" s="1"/>
  <c r="K3787" i="4" s="1"/>
  <c r="K3788" i="4" s="1"/>
  <c r="K3789" i="4" s="1"/>
  <c r="K3790" i="4" s="1"/>
  <c r="K3791" i="4" s="1"/>
  <c r="K3792" i="4" s="1"/>
  <c r="K3793" i="4" s="1"/>
  <c r="K3794" i="4" s="1"/>
  <c r="K3795" i="4" s="1"/>
  <c r="K3796" i="4" s="1"/>
  <c r="K3797" i="4" s="1"/>
  <c r="K3798" i="4" s="1"/>
  <c r="K3799" i="4" s="1"/>
  <c r="K3800" i="4" s="1"/>
  <c r="K3801" i="4" s="1"/>
  <c r="K3802" i="4" s="1"/>
  <c r="K3803" i="4" s="1"/>
  <c r="K3804" i="4" s="1"/>
  <c r="K3805" i="4" s="1"/>
  <c r="K3806" i="4" s="1"/>
  <c r="K3807" i="4" s="1"/>
  <c r="K3808" i="4" s="1"/>
  <c r="K3809" i="4" s="1"/>
  <c r="K3810" i="4" s="1"/>
  <c r="K3811" i="4" s="1"/>
  <c r="K3812" i="4" s="1"/>
  <c r="K3813" i="4" s="1"/>
  <c r="K3814" i="4" s="1"/>
  <c r="K3815" i="4" s="1"/>
  <c r="K3816" i="4" s="1"/>
  <c r="K3817" i="4" s="1"/>
  <c r="K3818" i="4" s="1"/>
  <c r="K3819" i="4" s="1"/>
  <c r="K3820" i="4" s="1"/>
  <c r="K3821" i="4" s="1"/>
  <c r="K3822" i="4" s="1"/>
  <c r="K3823" i="4" s="1"/>
  <c r="K3824" i="4" s="1"/>
  <c r="K3825" i="4" s="1"/>
  <c r="K3826" i="4" s="1"/>
  <c r="K3827" i="4" s="1"/>
  <c r="K3828" i="4" s="1"/>
  <c r="K3829" i="4" s="1"/>
  <c r="K3830" i="4" s="1"/>
  <c r="K3831" i="4" s="1"/>
  <c r="K3832" i="4" s="1"/>
  <c r="K3833" i="4" s="1"/>
  <c r="K3834" i="4" s="1"/>
  <c r="K3835" i="4" s="1"/>
  <c r="K3836" i="4" s="1"/>
  <c r="K3837" i="4" s="1"/>
  <c r="K3838" i="4" s="1"/>
  <c r="K3839" i="4" s="1"/>
  <c r="K3840" i="4" s="1"/>
  <c r="K3841" i="4" s="1"/>
  <c r="K3842" i="4" s="1"/>
  <c r="K3843" i="4" s="1"/>
  <c r="K3844" i="4" s="1"/>
  <c r="K3845" i="4" s="1"/>
  <c r="K3846" i="4" s="1"/>
  <c r="K3847" i="4" s="1"/>
  <c r="K3848" i="4" s="1"/>
  <c r="K3849" i="4" s="1"/>
  <c r="K3850" i="4" s="1"/>
  <c r="K3851" i="4" s="1"/>
  <c r="K3852" i="4" s="1"/>
  <c r="K3853" i="4" s="1"/>
  <c r="K3854" i="4" s="1"/>
  <c r="K3855" i="4" s="1"/>
  <c r="K3856" i="4" s="1"/>
  <c r="K3857" i="4" s="1"/>
  <c r="K3858" i="4" s="1"/>
  <c r="K3859" i="4" s="1"/>
  <c r="K3860" i="4" s="1"/>
  <c r="K3861" i="4" s="1"/>
  <c r="K3862" i="4" s="1"/>
  <c r="K3863" i="4" s="1"/>
  <c r="K3864" i="4" s="1"/>
  <c r="K3865" i="4" s="1"/>
  <c r="K3866" i="4" s="1"/>
  <c r="K3867" i="4" s="1"/>
  <c r="K3868" i="4" s="1"/>
  <c r="K3869" i="4" s="1"/>
  <c r="K3870" i="4" s="1"/>
  <c r="K3871" i="4" s="1"/>
  <c r="K3872" i="4" s="1"/>
  <c r="K3873" i="4" s="1"/>
  <c r="K3874" i="4" s="1"/>
  <c r="K3875" i="4" s="1"/>
  <c r="K3876" i="4" s="1"/>
  <c r="K3877" i="4" s="1"/>
  <c r="K3878" i="4" s="1"/>
  <c r="K3879" i="4" s="1"/>
  <c r="K3880" i="4" s="1"/>
  <c r="K3881" i="4" s="1"/>
  <c r="K3882" i="4" s="1"/>
  <c r="K3883" i="4" s="1"/>
  <c r="K3884" i="4" s="1"/>
  <c r="K3885" i="4" s="1"/>
  <c r="K3886" i="4" s="1"/>
  <c r="K3887" i="4" s="1"/>
  <c r="K3888" i="4" s="1"/>
  <c r="K3889" i="4" s="1"/>
  <c r="K3890" i="4" s="1"/>
  <c r="K3891" i="4" s="1"/>
  <c r="K3892" i="4" s="1"/>
  <c r="K3893" i="4" s="1"/>
  <c r="K3894" i="4" s="1"/>
  <c r="K3895" i="4" s="1"/>
  <c r="K3896" i="4" s="1"/>
  <c r="K3897" i="4" s="1"/>
  <c r="K3898" i="4" s="1"/>
  <c r="K3899" i="4" s="1"/>
  <c r="K3900" i="4" s="1"/>
  <c r="K3901" i="4" s="1"/>
  <c r="K3902" i="4" s="1"/>
  <c r="K3903" i="4" s="1"/>
  <c r="K3904" i="4" s="1"/>
  <c r="K3905" i="4" s="1"/>
  <c r="K3906" i="4" s="1"/>
  <c r="K3907" i="4" s="1"/>
  <c r="K3908" i="4" s="1"/>
  <c r="K3909" i="4" s="1"/>
  <c r="K3910" i="4" s="1"/>
  <c r="K3911" i="4" s="1"/>
  <c r="K3912" i="4" s="1"/>
  <c r="K3913" i="4" s="1"/>
  <c r="K3914" i="4" s="1"/>
  <c r="K3915" i="4" s="1"/>
  <c r="K3916" i="4" s="1"/>
  <c r="K3917" i="4" s="1"/>
  <c r="K3918" i="4" s="1"/>
  <c r="K3919" i="4" s="1"/>
  <c r="K3920" i="4" s="1"/>
  <c r="K3921" i="4" s="1"/>
  <c r="K3922" i="4" s="1"/>
  <c r="K3923" i="4" s="1"/>
  <c r="K3924" i="4" s="1"/>
  <c r="K3925" i="4" s="1"/>
  <c r="K3926" i="4" s="1"/>
  <c r="K3927" i="4" s="1"/>
  <c r="K3928" i="4" s="1"/>
  <c r="K3929" i="4" s="1"/>
  <c r="K3930" i="4" s="1"/>
  <c r="K3931" i="4" s="1"/>
  <c r="K3932" i="4" s="1"/>
  <c r="K3933" i="4" s="1"/>
  <c r="K3934" i="4" s="1"/>
  <c r="K3935" i="4" s="1"/>
  <c r="K3936" i="4" s="1"/>
  <c r="K3937" i="4" s="1"/>
  <c r="K3938" i="4" s="1"/>
  <c r="K3939" i="4" s="1"/>
  <c r="K3940" i="4" s="1"/>
  <c r="K3941" i="4" s="1"/>
  <c r="K3942" i="4" s="1"/>
  <c r="K3943" i="4" s="1"/>
  <c r="K3944" i="4" s="1"/>
  <c r="K3945" i="4" s="1"/>
  <c r="K3946" i="4" s="1"/>
  <c r="K3947" i="4" s="1"/>
  <c r="K3948" i="4" s="1"/>
  <c r="K3949" i="4" s="1"/>
  <c r="K3950" i="4" s="1"/>
  <c r="K3951" i="4" s="1"/>
  <c r="K3952" i="4" s="1"/>
  <c r="K3953" i="4" s="1"/>
  <c r="K3954" i="4" s="1"/>
  <c r="K3955" i="4" s="1"/>
  <c r="K3956" i="4" s="1"/>
  <c r="K3957" i="4" s="1"/>
  <c r="K3958" i="4" s="1"/>
  <c r="K3959" i="4" s="1"/>
  <c r="K3960" i="4" s="1"/>
  <c r="K3961" i="4" s="1"/>
  <c r="K3962" i="4" s="1"/>
  <c r="K3963" i="4" s="1"/>
  <c r="K3964" i="4" s="1"/>
  <c r="K3965" i="4" s="1"/>
  <c r="K3966" i="4" s="1"/>
  <c r="K3967" i="4" s="1"/>
  <c r="K3968" i="4" s="1"/>
  <c r="K3969" i="4" s="1"/>
  <c r="K3970" i="4" s="1"/>
  <c r="K3971" i="4" s="1"/>
  <c r="K3972" i="4" s="1"/>
  <c r="K3973" i="4" s="1"/>
  <c r="K3974" i="4" s="1"/>
  <c r="K3975" i="4" s="1"/>
  <c r="K3976" i="4" s="1"/>
  <c r="K3977" i="4" s="1"/>
  <c r="K3978" i="4" s="1"/>
  <c r="K3979" i="4" s="1"/>
  <c r="K3980" i="4" s="1"/>
  <c r="K3981" i="4" s="1"/>
  <c r="K3982" i="4" s="1"/>
  <c r="K3983" i="4" s="1"/>
  <c r="K3984" i="4" s="1"/>
  <c r="K3985" i="4" s="1"/>
  <c r="K3986" i="4" s="1"/>
  <c r="K3987" i="4" s="1"/>
  <c r="K3988" i="4" s="1"/>
  <c r="K3989" i="4" s="1"/>
  <c r="K3990" i="4" s="1"/>
  <c r="K3991" i="4" s="1"/>
  <c r="K3992" i="4" s="1"/>
  <c r="K3993" i="4" s="1"/>
  <c r="K3994" i="4" s="1"/>
  <c r="K3995" i="4" s="1"/>
  <c r="K3996" i="4" s="1"/>
  <c r="K3997" i="4" s="1"/>
  <c r="K3998" i="4" s="1"/>
  <c r="K3999" i="4" s="1"/>
  <c r="K4000" i="4" s="1"/>
  <c r="K4001" i="4" s="1"/>
  <c r="K4002" i="4" s="1"/>
  <c r="K4003" i="4" s="1"/>
  <c r="K4004" i="4" s="1"/>
  <c r="K4005" i="4" s="1"/>
  <c r="K4006" i="4" s="1"/>
  <c r="K4007" i="4" s="1"/>
  <c r="K4008" i="4" s="1"/>
  <c r="K4009" i="4" s="1"/>
  <c r="K4010" i="4" s="1"/>
  <c r="K4011" i="4" s="1"/>
  <c r="K4012" i="4" s="1"/>
  <c r="K4013" i="4" s="1"/>
  <c r="K4014" i="4" s="1"/>
  <c r="K4015" i="4" s="1"/>
  <c r="K4016" i="4" s="1"/>
  <c r="K4017" i="4" s="1"/>
  <c r="K4018" i="4" s="1"/>
  <c r="K4019" i="4" s="1"/>
  <c r="K4020" i="4" s="1"/>
  <c r="K4021" i="4" s="1"/>
  <c r="K4022" i="4" s="1"/>
  <c r="K4023" i="4" s="1"/>
  <c r="K4024" i="4" s="1"/>
  <c r="K4025" i="4" s="1"/>
  <c r="K4026" i="4" s="1"/>
  <c r="K4027" i="4" s="1"/>
  <c r="K4028" i="4" s="1"/>
  <c r="K4029" i="4" s="1"/>
  <c r="K4030" i="4" s="1"/>
  <c r="K4031" i="4" s="1"/>
  <c r="K4032" i="4" s="1"/>
  <c r="K4033" i="4" s="1"/>
  <c r="K4034" i="4" s="1"/>
  <c r="K4035" i="4" s="1"/>
  <c r="K4036" i="4" s="1"/>
  <c r="K4037" i="4" s="1"/>
  <c r="K4038" i="4" s="1"/>
  <c r="K4039" i="4" s="1"/>
  <c r="K4040" i="4" s="1"/>
  <c r="K4041" i="4" s="1"/>
  <c r="K4042" i="4" s="1"/>
  <c r="K4043" i="4" s="1"/>
  <c r="K4044" i="4" s="1"/>
  <c r="K4045" i="4" s="1"/>
  <c r="K4046" i="4" s="1"/>
  <c r="K4047" i="4" s="1"/>
  <c r="K4048" i="4" s="1"/>
  <c r="K4049" i="4" s="1"/>
  <c r="K4050" i="4" s="1"/>
  <c r="K4051" i="4" s="1"/>
  <c r="K4052" i="4" s="1"/>
  <c r="K4053" i="4" s="1"/>
  <c r="K4054" i="4" s="1"/>
  <c r="K4055" i="4" s="1"/>
  <c r="K4056" i="4" s="1"/>
  <c r="K4057" i="4" s="1"/>
  <c r="K4058" i="4" s="1"/>
  <c r="K4059" i="4" s="1"/>
  <c r="K4060" i="4" s="1"/>
  <c r="K4061" i="4" s="1"/>
  <c r="K4062" i="4" s="1"/>
  <c r="K4063" i="4" s="1"/>
  <c r="K4064" i="4" s="1"/>
  <c r="K4065" i="4" s="1"/>
  <c r="K4066" i="4" s="1"/>
  <c r="K4067" i="4" s="1"/>
  <c r="K4068" i="4" s="1"/>
  <c r="K4069" i="4" s="1"/>
  <c r="K4070" i="4" s="1"/>
  <c r="K4071" i="4" s="1"/>
  <c r="K4072" i="4" s="1"/>
  <c r="K4073" i="4" s="1"/>
  <c r="K4074" i="4" s="1"/>
  <c r="K4075" i="4" s="1"/>
  <c r="K4076" i="4" s="1"/>
  <c r="K4077" i="4" s="1"/>
  <c r="K4078" i="4" s="1"/>
  <c r="K4079" i="4" s="1"/>
  <c r="K4080" i="4" s="1"/>
  <c r="K4081" i="4" s="1"/>
  <c r="K4082" i="4" s="1"/>
  <c r="K4083" i="4" s="1"/>
  <c r="K4084" i="4" s="1"/>
  <c r="K4085" i="4" s="1"/>
  <c r="K4086" i="4" s="1"/>
  <c r="K4087" i="4" s="1"/>
  <c r="K4088" i="4" s="1"/>
  <c r="K4089" i="4" s="1"/>
  <c r="K4090" i="4" s="1"/>
  <c r="K4091" i="4" s="1"/>
  <c r="K4092" i="4" s="1"/>
  <c r="K4093" i="4" s="1"/>
  <c r="K4094" i="4" s="1"/>
  <c r="K4095" i="4" s="1"/>
  <c r="K4096" i="4" s="1"/>
  <c r="K4097" i="4" s="1"/>
  <c r="K4098" i="4" s="1"/>
  <c r="K4099" i="4" s="1"/>
  <c r="K4100" i="4" s="1"/>
  <c r="K4101" i="4" s="1"/>
  <c r="K4102" i="4" s="1"/>
  <c r="K4103" i="4" s="1"/>
  <c r="K4104" i="4" s="1"/>
  <c r="K4105" i="4" s="1"/>
  <c r="K4106" i="4" s="1"/>
  <c r="K4107" i="4" s="1"/>
  <c r="K4108" i="4" s="1"/>
  <c r="K4109" i="4" s="1"/>
  <c r="K4110" i="4" s="1"/>
  <c r="K4111" i="4" s="1"/>
  <c r="K4112" i="4" s="1"/>
  <c r="K4113" i="4" s="1"/>
  <c r="K4114" i="4" s="1"/>
  <c r="K4115" i="4" s="1"/>
  <c r="K4116" i="4" s="1"/>
  <c r="K4117" i="4" s="1"/>
  <c r="K4118" i="4" s="1"/>
  <c r="K4119" i="4" s="1"/>
  <c r="K4120" i="4" s="1"/>
  <c r="K4121" i="4" s="1"/>
  <c r="K4122" i="4" s="1"/>
  <c r="K4123" i="4" s="1"/>
  <c r="K4124" i="4" s="1"/>
  <c r="K4125" i="4" s="1"/>
  <c r="K4126" i="4" s="1"/>
  <c r="K4127" i="4" s="1"/>
  <c r="K4128" i="4" s="1"/>
  <c r="K4129" i="4" s="1"/>
  <c r="K4130" i="4" s="1"/>
  <c r="K4131" i="4" s="1"/>
  <c r="K4132" i="4" s="1"/>
  <c r="K4133" i="4" s="1"/>
  <c r="K4134" i="4" s="1"/>
  <c r="K4135" i="4" s="1"/>
  <c r="K4136" i="4" s="1"/>
  <c r="K4137" i="4" s="1"/>
  <c r="K4138" i="4" s="1"/>
  <c r="K4139" i="4" s="1"/>
  <c r="K4140" i="4" s="1"/>
  <c r="K4141" i="4" s="1"/>
  <c r="K4142" i="4" s="1"/>
  <c r="K4143" i="4" s="1"/>
  <c r="K4144" i="4" s="1"/>
  <c r="K4145" i="4" s="1"/>
  <c r="K4146" i="4" s="1"/>
  <c r="K4147" i="4" s="1"/>
  <c r="K4148" i="4" s="1"/>
  <c r="K4149" i="4" s="1"/>
  <c r="K4150" i="4" s="1"/>
  <c r="K4151" i="4" s="1"/>
  <c r="K4152" i="4" s="1"/>
  <c r="K4153" i="4" s="1"/>
  <c r="K4154" i="4" s="1"/>
  <c r="K4155" i="4" s="1"/>
  <c r="K4156" i="4" s="1"/>
  <c r="K4157" i="4" s="1"/>
  <c r="K4158" i="4" s="1"/>
  <c r="K4159" i="4" s="1"/>
  <c r="K4160" i="4" s="1"/>
  <c r="K4161" i="4" s="1"/>
  <c r="K4162" i="4" s="1"/>
  <c r="K4163" i="4" s="1"/>
  <c r="K4164" i="4" s="1"/>
  <c r="K4165" i="4" s="1"/>
  <c r="K4166" i="4" s="1"/>
  <c r="K4167" i="4" s="1"/>
  <c r="K4168" i="4" s="1"/>
  <c r="K4169" i="4" s="1"/>
  <c r="K4170" i="4" s="1"/>
  <c r="K4171" i="4" s="1"/>
  <c r="K4172" i="4" s="1"/>
  <c r="K4173" i="4" s="1"/>
  <c r="K4174" i="4" s="1"/>
  <c r="K4175" i="4" s="1"/>
  <c r="K4176" i="4" s="1"/>
  <c r="K4177" i="4" s="1"/>
  <c r="K4178" i="4" s="1"/>
  <c r="K4179" i="4" s="1"/>
  <c r="K4180" i="4" s="1"/>
  <c r="K4181" i="4" s="1"/>
  <c r="K4182" i="4" s="1"/>
  <c r="K4183" i="4" s="1"/>
  <c r="K4184" i="4" s="1"/>
  <c r="K4185" i="4" s="1"/>
  <c r="K4186" i="4" s="1"/>
  <c r="K4187" i="4" s="1"/>
  <c r="K4188" i="4" s="1"/>
  <c r="K4189" i="4" s="1"/>
  <c r="K4190" i="4" s="1"/>
  <c r="K4191" i="4" s="1"/>
  <c r="K4192" i="4" s="1"/>
  <c r="K4193" i="4" s="1"/>
  <c r="K4194" i="4" s="1"/>
  <c r="K4195" i="4" s="1"/>
  <c r="K4196" i="4" s="1"/>
  <c r="K4197" i="4" s="1"/>
  <c r="K4198" i="4" s="1"/>
  <c r="K4199" i="4" s="1"/>
  <c r="K4200" i="4" s="1"/>
  <c r="K4201" i="4" s="1"/>
  <c r="K4202" i="4" s="1"/>
  <c r="K4203" i="4" s="1"/>
  <c r="K4204" i="4" s="1"/>
  <c r="K4205" i="4" s="1"/>
  <c r="K4206" i="4" s="1"/>
  <c r="K4207" i="4" s="1"/>
  <c r="K4208" i="4" s="1"/>
  <c r="K4209" i="4" s="1"/>
  <c r="K4210" i="4" s="1"/>
  <c r="K4211" i="4" s="1"/>
  <c r="K4212" i="4" s="1"/>
  <c r="K4213" i="4" s="1"/>
  <c r="K4214" i="4" s="1"/>
  <c r="K4215" i="4" s="1"/>
  <c r="K4216" i="4" s="1"/>
  <c r="K4217" i="4" s="1"/>
  <c r="K4218" i="4" s="1"/>
  <c r="K4219" i="4" s="1"/>
  <c r="K4220" i="4" s="1"/>
  <c r="K4221" i="4" s="1"/>
  <c r="K4222" i="4" s="1"/>
  <c r="K4223" i="4" s="1"/>
  <c r="K4224" i="4" s="1"/>
  <c r="K4225" i="4" s="1"/>
  <c r="K4226" i="4" s="1"/>
  <c r="K4227" i="4" s="1"/>
  <c r="K4228" i="4" s="1"/>
  <c r="K4229" i="4" s="1"/>
  <c r="K4230" i="4" s="1"/>
  <c r="K4231" i="4" s="1"/>
  <c r="K4232" i="4" s="1"/>
  <c r="K4233" i="4" s="1"/>
  <c r="K4234" i="4" s="1"/>
  <c r="K4235" i="4" s="1"/>
  <c r="K4236" i="4" s="1"/>
  <c r="K4237" i="4" s="1"/>
  <c r="K4238" i="4" s="1"/>
  <c r="K4239" i="4" s="1"/>
  <c r="K4240" i="4" s="1"/>
  <c r="K4241" i="4" s="1"/>
  <c r="K4242" i="4" s="1"/>
  <c r="K4243" i="4" s="1"/>
  <c r="K4244" i="4" s="1"/>
  <c r="K4245" i="4" s="1"/>
  <c r="K4246" i="4" s="1"/>
  <c r="K4247" i="4" s="1"/>
  <c r="K4248" i="4" s="1"/>
  <c r="K4249" i="4" s="1"/>
  <c r="K4250" i="4" s="1"/>
  <c r="K4251" i="4" s="1"/>
  <c r="K4252" i="4" s="1"/>
  <c r="K4253" i="4" s="1"/>
  <c r="K4254" i="4" s="1"/>
  <c r="K4255" i="4" s="1"/>
  <c r="K4256" i="4" s="1"/>
  <c r="K4257" i="4" s="1"/>
  <c r="K4258" i="4" s="1"/>
  <c r="K4259" i="4" s="1"/>
  <c r="K4260" i="4" s="1"/>
  <c r="K4261" i="4" s="1"/>
  <c r="K4262" i="4" s="1"/>
  <c r="K4263" i="4" s="1"/>
  <c r="K4264" i="4" s="1"/>
  <c r="K4265" i="4" s="1"/>
  <c r="K4266" i="4" s="1"/>
  <c r="K4267" i="4" s="1"/>
  <c r="K4268" i="4" s="1"/>
  <c r="K4269" i="4" s="1"/>
  <c r="K4270" i="4" s="1"/>
  <c r="K4271" i="4" s="1"/>
  <c r="K4272" i="4" s="1"/>
  <c r="K4273" i="4" s="1"/>
  <c r="K4274" i="4" s="1"/>
  <c r="K4275" i="4" s="1"/>
  <c r="K4276" i="4" s="1"/>
  <c r="K4277" i="4" s="1"/>
  <c r="K4278" i="4" s="1"/>
  <c r="K4279" i="4" s="1"/>
  <c r="K4280" i="4" s="1"/>
  <c r="K4281" i="4" s="1"/>
  <c r="K4282" i="4" s="1"/>
  <c r="K4283" i="4" s="1"/>
  <c r="K4284" i="4" s="1"/>
  <c r="K4285" i="4" s="1"/>
  <c r="K4286" i="4" s="1"/>
  <c r="K4287" i="4" s="1"/>
  <c r="K4288" i="4" s="1"/>
  <c r="K4289" i="4" s="1"/>
  <c r="K4290" i="4" s="1"/>
  <c r="K4291" i="4" s="1"/>
  <c r="K4292" i="4" s="1"/>
  <c r="K4293" i="4" s="1"/>
  <c r="K4294" i="4" s="1"/>
  <c r="K4295" i="4" s="1"/>
  <c r="K4296" i="4" s="1"/>
  <c r="K4297" i="4" s="1"/>
  <c r="K4298" i="4" s="1"/>
  <c r="K4299" i="4" s="1"/>
  <c r="K4300" i="4" s="1"/>
  <c r="K4301" i="4" s="1"/>
  <c r="K4302" i="4" s="1"/>
  <c r="K4303" i="4" s="1"/>
  <c r="K4304" i="4" s="1"/>
  <c r="K4305" i="4" s="1"/>
  <c r="K4306" i="4" s="1"/>
  <c r="K4307" i="4" s="1"/>
  <c r="K4308" i="4" s="1"/>
  <c r="K4309" i="4" s="1"/>
  <c r="K4310" i="4" s="1"/>
  <c r="K4311" i="4" s="1"/>
  <c r="K4312" i="4" s="1"/>
  <c r="K4313" i="4" s="1"/>
  <c r="K4314" i="4" s="1"/>
  <c r="K4315" i="4" s="1"/>
  <c r="K4316" i="4" s="1"/>
  <c r="K4317" i="4" s="1"/>
  <c r="K4318" i="4" s="1"/>
  <c r="K4319" i="4" s="1"/>
  <c r="K4320" i="4" s="1"/>
  <c r="K4321" i="4" s="1"/>
  <c r="K4322" i="4" s="1"/>
  <c r="K4323" i="4" s="1"/>
  <c r="K4324" i="4" s="1"/>
  <c r="K4325" i="4" s="1"/>
  <c r="K4326" i="4" s="1"/>
  <c r="K4327" i="4" s="1"/>
  <c r="K4328" i="4" s="1"/>
  <c r="K4329" i="4" s="1"/>
  <c r="K4330" i="4" s="1"/>
  <c r="K4331" i="4" s="1"/>
  <c r="K4332" i="4" s="1"/>
  <c r="K4333" i="4" s="1"/>
  <c r="K4334" i="4" s="1"/>
  <c r="K4335" i="4" s="1"/>
  <c r="K4336" i="4" s="1"/>
  <c r="K4337" i="4" s="1"/>
  <c r="K4338" i="4" s="1"/>
  <c r="K4339" i="4" s="1"/>
  <c r="K4340" i="4" s="1"/>
  <c r="K4341" i="4" s="1"/>
  <c r="K4342" i="4" s="1"/>
  <c r="K4343" i="4" s="1"/>
  <c r="K4344" i="4" s="1"/>
  <c r="K4345" i="4" s="1"/>
  <c r="K4346" i="4" s="1"/>
  <c r="K4347" i="4" s="1"/>
  <c r="K4348" i="4" s="1"/>
  <c r="K4349" i="4" s="1"/>
  <c r="K4350" i="4" s="1"/>
  <c r="K4351" i="4" s="1"/>
  <c r="K4352" i="4" s="1"/>
  <c r="K4353" i="4" s="1"/>
  <c r="K4354" i="4" s="1"/>
  <c r="A1548" i="4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C1555" i="4"/>
  <c r="C1556" i="4" s="1"/>
  <c r="C1557" i="4" s="1"/>
  <c r="C1558" i="4" s="1"/>
  <c r="C1559" i="4" s="1"/>
  <c r="C1560" i="4" s="1"/>
  <c r="C1561" i="4" s="1"/>
  <c r="C1562" i="4" s="1"/>
  <c r="C1563" i="4" s="1"/>
  <c r="C1564" i="4" s="1"/>
  <c r="C1565" i="4" s="1"/>
  <c r="C1566" i="4" s="1"/>
  <c r="C1567" i="4" s="1"/>
  <c r="C1568" i="4" s="1"/>
  <c r="C1569" i="4" s="1"/>
  <c r="C1570" i="4" s="1"/>
  <c r="C1571" i="4" s="1"/>
  <c r="C1572" i="4" s="1"/>
  <c r="C1573" i="4" s="1"/>
  <c r="C1574" i="4" s="1"/>
  <c r="C1575" i="4" s="1"/>
  <c r="C1576" i="4" s="1"/>
  <c r="C1577" i="4" s="1"/>
  <c r="C1578" i="4" s="1"/>
  <c r="C1579" i="4" s="1"/>
  <c r="C1580" i="4" s="1"/>
  <c r="C1581" i="4" s="1"/>
  <c r="C1582" i="4" s="1"/>
  <c r="C1583" i="4" s="1"/>
  <c r="C1584" i="4" s="1"/>
  <c r="C1585" i="4" s="1"/>
  <c r="C1586" i="4" s="1"/>
  <c r="C1587" i="4" s="1"/>
  <c r="C1588" i="4" s="1"/>
  <c r="C1589" i="4" s="1"/>
  <c r="C1590" i="4" s="1"/>
  <c r="C1591" i="4" s="1"/>
  <c r="C1592" i="4" s="1"/>
  <c r="C1593" i="4" s="1"/>
  <c r="C1594" i="4" s="1"/>
  <c r="C1595" i="4" s="1"/>
  <c r="C1596" i="4" s="1"/>
  <c r="C1597" i="4" s="1"/>
  <c r="C1598" i="4" s="1"/>
  <c r="C1599" i="4" s="1"/>
  <c r="C1600" i="4" s="1"/>
  <c r="C1601" i="4" s="1"/>
  <c r="C1602" i="4" s="1"/>
  <c r="C1603" i="4" s="1"/>
  <c r="C1604" i="4" s="1"/>
  <c r="C1605" i="4" s="1"/>
  <c r="C1606" i="4" s="1"/>
  <c r="C1607" i="4" s="1"/>
  <c r="C1608" i="4" s="1"/>
  <c r="C1609" i="4" s="1"/>
  <c r="C1610" i="4" s="1"/>
  <c r="C1611" i="4" s="1"/>
  <c r="C1612" i="4" s="1"/>
  <c r="C1613" i="4" s="1"/>
  <c r="C1614" i="4" s="1"/>
  <c r="C1615" i="4" s="1"/>
  <c r="C1616" i="4" s="1"/>
  <c r="C1617" i="4" s="1"/>
  <c r="C1618" i="4" s="1"/>
  <c r="C1619" i="4" s="1"/>
  <c r="C1620" i="4" s="1"/>
  <c r="C1621" i="4" s="1"/>
  <c r="C1622" i="4" s="1"/>
  <c r="C1623" i="4" s="1"/>
  <c r="C1624" i="4" s="1"/>
  <c r="C1625" i="4" s="1"/>
  <c r="C1626" i="4" s="1"/>
  <c r="C1627" i="4" s="1"/>
  <c r="C1628" i="4" s="1"/>
  <c r="C1629" i="4" s="1"/>
  <c r="C1630" i="4" s="1"/>
  <c r="C1631" i="4" s="1"/>
  <c r="C1632" i="4" s="1"/>
  <c r="C1633" i="4" s="1"/>
  <c r="C1634" i="4" s="1"/>
  <c r="C1635" i="4" s="1"/>
  <c r="C1636" i="4" s="1"/>
  <c r="C1637" i="4" s="1"/>
  <c r="C1638" i="4" s="1"/>
  <c r="C1639" i="4" s="1"/>
  <c r="C1640" i="4" s="1"/>
  <c r="C1641" i="4" s="1"/>
  <c r="C1642" i="4" s="1"/>
  <c r="C1643" i="4" s="1"/>
  <c r="C1644" i="4" s="1"/>
  <c r="C1645" i="4" s="1"/>
  <c r="C1646" i="4" s="1"/>
  <c r="C1647" i="4" s="1"/>
  <c r="C1648" i="4" s="1"/>
  <c r="C1649" i="4" s="1"/>
  <c r="C1650" i="4" s="1"/>
  <c r="C1651" i="4" s="1"/>
  <c r="C1652" i="4" s="1"/>
  <c r="C1653" i="4" s="1"/>
  <c r="C1654" i="4" s="1"/>
  <c r="C1655" i="4" s="1"/>
  <c r="C1656" i="4" s="1"/>
  <c r="C1657" i="4" s="1"/>
  <c r="C1658" i="4" s="1"/>
  <c r="C1659" i="4" s="1"/>
  <c r="C1660" i="4" s="1"/>
  <c r="C1661" i="4" s="1"/>
  <c r="C1662" i="4" s="1"/>
  <c r="C1663" i="4" s="1"/>
  <c r="C1664" i="4" s="1"/>
  <c r="C1665" i="4" s="1"/>
  <c r="C1666" i="4" s="1"/>
  <c r="C1667" i="4" s="1"/>
  <c r="C1668" i="4" s="1"/>
  <c r="C1669" i="4" s="1"/>
  <c r="C1670" i="4" s="1"/>
  <c r="C1671" i="4" s="1"/>
  <c r="C1672" i="4" s="1"/>
  <c r="C1673" i="4" s="1"/>
  <c r="C1674" i="4" s="1"/>
  <c r="C1675" i="4" s="1"/>
  <c r="C1676" i="4" s="1"/>
  <c r="C1677" i="4" s="1"/>
  <c r="C1678" i="4" s="1"/>
  <c r="C1679" i="4" s="1"/>
  <c r="C1680" i="4" s="1"/>
  <c r="C1681" i="4" s="1"/>
  <c r="C1682" i="4" s="1"/>
  <c r="C1683" i="4" s="1"/>
  <c r="C1684" i="4" s="1"/>
  <c r="C1685" i="4" s="1"/>
  <c r="C1686" i="4" s="1"/>
  <c r="C1687" i="4" s="1"/>
  <c r="C1688" i="4" s="1"/>
  <c r="C1689" i="4" s="1"/>
  <c r="C1690" i="4" s="1"/>
  <c r="C1691" i="4" s="1"/>
  <c r="C1692" i="4" s="1"/>
  <c r="C1693" i="4" s="1"/>
  <c r="C1694" i="4" s="1"/>
  <c r="C1695" i="4" s="1"/>
  <c r="C1696" i="4" s="1"/>
  <c r="C1697" i="4" s="1"/>
  <c r="C1698" i="4" s="1"/>
  <c r="C1699" i="4" s="1"/>
  <c r="C1700" i="4" s="1"/>
  <c r="C1701" i="4" s="1"/>
  <c r="C1702" i="4" s="1"/>
  <c r="C1703" i="4" s="1"/>
  <c r="C1704" i="4" s="1"/>
  <c r="C1705" i="4" s="1"/>
  <c r="C1706" i="4" s="1"/>
  <c r="C1707" i="4" s="1"/>
  <c r="C1708" i="4" s="1"/>
  <c r="C1709" i="4" s="1"/>
  <c r="C1710" i="4" s="1"/>
  <c r="C1711" i="4" s="1"/>
  <c r="C1712" i="4" s="1"/>
  <c r="C1713" i="4" s="1"/>
  <c r="C1714" i="4" s="1"/>
  <c r="C1715" i="4" s="1"/>
  <c r="C1716" i="4" s="1"/>
  <c r="C1717" i="4" s="1"/>
  <c r="C1718" i="4" s="1"/>
  <c r="C1719" i="4" s="1"/>
  <c r="C1720" i="4" s="1"/>
  <c r="C1721" i="4" s="1"/>
  <c r="C1722" i="4" s="1"/>
  <c r="C1723" i="4" s="1"/>
  <c r="C1724" i="4" s="1"/>
  <c r="C1725" i="4" s="1"/>
  <c r="C1726" i="4" s="1"/>
  <c r="C1727" i="4" s="1"/>
  <c r="C1728" i="4" s="1"/>
  <c r="C1729" i="4" s="1"/>
  <c r="C1730" i="4" s="1"/>
  <c r="C1731" i="4" s="1"/>
  <c r="C1732" i="4" s="1"/>
  <c r="C1733" i="4" s="1"/>
  <c r="C1734" i="4" s="1"/>
  <c r="C1735" i="4" s="1"/>
  <c r="C1736" i="4" s="1"/>
  <c r="C1737" i="4" s="1"/>
  <c r="C1738" i="4" s="1"/>
  <c r="C1739" i="4" s="1"/>
  <c r="C1740" i="4" s="1"/>
  <c r="C1741" i="4" s="1"/>
  <c r="C1742" i="4" s="1"/>
  <c r="C1743" i="4" s="1"/>
  <c r="C1744" i="4" s="1"/>
  <c r="C1745" i="4" s="1"/>
  <c r="C1746" i="4" s="1"/>
  <c r="C1747" i="4" s="1"/>
  <c r="C1748" i="4" s="1"/>
  <c r="C1749" i="4" s="1"/>
  <c r="C1750" i="4" s="1"/>
  <c r="C1751" i="4" s="1"/>
  <c r="C1752" i="4" s="1"/>
  <c r="C1753" i="4" s="1"/>
  <c r="C1754" i="4" s="1"/>
  <c r="C1755" i="4" s="1"/>
  <c r="C1756" i="4" s="1"/>
  <c r="C1757" i="4" s="1"/>
  <c r="C1758" i="4" s="1"/>
  <c r="C1759" i="4" s="1"/>
  <c r="C1760" i="4" s="1"/>
  <c r="C1761" i="4" s="1"/>
  <c r="C1762" i="4" s="1"/>
  <c r="C1763" i="4" s="1"/>
  <c r="C1764" i="4" s="1"/>
  <c r="C1765" i="4" s="1"/>
  <c r="C1766" i="4" s="1"/>
  <c r="C1767" i="4" s="1"/>
  <c r="C1768" i="4" s="1"/>
  <c r="C1769" i="4" s="1"/>
  <c r="C1770" i="4" s="1"/>
  <c r="C1771" i="4" s="1"/>
  <c r="C1772" i="4" s="1"/>
  <c r="C1773" i="4" s="1"/>
  <c r="C1774" i="4" s="1"/>
  <c r="C1775" i="4" s="1"/>
  <c r="C1776" i="4" s="1"/>
  <c r="C1777" i="4" s="1"/>
  <c r="C1778" i="4" s="1"/>
  <c r="C1779" i="4" s="1"/>
  <c r="C1780" i="4" s="1"/>
  <c r="C1781" i="4" s="1"/>
  <c r="C1782" i="4" s="1"/>
  <c r="C1783" i="4" s="1"/>
  <c r="C1784" i="4" s="1"/>
  <c r="C1785" i="4" s="1"/>
  <c r="C1786" i="4" s="1"/>
  <c r="C1787" i="4" s="1"/>
  <c r="C1788" i="4" s="1"/>
  <c r="C1789" i="4" s="1"/>
  <c r="C1790" i="4" s="1"/>
  <c r="C1791" i="4" s="1"/>
  <c r="C1792" i="4" s="1"/>
  <c r="C1793" i="4" s="1"/>
  <c r="C1794" i="4" s="1"/>
  <c r="C1795" i="4" s="1"/>
  <c r="C1796" i="4" s="1"/>
  <c r="C1797" i="4" s="1"/>
  <c r="C1798" i="4" s="1"/>
  <c r="C1799" i="4" s="1"/>
  <c r="C1800" i="4" s="1"/>
  <c r="C1801" i="4" s="1"/>
  <c r="C1802" i="4" s="1"/>
  <c r="C1803" i="4" s="1"/>
  <c r="C1804" i="4" s="1"/>
  <c r="C1805" i="4" s="1"/>
  <c r="C1806" i="4" s="1"/>
  <c r="C1807" i="4" s="1"/>
  <c r="C1808" i="4" s="1"/>
  <c r="C1809" i="4" s="1"/>
  <c r="C1810" i="4" s="1"/>
  <c r="C1811" i="4" s="1"/>
  <c r="C1812" i="4" s="1"/>
  <c r="C1813" i="4" s="1"/>
  <c r="C1814" i="4" s="1"/>
  <c r="C1815" i="4" s="1"/>
  <c r="C1816" i="4" s="1"/>
  <c r="C1817" i="4" s="1"/>
  <c r="C1818" i="4" s="1"/>
  <c r="C1819" i="4" s="1"/>
  <c r="C1820" i="4" s="1"/>
  <c r="C1821" i="4" s="1"/>
  <c r="C1822" i="4" s="1"/>
  <c r="C1823" i="4" s="1"/>
  <c r="C1824" i="4" s="1"/>
  <c r="C1825" i="4" s="1"/>
  <c r="C1826" i="4" s="1"/>
  <c r="C1827" i="4" s="1"/>
  <c r="C1828" i="4" s="1"/>
  <c r="C1829" i="4" s="1"/>
  <c r="C1830" i="4" s="1"/>
  <c r="C1831" i="4" s="1"/>
  <c r="C1832" i="4" s="1"/>
  <c r="C1833" i="4" s="1"/>
  <c r="C1834" i="4" s="1"/>
  <c r="C1835" i="4" s="1"/>
  <c r="C1836" i="4" s="1"/>
  <c r="C1837" i="4" s="1"/>
  <c r="C1838" i="4" s="1"/>
  <c r="C1839" i="4" s="1"/>
  <c r="C1840" i="4" s="1"/>
  <c r="C1841" i="4" s="1"/>
  <c r="C1842" i="4" s="1"/>
  <c r="C1843" i="4" s="1"/>
  <c r="C1844" i="4" s="1"/>
  <c r="C1845" i="4" s="1"/>
  <c r="C1846" i="4" s="1"/>
  <c r="C1847" i="4" s="1"/>
  <c r="C1848" i="4" s="1"/>
  <c r="C1849" i="4" s="1"/>
  <c r="C1850" i="4" s="1"/>
  <c r="C1851" i="4" s="1"/>
  <c r="C1852" i="4" s="1"/>
  <c r="C1853" i="4" s="1"/>
  <c r="C1854" i="4" s="1"/>
  <c r="C1855" i="4" s="1"/>
  <c r="C1856" i="4" s="1"/>
  <c r="C1857" i="4" s="1"/>
  <c r="C1858" i="4" s="1"/>
  <c r="C1859" i="4" s="1"/>
  <c r="C1860" i="4" s="1"/>
  <c r="C1861" i="4" s="1"/>
  <c r="C1862" i="4" s="1"/>
  <c r="C1863" i="4" s="1"/>
  <c r="C1864" i="4" s="1"/>
  <c r="C1865" i="4" s="1"/>
  <c r="C1866" i="4" s="1"/>
  <c r="C1867" i="4" s="1"/>
  <c r="C1868" i="4" s="1"/>
  <c r="C1869" i="4" s="1"/>
  <c r="C1870" i="4" s="1"/>
  <c r="C1871" i="4" s="1"/>
  <c r="C1872" i="4" s="1"/>
  <c r="C1873" i="4" s="1"/>
  <c r="C1874" i="4" s="1"/>
  <c r="C1875" i="4" s="1"/>
  <c r="C1876" i="4" s="1"/>
  <c r="C1877" i="4" s="1"/>
  <c r="C1878" i="4" s="1"/>
  <c r="C1879" i="4" s="1"/>
  <c r="C1880" i="4" s="1"/>
  <c r="C1881" i="4" s="1"/>
  <c r="C1882" i="4" s="1"/>
  <c r="C1883" i="4" s="1"/>
  <c r="C1884" i="4" s="1"/>
  <c r="C1885" i="4" s="1"/>
  <c r="C1886" i="4" s="1"/>
  <c r="C1887" i="4" s="1"/>
  <c r="C1888" i="4" s="1"/>
  <c r="C1889" i="4" s="1"/>
  <c r="C1890" i="4" s="1"/>
  <c r="C1891" i="4" s="1"/>
  <c r="C1892" i="4" s="1"/>
  <c r="C1893" i="4" s="1"/>
  <c r="C1894" i="4" s="1"/>
  <c r="C1895" i="4" s="1"/>
  <c r="C1896" i="4" s="1"/>
  <c r="C1897" i="4" s="1"/>
  <c r="C1898" i="4" s="1"/>
  <c r="C1899" i="4" s="1"/>
  <c r="C1900" i="4" s="1"/>
  <c r="C1901" i="4" s="1"/>
  <c r="C1902" i="4" s="1"/>
  <c r="C1903" i="4" s="1"/>
  <c r="C1904" i="4" s="1"/>
  <c r="C1905" i="4" s="1"/>
  <c r="C1906" i="4" s="1"/>
  <c r="C1907" i="4" s="1"/>
  <c r="C1908" i="4" s="1"/>
  <c r="C1909" i="4" s="1"/>
  <c r="C1910" i="4" s="1"/>
  <c r="C1911" i="4" s="1"/>
  <c r="C1912" i="4" s="1"/>
  <c r="C1913" i="4" s="1"/>
  <c r="C1914" i="4" s="1"/>
  <c r="C1915" i="4" s="1"/>
  <c r="C1916" i="4" s="1"/>
  <c r="C1917" i="4" s="1"/>
  <c r="C1918" i="4" s="1"/>
  <c r="C1919" i="4" s="1"/>
  <c r="C1920" i="4" s="1"/>
  <c r="C1921" i="4" s="1"/>
  <c r="C1922" i="4" s="1"/>
  <c r="C1923" i="4" s="1"/>
  <c r="C1924" i="4" s="1"/>
  <c r="C1925" i="4" s="1"/>
  <c r="C1926" i="4" s="1"/>
  <c r="C1927" i="4" s="1"/>
  <c r="C1928" i="4" s="1"/>
  <c r="C1929" i="4" s="1"/>
  <c r="C1930" i="4" s="1"/>
  <c r="C1931" i="4" s="1"/>
  <c r="C1932" i="4" s="1"/>
  <c r="C1933" i="4" s="1"/>
  <c r="C1934" i="4" s="1"/>
  <c r="C1935" i="4" s="1"/>
  <c r="C1936" i="4" s="1"/>
  <c r="C1937" i="4" s="1"/>
  <c r="C1938" i="4" s="1"/>
  <c r="C1939" i="4" s="1"/>
  <c r="C1940" i="4" s="1"/>
  <c r="C1941" i="4" s="1"/>
  <c r="C1942" i="4" s="1"/>
  <c r="C1943" i="4" s="1"/>
  <c r="C1944" i="4" s="1"/>
  <c r="C1945" i="4" s="1"/>
  <c r="C1946" i="4" s="1"/>
  <c r="C1947" i="4" s="1"/>
  <c r="C1948" i="4" s="1"/>
  <c r="C1949" i="4" s="1"/>
  <c r="C1950" i="4" s="1"/>
  <c r="C1951" i="4" s="1"/>
  <c r="C1952" i="4" s="1"/>
  <c r="C1953" i="4" s="1"/>
  <c r="C1954" i="4" s="1"/>
  <c r="C1955" i="4" s="1"/>
  <c r="C1956" i="4" s="1"/>
  <c r="C1957" i="4" s="1"/>
  <c r="C1958" i="4" s="1"/>
  <c r="C1959" i="4" s="1"/>
  <c r="C1960" i="4" s="1"/>
  <c r="C1961" i="4" s="1"/>
  <c r="C1962" i="4" s="1"/>
  <c r="C1963" i="4" s="1"/>
  <c r="C1964" i="4" s="1"/>
  <c r="C1965" i="4" s="1"/>
  <c r="C1966" i="4" s="1"/>
  <c r="C1967" i="4" s="1"/>
  <c r="C1968" i="4" s="1"/>
  <c r="C1969" i="4" s="1"/>
  <c r="C1970" i="4" s="1"/>
  <c r="C1971" i="4" s="1"/>
  <c r="C1972" i="4" s="1"/>
  <c r="C1973" i="4" s="1"/>
  <c r="C1974" i="4" s="1"/>
  <c r="C1975" i="4" s="1"/>
  <c r="C1976" i="4" s="1"/>
  <c r="C1977" i="4" s="1"/>
  <c r="C1978" i="4" s="1"/>
  <c r="C1979" i="4" s="1"/>
  <c r="C1980" i="4" s="1"/>
  <c r="C1981" i="4" s="1"/>
  <c r="C1982" i="4" s="1"/>
  <c r="C1983" i="4" s="1"/>
  <c r="C1984" i="4" s="1"/>
  <c r="C1985" i="4" s="1"/>
  <c r="C1986" i="4" s="1"/>
  <c r="C1987" i="4" s="1"/>
  <c r="C1988" i="4" s="1"/>
  <c r="C1989" i="4" s="1"/>
  <c r="C1990" i="4" s="1"/>
  <c r="C1991" i="4" s="1"/>
  <c r="C1992" i="4" s="1"/>
  <c r="C1993" i="4" s="1"/>
  <c r="C1994" i="4" s="1"/>
  <c r="C1995" i="4" s="1"/>
  <c r="C1996" i="4" s="1"/>
  <c r="C1997" i="4" s="1"/>
  <c r="C1998" i="4" s="1"/>
  <c r="C1999" i="4" s="1"/>
  <c r="C2000" i="4" s="1"/>
  <c r="C2001" i="4" s="1"/>
  <c r="C2002" i="4" s="1"/>
  <c r="C2003" i="4" s="1"/>
  <c r="C2004" i="4" s="1"/>
  <c r="C2005" i="4" s="1"/>
  <c r="C2006" i="4" s="1"/>
  <c r="C2007" i="4" s="1"/>
  <c r="C2008" i="4" s="1"/>
  <c r="C2009" i="4" s="1"/>
  <c r="C2010" i="4" s="1"/>
  <c r="C2011" i="4" s="1"/>
  <c r="C2012" i="4" s="1"/>
  <c r="C2013" i="4" s="1"/>
  <c r="C2014" i="4" s="1"/>
  <c r="C2015" i="4" s="1"/>
  <c r="C2016" i="4" s="1"/>
  <c r="C2017" i="4" s="1"/>
  <c r="C2018" i="4" s="1"/>
  <c r="C2019" i="4" s="1"/>
  <c r="C2020" i="4" s="1"/>
  <c r="C2021" i="4" s="1"/>
  <c r="C2022" i="4" s="1"/>
  <c r="C2023" i="4" s="1"/>
  <c r="C2024" i="4" s="1"/>
  <c r="C2025" i="4" s="1"/>
  <c r="C2026" i="4" s="1"/>
  <c r="C2027" i="4" s="1"/>
  <c r="C2028" i="4" s="1"/>
  <c r="C2029" i="4" s="1"/>
  <c r="C2030" i="4" s="1"/>
  <c r="C2031" i="4" s="1"/>
  <c r="C2032" i="4" s="1"/>
  <c r="C2033" i="4" s="1"/>
  <c r="C2034" i="4" s="1"/>
  <c r="C2035" i="4" s="1"/>
  <c r="C2036" i="4" s="1"/>
  <c r="C2037" i="4" s="1"/>
  <c r="C2038" i="4" s="1"/>
  <c r="C2039" i="4" s="1"/>
  <c r="C2040" i="4" s="1"/>
  <c r="C2041" i="4" s="1"/>
  <c r="C2042" i="4" s="1"/>
  <c r="C2043" i="4" s="1"/>
  <c r="C2044" i="4" s="1"/>
  <c r="C2045" i="4" s="1"/>
  <c r="C2046" i="4" s="1"/>
  <c r="C2047" i="4" s="1"/>
  <c r="C2048" i="4" s="1"/>
  <c r="C2049" i="4" s="1"/>
  <c r="C2050" i="4" s="1"/>
  <c r="C2051" i="4" s="1"/>
  <c r="C2052" i="4" s="1"/>
  <c r="C2053" i="4" s="1"/>
  <c r="C2054" i="4" s="1"/>
  <c r="C2055" i="4" s="1"/>
  <c r="C2056" i="4" s="1"/>
  <c r="C2057" i="4" s="1"/>
  <c r="C2058" i="4" s="1"/>
  <c r="C2059" i="4" s="1"/>
  <c r="C2060" i="4" s="1"/>
  <c r="C2061" i="4" s="1"/>
  <c r="C2062" i="4" s="1"/>
  <c r="C2063" i="4" s="1"/>
  <c r="C2064" i="4" s="1"/>
  <c r="C2065" i="4" s="1"/>
  <c r="C2066" i="4" s="1"/>
  <c r="C2067" i="4" s="1"/>
  <c r="C2068" i="4" s="1"/>
  <c r="C2069" i="4" s="1"/>
  <c r="C2070" i="4" s="1"/>
  <c r="C2071" i="4" s="1"/>
  <c r="C2072" i="4" s="1"/>
  <c r="C2073" i="4" s="1"/>
  <c r="C2074" i="4" s="1"/>
  <c r="C2075" i="4" s="1"/>
  <c r="C2076" i="4" s="1"/>
  <c r="C2077" i="4" s="1"/>
  <c r="C2078" i="4" s="1"/>
  <c r="C2079" i="4" s="1"/>
  <c r="C2080" i="4" s="1"/>
  <c r="C2081" i="4" s="1"/>
  <c r="C2082" i="4" s="1"/>
  <c r="C2083" i="4" s="1"/>
  <c r="C2084" i="4" s="1"/>
  <c r="C2085" i="4" s="1"/>
  <c r="C2086" i="4" s="1"/>
  <c r="C2087" i="4" s="1"/>
  <c r="C2088" i="4" s="1"/>
  <c r="C2089" i="4" s="1"/>
  <c r="C2090" i="4" s="1"/>
  <c r="C2091" i="4" s="1"/>
  <c r="C2092" i="4" s="1"/>
  <c r="C2093" i="4" s="1"/>
  <c r="C2094" i="4" s="1"/>
  <c r="C2095" i="4" s="1"/>
  <c r="C2096" i="4" s="1"/>
  <c r="C2097" i="4" s="1"/>
  <c r="C2098" i="4" s="1"/>
  <c r="C2099" i="4" s="1"/>
  <c r="C2100" i="4" s="1"/>
  <c r="C2101" i="4" s="1"/>
  <c r="C2102" i="4" s="1"/>
  <c r="C2103" i="4" s="1"/>
  <c r="C2104" i="4" s="1"/>
  <c r="C2105" i="4" s="1"/>
  <c r="C2106" i="4" s="1"/>
  <c r="C2107" i="4" s="1"/>
  <c r="C2108" i="4" s="1"/>
  <c r="C2109" i="4" s="1"/>
  <c r="C2110" i="4" s="1"/>
  <c r="C2111" i="4" s="1"/>
  <c r="C2112" i="4" s="1"/>
  <c r="C2113" i="4" s="1"/>
  <c r="C2114" i="4" s="1"/>
  <c r="C2115" i="4" s="1"/>
  <c r="C2116" i="4" s="1"/>
  <c r="C2117" i="4" s="1"/>
  <c r="C2118" i="4" s="1"/>
  <c r="C2119" i="4" s="1"/>
  <c r="C2120" i="4" s="1"/>
  <c r="C2121" i="4" s="1"/>
  <c r="C2122" i="4" s="1"/>
  <c r="C2123" i="4" s="1"/>
  <c r="C2124" i="4" s="1"/>
  <c r="C2125" i="4" s="1"/>
  <c r="C2126" i="4" s="1"/>
  <c r="C2127" i="4" s="1"/>
  <c r="C2128" i="4" s="1"/>
  <c r="C2129" i="4" s="1"/>
  <c r="C2130" i="4" s="1"/>
  <c r="C2131" i="4" s="1"/>
  <c r="C2132" i="4" s="1"/>
  <c r="C2133" i="4" s="1"/>
  <c r="C2134" i="4" s="1"/>
  <c r="C2135" i="4" s="1"/>
  <c r="C2136" i="4" s="1"/>
  <c r="C2137" i="4" s="1"/>
  <c r="C2138" i="4" s="1"/>
  <c r="C2139" i="4" s="1"/>
  <c r="C2140" i="4" s="1"/>
  <c r="C2141" i="4" s="1"/>
  <c r="C2142" i="4" s="1"/>
  <c r="C2143" i="4" s="1"/>
  <c r="C2144" i="4" s="1"/>
  <c r="C2145" i="4" s="1"/>
  <c r="C2146" i="4" s="1"/>
  <c r="C2147" i="4" s="1"/>
  <c r="C2148" i="4" s="1"/>
  <c r="C2149" i="4" s="1"/>
  <c r="C2150" i="4" s="1"/>
  <c r="C2151" i="4" s="1"/>
  <c r="C2152" i="4" s="1"/>
  <c r="C2153" i="4" s="1"/>
  <c r="C2154" i="4" s="1"/>
  <c r="C2155" i="4" s="1"/>
  <c r="C2156" i="4" s="1"/>
  <c r="C2157" i="4" s="1"/>
  <c r="C2158" i="4" s="1"/>
  <c r="C2159" i="4" s="1"/>
  <c r="C2160" i="4" s="1"/>
  <c r="C2161" i="4" s="1"/>
  <c r="C2162" i="4" s="1"/>
  <c r="C2163" i="4" s="1"/>
  <c r="C2164" i="4" s="1"/>
  <c r="C2165" i="4" s="1"/>
  <c r="C2166" i="4" s="1"/>
  <c r="C2167" i="4" s="1"/>
  <c r="C2168" i="4" s="1"/>
  <c r="C2169" i="4" s="1"/>
  <c r="C2170" i="4" s="1"/>
  <c r="C2171" i="4" s="1"/>
  <c r="C2172" i="4" s="1"/>
  <c r="C2173" i="4" s="1"/>
  <c r="C2174" i="4" s="1"/>
  <c r="C2175" i="4" s="1"/>
  <c r="C2176" i="4" s="1"/>
  <c r="C2177" i="4" s="1"/>
  <c r="C2178" i="4" s="1"/>
  <c r="C2179" i="4" s="1"/>
  <c r="C2180" i="4" s="1"/>
  <c r="C2181" i="4" s="1"/>
  <c r="C2182" i="4" s="1"/>
  <c r="C2183" i="4" s="1"/>
  <c r="C2184" i="4" s="1"/>
  <c r="C2185" i="4" s="1"/>
  <c r="C2186" i="4" s="1"/>
  <c r="C2187" i="4" s="1"/>
  <c r="C2188" i="4" s="1"/>
  <c r="C2189" i="4" s="1"/>
  <c r="C2190" i="4" s="1"/>
  <c r="C2191" i="4" s="1"/>
  <c r="C2192" i="4" s="1"/>
  <c r="C2193" i="4" s="1"/>
  <c r="C2194" i="4" s="1"/>
  <c r="C2195" i="4" s="1"/>
  <c r="C2196" i="4" s="1"/>
  <c r="C2197" i="4" s="1"/>
  <c r="C2198" i="4" s="1"/>
  <c r="C2199" i="4" s="1"/>
  <c r="C2200" i="4" s="1"/>
  <c r="C2201" i="4" s="1"/>
  <c r="C2202" i="4" s="1"/>
  <c r="C2203" i="4" s="1"/>
  <c r="C2204" i="4" s="1"/>
  <c r="C2205" i="4" s="1"/>
  <c r="C2206" i="4" s="1"/>
  <c r="C2207" i="4" s="1"/>
  <c r="C2208" i="4" s="1"/>
  <c r="C2209" i="4" s="1"/>
  <c r="C2210" i="4" s="1"/>
  <c r="C2211" i="4" s="1"/>
  <c r="C2212" i="4" s="1"/>
  <c r="C2213" i="4" s="1"/>
  <c r="C2214" i="4" s="1"/>
  <c r="C2215" i="4" s="1"/>
  <c r="C2216" i="4" s="1"/>
  <c r="C2217" i="4" s="1"/>
  <c r="C2218" i="4" s="1"/>
  <c r="C2219" i="4" s="1"/>
  <c r="C2220" i="4" s="1"/>
  <c r="C2221" i="4" s="1"/>
  <c r="C2222" i="4" s="1"/>
  <c r="C2223" i="4" s="1"/>
  <c r="C2224" i="4" s="1"/>
  <c r="C2225" i="4" s="1"/>
  <c r="C2226" i="4" s="1"/>
  <c r="C2227" i="4" s="1"/>
  <c r="C2228" i="4" s="1"/>
  <c r="C2229" i="4" s="1"/>
  <c r="C2230" i="4" s="1"/>
  <c r="C2231" i="4" s="1"/>
  <c r="C2232" i="4" s="1"/>
  <c r="C2233" i="4" s="1"/>
  <c r="C2234" i="4" s="1"/>
  <c r="C2235" i="4" s="1"/>
  <c r="C2236" i="4" s="1"/>
  <c r="C2237" i="4" s="1"/>
  <c r="C2238" i="4" s="1"/>
  <c r="C2239" i="4" s="1"/>
  <c r="C2240" i="4" s="1"/>
  <c r="C2241" i="4" s="1"/>
  <c r="C2242" i="4" s="1"/>
  <c r="C2243" i="4" s="1"/>
  <c r="C2244" i="4" s="1"/>
  <c r="C2245" i="4" s="1"/>
  <c r="C2246" i="4" s="1"/>
  <c r="C2247" i="4" s="1"/>
  <c r="C2248" i="4" s="1"/>
  <c r="C2249" i="4" s="1"/>
  <c r="C2250" i="4" s="1"/>
  <c r="C2251" i="4" s="1"/>
  <c r="C2252" i="4" s="1"/>
  <c r="C2253" i="4" s="1"/>
  <c r="C2254" i="4" s="1"/>
  <c r="C2255" i="4" s="1"/>
  <c r="C2256" i="4" s="1"/>
  <c r="C2257" i="4" s="1"/>
  <c r="C2258" i="4" s="1"/>
  <c r="C2259" i="4" s="1"/>
  <c r="C2260" i="4" s="1"/>
  <c r="C2261" i="4" s="1"/>
  <c r="C2262" i="4" s="1"/>
  <c r="C2263" i="4" s="1"/>
  <c r="C2264" i="4" s="1"/>
  <c r="C2265" i="4" s="1"/>
  <c r="C2266" i="4" s="1"/>
  <c r="C2267" i="4" s="1"/>
  <c r="C2268" i="4" s="1"/>
  <c r="C2269" i="4" s="1"/>
  <c r="C2270" i="4" s="1"/>
  <c r="C2271" i="4" s="1"/>
  <c r="C2272" i="4" s="1"/>
  <c r="C2273" i="4" s="1"/>
  <c r="C2274" i="4" s="1"/>
  <c r="C2275" i="4" s="1"/>
  <c r="C2276" i="4" s="1"/>
  <c r="C2277" i="4" s="1"/>
  <c r="C2278" i="4" s="1"/>
  <c r="C2279" i="4" s="1"/>
  <c r="C2280" i="4" s="1"/>
  <c r="C2281" i="4" s="1"/>
  <c r="C2282" i="4" s="1"/>
  <c r="C2283" i="4" s="1"/>
  <c r="C2284" i="4" s="1"/>
  <c r="C2285" i="4" s="1"/>
  <c r="C2286" i="4" s="1"/>
  <c r="C2287" i="4" s="1"/>
  <c r="C2288" i="4" s="1"/>
  <c r="C2289" i="4" s="1"/>
  <c r="C2290" i="4" s="1"/>
  <c r="C2291" i="4" s="1"/>
  <c r="C2292" i="4" s="1"/>
  <c r="C2293" i="4" s="1"/>
  <c r="C2294" i="4" s="1"/>
  <c r="C2295" i="4" s="1"/>
  <c r="C2296" i="4" s="1"/>
  <c r="C2297" i="4" s="1"/>
  <c r="C2298" i="4" s="1"/>
  <c r="C2299" i="4" s="1"/>
  <c r="C2300" i="4" s="1"/>
  <c r="C2301" i="4" s="1"/>
  <c r="C2302" i="4" s="1"/>
  <c r="C2303" i="4" s="1"/>
  <c r="C2304" i="4" s="1"/>
  <c r="C2305" i="4" s="1"/>
  <c r="C2306" i="4" s="1"/>
  <c r="C2307" i="4" s="1"/>
  <c r="C2308" i="4" s="1"/>
  <c r="C2309" i="4" s="1"/>
  <c r="C2310" i="4" s="1"/>
  <c r="C2311" i="4" s="1"/>
  <c r="C2312" i="4" s="1"/>
  <c r="C2313" i="4" s="1"/>
  <c r="C2314" i="4" s="1"/>
  <c r="C2315" i="4" s="1"/>
  <c r="C2316" i="4" s="1"/>
  <c r="C2317" i="4" s="1"/>
  <c r="C2318" i="4" s="1"/>
  <c r="C2319" i="4" s="1"/>
  <c r="C2320" i="4" s="1"/>
  <c r="C2321" i="4" s="1"/>
  <c r="C2322" i="4" s="1"/>
  <c r="C2323" i="4" s="1"/>
  <c r="C2324" i="4" s="1"/>
  <c r="C2325" i="4" s="1"/>
  <c r="C2326" i="4" s="1"/>
  <c r="C2327" i="4" s="1"/>
  <c r="C2328" i="4" s="1"/>
  <c r="C2329" i="4" s="1"/>
  <c r="C2330" i="4" s="1"/>
  <c r="C2331" i="4" s="1"/>
  <c r="C2332" i="4" s="1"/>
  <c r="C2333" i="4" s="1"/>
  <c r="C2334" i="4" s="1"/>
  <c r="C2335" i="4" s="1"/>
  <c r="C2336" i="4" s="1"/>
  <c r="C2337" i="4" s="1"/>
  <c r="C2338" i="4" s="1"/>
  <c r="C2339" i="4" s="1"/>
  <c r="C2340" i="4" s="1"/>
  <c r="C2341" i="4" s="1"/>
  <c r="C2342" i="4" s="1"/>
  <c r="C2343" i="4" s="1"/>
  <c r="C2344" i="4" s="1"/>
  <c r="C2345" i="4" s="1"/>
  <c r="C2346" i="4" s="1"/>
  <c r="C2347" i="4" s="1"/>
  <c r="C2348" i="4" s="1"/>
  <c r="C2349" i="4" s="1"/>
  <c r="C2350" i="4" s="1"/>
  <c r="C2351" i="4" s="1"/>
  <c r="C2352" i="4" s="1"/>
  <c r="C2353" i="4" s="1"/>
  <c r="C2354" i="4" s="1"/>
  <c r="C2355" i="4" s="1"/>
  <c r="C2356" i="4" s="1"/>
  <c r="C2357" i="4" s="1"/>
  <c r="C2358" i="4" s="1"/>
  <c r="C2359" i="4" s="1"/>
  <c r="C2360" i="4" s="1"/>
  <c r="C2361" i="4" s="1"/>
  <c r="C2362" i="4" s="1"/>
  <c r="C2363" i="4" s="1"/>
  <c r="C2364" i="4" s="1"/>
  <c r="C2365" i="4" s="1"/>
  <c r="C2366" i="4" s="1"/>
  <c r="C2367" i="4" s="1"/>
  <c r="C2368" i="4" s="1"/>
  <c r="C2369" i="4" s="1"/>
  <c r="C2370" i="4" s="1"/>
  <c r="C2371" i="4" s="1"/>
  <c r="C2372" i="4" s="1"/>
  <c r="C2373" i="4" s="1"/>
  <c r="C2374" i="4" s="1"/>
  <c r="C2375" i="4" s="1"/>
  <c r="C2376" i="4" s="1"/>
  <c r="C2377" i="4" s="1"/>
  <c r="C2378" i="4" s="1"/>
  <c r="C2379" i="4" s="1"/>
  <c r="C2380" i="4" s="1"/>
  <c r="C2381" i="4" s="1"/>
  <c r="C2382" i="4" s="1"/>
  <c r="C2383" i="4" s="1"/>
  <c r="C2384" i="4" s="1"/>
  <c r="C2385" i="4" s="1"/>
  <c r="C2386" i="4" s="1"/>
  <c r="C2387" i="4" s="1"/>
  <c r="C2388" i="4" s="1"/>
  <c r="C2389" i="4" s="1"/>
  <c r="C2390" i="4" s="1"/>
  <c r="C2391" i="4" s="1"/>
  <c r="C2392" i="4" s="1"/>
  <c r="C2393" i="4" s="1"/>
  <c r="C2394" i="4" s="1"/>
  <c r="C2395" i="4" s="1"/>
  <c r="C2396" i="4" s="1"/>
  <c r="C2397" i="4" s="1"/>
  <c r="C2398" i="4" s="1"/>
  <c r="C2399" i="4" s="1"/>
  <c r="C2400" i="4" s="1"/>
  <c r="C2401" i="4" s="1"/>
  <c r="C2402" i="4" s="1"/>
  <c r="C2403" i="4" s="1"/>
  <c r="C2404" i="4" s="1"/>
  <c r="C2405" i="4" s="1"/>
  <c r="C2406" i="4" s="1"/>
  <c r="C2407" i="4" s="1"/>
  <c r="C2408" i="4" s="1"/>
  <c r="C2409" i="4" s="1"/>
  <c r="C2410" i="4" s="1"/>
  <c r="C2411" i="4" s="1"/>
  <c r="C2412" i="4" s="1"/>
  <c r="C2413" i="4" s="1"/>
  <c r="C2414" i="4" s="1"/>
  <c r="C2415" i="4" s="1"/>
  <c r="C2416" i="4" s="1"/>
  <c r="C2417" i="4" s="1"/>
  <c r="C2418" i="4" s="1"/>
  <c r="C2419" i="4" s="1"/>
  <c r="C2420" i="4" s="1"/>
  <c r="C2421" i="4" s="1"/>
  <c r="C2422" i="4" s="1"/>
  <c r="C2423" i="4" s="1"/>
  <c r="C2424" i="4" s="1"/>
  <c r="C2425" i="4" s="1"/>
  <c r="C2426" i="4" s="1"/>
  <c r="C2427" i="4" s="1"/>
  <c r="C2428" i="4" s="1"/>
  <c r="C2429" i="4" s="1"/>
  <c r="C2430" i="4" s="1"/>
  <c r="C2431" i="4" s="1"/>
  <c r="C2432" i="4" s="1"/>
  <c r="C2433" i="4" s="1"/>
  <c r="C2434" i="4" s="1"/>
  <c r="C2435" i="4" s="1"/>
  <c r="C2436" i="4" s="1"/>
  <c r="C2437" i="4" s="1"/>
  <c r="C2438" i="4" s="1"/>
  <c r="C2439" i="4" s="1"/>
  <c r="C2440" i="4" s="1"/>
  <c r="C2441" i="4" s="1"/>
  <c r="C2442" i="4" s="1"/>
  <c r="C2443" i="4" s="1"/>
  <c r="C2444" i="4" s="1"/>
  <c r="C2445" i="4" s="1"/>
  <c r="C2446" i="4" s="1"/>
  <c r="C2447" i="4" s="1"/>
  <c r="C2448" i="4" s="1"/>
  <c r="C2449" i="4" s="1"/>
  <c r="C2450" i="4" s="1"/>
  <c r="C2451" i="4" s="1"/>
  <c r="C2452" i="4" s="1"/>
  <c r="C2453" i="4" s="1"/>
  <c r="C2454" i="4" s="1"/>
  <c r="C2455" i="4" s="1"/>
  <c r="C2456" i="4" s="1"/>
  <c r="C2457" i="4" s="1"/>
  <c r="C2458" i="4" s="1"/>
  <c r="C2459" i="4" s="1"/>
  <c r="C2460" i="4" s="1"/>
  <c r="C2461" i="4" s="1"/>
  <c r="C2462" i="4" s="1"/>
  <c r="C2463" i="4" s="1"/>
  <c r="C2464" i="4" s="1"/>
  <c r="C2465" i="4" s="1"/>
  <c r="C2466" i="4" s="1"/>
  <c r="C2467" i="4" s="1"/>
  <c r="C2468" i="4" s="1"/>
  <c r="C2469" i="4" s="1"/>
  <c r="C2470" i="4" s="1"/>
  <c r="C2471" i="4" s="1"/>
  <c r="C2472" i="4" s="1"/>
  <c r="C2473" i="4" s="1"/>
  <c r="C2474" i="4" s="1"/>
  <c r="C2475" i="4" s="1"/>
  <c r="C2476" i="4" s="1"/>
  <c r="C2477" i="4" s="1"/>
  <c r="C2478" i="4" s="1"/>
  <c r="C2479" i="4" s="1"/>
  <c r="C2480" i="4" s="1"/>
  <c r="C2481" i="4" s="1"/>
  <c r="C2482" i="4" s="1"/>
  <c r="C2483" i="4" s="1"/>
  <c r="C2484" i="4" s="1"/>
  <c r="C2485" i="4" s="1"/>
  <c r="C2486" i="4" s="1"/>
  <c r="C2487" i="4" s="1"/>
  <c r="C2488" i="4" s="1"/>
  <c r="C2489" i="4" s="1"/>
  <c r="C2490" i="4" s="1"/>
  <c r="C2491" i="4" s="1"/>
  <c r="C2492" i="4" s="1"/>
  <c r="C2493" i="4" s="1"/>
  <c r="C2494" i="4" s="1"/>
  <c r="C2495" i="4" s="1"/>
  <c r="C2496" i="4" s="1"/>
  <c r="C2497" i="4" s="1"/>
  <c r="C2498" i="4" s="1"/>
  <c r="C2499" i="4" s="1"/>
  <c r="C2500" i="4" s="1"/>
  <c r="C2501" i="4" s="1"/>
  <c r="C2502" i="4" s="1"/>
  <c r="C2503" i="4" s="1"/>
  <c r="C2504" i="4" s="1"/>
  <c r="C2505" i="4" s="1"/>
  <c r="C2506" i="4" s="1"/>
  <c r="C2507" i="4" s="1"/>
  <c r="C2508" i="4" s="1"/>
  <c r="C2509" i="4" s="1"/>
  <c r="C2510" i="4" s="1"/>
  <c r="C2511" i="4" s="1"/>
  <c r="C2512" i="4" s="1"/>
  <c r="C2513" i="4" s="1"/>
  <c r="C2514" i="4" s="1"/>
  <c r="C2515" i="4" s="1"/>
  <c r="C2516" i="4" s="1"/>
  <c r="C2517" i="4" s="1"/>
  <c r="C2518" i="4" s="1"/>
  <c r="C2519" i="4" s="1"/>
  <c r="C2520" i="4" s="1"/>
  <c r="C2521" i="4" s="1"/>
  <c r="C2522" i="4" s="1"/>
  <c r="C2523" i="4" s="1"/>
  <c r="C2524" i="4" s="1"/>
  <c r="C2525" i="4" s="1"/>
  <c r="C2526" i="4" s="1"/>
  <c r="C2527" i="4" s="1"/>
  <c r="C2528" i="4" s="1"/>
  <c r="C2529" i="4" s="1"/>
  <c r="C2530" i="4" s="1"/>
  <c r="C2531" i="4" s="1"/>
  <c r="C2532" i="4" s="1"/>
  <c r="C2533" i="4" s="1"/>
  <c r="C2534" i="4" s="1"/>
  <c r="C2535" i="4" s="1"/>
  <c r="C2536" i="4" s="1"/>
  <c r="C2537" i="4" s="1"/>
  <c r="C2538" i="4" s="1"/>
  <c r="C2539" i="4" s="1"/>
  <c r="C2540" i="4" s="1"/>
  <c r="C2541" i="4" s="1"/>
  <c r="C2542" i="4" s="1"/>
  <c r="C2543" i="4" s="1"/>
  <c r="C2544" i="4" s="1"/>
  <c r="C2545" i="4" s="1"/>
  <c r="C2546" i="4" s="1"/>
  <c r="C2547" i="4" s="1"/>
  <c r="C2548" i="4" s="1"/>
  <c r="C2549" i="4" s="1"/>
  <c r="C2550" i="4" s="1"/>
  <c r="C2551" i="4" s="1"/>
  <c r="C2552" i="4" s="1"/>
  <c r="C2553" i="4" s="1"/>
  <c r="C2554" i="4" s="1"/>
  <c r="C2555" i="4" s="1"/>
  <c r="C2556" i="4" s="1"/>
  <c r="C2557" i="4" s="1"/>
  <c r="C2558" i="4" s="1"/>
  <c r="C2559" i="4" s="1"/>
  <c r="C2560" i="4" s="1"/>
  <c r="C2561" i="4" s="1"/>
  <c r="C2562" i="4" s="1"/>
  <c r="C2563" i="4" s="1"/>
  <c r="C2564" i="4" s="1"/>
  <c r="C2565" i="4" s="1"/>
  <c r="C2566" i="4" s="1"/>
  <c r="C2567" i="4" s="1"/>
  <c r="C2568" i="4" s="1"/>
  <c r="C2569" i="4" s="1"/>
  <c r="C2570" i="4" s="1"/>
  <c r="C2571" i="4" s="1"/>
  <c r="C2572" i="4" s="1"/>
  <c r="C2573" i="4" s="1"/>
  <c r="C2574" i="4" s="1"/>
  <c r="C2575" i="4" s="1"/>
  <c r="C2576" i="4" s="1"/>
  <c r="C2577" i="4" s="1"/>
  <c r="C2578" i="4" s="1"/>
  <c r="C2579" i="4" s="1"/>
  <c r="C2580" i="4" s="1"/>
  <c r="C2581" i="4" s="1"/>
  <c r="C2582" i="4" s="1"/>
  <c r="C2583" i="4" s="1"/>
  <c r="C2584" i="4" s="1"/>
  <c r="C2585" i="4" s="1"/>
  <c r="C2586" i="4" s="1"/>
  <c r="C2587" i="4" s="1"/>
  <c r="C2588" i="4" s="1"/>
  <c r="C2589" i="4" s="1"/>
  <c r="C2590" i="4" s="1"/>
  <c r="C2591" i="4" s="1"/>
  <c r="C2592" i="4" s="1"/>
  <c r="C2593" i="4" s="1"/>
  <c r="C2594" i="4" s="1"/>
  <c r="C2595" i="4" s="1"/>
  <c r="C2596" i="4" s="1"/>
  <c r="C2597" i="4" s="1"/>
  <c r="C2598" i="4" s="1"/>
  <c r="C2599" i="4" s="1"/>
  <c r="C2600" i="4" s="1"/>
  <c r="C2601" i="4" s="1"/>
  <c r="C2602" i="4" s="1"/>
  <c r="C2603" i="4" s="1"/>
  <c r="C2604" i="4" s="1"/>
  <c r="C2605" i="4" s="1"/>
  <c r="C2606" i="4" s="1"/>
  <c r="C2607" i="4" s="1"/>
  <c r="C2608" i="4" s="1"/>
  <c r="C2609" i="4" s="1"/>
  <c r="C2610" i="4" s="1"/>
  <c r="C2611" i="4" s="1"/>
  <c r="C2612" i="4" s="1"/>
  <c r="C2613" i="4" s="1"/>
  <c r="C2614" i="4" s="1"/>
  <c r="C2615" i="4" s="1"/>
  <c r="C2616" i="4" s="1"/>
  <c r="C2617" i="4" s="1"/>
  <c r="C2618" i="4" s="1"/>
  <c r="C2619" i="4" s="1"/>
  <c r="C2620" i="4" s="1"/>
  <c r="C2621" i="4" s="1"/>
  <c r="C2622" i="4" s="1"/>
  <c r="C2623" i="4" s="1"/>
  <c r="C2624" i="4" s="1"/>
  <c r="C2625" i="4" s="1"/>
  <c r="C2626" i="4" s="1"/>
  <c r="C2627" i="4" s="1"/>
  <c r="C2628" i="4" s="1"/>
  <c r="C2629" i="4" s="1"/>
  <c r="C2630" i="4" s="1"/>
  <c r="C2631" i="4" s="1"/>
  <c r="C2632" i="4" s="1"/>
  <c r="C2633" i="4" s="1"/>
  <c r="C2634" i="4" s="1"/>
  <c r="C2635" i="4" s="1"/>
  <c r="C2636" i="4" s="1"/>
  <c r="C2637" i="4" s="1"/>
  <c r="C2638" i="4" s="1"/>
  <c r="C2639" i="4" s="1"/>
  <c r="C2640" i="4" s="1"/>
  <c r="C2641" i="4" s="1"/>
  <c r="C2642" i="4" s="1"/>
  <c r="C2643" i="4" s="1"/>
  <c r="C2644" i="4" s="1"/>
  <c r="C2645" i="4" s="1"/>
  <c r="C2646" i="4" s="1"/>
  <c r="C2647" i="4" s="1"/>
  <c r="C2648" i="4" s="1"/>
  <c r="C2649" i="4" s="1"/>
  <c r="C2650" i="4" s="1"/>
  <c r="C2651" i="4" s="1"/>
  <c r="C2652" i="4" s="1"/>
  <c r="C2653" i="4" s="1"/>
  <c r="C2654" i="4" s="1"/>
  <c r="C2655" i="4" s="1"/>
  <c r="C2656" i="4" s="1"/>
  <c r="C2657" i="4" s="1"/>
  <c r="C2658" i="4" s="1"/>
  <c r="C2659" i="4" s="1"/>
  <c r="C2660" i="4" s="1"/>
  <c r="C2661" i="4" s="1"/>
  <c r="C2662" i="4" s="1"/>
  <c r="C2663" i="4" s="1"/>
  <c r="C2664" i="4" s="1"/>
  <c r="C2665" i="4" s="1"/>
  <c r="C2666" i="4" s="1"/>
  <c r="C2667" i="4" s="1"/>
  <c r="C2668" i="4" s="1"/>
  <c r="C2669" i="4" s="1"/>
  <c r="C2670" i="4" s="1"/>
  <c r="C2671" i="4" s="1"/>
  <c r="C2672" i="4" s="1"/>
  <c r="C2673" i="4" s="1"/>
  <c r="C2674" i="4" s="1"/>
  <c r="C2675" i="4" s="1"/>
  <c r="C2676" i="4" s="1"/>
  <c r="C2677" i="4" s="1"/>
  <c r="C2678" i="4" s="1"/>
  <c r="C2679" i="4" s="1"/>
  <c r="C2680" i="4" s="1"/>
  <c r="C2681" i="4" s="1"/>
  <c r="C2682" i="4" s="1"/>
  <c r="C2683" i="4" s="1"/>
  <c r="C2684" i="4" s="1"/>
  <c r="C2685" i="4" s="1"/>
  <c r="C2686" i="4" s="1"/>
  <c r="C2687" i="4" s="1"/>
  <c r="C2688" i="4" s="1"/>
  <c r="C2689" i="4" s="1"/>
  <c r="C2690" i="4" s="1"/>
  <c r="C2691" i="4" s="1"/>
  <c r="C2692" i="4" s="1"/>
  <c r="C2693" i="4" s="1"/>
  <c r="C2694" i="4" s="1"/>
  <c r="C2695" i="4" s="1"/>
  <c r="C2696" i="4" s="1"/>
  <c r="C2697" i="4" s="1"/>
  <c r="C2698" i="4" s="1"/>
  <c r="C2699" i="4" s="1"/>
  <c r="C2700" i="4" s="1"/>
  <c r="C2701" i="4" s="1"/>
  <c r="C2702" i="4" s="1"/>
  <c r="C2703" i="4" s="1"/>
  <c r="C2704" i="4" s="1"/>
  <c r="C2705" i="4" s="1"/>
  <c r="C2706" i="4" s="1"/>
  <c r="C2707" i="4" s="1"/>
  <c r="C2708" i="4" s="1"/>
  <c r="C2709" i="4" s="1"/>
  <c r="C2710" i="4" s="1"/>
  <c r="C2711" i="4" s="1"/>
  <c r="C2712" i="4" s="1"/>
  <c r="C2713" i="4" s="1"/>
  <c r="C2714" i="4" s="1"/>
  <c r="C2715" i="4" s="1"/>
  <c r="C2716" i="4" s="1"/>
  <c r="C2717" i="4" s="1"/>
  <c r="C2718" i="4" s="1"/>
  <c r="C2719" i="4" s="1"/>
  <c r="C2720" i="4" s="1"/>
  <c r="C2721" i="4" s="1"/>
  <c r="C2722" i="4" s="1"/>
  <c r="C2723" i="4" s="1"/>
  <c r="C2724" i="4" s="1"/>
  <c r="C2725" i="4" s="1"/>
  <c r="C2726" i="4" s="1"/>
  <c r="C2727" i="4" s="1"/>
  <c r="C2728" i="4" s="1"/>
  <c r="C2729" i="4" s="1"/>
  <c r="C2730" i="4" s="1"/>
  <c r="C2731" i="4" s="1"/>
  <c r="C2732" i="4" s="1"/>
  <c r="C2733" i="4" s="1"/>
  <c r="C2734" i="4" s="1"/>
  <c r="C2735" i="4" s="1"/>
  <c r="C2736" i="4" s="1"/>
  <c r="C2737" i="4" s="1"/>
  <c r="C2738" i="4" s="1"/>
  <c r="C2739" i="4" s="1"/>
  <c r="C2740" i="4" s="1"/>
  <c r="C2741" i="4" s="1"/>
  <c r="C2742" i="4" s="1"/>
  <c r="C2743" i="4" s="1"/>
  <c r="C2744" i="4" s="1"/>
  <c r="C2745" i="4" s="1"/>
  <c r="C2746" i="4" s="1"/>
  <c r="C2747" i="4" s="1"/>
  <c r="C2748" i="4" s="1"/>
  <c r="C2749" i="4" s="1"/>
  <c r="C2750" i="4" s="1"/>
  <c r="C2751" i="4" s="1"/>
  <c r="C2752" i="4" s="1"/>
  <c r="C2753" i="4" s="1"/>
  <c r="C2754" i="4" s="1"/>
  <c r="C2755" i="4" s="1"/>
  <c r="C2756" i="4" s="1"/>
  <c r="C2757" i="4" s="1"/>
  <c r="C2758" i="4" s="1"/>
  <c r="C2759" i="4" s="1"/>
  <c r="C2760" i="4" s="1"/>
  <c r="C2761" i="4" s="1"/>
  <c r="C2762" i="4" s="1"/>
  <c r="C2763" i="4" s="1"/>
  <c r="C2764" i="4" s="1"/>
  <c r="C2765" i="4" s="1"/>
  <c r="C2766" i="4" s="1"/>
  <c r="C2767" i="4" s="1"/>
  <c r="C2768" i="4" s="1"/>
  <c r="C2769" i="4" s="1"/>
  <c r="C2770" i="4" s="1"/>
  <c r="C2771" i="4" s="1"/>
  <c r="C2772" i="4" s="1"/>
  <c r="C2773" i="4" s="1"/>
  <c r="C2774" i="4" s="1"/>
  <c r="C2775" i="4" s="1"/>
  <c r="C2776" i="4" s="1"/>
  <c r="C2777" i="4" s="1"/>
  <c r="C2778" i="4" s="1"/>
  <c r="C2779" i="4" s="1"/>
  <c r="C2780" i="4" s="1"/>
  <c r="C2781" i="4" s="1"/>
  <c r="C2782" i="4" s="1"/>
  <c r="C2783" i="4" s="1"/>
  <c r="C2784" i="4" s="1"/>
  <c r="C2785" i="4" s="1"/>
  <c r="C2786" i="4" s="1"/>
  <c r="C2787" i="4" s="1"/>
  <c r="C2788" i="4" s="1"/>
  <c r="C2789" i="4" s="1"/>
  <c r="C2790" i="4" s="1"/>
  <c r="C2791" i="4" s="1"/>
  <c r="C2792" i="4" s="1"/>
  <c r="C2793" i="4" s="1"/>
  <c r="C2794" i="4" s="1"/>
  <c r="C2795" i="4" s="1"/>
  <c r="C2796" i="4" s="1"/>
  <c r="C2797" i="4" s="1"/>
  <c r="C2798" i="4" s="1"/>
  <c r="C2799" i="4" s="1"/>
  <c r="C2800" i="4" s="1"/>
  <c r="C2801" i="4" s="1"/>
  <c r="C2802" i="4" s="1"/>
  <c r="C2803" i="4" s="1"/>
  <c r="C2804" i="4" s="1"/>
  <c r="C2805" i="4" s="1"/>
  <c r="C2806" i="4" s="1"/>
  <c r="C2807" i="4" s="1"/>
  <c r="C2808" i="4" s="1"/>
  <c r="C2809" i="4" s="1"/>
  <c r="C2810" i="4" s="1"/>
  <c r="C2811" i="4" s="1"/>
  <c r="C2812" i="4" s="1"/>
  <c r="C2813" i="4" s="1"/>
  <c r="C2814" i="4" s="1"/>
  <c r="C2815" i="4" s="1"/>
  <c r="C2816" i="4" s="1"/>
  <c r="C2817" i="4" s="1"/>
  <c r="C2818" i="4" s="1"/>
  <c r="C2819" i="4" s="1"/>
  <c r="C2820" i="4" s="1"/>
  <c r="C2821" i="4" s="1"/>
  <c r="C2822" i="4" s="1"/>
  <c r="C2823" i="4" s="1"/>
  <c r="C2824" i="4" s="1"/>
  <c r="C2825" i="4" s="1"/>
  <c r="C2826" i="4" s="1"/>
  <c r="C2827" i="4" s="1"/>
  <c r="C2828" i="4" s="1"/>
  <c r="C2829" i="4" s="1"/>
  <c r="C2830" i="4" s="1"/>
  <c r="C2831" i="4" s="1"/>
  <c r="C2832" i="4" s="1"/>
  <c r="C2833" i="4" s="1"/>
  <c r="C2834" i="4" s="1"/>
  <c r="C2835" i="4" s="1"/>
  <c r="C2836" i="4" s="1"/>
  <c r="C2837" i="4" s="1"/>
  <c r="C2838" i="4" s="1"/>
  <c r="C2839" i="4" s="1"/>
  <c r="C2840" i="4" s="1"/>
  <c r="C2841" i="4" s="1"/>
  <c r="C2842" i="4" s="1"/>
  <c r="C2843" i="4" s="1"/>
  <c r="C2844" i="4" s="1"/>
  <c r="C2845" i="4" s="1"/>
  <c r="C2846" i="4" s="1"/>
  <c r="C2847" i="4" s="1"/>
  <c r="C2848" i="4" s="1"/>
  <c r="C2849" i="4" s="1"/>
  <c r="C2850" i="4" s="1"/>
  <c r="C2851" i="4" s="1"/>
  <c r="C2852" i="4" s="1"/>
  <c r="C2853" i="4" s="1"/>
  <c r="C2854" i="4" s="1"/>
  <c r="C2855" i="4" s="1"/>
  <c r="C2856" i="4" s="1"/>
  <c r="C2857" i="4" s="1"/>
  <c r="C2858" i="4" s="1"/>
  <c r="C2859" i="4" s="1"/>
  <c r="C2860" i="4" s="1"/>
  <c r="C2861" i="4" s="1"/>
  <c r="C2862" i="4" s="1"/>
  <c r="C2863" i="4" s="1"/>
  <c r="C2864" i="4" s="1"/>
  <c r="C2865" i="4" s="1"/>
  <c r="C2866" i="4" s="1"/>
  <c r="C2867" i="4" s="1"/>
  <c r="C2868" i="4" s="1"/>
  <c r="C2869" i="4" s="1"/>
  <c r="C2870" i="4" s="1"/>
  <c r="C2871" i="4" s="1"/>
  <c r="C2872" i="4" s="1"/>
  <c r="C2873" i="4" s="1"/>
  <c r="C2874" i="4" s="1"/>
  <c r="C2875" i="4" s="1"/>
  <c r="C2876" i="4" s="1"/>
  <c r="C2877" i="4" s="1"/>
  <c r="C2878" i="4" s="1"/>
  <c r="C2879" i="4" s="1"/>
  <c r="C2880" i="4" s="1"/>
  <c r="C2881" i="4" s="1"/>
  <c r="C2882" i="4" s="1"/>
  <c r="C2883" i="4" s="1"/>
  <c r="C2884" i="4" s="1"/>
  <c r="C2885" i="4" s="1"/>
  <c r="C2886" i="4" s="1"/>
  <c r="C2887" i="4" s="1"/>
  <c r="C2888" i="4" s="1"/>
  <c r="C2889" i="4" s="1"/>
  <c r="C2890" i="4" s="1"/>
  <c r="C2891" i="4" s="1"/>
  <c r="C2892" i="4" s="1"/>
  <c r="C2893" i="4" s="1"/>
  <c r="C2894" i="4" s="1"/>
  <c r="C2895" i="4" s="1"/>
  <c r="C2896" i="4" s="1"/>
  <c r="C2897" i="4" s="1"/>
  <c r="C2898" i="4" s="1"/>
  <c r="C2899" i="4" s="1"/>
  <c r="C2900" i="4" s="1"/>
  <c r="C2901" i="4" s="1"/>
  <c r="C2902" i="4" s="1"/>
  <c r="C2903" i="4" s="1"/>
  <c r="C2904" i="4" s="1"/>
  <c r="C2905" i="4" s="1"/>
  <c r="C2906" i="4" s="1"/>
  <c r="C2907" i="4" s="1"/>
  <c r="C2908" i="4" s="1"/>
  <c r="C2909" i="4" s="1"/>
  <c r="C2910" i="4" s="1"/>
  <c r="C2911" i="4" s="1"/>
  <c r="C2912" i="4" s="1"/>
  <c r="C2913" i="4" s="1"/>
  <c r="C2914" i="4" s="1"/>
  <c r="C2915" i="4" s="1"/>
  <c r="C2916" i="4" s="1"/>
  <c r="C2917" i="4" s="1"/>
  <c r="C2918" i="4" s="1"/>
  <c r="C2919" i="4" s="1"/>
  <c r="C2920" i="4" s="1"/>
  <c r="C2921" i="4" s="1"/>
  <c r="C2922" i="4" s="1"/>
  <c r="C2923" i="4" s="1"/>
  <c r="C2924" i="4" s="1"/>
  <c r="C2925" i="4" s="1"/>
  <c r="C2926" i="4" s="1"/>
  <c r="C2927" i="4" s="1"/>
  <c r="C2928" i="4" s="1"/>
  <c r="C2929" i="4" s="1"/>
  <c r="C2930" i="4" s="1"/>
  <c r="C2931" i="4" s="1"/>
  <c r="C2932" i="4" s="1"/>
  <c r="C2933" i="4" s="1"/>
  <c r="C2934" i="4" s="1"/>
  <c r="C2935" i="4" s="1"/>
  <c r="C2936" i="4" s="1"/>
  <c r="C2937" i="4" s="1"/>
  <c r="C2938" i="4" s="1"/>
  <c r="C2939" i="4" s="1"/>
  <c r="C2940" i="4" s="1"/>
  <c r="C2941" i="4" s="1"/>
  <c r="C2942" i="4" s="1"/>
  <c r="C2943" i="4" s="1"/>
  <c r="C2944" i="4" s="1"/>
  <c r="C2945" i="4" s="1"/>
  <c r="C2946" i="4" s="1"/>
  <c r="C2947" i="4" s="1"/>
  <c r="C2948" i="4" s="1"/>
  <c r="C2949" i="4" s="1"/>
  <c r="C2950" i="4" s="1"/>
  <c r="C2951" i="4" s="1"/>
  <c r="C2952" i="4" s="1"/>
  <c r="C2953" i="4" s="1"/>
  <c r="C2954" i="4" s="1"/>
  <c r="C2955" i="4" s="1"/>
  <c r="C2956" i="4" s="1"/>
  <c r="C2957" i="4" s="1"/>
  <c r="C2958" i="4" s="1"/>
  <c r="C2959" i="4" s="1"/>
  <c r="C2960" i="4" s="1"/>
  <c r="C2961" i="4" s="1"/>
  <c r="C2962" i="4" s="1"/>
  <c r="C2963" i="4" s="1"/>
  <c r="C2964" i="4" s="1"/>
  <c r="C2965" i="4" s="1"/>
  <c r="C2966" i="4" s="1"/>
  <c r="C2967" i="4" s="1"/>
  <c r="C2968" i="4" s="1"/>
  <c r="C2969" i="4" s="1"/>
  <c r="C2970" i="4" s="1"/>
  <c r="C2971" i="4" s="1"/>
  <c r="C2972" i="4" s="1"/>
  <c r="C2973" i="4" s="1"/>
  <c r="C2974" i="4" s="1"/>
  <c r="C2975" i="4" s="1"/>
  <c r="C2976" i="4" s="1"/>
  <c r="C2977" i="4" s="1"/>
  <c r="C2978" i="4" s="1"/>
  <c r="C2979" i="4" s="1"/>
  <c r="C2980" i="4" s="1"/>
  <c r="C2981" i="4" s="1"/>
  <c r="C2982" i="4" s="1"/>
  <c r="C2983" i="4" s="1"/>
  <c r="C2984" i="4" s="1"/>
  <c r="C2985" i="4" s="1"/>
  <c r="C2986" i="4" s="1"/>
  <c r="C2987" i="4" s="1"/>
  <c r="C2988" i="4" s="1"/>
  <c r="C2989" i="4" s="1"/>
  <c r="C2990" i="4" s="1"/>
  <c r="C2991" i="4" s="1"/>
  <c r="C2992" i="4" s="1"/>
  <c r="C2993" i="4" s="1"/>
  <c r="C2994" i="4" s="1"/>
  <c r="C2995" i="4" s="1"/>
  <c r="C2996" i="4" s="1"/>
  <c r="C2997" i="4" s="1"/>
  <c r="C2998" i="4" s="1"/>
  <c r="C2999" i="4" s="1"/>
  <c r="C3000" i="4" s="1"/>
  <c r="C3001" i="4" s="1"/>
  <c r="C3002" i="4" s="1"/>
  <c r="C3003" i="4" s="1"/>
  <c r="C3004" i="4" s="1"/>
  <c r="C3005" i="4" s="1"/>
  <c r="C3006" i="4" s="1"/>
  <c r="C3007" i="4" s="1"/>
  <c r="C3008" i="4" s="1"/>
  <c r="C3009" i="4" s="1"/>
  <c r="C3010" i="4" s="1"/>
  <c r="C3011" i="4" s="1"/>
  <c r="C3012" i="4" s="1"/>
  <c r="C3013" i="4" s="1"/>
  <c r="C3014" i="4" s="1"/>
  <c r="C3015" i="4" s="1"/>
  <c r="C3016" i="4" s="1"/>
  <c r="C3017" i="4" s="1"/>
  <c r="C3018" i="4" s="1"/>
  <c r="C3019" i="4" s="1"/>
  <c r="C3020" i="4" s="1"/>
  <c r="C3021" i="4" s="1"/>
  <c r="C3022" i="4" s="1"/>
  <c r="C3023" i="4" s="1"/>
  <c r="C3024" i="4" s="1"/>
  <c r="C3025" i="4" s="1"/>
  <c r="C3026" i="4" s="1"/>
  <c r="C3027" i="4" s="1"/>
  <c r="C3028" i="4" s="1"/>
  <c r="C3029" i="4" s="1"/>
  <c r="C3030" i="4" s="1"/>
  <c r="C3031" i="4" s="1"/>
  <c r="C3032" i="4" s="1"/>
  <c r="C3033" i="4" s="1"/>
  <c r="C3034" i="4" s="1"/>
  <c r="C3035" i="4" s="1"/>
  <c r="C3036" i="4" s="1"/>
  <c r="C3037" i="4" s="1"/>
  <c r="C3038" i="4" s="1"/>
  <c r="C3039" i="4" s="1"/>
  <c r="C3040" i="4" s="1"/>
  <c r="C3041" i="4" s="1"/>
  <c r="C3042" i="4" s="1"/>
  <c r="C3043" i="4" s="1"/>
  <c r="C3044" i="4" s="1"/>
  <c r="C3045" i="4" s="1"/>
  <c r="C3046" i="4" s="1"/>
  <c r="C3047" i="4" s="1"/>
  <c r="C3048" i="4" s="1"/>
  <c r="C3049" i="4" s="1"/>
  <c r="C3050" i="4" s="1"/>
  <c r="C3051" i="4" s="1"/>
  <c r="C3052" i="4" s="1"/>
  <c r="C3053" i="4" s="1"/>
  <c r="C3054" i="4" s="1"/>
  <c r="C3055" i="4" s="1"/>
  <c r="C3056" i="4" s="1"/>
  <c r="C3057" i="4" s="1"/>
  <c r="C3058" i="4" s="1"/>
  <c r="C3059" i="4" s="1"/>
  <c r="C3060" i="4" s="1"/>
  <c r="C3061" i="4" s="1"/>
  <c r="C3062" i="4" s="1"/>
  <c r="C3063" i="4" s="1"/>
  <c r="C3064" i="4" s="1"/>
  <c r="C3065" i="4" s="1"/>
  <c r="C3066" i="4" s="1"/>
  <c r="C3067" i="4" s="1"/>
  <c r="C3068" i="4" s="1"/>
  <c r="C3069" i="4" s="1"/>
  <c r="C3070" i="4" s="1"/>
  <c r="C3071" i="4" s="1"/>
  <c r="C3072" i="4" s="1"/>
  <c r="C3073" i="4" s="1"/>
  <c r="C3074" i="4" s="1"/>
  <c r="C3075" i="4" s="1"/>
  <c r="C3076" i="4" s="1"/>
  <c r="C3077" i="4" s="1"/>
  <c r="C3078" i="4" s="1"/>
  <c r="C3079" i="4" s="1"/>
  <c r="C3080" i="4" s="1"/>
  <c r="C3081" i="4" s="1"/>
  <c r="C3082" i="4" s="1"/>
  <c r="C3083" i="4" s="1"/>
  <c r="C3084" i="4" s="1"/>
  <c r="C3085" i="4" s="1"/>
  <c r="C3086" i="4" s="1"/>
  <c r="C3087" i="4" s="1"/>
  <c r="C3088" i="4" s="1"/>
  <c r="C3089" i="4" s="1"/>
  <c r="C3090" i="4" s="1"/>
  <c r="C3091" i="4" s="1"/>
  <c r="C3092" i="4" s="1"/>
  <c r="C3093" i="4" s="1"/>
  <c r="C3094" i="4" s="1"/>
  <c r="C3095" i="4" s="1"/>
  <c r="C3096" i="4" s="1"/>
  <c r="C3097" i="4" s="1"/>
  <c r="C3098" i="4" s="1"/>
  <c r="C3099" i="4" s="1"/>
  <c r="C3100" i="4" s="1"/>
  <c r="C3101" i="4" s="1"/>
  <c r="C3102" i="4" s="1"/>
  <c r="C3103" i="4" s="1"/>
  <c r="C3104" i="4" s="1"/>
  <c r="C3105" i="4" s="1"/>
  <c r="C3106" i="4" s="1"/>
  <c r="C3107" i="4" s="1"/>
  <c r="C3108" i="4" s="1"/>
  <c r="C3109" i="4" s="1"/>
  <c r="C3110" i="4" s="1"/>
  <c r="C3111" i="4" s="1"/>
  <c r="C3112" i="4" s="1"/>
  <c r="C3113" i="4" s="1"/>
  <c r="C3114" i="4" s="1"/>
  <c r="C3115" i="4" s="1"/>
  <c r="C3116" i="4" s="1"/>
  <c r="C3117" i="4" s="1"/>
  <c r="C3118" i="4" s="1"/>
  <c r="C3119" i="4" s="1"/>
  <c r="C3120" i="4" s="1"/>
  <c r="C3121" i="4" s="1"/>
  <c r="C3122" i="4" s="1"/>
  <c r="C3123" i="4" s="1"/>
  <c r="C3124" i="4" s="1"/>
  <c r="C3125" i="4" s="1"/>
  <c r="C3126" i="4" s="1"/>
  <c r="C3127" i="4" s="1"/>
  <c r="C3128" i="4" s="1"/>
  <c r="C3129" i="4" s="1"/>
  <c r="C3130" i="4" s="1"/>
  <c r="C3131" i="4" s="1"/>
  <c r="C3132" i="4" s="1"/>
  <c r="C3133" i="4" s="1"/>
  <c r="C3134" i="4" s="1"/>
  <c r="C3135" i="4" s="1"/>
  <c r="C3136" i="4" s="1"/>
  <c r="C3137" i="4" s="1"/>
  <c r="C3138" i="4" s="1"/>
  <c r="C3139" i="4" s="1"/>
  <c r="C3140" i="4" s="1"/>
  <c r="C3141" i="4" s="1"/>
  <c r="C3142" i="4" s="1"/>
  <c r="C3143" i="4" s="1"/>
  <c r="C3144" i="4" s="1"/>
  <c r="C3145" i="4" s="1"/>
  <c r="C3146" i="4" s="1"/>
  <c r="C3147" i="4" s="1"/>
  <c r="C3148" i="4" s="1"/>
  <c r="C3149" i="4" s="1"/>
  <c r="C3150" i="4" s="1"/>
  <c r="C3151" i="4" s="1"/>
  <c r="C3152" i="4" s="1"/>
  <c r="C3153" i="4" s="1"/>
  <c r="C3154" i="4" s="1"/>
  <c r="C3155" i="4" s="1"/>
  <c r="C3156" i="4" s="1"/>
  <c r="C3157" i="4" s="1"/>
  <c r="C3158" i="4" s="1"/>
  <c r="C3159" i="4" s="1"/>
  <c r="C3160" i="4" s="1"/>
  <c r="C3161" i="4" s="1"/>
  <c r="C3162" i="4" s="1"/>
  <c r="C3163" i="4" s="1"/>
  <c r="C3164" i="4" s="1"/>
  <c r="C3165" i="4" s="1"/>
  <c r="C3166" i="4" s="1"/>
  <c r="C3167" i="4" s="1"/>
  <c r="C3168" i="4" s="1"/>
  <c r="C3169" i="4" s="1"/>
  <c r="C3170" i="4" s="1"/>
  <c r="C3171" i="4" s="1"/>
  <c r="C3172" i="4" s="1"/>
  <c r="C3173" i="4" s="1"/>
  <c r="C3174" i="4" s="1"/>
  <c r="C3175" i="4" s="1"/>
  <c r="C3176" i="4" s="1"/>
  <c r="C3177" i="4" s="1"/>
  <c r="C3178" i="4" s="1"/>
  <c r="C3179" i="4" s="1"/>
  <c r="C3180" i="4" s="1"/>
  <c r="C3181" i="4" s="1"/>
  <c r="C3182" i="4" s="1"/>
  <c r="C3183" i="4" s="1"/>
  <c r="C3184" i="4" s="1"/>
  <c r="C3185" i="4" s="1"/>
  <c r="C3186" i="4" s="1"/>
  <c r="C3187" i="4" s="1"/>
  <c r="C3188" i="4" s="1"/>
  <c r="C3189" i="4" s="1"/>
  <c r="C3190" i="4" s="1"/>
  <c r="C3191" i="4" s="1"/>
  <c r="C3192" i="4" s="1"/>
  <c r="C3193" i="4" s="1"/>
  <c r="C3194" i="4" s="1"/>
  <c r="C3195" i="4" s="1"/>
  <c r="C3196" i="4" s="1"/>
  <c r="C3197" i="4" s="1"/>
  <c r="C3198" i="4" s="1"/>
  <c r="C3199" i="4" s="1"/>
  <c r="C3200" i="4" s="1"/>
  <c r="C3201" i="4" s="1"/>
  <c r="C3202" i="4" s="1"/>
  <c r="C3203" i="4" s="1"/>
  <c r="C3204" i="4" s="1"/>
  <c r="C3205" i="4" s="1"/>
  <c r="C3206" i="4" s="1"/>
  <c r="C3207" i="4" s="1"/>
  <c r="C3208" i="4" s="1"/>
  <c r="C3209" i="4" s="1"/>
  <c r="C3210" i="4" s="1"/>
  <c r="C3211" i="4" s="1"/>
  <c r="C3212" i="4" s="1"/>
  <c r="C3213" i="4" s="1"/>
  <c r="C3214" i="4" s="1"/>
  <c r="C3215" i="4" s="1"/>
  <c r="C3216" i="4" s="1"/>
  <c r="C3217" i="4" s="1"/>
  <c r="C3218" i="4" s="1"/>
  <c r="C3219" i="4" s="1"/>
  <c r="C3220" i="4" s="1"/>
  <c r="C3221" i="4" s="1"/>
  <c r="C3222" i="4" s="1"/>
  <c r="C3223" i="4" s="1"/>
  <c r="C3224" i="4" s="1"/>
  <c r="C3225" i="4" s="1"/>
  <c r="C3226" i="4" s="1"/>
  <c r="C3227" i="4" s="1"/>
  <c r="C3228" i="4" s="1"/>
  <c r="C3229" i="4" s="1"/>
  <c r="C3230" i="4" s="1"/>
  <c r="C3231" i="4" s="1"/>
  <c r="C3232" i="4" s="1"/>
  <c r="C3233" i="4" s="1"/>
  <c r="C3234" i="4" s="1"/>
  <c r="C3235" i="4" s="1"/>
  <c r="C3236" i="4" s="1"/>
  <c r="C3237" i="4" s="1"/>
  <c r="C3238" i="4" s="1"/>
  <c r="C3239" i="4" s="1"/>
  <c r="C3240" i="4" s="1"/>
  <c r="C3241" i="4" s="1"/>
  <c r="C3242" i="4" s="1"/>
  <c r="C3243" i="4" s="1"/>
  <c r="C3244" i="4" s="1"/>
  <c r="C3245" i="4" s="1"/>
  <c r="C3246" i="4" s="1"/>
  <c r="C3247" i="4" s="1"/>
  <c r="C3248" i="4" s="1"/>
  <c r="C3249" i="4" s="1"/>
  <c r="C3250" i="4" s="1"/>
  <c r="C3251" i="4" s="1"/>
  <c r="C3252" i="4" s="1"/>
  <c r="C3253" i="4" s="1"/>
  <c r="C3254" i="4" s="1"/>
  <c r="C3255" i="4" s="1"/>
  <c r="C3256" i="4" s="1"/>
  <c r="C3257" i="4" s="1"/>
  <c r="C3258" i="4" s="1"/>
  <c r="C3259" i="4" s="1"/>
  <c r="C3260" i="4" s="1"/>
  <c r="C3261" i="4" s="1"/>
  <c r="C3262" i="4" s="1"/>
  <c r="C3263" i="4" s="1"/>
  <c r="C3264" i="4" s="1"/>
  <c r="C3265" i="4" s="1"/>
  <c r="C3266" i="4" s="1"/>
  <c r="C3267" i="4" s="1"/>
  <c r="C3268" i="4" s="1"/>
  <c r="C3269" i="4" s="1"/>
  <c r="C3270" i="4" s="1"/>
  <c r="C3271" i="4" s="1"/>
  <c r="C3272" i="4" s="1"/>
  <c r="C3273" i="4" s="1"/>
  <c r="C3274" i="4" s="1"/>
  <c r="C3275" i="4" s="1"/>
  <c r="C3276" i="4" s="1"/>
  <c r="C3277" i="4" s="1"/>
  <c r="C3278" i="4" s="1"/>
  <c r="C3279" i="4" s="1"/>
  <c r="C3280" i="4" s="1"/>
  <c r="C3281" i="4" s="1"/>
  <c r="C3282" i="4" s="1"/>
  <c r="C3283" i="4" s="1"/>
  <c r="C3284" i="4" s="1"/>
  <c r="C3285" i="4" s="1"/>
  <c r="C3286" i="4" s="1"/>
  <c r="C3287" i="4" s="1"/>
  <c r="C3288" i="4" s="1"/>
  <c r="C3289" i="4" s="1"/>
  <c r="C3290" i="4" s="1"/>
  <c r="C3291" i="4" s="1"/>
  <c r="C3292" i="4" s="1"/>
  <c r="C3293" i="4" s="1"/>
  <c r="C3294" i="4" s="1"/>
  <c r="C3295" i="4" s="1"/>
  <c r="C3296" i="4" s="1"/>
  <c r="C3297" i="4" s="1"/>
  <c r="C3298" i="4" s="1"/>
  <c r="C3299" i="4" s="1"/>
  <c r="C3300" i="4" s="1"/>
  <c r="C3301" i="4" s="1"/>
  <c r="C3302" i="4" s="1"/>
  <c r="C3303" i="4" s="1"/>
  <c r="C3304" i="4" s="1"/>
  <c r="C3305" i="4" s="1"/>
  <c r="C3306" i="4" s="1"/>
  <c r="C3307" i="4" s="1"/>
  <c r="C3308" i="4" s="1"/>
  <c r="C3309" i="4" s="1"/>
  <c r="C3310" i="4" s="1"/>
  <c r="C3311" i="4" s="1"/>
  <c r="C3312" i="4" s="1"/>
  <c r="C3313" i="4" s="1"/>
  <c r="C3314" i="4" s="1"/>
  <c r="C3315" i="4" s="1"/>
  <c r="C3316" i="4" s="1"/>
  <c r="C3317" i="4" s="1"/>
  <c r="C3318" i="4" s="1"/>
  <c r="C3319" i="4" s="1"/>
  <c r="C3320" i="4" s="1"/>
  <c r="C3321" i="4" s="1"/>
  <c r="C3322" i="4" s="1"/>
  <c r="C3323" i="4" s="1"/>
  <c r="C3324" i="4" s="1"/>
  <c r="C3325" i="4" s="1"/>
  <c r="C3326" i="4" s="1"/>
  <c r="C3327" i="4" s="1"/>
  <c r="C3328" i="4" s="1"/>
  <c r="C3329" i="4" s="1"/>
  <c r="C3330" i="4" s="1"/>
  <c r="C3331" i="4" s="1"/>
  <c r="C3332" i="4" s="1"/>
  <c r="C3333" i="4" s="1"/>
  <c r="C3334" i="4" s="1"/>
  <c r="C3335" i="4" s="1"/>
  <c r="C3336" i="4" s="1"/>
  <c r="C3337" i="4" s="1"/>
  <c r="C3338" i="4" s="1"/>
  <c r="C3339" i="4" s="1"/>
  <c r="C3340" i="4" s="1"/>
  <c r="C3341" i="4" s="1"/>
  <c r="C3342" i="4" s="1"/>
  <c r="C3343" i="4" s="1"/>
  <c r="C3344" i="4" s="1"/>
  <c r="C3345" i="4" s="1"/>
  <c r="C3346" i="4" s="1"/>
  <c r="C3347" i="4" s="1"/>
  <c r="C3348" i="4" s="1"/>
  <c r="C3349" i="4" s="1"/>
  <c r="C3350" i="4" s="1"/>
  <c r="C3351" i="4" s="1"/>
  <c r="C3352" i="4" s="1"/>
  <c r="C3353" i="4" s="1"/>
  <c r="C3354" i="4" s="1"/>
  <c r="C3355" i="4" s="1"/>
  <c r="C3356" i="4" s="1"/>
  <c r="C3357" i="4" s="1"/>
  <c r="C3358" i="4" s="1"/>
  <c r="C3359" i="4" s="1"/>
  <c r="C3360" i="4" s="1"/>
  <c r="C3361" i="4" s="1"/>
  <c r="C3362" i="4" s="1"/>
  <c r="C3363" i="4" s="1"/>
  <c r="C3364" i="4" s="1"/>
  <c r="C3365" i="4" s="1"/>
  <c r="C3366" i="4" s="1"/>
  <c r="C3367" i="4" s="1"/>
  <c r="C3368" i="4" s="1"/>
  <c r="C3369" i="4" s="1"/>
  <c r="C3370" i="4" s="1"/>
  <c r="C3371" i="4" s="1"/>
  <c r="C3372" i="4" s="1"/>
  <c r="C3373" i="4" s="1"/>
  <c r="C3374" i="4" s="1"/>
  <c r="C3375" i="4" s="1"/>
  <c r="C3376" i="4" s="1"/>
  <c r="C3377" i="4" s="1"/>
  <c r="C3378" i="4" s="1"/>
  <c r="C3379" i="4" s="1"/>
  <c r="C3380" i="4" s="1"/>
  <c r="C3381" i="4" s="1"/>
  <c r="C3382" i="4" s="1"/>
  <c r="C3383" i="4" s="1"/>
  <c r="C3384" i="4" s="1"/>
  <c r="C3385" i="4" s="1"/>
  <c r="C3386" i="4" s="1"/>
  <c r="C3387" i="4" s="1"/>
  <c r="C3388" i="4" s="1"/>
  <c r="C3389" i="4" s="1"/>
  <c r="C3390" i="4" s="1"/>
  <c r="C3391" i="4" s="1"/>
  <c r="C3392" i="4" s="1"/>
  <c r="C3393" i="4" s="1"/>
  <c r="C3394" i="4" s="1"/>
  <c r="C3395" i="4" s="1"/>
  <c r="C3396" i="4" s="1"/>
  <c r="C3397" i="4" s="1"/>
  <c r="C3398" i="4" s="1"/>
  <c r="C3399" i="4" s="1"/>
  <c r="C3400" i="4" s="1"/>
  <c r="C3401" i="4" s="1"/>
  <c r="C3402" i="4" s="1"/>
  <c r="C3403" i="4" s="1"/>
  <c r="C3404" i="4" s="1"/>
  <c r="C3405" i="4" s="1"/>
  <c r="C3406" i="4" s="1"/>
  <c r="C3407" i="4" s="1"/>
  <c r="C3408" i="4" s="1"/>
  <c r="C3409" i="4" s="1"/>
  <c r="C3410" i="4" s="1"/>
  <c r="C3411" i="4" s="1"/>
  <c r="C3412" i="4" s="1"/>
  <c r="C3413" i="4" s="1"/>
  <c r="C3414" i="4" s="1"/>
  <c r="C3415" i="4" s="1"/>
  <c r="C3416" i="4" s="1"/>
  <c r="C3417" i="4" s="1"/>
  <c r="C3418" i="4" s="1"/>
  <c r="C3419" i="4" s="1"/>
  <c r="C3420" i="4" s="1"/>
  <c r="C3421" i="4" s="1"/>
  <c r="C3422" i="4" s="1"/>
  <c r="C3423" i="4" s="1"/>
  <c r="C3424" i="4" s="1"/>
  <c r="C3425" i="4" s="1"/>
  <c r="C3426" i="4" s="1"/>
  <c r="C3427" i="4" s="1"/>
  <c r="C3428" i="4" s="1"/>
  <c r="C3429" i="4" s="1"/>
  <c r="C3430" i="4" s="1"/>
  <c r="C3431" i="4" s="1"/>
  <c r="C3432" i="4" s="1"/>
  <c r="C3433" i="4" s="1"/>
  <c r="C3434" i="4" s="1"/>
  <c r="C3435" i="4" s="1"/>
  <c r="C3436" i="4" s="1"/>
  <c r="C3437" i="4" s="1"/>
  <c r="C3438" i="4" s="1"/>
  <c r="C3439" i="4" s="1"/>
  <c r="C3440" i="4" s="1"/>
  <c r="C3441" i="4" s="1"/>
  <c r="C3442" i="4" s="1"/>
  <c r="C3443" i="4" s="1"/>
  <c r="C3444" i="4" s="1"/>
  <c r="C3445" i="4" s="1"/>
  <c r="C3446" i="4" s="1"/>
  <c r="C3447" i="4" s="1"/>
  <c r="C3448" i="4" s="1"/>
  <c r="C3449" i="4" s="1"/>
  <c r="C3450" i="4" s="1"/>
  <c r="C3451" i="4" s="1"/>
  <c r="C3452" i="4" s="1"/>
  <c r="C3453" i="4" s="1"/>
  <c r="C3454" i="4" s="1"/>
  <c r="C3455" i="4" s="1"/>
  <c r="C3456" i="4" s="1"/>
  <c r="C3457" i="4" s="1"/>
  <c r="C3458" i="4" s="1"/>
  <c r="C3459" i="4" s="1"/>
  <c r="C3460" i="4" s="1"/>
  <c r="C3461" i="4" s="1"/>
  <c r="C3462" i="4" s="1"/>
  <c r="C3463" i="4" s="1"/>
  <c r="C3464" i="4" s="1"/>
  <c r="C3465" i="4" s="1"/>
  <c r="C3466" i="4" s="1"/>
  <c r="C3467" i="4" s="1"/>
  <c r="C3468" i="4" s="1"/>
  <c r="C3469" i="4" s="1"/>
  <c r="C3470" i="4" s="1"/>
  <c r="C3471" i="4" s="1"/>
  <c r="C3472" i="4" s="1"/>
  <c r="C3473" i="4" s="1"/>
  <c r="C3474" i="4" s="1"/>
  <c r="C3475" i="4" s="1"/>
  <c r="C3476" i="4" s="1"/>
  <c r="C3477" i="4" s="1"/>
  <c r="C3478" i="4" s="1"/>
  <c r="C3479" i="4" s="1"/>
  <c r="C3480" i="4" s="1"/>
  <c r="C3481" i="4" s="1"/>
  <c r="C3482" i="4" s="1"/>
  <c r="C3483" i="4" s="1"/>
  <c r="C3484" i="4" s="1"/>
  <c r="C3485" i="4" s="1"/>
  <c r="C3486" i="4" s="1"/>
  <c r="C3487" i="4" s="1"/>
  <c r="C3488" i="4" s="1"/>
  <c r="C3489" i="4" s="1"/>
  <c r="C3490" i="4" s="1"/>
  <c r="C3491" i="4" s="1"/>
  <c r="C3492" i="4" s="1"/>
  <c r="C3493" i="4" s="1"/>
  <c r="C3494" i="4" s="1"/>
  <c r="C3495" i="4" s="1"/>
  <c r="C3496" i="4" s="1"/>
  <c r="C3497" i="4" s="1"/>
  <c r="C3498" i="4" s="1"/>
  <c r="C3499" i="4" s="1"/>
  <c r="C3500" i="4" s="1"/>
  <c r="C3501" i="4" s="1"/>
  <c r="C3502" i="4" s="1"/>
  <c r="C3503" i="4" s="1"/>
  <c r="C3504" i="4" s="1"/>
  <c r="C3505" i="4" s="1"/>
  <c r="C3506" i="4" s="1"/>
  <c r="C3507" i="4" s="1"/>
  <c r="C3508" i="4" s="1"/>
  <c r="C3509" i="4" s="1"/>
  <c r="C3510" i="4" s="1"/>
  <c r="C3511" i="4" s="1"/>
  <c r="C3512" i="4" s="1"/>
  <c r="C3513" i="4" s="1"/>
  <c r="C3514" i="4" s="1"/>
  <c r="C3515" i="4" s="1"/>
  <c r="C3516" i="4" s="1"/>
  <c r="C3517" i="4" s="1"/>
  <c r="C3518" i="4" s="1"/>
  <c r="C3519" i="4" s="1"/>
  <c r="C3520" i="4" s="1"/>
  <c r="C3521" i="4" s="1"/>
  <c r="C3522" i="4" s="1"/>
  <c r="C3523" i="4" s="1"/>
  <c r="C3524" i="4" s="1"/>
  <c r="C3525" i="4" s="1"/>
  <c r="C3526" i="4" s="1"/>
  <c r="C3527" i="4" s="1"/>
  <c r="C3528" i="4" s="1"/>
  <c r="C3529" i="4" s="1"/>
  <c r="C3530" i="4" s="1"/>
  <c r="C3531" i="4" s="1"/>
  <c r="C3532" i="4" s="1"/>
  <c r="C3533" i="4" s="1"/>
  <c r="C3534" i="4" s="1"/>
  <c r="C3535" i="4" s="1"/>
  <c r="C3536" i="4" s="1"/>
  <c r="C3537" i="4" s="1"/>
  <c r="C3538" i="4" s="1"/>
  <c r="C3539" i="4" s="1"/>
  <c r="C3540" i="4" s="1"/>
  <c r="C3541" i="4" s="1"/>
  <c r="C3542" i="4" s="1"/>
  <c r="C3543" i="4" s="1"/>
  <c r="C3544" i="4" s="1"/>
  <c r="C3545" i="4" s="1"/>
  <c r="C3546" i="4" s="1"/>
  <c r="C3547" i="4" s="1"/>
  <c r="C3548" i="4" s="1"/>
  <c r="C3549" i="4" s="1"/>
  <c r="C3550" i="4" s="1"/>
  <c r="C3551" i="4" s="1"/>
  <c r="C3552" i="4" s="1"/>
  <c r="C3553" i="4" s="1"/>
  <c r="C3554" i="4" s="1"/>
  <c r="C3555" i="4" s="1"/>
  <c r="C3556" i="4" s="1"/>
  <c r="C3557" i="4" s="1"/>
  <c r="C3558" i="4" s="1"/>
  <c r="C3559" i="4" s="1"/>
  <c r="C3560" i="4" s="1"/>
  <c r="C3561" i="4" s="1"/>
  <c r="C3562" i="4" s="1"/>
  <c r="C3563" i="4" s="1"/>
  <c r="C3564" i="4" s="1"/>
  <c r="C3565" i="4" s="1"/>
  <c r="C3566" i="4" s="1"/>
  <c r="C3567" i="4" s="1"/>
  <c r="C3568" i="4" s="1"/>
  <c r="C3569" i="4" s="1"/>
  <c r="C3570" i="4" s="1"/>
  <c r="C3571" i="4" s="1"/>
  <c r="C3572" i="4" s="1"/>
  <c r="C3573" i="4" s="1"/>
  <c r="C3574" i="4" s="1"/>
  <c r="C3575" i="4" s="1"/>
  <c r="C3576" i="4" s="1"/>
  <c r="C3577" i="4" s="1"/>
  <c r="C3578" i="4" s="1"/>
  <c r="C3579" i="4" s="1"/>
  <c r="C3580" i="4" s="1"/>
  <c r="C3581" i="4" s="1"/>
  <c r="C3582" i="4" s="1"/>
  <c r="C3583" i="4" s="1"/>
  <c r="C3584" i="4" s="1"/>
  <c r="C3585" i="4" s="1"/>
  <c r="C3586" i="4" s="1"/>
  <c r="C3587" i="4" s="1"/>
  <c r="C3588" i="4" s="1"/>
  <c r="C3589" i="4" s="1"/>
  <c r="C3590" i="4" s="1"/>
  <c r="C3591" i="4" s="1"/>
  <c r="C3592" i="4" s="1"/>
  <c r="C3593" i="4" s="1"/>
  <c r="C3594" i="4" s="1"/>
  <c r="C3595" i="4" s="1"/>
  <c r="C3596" i="4" s="1"/>
  <c r="C3597" i="4" s="1"/>
  <c r="C3598" i="4" s="1"/>
  <c r="C3599" i="4" s="1"/>
  <c r="C3600" i="4" s="1"/>
  <c r="C3601" i="4" s="1"/>
  <c r="C3602" i="4" s="1"/>
  <c r="C3603" i="4" s="1"/>
  <c r="C3604" i="4" s="1"/>
  <c r="C3605" i="4" s="1"/>
  <c r="C3606" i="4" s="1"/>
  <c r="C3607" i="4" s="1"/>
  <c r="C3608" i="4" s="1"/>
  <c r="C3609" i="4" s="1"/>
  <c r="C3610" i="4" s="1"/>
  <c r="C3611" i="4" s="1"/>
  <c r="C3612" i="4" s="1"/>
  <c r="C3613" i="4" s="1"/>
  <c r="C3614" i="4" s="1"/>
  <c r="C3615" i="4" s="1"/>
  <c r="C3616" i="4" s="1"/>
  <c r="C3617" i="4" s="1"/>
  <c r="C3618" i="4" s="1"/>
  <c r="C3619" i="4" s="1"/>
  <c r="C3620" i="4" s="1"/>
  <c r="C3621" i="4" s="1"/>
  <c r="C3622" i="4" s="1"/>
  <c r="C3623" i="4" s="1"/>
  <c r="C3624" i="4" s="1"/>
  <c r="C3625" i="4" s="1"/>
  <c r="C3626" i="4" s="1"/>
  <c r="C3627" i="4" s="1"/>
  <c r="C3628" i="4" s="1"/>
  <c r="C3629" i="4" s="1"/>
  <c r="C3630" i="4" s="1"/>
  <c r="C3631" i="4" s="1"/>
  <c r="C3632" i="4" s="1"/>
  <c r="C3633" i="4" s="1"/>
  <c r="C3634" i="4" s="1"/>
  <c r="C3635" i="4" s="1"/>
  <c r="C3636" i="4" s="1"/>
  <c r="C3637" i="4" s="1"/>
  <c r="C3638" i="4" s="1"/>
  <c r="C3639" i="4" s="1"/>
  <c r="C3640" i="4" s="1"/>
  <c r="C3641" i="4" s="1"/>
  <c r="C3642" i="4" s="1"/>
  <c r="C3643" i="4" s="1"/>
  <c r="C3644" i="4" s="1"/>
  <c r="C3645" i="4" s="1"/>
  <c r="C3646" i="4" s="1"/>
  <c r="C3647" i="4" s="1"/>
  <c r="C3648" i="4" s="1"/>
  <c r="C3649" i="4" s="1"/>
  <c r="C3650" i="4" s="1"/>
  <c r="C3651" i="4" s="1"/>
  <c r="C3652" i="4" s="1"/>
  <c r="C3653" i="4" s="1"/>
  <c r="C3654" i="4" s="1"/>
  <c r="C3655" i="4" s="1"/>
  <c r="C3656" i="4" s="1"/>
  <c r="C3657" i="4" s="1"/>
  <c r="C3658" i="4" s="1"/>
  <c r="C3659" i="4" s="1"/>
  <c r="C3660" i="4" s="1"/>
  <c r="C3661" i="4" s="1"/>
  <c r="C3662" i="4" s="1"/>
  <c r="C3663" i="4" s="1"/>
  <c r="C3664" i="4" s="1"/>
  <c r="C3665" i="4" s="1"/>
  <c r="C3666" i="4" s="1"/>
  <c r="C3667" i="4" s="1"/>
  <c r="C3668" i="4" s="1"/>
  <c r="C3669" i="4" s="1"/>
  <c r="C3670" i="4" s="1"/>
  <c r="C3671" i="4" s="1"/>
  <c r="C3672" i="4" s="1"/>
  <c r="C3673" i="4" s="1"/>
  <c r="C3674" i="4" s="1"/>
  <c r="C3675" i="4" s="1"/>
  <c r="C3676" i="4" s="1"/>
  <c r="C3677" i="4" s="1"/>
  <c r="C3678" i="4" s="1"/>
  <c r="C3679" i="4" s="1"/>
  <c r="C3680" i="4" s="1"/>
  <c r="C3681" i="4" s="1"/>
  <c r="C3682" i="4" s="1"/>
  <c r="C3683" i="4" s="1"/>
  <c r="C3684" i="4" s="1"/>
  <c r="C3685" i="4" s="1"/>
  <c r="C3686" i="4" s="1"/>
  <c r="C3687" i="4" s="1"/>
  <c r="C3688" i="4" s="1"/>
  <c r="C3689" i="4" s="1"/>
  <c r="C3690" i="4" s="1"/>
  <c r="C3691" i="4" s="1"/>
  <c r="C3692" i="4" s="1"/>
  <c r="C3693" i="4" s="1"/>
  <c r="C3694" i="4" s="1"/>
  <c r="C3695" i="4" s="1"/>
  <c r="C3696" i="4" s="1"/>
  <c r="C3697" i="4" s="1"/>
  <c r="C3698" i="4" s="1"/>
  <c r="C3699" i="4" s="1"/>
  <c r="C3700" i="4" s="1"/>
  <c r="C3701" i="4" s="1"/>
  <c r="C3702" i="4" s="1"/>
  <c r="C3703" i="4" s="1"/>
  <c r="C3704" i="4" s="1"/>
  <c r="C3705" i="4" s="1"/>
  <c r="C3706" i="4" s="1"/>
  <c r="C3707" i="4" s="1"/>
  <c r="C3708" i="4" s="1"/>
  <c r="C3709" i="4" s="1"/>
  <c r="C3710" i="4" s="1"/>
  <c r="C3711" i="4" s="1"/>
  <c r="C3712" i="4" s="1"/>
  <c r="C3713" i="4" s="1"/>
  <c r="C3714" i="4" s="1"/>
  <c r="C3715" i="4" s="1"/>
  <c r="C3716" i="4" s="1"/>
  <c r="C3717" i="4" s="1"/>
  <c r="C3718" i="4" s="1"/>
  <c r="C3719" i="4" s="1"/>
  <c r="C3720" i="4" s="1"/>
  <c r="C3721" i="4" s="1"/>
  <c r="C3722" i="4" s="1"/>
  <c r="C3723" i="4" s="1"/>
  <c r="C3724" i="4" s="1"/>
  <c r="C3725" i="4" s="1"/>
  <c r="C3726" i="4" s="1"/>
  <c r="C3727" i="4" s="1"/>
  <c r="C3728" i="4" s="1"/>
  <c r="C3729" i="4" s="1"/>
  <c r="C3730" i="4" s="1"/>
  <c r="C3731" i="4" s="1"/>
  <c r="C3732" i="4" s="1"/>
  <c r="C3733" i="4" s="1"/>
  <c r="C3734" i="4" s="1"/>
  <c r="C3735" i="4" s="1"/>
  <c r="C3736" i="4" s="1"/>
  <c r="C3737" i="4" s="1"/>
  <c r="C3738" i="4" s="1"/>
  <c r="C3739" i="4" s="1"/>
  <c r="C3740" i="4" s="1"/>
  <c r="C3741" i="4" s="1"/>
  <c r="C3742" i="4" s="1"/>
  <c r="C3743" i="4" s="1"/>
  <c r="C3744" i="4" s="1"/>
  <c r="C3745" i="4" s="1"/>
  <c r="C3746" i="4" s="1"/>
  <c r="C3747" i="4" s="1"/>
  <c r="C3748" i="4" s="1"/>
  <c r="C3749" i="4" s="1"/>
  <c r="C3750" i="4" s="1"/>
  <c r="C3751" i="4" s="1"/>
  <c r="C3752" i="4" s="1"/>
  <c r="C3753" i="4" s="1"/>
  <c r="C3754" i="4" s="1"/>
  <c r="C3755" i="4" s="1"/>
  <c r="C3756" i="4" s="1"/>
  <c r="C3757" i="4" s="1"/>
  <c r="C3758" i="4" s="1"/>
  <c r="C3759" i="4" s="1"/>
  <c r="C3760" i="4" s="1"/>
  <c r="C3761" i="4" s="1"/>
  <c r="C3762" i="4" s="1"/>
  <c r="C3763" i="4" s="1"/>
  <c r="C3764" i="4" s="1"/>
  <c r="C3765" i="4" s="1"/>
  <c r="C3766" i="4" s="1"/>
  <c r="C3767" i="4" s="1"/>
  <c r="C3768" i="4" s="1"/>
  <c r="C3769" i="4" s="1"/>
  <c r="C3770" i="4" s="1"/>
  <c r="C3771" i="4" s="1"/>
  <c r="C3772" i="4" s="1"/>
  <c r="C3773" i="4" s="1"/>
  <c r="C3774" i="4" s="1"/>
  <c r="C3775" i="4" s="1"/>
  <c r="C3776" i="4" s="1"/>
  <c r="C3777" i="4" s="1"/>
  <c r="C3778" i="4" s="1"/>
  <c r="C3779" i="4" s="1"/>
  <c r="C3780" i="4" s="1"/>
  <c r="C3781" i="4" s="1"/>
  <c r="C3782" i="4" s="1"/>
  <c r="C3783" i="4" s="1"/>
  <c r="C3784" i="4" s="1"/>
  <c r="C3785" i="4" s="1"/>
  <c r="C3786" i="4" s="1"/>
  <c r="C3787" i="4" s="1"/>
  <c r="C3788" i="4" s="1"/>
  <c r="C3789" i="4" s="1"/>
  <c r="C3790" i="4" s="1"/>
  <c r="C3791" i="4" s="1"/>
  <c r="C3792" i="4" s="1"/>
  <c r="C3793" i="4" s="1"/>
  <c r="C3794" i="4" s="1"/>
  <c r="C3795" i="4" s="1"/>
  <c r="C3796" i="4" s="1"/>
  <c r="C3797" i="4" s="1"/>
  <c r="C3798" i="4" s="1"/>
  <c r="C3799" i="4" s="1"/>
  <c r="C3800" i="4" s="1"/>
  <c r="C3801" i="4" s="1"/>
  <c r="C3802" i="4" s="1"/>
  <c r="C3803" i="4" s="1"/>
  <c r="C3804" i="4" s="1"/>
  <c r="C3805" i="4" s="1"/>
  <c r="C3806" i="4" s="1"/>
  <c r="C3807" i="4" s="1"/>
  <c r="C3808" i="4" s="1"/>
  <c r="C3809" i="4" s="1"/>
  <c r="C3810" i="4" s="1"/>
  <c r="C3811" i="4" s="1"/>
  <c r="C3812" i="4" s="1"/>
  <c r="C3813" i="4" s="1"/>
  <c r="C3814" i="4" s="1"/>
  <c r="C3815" i="4" s="1"/>
  <c r="C3816" i="4" s="1"/>
  <c r="C3817" i="4" s="1"/>
  <c r="C3818" i="4" s="1"/>
  <c r="C3819" i="4" s="1"/>
  <c r="C3820" i="4" s="1"/>
  <c r="C3821" i="4" s="1"/>
  <c r="C3822" i="4" s="1"/>
  <c r="C3823" i="4" s="1"/>
  <c r="C3824" i="4" s="1"/>
  <c r="C3825" i="4" s="1"/>
  <c r="C3826" i="4" s="1"/>
  <c r="C3827" i="4" s="1"/>
  <c r="C3828" i="4" s="1"/>
  <c r="C3829" i="4" s="1"/>
  <c r="C3830" i="4" s="1"/>
  <c r="C3831" i="4" s="1"/>
  <c r="C3832" i="4" s="1"/>
  <c r="C3833" i="4" s="1"/>
  <c r="C3834" i="4" s="1"/>
  <c r="C3835" i="4" s="1"/>
  <c r="C3836" i="4" s="1"/>
  <c r="C3837" i="4" s="1"/>
  <c r="C3838" i="4" s="1"/>
  <c r="C3839" i="4" s="1"/>
  <c r="C3840" i="4" s="1"/>
  <c r="C3841" i="4" s="1"/>
  <c r="C3842" i="4" s="1"/>
  <c r="C3843" i="4" s="1"/>
  <c r="C3844" i="4" s="1"/>
  <c r="C3845" i="4" s="1"/>
  <c r="C3846" i="4" s="1"/>
  <c r="C3847" i="4" s="1"/>
  <c r="C3848" i="4" s="1"/>
  <c r="C3849" i="4" s="1"/>
  <c r="C3850" i="4" s="1"/>
  <c r="C3851" i="4" s="1"/>
  <c r="C3852" i="4" s="1"/>
  <c r="C3853" i="4" s="1"/>
  <c r="C3854" i="4" s="1"/>
  <c r="C3855" i="4" s="1"/>
  <c r="C3856" i="4" s="1"/>
  <c r="C3857" i="4" s="1"/>
  <c r="C3858" i="4" s="1"/>
  <c r="C3859" i="4" s="1"/>
  <c r="C3860" i="4" s="1"/>
  <c r="C3861" i="4" s="1"/>
  <c r="C3862" i="4" s="1"/>
  <c r="C3863" i="4" s="1"/>
  <c r="C3864" i="4" s="1"/>
  <c r="C3865" i="4" s="1"/>
  <c r="C3866" i="4" s="1"/>
  <c r="C3867" i="4" s="1"/>
  <c r="C3868" i="4" s="1"/>
  <c r="C3869" i="4" s="1"/>
  <c r="C3870" i="4" s="1"/>
  <c r="C3871" i="4" s="1"/>
  <c r="C3872" i="4" s="1"/>
  <c r="C3873" i="4" s="1"/>
  <c r="C3874" i="4" s="1"/>
  <c r="C3875" i="4" s="1"/>
  <c r="C3876" i="4" s="1"/>
  <c r="C3877" i="4" s="1"/>
  <c r="C3878" i="4" s="1"/>
  <c r="C3879" i="4" s="1"/>
  <c r="C3880" i="4" s="1"/>
  <c r="C3881" i="4" s="1"/>
  <c r="C3882" i="4" s="1"/>
  <c r="C3883" i="4" s="1"/>
  <c r="C3884" i="4" s="1"/>
  <c r="C3885" i="4" s="1"/>
  <c r="C3886" i="4" s="1"/>
  <c r="C3887" i="4" s="1"/>
  <c r="C3888" i="4" s="1"/>
  <c r="C3889" i="4" s="1"/>
  <c r="C3890" i="4" s="1"/>
  <c r="C3891" i="4" s="1"/>
  <c r="C3892" i="4" s="1"/>
  <c r="C3893" i="4" s="1"/>
  <c r="C3894" i="4" s="1"/>
  <c r="C3895" i="4" s="1"/>
  <c r="C3896" i="4" s="1"/>
  <c r="C3897" i="4" s="1"/>
  <c r="C3898" i="4" s="1"/>
  <c r="C3899" i="4" s="1"/>
  <c r="C3900" i="4" s="1"/>
  <c r="C3901" i="4" s="1"/>
  <c r="C3902" i="4" s="1"/>
  <c r="C3903" i="4" s="1"/>
  <c r="C3904" i="4" s="1"/>
  <c r="C3905" i="4" s="1"/>
  <c r="C3906" i="4" s="1"/>
  <c r="C3907" i="4" s="1"/>
  <c r="C3908" i="4" s="1"/>
  <c r="C3909" i="4" s="1"/>
  <c r="C3910" i="4" s="1"/>
  <c r="C3911" i="4" s="1"/>
  <c r="C3912" i="4" s="1"/>
  <c r="C3913" i="4" s="1"/>
  <c r="C3914" i="4" s="1"/>
  <c r="C3915" i="4" s="1"/>
  <c r="C3916" i="4" s="1"/>
  <c r="C3917" i="4" s="1"/>
  <c r="C3918" i="4" s="1"/>
  <c r="C3919" i="4" s="1"/>
  <c r="C3920" i="4" s="1"/>
  <c r="C3921" i="4" s="1"/>
  <c r="C3922" i="4" s="1"/>
  <c r="C3923" i="4" s="1"/>
  <c r="C3924" i="4" s="1"/>
  <c r="C3925" i="4" s="1"/>
  <c r="C3926" i="4" s="1"/>
  <c r="C3927" i="4" s="1"/>
  <c r="C3928" i="4" s="1"/>
  <c r="C3929" i="4" s="1"/>
  <c r="C3930" i="4" s="1"/>
  <c r="C3931" i="4" s="1"/>
  <c r="C3932" i="4" s="1"/>
  <c r="C3933" i="4" s="1"/>
  <c r="C3934" i="4" s="1"/>
  <c r="C3935" i="4" s="1"/>
  <c r="C3936" i="4" s="1"/>
  <c r="C3937" i="4" s="1"/>
  <c r="C3938" i="4" s="1"/>
  <c r="C3939" i="4" s="1"/>
  <c r="C3940" i="4" s="1"/>
  <c r="C3941" i="4" s="1"/>
  <c r="C3942" i="4" s="1"/>
  <c r="C3943" i="4" s="1"/>
  <c r="C3944" i="4" s="1"/>
  <c r="C3945" i="4" s="1"/>
  <c r="C3946" i="4" s="1"/>
  <c r="C3947" i="4" s="1"/>
  <c r="C3948" i="4" s="1"/>
  <c r="C3949" i="4" s="1"/>
  <c r="C3950" i="4" s="1"/>
  <c r="C3951" i="4" s="1"/>
  <c r="C3952" i="4" s="1"/>
  <c r="C3953" i="4" s="1"/>
  <c r="C3954" i="4" s="1"/>
  <c r="C3955" i="4" s="1"/>
  <c r="C3956" i="4" s="1"/>
  <c r="C3957" i="4" s="1"/>
  <c r="C3958" i="4" s="1"/>
  <c r="C3959" i="4" s="1"/>
  <c r="C3960" i="4" s="1"/>
  <c r="C3961" i="4" s="1"/>
  <c r="C3962" i="4" s="1"/>
  <c r="C3963" i="4" s="1"/>
  <c r="C3964" i="4" s="1"/>
  <c r="C3965" i="4" s="1"/>
  <c r="C3966" i="4" s="1"/>
  <c r="C3967" i="4" s="1"/>
  <c r="C3968" i="4" s="1"/>
  <c r="C3969" i="4" s="1"/>
  <c r="C3970" i="4" s="1"/>
  <c r="C3971" i="4" s="1"/>
  <c r="C3972" i="4" s="1"/>
  <c r="C3973" i="4" s="1"/>
  <c r="C3974" i="4" s="1"/>
  <c r="C3975" i="4" s="1"/>
  <c r="C3976" i="4" s="1"/>
  <c r="C3977" i="4" s="1"/>
  <c r="C3978" i="4" s="1"/>
  <c r="C3979" i="4" s="1"/>
  <c r="C3980" i="4" s="1"/>
  <c r="C3981" i="4" s="1"/>
  <c r="C3982" i="4" s="1"/>
  <c r="C3983" i="4" s="1"/>
  <c r="C3984" i="4" s="1"/>
  <c r="C3985" i="4" s="1"/>
  <c r="C3986" i="4" s="1"/>
  <c r="C3987" i="4" s="1"/>
  <c r="C3988" i="4" s="1"/>
  <c r="C3989" i="4" s="1"/>
  <c r="C3990" i="4" s="1"/>
  <c r="C3991" i="4" s="1"/>
  <c r="C3992" i="4" s="1"/>
  <c r="C3993" i="4" s="1"/>
  <c r="C3994" i="4" s="1"/>
  <c r="C3995" i="4" s="1"/>
  <c r="C3996" i="4" s="1"/>
  <c r="C3997" i="4" s="1"/>
  <c r="C3998" i="4" s="1"/>
  <c r="C3999" i="4" s="1"/>
  <c r="C4000" i="4" s="1"/>
  <c r="C4001" i="4" s="1"/>
  <c r="C4002" i="4" s="1"/>
  <c r="C4003" i="4" s="1"/>
  <c r="C4004" i="4" s="1"/>
  <c r="C4005" i="4" s="1"/>
  <c r="C4006" i="4" s="1"/>
  <c r="C4007" i="4" s="1"/>
  <c r="C4008" i="4" s="1"/>
  <c r="C4009" i="4" s="1"/>
  <c r="C4010" i="4" s="1"/>
  <c r="C4011" i="4" s="1"/>
  <c r="C4012" i="4" s="1"/>
  <c r="C4013" i="4" s="1"/>
  <c r="C4014" i="4" s="1"/>
  <c r="C4015" i="4" s="1"/>
  <c r="C4016" i="4" s="1"/>
  <c r="C4017" i="4" s="1"/>
  <c r="C4018" i="4" s="1"/>
  <c r="C4019" i="4" s="1"/>
  <c r="C4020" i="4" s="1"/>
  <c r="C4021" i="4" s="1"/>
  <c r="C4022" i="4" s="1"/>
  <c r="C4023" i="4" s="1"/>
  <c r="C4024" i="4" s="1"/>
  <c r="C4025" i="4" s="1"/>
  <c r="C4026" i="4" s="1"/>
  <c r="C4027" i="4" s="1"/>
  <c r="C4028" i="4" s="1"/>
  <c r="C4029" i="4" s="1"/>
  <c r="C4030" i="4" s="1"/>
  <c r="C4031" i="4" s="1"/>
  <c r="C4032" i="4" s="1"/>
  <c r="C4033" i="4" s="1"/>
  <c r="C4034" i="4" s="1"/>
  <c r="C4035" i="4" s="1"/>
  <c r="C4036" i="4" s="1"/>
  <c r="C4037" i="4" s="1"/>
  <c r="C4038" i="4" s="1"/>
  <c r="C4039" i="4" s="1"/>
  <c r="C4040" i="4" s="1"/>
  <c r="C4041" i="4" s="1"/>
  <c r="C4042" i="4" s="1"/>
  <c r="C4043" i="4" s="1"/>
  <c r="C4044" i="4" s="1"/>
  <c r="C4045" i="4" s="1"/>
  <c r="C4046" i="4" s="1"/>
  <c r="C4047" i="4" s="1"/>
  <c r="C4048" i="4" s="1"/>
  <c r="C4049" i="4" s="1"/>
  <c r="C4050" i="4" s="1"/>
  <c r="C4051" i="4" s="1"/>
  <c r="C4052" i="4" s="1"/>
  <c r="C4053" i="4" s="1"/>
  <c r="C4054" i="4" s="1"/>
  <c r="C4055" i="4" s="1"/>
  <c r="C4056" i="4" s="1"/>
  <c r="C4057" i="4" s="1"/>
  <c r="C4058" i="4" s="1"/>
  <c r="C4059" i="4" s="1"/>
  <c r="C4060" i="4" s="1"/>
  <c r="C4061" i="4" s="1"/>
  <c r="C4062" i="4" s="1"/>
  <c r="C4063" i="4" s="1"/>
  <c r="C4064" i="4" s="1"/>
  <c r="C4065" i="4" s="1"/>
  <c r="C4066" i="4" s="1"/>
  <c r="C4067" i="4" s="1"/>
  <c r="C4068" i="4" s="1"/>
  <c r="C4069" i="4" s="1"/>
  <c r="C4070" i="4" s="1"/>
  <c r="C4071" i="4" s="1"/>
  <c r="C4072" i="4" s="1"/>
  <c r="C4073" i="4" s="1"/>
  <c r="C4074" i="4" s="1"/>
  <c r="C4075" i="4" s="1"/>
  <c r="C4076" i="4" s="1"/>
  <c r="C4077" i="4" s="1"/>
  <c r="C4078" i="4" s="1"/>
  <c r="C4079" i="4" s="1"/>
  <c r="C4080" i="4" s="1"/>
  <c r="C4081" i="4" s="1"/>
  <c r="C4082" i="4" s="1"/>
  <c r="C4083" i="4" s="1"/>
  <c r="C4084" i="4" s="1"/>
  <c r="C4085" i="4" s="1"/>
  <c r="C4086" i="4" s="1"/>
  <c r="C4087" i="4" s="1"/>
  <c r="C4088" i="4" s="1"/>
  <c r="C4089" i="4" s="1"/>
  <c r="C4090" i="4" s="1"/>
  <c r="C4091" i="4" s="1"/>
  <c r="C4092" i="4" s="1"/>
  <c r="C4093" i="4" s="1"/>
  <c r="C4094" i="4" s="1"/>
  <c r="C4095" i="4" s="1"/>
  <c r="C4096" i="4" s="1"/>
  <c r="C4097" i="4" s="1"/>
  <c r="C4098" i="4" s="1"/>
  <c r="C4099" i="4" s="1"/>
  <c r="C4100" i="4" s="1"/>
  <c r="C4101" i="4" s="1"/>
  <c r="C4102" i="4" s="1"/>
  <c r="C4103" i="4" s="1"/>
  <c r="C4104" i="4" s="1"/>
  <c r="C4105" i="4" s="1"/>
  <c r="C4106" i="4" s="1"/>
  <c r="C4107" i="4" s="1"/>
  <c r="C4108" i="4" s="1"/>
  <c r="C4109" i="4" s="1"/>
  <c r="C4110" i="4" s="1"/>
  <c r="C4111" i="4" s="1"/>
  <c r="C4112" i="4" s="1"/>
  <c r="C4113" i="4" s="1"/>
  <c r="C4114" i="4" s="1"/>
  <c r="C4115" i="4" s="1"/>
  <c r="C4116" i="4" s="1"/>
  <c r="C4117" i="4" s="1"/>
  <c r="C4118" i="4" s="1"/>
  <c r="C4119" i="4" s="1"/>
  <c r="C4120" i="4" s="1"/>
  <c r="C4121" i="4" s="1"/>
  <c r="C4122" i="4" s="1"/>
  <c r="C4123" i="4" s="1"/>
  <c r="C4124" i="4" s="1"/>
  <c r="C4125" i="4" s="1"/>
  <c r="C4126" i="4" s="1"/>
  <c r="C4127" i="4" s="1"/>
  <c r="C4128" i="4" s="1"/>
  <c r="C4129" i="4" s="1"/>
  <c r="C4130" i="4" s="1"/>
  <c r="C4131" i="4" s="1"/>
  <c r="C4132" i="4" s="1"/>
  <c r="C4133" i="4" s="1"/>
  <c r="C4134" i="4" s="1"/>
  <c r="C4135" i="4" s="1"/>
  <c r="C4136" i="4" s="1"/>
  <c r="C4137" i="4" s="1"/>
  <c r="C4138" i="4" s="1"/>
  <c r="C4139" i="4" s="1"/>
  <c r="C4140" i="4" s="1"/>
  <c r="C4141" i="4" s="1"/>
  <c r="C4142" i="4" s="1"/>
  <c r="C4143" i="4" s="1"/>
  <c r="C4144" i="4" s="1"/>
  <c r="C4145" i="4" s="1"/>
  <c r="C4146" i="4" s="1"/>
  <c r="C4147" i="4" s="1"/>
  <c r="C4148" i="4" s="1"/>
  <c r="C4149" i="4" s="1"/>
  <c r="C4150" i="4" s="1"/>
  <c r="C4151" i="4" s="1"/>
  <c r="C4152" i="4" s="1"/>
  <c r="C4153" i="4" s="1"/>
  <c r="C4154" i="4" s="1"/>
  <c r="C4155" i="4" s="1"/>
  <c r="C4156" i="4" s="1"/>
  <c r="C4157" i="4" s="1"/>
  <c r="C4158" i="4" s="1"/>
  <c r="C4159" i="4" s="1"/>
  <c r="C4160" i="4" s="1"/>
  <c r="C4161" i="4" s="1"/>
  <c r="C4162" i="4" s="1"/>
  <c r="C4163" i="4" s="1"/>
  <c r="C4164" i="4" s="1"/>
  <c r="C4165" i="4" s="1"/>
  <c r="C4166" i="4" s="1"/>
  <c r="C4167" i="4" s="1"/>
  <c r="C4168" i="4" s="1"/>
  <c r="C4169" i="4" s="1"/>
  <c r="C4170" i="4" s="1"/>
  <c r="C4171" i="4" s="1"/>
  <c r="C4172" i="4" s="1"/>
  <c r="C4173" i="4" s="1"/>
  <c r="C4174" i="4" s="1"/>
  <c r="C4175" i="4" s="1"/>
  <c r="C4176" i="4" s="1"/>
  <c r="C4177" i="4" s="1"/>
  <c r="C4178" i="4" s="1"/>
  <c r="C4179" i="4" s="1"/>
  <c r="C4180" i="4" s="1"/>
  <c r="C4181" i="4" s="1"/>
  <c r="C4182" i="4" s="1"/>
  <c r="C4183" i="4" s="1"/>
  <c r="C4184" i="4" s="1"/>
  <c r="C4185" i="4" s="1"/>
  <c r="C4186" i="4" s="1"/>
  <c r="C4187" i="4" s="1"/>
  <c r="C4188" i="4" s="1"/>
  <c r="C4189" i="4" s="1"/>
  <c r="C4190" i="4" s="1"/>
  <c r="C4191" i="4" s="1"/>
  <c r="C4192" i="4" s="1"/>
  <c r="C4193" i="4" s="1"/>
  <c r="C4194" i="4" s="1"/>
  <c r="C4195" i="4" s="1"/>
  <c r="C4196" i="4" s="1"/>
  <c r="C4197" i="4" s="1"/>
  <c r="C4198" i="4" s="1"/>
  <c r="C4199" i="4" s="1"/>
  <c r="C4200" i="4" s="1"/>
  <c r="C4201" i="4" s="1"/>
  <c r="C4202" i="4" s="1"/>
  <c r="C4203" i="4" s="1"/>
  <c r="C4204" i="4" s="1"/>
  <c r="C4205" i="4" s="1"/>
  <c r="C4206" i="4" s="1"/>
  <c r="C4207" i="4" s="1"/>
  <c r="C4208" i="4" s="1"/>
  <c r="C4209" i="4" s="1"/>
  <c r="C4210" i="4" s="1"/>
  <c r="C4211" i="4" s="1"/>
  <c r="C4212" i="4" s="1"/>
  <c r="C4213" i="4" s="1"/>
  <c r="C4214" i="4" s="1"/>
  <c r="C4215" i="4" s="1"/>
  <c r="C4216" i="4" s="1"/>
  <c r="C4217" i="4" s="1"/>
  <c r="C4218" i="4" s="1"/>
  <c r="C4219" i="4" s="1"/>
  <c r="C4220" i="4" s="1"/>
  <c r="C4221" i="4" s="1"/>
  <c r="C4222" i="4" s="1"/>
  <c r="C4223" i="4" s="1"/>
  <c r="C4224" i="4" s="1"/>
  <c r="C4225" i="4" s="1"/>
  <c r="C4226" i="4" s="1"/>
  <c r="C4227" i="4" s="1"/>
  <c r="C4228" i="4" s="1"/>
  <c r="C4229" i="4" s="1"/>
  <c r="C4230" i="4" s="1"/>
  <c r="C4231" i="4" s="1"/>
  <c r="C4232" i="4" s="1"/>
  <c r="C4233" i="4" s="1"/>
  <c r="C4234" i="4" s="1"/>
  <c r="C4235" i="4" s="1"/>
  <c r="C4236" i="4" s="1"/>
  <c r="C4237" i="4" s="1"/>
  <c r="C4238" i="4" s="1"/>
  <c r="C4239" i="4" s="1"/>
  <c r="C4240" i="4" s="1"/>
  <c r="C4241" i="4" s="1"/>
  <c r="C4242" i="4" s="1"/>
  <c r="C4243" i="4" s="1"/>
  <c r="C4244" i="4" s="1"/>
  <c r="C4245" i="4" s="1"/>
  <c r="C4246" i="4" s="1"/>
  <c r="C4247" i="4" s="1"/>
  <c r="C4248" i="4" s="1"/>
  <c r="C4249" i="4" s="1"/>
  <c r="C4250" i="4" s="1"/>
  <c r="C4251" i="4" s="1"/>
  <c r="C4252" i="4" s="1"/>
  <c r="C4253" i="4" s="1"/>
  <c r="C4254" i="4" s="1"/>
  <c r="C4255" i="4" s="1"/>
  <c r="C4256" i="4" s="1"/>
  <c r="C4257" i="4" s="1"/>
  <c r="C4258" i="4" s="1"/>
  <c r="C4259" i="4" s="1"/>
  <c r="C4260" i="4" s="1"/>
  <c r="C4261" i="4" s="1"/>
  <c r="C4262" i="4" s="1"/>
  <c r="C4263" i="4" s="1"/>
  <c r="C4264" i="4" s="1"/>
  <c r="C4265" i="4" s="1"/>
  <c r="C4266" i="4" s="1"/>
  <c r="C4267" i="4" s="1"/>
  <c r="C4268" i="4" s="1"/>
  <c r="C4269" i="4" s="1"/>
  <c r="C4270" i="4" s="1"/>
  <c r="C4271" i="4" s="1"/>
  <c r="C4272" i="4" s="1"/>
  <c r="C4273" i="4" s="1"/>
  <c r="C4274" i="4" s="1"/>
  <c r="C4275" i="4" s="1"/>
  <c r="C4276" i="4" s="1"/>
  <c r="C4277" i="4" s="1"/>
  <c r="C4278" i="4" s="1"/>
  <c r="C4279" i="4" s="1"/>
  <c r="C4280" i="4" s="1"/>
  <c r="C4281" i="4" s="1"/>
  <c r="C4282" i="4" s="1"/>
  <c r="C4283" i="4" s="1"/>
  <c r="C4284" i="4" s="1"/>
  <c r="C4285" i="4" s="1"/>
  <c r="C4286" i="4" s="1"/>
  <c r="C4287" i="4" s="1"/>
  <c r="C4288" i="4" s="1"/>
  <c r="C4289" i="4" s="1"/>
  <c r="C4290" i="4" s="1"/>
  <c r="C4291" i="4" s="1"/>
  <c r="C4292" i="4" s="1"/>
  <c r="C4293" i="4" s="1"/>
  <c r="C4294" i="4" s="1"/>
  <c r="C4295" i="4" s="1"/>
  <c r="C4296" i="4" s="1"/>
  <c r="C4297" i="4" s="1"/>
  <c r="C4298" i="4" s="1"/>
  <c r="C4299" i="4" s="1"/>
  <c r="C4300" i="4" s="1"/>
  <c r="C4301" i="4" s="1"/>
  <c r="C4302" i="4" s="1"/>
  <c r="C4303" i="4" s="1"/>
  <c r="C4304" i="4" s="1"/>
  <c r="C4305" i="4" s="1"/>
  <c r="C4306" i="4" s="1"/>
  <c r="C4307" i="4" s="1"/>
  <c r="C4308" i="4" s="1"/>
  <c r="C4309" i="4" s="1"/>
  <c r="C4310" i="4" s="1"/>
  <c r="C4311" i="4" s="1"/>
  <c r="C4312" i="4" s="1"/>
  <c r="C4313" i="4" s="1"/>
  <c r="C4314" i="4" s="1"/>
  <c r="C4315" i="4" s="1"/>
  <c r="C4316" i="4" s="1"/>
  <c r="C4317" i="4" s="1"/>
  <c r="C4318" i="4" s="1"/>
  <c r="C4319" i="4" s="1"/>
  <c r="C4320" i="4" s="1"/>
  <c r="C4321" i="4" s="1"/>
  <c r="C4322" i="4" s="1"/>
  <c r="C4323" i="4" s="1"/>
  <c r="C4324" i="4" s="1"/>
  <c r="C4325" i="4" s="1"/>
  <c r="C4326" i="4" s="1"/>
  <c r="C4327" i="4" s="1"/>
  <c r="C4328" i="4" s="1"/>
  <c r="C4329" i="4" s="1"/>
  <c r="C4330" i="4" s="1"/>
  <c r="C4331" i="4" s="1"/>
  <c r="C4332" i="4" s="1"/>
  <c r="C4333" i="4" s="1"/>
  <c r="C4334" i="4" s="1"/>
  <c r="C4335" i="4" s="1"/>
  <c r="C4336" i="4" s="1"/>
  <c r="C4337" i="4" s="1"/>
  <c r="C4338" i="4" s="1"/>
  <c r="C4339" i="4" s="1"/>
  <c r="C4340" i="4" s="1"/>
  <c r="C4341" i="4" s="1"/>
  <c r="C4342" i="4" s="1"/>
  <c r="C4343" i="4" s="1"/>
  <c r="C4344" i="4" s="1"/>
  <c r="C4345" i="4" s="1"/>
  <c r="C4346" i="4" s="1"/>
  <c r="C4347" i="4" s="1"/>
  <c r="C4348" i="4" s="1"/>
  <c r="C4349" i="4" s="1"/>
  <c r="C4350" i="4" s="1"/>
  <c r="C4351" i="4" s="1"/>
  <c r="C4352" i="4" s="1"/>
  <c r="C4353" i="4" s="1"/>
  <c r="C4354" i="4" s="1"/>
  <c r="G1569" i="4"/>
  <c r="G1570" i="4" s="1"/>
  <c r="G1571" i="4" s="1"/>
  <c r="G1572" i="4" s="1"/>
  <c r="G1573" i="4" s="1"/>
  <c r="G1574" i="4" s="1"/>
  <c r="G1575" i="4" s="1"/>
  <c r="G1576" i="4" s="1"/>
  <c r="G1577" i="4" s="1"/>
  <c r="G1578" i="4" s="1"/>
  <c r="G1579" i="4" s="1"/>
  <c r="G1580" i="4" s="1"/>
  <c r="G1581" i="4" s="1"/>
  <c r="G1582" i="4" s="1"/>
  <c r="G1583" i="4" s="1"/>
  <c r="G1584" i="4" s="1"/>
  <c r="G1585" i="4" s="1"/>
  <c r="G1586" i="4" s="1"/>
  <c r="G1587" i="4" s="1"/>
  <c r="G1588" i="4" s="1"/>
  <c r="G1589" i="4" s="1"/>
  <c r="G1590" i="4" s="1"/>
  <c r="G1591" i="4" s="1"/>
  <c r="G1592" i="4" s="1"/>
  <c r="G1593" i="4" s="1"/>
  <c r="G1594" i="4" s="1"/>
  <c r="G1595" i="4" s="1"/>
  <c r="G1596" i="4" s="1"/>
  <c r="G1597" i="4" s="1"/>
  <c r="G1598" i="4" s="1"/>
  <c r="G1599" i="4" s="1"/>
  <c r="G1600" i="4" s="1"/>
  <c r="G1601" i="4" s="1"/>
  <c r="G1602" i="4" s="1"/>
  <c r="G1603" i="4" s="1"/>
  <c r="G1604" i="4" s="1"/>
  <c r="G1605" i="4" s="1"/>
  <c r="G1606" i="4" s="1"/>
  <c r="G1607" i="4" s="1"/>
  <c r="G1608" i="4" s="1"/>
  <c r="G1609" i="4" s="1"/>
  <c r="G1610" i="4" s="1"/>
  <c r="G1611" i="4" s="1"/>
  <c r="G1612" i="4" s="1"/>
  <c r="G1613" i="4" s="1"/>
  <c r="G1614" i="4" s="1"/>
  <c r="G1615" i="4" s="1"/>
  <c r="G1616" i="4" s="1"/>
  <c r="G1617" i="4" s="1"/>
  <c r="G1618" i="4" s="1"/>
  <c r="G1619" i="4" s="1"/>
  <c r="G1620" i="4" s="1"/>
  <c r="G1621" i="4" s="1"/>
  <c r="G1622" i="4" s="1"/>
  <c r="G1623" i="4" s="1"/>
  <c r="G1624" i="4" s="1"/>
  <c r="G1625" i="4" s="1"/>
  <c r="G1626" i="4" s="1"/>
  <c r="G1627" i="4" s="1"/>
  <c r="G1628" i="4" s="1"/>
  <c r="G1629" i="4" s="1"/>
  <c r="G1630" i="4" s="1"/>
  <c r="G1631" i="4" s="1"/>
  <c r="G1632" i="4" s="1"/>
  <c r="G1633" i="4" s="1"/>
  <c r="G1634" i="4" s="1"/>
  <c r="G1635" i="4" s="1"/>
  <c r="G1636" i="4" s="1"/>
  <c r="G1637" i="4" s="1"/>
  <c r="G1638" i="4" s="1"/>
  <c r="G1639" i="4" s="1"/>
  <c r="G1640" i="4" s="1"/>
  <c r="G1641" i="4" s="1"/>
  <c r="G1642" i="4" s="1"/>
  <c r="G1643" i="4" s="1"/>
  <c r="G1644" i="4" s="1"/>
  <c r="G1645" i="4" s="1"/>
  <c r="G1646" i="4" s="1"/>
  <c r="G1647" i="4" s="1"/>
  <c r="G1648" i="4" s="1"/>
  <c r="G1649" i="4" s="1"/>
  <c r="G1650" i="4" s="1"/>
  <c r="G1651" i="4" s="1"/>
  <c r="G1652" i="4" s="1"/>
  <c r="G1653" i="4" s="1"/>
  <c r="G1654" i="4" s="1"/>
  <c r="G1655" i="4" s="1"/>
  <c r="G1656" i="4" s="1"/>
  <c r="G1657" i="4" s="1"/>
  <c r="G1658" i="4" s="1"/>
  <c r="G1659" i="4" s="1"/>
  <c r="G1660" i="4" s="1"/>
  <c r="G1661" i="4" s="1"/>
  <c r="G1662" i="4" s="1"/>
  <c r="G1663" i="4" s="1"/>
  <c r="G1664" i="4" s="1"/>
  <c r="G1665" i="4" s="1"/>
  <c r="G1666" i="4" s="1"/>
  <c r="G1667" i="4" s="1"/>
  <c r="G1668" i="4" s="1"/>
  <c r="G1669" i="4" s="1"/>
  <c r="G1670" i="4" s="1"/>
  <c r="G1671" i="4" s="1"/>
  <c r="G1672" i="4" s="1"/>
  <c r="G1673" i="4" s="1"/>
  <c r="G1674" i="4" s="1"/>
  <c r="G1675" i="4" s="1"/>
  <c r="G1676" i="4" s="1"/>
  <c r="G1677" i="4" s="1"/>
  <c r="G1678" i="4" s="1"/>
  <c r="G1679" i="4" s="1"/>
  <c r="G1680" i="4" s="1"/>
  <c r="G1681" i="4" s="1"/>
  <c r="G1682" i="4" s="1"/>
  <c r="G1683" i="4" s="1"/>
  <c r="G1684" i="4" s="1"/>
  <c r="G1685" i="4" s="1"/>
  <c r="G1686" i="4" s="1"/>
  <c r="G1687" i="4" s="1"/>
  <c r="G1688" i="4" s="1"/>
  <c r="G1689" i="4" s="1"/>
  <c r="G1690" i="4" s="1"/>
  <c r="G1691" i="4" s="1"/>
  <c r="G1692" i="4" s="1"/>
  <c r="G1693" i="4" s="1"/>
  <c r="G1694" i="4" s="1"/>
  <c r="G1695" i="4" s="1"/>
  <c r="G1696" i="4" s="1"/>
  <c r="G1697" i="4" s="1"/>
  <c r="G1698" i="4" s="1"/>
  <c r="G1699" i="4" s="1"/>
  <c r="G1700" i="4" s="1"/>
  <c r="G1701" i="4" s="1"/>
  <c r="G1702" i="4" s="1"/>
  <c r="G1703" i="4" s="1"/>
  <c r="G1704" i="4" s="1"/>
  <c r="G1705" i="4" s="1"/>
  <c r="G1706" i="4" s="1"/>
  <c r="G1707" i="4" s="1"/>
  <c r="G1708" i="4" s="1"/>
  <c r="G1709" i="4" s="1"/>
  <c r="G1710" i="4" s="1"/>
  <c r="G1711" i="4" s="1"/>
  <c r="G1712" i="4" s="1"/>
  <c r="G1713" i="4" s="1"/>
  <c r="G1714" i="4" s="1"/>
  <c r="G1715" i="4" s="1"/>
  <c r="G1716" i="4" s="1"/>
  <c r="G1717" i="4" s="1"/>
  <c r="G1718" i="4" s="1"/>
  <c r="G1719" i="4" s="1"/>
  <c r="G1720" i="4" s="1"/>
  <c r="G1721" i="4" s="1"/>
  <c r="G1722" i="4" s="1"/>
  <c r="G1723" i="4" s="1"/>
  <c r="G1724" i="4" s="1"/>
  <c r="G1725" i="4" s="1"/>
  <c r="G1726" i="4" s="1"/>
  <c r="G1727" i="4" s="1"/>
  <c r="G1728" i="4" s="1"/>
  <c r="G1729" i="4" s="1"/>
  <c r="G1730" i="4" s="1"/>
  <c r="G1731" i="4" s="1"/>
  <c r="G1732" i="4" s="1"/>
  <c r="G1733" i="4" s="1"/>
  <c r="G1734" i="4" s="1"/>
  <c r="G1735" i="4" s="1"/>
  <c r="G1736" i="4" s="1"/>
  <c r="G1737" i="4" s="1"/>
  <c r="G1738" i="4" s="1"/>
  <c r="G1739" i="4" s="1"/>
  <c r="G1740" i="4" s="1"/>
  <c r="G1741" i="4" s="1"/>
  <c r="G1742" i="4" s="1"/>
  <c r="G1743" i="4" s="1"/>
  <c r="G1744" i="4" s="1"/>
  <c r="G1745" i="4" s="1"/>
  <c r="G1746" i="4" s="1"/>
  <c r="G1747" i="4" s="1"/>
  <c r="G1748" i="4" s="1"/>
  <c r="G1749" i="4" s="1"/>
  <c r="G1750" i="4" s="1"/>
  <c r="G1751" i="4" s="1"/>
  <c r="G1752" i="4" s="1"/>
  <c r="G1753" i="4" s="1"/>
  <c r="G1754" i="4" s="1"/>
  <c r="G1755" i="4" s="1"/>
  <c r="G1756" i="4" s="1"/>
  <c r="G1757" i="4" s="1"/>
  <c r="G1758" i="4" s="1"/>
  <c r="G1759" i="4" s="1"/>
  <c r="G1760" i="4" s="1"/>
  <c r="G1761" i="4" s="1"/>
  <c r="G1762" i="4" s="1"/>
  <c r="G1763" i="4" s="1"/>
  <c r="G1764" i="4" s="1"/>
  <c r="G1765" i="4" s="1"/>
  <c r="G1766" i="4" s="1"/>
  <c r="G1767" i="4" s="1"/>
  <c r="G1768" i="4" s="1"/>
  <c r="G1769" i="4" s="1"/>
  <c r="G1770" i="4" s="1"/>
  <c r="G1771" i="4" s="1"/>
  <c r="G1772" i="4" s="1"/>
  <c r="G1773" i="4" s="1"/>
  <c r="G1774" i="4" s="1"/>
  <c r="G1775" i="4" s="1"/>
  <c r="G1776" i="4" s="1"/>
  <c r="G1777" i="4" s="1"/>
  <c r="G1778" i="4" s="1"/>
  <c r="G1779" i="4" s="1"/>
  <c r="G1780" i="4" s="1"/>
  <c r="G1781" i="4" s="1"/>
  <c r="G1782" i="4" s="1"/>
  <c r="G1783" i="4" s="1"/>
  <c r="G1784" i="4" s="1"/>
  <c r="G1785" i="4" s="1"/>
  <c r="G1786" i="4" s="1"/>
  <c r="G1787" i="4" s="1"/>
  <c r="G1788" i="4" s="1"/>
  <c r="G1789" i="4" s="1"/>
  <c r="G1790" i="4" s="1"/>
  <c r="G1791" i="4" s="1"/>
  <c r="G1792" i="4" s="1"/>
  <c r="G1793" i="4" s="1"/>
  <c r="G1794" i="4" s="1"/>
  <c r="G1795" i="4" s="1"/>
  <c r="G1796" i="4" s="1"/>
  <c r="G1797" i="4" s="1"/>
  <c r="G1798" i="4" s="1"/>
  <c r="G1799" i="4" s="1"/>
  <c r="G1800" i="4" s="1"/>
  <c r="G1801" i="4" s="1"/>
  <c r="G1802" i="4" s="1"/>
  <c r="G1803" i="4" s="1"/>
  <c r="G1804" i="4" s="1"/>
  <c r="G1805" i="4" s="1"/>
  <c r="G1806" i="4" s="1"/>
  <c r="G1807" i="4" s="1"/>
  <c r="G1808" i="4" s="1"/>
  <c r="G1809" i="4" s="1"/>
  <c r="G1810" i="4" s="1"/>
  <c r="G1811" i="4" s="1"/>
  <c r="G1812" i="4" s="1"/>
  <c r="G1813" i="4" s="1"/>
  <c r="G1814" i="4" s="1"/>
  <c r="G1815" i="4" s="1"/>
  <c r="G1816" i="4" s="1"/>
  <c r="G1817" i="4" s="1"/>
  <c r="G1818" i="4" s="1"/>
  <c r="G1819" i="4" s="1"/>
  <c r="G1820" i="4" s="1"/>
  <c r="G1821" i="4" s="1"/>
  <c r="G1822" i="4" s="1"/>
  <c r="G1823" i="4" s="1"/>
  <c r="G1824" i="4" s="1"/>
  <c r="G1825" i="4" s="1"/>
  <c r="G1826" i="4" s="1"/>
  <c r="G1827" i="4" s="1"/>
  <c r="G1828" i="4" s="1"/>
  <c r="G1829" i="4" s="1"/>
  <c r="G1830" i="4" s="1"/>
  <c r="G1831" i="4" s="1"/>
  <c r="G1832" i="4" s="1"/>
  <c r="G1833" i="4" s="1"/>
  <c r="G1834" i="4" s="1"/>
  <c r="G1835" i="4" s="1"/>
  <c r="G1836" i="4" s="1"/>
  <c r="G1837" i="4" s="1"/>
  <c r="G1838" i="4" s="1"/>
  <c r="G1839" i="4" s="1"/>
  <c r="G1840" i="4" s="1"/>
  <c r="G1841" i="4" s="1"/>
  <c r="G1842" i="4" s="1"/>
  <c r="G1843" i="4" s="1"/>
  <c r="G1844" i="4" s="1"/>
  <c r="G1845" i="4" s="1"/>
  <c r="G1846" i="4" s="1"/>
  <c r="G1847" i="4" s="1"/>
  <c r="G1848" i="4" s="1"/>
  <c r="G1849" i="4" s="1"/>
  <c r="G1850" i="4" s="1"/>
  <c r="G1851" i="4" s="1"/>
  <c r="G1852" i="4" s="1"/>
  <c r="G1853" i="4" s="1"/>
  <c r="G1854" i="4" s="1"/>
  <c r="G1855" i="4" s="1"/>
  <c r="G1856" i="4" s="1"/>
  <c r="G1857" i="4" s="1"/>
  <c r="G1858" i="4" s="1"/>
  <c r="G1859" i="4" s="1"/>
  <c r="G1860" i="4" s="1"/>
  <c r="G1861" i="4" s="1"/>
  <c r="G1862" i="4" s="1"/>
  <c r="G1863" i="4" s="1"/>
  <c r="G1864" i="4" s="1"/>
  <c r="G1865" i="4" s="1"/>
  <c r="G1866" i="4" s="1"/>
  <c r="G1867" i="4" s="1"/>
  <c r="G1868" i="4" s="1"/>
  <c r="G1869" i="4" s="1"/>
  <c r="G1870" i="4" s="1"/>
  <c r="G1871" i="4" s="1"/>
  <c r="G1872" i="4" s="1"/>
  <c r="G1873" i="4" s="1"/>
  <c r="G1874" i="4" s="1"/>
  <c r="G1875" i="4" s="1"/>
  <c r="G1876" i="4" s="1"/>
  <c r="G1877" i="4" s="1"/>
  <c r="G1878" i="4" s="1"/>
  <c r="G1879" i="4" s="1"/>
  <c r="G1880" i="4" s="1"/>
  <c r="G1881" i="4" s="1"/>
  <c r="G1882" i="4" s="1"/>
  <c r="G1883" i="4" s="1"/>
  <c r="G1884" i="4" s="1"/>
  <c r="G1885" i="4" s="1"/>
  <c r="G1886" i="4" s="1"/>
  <c r="G1887" i="4" s="1"/>
  <c r="G1888" i="4" s="1"/>
  <c r="G1889" i="4" s="1"/>
  <c r="G1890" i="4" s="1"/>
  <c r="G1891" i="4" s="1"/>
  <c r="G1892" i="4" s="1"/>
  <c r="G1893" i="4" s="1"/>
  <c r="G1894" i="4" s="1"/>
  <c r="G1895" i="4" s="1"/>
  <c r="G1896" i="4" s="1"/>
  <c r="G1897" i="4" s="1"/>
  <c r="G1898" i="4" s="1"/>
  <c r="G1899" i="4" s="1"/>
  <c r="G1900" i="4" s="1"/>
  <c r="G1901" i="4" s="1"/>
  <c r="G1902" i="4" s="1"/>
  <c r="G1903" i="4" s="1"/>
  <c r="G1904" i="4" s="1"/>
  <c r="G1905" i="4" s="1"/>
  <c r="G1906" i="4" s="1"/>
  <c r="G1907" i="4" s="1"/>
  <c r="G1908" i="4" s="1"/>
  <c r="G1909" i="4" s="1"/>
  <c r="G1910" i="4" s="1"/>
  <c r="G1911" i="4" s="1"/>
  <c r="G1912" i="4" s="1"/>
  <c r="G1913" i="4" s="1"/>
  <c r="G1914" i="4" s="1"/>
  <c r="G1915" i="4" s="1"/>
  <c r="G1916" i="4" s="1"/>
  <c r="G1917" i="4" s="1"/>
  <c r="G1918" i="4" s="1"/>
  <c r="G1919" i="4" s="1"/>
  <c r="G1920" i="4" s="1"/>
  <c r="G1921" i="4" s="1"/>
  <c r="G1922" i="4" s="1"/>
  <c r="G1923" i="4" s="1"/>
  <c r="G1924" i="4" s="1"/>
  <c r="G1925" i="4" s="1"/>
  <c r="G1926" i="4" s="1"/>
  <c r="G1927" i="4" s="1"/>
  <c r="G1928" i="4" s="1"/>
  <c r="G1929" i="4" s="1"/>
  <c r="G1930" i="4" s="1"/>
  <c r="G1931" i="4" s="1"/>
  <c r="G1932" i="4" s="1"/>
  <c r="G1933" i="4" s="1"/>
  <c r="G1934" i="4" s="1"/>
  <c r="G1935" i="4" s="1"/>
  <c r="G1936" i="4" s="1"/>
  <c r="G1937" i="4" s="1"/>
  <c r="G1938" i="4" s="1"/>
  <c r="G1939" i="4" s="1"/>
  <c r="G1940" i="4" s="1"/>
  <c r="G1941" i="4" s="1"/>
  <c r="G1942" i="4" s="1"/>
  <c r="G1943" i="4" s="1"/>
  <c r="G1944" i="4" s="1"/>
  <c r="G1945" i="4" s="1"/>
  <c r="G1946" i="4" s="1"/>
  <c r="G1947" i="4" s="1"/>
  <c r="G1948" i="4" s="1"/>
  <c r="G1949" i="4" s="1"/>
  <c r="G1950" i="4" s="1"/>
  <c r="G1951" i="4" s="1"/>
  <c r="G1952" i="4" s="1"/>
  <c r="G1953" i="4" s="1"/>
  <c r="G1954" i="4" s="1"/>
  <c r="G1955" i="4" s="1"/>
  <c r="G1956" i="4" s="1"/>
  <c r="G1957" i="4" s="1"/>
  <c r="G1958" i="4" s="1"/>
  <c r="G1959" i="4" s="1"/>
  <c r="G1960" i="4" s="1"/>
  <c r="G1961" i="4" s="1"/>
  <c r="G1962" i="4" s="1"/>
  <c r="G1963" i="4" s="1"/>
  <c r="G1964" i="4" s="1"/>
  <c r="G1965" i="4" s="1"/>
  <c r="G1966" i="4" s="1"/>
  <c r="G1967" i="4" s="1"/>
  <c r="G1968" i="4" s="1"/>
  <c r="G1969" i="4" s="1"/>
  <c r="G1970" i="4" s="1"/>
  <c r="G1971" i="4" s="1"/>
  <c r="G1972" i="4" s="1"/>
  <c r="G1973" i="4" s="1"/>
  <c r="G1974" i="4" s="1"/>
  <c r="G1975" i="4" s="1"/>
  <c r="G1976" i="4" s="1"/>
  <c r="G1977" i="4" s="1"/>
  <c r="G1978" i="4" s="1"/>
  <c r="G1979" i="4" s="1"/>
  <c r="G1980" i="4" s="1"/>
  <c r="G1981" i="4" s="1"/>
  <c r="G1982" i="4" s="1"/>
  <c r="G1983" i="4" s="1"/>
  <c r="G1984" i="4" s="1"/>
  <c r="G1985" i="4" s="1"/>
  <c r="G1986" i="4" s="1"/>
  <c r="G1987" i="4" s="1"/>
  <c r="G1988" i="4" s="1"/>
  <c r="G1989" i="4" s="1"/>
  <c r="G1990" i="4" s="1"/>
  <c r="G1991" i="4" s="1"/>
  <c r="G1992" i="4" s="1"/>
  <c r="G1993" i="4" s="1"/>
  <c r="G1994" i="4" s="1"/>
  <c r="G1995" i="4" s="1"/>
  <c r="G1996" i="4" s="1"/>
  <c r="G1997" i="4" s="1"/>
  <c r="G1998" i="4" s="1"/>
  <c r="G1999" i="4" s="1"/>
  <c r="G2000" i="4" s="1"/>
  <c r="G2001" i="4" s="1"/>
  <c r="G2002" i="4" s="1"/>
  <c r="G2003" i="4" s="1"/>
  <c r="G2004" i="4" s="1"/>
  <c r="G2005" i="4" s="1"/>
  <c r="G2006" i="4" s="1"/>
  <c r="G2007" i="4" s="1"/>
  <c r="G2008" i="4" s="1"/>
  <c r="G2009" i="4" s="1"/>
  <c r="G2010" i="4" s="1"/>
  <c r="G2011" i="4" s="1"/>
  <c r="G2012" i="4" s="1"/>
  <c r="G2013" i="4" s="1"/>
  <c r="G2014" i="4" s="1"/>
  <c r="G2015" i="4" s="1"/>
  <c r="G2016" i="4" s="1"/>
  <c r="G2017" i="4" s="1"/>
  <c r="G2018" i="4" s="1"/>
  <c r="G2019" i="4" s="1"/>
  <c r="G2020" i="4" s="1"/>
  <c r="G2021" i="4" s="1"/>
  <c r="G2022" i="4" s="1"/>
  <c r="G2023" i="4" s="1"/>
  <c r="G2024" i="4" s="1"/>
  <c r="G2025" i="4" s="1"/>
  <c r="G2026" i="4" s="1"/>
  <c r="G2027" i="4" s="1"/>
  <c r="G2028" i="4" s="1"/>
  <c r="G2029" i="4" s="1"/>
  <c r="G2030" i="4" s="1"/>
  <c r="G2031" i="4" s="1"/>
  <c r="G2032" i="4" s="1"/>
  <c r="G2033" i="4" s="1"/>
  <c r="G2034" i="4" s="1"/>
  <c r="G2035" i="4" s="1"/>
  <c r="G2036" i="4" s="1"/>
  <c r="G2037" i="4" s="1"/>
  <c r="G2038" i="4" s="1"/>
  <c r="G2039" i="4" s="1"/>
  <c r="G2040" i="4" s="1"/>
  <c r="G2041" i="4" s="1"/>
  <c r="G2042" i="4" s="1"/>
  <c r="G2043" i="4" s="1"/>
  <c r="G2044" i="4" s="1"/>
  <c r="G2045" i="4" s="1"/>
  <c r="G2046" i="4" s="1"/>
  <c r="G2047" i="4" s="1"/>
  <c r="G2048" i="4" s="1"/>
  <c r="G2049" i="4" s="1"/>
  <c r="G2050" i="4" s="1"/>
  <c r="G2051" i="4" s="1"/>
  <c r="G2052" i="4" s="1"/>
  <c r="G2053" i="4" s="1"/>
  <c r="G2054" i="4" s="1"/>
  <c r="G2055" i="4" s="1"/>
  <c r="G2056" i="4" s="1"/>
  <c r="G2057" i="4" s="1"/>
  <c r="G2058" i="4" s="1"/>
  <c r="G2059" i="4" s="1"/>
  <c r="G2060" i="4" s="1"/>
  <c r="G2061" i="4" s="1"/>
  <c r="G2062" i="4" s="1"/>
  <c r="G2063" i="4" s="1"/>
  <c r="G2064" i="4" s="1"/>
  <c r="G2065" i="4" s="1"/>
  <c r="G2066" i="4" s="1"/>
  <c r="G2067" i="4" s="1"/>
  <c r="G2068" i="4" s="1"/>
  <c r="G2069" i="4" s="1"/>
  <c r="G2070" i="4" s="1"/>
  <c r="G2071" i="4" s="1"/>
  <c r="G2072" i="4" s="1"/>
  <c r="G2073" i="4" s="1"/>
  <c r="G2074" i="4" s="1"/>
  <c r="G2075" i="4" s="1"/>
  <c r="G2076" i="4" s="1"/>
  <c r="G2077" i="4" s="1"/>
  <c r="G2078" i="4" s="1"/>
  <c r="G2079" i="4" s="1"/>
  <c r="G2080" i="4" s="1"/>
  <c r="G2081" i="4" s="1"/>
  <c r="G2082" i="4" s="1"/>
  <c r="G2083" i="4" s="1"/>
  <c r="G2084" i="4" s="1"/>
  <c r="G2085" i="4" s="1"/>
  <c r="G2086" i="4" s="1"/>
  <c r="G2087" i="4" s="1"/>
  <c r="G2088" i="4" s="1"/>
  <c r="G2089" i="4" s="1"/>
  <c r="G2090" i="4" s="1"/>
  <c r="G2091" i="4" s="1"/>
  <c r="G2092" i="4" s="1"/>
  <c r="G2093" i="4" s="1"/>
  <c r="G2094" i="4" s="1"/>
  <c r="G2095" i="4" s="1"/>
  <c r="G2096" i="4" s="1"/>
  <c r="G2097" i="4" s="1"/>
  <c r="G2098" i="4" s="1"/>
  <c r="G2099" i="4" s="1"/>
  <c r="G2100" i="4" s="1"/>
  <c r="G2101" i="4" s="1"/>
  <c r="G2102" i="4" s="1"/>
  <c r="G2103" i="4" s="1"/>
  <c r="G2104" i="4" s="1"/>
  <c r="G2105" i="4" s="1"/>
  <c r="G2106" i="4" s="1"/>
  <c r="G2107" i="4" s="1"/>
  <c r="G2108" i="4" s="1"/>
  <c r="G2109" i="4" s="1"/>
  <c r="G2110" i="4" s="1"/>
  <c r="G2111" i="4" s="1"/>
  <c r="G2112" i="4" s="1"/>
  <c r="G2113" i="4" s="1"/>
  <c r="G2114" i="4" s="1"/>
  <c r="A1608" i="4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3063" i="4" s="1"/>
  <c r="A3064" i="4" s="1"/>
  <c r="A3065" i="4" s="1"/>
  <c r="A3066" i="4" s="1"/>
  <c r="A3067" i="4" s="1"/>
  <c r="A3068" i="4" s="1"/>
  <c r="A3069" i="4" s="1"/>
  <c r="A3070" i="4" s="1"/>
  <c r="A3071" i="4" s="1"/>
  <c r="A3072" i="4" s="1"/>
  <c r="A3073" i="4" s="1"/>
  <c r="A3074" i="4" s="1"/>
  <c r="A3075" i="4" s="1"/>
  <c r="A3076" i="4" s="1"/>
  <c r="A3077" i="4" s="1"/>
  <c r="A3078" i="4" s="1"/>
  <c r="A3079" i="4" s="1"/>
  <c r="A3080" i="4" s="1"/>
  <c r="A3081" i="4" s="1"/>
  <c r="A3082" i="4" s="1"/>
  <c r="A3083" i="4" s="1"/>
  <c r="A3084" i="4" s="1"/>
  <c r="A3085" i="4" s="1"/>
  <c r="A3086" i="4" s="1"/>
  <c r="A3087" i="4" s="1"/>
  <c r="A3088" i="4" s="1"/>
  <c r="A3089" i="4" s="1"/>
  <c r="A3090" i="4" s="1"/>
  <c r="A3091" i="4" s="1"/>
  <c r="A3092" i="4" s="1"/>
  <c r="A3093" i="4" s="1"/>
  <c r="A3094" i="4" s="1"/>
  <c r="A3095" i="4" s="1"/>
  <c r="A3096" i="4" s="1"/>
  <c r="A3097" i="4" s="1"/>
  <c r="A3098" i="4" s="1"/>
  <c r="A3099" i="4" s="1"/>
  <c r="A3100" i="4" s="1"/>
  <c r="A3101" i="4" s="1"/>
  <c r="A3102" i="4" s="1"/>
  <c r="A3103" i="4" s="1"/>
  <c r="A3104" i="4" s="1"/>
  <c r="A3105" i="4" s="1"/>
  <c r="A3106" i="4" s="1"/>
  <c r="A3107" i="4" s="1"/>
  <c r="A3108" i="4" s="1"/>
  <c r="A3109" i="4" s="1"/>
  <c r="A3110" i="4" s="1"/>
  <c r="A3111" i="4" s="1"/>
  <c r="A3112" i="4" s="1"/>
  <c r="A3113" i="4" s="1"/>
  <c r="A3114" i="4" s="1"/>
  <c r="A3115" i="4" s="1"/>
  <c r="A3116" i="4" s="1"/>
  <c r="A3117" i="4" s="1"/>
  <c r="A3118" i="4" s="1"/>
  <c r="A3119" i="4" s="1"/>
  <c r="A3120" i="4" s="1"/>
  <c r="A3121" i="4" s="1"/>
  <c r="A3122" i="4" s="1"/>
  <c r="A3123" i="4" s="1"/>
  <c r="A3124" i="4" s="1"/>
  <c r="A3125" i="4" s="1"/>
  <c r="A3126" i="4" s="1"/>
  <c r="A3127" i="4" s="1"/>
  <c r="A3128" i="4" s="1"/>
  <c r="A3129" i="4" s="1"/>
  <c r="A3130" i="4" s="1"/>
  <c r="A3131" i="4" s="1"/>
  <c r="A3132" i="4" s="1"/>
  <c r="A3133" i="4" s="1"/>
  <c r="A3134" i="4" s="1"/>
  <c r="A3135" i="4" s="1"/>
  <c r="A3136" i="4" s="1"/>
  <c r="A3137" i="4" s="1"/>
  <c r="A3138" i="4" s="1"/>
  <c r="A3139" i="4" s="1"/>
  <c r="A3140" i="4" s="1"/>
  <c r="A3141" i="4" s="1"/>
  <c r="A3142" i="4" s="1"/>
  <c r="A3143" i="4" s="1"/>
  <c r="A3144" i="4" s="1"/>
  <c r="A3145" i="4" s="1"/>
  <c r="A3146" i="4" s="1"/>
  <c r="A3147" i="4" s="1"/>
  <c r="A3148" i="4" s="1"/>
  <c r="A3149" i="4" s="1"/>
  <c r="A3150" i="4" s="1"/>
  <c r="A3151" i="4" s="1"/>
  <c r="A3152" i="4" s="1"/>
  <c r="A3153" i="4" s="1"/>
  <c r="A3154" i="4" s="1"/>
  <c r="A3155" i="4" s="1"/>
  <c r="A3156" i="4" s="1"/>
  <c r="A3157" i="4" s="1"/>
  <c r="A3158" i="4" s="1"/>
  <c r="A3159" i="4" s="1"/>
  <c r="A3160" i="4" s="1"/>
  <c r="A3161" i="4" s="1"/>
  <c r="A3162" i="4" s="1"/>
  <c r="A3163" i="4" s="1"/>
  <c r="A3164" i="4" s="1"/>
  <c r="A3165" i="4" s="1"/>
  <c r="A3166" i="4" s="1"/>
  <c r="A3167" i="4" s="1"/>
  <c r="A3168" i="4" s="1"/>
  <c r="A3169" i="4" s="1"/>
  <c r="A3170" i="4" s="1"/>
  <c r="A3171" i="4" s="1"/>
  <c r="A3172" i="4" s="1"/>
  <c r="A3173" i="4" s="1"/>
  <c r="A3174" i="4" s="1"/>
  <c r="A3175" i="4" s="1"/>
  <c r="A3176" i="4" s="1"/>
  <c r="A3177" i="4" s="1"/>
  <c r="A3178" i="4" s="1"/>
  <c r="A3179" i="4" s="1"/>
  <c r="A3180" i="4" s="1"/>
  <c r="A3181" i="4" s="1"/>
  <c r="A3182" i="4" s="1"/>
  <c r="A3183" i="4" s="1"/>
  <c r="A3184" i="4" s="1"/>
  <c r="A3185" i="4" s="1"/>
  <c r="A3186" i="4" s="1"/>
  <c r="A3187" i="4" s="1"/>
  <c r="A3188" i="4" s="1"/>
  <c r="A3189" i="4" s="1"/>
  <c r="A3190" i="4" s="1"/>
  <c r="A3191" i="4" s="1"/>
  <c r="A3192" i="4" s="1"/>
  <c r="A3193" i="4" s="1"/>
  <c r="A3194" i="4" s="1"/>
  <c r="A3195" i="4" s="1"/>
  <c r="A3196" i="4" s="1"/>
  <c r="A3197" i="4" s="1"/>
  <c r="A3198" i="4" s="1"/>
  <c r="A3199" i="4" s="1"/>
  <c r="A3200" i="4" s="1"/>
  <c r="A3201" i="4" s="1"/>
  <c r="A3202" i="4" s="1"/>
  <c r="A3203" i="4" s="1"/>
  <c r="A3204" i="4" s="1"/>
  <c r="A3205" i="4" s="1"/>
  <c r="A3206" i="4" s="1"/>
  <c r="A3207" i="4" s="1"/>
  <c r="A3208" i="4" s="1"/>
  <c r="A3209" i="4" s="1"/>
  <c r="A3210" i="4" s="1"/>
  <c r="A3211" i="4" s="1"/>
  <c r="A3212" i="4" s="1"/>
  <c r="A3213" i="4" s="1"/>
  <c r="A3214" i="4" s="1"/>
  <c r="A3215" i="4" s="1"/>
  <c r="A3216" i="4" s="1"/>
  <c r="A3217" i="4" s="1"/>
  <c r="A3218" i="4" s="1"/>
  <c r="A3219" i="4" s="1"/>
  <c r="A3220" i="4" s="1"/>
  <c r="A3221" i="4" s="1"/>
  <c r="A3222" i="4" s="1"/>
  <c r="A3223" i="4" s="1"/>
  <c r="A3224" i="4" s="1"/>
  <c r="A3225" i="4" s="1"/>
  <c r="A3226" i="4" s="1"/>
  <c r="A3227" i="4" s="1"/>
  <c r="A3228" i="4" s="1"/>
  <c r="A3229" i="4" s="1"/>
  <c r="A3230" i="4" s="1"/>
  <c r="A3231" i="4" s="1"/>
  <c r="A3232" i="4" s="1"/>
  <c r="A3233" i="4" s="1"/>
  <c r="A3234" i="4" s="1"/>
  <c r="A3235" i="4" s="1"/>
  <c r="A3236" i="4" s="1"/>
  <c r="A3237" i="4" s="1"/>
  <c r="A3238" i="4" s="1"/>
  <c r="A3239" i="4" s="1"/>
  <c r="A3240" i="4" s="1"/>
  <c r="A3241" i="4" s="1"/>
  <c r="A3242" i="4" s="1"/>
  <c r="A3243" i="4" s="1"/>
  <c r="A3244" i="4" s="1"/>
  <c r="A3245" i="4" s="1"/>
  <c r="A3246" i="4" s="1"/>
  <c r="A3247" i="4" s="1"/>
  <c r="A3248" i="4" s="1"/>
  <c r="A3249" i="4" s="1"/>
  <c r="A3250" i="4" s="1"/>
  <c r="A3251" i="4" s="1"/>
  <c r="A3252" i="4" s="1"/>
  <c r="A3253" i="4" s="1"/>
  <c r="A3254" i="4" s="1"/>
  <c r="A3255" i="4" s="1"/>
  <c r="A3256" i="4" s="1"/>
  <c r="A3257" i="4" s="1"/>
  <c r="A3258" i="4" s="1"/>
  <c r="A3259" i="4" s="1"/>
  <c r="A3260" i="4" s="1"/>
  <c r="A3261" i="4" s="1"/>
  <c r="A3262" i="4" s="1"/>
  <c r="A3263" i="4" s="1"/>
  <c r="A3264" i="4" s="1"/>
  <c r="A3265" i="4" s="1"/>
  <c r="A3266" i="4" s="1"/>
  <c r="A3267" i="4" s="1"/>
  <c r="A3268" i="4" s="1"/>
  <c r="A3269" i="4" s="1"/>
  <c r="A3270" i="4" s="1"/>
  <c r="A3271" i="4" s="1"/>
  <c r="A3272" i="4" s="1"/>
  <c r="A3273" i="4" s="1"/>
  <c r="A3274" i="4" s="1"/>
  <c r="A3275" i="4" s="1"/>
  <c r="A3276" i="4" s="1"/>
  <c r="A3277" i="4" s="1"/>
  <c r="A3278" i="4" s="1"/>
  <c r="A3279" i="4" s="1"/>
  <c r="A3280" i="4" s="1"/>
  <c r="A3281" i="4" s="1"/>
  <c r="A3282" i="4" s="1"/>
  <c r="A3283" i="4" s="1"/>
  <c r="A3284" i="4" s="1"/>
  <c r="A3285" i="4" s="1"/>
  <c r="A3286" i="4" s="1"/>
  <c r="A3287" i="4" s="1"/>
  <c r="A3288" i="4" s="1"/>
  <c r="A3289" i="4" s="1"/>
  <c r="A3290" i="4" s="1"/>
  <c r="A3291" i="4" s="1"/>
  <c r="A3292" i="4" s="1"/>
  <c r="A3293" i="4" s="1"/>
  <c r="A3294" i="4" s="1"/>
  <c r="A3295" i="4" s="1"/>
  <c r="A3296" i="4" s="1"/>
  <c r="A3297" i="4" s="1"/>
  <c r="A3298" i="4" s="1"/>
  <c r="A3299" i="4" s="1"/>
  <c r="A3300" i="4" s="1"/>
  <c r="A3301" i="4" s="1"/>
  <c r="A3302" i="4" s="1"/>
  <c r="A3303" i="4" s="1"/>
  <c r="A3304" i="4" s="1"/>
  <c r="A3305" i="4" s="1"/>
  <c r="A3306" i="4" s="1"/>
  <c r="A3307" i="4" s="1"/>
  <c r="A3308" i="4" s="1"/>
  <c r="A3309" i="4" s="1"/>
  <c r="A3310" i="4" s="1"/>
  <c r="A3311" i="4" s="1"/>
  <c r="A3312" i="4" s="1"/>
  <c r="A3313" i="4" s="1"/>
  <c r="A3314" i="4" s="1"/>
  <c r="A3315" i="4" s="1"/>
  <c r="A3316" i="4" s="1"/>
  <c r="A3317" i="4" s="1"/>
  <c r="A3318" i="4" s="1"/>
  <c r="A3319" i="4" s="1"/>
  <c r="A3320" i="4" s="1"/>
  <c r="A3321" i="4" s="1"/>
  <c r="A3322" i="4" s="1"/>
  <c r="A3323" i="4" s="1"/>
  <c r="A3324" i="4" s="1"/>
  <c r="A3325" i="4" s="1"/>
  <c r="A3326" i="4" s="1"/>
  <c r="A3327" i="4" s="1"/>
  <c r="A3328" i="4" s="1"/>
  <c r="A3329" i="4" s="1"/>
  <c r="A3330" i="4" s="1"/>
  <c r="A3331" i="4" s="1"/>
  <c r="A3332" i="4" s="1"/>
  <c r="A3333" i="4" s="1"/>
  <c r="A3334" i="4" s="1"/>
  <c r="A3335" i="4" s="1"/>
  <c r="A3336" i="4" s="1"/>
  <c r="A3337" i="4" s="1"/>
  <c r="A3338" i="4" s="1"/>
  <c r="A3339" i="4" s="1"/>
  <c r="A3340" i="4" s="1"/>
  <c r="A3341" i="4" s="1"/>
  <c r="A3342" i="4" s="1"/>
  <c r="A3343" i="4" s="1"/>
  <c r="A3344" i="4" s="1"/>
  <c r="A3345" i="4" s="1"/>
  <c r="A3346" i="4" s="1"/>
  <c r="A3347" i="4" s="1"/>
  <c r="A3348" i="4" s="1"/>
  <c r="A3349" i="4" s="1"/>
  <c r="A3350" i="4" s="1"/>
  <c r="A3351" i="4" s="1"/>
  <c r="A3352" i="4" s="1"/>
  <c r="A3353" i="4" s="1"/>
  <c r="A3354" i="4" s="1"/>
  <c r="A3355" i="4" s="1"/>
  <c r="A3356" i="4" s="1"/>
  <c r="A3357" i="4" s="1"/>
  <c r="A3358" i="4" s="1"/>
  <c r="A3359" i="4" s="1"/>
  <c r="A3360" i="4" s="1"/>
  <c r="A3361" i="4" s="1"/>
  <c r="A3362" i="4" s="1"/>
  <c r="A3363" i="4" s="1"/>
  <c r="A3364" i="4" s="1"/>
  <c r="A3365" i="4" s="1"/>
  <c r="A3366" i="4" s="1"/>
  <c r="A3367" i="4" s="1"/>
  <c r="A3368" i="4" s="1"/>
  <c r="A3369" i="4" s="1"/>
  <c r="A3370" i="4" s="1"/>
  <c r="A3371" i="4" s="1"/>
  <c r="A3372" i="4" s="1"/>
  <c r="A3373" i="4" s="1"/>
  <c r="A3374" i="4" s="1"/>
  <c r="A3375" i="4" s="1"/>
  <c r="A3376" i="4" s="1"/>
  <c r="A3377" i="4" s="1"/>
  <c r="A3378" i="4" s="1"/>
  <c r="A3379" i="4" s="1"/>
  <c r="A3380" i="4" s="1"/>
  <c r="A3381" i="4" s="1"/>
  <c r="A3382" i="4" s="1"/>
  <c r="A3383" i="4" s="1"/>
  <c r="A3384" i="4" s="1"/>
  <c r="A3385" i="4" s="1"/>
  <c r="A3386" i="4" s="1"/>
  <c r="A3387" i="4" s="1"/>
  <c r="A3388" i="4" s="1"/>
  <c r="A3389" i="4" s="1"/>
  <c r="A3390" i="4" s="1"/>
  <c r="A3391" i="4" s="1"/>
  <c r="A3392" i="4" s="1"/>
  <c r="A3393" i="4" s="1"/>
  <c r="A3394" i="4" s="1"/>
  <c r="A3395" i="4" s="1"/>
  <c r="A3396" i="4" s="1"/>
  <c r="A3397" i="4" s="1"/>
  <c r="A3398" i="4" s="1"/>
  <c r="A3399" i="4" s="1"/>
  <c r="A3400" i="4" s="1"/>
  <c r="A3401" i="4" s="1"/>
  <c r="A3402" i="4" s="1"/>
  <c r="A3403" i="4" s="1"/>
  <c r="A3404" i="4" s="1"/>
  <c r="A3405" i="4" s="1"/>
  <c r="A3406" i="4" s="1"/>
  <c r="A3407" i="4" s="1"/>
  <c r="A3408" i="4" s="1"/>
  <c r="A3409" i="4" s="1"/>
  <c r="A3410" i="4" s="1"/>
  <c r="A3411" i="4" s="1"/>
  <c r="A3412" i="4" s="1"/>
  <c r="A3413" i="4" s="1"/>
  <c r="A3414" i="4" s="1"/>
  <c r="A3415" i="4" s="1"/>
  <c r="A3416" i="4" s="1"/>
  <c r="A3417" i="4" s="1"/>
  <c r="A3418" i="4" s="1"/>
  <c r="A3419" i="4" s="1"/>
  <c r="A3420" i="4" s="1"/>
  <c r="A3421" i="4" s="1"/>
  <c r="A3422" i="4" s="1"/>
  <c r="A3423" i="4" s="1"/>
  <c r="A3424" i="4" s="1"/>
  <c r="A3425" i="4" s="1"/>
  <c r="A3426" i="4" s="1"/>
  <c r="A3427" i="4" s="1"/>
  <c r="A3428" i="4" s="1"/>
  <c r="A3429" i="4" s="1"/>
  <c r="A3430" i="4" s="1"/>
  <c r="A3431" i="4" s="1"/>
  <c r="A3432" i="4" s="1"/>
  <c r="A3433" i="4" s="1"/>
  <c r="A3434" i="4" s="1"/>
  <c r="A3435" i="4" s="1"/>
  <c r="A3436" i="4" s="1"/>
  <c r="A3437" i="4" s="1"/>
  <c r="A3438" i="4" s="1"/>
  <c r="A3439" i="4" s="1"/>
  <c r="A3440" i="4" s="1"/>
  <c r="A3441" i="4" s="1"/>
  <c r="A3442" i="4" s="1"/>
  <c r="A3443" i="4" s="1"/>
  <c r="A3444" i="4" s="1"/>
  <c r="A3445" i="4" s="1"/>
  <c r="A3446" i="4" s="1"/>
  <c r="A3447" i="4" s="1"/>
  <c r="A3448" i="4" s="1"/>
  <c r="A3449" i="4" s="1"/>
  <c r="A3450" i="4" s="1"/>
  <c r="A3451" i="4" s="1"/>
  <c r="A3452" i="4" s="1"/>
  <c r="A3453" i="4" s="1"/>
  <c r="A3454" i="4" s="1"/>
  <c r="A3455" i="4" s="1"/>
  <c r="A3456" i="4" s="1"/>
  <c r="A3457" i="4" s="1"/>
  <c r="A3458" i="4" s="1"/>
  <c r="A3459" i="4" s="1"/>
  <c r="A3460" i="4" s="1"/>
  <c r="A3461" i="4" s="1"/>
  <c r="A3462" i="4" s="1"/>
  <c r="A3463" i="4" s="1"/>
  <c r="A3464" i="4" s="1"/>
  <c r="A3465" i="4" s="1"/>
  <c r="A3466" i="4" s="1"/>
  <c r="A3467" i="4" s="1"/>
  <c r="A3468" i="4" s="1"/>
  <c r="A3469" i="4" s="1"/>
  <c r="A3470" i="4" s="1"/>
  <c r="A3471" i="4" s="1"/>
  <c r="A3472" i="4" s="1"/>
  <c r="A3473" i="4" s="1"/>
  <c r="A3474" i="4" s="1"/>
  <c r="A3475" i="4" s="1"/>
  <c r="A3476" i="4" s="1"/>
  <c r="A3477" i="4" s="1"/>
  <c r="A3478" i="4" s="1"/>
  <c r="A3479" i="4" s="1"/>
  <c r="A3480" i="4" s="1"/>
  <c r="A3481" i="4" s="1"/>
  <c r="A3482" i="4" s="1"/>
  <c r="A3483" i="4" s="1"/>
  <c r="A3484" i="4" s="1"/>
  <c r="A3485" i="4" s="1"/>
  <c r="A3486" i="4" s="1"/>
  <c r="A3487" i="4" s="1"/>
  <c r="A3488" i="4" s="1"/>
  <c r="A3489" i="4" s="1"/>
  <c r="A3490" i="4" s="1"/>
  <c r="A3491" i="4" s="1"/>
  <c r="A3492" i="4" s="1"/>
  <c r="A3493" i="4" s="1"/>
  <c r="A3494" i="4" s="1"/>
  <c r="A3495" i="4" s="1"/>
  <c r="A3496" i="4" s="1"/>
  <c r="A3497" i="4" s="1"/>
  <c r="A3498" i="4" s="1"/>
  <c r="A3499" i="4" s="1"/>
  <c r="A3500" i="4" s="1"/>
  <c r="A3501" i="4" s="1"/>
  <c r="A3502" i="4" s="1"/>
  <c r="A3503" i="4" s="1"/>
  <c r="A3504" i="4" s="1"/>
  <c r="A3505" i="4" s="1"/>
  <c r="A3506" i="4" s="1"/>
  <c r="A3507" i="4" s="1"/>
  <c r="A3508" i="4" s="1"/>
  <c r="A3509" i="4" s="1"/>
  <c r="A3510" i="4" s="1"/>
  <c r="A3511" i="4" s="1"/>
  <c r="A3512" i="4" s="1"/>
  <c r="A3513" i="4" s="1"/>
  <c r="A3514" i="4" s="1"/>
  <c r="A3515" i="4" s="1"/>
  <c r="A3516" i="4" s="1"/>
  <c r="A3517" i="4" s="1"/>
  <c r="A3518" i="4" s="1"/>
  <c r="A3519" i="4" s="1"/>
  <c r="A3520" i="4" s="1"/>
  <c r="A3521" i="4" s="1"/>
  <c r="A3522" i="4" s="1"/>
  <c r="A3523" i="4" s="1"/>
  <c r="A3524" i="4" s="1"/>
  <c r="A3525" i="4" s="1"/>
  <c r="A3526" i="4" s="1"/>
  <c r="A3527" i="4" s="1"/>
  <c r="A3528" i="4" s="1"/>
  <c r="A3529" i="4" s="1"/>
  <c r="A3530" i="4" s="1"/>
  <c r="A3531" i="4" s="1"/>
  <c r="A3532" i="4" s="1"/>
  <c r="A3533" i="4" s="1"/>
  <c r="A3534" i="4" s="1"/>
  <c r="A3535" i="4" s="1"/>
  <c r="A3536" i="4" s="1"/>
  <c r="A3537" i="4" s="1"/>
  <c r="A3538" i="4" s="1"/>
  <c r="A3539" i="4" s="1"/>
  <c r="A3540" i="4" s="1"/>
  <c r="A3541" i="4" s="1"/>
  <c r="A3542" i="4" s="1"/>
  <c r="A3543" i="4" s="1"/>
  <c r="A3544" i="4" s="1"/>
  <c r="A3545" i="4" s="1"/>
  <c r="A3546" i="4" s="1"/>
  <c r="A3547" i="4" s="1"/>
  <c r="A3548" i="4" s="1"/>
  <c r="A3549" i="4" s="1"/>
  <c r="A3550" i="4" s="1"/>
  <c r="A3551" i="4" s="1"/>
  <c r="A3552" i="4" s="1"/>
  <c r="A3553" i="4" s="1"/>
  <c r="A3554" i="4" s="1"/>
  <c r="A3555" i="4" s="1"/>
  <c r="A3556" i="4" s="1"/>
  <c r="A3557" i="4" s="1"/>
  <c r="A3558" i="4" s="1"/>
  <c r="A3559" i="4" s="1"/>
  <c r="A3560" i="4" s="1"/>
  <c r="A3561" i="4" s="1"/>
  <c r="A3562" i="4" s="1"/>
  <c r="A3563" i="4" s="1"/>
  <c r="A3564" i="4" s="1"/>
  <c r="A3565" i="4" s="1"/>
  <c r="A3566" i="4" s="1"/>
  <c r="A3567" i="4" s="1"/>
  <c r="A3568" i="4" s="1"/>
  <c r="A3569" i="4" s="1"/>
  <c r="A3570" i="4" s="1"/>
  <c r="A3571" i="4" s="1"/>
  <c r="A3572" i="4" s="1"/>
  <c r="A3573" i="4" s="1"/>
  <c r="A3574" i="4" s="1"/>
  <c r="A3575" i="4" s="1"/>
  <c r="A3576" i="4" s="1"/>
  <c r="A3577" i="4" s="1"/>
  <c r="A3578" i="4" s="1"/>
  <c r="A3579" i="4" s="1"/>
  <c r="A3580" i="4" s="1"/>
  <c r="A3581" i="4" s="1"/>
  <c r="A3582" i="4" s="1"/>
  <c r="A3583" i="4" s="1"/>
  <c r="A3584" i="4" s="1"/>
  <c r="A3585" i="4" s="1"/>
  <c r="A3586" i="4" s="1"/>
  <c r="A3587" i="4" s="1"/>
  <c r="A3588" i="4" s="1"/>
  <c r="A3589" i="4" s="1"/>
  <c r="A3590" i="4" s="1"/>
  <c r="A3591" i="4" s="1"/>
  <c r="A3592" i="4" s="1"/>
  <c r="A3593" i="4" s="1"/>
  <c r="A3594" i="4" s="1"/>
  <c r="A3595" i="4" s="1"/>
  <c r="A3596" i="4" s="1"/>
  <c r="A3597" i="4" s="1"/>
  <c r="A3598" i="4" s="1"/>
  <c r="A3599" i="4" s="1"/>
  <c r="A3600" i="4" s="1"/>
  <c r="A3601" i="4" s="1"/>
  <c r="A3602" i="4" s="1"/>
  <c r="A3603" i="4" s="1"/>
  <c r="A3604" i="4" s="1"/>
  <c r="A3605" i="4" s="1"/>
  <c r="A3606" i="4" s="1"/>
  <c r="A3607" i="4" s="1"/>
  <c r="A3608" i="4" s="1"/>
  <c r="A3609" i="4" s="1"/>
  <c r="A3610" i="4" s="1"/>
  <c r="A3611" i="4" s="1"/>
  <c r="A3612" i="4" s="1"/>
  <c r="A3613" i="4" s="1"/>
  <c r="A3614" i="4" s="1"/>
  <c r="A3615" i="4" s="1"/>
  <c r="A3616" i="4" s="1"/>
  <c r="A3617" i="4" s="1"/>
  <c r="A3618" i="4" s="1"/>
  <c r="A3619" i="4" s="1"/>
  <c r="A3620" i="4" s="1"/>
  <c r="A3621" i="4" s="1"/>
  <c r="A3622" i="4" s="1"/>
  <c r="A3623" i="4" s="1"/>
  <c r="A3624" i="4" s="1"/>
  <c r="A3625" i="4" s="1"/>
  <c r="A3626" i="4" s="1"/>
  <c r="A3627" i="4" s="1"/>
  <c r="A3628" i="4" s="1"/>
  <c r="A3629" i="4" s="1"/>
  <c r="A3630" i="4" s="1"/>
  <c r="A3631" i="4" s="1"/>
  <c r="A3632" i="4" s="1"/>
  <c r="A3633" i="4" s="1"/>
  <c r="A3634" i="4" s="1"/>
  <c r="A3635" i="4" s="1"/>
  <c r="A3636" i="4" s="1"/>
  <c r="A3637" i="4" s="1"/>
  <c r="A3638" i="4" s="1"/>
  <c r="A3639" i="4" s="1"/>
  <c r="A3640" i="4" s="1"/>
  <c r="A3641" i="4" s="1"/>
  <c r="A3642" i="4" s="1"/>
  <c r="A3643" i="4" s="1"/>
  <c r="A3644" i="4" s="1"/>
  <c r="A3645" i="4" s="1"/>
  <c r="A3646" i="4" s="1"/>
  <c r="A3647" i="4" s="1"/>
  <c r="A3648" i="4" s="1"/>
  <c r="A3649" i="4" s="1"/>
  <c r="A3650" i="4" s="1"/>
  <c r="A3651" i="4" s="1"/>
  <c r="A3652" i="4" s="1"/>
  <c r="A3653" i="4" s="1"/>
  <c r="A3654" i="4" s="1"/>
  <c r="A3655" i="4" s="1"/>
  <c r="A3656" i="4" s="1"/>
  <c r="A3657" i="4" s="1"/>
  <c r="A3658" i="4" s="1"/>
  <c r="A3659" i="4" s="1"/>
  <c r="A3660" i="4" s="1"/>
  <c r="A3661" i="4" s="1"/>
  <c r="A3662" i="4" s="1"/>
  <c r="A3663" i="4" s="1"/>
  <c r="A3664" i="4" s="1"/>
  <c r="A3665" i="4" s="1"/>
  <c r="A3666" i="4" s="1"/>
  <c r="A3667" i="4" s="1"/>
  <c r="A3668" i="4" s="1"/>
  <c r="A3669" i="4" s="1"/>
  <c r="A3670" i="4" s="1"/>
  <c r="A3671" i="4" s="1"/>
  <c r="A3672" i="4" s="1"/>
  <c r="A3673" i="4" s="1"/>
  <c r="A3674" i="4" s="1"/>
  <c r="A3675" i="4" s="1"/>
  <c r="A3676" i="4" s="1"/>
  <c r="A3677" i="4" s="1"/>
  <c r="A3678" i="4" s="1"/>
  <c r="A3679" i="4" s="1"/>
  <c r="A3680" i="4" s="1"/>
  <c r="A3681" i="4" s="1"/>
  <c r="A3682" i="4" s="1"/>
  <c r="A3683" i="4" s="1"/>
  <c r="A3684" i="4" s="1"/>
  <c r="A3685" i="4" s="1"/>
  <c r="A3686" i="4" s="1"/>
  <c r="A3687" i="4" s="1"/>
  <c r="A3688" i="4" s="1"/>
  <c r="A3689" i="4" s="1"/>
  <c r="A3690" i="4" s="1"/>
  <c r="A3691" i="4" s="1"/>
  <c r="A3692" i="4" s="1"/>
  <c r="A3693" i="4" s="1"/>
  <c r="A3694" i="4" s="1"/>
  <c r="A3695" i="4" s="1"/>
  <c r="A3696" i="4" s="1"/>
  <c r="A3697" i="4" s="1"/>
  <c r="A3698" i="4" s="1"/>
  <c r="A3699" i="4" s="1"/>
  <c r="A3700" i="4" s="1"/>
  <c r="A3701" i="4" s="1"/>
  <c r="A3702" i="4" s="1"/>
  <c r="A3703" i="4" s="1"/>
  <c r="A3704" i="4" s="1"/>
  <c r="A3705" i="4" s="1"/>
  <c r="A3706" i="4" s="1"/>
  <c r="A3707" i="4" s="1"/>
  <c r="A3708" i="4" s="1"/>
  <c r="A3709" i="4" s="1"/>
  <c r="A3710" i="4" s="1"/>
  <c r="A3711" i="4" s="1"/>
  <c r="A3712" i="4" s="1"/>
  <c r="A3713" i="4" s="1"/>
  <c r="A3714" i="4" s="1"/>
  <c r="A3715" i="4" s="1"/>
  <c r="A3716" i="4" s="1"/>
  <c r="A3717" i="4" s="1"/>
  <c r="A3718" i="4" s="1"/>
  <c r="A3719" i="4" s="1"/>
  <c r="A3720" i="4" s="1"/>
  <c r="A3721" i="4" s="1"/>
  <c r="A3722" i="4" s="1"/>
  <c r="A3723" i="4" s="1"/>
  <c r="A3724" i="4" s="1"/>
  <c r="A3725" i="4" s="1"/>
  <c r="A3726" i="4" s="1"/>
  <c r="A3727" i="4" s="1"/>
  <c r="A3728" i="4" s="1"/>
  <c r="A3729" i="4" s="1"/>
  <c r="A3730" i="4" s="1"/>
  <c r="A3731" i="4" s="1"/>
  <c r="A3732" i="4" s="1"/>
  <c r="A3733" i="4" s="1"/>
  <c r="A3734" i="4" s="1"/>
  <c r="A3735" i="4" s="1"/>
  <c r="A3736" i="4" s="1"/>
  <c r="A3737" i="4" s="1"/>
  <c r="A3738" i="4" s="1"/>
  <c r="A3739" i="4" s="1"/>
  <c r="A3740" i="4" s="1"/>
  <c r="A3741" i="4" s="1"/>
  <c r="A3742" i="4" s="1"/>
  <c r="A3743" i="4" s="1"/>
  <c r="A3744" i="4" s="1"/>
  <c r="A3745" i="4" s="1"/>
  <c r="A3746" i="4" s="1"/>
  <c r="A3747" i="4" s="1"/>
  <c r="A3748" i="4" s="1"/>
  <c r="A3749" i="4" s="1"/>
  <c r="A3750" i="4" s="1"/>
  <c r="A3751" i="4" s="1"/>
  <c r="A3752" i="4" s="1"/>
  <c r="A3753" i="4" s="1"/>
  <c r="A3754" i="4" s="1"/>
  <c r="A3755" i="4" s="1"/>
  <c r="A3756" i="4" s="1"/>
  <c r="A3757" i="4" s="1"/>
  <c r="A3758" i="4" s="1"/>
  <c r="A3759" i="4" s="1"/>
  <c r="A3760" i="4" s="1"/>
  <c r="A3761" i="4" s="1"/>
  <c r="A3762" i="4" s="1"/>
  <c r="A3763" i="4" s="1"/>
  <c r="A3764" i="4" s="1"/>
  <c r="A3765" i="4" s="1"/>
  <c r="A3766" i="4" s="1"/>
  <c r="A3767" i="4" s="1"/>
  <c r="A3768" i="4" s="1"/>
  <c r="A3769" i="4" s="1"/>
  <c r="A3770" i="4" s="1"/>
  <c r="A3771" i="4" s="1"/>
  <c r="A3772" i="4" s="1"/>
  <c r="A3773" i="4" s="1"/>
  <c r="A3774" i="4" s="1"/>
  <c r="A3775" i="4" s="1"/>
  <c r="A3776" i="4" s="1"/>
  <c r="A3777" i="4" s="1"/>
  <c r="A3778" i="4" s="1"/>
  <c r="A3779" i="4" s="1"/>
  <c r="A3780" i="4" s="1"/>
  <c r="A3781" i="4" s="1"/>
  <c r="A3782" i="4" s="1"/>
  <c r="A3783" i="4" s="1"/>
  <c r="A3784" i="4" s="1"/>
  <c r="A3785" i="4" s="1"/>
  <c r="A3786" i="4" s="1"/>
  <c r="A3787" i="4" s="1"/>
  <c r="A3788" i="4" s="1"/>
  <c r="A3789" i="4" s="1"/>
  <c r="A3790" i="4" s="1"/>
  <c r="A3791" i="4" s="1"/>
  <c r="A3792" i="4" s="1"/>
  <c r="A3793" i="4" s="1"/>
  <c r="A3794" i="4" s="1"/>
  <c r="A3795" i="4" s="1"/>
  <c r="A3796" i="4" s="1"/>
  <c r="A3797" i="4" s="1"/>
  <c r="A3798" i="4" s="1"/>
  <c r="A3799" i="4" s="1"/>
  <c r="A3800" i="4" s="1"/>
  <c r="A3801" i="4" s="1"/>
  <c r="A3802" i="4" s="1"/>
  <c r="A3803" i="4" s="1"/>
  <c r="A3804" i="4" s="1"/>
  <c r="A3805" i="4" s="1"/>
  <c r="A3806" i="4" s="1"/>
  <c r="A3807" i="4" s="1"/>
  <c r="A3808" i="4" s="1"/>
  <c r="A3809" i="4" s="1"/>
  <c r="A3810" i="4" s="1"/>
  <c r="A3811" i="4" s="1"/>
  <c r="A3812" i="4" s="1"/>
  <c r="A3813" i="4" s="1"/>
  <c r="A3814" i="4" s="1"/>
  <c r="A3815" i="4" s="1"/>
  <c r="A3816" i="4" s="1"/>
  <c r="A3817" i="4" s="1"/>
  <c r="A3818" i="4" s="1"/>
  <c r="A3819" i="4" s="1"/>
  <c r="A3820" i="4" s="1"/>
  <c r="A3821" i="4" s="1"/>
  <c r="A3822" i="4" s="1"/>
  <c r="A3823" i="4" s="1"/>
  <c r="A3824" i="4" s="1"/>
  <c r="A3825" i="4" s="1"/>
  <c r="A3826" i="4" s="1"/>
  <c r="A3827" i="4" s="1"/>
  <c r="A3828" i="4" s="1"/>
  <c r="A3829" i="4" s="1"/>
  <c r="A3830" i="4" s="1"/>
  <c r="A3831" i="4" s="1"/>
  <c r="A3832" i="4" s="1"/>
  <c r="A3833" i="4" s="1"/>
  <c r="A3834" i="4" s="1"/>
  <c r="A3835" i="4" s="1"/>
  <c r="A3836" i="4" s="1"/>
  <c r="A3837" i="4" s="1"/>
  <c r="A3838" i="4" s="1"/>
  <c r="A3839" i="4" s="1"/>
  <c r="A3840" i="4" s="1"/>
  <c r="A3841" i="4" s="1"/>
  <c r="A3842" i="4" s="1"/>
  <c r="A3843" i="4" s="1"/>
  <c r="A3844" i="4" s="1"/>
  <c r="A3845" i="4" s="1"/>
  <c r="A3846" i="4" s="1"/>
  <c r="A3847" i="4" s="1"/>
  <c r="A3848" i="4" s="1"/>
  <c r="A3849" i="4" s="1"/>
  <c r="A3850" i="4" s="1"/>
  <c r="A3851" i="4" s="1"/>
  <c r="A3852" i="4" s="1"/>
  <c r="A3853" i="4" s="1"/>
  <c r="A3854" i="4" s="1"/>
  <c r="A3855" i="4" s="1"/>
  <c r="A3856" i="4" s="1"/>
  <c r="A3857" i="4" s="1"/>
  <c r="A3858" i="4" s="1"/>
  <c r="A3859" i="4" s="1"/>
  <c r="A3860" i="4" s="1"/>
  <c r="A3861" i="4" s="1"/>
  <c r="A3862" i="4" s="1"/>
  <c r="A3863" i="4" s="1"/>
  <c r="A3864" i="4" s="1"/>
  <c r="A3865" i="4" s="1"/>
  <c r="A3866" i="4" s="1"/>
  <c r="A3867" i="4" s="1"/>
  <c r="A3868" i="4" s="1"/>
  <c r="A3869" i="4" s="1"/>
  <c r="A3870" i="4" s="1"/>
  <c r="A3871" i="4" s="1"/>
  <c r="A3872" i="4" s="1"/>
  <c r="A3873" i="4" s="1"/>
  <c r="A3874" i="4" s="1"/>
  <c r="A3875" i="4" s="1"/>
  <c r="A3876" i="4" s="1"/>
  <c r="A3877" i="4" s="1"/>
  <c r="A3878" i="4" s="1"/>
  <c r="A3879" i="4" s="1"/>
  <c r="A3880" i="4" s="1"/>
  <c r="A3881" i="4" s="1"/>
  <c r="A3882" i="4" s="1"/>
  <c r="A3883" i="4" s="1"/>
  <c r="A3884" i="4" s="1"/>
  <c r="A3885" i="4" s="1"/>
  <c r="A3886" i="4" s="1"/>
  <c r="A3887" i="4" s="1"/>
  <c r="A3888" i="4" s="1"/>
  <c r="A3889" i="4" s="1"/>
  <c r="A3890" i="4" s="1"/>
  <c r="A3891" i="4" s="1"/>
  <c r="A3892" i="4" s="1"/>
  <c r="A3893" i="4" s="1"/>
  <c r="A3894" i="4" s="1"/>
  <c r="A3895" i="4" s="1"/>
  <c r="A3896" i="4" s="1"/>
  <c r="A3897" i="4" s="1"/>
  <c r="A3898" i="4" s="1"/>
  <c r="A3899" i="4" s="1"/>
  <c r="A3900" i="4" s="1"/>
  <c r="A3901" i="4" s="1"/>
  <c r="A3902" i="4" s="1"/>
  <c r="A3903" i="4" s="1"/>
  <c r="A3904" i="4" s="1"/>
  <c r="A3905" i="4" s="1"/>
  <c r="A3906" i="4" s="1"/>
  <c r="A3907" i="4" s="1"/>
  <c r="A3908" i="4" s="1"/>
  <c r="A3909" i="4" s="1"/>
  <c r="A3910" i="4" s="1"/>
  <c r="A3911" i="4" s="1"/>
  <c r="A3912" i="4" s="1"/>
  <c r="A3913" i="4" s="1"/>
  <c r="A3914" i="4" s="1"/>
  <c r="A3915" i="4" s="1"/>
  <c r="A3916" i="4" s="1"/>
  <c r="A3917" i="4" s="1"/>
  <c r="A3918" i="4" s="1"/>
  <c r="A3919" i="4" s="1"/>
  <c r="A3920" i="4" s="1"/>
  <c r="A3921" i="4" s="1"/>
  <c r="A3922" i="4" s="1"/>
  <c r="A3923" i="4" s="1"/>
  <c r="A3924" i="4" s="1"/>
  <c r="A3925" i="4" s="1"/>
  <c r="A3926" i="4" s="1"/>
  <c r="A3927" i="4" s="1"/>
  <c r="A3928" i="4" s="1"/>
  <c r="A3929" i="4" s="1"/>
  <c r="A3930" i="4" s="1"/>
  <c r="A3931" i="4" s="1"/>
  <c r="A3932" i="4" s="1"/>
  <c r="A3933" i="4" s="1"/>
  <c r="A3934" i="4" s="1"/>
  <c r="A3935" i="4" s="1"/>
  <c r="A3936" i="4" s="1"/>
  <c r="A3937" i="4" s="1"/>
  <c r="A3938" i="4" s="1"/>
  <c r="A3939" i="4" s="1"/>
  <c r="A3940" i="4" s="1"/>
  <c r="A3941" i="4" s="1"/>
  <c r="A3942" i="4" s="1"/>
  <c r="A3943" i="4" s="1"/>
  <c r="A3944" i="4" s="1"/>
  <c r="A3945" i="4" s="1"/>
  <c r="A3946" i="4" s="1"/>
  <c r="A3947" i="4" s="1"/>
  <c r="A3948" i="4" s="1"/>
  <c r="A3949" i="4" s="1"/>
  <c r="A3950" i="4" s="1"/>
  <c r="A3951" i="4" s="1"/>
  <c r="A3952" i="4" s="1"/>
  <c r="A3953" i="4" s="1"/>
  <c r="A3954" i="4" s="1"/>
  <c r="A3955" i="4" s="1"/>
  <c r="A3956" i="4" s="1"/>
  <c r="A3957" i="4" s="1"/>
  <c r="A3958" i="4" s="1"/>
  <c r="A3959" i="4" s="1"/>
  <c r="A3960" i="4" s="1"/>
  <c r="A3961" i="4" s="1"/>
  <c r="A3962" i="4" s="1"/>
  <c r="A3963" i="4" s="1"/>
  <c r="A3964" i="4" s="1"/>
  <c r="A3965" i="4" s="1"/>
  <c r="A3966" i="4" s="1"/>
  <c r="A3967" i="4" s="1"/>
  <c r="A3968" i="4" s="1"/>
  <c r="A3969" i="4" s="1"/>
  <c r="A3970" i="4" s="1"/>
  <c r="A3971" i="4" s="1"/>
  <c r="A3972" i="4" s="1"/>
  <c r="A3973" i="4" s="1"/>
  <c r="A3974" i="4" s="1"/>
  <c r="A3975" i="4" s="1"/>
  <c r="A3976" i="4" s="1"/>
  <c r="A3977" i="4" s="1"/>
  <c r="A3978" i="4" s="1"/>
  <c r="A3979" i="4" s="1"/>
  <c r="A3980" i="4" s="1"/>
  <c r="A3981" i="4" s="1"/>
  <c r="A3982" i="4" s="1"/>
  <c r="A3983" i="4" s="1"/>
  <c r="A3984" i="4" s="1"/>
  <c r="A3985" i="4" s="1"/>
  <c r="A3986" i="4" s="1"/>
  <c r="A3987" i="4" s="1"/>
  <c r="A3988" i="4" s="1"/>
  <c r="A3989" i="4" s="1"/>
  <c r="A3990" i="4" s="1"/>
  <c r="A3991" i="4" s="1"/>
  <c r="A3992" i="4" s="1"/>
  <c r="A3993" i="4" s="1"/>
  <c r="A3994" i="4" s="1"/>
  <c r="A3995" i="4" s="1"/>
  <c r="A3996" i="4" s="1"/>
  <c r="A3997" i="4" s="1"/>
  <c r="A3998" i="4" s="1"/>
  <c r="A3999" i="4" s="1"/>
  <c r="A4000" i="4" s="1"/>
  <c r="A4001" i="4" s="1"/>
  <c r="A4002" i="4" s="1"/>
  <c r="A4003" i="4" s="1"/>
  <c r="A4004" i="4" s="1"/>
  <c r="A4005" i="4" s="1"/>
  <c r="A4006" i="4" s="1"/>
  <c r="A4007" i="4" s="1"/>
  <c r="A4008" i="4" s="1"/>
  <c r="A4009" i="4" s="1"/>
  <c r="A4010" i="4" s="1"/>
  <c r="A4011" i="4" s="1"/>
  <c r="A4012" i="4" s="1"/>
  <c r="A4013" i="4" s="1"/>
  <c r="A4014" i="4" s="1"/>
  <c r="A4015" i="4" s="1"/>
  <c r="A4016" i="4" s="1"/>
  <c r="A4017" i="4" s="1"/>
  <c r="A4018" i="4" s="1"/>
  <c r="A4019" i="4" s="1"/>
  <c r="A4020" i="4" s="1"/>
  <c r="A4021" i="4" s="1"/>
  <c r="A4022" i="4" s="1"/>
  <c r="A4023" i="4" s="1"/>
  <c r="A4024" i="4" s="1"/>
  <c r="A4025" i="4" s="1"/>
  <c r="A4026" i="4" s="1"/>
  <c r="A4027" i="4" s="1"/>
  <c r="A4028" i="4" s="1"/>
  <c r="A4029" i="4" s="1"/>
  <c r="A4030" i="4" s="1"/>
  <c r="A4031" i="4" s="1"/>
  <c r="A4032" i="4" s="1"/>
  <c r="A4033" i="4" s="1"/>
  <c r="A4034" i="4" s="1"/>
  <c r="A4035" i="4" s="1"/>
  <c r="A4036" i="4" s="1"/>
  <c r="A4037" i="4" s="1"/>
  <c r="A4038" i="4" s="1"/>
  <c r="A4039" i="4" s="1"/>
  <c r="A4040" i="4" s="1"/>
  <c r="A4041" i="4" s="1"/>
  <c r="A4042" i="4" s="1"/>
  <c r="A4043" i="4" s="1"/>
  <c r="A4044" i="4" s="1"/>
  <c r="A4045" i="4" s="1"/>
  <c r="A4046" i="4" s="1"/>
  <c r="A4047" i="4" s="1"/>
  <c r="A4048" i="4" s="1"/>
  <c r="A4049" i="4" s="1"/>
  <c r="A4050" i="4" s="1"/>
  <c r="A4051" i="4" s="1"/>
  <c r="A4052" i="4" s="1"/>
  <c r="A4053" i="4" s="1"/>
  <c r="A4054" i="4" s="1"/>
  <c r="A4055" i="4" s="1"/>
  <c r="A4056" i="4" s="1"/>
  <c r="A4057" i="4" s="1"/>
  <c r="A4058" i="4" s="1"/>
  <c r="A4059" i="4" s="1"/>
  <c r="A4060" i="4" s="1"/>
  <c r="A4061" i="4" s="1"/>
  <c r="A4062" i="4" s="1"/>
  <c r="A4063" i="4" s="1"/>
  <c r="A4064" i="4" s="1"/>
  <c r="A4065" i="4" s="1"/>
  <c r="A4066" i="4" s="1"/>
  <c r="A4067" i="4" s="1"/>
  <c r="A4068" i="4" s="1"/>
  <c r="A4069" i="4" s="1"/>
  <c r="A4070" i="4" s="1"/>
  <c r="A4071" i="4" s="1"/>
  <c r="A4072" i="4" s="1"/>
  <c r="A4073" i="4" s="1"/>
  <c r="A4074" i="4" s="1"/>
  <c r="A4075" i="4" s="1"/>
  <c r="A4076" i="4" s="1"/>
  <c r="A4077" i="4" s="1"/>
  <c r="A4078" i="4" s="1"/>
  <c r="A4079" i="4" s="1"/>
  <c r="A4080" i="4" s="1"/>
  <c r="A4081" i="4" s="1"/>
  <c r="A4082" i="4" s="1"/>
  <c r="A4083" i="4" s="1"/>
  <c r="A4084" i="4" s="1"/>
  <c r="A4085" i="4" s="1"/>
  <c r="A4086" i="4" s="1"/>
  <c r="A4087" i="4" s="1"/>
  <c r="A4088" i="4" s="1"/>
  <c r="A4089" i="4" s="1"/>
  <c r="A4090" i="4" s="1"/>
  <c r="A4091" i="4" s="1"/>
  <c r="A4092" i="4" s="1"/>
  <c r="A4093" i="4" s="1"/>
  <c r="A4094" i="4" s="1"/>
  <c r="A4095" i="4" s="1"/>
  <c r="A4096" i="4" s="1"/>
  <c r="A4097" i="4" s="1"/>
  <c r="A4098" i="4" s="1"/>
  <c r="A4099" i="4" s="1"/>
  <c r="A4100" i="4" s="1"/>
  <c r="A4101" i="4" s="1"/>
  <c r="A4102" i="4" s="1"/>
  <c r="A4103" i="4" s="1"/>
  <c r="A4104" i="4" s="1"/>
  <c r="A4105" i="4" s="1"/>
  <c r="A4106" i="4" s="1"/>
  <c r="A4107" i="4" s="1"/>
  <c r="A4108" i="4" s="1"/>
  <c r="A4109" i="4" s="1"/>
  <c r="A4110" i="4" s="1"/>
  <c r="A4111" i="4" s="1"/>
  <c r="A4112" i="4" s="1"/>
  <c r="A4113" i="4" s="1"/>
  <c r="A4114" i="4" s="1"/>
  <c r="A4115" i="4" s="1"/>
  <c r="A4116" i="4" s="1"/>
  <c r="A4117" i="4" s="1"/>
  <c r="A4118" i="4" s="1"/>
  <c r="A4119" i="4" s="1"/>
  <c r="A4120" i="4" s="1"/>
  <c r="A4121" i="4" s="1"/>
  <c r="A4122" i="4" s="1"/>
  <c r="A4123" i="4" s="1"/>
  <c r="A4124" i="4" s="1"/>
  <c r="A4125" i="4" s="1"/>
  <c r="A4126" i="4" s="1"/>
  <c r="A4127" i="4" s="1"/>
  <c r="A4128" i="4" s="1"/>
  <c r="A4129" i="4" s="1"/>
  <c r="A4130" i="4" s="1"/>
  <c r="A4131" i="4" s="1"/>
  <c r="A4132" i="4" s="1"/>
  <c r="A4133" i="4" s="1"/>
  <c r="A4134" i="4" s="1"/>
  <c r="A4135" i="4" s="1"/>
  <c r="A4136" i="4" s="1"/>
  <c r="A4137" i="4" s="1"/>
  <c r="A4138" i="4" s="1"/>
  <c r="A4139" i="4" s="1"/>
  <c r="A4140" i="4" s="1"/>
  <c r="A4141" i="4" s="1"/>
  <c r="A4142" i="4" s="1"/>
  <c r="A4143" i="4" s="1"/>
  <c r="A4144" i="4" s="1"/>
  <c r="A4145" i="4" s="1"/>
  <c r="A4146" i="4" s="1"/>
  <c r="A4147" i="4" s="1"/>
  <c r="A4148" i="4" s="1"/>
  <c r="A4149" i="4" s="1"/>
  <c r="A4150" i="4" s="1"/>
  <c r="A4151" i="4" s="1"/>
  <c r="A4152" i="4" s="1"/>
  <c r="A4153" i="4" s="1"/>
  <c r="A4154" i="4" s="1"/>
  <c r="A4155" i="4" s="1"/>
  <c r="A4156" i="4" s="1"/>
  <c r="A4157" i="4" s="1"/>
  <c r="A4158" i="4" s="1"/>
  <c r="A4159" i="4" s="1"/>
  <c r="A4160" i="4" s="1"/>
  <c r="A4161" i="4" s="1"/>
  <c r="A4162" i="4" s="1"/>
  <c r="A4163" i="4" s="1"/>
  <c r="A4164" i="4" s="1"/>
  <c r="A4165" i="4" s="1"/>
  <c r="A4166" i="4" s="1"/>
  <c r="A4167" i="4" s="1"/>
  <c r="A4168" i="4" s="1"/>
  <c r="A4169" i="4" s="1"/>
  <c r="A4170" i="4" s="1"/>
  <c r="A4171" i="4" s="1"/>
  <c r="A4172" i="4" s="1"/>
  <c r="A4173" i="4" s="1"/>
  <c r="A4174" i="4" s="1"/>
  <c r="A4175" i="4" s="1"/>
  <c r="A4176" i="4" s="1"/>
  <c r="A4177" i="4" s="1"/>
  <c r="A4178" i="4" s="1"/>
  <c r="A4179" i="4" s="1"/>
  <c r="A4180" i="4" s="1"/>
  <c r="A4181" i="4" s="1"/>
  <c r="A4182" i="4" s="1"/>
  <c r="A4183" i="4" s="1"/>
  <c r="A4184" i="4" s="1"/>
  <c r="A4185" i="4" s="1"/>
  <c r="A4186" i="4" s="1"/>
  <c r="A4187" i="4" s="1"/>
  <c r="A4188" i="4" s="1"/>
  <c r="A4189" i="4" s="1"/>
  <c r="A4190" i="4" s="1"/>
  <c r="A4191" i="4" s="1"/>
  <c r="A4192" i="4" s="1"/>
  <c r="A4193" i="4" s="1"/>
  <c r="A4194" i="4" s="1"/>
  <c r="A4195" i="4" s="1"/>
  <c r="A4196" i="4" s="1"/>
  <c r="A4197" i="4" s="1"/>
  <c r="A4198" i="4" s="1"/>
  <c r="A4199" i="4" s="1"/>
  <c r="A4200" i="4" s="1"/>
  <c r="A4201" i="4" s="1"/>
  <c r="A4202" i="4" s="1"/>
  <c r="A4203" i="4" s="1"/>
  <c r="A4204" i="4" s="1"/>
  <c r="A4205" i="4" s="1"/>
  <c r="A4206" i="4" s="1"/>
  <c r="A4207" i="4" s="1"/>
  <c r="A4208" i="4" s="1"/>
  <c r="A4209" i="4" s="1"/>
  <c r="A4210" i="4" s="1"/>
  <c r="A4211" i="4" s="1"/>
  <c r="A4212" i="4" s="1"/>
  <c r="A4213" i="4" s="1"/>
  <c r="A4214" i="4" s="1"/>
  <c r="A4215" i="4" s="1"/>
  <c r="A4216" i="4" s="1"/>
  <c r="A4217" i="4" s="1"/>
  <c r="A4218" i="4" s="1"/>
  <c r="A4219" i="4" s="1"/>
  <c r="A4220" i="4" s="1"/>
  <c r="A4221" i="4" s="1"/>
  <c r="A4222" i="4" s="1"/>
  <c r="A4223" i="4" s="1"/>
  <c r="A4224" i="4" s="1"/>
  <c r="A4225" i="4" s="1"/>
  <c r="A4226" i="4" s="1"/>
  <c r="A4227" i="4" s="1"/>
  <c r="A4228" i="4" s="1"/>
  <c r="A4229" i="4" s="1"/>
  <c r="A4230" i="4" s="1"/>
  <c r="A4231" i="4" s="1"/>
  <c r="A4232" i="4" s="1"/>
  <c r="A4233" i="4" s="1"/>
  <c r="A4234" i="4" s="1"/>
  <c r="A4235" i="4" s="1"/>
  <c r="A4236" i="4" s="1"/>
  <c r="A4237" i="4" s="1"/>
  <c r="A4238" i="4" s="1"/>
  <c r="A4239" i="4" s="1"/>
  <c r="A4240" i="4" s="1"/>
  <c r="A4241" i="4" s="1"/>
  <c r="A4242" i="4" s="1"/>
  <c r="A4243" i="4" s="1"/>
  <c r="A4244" i="4" s="1"/>
  <c r="A4245" i="4" s="1"/>
  <c r="A4246" i="4" s="1"/>
  <c r="A4247" i="4" s="1"/>
  <c r="A4248" i="4" s="1"/>
  <c r="A4249" i="4" s="1"/>
  <c r="A4250" i="4" s="1"/>
  <c r="A4251" i="4" s="1"/>
  <c r="A4252" i="4" s="1"/>
  <c r="A4253" i="4" s="1"/>
  <c r="A4254" i="4" s="1"/>
  <c r="A4255" i="4" s="1"/>
  <c r="A4256" i="4" s="1"/>
  <c r="A4257" i="4" s="1"/>
  <c r="A4258" i="4" s="1"/>
  <c r="A4259" i="4" s="1"/>
  <c r="A4260" i="4" s="1"/>
  <c r="A4261" i="4" s="1"/>
  <c r="A4262" i="4" s="1"/>
  <c r="A4263" i="4" s="1"/>
  <c r="A4264" i="4" s="1"/>
  <c r="A4265" i="4" s="1"/>
  <c r="A4266" i="4" s="1"/>
  <c r="A4267" i="4" s="1"/>
  <c r="A4268" i="4" s="1"/>
  <c r="A4269" i="4" s="1"/>
  <c r="A4270" i="4" s="1"/>
  <c r="A4271" i="4" s="1"/>
  <c r="A4272" i="4" s="1"/>
  <c r="A4273" i="4" s="1"/>
  <c r="A4274" i="4" s="1"/>
  <c r="A4275" i="4" s="1"/>
  <c r="A4276" i="4" s="1"/>
  <c r="A4277" i="4" s="1"/>
  <c r="A4278" i="4" s="1"/>
  <c r="A4279" i="4" s="1"/>
  <c r="A4280" i="4" s="1"/>
  <c r="A4281" i="4" s="1"/>
  <c r="A4282" i="4" s="1"/>
  <c r="A4283" i="4" s="1"/>
  <c r="A4284" i="4" s="1"/>
  <c r="A4285" i="4" s="1"/>
  <c r="A4286" i="4" s="1"/>
  <c r="A4287" i="4" s="1"/>
  <c r="A4288" i="4" s="1"/>
  <c r="A4289" i="4" s="1"/>
  <c r="A4290" i="4" s="1"/>
  <c r="A4291" i="4" s="1"/>
  <c r="A4292" i="4" s="1"/>
  <c r="A4293" i="4" s="1"/>
  <c r="A4294" i="4" s="1"/>
  <c r="A4295" i="4" s="1"/>
  <c r="A4296" i="4" s="1"/>
  <c r="A4297" i="4" s="1"/>
  <c r="A4298" i="4" s="1"/>
  <c r="A4299" i="4" s="1"/>
  <c r="A4300" i="4" s="1"/>
  <c r="A4301" i="4" s="1"/>
  <c r="A4302" i="4" s="1"/>
  <c r="A4303" i="4" s="1"/>
  <c r="A4304" i="4" s="1"/>
  <c r="A4305" i="4" s="1"/>
  <c r="A4306" i="4" s="1"/>
  <c r="A4307" i="4" s="1"/>
  <c r="A4308" i="4" s="1"/>
  <c r="A4309" i="4" s="1"/>
  <c r="A4310" i="4" s="1"/>
  <c r="A4311" i="4" s="1"/>
  <c r="A4312" i="4" s="1"/>
  <c r="A4313" i="4" s="1"/>
  <c r="A4314" i="4" s="1"/>
  <c r="A4315" i="4" s="1"/>
  <c r="A4316" i="4" s="1"/>
  <c r="A4317" i="4" s="1"/>
  <c r="A4318" i="4" s="1"/>
  <c r="A4319" i="4" s="1"/>
  <c r="A4320" i="4" s="1"/>
  <c r="A4321" i="4" s="1"/>
  <c r="A4322" i="4" s="1"/>
  <c r="A4323" i="4" s="1"/>
  <c r="A4324" i="4" s="1"/>
  <c r="A4325" i="4" s="1"/>
  <c r="A4326" i="4" s="1"/>
  <c r="A4327" i="4" s="1"/>
  <c r="A4328" i="4" s="1"/>
  <c r="A4329" i="4" s="1"/>
  <c r="A4330" i="4" s="1"/>
  <c r="A4331" i="4" s="1"/>
  <c r="A4332" i="4" s="1"/>
  <c r="A4333" i="4" s="1"/>
  <c r="A4334" i="4" s="1"/>
  <c r="A4335" i="4" s="1"/>
  <c r="A4336" i="4" s="1"/>
  <c r="A4337" i="4" s="1"/>
  <c r="A4338" i="4" s="1"/>
  <c r="A4339" i="4" s="1"/>
  <c r="A4340" i="4" s="1"/>
  <c r="A4341" i="4" s="1"/>
  <c r="A4342" i="4" s="1"/>
  <c r="A4343" i="4" s="1"/>
  <c r="A4344" i="4" s="1"/>
  <c r="A4345" i="4" s="1"/>
  <c r="A4346" i="4" s="1"/>
  <c r="A4347" i="4" s="1"/>
  <c r="A4348" i="4" s="1"/>
  <c r="A4349" i="4" s="1"/>
  <c r="A4350" i="4" s="1"/>
  <c r="A4351" i="4" s="1"/>
  <c r="A4352" i="4" s="1"/>
  <c r="A4353" i="4" s="1"/>
  <c r="A4354" i="4" s="1"/>
  <c r="E1622" i="4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E1634" i="4" s="1"/>
  <c r="E1635" i="4" s="1"/>
  <c r="E1636" i="4" s="1"/>
  <c r="E1637" i="4" s="1"/>
  <c r="E1638" i="4" s="1"/>
  <c r="E1639" i="4" s="1"/>
  <c r="E1640" i="4" s="1"/>
  <c r="E1641" i="4" s="1"/>
  <c r="E1642" i="4" s="1"/>
  <c r="E1643" i="4" s="1"/>
  <c r="E1644" i="4" s="1"/>
  <c r="E1645" i="4" s="1"/>
  <c r="E1646" i="4" s="1"/>
  <c r="E1647" i="4" s="1"/>
  <c r="E1648" i="4" s="1"/>
  <c r="E1649" i="4" s="1"/>
  <c r="E1650" i="4" s="1"/>
  <c r="E1651" i="4" s="1"/>
  <c r="E1652" i="4" s="1"/>
  <c r="E1653" i="4" s="1"/>
  <c r="E1654" i="4" s="1"/>
  <c r="E1655" i="4" s="1"/>
  <c r="E1656" i="4" s="1"/>
  <c r="E1657" i="4" s="1"/>
  <c r="E1658" i="4" s="1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4" i="4" s="1"/>
  <c r="E1675" i="4" s="1"/>
  <c r="E1676" i="4" s="1"/>
  <c r="E1677" i="4" s="1"/>
  <c r="E1678" i="4" s="1"/>
  <c r="E1679" i="4" s="1"/>
  <c r="E1680" i="4" s="1"/>
  <c r="E1681" i="4" s="1"/>
  <c r="E1682" i="4" s="1"/>
  <c r="E1683" i="4" s="1"/>
  <c r="E1684" i="4" s="1"/>
  <c r="E1685" i="4" s="1"/>
  <c r="E1686" i="4" s="1"/>
  <c r="E1687" i="4" s="1"/>
  <c r="E1688" i="4" s="1"/>
  <c r="E1689" i="4" s="1"/>
  <c r="E1690" i="4" s="1"/>
  <c r="E1691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2" i="4" s="1"/>
  <c r="E1703" i="4" s="1"/>
  <c r="E1704" i="4" s="1"/>
  <c r="E1705" i="4" s="1"/>
  <c r="E1706" i="4" s="1"/>
  <c r="E1707" i="4" s="1"/>
  <c r="E1708" i="4" s="1"/>
  <c r="E1709" i="4" s="1"/>
  <c r="E1710" i="4" s="1"/>
  <c r="E1711" i="4" s="1"/>
  <c r="E1712" i="4" s="1"/>
  <c r="E1713" i="4" s="1"/>
  <c r="E1714" i="4" s="1"/>
  <c r="E1715" i="4" s="1"/>
  <c r="E1716" i="4" s="1"/>
  <c r="E1717" i="4" s="1"/>
  <c r="E1718" i="4" s="1"/>
  <c r="E1719" i="4" s="1"/>
  <c r="E1720" i="4" s="1"/>
  <c r="E1721" i="4" s="1"/>
  <c r="E1722" i="4" s="1"/>
  <c r="E1723" i="4" s="1"/>
  <c r="E1724" i="4" s="1"/>
  <c r="E1725" i="4" s="1"/>
  <c r="E1726" i="4" s="1"/>
  <c r="E1727" i="4" s="1"/>
  <c r="E1728" i="4" s="1"/>
  <c r="E1729" i="4" s="1"/>
  <c r="E1730" i="4" s="1"/>
  <c r="E1731" i="4" s="1"/>
  <c r="E1732" i="4" s="1"/>
  <c r="E1733" i="4" s="1"/>
  <c r="E1734" i="4" s="1"/>
  <c r="E1735" i="4" s="1"/>
  <c r="E1736" i="4" s="1"/>
  <c r="E1737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E1753" i="4" s="1"/>
  <c r="E1754" i="4" s="1"/>
  <c r="E1755" i="4" s="1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E1778" i="4" s="1"/>
  <c r="E1779" i="4" s="1"/>
  <c r="E1780" i="4" s="1"/>
  <c r="E1781" i="4" s="1"/>
  <c r="E1782" i="4" s="1"/>
  <c r="E1783" i="4" s="1"/>
  <c r="E1784" i="4" s="1"/>
  <c r="E1785" i="4" s="1"/>
  <c r="E1786" i="4" s="1"/>
  <c r="E1787" i="4" s="1"/>
  <c r="E1788" i="4" s="1"/>
  <c r="E1789" i="4" s="1"/>
  <c r="E1790" i="4" s="1"/>
  <c r="E1791" i="4" s="1"/>
  <c r="E1792" i="4" s="1"/>
  <c r="E1793" i="4" s="1"/>
  <c r="E1794" i="4" s="1"/>
  <c r="E1795" i="4" s="1"/>
  <c r="E1796" i="4" s="1"/>
  <c r="E1797" i="4" s="1"/>
  <c r="E1798" i="4" s="1"/>
  <c r="E1799" i="4" s="1"/>
  <c r="E1800" i="4" s="1"/>
  <c r="E1801" i="4" s="1"/>
  <c r="E1802" i="4" s="1"/>
  <c r="E1803" i="4" s="1"/>
  <c r="E1804" i="4" s="1"/>
  <c r="E1805" i="4" s="1"/>
  <c r="E1806" i="4" s="1"/>
  <c r="E1807" i="4" s="1"/>
  <c r="E1808" i="4" s="1"/>
  <c r="E1809" i="4" s="1"/>
  <c r="E1810" i="4" s="1"/>
  <c r="E1811" i="4" s="1"/>
  <c r="E1812" i="4" s="1"/>
  <c r="E1813" i="4" s="1"/>
  <c r="E1814" i="4" s="1"/>
  <c r="E1815" i="4" s="1"/>
  <c r="E1816" i="4" s="1"/>
  <c r="E1817" i="4" s="1"/>
  <c r="E1818" i="4" s="1"/>
  <c r="E1819" i="4" s="1"/>
  <c r="E1820" i="4" s="1"/>
  <c r="E1821" i="4" s="1"/>
  <c r="E1822" i="4" s="1"/>
  <c r="E1823" i="4" s="1"/>
  <c r="E1824" i="4" s="1"/>
  <c r="E1825" i="4" s="1"/>
  <c r="E1826" i="4" s="1"/>
  <c r="E1827" i="4" s="1"/>
  <c r="E1828" i="4" s="1"/>
  <c r="E1829" i="4" s="1"/>
  <c r="E1830" i="4" s="1"/>
  <c r="E1831" i="4" s="1"/>
  <c r="E1832" i="4" s="1"/>
  <c r="E1833" i="4" s="1"/>
  <c r="E1834" i="4" s="1"/>
  <c r="E1835" i="4" s="1"/>
  <c r="E1836" i="4" s="1"/>
  <c r="E1837" i="4" s="1"/>
  <c r="E1838" i="4" s="1"/>
  <c r="E1839" i="4" s="1"/>
  <c r="E1840" i="4" s="1"/>
  <c r="E1841" i="4" s="1"/>
  <c r="E1842" i="4" s="1"/>
  <c r="E1843" i="4" s="1"/>
  <c r="E1844" i="4" s="1"/>
  <c r="E1845" i="4" s="1"/>
  <c r="E1846" i="4" s="1"/>
  <c r="E1847" i="4" s="1"/>
  <c r="E1848" i="4" s="1"/>
  <c r="E1849" i="4" s="1"/>
  <c r="E1850" i="4" s="1"/>
  <c r="E1851" i="4" s="1"/>
  <c r="E1852" i="4" s="1"/>
  <c r="E1853" i="4" s="1"/>
  <c r="E1854" i="4" s="1"/>
  <c r="E1855" i="4" s="1"/>
  <c r="E1856" i="4" s="1"/>
  <c r="E1857" i="4" s="1"/>
  <c r="E1858" i="4" s="1"/>
  <c r="E1859" i="4" s="1"/>
  <c r="E1860" i="4" s="1"/>
  <c r="E1861" i="4" s="1"/>
  <c r="E1862" i="4" s="1"/>
  <c r="E1863" i="4" s="1"/>
  <c r="E1864" i="4" s="1"/>
  <c r="E1865" i="4" s="1"/>
  <c r="E1866" i="4" s="1"/>
  <c r="E1867" i="4" s="1"/>
  <c r="E1868" i="4" s="1"/>
  <c r="E1869" i="4" s="1"/>
  <c r="E1870" i="4" s="1"/>
  <c r="E1871" i="4" s="1"/>
  <c r="E1872" i="4" s="1"/>
  <c r="E1873" i="4" s="1"/>
  <c r="E1874" i="4" s="1"/>
  <c r="E1875" i="4" s="1"/>
  <c r="E1876" i="4" s="1"/>
  <c r="E1877" i="4" s="1"/>
  <c r="E1878" i="4" s="1"/>
  <c r="E1879" i="4" s="1"/>
  <c r="E1880" i="4" s="1"/>
  <c r="E1881" i="4" s="1"/>
  <c r="E1882" i="4" s="1"/>
  <c r="E1883" i="4" s="1"/>
  <c r="E1884" i="4" s="1"/>
  <c r="E1885" i="4" s="1"/>
  <c r="E1886" i="4" s="1"/>
  <c r="E1887" i="4" s="1"/>
  <c r="E1888" i="4" s="1"/>
  <c r="E1889" i="4" s="1"/>
  <c r="E1890" i="4" s="1"/>
  <c r="E1891" i="4" s="1"/>
  <c r="E1892" i="4" s="1"/>
  <c r="E1893" i="4" s="1"/>
  <c r="E1894" i="4" s="1"/>
  <c r="E1895" i="4" s="1"/>
  <c r="E1896" i="4" s="1"/>
  <c r="E1897" i="4" s="1"/>
  <c r="E1898" i="4" s="1"/>
  <c r="E1899" i="4" s="1"/>
  <c r="E1900" i="4" s="1"/>
  <c r="E1901" i="4" s="1"/>
  <c r="E1902" i="4" s="1"/>
  <c r="E1903" i="4" s="1"/>
  <c r="E1904" i="4" s="1"/>
  <c r="E1905" i="4" s="1"/>
  <c r="E1906" i="4" s="1"/>
  <c r="E1907" i="4" s="1"/>
  <c r="E1908" i="4" s="1"/>
  <c r="E1909" i="4" s="1"/>
  <c r="E1910" i="4" s="1"/>
  <c r="E1911" i="4" s="1"/>
  <c r="E1912" i="4" s="1"/>
  <c r="E1913" i="4" s="1"/>
  <c r="E1914" i="4" s="1"/>
  <c r="E1915" i="4" s="1"/>
  <c r="E1916" i="4" s="1"/>
  <c r="E1917" i="4" s="1"/>
  <c r="E1918" i="4" s="1"/>
  <c r="E1919" i="4" s="1"/>
  <c r="E1920" i="4" s="1"/>
  <c r="E1921" i="4" s="1"/>
  <c r="E1922" i="4" s="1"/>
  <c r="E1923" i="4" s="1"/>
  <c r="E1924" i="4" s="1"/>
  <c r="E1925" i="4" s="1"/>
  <c r="E1926" i="4" s="1"/>
  <c r="E1927" i="4" s="1"/>
  <c r="E1928" i="4" s="1"/>
  <c r="E1929" i="4" s="1"/>
  <c r="E1930" i="4" s="1"/>
  <c r="E1931" i="4" s="1"/>
  <c r="E1932" i="4" s="1"/>
  <c r="E1933" i="4" s="1"/>
  <c r="E1934" i="4" s="1"/>
  <c r="E1935" i="4" s="1"/>
  <c r="E1936" i="4" s="1"/>
  <c r="E1937" i="4" s="1"/>
  <c r="E1938" i="4" s="1"/>
  <c r="E1939" i="4" s="1"/>
  <c r="E1940" i="4" s="1"/>
  <c r="E1941" i="4" s="1"/>
  <c r="E1942" i="4" s="1"/>
  <c r="E1943" i="4" s="1"/>
  <c r="E1944" i="4" s="1"/>
  <c r="E1945" i="4" s="1"/>
  <c r="E1946" i="4" s="1"/>
  <c r="E1947" i="4" s="1"/>
  <c r="E1948" i="4" s="1"/>
  <c r="E1949" i="4" s="1"/>
  <c r="E1950" i="4" s="1"/>
  <c r="E1951" i="4" s="1"/>
  <c r="E1952" i="4" s="1"/>
  <c r="E1953" i="4" s="1"/>
  <c r="E1954" i="4" s="1"/>
  <c r="E1955" i="4" s="1"/>
  <c r="E1956" i="4" s="1"/>
  <c r="E1957" i="4" s="1"/>
  <c r="E1958" i="4" s="1"/>
  <c r="E1959" i="4" s="1"/>
  <c r="E1960" i="4" s="1"/>
  <c r="E1961" i="4" s="1"/>
  <c r="E1962" i="4" s="1"/>
  <c r="E1963" i="4" s="1"/>
  <c r="E1964" i="4" s="1"/>
  <c r="E1965" i="4" s="1"/>
  <c r="E1966" i="4" s="1"/>
  <c r="E1967" i="4" s="1"/>
  <c r="E1968" i="4" s="1"/>
  <c r="E1969" i="4" s="1"/>
  <c r="E1970" i="4" s="1"/>
  <c r="E1971" i="4" s="1"/>
  <c r="E1972" i="4" s="1"/>
  <c r="E1973" i="4" s="1"/>
  <c r="E1974" i="4" s="1"/>
  <c r="E1975" i="4" s="1"/>
  <c r="E1976" i="4" s="1"/>
  <c r="E1977" i="4" s="1"/>
  <c r="E1978" i="4" s="1"/>
  <c r="E1979" i="4" s="1"/>
  <c r="E1980" i="4" s="1"/>
  <c r="E1981" i="4" s="1"/>
  <c r="E1982" i="4" s="1"/>
  <c r="E1983" i="4" s="1"/>
  <c r="E1984" i="4" s="1"/>
  <c r="E1985" i="4" s="1"/>
  <c r="E1986" i="4" s="1"/>
  <c r="E1987" i="4" s="1"/>
  <c r="E1988" i="4" s="1"/>
  <c r="E1989" i="4" s="1"/>
  <c r="E1990" i="4" s="1"/>
  <c r="E1991" i="4" s="1"/>
  <c r="E1992" i="4" s="1"/>
  <c r="E1993" i="4" s="1"/>
  <c r="E1994" i="4" s="1"/>
  <c r="E1995" i="4" s="1"/>
  <c r="E1996" i="4" s="1"/>
  <c r="E1997" i="4" s="1"/>
  <c r="E1998" i="4" s="1"/>
  <c r="E1999" i="4" s="1"/>
  <c r="E2000" i="4" s="1"/>
  <c r="E2001" i="4" s="1"/>
  <c r="E2002" i="4" s="1"/>
  <c r="E2003" i="4" s="1"/>
  <c r="E2004" i="4" s="1"/>
  <c r="E2005" i="4" s="1"/>
  <c r="E2006" i="4" s="1"/>
  <c r="E2007" i="4" s="1"/>
  <c r="E2008" i="4" s="1"/>
  <c r="E2009" i="4" s="1"/>
  <c r="E2010" i="4" s="1"/>
  <c r="E2011" i="4" s="1"/>
  <c r="E2012" i="4" s="1"/>
  <c r="E2013" i="4" s="1"/>
  <c r="E2014" i="4" s="1"/>
  <c r="E2015" i="4" s="1"/>
  <c r="E2016" i="4" s="1"/>
  <c r="E2017" i="4" s="1"/>
  <c r="E2018" i="4" s="1"/>
  <c r="E2019" i="4" s="1"/>
  <c r="E2020" i="4" s="1"/>
  <c r="E2021" i="4" s="1"/>
  <c r="E2022" i="4" s="1"/>
  <c r="E2023" i="4" s="1"/>
  <c r="E2024" i="4" s="1"/>
  <c r="E2025" i="4" s="1"/>
  <c r="E2026" i="4" s="1"/>
  <c r="E2027" i="4" s="1"/>
  <c r="E2028" i="4" s="1"/>
  <c r="E2029" i="4" s="1"/>
  <c r="E2030" i="4" s="1"/>
  <c r="E2031" i="4" s="1"/>
  <c r="E2032" i="4" s="1"/>
  <c r="E2033" i="4" s="1"/>
  <c r="E2034" i="4" s="1"/>
  <c r="E2035" i="4" s="1"/>
  <c r="E2036" i="4" s="1"/>
  <c r="E2037" i="4" s="1"/>
  <c r="E2038" i="4" s="1"/>
  <c r="E2039" i="4" s="1"/>
  <c r="E2040" i="4" s="1"/>
  <c r="E2041" i="4" s="1"/>
  <c r="E2042" i="4" s="1"/>
  <c r="E2043" i="4" s="1"/>
  <c r="I1636" i="4"/>
  <c r="I1637" i="4" s="1"/>
  <c r="I1638" i="4" s="1"/>
  <c r="I1639" i="4" s="1"/>
  <c r="I1640" i="4" s="1"/>
  <c r="I1641" i="4" s="1"/>
  <c r="I1642" i="4" s="1"/>
  <c r="I1643" i="4" s="1"/>
  <c r="I1644" i="4" s="1"/>
  <c r="I1645" i="4" s="1"/>
  <c r="I1646" i="4" s="1"/>
  <c r="I1647" i="4" s="1"/>
  <c r="I1648" i="4" s="1"/>
  <c r="I1649" i="4" s="1"/>
  <c r="I1650" i="4" s="1"/>
  <c r="I1651" i="4" s="1"/>
  <c r="I1652" i="4" s="1"/>
  <c r="I1653" i="4" s="1"/>
  <c r="I1654" i="4" s="1"/>
  <c r="I1655" i="4" s="1"/>
  <c r="I1656" i="4" s="1"/>
  <c r="I1657" i="4" s="1"/>
  <c r="I1658" i="4" s="1"/>
  <c r="I1659" i="4" s="1"/>
  <c r="I1660" i="4" s="1"/>
  <c r="I1661" i="4" s="1"/>
  <c r="I1662" i="4" s="1"/>
  <c r="I1663" i="4" s="1"/>
  <c r="I1664" i="4" s="1"/>
  <c r="I1665" i="4" s="1"/>
  <c r="I1666" i="4" s="1"/>
  <c r="I1667" i="4" s="1"/>
  <c r="I1668" i="4" s="1"/>
  <c r="I1669" i="4" s="1"/>
  <c r="I1670" i="4" s="1"/>
  <c r="I1671" i="4" s="1"/>
  <c r="I1672" i="4" s="1"/>
  <c r="I1673" i="4" s="1"/>
  <c r="I1674" i="4" s="1"/>
  <c r="I1675" i="4" s="1"/>
  <c r="I1676" i="4" s="1"/>
  <c r="I1677" i="4" s="1"/>
  <c r="I1678" i="4" s="1"/>
  <c r="I1679" i="4" s="1"/>
  <c r="I1680" i="4" s="1"/>
  <c r="I1681" i="4" s="1"/>
  <c r="I1682" i="4" s="1"/>
  <c r="I1683" i="4" s="1"/>
  <c r="I1684" i="4" s="1"/>
  <c r="I1685" i="4" s="1"/>
  <c r="I1686" i="4" s="1"/>
  <c r="I1687" i="4" s="1"/>
  <c r="I1688" i="4" s="1"/>
  <c r="I1689" i="4" s="1"/>
  <c r="I1690" i="4" s="1"/>
  <c r="I1691" i="4" s="1"/>
  <c r="I1692" i="4" s="1"/>
  <c r="I1693" i="4" s="1"/>
  <c r="I1694" i="4" s="1"/>
  <c r="I1695" i="4" s="1"/>
  <c r="I1696" i="4" s="1"/>
  <c r="I1697" i="4" s="1"/>
  <c r="I1698" i="4" s="1"/>
  <c r="I1699" i="4" s="1"/>
  <c r="I1700" i="4" s="1"/>
  <c r="I1701" i="4" s="1"/>
  <c r="I1702" i="4" s="1"/>
  <c r="I1703" i="4" s="1"/>
  <c r="I1704" i="4" s="1"/>
  <c r="I1705" i="4" s="1"/>
  <c r="I1706" i="4" s="1"/>
  <c r="I1707" i="4" s="1"/>
  <c r="I1708" i="4" s="1"/>
  <c r="I1709" i="4" s="1"/>
  <c r="I1710" i="4" s="1"/>
  <c r="I1711" i="4" s="1"/>
  <c r="I1712" i="4" s="1"/>
  <c r="I1713" i="4" s="1"/>
  <c r="I1714" i="4" s="1"/>
  <c r="I1715" i="4" s="1"/>
  <c r="I1716" i="4" s="1"/>
  <c r="I1717" i="4" s="1"/>
  <c r="I1718" i="4" s="1"/>
  <c r="I1719" i="4" s="1"/>
  <c r="I1720" i="4" s="1"/>
  <c r="I1721" i="4" s="1"/>
  <c r="I1722" i="4" s="1"/>
  <c r="I1723" i="4" s="1"/>
  <c r="I1724" i="4" s="1"/>
  <c r="I1725" i="4" s="1"/>
  <c r="I1726" i="4" s="1"/>
  <c r="I1727" i="4" s="1"/>
  <c r="I1728" i="4" s="1"/>
  <c r="I1729" i="4" s="1"/>
  <c r="I1730" i="4" s="1"/>
  <c r="I1731" i="4" s="1"/>
  <c r="I1732" i="4" s="1"/>
  <c r="I1733" i="4" s="1"/>
  <c r="I1734" i="4" s="1"/>
  <c r="I1735" i="4" s="1"/>
  <c r="I1736" i="4" s="1"/>
  <c r="I1737" i="4" s="1"/>
  <c r="I1738" i="4" s="1"/>
  <c r="I1739" i="4" s="1"/>
  <c r="I1740" i="4" s="1"/>
  <c r="I1741" i="4" s="1"/>
  <c r="I1742" i="4" s="1"/>
  <c r="I1743" i="4" s="1"/>
  <c r="I1744" i="4" s="1"/>
  <c r="I1745" i="4" s="1"/>
  <c r="I1746" i="4" s="1"/>
  <c r="I1747" i="4" s="1"/>
  <c r="I1748" i="4" s="1"/>
  <c r="I1749" i="4" s="1"/>
  <c r="I1750" i="4" s="1"/>
  <c r="I1751" i="4" s="1"/>
  <c r="I1752" i="4" s="1"/>
  <c r="I1753" i="4" s="1"/>
  <c r="I1754" i="4" s="1"/>
  <c r="I1755" i="4" s="1"/>
  <c r="I1756" i="4" s="1"/>
  <c r="I1757" i="4" s="1"/>
  <c r="I1758" i="4" s="1"/>
  <c r="I1759" i="4" s="1"/>
  <c r="I1760" i="4" s="1"/>
  <c r="I1761" i="4" s="1"/>
  <c r="I1762" i="4" s="1"/>
  <c r="I1763" i="4" s="1"/>
  <c r="I1764" i="4" s="1"/>
  <c r="I1765" i="4" s="1"/>
  <c r="I1766" i="4" s="1"/>
  <c r="I1767" i="4" s="1"/>
  <c r="I1768" i="4" s="1"/>
  <c r="I1769" i="4" s="1"/>
  <c r="I1770" i="4" s="1"/>
  <c r="I1771" i="4" s="1"/>
  <c r="I1772" i="4" s="1"/>
  <c r="I1773" i="4" s="1"/>
  <c r="I1774" i="4" s="1"/>
  <c r="I1775" i="4" s="1"/>
  <c r="I1776" i="4" s="1"/>
  <c r="I1777" i="4" s="1"/>
  <c r="I1778" i="4" s="1"/>
  <c r="I1779" i="4" s="1"/>
  <c r="I1780" i="4" s="1"/>
  <c r="I1781" i="4" s="1"/>
  <c r="I1782" i="4" s="1"/>
  <c r="I1783" i="4" s="1"/>
  <c r="I1784" i="4" s="1"/>
  <c r="I1785" i="4" s="1"/>
  <c r="I1786" i="4" s="1"/>
  <c r="I1787" i="4" s="1"/>
  <c r="I1788" i="4" s="1"/>
  <c r="I1789" i="4" s="1"/>
  <c r="I1790" i="4" s="1"/>
  <c r="I1791" i="4" s="1"/>
  <c r="I1792" i="4" s="1"/>
  <c r="I1793" i="4" s="1"/>
  <c r="I1794" i="4" s="1"/>
  <c r="I1795" i="4" s="1"/>
  <c r="I1796" i="4" s="1"/>
  <c r="I1797" i="4" s="1"/>
  <c r="I1798" i="4" s="1"/>
  <c r="I1799" i="4" s="1"/>
  <c r="I1800" i="4" s="1"/>
  <c r="I1801" i="4" s="1"/>
  <c r="I1802" i="4" s="1"/>
  <c r="I1803" i="4" s="1"/>
  <c r="I1804" i="4" s="1"/>
  <c r="I1805" i="4" s="1"/>
  <c r="I1806" i="4" s="1"/>
  <c r="I1807" i="4" s="1"/>
  <c r="I1808" i="4" s="1"/>
  <c r="I1809" i="4" s="1"/>
  <c r="I1810" i="4" s="1"/>
  <c r="I1811" i="4" s="1"/>
  <c r="I1812" i="4" s="1"/>
  <c r="I1813" i="4" s="1"/>
  <c r="I1814" i="4" s="1"/>
  <c r="I1815" i="4" s="1"/>
  <c r="I1816" i="4" s="1"/>
  <c r="I1817" i="4" s="1"/>
  <c r="I1818" i="4" s="1"/>
  <c r="I1819" i="4" s="1"/>
  <c r="I1820" i="4" s="1"/>
  <c r="I1821" i="4" s="1"/>
  <c r="I1822" i="4" s="1"/>
  <c r="I1823" i="4" s="1"/>
  <c r="I1824" i="4" s="1"/>
  <c r="I1825" i="4" s="1"/>
  <c r="I1826" i="4" s="1"/>
  <c r="I1827" i="4" s="1"/>
  <c r="I1828" i="4" s="1"/>
  <c r="I1829" i="4" s="1"/>
  <c r="I1830" i="4" s="1"/>
  <c r="I1831" i="4" s="1"/>
  <c r="I1832" i="4" s="1"/>
  <c r="I1833" i="4" s="1"/>
  <c r="I1834" i="4" s="1"/>
  <c r="I1835" i="4" s="1"/>
  <c r="I1836" i="4" s="1"/>
  <c r="I1837" i="4" s="1"/>
  <c r="I1838" i="4" s="1"/>
  <c r="I1839" i="4" s="1"/>
  <c r="I1840" i="4" s="1"/>
  <c r="I1841" i="4" s="1"/>
  <c r="I1842" i="4" s="1"/>
  <c r="I1843" i="4" s="1"/>
  <c r="I1844" i="4" s="1"/>
  <c r="I1845" i="4" s="1"/>
  <c r="I1846" i="4" s="1"/>
  <c r="I1847" i="4" s="1"/>
  <c r="I1848" i="4" s="1"/>
  <c r="I1849" i="4" s="1"/>
  <c r="I1850" i="4" s="1"/>
  <c r="I1851" i="4" s="1"/>
  <c r="I1852" i="4" s="1"/>
  <c r="I1853" i="4" s="1"/>
  <c r="I1854" i="4" s="1"/>
  <c r="I1855" i="4" s="1"/>
  <c r="I1856" i="4" s="1"/>
  <c r="I1857" i="4" s="1"/>
  <c r="I1858" i="4" s="1"/>
  <c r="I1859" i="4" s="1"/>
  <c r="I1860" i="4" s="1"/>
  <c r="I1861" i="4" s="1"/>
  <c r="I1862" i="4" s="1"/>
  <c r="I1863" i="4" s="1"/>
  <c r="I1864" i="4" s="1"/>
  <c r="I1865" i="4" s="1"/>
  <c r="I1866" i="4" s="1"/>
  <c r="I1867" i="4" s="1"/>
  <c r="I1868" i="4" s="1"/>
  <c r="I1869" i="4" s="1"/>
  <c r="I1870" i="4" s="1"/>
  <c r="I1871" i="4" s="1"/>
  <c r="I1872" i="4" s="1"/>
  <c r="I1873" i="4" s="1"/>
  <c r="I1874" i="4" s="1"/>
  <c r="I1875" i="4" s="1"/>
  <c r="I1876" i="4" s="1"/>
  <c r="I1877" i="4" s="1"/>
  <c r="I1878" i="4" s="1"/>
  <c r="I1879" i="4" s="1"/>
  <c r="I1880" i="4" s="1"/>
  <c r="I1881" i="4" s="1"/>
  <c r="I1882" i="4" s="1"/>
  <c r="I1883" i="4" s="1"/>
  <c r="I1884" i="4" s="1"/>
  <c r="I1885" i="4" s="1"/>
  <c r="I1886" i="4" s="1"/>
  <c r="I1887" i="4" s="1"/>
  <c r="I1888" i="4" s="1"/>
  <c r="I1889" i="4" s="1"/>
  <c r="I1890" i="4" s="1"/>
  <c r="I1891" i="4" s="1"/>
  <c r="I1892" i="4" s="1"/>
  <c r="I1893" i="4" s="1"/>
  <c r="I1894" i="4" s="1"/>
  <c r="I1895" i="4" s="1"/>
  <c r="I1896" i="4" s="1"/>
  <c r="I1897" i="4" s="1"/>
  <c r="I1898" i="4" s="1"/>
  <c r="I1899" i="4" s="1"/>
  <c r="I1900" i="4" s="1"/>
  <c r="I1901" i="4" s="1"/>
  <c r="I1902" i="4" s="1"/>
  <c r="I1903" i="4" s="1"/>
  <c r="I1904" i="4" s="1"/>
  <c r="I1905" i="4" s="1"/>
  <c r="I1906" i="4" s="1"/>
  <c r="I1907" i="4" s="1"/>
  <c r="I1908" i="4" s="1"/>
  <c r="I1909" i="4" s="1"/>
  <c r="I1910" i="4" s="1"/>
  <c r="I1911" i="4" s="1"/>
  <c r="I1912" i="4" s="1"/>
  <c r="I1913" i="4" s="1"/>
  <c r="I1914" i="4" s="1"/>
  <c r="I1915" i="4" s="1"/>
  <c r="I1916" i="4" s="1"/>
  <c r="I1917" i="4" s="1"/>
  <c r="I1918" i="4" s="1"/>
  <c r="I1919" i="4" s="1"/>
  <c r="I1920" i="4" s="1"/>
  <c r="I1921" i="4" s="1"/>
  <c r="I1922" i="4" s="1"/>
  <c r="I1923" i="4" s="1"/>
  <c r="I1924" i="4" s="1"/>
  <c r="I1925" i="4" s="1"/>
  <c r="I1926" i="4" s="1"/>
  <c r="I1927" i="4" s="1"/>
  <c r="I1928" i="4" s="1"/>
  <c r="I1929" i="4" s="1"/>
  <c r="I1930" i="4" s="1"/>
  <c r="I1931" i="4" s="1"/>
  <c r="I1932" i="4" s="1"/>
  <c r="I1933" i="4" s="1"/>
  <c r="I1934" i="4" s="1"/>
  <c r="I1935" i="4" s="1"/>
  <c r="I1936" i="4" s="1"/>
  <c r="I1937" i="4" s="1"/>
  <c r="I1938" i="4" s="1"/>
  <c r="I1939" i="4" s="1"/>
  <c r="I1940" i="4" s="1"/>
  <c r="I1941" i="4" s="1"/>
  <c r="I1942" i="4" s="1"/>
  <c r="I1943" i="4" s="1"/>
  <c r="I1944" i="4" s="1"/>
  <c r="I1945" i="4" s="1"/>
  <c r="I1946" i="4" s="1"/>
  <c r="I1947" i="4" s="1"/>
  <c r="I1948" i="4" s="1"/>
  <c r="I1949" i="4" s="1"/>
  <c r="I1950" i="4" s="1"/>
  <c r="I1951" i="4" s="1"/>
  <c r="I1952" i="4" s="1"/>
  <c r="I1953" i="4" s="1"/>
  <c r="I1954" i="4" s="1"/>
  <c r="I1955" i="4" s="1"/>
  <c r="I1956" i="4" s="1"/>
  <c r="I1957" i="4" s="1"/>
  <c r="I1958" i="4" s="1"/>
  <c r="I1959" i="4" s="1"/>
  <c r="I1960" i="4" s="1"/>
  <c r="I1961" i="4" s="1"/>
  <c r="I1962" i="4" s="1"/>
  <c r="I1963" i="4" s="1"/>
  <c r="I1964" i="4" s="1"/>
  <c r="I1965" i="4" s="1"/>
  <c r="I1966" i="4" s="1"/>
  <c r="I1967" i="4" s="1"/>
  <c r="I1968" i="4" s="1"/>
  <c r="I1969" i="4" s="1"/>
  <c r="I1970" i="4" s="1"/>
  <c r="I1971" i="4" s="1"/>
  <c r="I1972" i="4" s="1"/>
  <c r="I1973" i="4" s="1"/>
  <c r="I1974" i="4" s="1"/>
  <c r="I1975" i="4" s="1"/>
  <c r="I1976" i="4" s="1"/>
  <c r="I1977" i="4" s="1"/>
  <c r="I1978" i="4" s="1"/>
  <c r="I1979" i="4" s="1"/>
  <c r="I1980" i="4" s="1"/>
  <c r="I1981" i="4" s="1"/>
  <c r="I1982" i="4" s="1"/>
  <c r="I1983" i="4" s="1"/>
  <c r="I1984" i="4" s="1"/>
  <c r="I1985" i="4" s="1"/>
  <c r="I1986" i="4" s="1"/>
  <c r="I1987" i="4" s="1"/>
  <c r="I1988" i="4" s="1"/>
  <c r="I1989" i="4" s="1"/>
  <c r="I1990" i="4" s="1"/>
  <c r="I1991" i="4" s="1"/>
  <c r="I1992" i="4" s="1"/>
  <c r="I1993" i="4" s="1"/>
  <c r="I1994" i="4" s="1"/>
  <c r="I1995" i="4" s="1"/>
  <c r="I1996" i="4" s="1"/>
  <c r="I1997" i="4" s="1"/>
  <c r="I1998" i="4" s="1"/>
  <c r="I1999" i="4" s="1"/>
  <c r="I2000" i="4" s="1"/>
  <c r="I2001" i="4" s="1"/>
  <c r="I2002" i="4" s="1"/>
  <c r="I2003" i="4" s="1"/>
  <c r="I2004" i="4" s="1"/>
  <c r="I2005" i="4" s="1"/>
  <c r="I2006" i="4" s="1"/>
  <c r="I2007" i="4" s="1"/>
  <c r="I2008" i="4" s="1"/>
  <c r="I2009" i="4" s="1"/>
  <c r="I2010" i="4" s="1"/>
  <c r="I2011" i="4" s="1"/>
  <c r="I2012" i="4" s="1"/>
  <c r="I2013" i="4" s="1"/>
  <c r="I2014" i="4" s="1"/>
  <c r="I2015" i="4" s="1"/>
  <c r="I2016" i="4" s="1"/>
  <c r="I2017" i="4" s="1"/>
  <c r="I2018" i="4" s="1"/>
  <c r="I2019" i="4" s="1"/>
  <c r="I2020" i="4" s="1"/>
  <c r="I2021" i="4" s="1"/>
  <c r="I2022" i="4" s="1"/>
  <c r="I2023" i="4" s="1"/>
  <c r="I2024" i="4" s="1"/>
  <c r="I2025" i="4" s="1"/>
  <c r="I2026" i="4" s="1"/>
  <c r="I2027" i="4" s="1"/>
  <c r="I2028" i="4" s="1"/>
  <c r="I2029" i="4" s="1"/>
  <c r="I2030" i="4" s="1"/>
  <c r="I2031" i="4" s="1"/>
  <c r="I2032" i="4" s="1"/>
  <c r="I2033" i="4" s="1"/>
  <c r="I2034" i="4" s="1"/>
  <c r="I2035" i="4" s="1"/>
  <c r="I2036" i="4" s="1"/>
  <c r="I2037" i="4" s="1"/>
  <c r="I2038" i="4" s="1"/>
  <c r="I2039" i="4" s="1"/>
  <c r="I2040" i="4" s="1"/>
  <c r="I2041" i="4" s="1"/>
  <c r="I2042" i="4" s="1"/>
  <c r="I2043" i="4" s="1"/>
  <c r="I2044" i="4" s="1"/>
  <c r="I2045" i="4" s="1"/>
  <c r="I2046" i="4" s="1"/>
  <c r="I2047" i="4" s="1"/>
  <c r="I2048" i="4" s="1"/>
  <c r="I2049" i="4" s="1"/>
  <c r="I2050" i="4" s="1"/>
  <c r="I2051" i="4" s="1"/>
  <c r="I2052" i="4" s="1"/>
  <c r="I2053" i="4" s="1"/>
  <c r="I2054" i="4" s="1"/>
  <c r="I2055" i="4" s="1"/>
  <c r="I2056" i="4" s="1"/>
  <c r="I2057" i="4" s="1"/>
  <c r="L1642" i="4"/>
  <c r="L1643" i="4" s="1"/>
  <c r="L1644" i="4" s="1"/>
  <c r="L1645" i="4" s="1"/>
  <c r="L1646" i="4" s="1"/>
  <c r="L1647" i="4" s="1"/>
  <c r="L1648" i="4" s="1"/>
  <c r="L1649" i="4" s="1"/>
  <c r="L1650" i="4" s="1"/>
  <c r="L1651" i="4" s="1"/>
  <c r="L1652" i="4" s="1"/>
  <c r="L1653" i="4" s="1"/>
  <c r="L1654" i="4" s="1"/>
  <c r="L1655" i="4" s="1"/>
  <c r="L1656" i="4" s="1"/>
  <c r="L1657" i="4" s="1"/>
  <c r="L1658" i="4" s="1"/>
  <c r="L1659" i="4" s="1"/>
  <c r="L1660" i="4" s="1"/>
  <c r="L1661" i="4" s="1"/>
  <c r="L1662" i="4" s="1"/>
  <c r="L1663" i="4" s="1"/>
  <c r="L1664" i="4" s="1"/>
  <c r="L1665" i="4" s="1"/>
  <c r="L1666" i="4" s="1"/>
  <c r="L1667" i="4" s="1"/>
  <c r="L1668" i="4" s="1"/>
  <c r="L1669" i="4" s="1"/>
  <c r="L1670" i="4" s="1"/>
  <c r="L1671" i="4" s="1"/>
  <c r="L1672" i="4" s="1"/>
  <c r="L1673" i="4" s="1"/>
  <c r="L1674" i="4" s="1"/>
  <c r="L1675" i="4" s="1"/>
  <c r="L1676" i="4" s="1"/>
  <c r="L1677" i="4" s="1"/>
  <c r="L1678" i="4" s="1"/>
  <c r="L1679" i="4" s="1"/>
  <c r="L1680" i="4" s="1"/>
  <c r="L1681" i="4" s="1"/>
  <c r="L1682" i="4" s="1"/>
  <c r="L1683" i="4" s="1"/>
  <c r="L1684" i="4" s="1"/>
  <c r="L1685" i="4" s="1"/>
  <c r="L1686" i="4" s="1"/>
  <c r="L1687" i="4" s="1"/>
  <c r="L1688" i="4" s="1"/>
  <c r="L1689" i="4" s="1"/>
  <c r="L1690" i="4" s="1"/>
  <c r="P1656" i="4"/>
  <c r="P1657" i="4" s="1"/>
  <c r="P1658" i="4" s="1"/>
  <c r="P1659" i="4" s="1"/>
  <c r="P1660" i="4" s="1"/>
  <c r="P1661" i="4" s="1"/>
  <c r="P1662" i="4" s="1"/>
  <c r="P1663" i="4" s="1"/>
  <c r="P1664" i="4" s="1"/>
  <c r="P1665" i="4" s="1"/>
  <c r="P1666" i="4" s="1"/>
  <c r="P1667" i="4" s="1"/>
  <c r="P1668" i="4" s="1"/>
  <c r="P1669" i="4" s="1"/>
  <c r="P1670" i="4" s="1"/>
  <c r="P1671" i="4" s="1"/>
  <c r="P1672" i="4" s="1"/>
  <c r="P1673" i="4" s="1"/>
  <c r="P1674" i="4" s="1"/>
  <c r="P1675" i="4" s="1"/>
  <c r="P1676" i="4" s="1"/>
  <c r="P1677" i="4" s="1"/>
  <c r="P1678" i="4" s="1"/>
  <c r="P1679" i="4" s="1"/>
  <c r="P1680" i="4" s="1"/>
  <c r="P1681" i="4" s="1"/>
  <c r="P1682" i="4" s="1"/>
  <c r="P1683" i="4" s="1"/>
  <c r="P1684" i="4" s="1"/>
  <c r="P1685" i="4" s="1"/>
  <c r="P1686" i="4" s="1"/>
  <c r="P1687" i="4" s="1"/>
  <c r="P1688" i="4" s="1"/>
  <c r="P1689" i="4" s="1"/>
  <c r="P1690" i="4" s="1"/>
  <c r="P1691" i="4" s="1"/>
  <c r="P1692" i="4" s="1"/>
  <c r="P1693" i="4" s="1"/>
  <c r="P1694" i="4" s="1"/>
  <c r="P1695" i="4" s="1"/>
  <c r="P1696" i="4" s="1"/>
  <c r="P1697" i="4" s="1"/>
  <c r="P1698" i="4" s="1"/>
  <c r="P1699" i="4" s="1"/>
  <c r="P1700" i="4" s="1"/>
  <c r="P1701" i="4" s="1"/>
  <c r="P1702" i="4" s="1"/>
  <c r="P1703" i="4" s="1"/>
  <c r="P1704" i="4" s="1"/>
  <c r="P1705" i="4" s="1"/>
  <c r="P1706" i="4" s="1"/>
  <c r="P1707" i="4" s="1"/>
  <c r="P1708" i="4" s="1"/>
  <c r="P1709" i="4" s="1"/>
  <c r="P1710" i="4" s="1"/>
  <c r="P1711" i="4" s="1"/>
  <c r="P1712" i="4" s="1"/>
  <c r="P1713" i="4" s="1"/>
  <c r="P1714" i="4" s="1"/>
  <c r="P1715" i="4" s="1"/>
  <c r="P1716" i="4" s="1"/>
  <c r="P1717" i="4" s="1"/>
  <c r="P1718" i="4" s="1"/>
  <c r="P1719" i="4" s="1"/>
  <c r="P1720" i="4" s="1"/>
  <c r="P1721" i="4" s="1"/>
  <c r="P1722" i="4" s="1"/>
  <c r="P1723" i="4" s="1"/>
  <c r="P1724" i="4" s="1"/>
  <c r="P1725" i="4" s="1"/>
  <c r="P1726" i="4" s="1"/>
  <c r="P1727" i="4" s="1"/>
  <c r="P1728" i="4" s="1"/>
  <c r="P1729" i="4" s="1"/>
  <c r="P1730" i="4" s="1"/>
  <c r="P1731" i="4" s="1"/>
  <c r="P1732" i="4" s="1"/>
  <c r="P1733" i="4" s="1"/>
  <c r="P1734" i="4" s="1"/>
  <c r="P1735" i="4" s="1"/>
  <c r="P1736" i="4" s="1"/>
  <c r="P1737" i="4" s="1"/>
  <c r="P1738" i="4" s="1"/>
  <c r="P1739" i="4" s="1"/>
  <c r="P1740" i="4" s="1"/>
  <c r="P1741" i="4" s="1"/>
  <c r="P1742" i="4" s="1"/>
  <c r="P1743" i="4" s="1"/>
  <c r="P1744" i="4" s="1"/>
  <c r="P1745" i="4" s="1"/>
  <c r="P1746" i="4" s="1"/>
  <c r="P1747" i="4" s="1"/>
  <c r="P1748" i="4" s="1"/>
  <c r="P1749" i="4" s="1"/>
  <c r="P1750" i="4" s="1"/>
  <c r="P1751" i="4" s="1"/>
  <c r="P1752" i="4" s="1"/>
  <c r="P1753" i="4" s="1"/>
  <c r="P1754" i="4" s="1"/>
  <c r="P1755" i="4" s="1"/>
  <c r="P1756" i="4" s="1"/>
  <c r="P1757" i="4" s="1"/>
  <c r="P1758" i="4" s="1"/>
  <c r="P1759" i="4" s="1"/>
  <c r="P1760" i="4" s="1"/>
  <c r="P1761" i="4" s="1"/>
  <c r="P1762" i="4" s="1"/>
  <c r="P1763" i="4" s="1"/>
  <c r="P1764" i="4" s="1"/>
  <c r="P1765" i="4" s="1"/>
  <c r="P1766" i="4" s="1"/>
  <c r="P1767" i="4" s="1"/>
  <c r="P1768" i="4" s="1"/>
  <c r="P1769" i="4" s="1"/>
  <c r="P1770" i="4" s="1"/>
  <c r="P1771" i="4" s="1"/>
  <c r="P1772" i="4" s="1"/>
  <c r="P1773" i="4" s="1"/>
  <c r="P1774" i="4" s="1"/>
  <c r="P1775" i="4" s="1"/>
  <c r="P1776" i="4" s="1"/>
  <c r="P1777" i="4" s="1"/>
  <c r="P1778" i="4" s="1"/>
  <c r="P1779" i="4" s="1"/>
  <c r="P1780" i="4" s="1"/>
  <c r="P1781" i="4" s="1"/>
  <c r="P1782" i="4" s="1"/>
  <c r="P1783" i="4" s="1"/>
  <c r="P1784" i="4" s="1"/>
  <c r="P1785" i="4" s="1"/>
  <c r="P1786" i="4" s="1"/>
  <c r="P1787" i="4" s="1"/>
  <c r="P1788" i="4" s="1"/>
  <c r="P1789" i="4" s="1"/>
  <c r="P1790" i="4" s="1"/>
  <c r="P1791" i="4" s="1"/>
  <c r="P1792" i="4" s="1"/>
  <c r="P1793" i="4" s="1"/>
  <c r="P1794" i="4" s="1"/>
  <c r="P1795" i="4" s="1"/>
  <c r="P1796" i="4" s="1"/>
  <c r="P1797" i="4" s="1"/>
  <c r="P1798" i="4" s="1"/>
  <c r="P1799" i="4" s="1"/>
  <c r="P1800" i="4" s="1"/>
  <c r="P1801" i="4" s="1"/>
  <c r="P1802" i="4" s="1"/>
  <c r="P1803" i="4" s="1"/>
  <c r="P1804" i="4" s="1"/>
  <c r="P1805" i="4" s="1"/>
  <c r="P1806" i="4" s="1"/>
  <c r="P1807" i="4" s="1"/>
  <c r="P1808" i="4" s="1"/>
  <c r="P1809" i="4" s="1"/>
  <c r="P1810" i="4" s="1"/>
  <c r="P1811" i="4" s="1"/>
  <c r="P1812" i="4" s="1"/>
  <c r="P1813" i="4" s="1"/>
  <c r="P1814" i="4" s="1"/>
  <c r="P1815" i="4" s="1"/>
  <c r="P1816" i="4" s="1"/>
  <c r="P1817" i="4" s="1"/>
  <c r="P1818" i="4" s="1"/>
  <c r="P1819" i="4" s="1"/>
  <c r="P1820" i="4" s="1"/>
  <c r="P1821" i="4" s="1"/>
  <c r="P1822" i="4" s="1"/>
  <c r="P1823" i="4" s="1"/>
  <c r="P1824" i="4" s="1"/>
  <c r="P1825" i="4" s="1"/>
  <c r="P1826" i="4" s="1"/>
  <c r="P1827" i="4" s="1"/>
  <c r="P1828" i="4" s="1"/>
  <c r="P1829" i="4" s="1"/>
  <c r="P1830" i="4" s="1"/>
  <c r="P1831" i="4" s="1"/>
  <c r="P1832" i="4" s="1"/>
  <c r="P1833" i="4" s="1"/>
  <c r="P1834" i="4" s="1"/>
  <c r="P1835" i="4" s="1"/>
  <c r="P1836" i="4" s="1"/>
  <c r="P1837" i="4" s="1"/>
  <c r="P1838" i="4" s="1"/>
  <c r="P1839" i="4" s="1"/>
  <c r="P1840" i="4" s="1"/>
  <c r="P1841" i="4" s="1"/>
  <c r="P1842" i="4" s="1"/>
  <c r="P1843" i="4" s="1"/>
  <c r="P1844" i="4" s="1"/>
  <c r="P1845" i="4" s="1"/>
  <c r="P1846" i="4" s="1"/>
  <c r="P1847" i="4" s="1"/>
  <c r="P1848" i="4" s="1"/>
  <c r="P1849" i="4" s="1"/>
  <c r="P1850" i="4" s="1"/>
  <c r="P1851" i="4" s="1"/>
  <c r="P1852" i="4" s="1"/>
  <c r="P1853" i="4" s="1"/>
  <c r="P1854" i="4" s="1"/>
  <c r="P1855" i="4" s="1"/>
  <c r="P1856" i="4" s="1"/>
  <c r="P1857" i="4" s="1"/>
  <c r="P1858" i="4" s="1"/>
  <c r="P1859" i="4" s="1"/>
  <c r="P1860" i="4" s="1"/>
  <c r="P1861" i="4" s="1"/>
  <c r="P1862" i="4" s="1"/>
  <c r="P1863" i="4" s="1"/>
  <c r="P1864" i="4" s="1"/>
  <c r="P1865" i="4" s="1"/>
  <c r="P1866" i="4" s="1"/>
  <c r="P1867" i="4" s="1"/>
  <c r="P1868" i="4" s="1"/>
  <c r="P1869" i="4" s="1"/>
  <c r="P1870" i="4" s="1"/>
  <c r="P1871" i="4" s="1"/>
  <c r="P1872" i="4" s="1"/>
  <c r="P1873" i="4" s="1"/>
  <c r="P1874" i="4" s="1"/>
  <c r="P1875" i="4" s="1"/>
  <c r="P1876" i="4" s="1"/>
  <c r="P1877" i="4" s="1"/>
  <c r="P1878" i="4" s="1"/>
  <c r="P1879" i="4" s="1"/>
  <c r="P1880" i="4" s="1"/>
  <c r="P1881" i="4" s="1"/>
  <c r="P1882" i="4" s="1"/>
  <c r="P1883" i="4" s="1"/>
  <c r="P1884" i="4" s="1"/>
  <c r="P1885" i="4" s="1"/>
  <c r="P1886" i="4" s="1"/>
  <c r="P1887" i="4" s="1"/>
  <c r="P1888" i="4" s="1"/>
  <c r="P1889" i="4" s="1"/>
  <c r="P1890" i="4" s="1"/>
  <c r="P1891" i="4" s="1"/>
  <c r="P1892" i="4" s="1"/>
  <c r="P1893" i="4" s="1"/>
  <c r="P1894" i="4" s="1"/>
  <c r="P1895" i="4" s="1"/>
  <c r="P1896" i="4" s="1"/>
  <c r="P1897" i="4" s="1"/>
  <c r="P1898" i="4" s="1"/>
  <c r="P1899" i="4" s="1"/>
  <c r="P1900" i="4" s="1"/>
  <c r="P1901" i="4" s="1"/>
  <c r="P1902" i="4" s="1"/>
  <c r="P1903" i="4" s="1"/>
  <c r="P1904" i="4" s="1"/>
  <c r="P1905" i="4" s="1"/>
  <c r="P1906" i="4" s="1"/>
  <c r="P1907" i="4" s="1"/>
  <c r="P1908" i="4" s="1"/>
  <c r="P1909" i="4" s="1"/>
  <c r="P1910" i="4" s="1"/>
  <c r="P1911" i="4" s="1"/>
  <c r="P1912" i="4" s="1"/>
  <c r="P1913" i="4" s="1"/>
  <c r="P1914" i="4" s="1"/>
  <c r="P1915" i="4" s="1"/>
  <c r="P1916" i="4" s="1"/>
  <c r="P1917" i="4" s="1"/>
  <c r="P1918" i="4" s="1"/>
  <c r="P1919" i="4" s="1"/>
  <c r="P1920" i="4" s="1"/>
  <c r="P1921" i="4" s="1"/>
  <c r="P1922" i="4" s="1"/>
  <c r="P1923" i="4" s="1"/>
  <c r="P1924" i="4" s="1"/>
  <c r="P1925" i="4" s="1"/>
  <c r="P1926" i="4" s="1"/>
  <c r="P1927" i="4" s="1"/>
  <c r="P1928" i="4" s="1"/>
  <c r="P1929" i="4" s="1"/>
  <c r="P1930" i="4" s="1"/>
  <c r="P1931" i="4" s="1"/>
  <c r="P1932" i="4" s="1"/>
  <c r="P1933" i="4" s="1"/>
  <c r="P1934" i="4" s="1"/>
  <c r="P1935" i="4" s="1"/>
  <c r="P1936" i="4" s="1"/>
  <c r="P1937" i="4" s="1"/>
  <c r="P1938" i="4" s="1"/>
  <c r="P1939" i="4" s="1"/>
  <c r="P1940" i="4" s="1"/>
  <c r="P1941" i="4" s="1"/>
  <c r="P1942" i="4" s="1"/>
  <c r="P1943" i="4" s="1"/>
  <c r="P1944" i="4" s="1"/>
  <c r="P1945" i="4" s="1"/>
  <c r="P1946" i="4" s="1"/>
  <c r="P1947" i="4" s="1"/>
  <c r="P1948" i="4" s="1"/>
  <c r="P1949" i="4" s="1"/>
  <c r="P1950" i="4" s="1"/>
  <c r="P1951" i="4" s="1"/>
  <c r="P1952" i="4" s="1"/>
  <c r="P1953" i="4" s="1"/>
  <c r="P1954" i="4" s="1"/>
  <c r="P1955" i="4" s="1"/>
  <c r="P1956" i="4" s="1"/>
  <c r="P1957" i="4" s="1"/>
  <c r="P1958" i="4" s="1"/>
  <c r="P1959" i="4" s="1"/>
  <c r="P1960" i="4" s="1"/>
  <c r="P1961" i="4" s="1"/>
  <c r="P1962" i="4" s="1"/>
  <c r="P1963" i="4" s="1"/>
  <c r="P1964" i="4" s="1"/>
  <c r="P1965" i="4" s="1"/>
  <c r="P1966" i="4" s="1"/>
  <c r="P1967" i="4" s="1"/>
  <c r="P1968" i="4" s="1"/>
  <c r="P1969" i="4" s="1"/>
  <c r="P1970" i="4" s="1"/>
  <c r="P1971" i="4" s="1"/>
  <c r="P1972" i="4" s="1"/>
  <c r="P1973" i="4" s="1"/>
  <c r="P1974" i="4" s="1"/>
  <c r="P1975" i="4" s="1"/>
  <c r="P1976" i="4" s="1"/>
  <c r="P1977" i="4" s="1"/>
  <c r="P1978" i="4" s="1"/>
  <c r="P1979" i="4" s="1"/>
  <c r="P1980" i="4" s="1"/>
  <c r="P1981" i="4" s="1"/>
  <c r="P1982" i="4" s="1"/>
  <c r="P1983" i="4" s="1"/>
  <c r="P1984" i="4" s="1"/>
  <c r="P1985" i="4" s="1"/>
  <c r="P1986" i="4" s="1"/>
  <c r="P1987" i="4" s="1"/>
  <c r="P1988" i="4" s="1"/>
  <c r="P1989" i="4" s="1"/>
  <c r="P1990" i="4" s="1"/>
  <c r="P1991" i="4" s="1"/>
  <c r="P1992" i="4" s="1"/>
  <c r="P1993" i="4" s="1"/>
  <c r="P1994" i="4" s="1"/>
  <c r="P1995" i="4" s="1"/>
  <c r="P1996" i="4" s="1"/>
  <c r="P1997" i="4" s="1"/>
  <c r="P1998" i="4" s="1"/>
  <c r="P1999" i="4" s="1"/>
  <c r="P2000" i="4" s="1"/>
  <c r="P2001" i="4" s="1"/>
  <c r="P2002" i="4" s="1"/>
  <c r="P2003" i="4" s="1"/>
  <c r="P2004" i="4" s="1"/>
  <c r="P2005" i="4" s="1"/>
  <c r="P2006" i="4" s="1"/>
  <c r="P2007" i="4" s="1"/>
  <c r="P2008" i="4" s="1"/>
  <c r="P2009" i="4" s="1"/>
  <c r="P2010" i="4" s="1"/>
  <c r="P2011" i="4" s="1"/>
  <c r="P2012" i="4" s="1"/>
  <c r="P2013" i="4" s="1"/>
  <c r="P2014" i="4" s="1"/>
  <c r="P2015" i="4" s="1"/>
  <c r="P2016" i="4" s="1"/>
  <c r="P2017" i="4" s="1"/>
  <c r="P2018" i="4" s="1"/>
  <c r="P2019" i="4" s="1"/>
  <c r="P2020" i="4" s="1"/>
  <c r="P2021" i="4" s="1"/>
  <c r="P2022" i="4" s="1"/>
  <c r="P2023" i="4" s="1"/>
  <c r="P2024" i="4" s="1"/>
  <c r="P2025" i="4" s="1"/>
  <c r="P2026" i="4" s="1"/>
  <c r="P2027" i="4" s="1"/>
  <c r="P2028" i="4" s="1"/>
  <c r="P2029" i="4" s="1"/>
  <c r="P2030" i="4" s="1"/>
  <c r="P2031" i="4" s="1"/>
  <c r="P2032" i="4" s="1"/>
  <c r="P2033" i="4" s="1"/>
  <c r="P2034" i="4" s="1"/>
  <c r="P2035" i="4" s="1"/>
  <c r="P2036" i="4" s="1"/>
  <c r="P2037" i="4" s="1"/>
  <c r="P2038" i="4" s="1"/>
  <c r="P2039" i="4" s="1"/>
  <c r="P2040" i="4" s="1"/>
  <c r="P2041" i="4" s="1"/>
  <c r="P2042" i="4" s="1"/>
  <c r="P2043" i="4" s="1"/>
  <c r="P2044" i="4" s="1"/>
  <c r="P2045" i="4" s="1"/>
  <c r="P2046" i="4" s="1"/>
  <c r="P2047" i="4" s="1"/>
  <c r="P2048" i="4" s="1"/>
  <c r="P2049" i="4" s="1"/>
  <c r="P2050" i="4" s="1"/>
  <c r="P2051" i="4" s="1"/>
  <c r="P2052" i="4" s="1"/>
  <c r="P2053" i="4" s="1"/>
  <c r="P2054" i="4" s="1"/>
  <c r="P2055" i="4" s="1"/>
  <c r="P2056" i="4" s="1"/>
  <c r="P2057" i="4" s="1"/>
  <c r="P2058" i="4" s="1"/>
  <c r="P2059" i="4" s="1"/>
  <c r="P2060" i="4" s="1"/>
  <c r="P2061" i="4" s="1"/>
  <c r="P2062" i="4" s="1"/>
  <c r="P2063" i="4" s="1"/>
  <c r="P2064" i="4" s="1"/>
  <c r="P2065" i="4" s="1"/>
  <c r="P2066" i="4" s="1"/>
  <c r="P2067" i="4" s="1"/>
  <c r="P2068" i="4" s="1"/>
  <c r="P2069" i="4" s="1"/>
  <c r="P2070" i="4" s="1"/>
  <c r="P2071" i="4" s="1"/>
  <c r="P2072" i="4" s="1"/>
  <c r="P2073" i="4" s="1"/>
  <c r="P2074" i="4" s="1"/>
  <c r="P2075" i="4" s="1"/>
  <c r="P2076" i="4" s="1"/>
  <c r="P2077" i="4" s="1"/>
  <c r="P2078" i="4" s="1"/>
  <c r="P2079" i="4" s="1"/>
  <c r="P2080" i="4" s="1"/>
  <c r="P2081" i="4" s="1"/>
  <c r="P2082" i="4" s="1"/>
  <c r="P2083" i="4" s="1"/>
  <c r="P2084" i="4" s="1"/>
  <c r="P2085" i="4" s="1"/>
  <c r="P2086" i="4" s="1"/>
  <c r="P2087" i="4" s="1"/>
  <c r="P2088" i="4" s="1"/>
  <c r="P2089" i="4" s="1"/>
  <c r="P2090" i="4" s="1"/>
  <c r="P2091" i="4" s="1"/>
  <c r="P2092" i="4" s="1"/>
  <c r="P2093" i="4" s="1"/>
  <c r="P2094" i="4" s="1"/>
  <c r="P2095" i="4" s="1"/>
  <c r="P2096" i="4" s="1"/>
  <c r="P2097" i="4" s="1"/>
  <c r="P2098" i="4" s="1"/>
  <c r="P2099" i="4" s="1"/>
  <c r="P2100" i="4" s="1"/>
  <c r="P2101" i="4" s="1"/>
  <c r="P2102" i="4" s="1"/>
  <c r="P2103" i="4" s="1"/>
  <c r="P2104" i="4" s="1"/>
  <c r="P2105" i="4" s="1"/>
  <c r="P2106" i="4" s="1"/>
  <c r="P2107" i="4" s="1"/>
  <c r="P2108" i="4" s="1"/>
  <c r="P2109" i="4" s="1"/>
  <c r="P2110" i="4" s="1"/>
  <c r="P2111" i="4" s="1"/>
  <c r="P2112" i="4" s="1"/>
  <c r="P2113" i="4" s="1"/>
  <c r="P2114" i="4" s="1"/>
  <c r="P2115" i="4" s="1"/>
  <c r="P2116" i="4" s="1"/>
  <c r="P2117" i="4" s="1"/>
  <c r="P2118" i="4" s="1"/>
  <c r="P2119" i="4" s="1"/>
  <c r="P2120" i="4" s="1"/>
  <c r="P2121" i="4" s="1"/>
  <c r="P2122" i="4" s="1"/>
  <c r="P2123" i="4" s="1"/>
  <c r="P2124" i="4" s="1"/>
  <c r="P2125" i="4" s="1"/>
  <c r="P2126" i="4" s="1"/>
  <c r="P2127" i="4" s="1"/>
  <c r="P2128" i="4" s="1"/>
  <c r="P2129" i="4" s="1"/>
  <c r="P2130" i="4" s="1"/>
  <c r="P2131" i="4" s="1"/>
  <c r="P2132" i="4" s="1"/>
  <c r="P2133" i="4" s="1"/>
  <c r="P2134" i="4" s="1"/>
  <c r="P2135" i="4" s="1"/>
  <c r="P2136" i="4" s="1"/>
  <c r="P2137" i="4" s="1"/>
  <c r="P2138" i="4" s="1"/>
  <c r="P2139" i="4" s="1"/>
  <c r="P2140" i="4" s="1"/>
  <c r="P2141" i="4" s="1"/>
  <c r="P2142" i="4" s="1"/>
  <c r="P2143" i="4" s="1"/>
  <c r="P2144" i="4" s="1"/>
  <c r="P2145" i="4" s="1"/>
  <c r="P2146" i="4" s="1"/>
  <c r="P2147" i="4" s="1"/>
  <c r="P2148" i="4" s="1"/>
  <c r="P2149" i="4" s="1"/>
  <c r="P2150" i="4" s="1"/>
  <c r="P2151" i="4" s="1"/>
  <c r="P2152" i="4" s="1"/>
  <c r="P2153" i="4" s="1"/>
  <c r="P2154" i="4" s="1"/>
  <c r="P2155" i="4" s="1"/>
  <c r="P2156" i="4" s="1"/>
  <c r="P2157" i="4" s="1"/>
  <c r="P2158" i="4" s="1"/>
  <c r="P2159" i="4" s="1"/>
  <c r="P2160" i="4" s="1"/>
  <c r="P2161" i="4" s="1"/>
  <c r="P2162" i="4" s="1"/>
  <c r="P2163" i="4" s="1"/>
  <c r="P2164" i="4" s="1"/>
  <c r="P2165" i="4" s="1"/>
  <c r="P2166" i="4" s="1"/>
  <c r="P2167" i="4" s="1"/>
  <c r="P2168" i="4" s="1"/>
  <c r="P2169" i="4" s="1"/>
  <c r="P2170" i="4" s="1"/>
  <c r="P2171" i="4" s="1"/>
  <c r="P2172" i="4" s="1"/>
  <c r="P2173" i="4" s="1"/>
  <c r="P2174" i="4" s="1"/>
  <c r="P2175" i="4" s="1"/>
  <c r="P2176" i="4" s="1"/>
  <c r="P2177" i="4" s="1"/>
  <c r="P2178" i="4" s="1"/>
  <c r="P2179" i="4" s="1"/>
  <c r="P2180" i="4" s="1"/>
  <c r="P2181" i="4" s="1"/>
  <c r="P2182" i="4" s="1"/>
  <c r="P2183" i="4" s="1"/>
  <c r="P2184" i="4" s="1"/>
  <c r="P2185" i="4" s="1"/>
  <c r="P2186" i="4" s="1"/>
  <c r="P2187" i="4" s="1"/>
  <c r="P2188" i="4" s="1"/>
  <c r="P2189" i="4" s="1"/>
  <c r="P2190" i="4" s="1"/>
  <c r="P2191" i="4" s="1"/>
  <c r="P2192" i="4" s="1"/>
  <c r="P2193" i="4" s="1"/>
  <c r="P2194" i="4" s="1"/>
  <c r="P2195" i="4" s="1"/>
  <c r="P2196" i="4" s="1"/>
  <c r="P2197" i="4" s="1"/>
  <c r="P2198" i="4" s="1"/>
  <c r="P2199" i="4" s="1"/>
  <c r="P2200" i="4" s="1"/>
  <c r="P2201" i="4" s="1"/>
  <c r="P2202" i="4" s="1"/>
  <c r="P2203" i="4" s="1"/>
  <c r="P2204" i="4" s="1"/>
  <c r="P2205" i="4" s="1"/>
  <c r="P2206" i="4" s="1"/>
  <c r="P2207" i="4" s="1"/>
  <c r="P2208" i="4" s="1"/>
  <c r="P2209" i="4" s="1"/>
  <c r="P2210" i="4" s="1"/>
  <c r="P2211" i="4" s="1"/>
  <c r="P2212" i="4" s="1"/>
  <c r="P2213" i="4" s="1"/>
  <c r="P2214" i="4" s="1"/>
  <c r="P2215" i="4" s="1"/>
  <c r="P2216" i="4" s="1"/>
  <c r="P2217" i="4" s="1"/>
  <c r="P2218" i="4" s="1"/>
  <c r="P2219" i="4" s="1"/>
  <c r="P2220" i="4" s="1"/>
  <c r="P2221" i="4" s="1"/>
  <c r="P2222" i="4" s="1"/>
  <c r="P2223" i="4" s="1"/>
  <c r="P2224" i="4" s="1"/>
  <c r="P2225" i="4" s="1"/>
  <c r="P2226" i="4" s="1"/>
  <c r="P2227" i="4" s="1"/>
  <c r="P2228" i="4" s="1"/>
  <c r="P2229" i="4" s="1"/>
  <c r="P2230" i="4" s="1"/>
  <c r="P2231" i="4" s="1"/>
  <c r="P2232" i="4" s="1"/>
  <c r="P2233" i="4" s="1"/>
  <c r="P2234" i="4" s="1"/>
  <c r="P2235" i="4" s="1"/>
  <c r="P2236" i="4" s="1"/>
  <c r="P2237" i="4" s="1"/>
  <c r="P2238" i="4" s="1"/>
  <c r="P2239" i="4" s="1"/>
  <c r="P2240" i="4" s="1"/>
  <c r="P2241" i="4" s="1"/>
  <c r="P2242" i="4" s="1"/>
  <c r="P2243" i="4" s="1"/>
  <c r="P2244" i="4" s="1"/>
  <c r="P2245" i="4" s="1"/>
  <c r="P2246" i="4" s="1"/>
  <c r="P2247" i="4" s="1"/>
  <c r="P2248" i="4" s="1"/>
  <c r="P2249" i="4" s="1"/>
  <c r="P2250" i="4" s="1"/>
  <c r="P2251" i="4" s="1"/>
  <c r="P2252" i="4" s="1"/>
  <c r="P2253" i="4" s="1"/>
  <c r="P2254" i="4" s="1"/>
  <c r="P2255" i="4" s="1"/>
  <c r="P2256" i="4" s="1"/>
  <c r="P2257" i="4" s="1"/>
  <c r="P2258" i="4" s="1"/>
  <c r="P2259" i="4" s="1"/>
  <c r="P2260" i="4" s="1"/>
  <c r="P2261" i="4" s="1"/>
  <c r="P2262" i="4" s="1"/>
  <c r="P2263" i="4" s="1"/>
  <c r="P2264" i="4" s="1"/>
  <c r="P2265" i="4" s="1"/>
  <c r="P2266" i="4" s="1"/>
  <c r="P2267" i="4" s="1"/>
  <c r="P2268" i="4" s="1"/>
  <c r="P2269" i="4" s="1"/>
  <c r="P2270" i="4" s="1"/>
  <c r="P2271" i="4" s="1"/>
  <c r="P2272" i="4" s="1"/>
  <c r="P2273" i="4" s="1"/>
  <c r="P2274" i="4" s="1"/>
  <c r="P2275" i="4" s="1"/>
  <c r="P2276" i="4" s="1"/>
  <c r="P2277" i="4" s="1"/>
  <c r="P2278" i="4" s="1"/>
  <c r="P2279" i="4" s="1"/>
  <c r="P2280" i="4" s="1"/>
  <c r="P2281" i="4" s="1"/>
  <c r="P2282" i="4" s="1"/>
  <c r="P2283" i="4" s="1"/>
  <c r="P2284" i="4" s="1"/>
  <c r="P2285" i="4" s="1"/>
  <c r="P2286" i="4" s="1"/>
  <c r="P2287" i="4" s="1"/>
  <c r="P2288" i="4" s="1"/>
  <c r="P2289" i="4" s="1"/>
  <c r="P2290" i="4" s="1"/>
  <c r="P2291" i="4" s="1"/>
  <c r="P2292" i="4" s="1"/>
  <c r="P2293" i="4" s="1"/>
  <c r="P2294" i="4" s="1"/>
  <c r="P2295" i="4" s="1"/>
  <c r="P2296" i="4" s="1"/>
  <c r="P2297" i="4" s="1"/>
  <c r="P2298" i="4" s="1"/>
  <c r="P2299" i="4" s="1"/>
  <c r="P2300" i="4" s="1"/>
  <c r="P2301" i="4" s="1"/>
  <c r="P2302" i="4" s="1"/>
  <c r="P2303" i="4" s="1"/>
  <c r="P2304" i="4" s="1"/>
  <c r="P2305" i="4" s="1"/>
  <c r="P2306" i="4" s="1"/>
  <c r="P2307" i="4" s="1"/>
  <c r="P2308" i="4" s="1"/>
  <c r="P2309" i="4" s="1"/>
  <c r="P2310" i="4" s="1"/>
  <c r="P2311" i="4" s="1"/>
  <c r="P2312" i="4" s="1"/>
  <c r="P2313" i="4" s="1"/>
  <c r="P2314" i="4" s="1"/>
  <c r="P2315" i="4" s="1"/>
  <c r="P2316" i="4" s="1"/>
  <c r="P2317" i="4" s="1"/>
  <c r="P2318" i="4" s="1"/>
  <c r="P2319" i="4" s="1"/>
  <c r="P2320" i="4" s="1"/>
  <c r="P2321" i="4" s="1"/>
  <c r="P2322" i="4" s="1"/>
  <c r="P2323" i="4" s="1"/>
  <c r="P2324" i="4" s="1"/>
  <c r="P2325" i="4" s="1"/>
  <c r="P2326" i="4" s="1"/>
  <c r="P2327" i="4" s="1"/>
  <c r="P2328" i="4" s="1"/>
  <c r="P2329" i="4" s="1"/>
  <c r="P2330" i="4" s="1"/>
  <c r="P2331" i="4" s="1"/>
  <c r="P2332" i="4" s="1"/>
  <c r="P2333" i="4" s="1"/>
  <c r="P2334" i="4" s="1"/>
  <c r="P2335" i="4" s="1"/>
  <c r="P2336" i="4" s="1"/>
  <c r="P2337" i="4" s="1"/>
  <c r="P2338" i="4" s="1"/>
  <c r="P2339" i="4" s="1"/>
  <c r="P2340" i="4" s="1"/>
  <c r="P2341" i="4" s="1"/>
  <c r="P2342" i="4" s="1"/>
  <c r="P2343" i="4" s="1"/>
  <c r="P2344" i="4" s="1"/>
  <c r="P2345" i="4" s="1"/>
  <c r="P2346" i="4" s="1"/>
  <c r="P2347" i="4" s="1"/>
  <c r="P2348" i="4" s="1"/>
  <c r="P2349" i="4" s="1"/>
  <c r="P2350" i="4" s="1"/>
  <c r="P2351" i="4" s="1"/>
  <c r="P2352" i="4" s="1"/>
  <c r="P2353" i="4" s="1"/>
  <c r="P2354" i="4" s="1"/>
  <c r="P2355" i="4" s="1"/>
  <c r="P2356" i="4" s="1"/>
  <c r="P2357" i="4" s="1"/>
  <c r="P2358" i="4" s="1"/>
  <c r="P2359" i="4" s="1"/>
  <c r="P2360" i="4" s="1"/>
  <c r="P2361" i="4" s="1"/>
  <c r="P2362" i="4" s="1"/>
  <c r="P2363" i="4" s="1"/>
  <c r="P2364" i="4" s="1"/>
  <c r="P2365" i="4" s="1"/>
  <c r="P2366" i="4" s="1"/>
  <c r="P2367" i="4" s="1"/>
  <c r="P2368" i="4" s="1"/>
  <c r="P2369" i="4" s="1"/>
  <c r="P2370" i="4" s="1"/>
  <c r="P2371" i="4" s="1"/>
  <c r="P2372" i="4" s="1"/>
  <c r="P2373" i="4" s="1"/>
  <c r="P2374" i="4" s="1"/>
  <c r="P2375" i="4" s="1"/>
  <c r="P2376" i="4" s="1"/>
  <c r="P2377" i="4" s="1"/>
  <c r="P2378" i="4" s="1"/>
  <c r="P2379" i="4" s="1"/>
  <c r="P2380" i="4" s="1"/>
  <c r="P2381" i="4" s="1"/>
  <c r="P2382" i="4" s="1"/>
  <c r="P2383" i="4" s="1"/>
  <c r="P2384" i="4" s="1"/>
  <c r="P2385" i="4" s="1"/>
  <c r="P2386" i="4" s="1"/>
  <c r="P2387" i="4" s="1"/>
  <c r="P2388" i="4" s="1"/>
  <c r="P2389" i="4" s="1"/>
  <c r="P2390" i="4" s="1"/>
  <c r="P2391" i="4" s="1"/>
  <c r="P2392" i="4" s="1"/>
  <c r="P2393" i="4" s="1"/>
  <c r="P2394" i="4" s="1"/>
  <c r="P2395" i="4" s="1"/>
  <c r="P2396" i="4" s="1"/>
  <c r="P2397" i="4" s="1"/>
  <c r="P2398" i="4" s="1"/>
  <c r="P2399" i="4" s="1"/>
  <c r="P2400" i="4" s="1"/>
  <c r="P2401" i="4" s="1"/>
  <c r="P2402" i="4" s="1"/>
  <c r="P2403" i="4" s="1"/>
  <c r="P2404" i="4" s="1"/>
  <c r="P2405" i="4" s="1"/>
  <c r="P2406" i="4" s="1"/>
  <c r="P2407" i="4" s="1"/>
  <c r="P2408" i="4" s="1"/>
  <c r="P2409" i="4" s="1"/>
  <c r="P2410" i="4" s="1"/>
  <c r="P2411" i="4" s="1"/>
  <c r="P2412" i="4" s="1"/>
  <c r="P2413" i="4" s="1"/>
  <c r="P2414" i="4" s="1"/>
  <c r="P2415" i="4" s="1"/>
  <c r="P2416" i="4" s="1"/>
  <c r="P2417" i="4" s="1"/>
  <c r="P2418" i="4" s="1"/>
  <c r="P2419" i="4" s="1"/>
  <c r="P2420" i="4" s="1"/>
  <c r="P2421" i="4" s="1"/>
  <c r="P2422" i="4" s="1"/>
  <c r="P2423" i="4" s="1"/>
  <c r="P2424" i="4" s="1"/>
  <c r="P2425" i="4" s="1"/>
  <c r="P2426" i="4" s="1"/>
  <c r="P2427" i="4" s="1"/>
  <c r="P2428" i="4" s="1"/>
  <c r="P2429" i="4" s="1"/>
  <c r="P2430" i="4" s="1"/>
  <c r="P2431" i="4" s="1"/>
  <c r="P2432" i="4" s="1"/>
  <c r="P2433" i="4" s="1"/>
  <c r="P2434" i="4" s="1"/>
  <c r="P2435" i="4" s="1"/>
  <c r="P2436" i="4" s="1"/>
  <c r="P2437" i="4" s="1"/>
  <c r="P2438" i="4" s="1"/>
  <c r="P2439" i="4" s="1"/>
  <c r="P2440" i="4" s="1"/>
  <c r="P2441" i="4" s="1"/>
  <c r="P2442" i="4" s="1"/>
  <c r="P2443" i="4" s="1"/>
  <c r="P2444" i="4" s="1"/>
  <c r="P2445" i="4" s="1"/>
  <c r="P2446" i="4" s="1"/>
  <c r="P2447" i="4" s="1"/>
  <c r="P2448" i="4" s="1"/>
  <c r="P2449" i="4" s="1"/>
  <c r="P2450" i="4" s="1"/>
  <c r="P2451" i="4" s="1"/>
  <c r="P2452" i="4" s="1"/>
  <c r="P2453" i="4" s="1"/>
  <c r="P2454" i="4" s="1"/>
  <c r="P2455" i="4" s="1"/>
  <c r="P2456" i="4" s="1"/>
  <c r="P2457" i="4" s="1"/>
  <c r="P2458" i="4" s="1"/>
  <c r="P2459" i="4" s="1"/>
  <c r="P2460" i="4" s="1"/>
  <c r="P2461" i="4" s="1"/>
  <c r="P2462" i="4" s="1"/>
  <c r="P2463" i="4" s="1"/>
  <c r="P2464" i="4" s="1"/>
  <c r="P2465" i="4" s="1"/>
  <c r="P2466" i="4" s="1"/>
  <c r="P2467" i="4" s="1"/>
  <c r="P2468" i="4" s="1"/>
  <c r="P2469" i="4" s="1"/>
  <c r="P2470" i="4" s="1"/>
  <c r="P2471" i="4" s="1"/>
  <c r="P2472" i="4" s="1"/>
  <c r="P2473" i="4" s="1"/>
  <c r="P2474" i="4" s="1"/>
  <c r="P2475" i="4" s="1"/>
  <c r="P2476" i="4" s="1"/>
  <c r="P2477" i="4" s="1"/>
  <c r="P2478" i="4" s="1"/>
  <c r="P2479" i="4" s="1"/>
  <c r="P2480" i="4" s="1"/>
  <c r="P2481" i="4" s="1"/>
  <c r="P2482" i="4" s="1"/>
  <c r="P2483" i="4" s="1"/>
  <c r="P2484" i="4" s="1"/>
  <c r="P2485" i="4" s="1"/>
  <c r="P2486" i="4" s="1"/>
  <c r="P2487" i="4" s="1"/>
  <c r="P2488" i="4" s="1"/>
  <c r="P2489" i="4" s="1"/>
  <c r="P2490" i="4" s="1"/>
  <c r="P2491" i="4" s="1"/>
  <c r="P2492" i="4" s="1"/>
  <c r="P2493" i="4" s="1"/>
  <c r="P2494" i="4" s="1"/>
  <c r="P2495" i="4" s="1"/>
  <c r="P2496" i="4" s="1"/>
  <c r="P2497" i="4" s="1"/>
  <c r="P2498" i="4" s="1"/>
  <c r="P2499" i="4" s="1"/>
  <c r="P2500" i="4" s="1"/>
  <c r="P2501" i="4" s="1"/>
  <c r="P2502" i="4" s="1"/>
  <c r="P2503" i="4" s="1"/>
  <c r="P2504" i="4" s="1"/>
  <c r="P2505" i="4" s="1"/>
  <c r="P2506" i="4" s="1"/>
  <c r="P2507" i="4" s="1"/>
  <c r="P2508" i="4" s="1"/>
  <c r="P2509" i="4" s="1"/>
  <c r="P2510" i="4" s="1"/>
  <c r="P2511" i="4" s="1"/>
  <c r="P2512" i="4" s="1"/>
  <c r="P2513" i="4" s="1"/>
  <c r="P2514" i="4" s="1"/>
  <c r="P2515" i="4" s="1"/>
  <c r="P2516" i="4" s="1"/>
  <c r="P2517" i="4" s="1"/>
  <c r="P2518" i="4" s="1"/>
  <c r="P2519" i="4" s="1"/>
  <c r="P2520" i="4" s="1"/>
  <c r="P2521" i="4" s="1"/>
  <c r="P2522" i="4" s="1"/>
  <c r="P2523" i="4" s="1"/>
  <c r="P2524" i="4" s="1"/>
  <c r="P2525" i="4" s="1"/>
  <c r="P2526" i="4" s="1"/>
  <c r="P2527" i="4" s="1"/>
  <c r="P2528" i="4" s="1"/>
  <c r="P2529" i="4" s="1"/>
  <c r="P2530" i="4" s="1"/>
  <c r="P2531" i="4" s="1"/>
  <c r="P2532" i="4" s="1"/>
  <c r="P2533" i="4" s="1"/>
  <c r="P2534" i="4" s="1"/>
  <c r="P2535" i="4" s="1"/>
  <c r="P2536" i="4" s="1"/>
  <c r="P2537" i="4" s="1"/>
  <c r="P2538" i="4" s="1"/>
  <c r="P2539" i="4" s="1"/>
  <c r="P2540" i="4" s="1"/>
  <c r="P2541" i="4" s="1"/>
  <c r="P2542" i="4" s="1"/>
  <c r="P2543" i="4" s="1"/>
  <c r="P2544" i="4" s="1"/>
  <c r="P2545" i="4" s="1"/>
  <c r="P2546" i="4" s="1"/>
  <c r="P2547" i="4" s="1"/>
  <c r="P2548" i="4" s="1"/>
  <c r="P2549" i="4" s="1"/>
  <c r="P2550" i="4" s="1"/>
  <c r="P2551" i="4" s="1"/>
  <c r="P2552" i="4" s="1"/>
  <c r="P2553" i="4" s="1"/>
  <c r="P2554" i="4" s="1"/>
  <c r="P2555" i="4" s="1"/>
  <c r="P2556" i="4" s="1"/>
  <c r="P2557" i="4" s="1"/>
  <c r="P2558" i="4" s="1"/>
  <c r="P2559" i="4" s="1"/>
  <c r="P2560" i="4" s="1"/>
  <c r="P2561" i="4" s="1"/>
  <c r="P2562" i="4" s="1"/>
  <c r="P2563" i="4" s="1"/>
  <c r="P2564" i="4" s="1"/>
  <c r="P2565" i="4" s="1"/>
  <c r="P2566" i="4" s="1"/>
  <c r="P2567" i="4" s="1"/>
  <c r="P2568" i="4" s="1"/>
  <c r="P2569" i="4" s="1"/>
  <c r="P2570" i="4" s="1"/>
  <c r="P2571" i="4" s="1"/>
  <c r="P2572" i="4" s="1"/>
  <c r="P2573" i="4" s="1"/>
  <c r="P2574" i="4" s="1"/>
  <c r="P2575" i="4" s="1"/>
  <c r="P2576" i="4" s="1"/>
  <c r="P2577" i="4" s="1"/>
  <c r="P2578" i="4" s="1"/>
  <c r="P2579" i="4" s="1"/>
  <c r="P2580" i="4" s="1"/>
  <c r="P2581" i="4" s="1"/>
  <c r="P2582" i="4" s="1"/>
  <c r="P2583" i="4" s="1"/>
  <c r="P2584" i="4" s="1"/>
  <c r="P2585" i="4" s="1"/>
  <c r="P2586" i="4" s="1"/>
  <c r="P2587" i="4" s="1"/>
  <c r="P2588" i="4" s="1"/>
  <c r="P2589" i="4" s="1"/>
  <c r="P2590" i="4" s="1"/>
  <c r="P2591" i="4" s="1"/>
  <c r="P2592" i="4" s="1"/>
  <c r="P2593" i="4" s="1"/>
  <c r="P2594" i="4" s="1"/>
  <c r="P2595" i="4" s="1"/>
  <c r="P2596" i="4" s="1"/>
  <c r="P2597" i="4" s="1"/>
  <c r="P2598" i="4" s="1"/>
  <c r="P2599" i="4" s="1"/>
  <c r="P2600" i="4" s="1"/>
  <c r="P2601" i="4" s="1"/>
  <c r="P2602" i="4" s="1"/>
  <c r="P2603" i="4" s="1"/>
  <c r="P2604" i="4" s="1"/>
  <c r="P2605" i="4" s="1"/>
  <c r="P2606" i="4" s="1"/>
  <c r="P2607" i="4" s="1"/>
  <c r="P2608" i="4" s="1"/>
  <c r="P2609" i="4" s="1"/>
  <c r="P2610" i="4" s="1"/>
  <c r="P2611" i="4" s="1"/>
  <c r="P2612" i="4" s="1"/>
  <c r="P2613" i="4" s="1"/>
  <c r="P2614" i="4" s="1"/>
  <c r="P2615" i="4" s="1"/>
  <c r="P2616" i="4" s="1"/>
  <c r="P2617" i="4" s="1"/>
  <c r="P2618" i="4" s="1"/>
  <c r="P2619" i="4" s="1"/>
  <c r="P2620" i="4" s="1"/>
  <c r="P2621" i="4" s="1"/>
  <c r="P2622" i="4" s="1"/>
  <c r="P2623" i="4" s="1"/>
  <c r="P2624" i="4" s="1"/>
  <c r="P2625" i="4" s="1"/>
  <c r="P2626" i="4" s="1"/>
  <c r="P2627" i="4" s="1"/>
  <c r="P2628" i="4" s="1"/>
  <c r="P2629" i="4" s="1"/>
  <c r="P2630" i="4" s="1"/>
  <c r="P2631" i="4" s="1"/>
  <c r="P2632" i="4" s="1"/>
  <c r="P2633" i="4" s="1"/>
  <c r="P2634" i="4" s="1"/>
  <c r="P2635" i="4" s="1"/>
  <c r="P2636" i="4" s="1"/>
  <c r="P2637" i="4" s="1"/>
  <c r="P2638" i="4" s="1"/>
  <c r="P2639" i="4" s="1"/>
  <c r="P2640" i="4" s="1"/>
  <c r="P2641" i="4" s="1"/>
  <c r="P2642" i="4" s="1"/>
  <c r="P2643" i="4" s="1"/>
  <c r="P2644" i="4" s="1"/>
  <c r="P2645" i="4" s="1"/>
  <c r="P2646" i="4" s="1"/>
  <c r="P2647" i="4" s="1"/>
  <c r="P2648" i="4" s="1"/>
  <c r="P2649" i="4" s="1"/>
  <c r="P2650" i="4" s="1"/>
  <c r="P2651" i="4" s="1"/>
  <c r="P2652" i="4" s="1"/>
  <c r="P2653" i="4" s="1"/>
  <c r="P2654" i="4" s="1"/>
  <c r="P2655" i="4" s="1"/>
  <c r="P2656" i="4" s="1"/>
  <c r="P2657" i="4" s="1"/>
  <c r="P2658" i="4" s="1"/>
  <c r="P2659" i="4" s="1"/>
  <c r="P2660" i="4" s="1"/>
  <c r="P2661" i="4" s="1"/>
  <c r="P2662" i="4" s="1"/>
  <c r="P2663" i="4" s="1"/>
  <c r="P2664" i="4" s="1"/>
  <c r="P2665" i="4" s="1"/>
  <c r="P2666" i="4" s="1"/>
  <c r="P2667" i="4" s="1"/>
  <c r="P2668" i="4" s="1"/>
  <c r="P2669" i="4" s="1"/>
  <c r="P2670" i="4" s="1"/>
  <c r="P2671" i="4" s="1"/>
  <c r="P2672" i="4" s="1"/>
  <c r="P2673" i="4" s="1"/>
  <c r="P2674" i="4" s="1"/>
  <c r="P2675" i="4" s="1"/>
  <c r="P2676" i="4" s="1"/>
  <c r="P2677" i="4" s="1"/>
  <c r="P2678" i="4" s="1"/>
  <c r="P2679" i="4" s="1"/>
  <c r="P2680" i="4" s="1"/>
  <c r="P2681" i="4" s="1"/>
  <c r="P2682" i="4" s="1"/>
  <c r="P2683" i="4" s="1"/>
  <c r="P2684" i="4" s="1"/>
  <c r="P2685" i="4" s="1"/>
  <c r="P2686" i="4" s="1"/>
  <c r="P2687" i="4" s="1"/>
  <c r="P2688" i="4" s="1"/>
  <c r="P2689" i="4" s="1"/>
  <c r="P2690" i="4" s="1"/>
  <c r="P2691" i="4" s="1"/>
  <c r="P2692" i="4" s="1"/>
  <c r="P2693" i="4" s="1"/>
  <c r="P2694" i="4" s="1"/>
  <c r="P2695" i="4" s="1"/>
  <c r="P2696" i="4" s="1"/>
  <c r="P2697" i="4" s="1"/>
  <c r="P2698" i="4" s="1"/>
  <c r="P2699" i="4" s="1"/>
  <c r="P2700" i="4" s="1"/>
  <c r="P2701" i="4" s="1"/>
  <c r="P2702" i="4" s="1"/>
  <c r="P2703" i="4" s="1"/>
  <c r="P2704" i="4" s="1"/>
  <c r="P2705" i="4" s="1"/>
  <c r="P2706" i="4" s="1"/>
  <c r="P2707" i="4" s="1"/>
  <c r="P2708" i="4" s="1"/>
  <c r="P2709" i="4" s="1"/>
  <c r="P2710" i="4" s="1"/>
  <c r="P2711" i="4" s="1"/>
  <c r="P2712" i="4" s="1"/>
  <c r="P2713" i="4" s="1"/>
  <c r="P2714" i="4" s="1"/>
  <c r="P2715" i="4" s="1"/>
  <c r="P2716" i="4" s="1"/>
  <c r="P2717" i="4" s="1"/>
  <c r="P2718" i="4" s="1"/>
  <c r="P2719" i="4" s="1"/>
  <c r="P2720" i="4" s="1"/>
  <c r="P2721" i="4" s="1"/>
  <c r="P2722" i="4" s="1"/>
  <c r="P2723" i="4" s="1"/>
  <c r="P2724" i="4" s="1"/>
  <c r="P2725" i="4" s="1"/>
  <c r="P2726" i="4" s="1"/>
  <c r="P2727" i="4" s="1"/>
  <c r="P2728" i="4" s="1"/>
  <c r="P2729" i="4" s="1"/>
  <c r="P2730" i="4" s="1"/>
  <c r="P2731" i="4" s="1"/>
  <c r="P2732" i="4" s="1"/>
  <c r="P2733" i="4" s="1"/>
  <c r="P2734" i="4" s="1"/>
  <c r="P2735" i="4" s="1"/>
  <c r="P2736" i="4" s="1"/>
  <c r="P2737" i="4" s="1"/>
  <c r="P2738" i="4" s="1"/>
  <c r="P2739" i="4" s="1"/>
  <c r="P2740" i="4" s="1"/>
  <c r="P2741" i="4" s="1"/>
  <c r="P2742" i="4" s="1"/>
  <c r="P2743" i="4" s="1"/>
  <c r="P2744" i="4" s="1"/>
  <c r="P2745" i="4" s="1"/>
  <c r="P2746" i="4" s="1"/>
  <c r="P2747" i="4" s="1"/>
  <c r="P2748" i="4" s="1"/>
  <c r="P2749" i="4" s="1"/>
  <c r="P2750" i="4" s="1"/>
  <c r="P2751" i="4" s="1"/>
  <c r="P2752" i="4" s="1"/>
  <c r="P2753" i="4" s="1"/>
  <c r="P2754" i="4" s="1"/>
  <c r="P2755" i="4" s="1"/>
  <c r="P2756" i="4" s="1"/>
  <c r="P2757" i="4" s="1"/>
  <c r="P2758" i="4" s="1"/>
  <c r="P2759" i="4" s="1"/>
  <c r="P2760" i="4" s="1"/>
  <c r="P2761" i="4" s="1"/>
  <c r="P2762" i="4" s="1"/>
  <c r="P2763" i="4" s="1"/>
  <c r="P2764" i="4" s="1"/>
  <c r="P2765" i="4" s="1"/>
  <c r="P2766" i="4" s="1"/>
  <c r="P2767" i="4" s="1"/>
  <c r="P2768" i="4" s="1"/>
  <c r="P2769" i="4" s="1"/>
  <c r="P2770" i="4" s="1"/>
  <c r="P2771" i="4" s="1"/>
  <c r="P2772" i="4" s="1"/>
  <c r="P2773" i="4" s="1"/>
  <c r="P2774" i="4" s="1"/>
  <c r="P2775" i="4" s="1"/>
  <c r="P2776" i="4" s="1"/>
  <c r="P2777" i="4" s="1"/>
  <c r="P2778" i="4" s="1"/>
  <c r="P2779" i="4" s="1"/>
  <c r="P2780" i="4" s="1"/>
  <c r="P2781" i="4" s="1"/>
  <c r="P2782" i="4" s="1"/>
  <c r="P2783" i="4" s="1"/>
  <c r="P2784" i="4" s="1"/>
  <c r="P2785" i="4" s="1"/>
  <c r="P2786" i="4" s="1"/>
  <c r="P2787" i="4" s="1"/>
  <c r="P2788" i="4" s="1"/>
  <c r="P2789" i="4" s="1"/>
  <c r="P2790" i="4" s="1"/>
  <c r="P2791" i="4" s="1"/>
  <c r="P2792" i="4" s="1"/>
  <c r="P2793" i="4" s="1"/>
  <c r="P2794" i="4" s="1"/>
  <c r="P2795" i="4" s="1"/>
  <c r="P2796" i="4" s="1"/>
  <c r="P2797" i="4" s="1"/>
  <c r="P2798" i="4" s="1"/>
  <c r="P2799" i="4" s="1"/>
  <c r="P2800" i="4" s="1"/>
  <c r="P2801" i="4" s="1"/>
  <c r="P2802" i="4" s="1"/>
  <c r="P2803" i="4" s="1"/>
  <c r="P2804" i="4" s="1"/>
  <c r="P2805" i="4" s="1"/>
  <c r="P2806" i="4" s="1"/>
  <c r="P2807" i="4" s="1"/>
  <c r="P2808" i="4" s="1"/>
  <c r="P2809" i="4" s="1"/>
  <c r="P2810" i="4" s="1"/>
  <c r="P2811" i="4" s="1"/>
  <c r="P2812" i="4" s="1"/>
  <c r="P2813" i="4" s="1"/>
  <c r="P2814" i="4" s="1"/>
  <c r="P2815" i="4" s="1"/>
  <c r="P2816" i="4" s="1"/>
  <c r="P2817" i="4" s="1"/>
  <c r="P2818" i="4" s="1"/>
  <c r="P2819" i="4" s="1"/>
  <c r="P2820" i="4" s="1"/>
  <c r="P2821" i="4" s="1"/>
  <c r="P2822" i="4" s="1"/>
  <c r="P2823" i="4" s="1"/>
  <c r="P2824" i="4" s="1"/>
  <c r="P2825" i="4" s="1"/>
  <c r="P2826" i="4" s="1"/>
  <c r="P2827" i="4" s="1"/>
  <c r="P2828" i="4" s="1"/>
  <c r="P2829" i="4" s="1"/>
  <c r="P2830" i="4" s="1"/>
  <c r="P2831" i="4" s="1"/>
  <c r="P2832" i="4" s="1"/>
  <c r="P2833" i="4" s="1"/>
  <c r="P2834" i="4" s="1"/>
  <c r="P2835" i="4" s="1"/>
  <c r="P2836" i="4" s="1"/>
  <c r="P2837" i="4" s="1"/>
  <c r="P2838" i="4" s="1"/>
  <c r="P2839" i="4" s="1"/>
  <c r="P2840" i="4" s="1"/>
  <c r="P2841" i="4" s="1"/>
  <c r="P2842" i="4" s="1"/>
  <c r="P2843" i="4" s="1"/>
  <c r="P2844" i="4" s="1"/>
  <c r="P2845" i="4" s="1"/>
  <c r="P2846" i="4" s="1"/>
  <c r="P2847" i="4" s="1"/>
  <c r="P2848" i="4" s="1"/>
  <c r="P2849" i="4" s="1"/>
  <c r="P2850" i="4" s="1"/>
  <c r="P2851" i="4" s="1"/>
  <c r="P2852" i="4" s="1"/>
  <c r="P2853" i="4" s="1"/>
  <c r="P2854" i="4" s="1"/>
  <c r="P2855" i="4" s="1"/>
  <c r="P2856" i="4" s="1"/>
  <c r="P2857" i="4" s="1"/>
  <c r="P2858" i="4" s="1"/>
  <c r="P2859" i="4" s="1"/>
  <c r="P2860" i="4" s="1"/>
  <c r="P2861" i="4" s="1"/>
  <c r="P2862" i="4" s="1"/>
  <c r="P2863" i="4" s="1"/>
  <c r="P2864" i="4" s="1"/>
  <c r="P2865" i="4" s="1"/>
  <c r="P2866" i="4" s="1"/>
  <c r="P2867" i="4" s="1"/>
  <c r="P2868" i="4" s="1"/>
  <c r="P2869" i="4" s="1"/>
  <c r="P2870" i="4" s="1"/>
  <c r="P2871" i="4" s="1"/>
  <c r="P2872" i="4" s="1"/>
  <c r="P2873" i="4" s="1"/>
  <c r="P2874" i="4" s="1"/>
  <c r="P2875" i="4" s="1"/>
  <c r="P2876" i="4" s="1"/>
  <c r="P2877" i="4" s="1"/>
  <c r="P2878" i="4" s="1"/>
  <c r="P2879" i="4" s="1"/>
  <c r="P2880" i="4" s="1"/>
  <c r="P2881" i="4" s="1"/>
  <c r="P2882" i="4" s="1"/>
  <c r="P2883" i="4" s="1"/>
  <c r="P2884" i="4" s="1"/>
  <c r="P2885" i="4" s="1"/>
  <c r="P2886" i="4" s="1"/>
  <c r="P2887" i="4" s="1"/>
  <c r="P2888" i="4" s="1"/>
  <c r="P2889" i="4" s="1"/>
  <c r="P2890" i="4" s="1"/>
  <c r="P2891" i="4" s="1"/>
  <c r="P2892" i="4" s="1"/>
  <c r="P2893" i="4" s="1"/>
  <c r="P2894" i="4" s="1"/>
  <c r="P2895" i="4" s="1"/>
  <c r="P2896" i="4" s="1"/>
  <c r="P2897" i="4" s="1"/>
  <c r="P2898" i="4" s="1"/>
  <c r="P2899" i="4" s="1"/>
  <c r="P2900" i="4" s="1"/>
  <c r="P2901" i="4" s="1"/>
  <c r="P2902" i="4" s="1"/>
  <c r="P2903" i="4" s="1"/>
  <c r="P2904" i="4" s="1"/>
  <c r="P2905" i="4" s="1"/>
  <c r="P2906" i="4" s="1"/>
  <c r="P2907" i="4" s="1"/>
  <c r="P2908" i="4" s="1"/>
  <c r="P2909" i="4" s="1"/>
  <c r="P2910" i="4" s="1"/>
  <c r="P2911" i="4" s="1"/>
  <c r="P2912" i="4" s="1"/>
  <c r="P2913" i="4" s="1"/>
  <c r="P2914" i="4" s="1"/>
  <c r="P2915" i="4" s="1"/>
  <c r="P2916" i="4" s="1"/>
  <c r="P2917" i="4" s="1"/>
  <c r="P2918" i="4" s="1"/>
  <c r="P2919" i="4" s="1"/>
  <c r="P2920" i="4" s="1"/>
  <c r="P2921" i="4" s="1"/>
  <c r="P2922" i="4" s="1"/>
  <c r="P2923" i="4" s="1"/>
  <c r="P2924" i="4" s="1"/>
  <c r="P2925" i="4" s="1"/>
  <c r="P2926" i="4" s="1"/>
  <c r="P2927" i="4" s="1"/>
  <c r="P2928" i="4" s="1"/>
  <c r="P2929" i="4" s="1"/>
  <c r="P2930" i="4" s="1"/>
  <c r="P2931" i="4" s="1"/>
  <c r="P2932" i="4" s="1"/>
  <c r="P2933" i="4" s="1"/>
  <c r="P2934" i="4" s="1"/>
  <c r="P2935" i="4" s="1"/>
  <c r="P2936" i="4" s="1"/>
  <c r="P2937" i="4" s="1"/>
  <c r="P2938" i="4" s="1"/>
  <c r="P2939" i="4" s="1"/>
  <c r="P2940" i="4" s="1"/>
  <c r="P2941" i="4" s="1"/>
  <c r="P2942" i="4" s="1"/>
  <c r="P2943" i="4" s="1"/>
  <c r="P2944" i="4" s="1"/>
  <c r="P2945" i="4" s="1"/>
  <c r="P2946" i="4" s="1"/>
  <c r="P2947" i="4" s="1"/>
  <c r="P2948" i="4" s="1"/>
  <c r="P2949" i="4" s="1"/>
  <c r="P2950" i="4" s="1"/>
  <c r="P2951" i="4" s="1"/>
  <c r="P2952" i="4" s="1"/>
  <c r="P2953" i="4" s="1"/>
  <c r="P2954" i="4" s="1"/>
  <c r="P2955" i="4" s="1"/>
  <c r="P2956" i="4" s="1"/>
  <c r="P2957" i="4" s="1"/>
  <c r="P2958" i="4" s="1"/>
  <c r="P2959" i="4" s="1"/>
  <c r="P2960" i="4" s="1"/>
  <c r="P2961" i="4" s="1"/>
  <c r="P2962" i="4" s="1"/>
  <c r="P2963" i="4" s="1"/>
  <c r="P2964" i="4" s="1"/>
  <c r="P2965" i="4" s="1"/>
  <c r="P2966" i="4" s="1"/>
  <c r="P2967" i="4" s="1"/>
  <c r="P2968" i="4" s="1"/>
  <c r="P2969" i="4" s="1"/>
  <c r="P2970" i="4" s="1"/>
  <c r="P2971" i="4" s="1"/>
  <c r="P2972" i="4" s="1"/>
  <c r="P2973" i="4" s="1"/>
  <c r="P2974" i="4" s="1"/>
  <c r="P2975" i="4" s="1"/>
  <c r="P2976" i="4" s="1"/>
  <c r="P2977" i="4" s="1"/>
  <c r="P2978" i="4" s="1"/>
  <c r="P2979" i="4" s="1"/>
  <c r="P2980" i="4" s="1"/>
  <c r="P2981" i="4" s="1"/>
  <c r="P2982" i="4" s="1"/>
  <c r="P2983" i="4" s="1"/>
  <c r="P2984" i="4" s="1"/>
  <c r="P2985" i="4" s="1"/>
  <c r="P2986" i="4" s="1"/>
  <c r="P2987" i="4" s="1"/>
  <c r="P2988" i="4" s="1"/>
  <c r="P2989" i="4" s="1"/>
  <c r="P2990" i="4" s="1"/>
  <c r="P2991" i="4" s="1"/>
  <c r="P2992" i="4" s="1"/>
  <c r="P2993" i="4" s="1"/>
  <c r="P2994" i="4" s="1"/>
  <c r="P2995" i="4" s="1"/>
  <c r="P2996" i="4" s="1"/>
  <c r="P2997" i="4" s="1"/>
  <c r="P2998" i="4" s="1"/>
  <c r="P2999" i="4" s="1"/>
  <c r="P3000" i="4" s="1"/>
  <c r="P3001" i="4" s="1"/>
  <c r="P3002" i="4" s="1"/>
  <c r="P3003" i="4" s="1"/>
  <c r="P3004" i="4" s="1"/>
  <c r="P3005" i="4" s="1"/>
  <c r="P3006" i="4" s="1"/>
  <c r="P3007" i="4" s="1"/>
  <c r="P3008" i="4" s="1"/>
  <c r="P3009" i="4" s="1"/>
  <c r="P3010" i="4" s="1"/>
  <c r="P3011" i="4" s="1"/>
  <c r="P3012" i="4" s="1"/>
  <c r="P3013" i="4" s="1"/>
  <c r="P3014" i="4" s="1"/>
  <c r="P3015" i="4" s="1"/>
  <c r="P3016" i="4" s="1"/>
  <c r="P3017" i="4" s="1"/>
  <c r="P3018" i="4" s="1"/>
  <c r="P3019" i="4" s="1"/>
  <c r="P3020" i="4" s="1"/>
  <c r="P3021" i="4" s="1"/>
  <c r="P3022" i="4" s="1"/>
  <c r="P3023" i="4" s="1"/>
  <c r="P3024" i="4" s="1"/>
  <c r="P3025" i="4" s="1"/>
  <c r="P3026" i="4" s="1"/>
  <c r="P3027" i="4" s="1"/>
  <c r="P3028" i="4" s="1"/>
  <c r="P3029" i="4" s="1"/>
  <c r="P3030" i="4" s="1"/>
  <c r="P3031" i="4" s="1"/>
  <c r="P3032" i="4" s="1"/>
  <c r="P3033" i="4" s="1"/>
  <c r="P3034" i="4" s="1"/>
  <c r="P3035" i="4" s="1"/>
  <c r="P3036" i="4" s="1"/>
  <c r="P3037" i="4" s="1"/>
  <c r="P3038" i="4" s="1"/>
  <c r="P3039" i="4" s="1"/>
  <c r="P3040" i="4" s="1"/>
  <c r="P3041" i="4" s="1"/>
  <c r="P3042" i="4" s="1"/>
  <c r="P3043" i="4" s="1"/>
  <c r="P3044" i="4" s="1"/>
  <c r="P3045" i="4" s="1"/>
  <c r="P3046" i="4" s="1"/>
  <c r="P3047" i="4" s="1"/>
  <c r="P3048" i="4" s="1"/>
  <c r="P3049" i="4" s="1"/>
  <c r="P3050" i="4" s="1"/>
  <c r="P3051" i="4" s="1"/>
  <c r="P3052" i="4" s="1"/>
  <c r="P3053" i="4" s="1"/>
  <c r="P3054" i="4" s="1"/>
  <c r="P3055" i="4" s="1"/>
  <c r="P3056" i="4" s="1"/>
  <c r="P3057" i="4" s="1"/>
  <c r="P3058" i="4" s="1"/>
  <c r="P3059" i="4" s="1"/>
  <c r="P3060" i="4" s="1"/>
  <c r="P3061" i="4" s="1"/>
  <c r="P3062" i="4" s="1"/>
  <c r="P3063" i="4" s="1"/>
  <c r="P3064" i="4" s="1"/>
  <c r="P3065" i="4" s="1"/>
  <c r="P3066" i="4" s="1"/>
  <c r="P3067" i="4" s="1"/>
  <c r="P3068" i="4" s="1"/>
  <c r="P3069" i="4" s="1"/>
  <c r="P3070" i="4" s="1"/>
  <c r="P3071" i="4" s="1"/>
  <c r="P3072" i="4" s="1"/>
  <c r="P3073" i="4" s="1"/>
  <c r="P3074" i="4" s="1"/>
  <c r="P3075" i="4" s="1"/>
  <c r="P3076" i="4" s="1"/>
  <c r="P3077" i="4" s="1"/>
  <c r="P3078" i="4" s="1"/>
  <c r="P3079" i="4" s="1"/>
  <c r="P3080" i="4" s="1"/>
  <c r="P3081" i="4" s="1"/>
  <c r="P3082" i="4" s="1"/>
  <c r="P3083" i="4" s="1"/>
  <c r="P3084" i="4" s="1"/>
  <c r="P3085" i="4" s="1"/>
  <c r="P3086" i="4" s="1"/>
  <c r="P3087" i="4" s="1"/>
  <c r="P3088" i="4" s="1"/>
  <c r="P3089" i="4" s="1"/>
  <c r="P3090" i="4" s="1"/>
  <c r="P3091" i="4" s="1"/>
  <c r="P3092" i="4" s="1"/>
  <c r="P3093" i="4" s="1"/>
  <c r="P3094" i="4" s="1"/>
  <c r="P3095" i="4" s="1"/>
  <c r="P3096" i="4" s="1"/>
  <c r="P3097" i="4" s="1"/>
  <c r="P3098" i="4" s="1"/>
  <c r="P3099" i="4" s="1"/>
  <c r="P3100" i="4" s="1"/>
  <c r="P3101" i="4" s="1"/>
  <c r="P3102" i="4" s="1"/>
  <c r="P3103" i="4" s="1"/>
  <c r="P3104" i="4" s="1"/>
  <c r="P3105" i="4" s="1"/>
  <c r="P3106" i="4" s="1"/>
  <c r="P3107" i="4" s="1"/>
  <c r="P3108" i="4" s="1"/>
  <c r="P3109" i="4" s="1"/>
  <c r="P3110" i="4" s="1"/>
  <c r="P3111" i="4" s="1"/>
  <c r="P3112" i="4" s="1"/>
  <c r="P3113" i="4" s="1"/>
  <c r="P3114" i="4" s="1"/>
  <c r="P3115" i="4" s="1"/>
  <c r="P3116" i="4" s="1"/>
  <c r="P3117" i="4" s="1"/>
  <c r="P3118" i="4" s="1"/>
  <c r="P3119" i="4" s="1"/>
  <c r="P3120" i="4" s="1"/>
  <c r="P3121" i="4" s="1"/>
  <c r="P3122" i="4" s="1"/>
  <c r="P3123" i="4" s="1"/>
  <c r="P3124" i="4" s="1"/>
  <c r="P3125" i="4" s="1"/>
  <c r="P3126" i="4" s="1"/>
  <c r="P3127" i="4" s="1"/>
  <c r="P3128" i="4" s="1"/>
  <c r="P3129" i="4" s="1"/>
  <c r="P3130" i="4" s="1"/>
  <c r="P3131" i="4" s="1"/>
  <c r="P3132" i="4" s="1"/>
  <c r="P3133" i="4" s="1"/>
  <c r="P3134" i="4" s="1"/>
  <c r="P3135" i="4" s="1"/>
  <c r="P3136" i="4" s="1"/>
  <c r="P3137" i="4" s="1"/>
  <c r="P3138" i="4" s="1"/>
  <c r="P3139" i="4" s="1"/>
  <c r="P3140" i="4" s="1"/>
  <c r="P3141" i="4" s="1"/>
  <c r="P3142" i="4" s="1"/>
  <c r="P3143" i="4" s="1"/>
  <c r="P3144" i="4" s="1"/>
  <c r="P3145" i="4" s="1"/>
  <c r="P3146" i="4" s="1"/>
  <c r="P3147" i="4" s="1"/>
  <c r="P3148" i="4" s="1"/>
  <c r="P3149" i="4" s="1"/>
  <c r="P3150" i="4" s="1"/>
  <c r="P3151" i="4" s="1"/>
  <c r="P3152" i="4" s="1"/>
  <c r="P3153" i="4" s="1"/>
  <c r="P3154" i="4" s="1"/>
  <c r="P3155" i="4" s="1"/>
  <c r="P3156" i="4" s="1"/>
  <c r="P3157" i="4" s="1"/>
  <c r="P3158" i="4" s="1"/>
  <c r="P3159" i="4" s="1"/>
  <c r="P3160" i="4" s="1"/>
  <c r="P3161" i="4" s="1"/>
  <c r="P3162" i="4" s="1"/>
  <c r="P3163" i="4" s="1"/>
  <c r="P3164" i="4" s="1"/>
  <c r="P3165" i="4" s="1"/>
  <c r="P3166" i="4" s="1"/>
  <c r="P3167" i="4" s="1"/>
  <c r="P3168" i="4" s="1"/>
  <c r="P3169" i="4" s="1"/>
  <c r="P3170" i="4" s="1"/>
  <c r="P3171" i="4" s="1"/>
  <c r="P3172" i="4" s="1"/>
  <c r="P3173" i="4" s="1"/>
  <c r="P3174" i="4" s="1"/>
  <c r="P3175" i="4" s="1"/>
  <c r="P3176" i="4" s="1"/>
  <c r="P3177" i="4" s="1"/>
  <c r="P3178" i="4" s="1"/>
  <c r="P3179" i="4" s="1"/>
  <c r="P3180" i="4" s="1"/>
  <c r="P3181" i="4" s="1"/>
  <c r="P3182" i="4" s="1"/>
  <c r="P3183" i="4" s="1"/>
  <c r="P3184" i="4" s="1"/>
  <c r="P3185" i="4" s="1"/>
  <c r="P3186" i="4" s="1"/>
  <c r="P3187" i="4" s="1"/>
  <c r="P3188" i="4" s="1"/>
  <c r="P3189" i="4" s="1"/>
  <c r="P3190" i="4" s="1"/>
  <c r="P3191" i="4" s="1"/>
  <c r="P3192" i="4" s="1"/>
  <c r="P3193" i="4" s="1"/>
  <c r="P3194" i="4" s="1"/>
  <c r="P3195" i="4" s="1"/>
  <c r="P3196" i="4" s="1"/>
  <c r="P3197" i="4" s="1"/>
  <c r="P3198" i="4" s="1"/>
  <c r="P3199" i="4" s="1"/>
  <c r="P3200" i="4" s="1"/>
  <c r="P3201" i="4" s="1"/>
  <c r="P3202" i="4" s="1"/>
  <c r="P3203" i="4" s="1"/>
  <c r="P3204" i="4" s="1"/>
  <c r="P3205" i="4" s="1"/>
  <c r="P3206" i="4" s="1"/>
  <c r="P3207" i="4" s="1"/>
  <c r="P3208" i="4" s="1"/>
  <c r="P3209" i="4" s="1"/>
  <c r="P3210" i="4" s="1"/>
  <c r="P3211" i="4" s="1"/>
  <c r="P3212" i="4" s="1"/>
  <c r="P3213" i="4" s="1"/>
  <c r="P3214" i="4" s="1"/>
  <c r="P3215" i="4" s="1"/>
  <c r="P3216" i="4" s="1"/>
  <c r="P3217" i="4" s="1"/>
  <c r="P3218" i="4" s="1"/>
  <c r="P3219" i="4" s="1"/>
  <c r="P3220" i="4" s="1"/>
  <c r="P3221" i="4" s="1"/>
  <c r="P3222" i="4" s="1"/>
  <c r="P3223" i="4" s="1"/>
  <c r="P3224" i="4" s="1"/>
  <c r="P3225" i="4" s="1"/>
  <c r="P3226" i="4" s="1"/>
  <c r="P3227" i="4" s="1"/>
  <c r="P3228" i="4" s="1"/>
  <c r="P3229" i="4" s="1"/>
  <c r="P3230" i="4" s="1"/>
  <c r="P3231" i="4" s="1"/>
  <c r="P3232" i="4" s="1"/>
  <c r="P3233" i="4" s="1"/>
  <c r="P3234" i="4" s="1"/>
  <c r="P3235" i="4" s="1"/>
  <c r="P3236" i="4" s="1"/>
  <c r="P3237" i="4" s="1"/>
  <c r="P3238" i="4" s="1"/>
  <c r="P3239" i="4" s="1"/>
  <c r="P3240" i="4" s="1"/>
  <c r="P3241" i="4" s="1"/>
  <c r="P3242" i="4" s="1"/>
  <c r="P3243" i="4" s="1"/>
  <c r="P3244" i="4" s="1"/>
  <c r="P3245" i="4" s="1"/>
  <c r="P3246" i="4" s="1"/>
  <c r="P3247" i="4" s="1"/>
  <c r="P3248" i="4" s="1"/>
  <c r="P3249" i="4" s="1"/>
  <c r="P3250" i="4" s="1"/>
  <c r="P3251" i="4" s="1"/>
  <c r="P3252" i="4" s="1"/>
  <c r="P3253" i="4" s="1"/>
  <c r="P3254" i="4" s="1"/>
  <c r="P3255" i="4" s="1"/>
  <c r="P3256" i="4" s="1"/>
  <c r="P3257" i="4" s="1"/>
  <c r="P3258" i="4" s="1"/>
  <c r="P3259" i="4" s="1"/>
  <c r="P3260" i="4" s="1"/>
  <c r="P3261" i="4" s="1"/>
  <c r="P3262" i="4" s="1"/>
  <c r="P3263" i="4" s="1"/>
  <c r="P3264" i="4" s="1"/>
  <c r="P3265" i="4" s="1"/>
  <c r="P3266" i="4" s="1"/>
  <c r="P3267" i="4" s="1"/>
  <c r="P3268" i="4" s="1"/>
  <c r="P3269" i="4" s="1"/>
  <c r="P3270" i="4" s="1"/>
  <c r="P3271" i="4" s="1"/>
  <c r="P3272" i="4" s="1"/>
  <c r="P3273" i="4" s="1"/>
  <c r="P3274" i="4" s="1"/>
  <c r="P3275" i="4" s="1"/>
  <c r="P3276" i="4" s="1"/>
  <c r="P3277" i="4" s="1"/>
  <c r="P3278" i="4" s="1"/>
  <c r="P3279" i="4" s="1"/>
  <c r="P3280" i="4" s="1"/>
  <c r="P3281" i="4" s="1"/>
  <c r="P3282" i="4" s="1"/>
  <c r="P3283" i="4" s="1"/>
  <c r="P3284" i="4" s="1"/>
  <c r="P3285" i="4" s="1"/>
  <c r="P3286" i="4" s="1"/>
  <c r="P3287" i="4" s="1"/>
  <c r="P3288" i="4" s="1"/>
  <c r="P3289" i="4" s="1"/>
  <c r="P3290" i="4" s="1"/>
  <c r="P3291" i="4" s="1"/>
  <c r="P3292" i="4" s="1"/>
  <c r="P3293" i="4" s="1"/>
  <c r="P3294" i="4" s="1"/>
  <c r="P3295" i="4" s="1"/>
  <c r="P3296" i="4" s="1"/>
  <c r="P3297" i="4" s="1"/>
  <c r="P3298" i="4" s="1"/>
  <c r="P3299" i="4" s="1"/>
  <c r="P3300" i="4" s="1"/>
  <c r="P3301" i="4" s="1"/>
  <c r="P3302" i="4" s="1"/>
  <c r="P3303" i="4" s="1"/>
  <c r="P3304" i="4" s="1"/>
  <c r="P3305" i="4" s="1"/>
  <c r="P3306" i="4" s="1"/>
  <c r="P3307" i="4" s="1"/>
  <c r="P3308" i="4" s="1"/>
  <c r="P3309" i="4" s="1"/>
  <c r="P3310" i="4" s="1"/>
  <c r="P3311" i="4" s="1"/>
  <c r="P3312" i="4" s="1"/>
  <c r="P3313" i="4" s="1"/>
  <c r="P3314" i="4" s="1"/>
  <c r="P3315" i="4" s="1"/>
  <c r="P3316" i="4" s="1"/>
  <c r="P3317" i="4" s="1"/>
  <c r="P3318" i="4" s="1"/>
  <c r="P3319" i="4" s="1"/>
  <c r="P3320" i="4" s="1"/>
  <c r="P3321" i="4" s="1"/>
  <c r="P3322" i="4" s="1"/>
  <c r="P3323" i="4" s="1"/>
  <c r="P3324" i="4" s="1"/>
  <c r="P3325" i="4" s="1"/>
  <c r="P3326" i="4" s="1"/>
  <c r="P3327" i="4" s="1"/>
  <c r="P3328" i="4" s="1"/>
  <c r="P3329" i="4" s="1"/>
  <c r="P3330" i="4" s="1"/>
  <c r="P3331" i="4" s="1"/>
  <c r="P3332" i="4" s="1"/>
  <c r="P3333" i="4" s="1"/>
  <c r="P3334" i="4" s="1"/>
  <c r="P3335" i="4" s="1"/>
  <c r="P3336" i="4" s="1"/>
  <c r="P3337" i="4" s="1"/>
  <c r="P3338" i="4" s="1"/>
  <c r="P3339" i="4" s="1"/>
  <c r="P3340" i="4" s="1"/>
  <c r="P3341" i="4" s="1"/>
  <c r="P3342" i="4" s="1"/>
  <c r="P3343" i="4" s="1"/>
  <c r="P3344" i="4" s="1"/>
  <c r="P3345" i="4" s="1"/>
  <c r="P3346" i="4" s="1"/>
  <c r="P3347" i="4" s="1"/>
  <c r="P3348" i="4" s="1"/>
  <c r="P3349" i="4" s="1"/>
  <c r="P3350" i="4" s="1"/>
  <c r="P3351" i="4" s="1"/>
  <c r="P3352" i="4" s="1"/>
  <c r="P3353" i="4" s="1"/>
  <c r="P3354" i="4" s="1"/>
  <c r="P3355" i="4" s="1"/>
  <c r="P3356" i="4" s="1"/>
  <c r="P3357" i="4" s="1"/>
  <c r="P3358" i="4" s="1"/>
  <c r="P3359" i="4" s="1"/>
  <c r="P3360" i="4" s="1"/>
  <c r="P3361" i="4" s="1"/>
  <c r="P3362" i="4" s="1"/>
  <c r="P3363" i="4" s="1"/>
  <c r="P3364" i="4" s="1"/>
  <c r="P3365" i="4" s="1"/>
  <c r="P3366" i="4" s="1"/>
  <c r="P3367" i="4" s="1"/>
  <c r="P3368" i="4" s="1"/>
  <c r="P3369" i="4" s="1"/>
  <c r="P3370" i="4" s="1"/>
  <c r="P3371" i="4" s="1"/>
  <c r="P3372" i="4" s="1"/>
  <c r="P3373" i="4" s="1"/>
  <c r="P3374" i="4" s="1"/>
  <c r="P3375" i="4" s="1"/>
  <c r="P3376" i="4" s="1"/>
  <c r="P3377" i="4" s="1"/>
  <c r="P3378" i="4" s="1"/>
  <c r="P3379" i="4" s="1"/>
  <c r="P3380" i="4" s="1"/>
  <c r="P3381" i="4" s="1"/>
  <c r="P3382" i="4" s="1"/>
  <c r="P3383" i="4" s="1"/>
  <c r="P3384" i="4" s="1"/>
  <c r="P3385" i="4" s="1"/>
  <c r="P3386" i="4" s="1"/>
  <c r="P3387" i="4" s="1"/>
  <c r="P3388" i="4" s="1"/>
  <c r="P3389" i="4" s="1"/>
  <c r="P3390" i="4" s="1"/>
  <c r="P3391" i="4" s="1"/>
  <c r="P3392" i="4" s="1"/>
  <c r="P3393" i="4" s="1"/>
  <c r="P3394" i="4" s="1"/>
  <c r="P3395" i="4" s="1"/>
  <c r="P3396" i="4" s="1"/>
  <c r="P3397" i="4" s="1"/>
  <c r="P3398" i="4" s="1"/>
  <c r="P3399" i="4" s="1"/>
  <c r="P3400" i="4" s="1"/>
  <c r="P3401" i="4" s="1"/>
  <c r="P3402" i="4" s="1"/>
  <c r="P3403" i="4" s="1"/>
  <c r="P3404" i="4" s="1"/>
  <c r="P3405" i="4" s="1"/>
  <c r="P3406" i="4" s="1"/>
  <c r="P3407" i="4" s="1"/>
  <c r="P3408" i="4" s="1"/>
  <c r="P3409" i="4" s="1"/>
  <c r="P3410" i="4" s="1"/>
  <c r="P3411" i="4" s="1"/>
  <c r="P3412" i="4" s="1"/>
  <c r="P3413" i="4" s="1"/>
  <c r="P3414" i="4" s="1"/>
  <c r="P3415" i="4" s="1"/>
  <c r="P3416" i="4" s="1"/>
  <c r="P3417" i="4" s="1"/>
  <c r="P3418" i="4" s="1"/>
  <c r="P3419" i="4" s="1"/>
  <c r="P3420" i="4" s="1"/>
  <c r="P3421" i="4" s="1"/>
  <c r="P3422" i="4" s="1"/>
  <c r="P3423" i="4" s="1"/>
  <c r="P3424" i="4" s="1"/>
  <c r="P3425" i="4" s="1"/>
  <c r="P3426" i="4" s="1"/>
  <c r="P3427" i="4" s="1"/>
  <c r="P3428" i="4" s="1"/>
  <c r="P3429" i="4" s="1"/>
  <c r="P3430" i="4" s="1"/>
  <c r="P3431" i="4" s="1"/>
  <c r="P3432" i="4" s="1"/>
  <c r="P3433" i="4" s="1"/>
  <c r="P3434" i="4" s="1"/>
  <c r="P3435" i="4" s="1"/>
  <c r="P3436" i="4" s="1"/>
  <c r="P3437" i="4" s="1"/>
  <c r="P3438" i="4" s="1"/>
  <c r="P3439" i="4" s="1"/>
  <c r="P3440" i="4" s="1"/>
  <c r="P3441" i="4" s="1"/>
  <c r="P3442" i="4" s="1"/>
  <c r="P3443" i="4" s="1"/>
  <c r="P3444" i="4" s="1"/>
  <c r="P3445" i="4" s="1"/>
  <c r="P3446" i="4" s="1"/>
  <c r="P3447" i="4" s="1"/>
  <c r="P3448" i="4" s="1"/>
  <c r="P3449" i="4" s="1"/>
  <c r="P3450" i="4" s="1"/>
  <c r="P3451" i="4" s="1"/>
  <c r="P3452" i="4" s="1"/>
  <c r="P3453" i="4" s="1"/>
  <c r="P3454" i="4" s="1"/>
  <c r="P3455" i="4" s="1"/>
  <c r="P3456" i="4" s="1"/>
  <c r="P3457" i="4" s="1"/>
  <c r="P3458" i="4" s="1"/>
  <c r="P3459" i="4" s="1"/>
  <c r="P3460" i="4" s="1"/>
  <c r="P3461" i="4" s="1"/>
  <c r="P3462" i="4" s="1"/>
  <c r="P3463" i="4" s="1"/>
  <c r="P3464" i="4" s="1"/>
  <c r="P3465" i="4" s="1"/>
  <c r="P3466" i="4" s="1"/>
  <c r="P3467" i="4" s="1"/>
  <c r="P3468" i="4" s="1"/>
  <c r="P3469" i="4" s="1"/>
  <c r="P3470" i="4" s="1"/>
  <c r="P3471" i="4" s="1"/>
  <c r="P3472" i="4" s="1"/>
  <c r="P3473" i="4" s="1"/>
  <c r="P3474" i="4" s="1"/>
  <c r="P3475" i="4" s="1"/>
  <c r="P3476" i="4" s="1"/>
  <c r="P3477" i="4" s="1"/>
  <c r="P3478" i="4" s="1"/>
  <c r="P3479" i="4" s="1"/>
  <c r="P3480" i="4" s="1"/>
  <c r="P3481" i="4" s="1"/>
  <c r="P3482" i="4" s="1"/>
  <c r="P3483" i="4" s="1"/>
  <c r="P3484" i="4" s="1"/>
  <c r="P3485" i="4" s="1"/>
  <c r="P3486" i="4" s="1"/>
  <c r="P3487" i="4" s="1"/>
  <c r="P3488" i="4" s="1"/>
  <c r="P3489" i="4" s="1"/>
  <c r="P3490" i="4" s="1"/>
  <c r="P3491" i="4" s="1"/>
  <c r="P3492" i="4" s="1"/>
  <c r="P3493" i="4" s="1"/>
  <c r="P3494" i="4" s="1"/>
  <c r="P3495" i="4" s="1"/>
  <c r="P3496" i="4" s="1"/>
  <c r="P3497" i="4" s="1"/>
  <c r="P3498" i="4" s="1"/>
  <c r="P3499" i="4" s="1"/>
  <c r="P3500" i="4" s="1"/>
  <c r="P3501" i="4" s="1"/>
  <c r="P3502" i="4" s="1"/>
  <c r="P3503" i="4" s="1"/>
  <c r="P3504" i="4" s="1"/>
  <c r="P3505" i="4" s="1"/>
  <c r="P3506" i="4" s="1"/>
  <c r="P3507" i="4" s="1"/>
  <c r="P3508" i="4" s="1"/>
  <c r="P3509" i="4" s="1"/>
  <c r="P3510" i="4" s="1"/>
  <c r="P3511" i="4" s="1"/>
  <c r="P3512" i="4" s="1"/>
  <c r="P3513" i="4" s="1"/>
  <c r="P3514" i="4" s="1"/>
  <c r="P3515" i="4" s="1"/>
  <c r="P3516" i="4" s="1"/>
  <c r="P3517" i="4" s="1"/>
  <c r="P3518" i="4" s="1"/>
  <c r="P3519" i="4" s="1"/>
  <c r="P3520" i="4" s="1"/>
  <c r="P3521" i="4" s="1"/>
  <c r="P3522" i="4" s="1"/>
  <c r="P3523" i="4" s="1"/>
  <c r="P3524" i="4" s="1"/>
  <c r="P3525" i="4" s="1"/>
  <c r="P3526" i="4" s="1"/>
  <c r="P3527" i="4" s="1"/>
  <c r="P3528" i="4" s="1"/>
  <c r="P3529" i="4" s="1"/>
  <c r="P3530" i="4" s="1"/>
  <c r="P3531" i="4" s="1"/>
  <c r="P3532" i="4" s="1"/>
  <c r="P3533" i="4" s="1"/>
  <c r="P3534" i="4" s="1"/>
  <c r="P3535" i="4" s="1"/>
  <c r="P3536" i="4" s="1"/>
  <c r="P3537" i="4" s="1"/>
  <c r="P3538" i="4" s="1"/>
  <c r="P3539" i="4" s="1"/>
  <c r="P3540" i="4" s="1"/>
  <c r="P3541" i="4" s="1"/>
  <c r="P3542" i="4" s="1"/>
  <c r="P3543" i="4" s="1"/>
  <c r="P3544" i="4" s="1"/>
  <c r="P3545" i="4" s="1"/>
  <c r="P3546" i="4" s="1"/>
  <c r="P3547" i="4" s="1"/>
  <c r="P3548" i="4" s="1"/>
  <c r="P3549" i="4" s="1"/>
  <c r="P3550" i="4" s="1"/>
  <c r="P3551" i="4" s="1"/>
  <c r="P3552" i="4" s="1"/>
  <c r="P3553" i="4" s="1"/>
  <c r="P3554" i="4" s="1"/>
  <c r="P3555" i="4" s="1"/>
  <c r="P3556" i="4" s="1"/>
  <c r="P3557" i="4" s="1"/>
  <c r="P3558" i="4" s="1"/>
  <c r="P3559" i="4" s="1"/>
  <c r="P3560" i="4" s="1"/>
  <c r="P3561" i="4" s="1"/>
  <c r="P3562" i="4" s="1"/>
  <c r="P3563" i="4" s="1"/>
  <c r="P3564" i="4" s="1"/>
  <c r="P3565" i="4" s="1"/>
  <c r="P3566" i="4" s="1"/>
  <c r="P3567" i="4" s="1"/>
  <c r="P3568" i="4" s="1"/>
  <c r="P3569" i="4" s="1"/>
  <c r="P3570" i="4" s="1"/>
  <c r="P3571" i="4" s="1"/>
  <c r="P3572" i="4" s="1"/>
  <c r="P3573" i="4" s="1"/>
  <c r="P3574" i="4" s="1"/>
  <c r="P3575" i="4" s="1"/>
  <c r="P3576" i="4" s="1"/>
  <c r="P3577" i="4" s="1"/>
  <c r="P3578" i="4" s="1"/>
  <c r="P3579" i="4" s="1"/>
  <c r="P3580" i="4" s="1"/>
  <c r="P3581" i="4" s="1"/>
  <c r="P3582" i="4" s="1"/>
  <c r="P3583" i="4" s="1"/>
  <c r="P3584" i="4" s="1"/>
  <c r="P3585" i="4" s="1"/>
  <c r="P3586" i="4" s="1"/>
  <c r="P3587" i="4" s="1"/>
  <c r="P3588" i="4" s="1"/>
  <c r="P3589" i="4" s="1"/>
  <c r="P3590" i="4" s="1"/>
  <c r="P3591" i="4" s="1"/>
  <c r="P3592" i="4" s="1"/>
  <c r="P3593" i="4" s="1"/>
  <c r="P3594" i="4" s="1"/>
  <c r="P3595" i="4" s="1"/>
  <c r="P3596" i="4" s="1"/>
  <c r="P3597" i="4" s="1"/>
  <c r="P3598" i="4" s="1"/>
  <c r="P3599" i="4" s="1"/>
  <c r="P3600" i="4" s="1"/>
  <c r="P3601" i="4" s="1"/>
  <c r="P3602" i="4" s="1"/>
  <c r="P3603" i="4" s="1"/>
  <c r="P3604" i="4" s="1"/>
  <c r="P3605" i="4" s="1"/>
  <c r="P3606" i="4" s="1"/>
  <c r="P3607" i="4" s="1"/>
  <c r="P3608" i="4" s="1"/>
  <c r="P3609" i="4" s="1"/>
  <c r="P3610" i="4" s="1"/>
  <c r="P3611" i="4" s="1"/>
  <c r="P3612" i="4" s="1"/>
  <c r="P3613" i="4" s="1"/>
  <c r="P3614" i="4" s="1"/>
  <c r="P3615" i="4" s="1"/>
  <c r="P3616" i="4" s="1"/>
  <c r="P3617" i="4" s="1"/>
  <c r="P3618" i="4" s="1"/>
  <c r="P3619" i="4" s="1"/>
  <c r="P3620" i="4" s="1"/>
  <c r="P3621" i="4" s="1"/>
  <c r="P3622" i="4" s="1"/>
  <c r="P3623" i="4" s="1"/>
  <c r="P3624" i="4" s="1"/>
  <c r="P3625" i="4" s="1"/>
  <c r="P3626" i="4" s="1"/>
  <c r="P3627" i="4" s="1"/>
  <c r="P3628" i="4" s="1"/>
  <c r="P3629" i="4" s="1"/>
  <c r="P3630" i="4" s="1"/>
  <c r="P3631" i="4" s="1"/>
  <c r="P3632" i="4" s="1"/>
  <c r="P3633" i="4" s="1"/>
  <c r="P3634" i="4" s="1"/>
  <c r="P3635" i="4" s="1"/>
  <c r="P3636" i="4" s="1"/>
  <c r="P3637" i="4" s="1"/>
  <c r="P3638" i="4" s="1"/>
  <c r="P3639" i="4" s="1"/>
  <c r="P3640" i="4" s="1"/>
  <c r="P3641" i="4" s="1"/>
  <c r="P3642" i="4" s="1"/>
  <c r="P3643" i="4" s="1"/>
  <c r="P3644" i="4" s="1"/>
  <c r="P3645" i="4" s="1"/>
  <c r="P3646" i="4" s="1"/>
  <c r="P3647" i="4" s="1"/>
  <c r="P3648" i="4" s="1"/>
  <c r="P3649" i="4" s="1"/>
  <c r="P3650" i="4" s="1"/>
  <c r="P3651" i="4" s="1"/>
  <c r="P3652" i="4" s="1"/>
  <c r="P3653" i="4" s="1"/>
  <c r="P3654" i="4" s="1"/>
  <c r="P3655" i="4" s="1"/>
  <c r="P3656" i="4" s="1"/>
  <c r="P3657" i="4" s="1"/>
  <c r="P3658" i="4" s="1"/>
  <c r="P3659" i="4" s="1"/>
  <c r="P3660" i="4" s="1"/>
  <c r="P3661" i="4" s="1"/>
  <c r="P3662" i="4" s="1"/>
  <c r="P3663" i="4" s="1"/>
  <c r="P3664" i="4" s="1"/>
  <c r="P3665" i="4" s="1"/>
  <c r="P3666" i="4" s="1"/>
  <c r="P3667" i="4" s="1"/>
  <c r="P3668" i="4" s="1"/>
  <c r="P3669" i="4" s="1"/>
  <c r="P3670" i="4" s="1"/>
  <c r="P3671" i="4" s="1"/>
  <c r="P3672" i="4" s="1"/>
  <c r="P3673" i="4" s="1"/>
  <c r="P3674" i="4" s="1"/>
  <c r="P3675" i="4" s="1"/>
  <c r="P3676" i="4" s="1"/>
  <c r="P3677" i="4" s="1"/>
  <c r="P3678" i="4" s="1"/>
  <c r="P3679" i="4" s="1"/>
  <c r="P3680" i="4" s="1"/>
  <c r="P3681" i="4" s="1"/>
  <c r="P3682" i="4" s="1"/>
  <c r="P3683" i="4" s="1"/>
  <c r="P3684" i="4" s="1"/>
  <c r="P3685" i="4" s="1"/>
  <c r="P3686" i="4" s="1"/>
  <c r="P3687" i="4" s="1"/>
  <c r="P3688" i="4" s="1"/>
  <c r="P3689" i="4" s="1"/>
  <c r="P3690" i="4" s="1"/>
  <c r="P3691" i="4" s="1"/>
  <c r="P3692" i="4" s="1"/>
  <c r="P3693" i="4" s="1"/>
  <c r="P3694" i="4" s="1"/>
  <c r="P3695" i="4" s="1"/>
  <c r="P3696" i="4" s="1"/>
  <c r="P3697" i="4" s="1"/>
  <c r="P3698" i="4" s="1"/>
  <c r="P3699" i="4" s="1"/>
  <c r="P3700" i="4" s="1"/>
  <c r="P3701" i="4" s="1"/>
  <c r="P3702" i="4" s="1"/>
  <c r="P3703" i="4" s="1"/>
  <c r="P3704" i="4" s="1"/>
  <c r="P3705" i="4" s="1"/>
  <c r="P3706" i="4" s="1"/>
  <c r="P3707" i="4" s="1"/>
  <c r="P3708" i="4" s="1"/>
  <c r="P3709" i="4" s="1"/>
  <c r="P3710" i="4" s="1"/>
  <c r="P3711" i="4" s="1"/>
  <c r="P3712" i="4" s="1"/>
  <c r="P3713" i="4" s="1"/>
  <c r="P3714" i="4" s="1"/>
  <c r="P3715" i="4" s="1"/>
  <c r="P3716" i="4" s="1"/>
  <c r="P3717" i="4" s="1"/>
  <c r="P3718" i="4" s="1"/>
  <c r="P3719" i="4" s="1"/>
  <c r="P3720" i="4" s="1"/>
  <c r="P3721" i="4" s="1"/>
  <c r="P3722" i="4" s="1"/>
  <c r="P3723" i="4" s="1"/>
  <c r="P3724" i="4" s="1"/>
  <c r="P3725" i="4" s="1"/>
  <c r="P3726" i="4" s="1"/>
  <c r="P3727" i="4" s="1"/>
  <c r="P3728" i="4" s="1"/>
  <c r="P3729" i="4" s="1"/>
  <c r="P3730" i="4" s="1"/>
  <c r="P3731" i="4" s="1"/>
  <c r="P3732" i="4" s="1"/>
  <c r="P3733" i="4" s="1"/>
  <c r="P3734" i="4" s="1"/>
  <c r="P3735" i="4" s="1"/>
  <c r="P3736" i="4" s="1"/>
  <c r="P3737" i="4" s="1"/>
  <c r="P3738" i="4" s="1"/>
  <c r="P3739" i="4" s="1"/>
  <c r="P3740" i="4" s="1"/>
  <c r="P3741" i="4" s="1"/>
  <c r="P3742" i="4" s="1"/>
  <c r="P3743" i="4" s="1"/>
  <c r="P3744" i="4" s="1"/>
  <c r="P3745" i="4" s="1"/>
  <c r="P3746" i="4" s="1"/>
  <c r="P3747" i="4" s="1"/>
  <c r="P3748" i="4" s="1"/>
  <c r="P3749" i="4" s="1"/>
  <c r="P3750" i="4" s="1"/>
  <c r="P3751" i="4" s="1"/>
  <c r="P3752" i="4" s="1"/>
  <c r="P3753" i="4" s="1"/>
  <c r="P3754" i="4" s="1"/>
  <c r="P3755" i="4" s="1"/>
  <c r="P3756" i="4" s="1"/>
  <c r="P3757" i="4" s="1"/>
  <c r="P3758" i="4" s="1"/>
  <c r="P3759" i="4" s="1"/>
  <c r="P3760" i="4" s="1"/>
  <c r="P3761" i="4" s="1"/>
  <c r="P3762" i="4" s="1"/>
  <c r="P3763" i="4" s="1"/>
  <c r="P3764" i="4" s="1"/>
  <c r="P3765" i="4" s="1"/>
  <c r="P3766" i="4" s="1"/>
  <c r="P3767" i="4" s="1"/>
  <c r="P3768" i="4" s="1"/>
  <c r="P3769" i="4" s="1"/>
  <c r="P3770" i="4" s="1"/>
  <c r="P3771" i="4" s="1"/>
  <c r="P3772" i="4" s="1"/>
  <c r="P3773" i="4" s="1"/>
  <c r="P3774" i="4" s="1"/>
  <c r="P3775" i="4" s="1"/>
  <c r="P3776" i="4" s="1"/>
  <c r="P3777" i="4" s="1"/>
  <c r="P3778" i="4" s="1"/>
  <c r="P3779" i="4" s="1"/>
  <c r="P3780" i="4" s="1"/>
  <c r="P3781" i="4" s="1"/>
  <c r="P3782" i="4" s="1"/>
  <c r="P3783" i="4" s="1"/>
  <c r="P3784" i="4" s="1"/>
  <c r="P3785" i="4" s="1"/>
  <c r="P3786" i="4" s="1"/>
  <c r="P3787" i="4" s="1"/>
  <c r="P3788" i="4" s="1"/>
  <c r="P3789" i="4" s="1"/>
  <c r="P3790" i="4" s="1"/>
  <c r="P3791" i="4" s="1"/>
  <c r="P3792" i="4" s="1"/>
  <c r="P3793" i="4" s="1"/>
  <c r="P3794" i="4" s="1"/>
  <c r="P3795" i="4" s="1"/>
  <c r="P3796" i="4" s="1"/>
  <c r="P3797" i="4" s="1"/>
  <c r="P3798" i="4" s="1"/>
  <c r="P3799" i="4" s="1"/>
  <c r="P3800" i="4" s="1"/>
  <c r="P3801" i="4" s="1"/>
  <c r="P3802" i="4" s="1"/>
  <c r="P3803" i="4" s="1"/>
  <c r="P3804" i="4" s="1"/>
  <c r="P3805" i="4" s="1"/>
  <c r="P3806" i="4" s="1"/>
  <c r="P3807" i="4" s="1"/>
  <c r="P3808" i="4" s="1"/>
  <c r="P3809" i="4" s="1"/>
  <c r="P3810" i="4" s="1"/>
  <c r="P3811" i="4" s="1"/>
  <c r="P3812" i="4" s="1"/>
  <c r="P3813" i="4" s="1"/>
  <c r="P3814" i="4" s="1"/>
  <c r="P3815" i="4" s="1"/>
  <c r="P3816" i="4" s="1"/>
  <c r="P3817" i="4" s="1"/>
  <c r="P3818" i="4" s="1"/>
  <c r="P3819" i="4" s="1"/>
  <c r="P3820" i="4" s="1"/>
  <c r="P3821" i="4" s="1"/>
  <c r="P3822" i="4" s="1"/>
  <c r="P3823" i="4" s="1"/>
  <c r="P3824" i="4" s="1"/>
  <c r="P3825" i="4" s="1"/>
  <c r="P3826" i="4" s="1"/>
  <c r="P3827" i="4" s="1"/>
  <c r="P3828" i="4" s="1"/>
  <c r="P3829" i="4" s="1"/>
  <c r="P3830" i="4" s="1"/>
  <c r="P3831" i="4" s="1"/>
  <c r="P3832" i="4" s="1"/>
  <c r="P3833" i="4" s="1"/>
  <c r="P3834" i="4" s="1"/>
  <c r="P3835" i="4" s="1"/>
  <c r="P3836" i="4" s="1"/>
  <c r="P3837" i="4" s="1"/>
  <c r="P3838" i="4" s="1"/>
  <c r="P3839" i="4" s="1"/>
  <c r="P3840" i="4" s="1"/>
  <c r="P3841" i="4" s="1"/>
  <c r="P3842" i="4" s="1"/>
  <c r="P3843" i="4" s="1"/>
  <c r="P3844" i="4" s="1"/>
  <c r="P3845" i="4" s="1"/>
  <c r="P3846" i="4" s="1"/>
  <c r="P3847" i="4" s="1"/>
  <c r="P3848" i="4" s="1"/>
  <c r="P3849" i="4" s="1"/>
  <c r="P3850" i="4" s="1"/>
  <c r="P3851" i="4" s="1"/>
  <c r="P3852" i="4" s="1"/>
  <c r="P3853" i="4" s="1"/>
  <c r="P3854" i="4" s="1"/>
  <c r="P3855" i="4" s="1"/>
  <c r="P3856" i="4" s="1"/>
  <c r="P3857" i="4" s="1"/>
  <c r="P3858" i="4" s="1"/>
  <c r="P3859" i="4" s="1"/>
  <c r="P3860" i="4" s="1"/>
  <c r="P3861" i="4" s="1"/>
  <c r="P3862" i="4" s="1"/>
  <c r="P3863" i="4" s="1"/>
  <c r="P3864" i="4" s="1"/>
  <c r="P3865" i="4" s="1"/>
  <c r="P3866" i="4" s="1"/>
  <c r="P3867" i="4" s="1"/>
  <c r="P3868" i="4" s="1"/>
  <c r="P3869" i="4" s="1"/>
  <c r="P3870" i="4" s="1"/>
  <c r="P3871" i="4" s="1"/>
  <c r="P3872" i="4" s="1"/>
  <c r="P3873" i="4" s="1"/>
  <c r="P3874" i="4" s="1"/>
  <c r="P3875" i="4" s="1"/>
  <c r="P3876" i="4" s="1"/>
  <c r="P3877" i="4" s="1"/>
  <c r="P3878" i="4" s="1"/>
  <c r="P3879" i="4" s="1"/>
  <c r="P3880" i="4" s="1"/>
  <c r="P3881" i="4" s="1"/>
  <c r="P3882" i="4" s="1"/>
  <c r="P3883" i="4" s="1"/>
  <c r="P3884" i="4" s="1"/>
  <c r="P3885" i="4" s="1"/>
  <c r="P3886" i="4" s="1"/>
  <c r="P3887" i="4" s="1"/>
  <c r="P3888" i="4" s="1"/>
  <c r="P3889" i="4" s="1"/>
  <c r="P3890" i="4" s="1"/>
  <c r="P3891" i="4" s="1"/>
  <c r="P3892" i="4" s="1"/>
  <c r="P3893" i="4" s="1"/>
  <c r="P3894" i="4" s="1"/>
  <c r="P3895" i="4" s="1"/>
  <c r="P3896" i="4" s="1"/>
  <c r="P3897" i="4" s="1"/>
  <c r="P3898" i="4" s="1"/>
  <c r="P3899" i="4" s="1"/>
  <c r="P3900" i="4" s="1"/>
  <c r="P3901" i="4" s="1"/>
  <c r="P3902" i="4" s="1"/>
  <c r="P3903" i="4" s="1"/>
  <c r="P3904" i="4" s="1"/>
  <c r="P3905" i="4" s="1"/>
  <c r="P3906" i="4" s="1"/>
  <c r="P3907" i="4" s="1"/>
  <c r="P3908" i="4" s="1"/>
  <c r="P3909" i="4" s="1"/>
  <c r="P3910" i="4" s="1"/>
  <c r="P3911" i="4" s="1"/>
  <c r="P3912" i="4" s="1"/>
  <c r="P3913" i="4" s="1"/>
  <c r="P3914" i="4" s="1"/>
  <c r="P3915" i="4" s="1"/>
  <c r="P3916" i="4" s="1"/>
  <c r="P3917" i="4" s="1"/>
  <c r="P3918" i="4" s="1"/>
  <c r="P3919" i="4" s="1"/>
  <c r="P3920" i="4" s="1"/>
  <c r="P3921" i="4" s="1"/>
  <c r="P3922" i="4" s="1"/>
  <c r="P3923" i="4" s="1"/>
  <c r="P3924" i="4" s="1"/>
  <c r="P3925" i="4" s="1"/>
  <c r="P3926" i="4" s="1"/>
  <c r="P3927" i="4" s="1"/>
  <c r="P3928" i="4" s="1"/>
  <c r="P3929" i="4" s="1"/>
  <c r="P3930" i="4" s="1"/>
  <c r="P3931" i="4" s="1"/>
  <c r="P3932" i="4" s="1"/>
  <c r="P3933" i="4" s="1"/>
  <c r="P3934" i="4" s="1"/>
  <c r="P3935" i="4" s="1"/>
  <c r="P3936" i="4" s="1"/>
  <c r="P3937" i="4" s="1"/>
  <c r="P3938" i="4" s="1"/>
  <c r="P3939" i="4" s="1"/>
  <c r="P3940" i="4" s="1"/>
  <c r="P3941" i="4" s="1"/>
  <c r="P3942" i="4" s="1"/>
  <c r="P3943" i="4" s="1"/>
  <c r="P3944" i="4" s="1"/>
  <c r="P3945" i="4" s="1"/>
  <c r="P3946" i="4" s="1"/>
  <c r="P3947" i="4" s="1"/>
  <c r="P3948" i="4" s="1"/>
  <c r="P3949" i="4" s="1"/>
  <c r="P3950" i="4" s="1"/>
  <c r="P3951" i="4" s="1"/>
  <c r="P3952" i="4" s="1"/>
  <c r="P3953" i="4" s="1"/>
  <c r="P3954" i="4" s="1"/>
  <c r="P3955" i="4" s="1"/>
  <c r="P3956" i="4" s="1"/>
  <c r="P3957" i="4" s="1"/>
  <c r="P3958" i="4" s="1"/>
  <c r="P3959" i="4" s="1"/>
  <c r="P3960" i="4" s="1"/>
  <c r="P3961" i="4" s="1"/>
  <c r="P3962" i="4" s="1"/>
  <c r="P3963" i="4" s="1"/>
  <c r="P3964" i="4" s="1"/>
  <c r="P3965" i="4" s="1"/>
  <c r="P3966" i="4" s="1"/>
  <c r="P3967" i="4" s="1"/>
  <c r="P3968" i="4" s="1"/>
  <c r="P3969" i="4" s="1"/>
  <c r="P3970" i="4" s="1"/>
  <c r="P3971" i="4" s="1"/>
  <c r="P3972" i="4" s="1"/>
  <c r="P3973" i="4" s="1"/>
  <c r="P3974" i="4" s="1"/>
  <c r="P3975" i="4" s="1"/>
  <c r="P3976" i="4" s="1"/>
  <c r="P3977" i="4" s="1"/>
  <c r="P3978" i="4" s="1"/>
  <c r="P3979" i="4" s="1"/>
  <c r="P3980" i="4" s="1"/>
  <c r="P3981" i="4" s="1"/>
  <c r="P3982" i="4" s="1"/>
  <c r="P3983" i="4" s="1"/>
  <c r="P3984" i="4" s="1"/>
  <c r="P3985" i="4" s="1"/>
  <c r="P3986" i="4" s="1"/>
  <c r="P3987" i="4" s="1"/>
  <c r="P3988" i="4" s="1"/>
  <c r="P3989" i="4" s="1"/>
  <c r="P3990" i="4" s="1"/>
  <c r="P3991" i="4" s="1"/>
  <c r="P3992" i="4" s="1"/>
  <c r="P3993" i="4" s="1"/>
  <c r="P3994" i="4" s="1"/>
  <c r="P3995" i="4" s="1"/>
  <c r="P3996" i="4" s="1"/>
  <c r="P3997" i="4" s="1"/>
  <c r="P3998" i="4" s="1"/>
  <c r="P3999" i="4" s="1"/>
  <c r="P4000" i="4" s="1"/>
  <c r="P4001" i="4" s="1"/>
  <c r="P4002" i="4" s="1"/>
  <c r="P4003" i="4" s="1"/>
  <c r="P4004" i="4" s="1"/>
  <c r="P4005" i="4" s="1"/>
  <c r="P4006" i="4" s="1"/>
  <c r="P4007" i="4" s="1"/>
  <c r="P4008" i="4" s="1"/>
  <c r="P4009" i="4" s="1"/>
  <c r="P4010" i="4" s="1"/>
  <c r="P4011" i="4" s="1"/>
  <c r="P4012" i="4" s="1"/>
  <c r="P4013" i="4" s="1"/>
  <c r="P4014" i="4" s="1"/>
  <c r="P4015" i="4" s="1"/>
  <c r="P4016" i="4" s="1"/>
  <c r="P4017" i="4" s="1"/>
  <c r="P4018" i="4" s="1"/>
  <c r="P4019" i="4" s="1"/>
  <c r="P4020" i="4" s="1"/>
  <c r="P4021" i="4" s="1"/>
  <c r="P4022" i="4" s="1"/>
  <c r="P4023" i="4" s="1"/>
  <c r="P4024" i="4" s="1"/>
  <c r="P4025" i="4" s="1"/>
  <c r="P4026" i="4" s="1"/>
  <c r="P4027" i="4" s="1"/>
  <c r="P4028" i="4" s="1"/>
  <c r="P4029" i="4" s="1"/>
  <c r="P4030" i="4" s="1"/>
  <c r="P4031" i="4" s="1"/>
  <c r="P4032" i="4" s="1"/>
  <c r="P4033" i="4" s="1"/>
  <c r="P4034" i="4" s="1"/>
  <c r="P4035" i="4" s="1"/>
  <c r="P4036" i="4" s="1"/>
  <c r="P4037" i="4" s="1"/>
  <c r="P4038" i="4" s="1"/>
  <c r="P4039" i="4" s="1"/>
  <c r="P4040" i="4" s="1"/>
  <c r="P4041" i="4" s="1"/>
  <c r="P4042" i="4" s="1"/>
  <c r="P4043" i="4" s="1"/>
  <c r="P4044" i="4" s="1"/>
  <c r="P4045" i="4" s="1"/>
  <c r="P4046" i="4" s="1"/>
  <c r="P4047" i="4" s="1"/>
  <c r="P4048" i="4" s="1"/>
  <c r="P4049" i="4" s="1"/>
  <c r="P4050" i="4" s="1"/>
  <c r="P4051" i="4" s="1"/>
  <c r="P4052" i="4" s="1"/>
  <c r="P4053" i="4" s="1"/>
  <c r="P4054" i="4" s="1"/>
  <c r="P4055" i="4" s="1"/>
  <c r="P4056" i="4" s="1"/>
  <c r="P4057" i="4" s="1"/>
  <c r="P4058" i="4" s="1"/>
  <c r="P4059" i="4" s="1"/>
  <c r="P4060" i="4" s="1"/>
  <c r="P4061" i="4" s="1"/>
  <c r="P4062" i="4" s="1"/>
  <c r="P4063" i="4" s="1"/>
  <c r="P4064" i="4" s="1"/>
  <c r="P4065" i="4" s="1"/>
  <c r="P4066" i="4" s="1"/>
  <c r="P4067" i="4" s="1"/>
  <c r="P4068" i="4" s="1"/>
  <c r="P4069" i="4" s="1"/>
  <c r="P4070" i="4" s="1"/>
  <c r="P4071" i="4" s="1"/>
  <c r="P4072" i="4" s="1"/>
  <c r="P4073" i="4" s="1"/>
  <c r="P4074" i="4" s="1"/>
  <c r="P4075" i="4" s="1"/>
  <c r="P4076" i="4" s="1"/>
  <c r="P4077" i="4" s="1"/>
  <c r="P4078" i="4" s="1"/>
  <c r="P4079" i="4" s="1"/>
  <c r="P4080" i="4" s="1"/>
  <c r="P4081" i="4" s="1"/>
  <c r="P4082" i="4" s="1"/>
  <c r="P4083" i="4" s="1"/>
  <c r="P4084" i="4" s="1"/>
  <c r="P4085" i="4" s="1"/>
  <c r="P4086" i="4" s="1"/>
  <c r="P4087" i="4" s="1"/>
  <c r="P4088" i="4" s="1"/>
  <c r="P4089" i="4" s="1"/>
  <c r="P4090" i="4" s="1"/>
  <c r="P4091" i="4" s="1"/>
  <c r="P4092" i="4" s="1"/>
  <c r="P4093" i="4" s="1"/>
  <c r="P4094" i="4" s="1"/>
  <c r="P4095" i="4" s="1"/>
  <c r="P4096" i="4" s="1"/>
  <c r="P4097" i="4" s="1"/>
  <c r="P4098" i="4" s="1"/>
  <c r="P4099" i="4" s="1"/>
  <c r="P4100" i="4" s="1"/>
  <c r="P4101" i="4" s="1"/>
  <c r="P4102" i="4" s="1"/>
  <c r="P4103" i="4" s="1"/>
  <c r="P4104" i="4" s="1"/>
  <c r="P4105" i="4" s="1"/>
  <c r="P4106" i="4" s="1"/>
  <c r="P4107" i="4" s="1"/>
  <c r="P4108" i="4" s="1"/>
  <c r="P4109" i="4" s="1"/>
  <c r="P4110" i="4" s="1"/>
  <c r="P4111" i="4" s="1"/>
  <c r="P4112" i="4" s="1"/>
  <c r="P4113" i="4" s="1"/>
  <c r="P4114" i="4" s="1"/>
  <c r="P4115" i="4" s="1"/>
  <c r="P4116" i="4" s="1"/>
  <c r="P4117" i="4" s="1"/>
  <c r="P4118" i="4" s="1"/>
  <c r="P4119" i="4" s="1"/>
  <c r="P4120" i="4" s="1"/>
  <c r="P4121" i="4" s="1"/>
  <c r="P4122" i="4" s="1"/>
  <c r="P4123" i="4" s="1"/>
  <c r="P4124" i="4" s="1"/>
  <c r="P4125" i="4" s="1"/>
  <c r="P4126" i="4" s="1"/>
  <c r="P4127" i="4" s="1"/>
  <c r="P4128" i="4" s="1"/>
  <c r="P4129" i="4" s="1"/>
  <c r="P4130" i="4" s="1"/>
  <c r="P4131" i="4" s="1"/>
  <c r="P4132" i="4" s="1"/>
  <c r="P4133" i="4" s="1"/>
  <c r="P4134" i="4" s="1"/>
  <c r="P4135" i="4" s="1"/>
  <c r="P4136" i="4" s="1"/>
  <c r="P4137" i="4" s="1"/>
  <c r="P4138" i="4" s="1"/>
  <c r="P4139" i="4" s="1"/>
  <c r="P4140" i="4" s="1"/>
  <c r="P4141" i="4" s="1"/>
  <c r="P4142" i="4" s="1"/>
  <c r="P4143" i="4" s="1"/>
  <c r="P4144" i="4" s="1"/>
  <c r="P4145" i="4" s="1"/>
  <c r="P4146" i="4" s="1"/>
  <c r="P4147" i="4" s="1"/>
  <c r="P4148" i="4" s="1"/>
  <c r="P4149" i="4" s="1"/>
  <c r="P4150" i="4" s="1"/>
  <c r="P4151" i="4" s="1"/>
  <c r="P4152" i="4" s="1"/>
  <c r="P4153" i="4" s="1"/>
  <c r="P4154" i="4" s="1"/>
  <c r="P4155" i="4" s="1"/>
  <c r="P4156" i="4" s="1"/>
  <c r="P4157" i="4" s="1"/>
  <c r="P4158" i="4" s="1"/>
  <c r="P4159" i="4" s="1"/>
  <c r="P4160" i="4" s="1"/>
  <c r="P4161" i="4" s="1"/>
  <c r="P4162" i="4" s="1"/>
  <c r="P4163" i="4" s="1"/>
  <c r="P4164" i="4" s="1"/>
  <c r="P4165" i="4" s="1"/>
  <c r="P4166" i="4" s="1"/>
  <c r="P4167" i="4" s="1"/>
  <c r="P4168" i="4" s="1"/>
  <c r="P4169" i="4" s="1"/>
  <c r="P4170" i="4" s="1"/>
  <c r="P4171" i="4" s="1"/>
  <c r="P4172" i="4" s="1"/>
  <c r="P4173" i="4" s="1"/>
  <c r="P4174" i="4" s="1"/>
  <c r="P4175" i="4" s="1"/>
  <c r="P4176" i="4" s="1"/>
  <c r="P4177" i="4" s="1"/>
  <c r="P4178" i="4" s="1"/>
  <c r="P4179" i="4" s="1"/>
  <c r="P4180" i="4" s="1"/>
  <c r="P4181" i="4" s="1"/>
  <c r="P4182" i="4" s="1"/>
  <c r="P4183" i="4" s="1"/>
  <c r="P4184" i="4" s="1"/>
  <c r="P4185" i="4" s="1"/>
  <c r="P4186" i="4" s="1"/>
  <c r="P4187" i="4" s="1"/>
  <c r="P4188" i="4" s="1"/>
  <c r="P4189" i="4" s="1"/>
  <c r="P4190" i="4" s="1"/>
  <c r="P4191" i="4" s="1"/>
  <c r="P4192" i="4" s="1"/>
  <c r="P4193" i="4" s="1"/>
  <c r="P4194" i="4" s="1"/>
  <c r="P4195" i="4" s="1"/>
  <c r="P4196" i="4" s="1"/>
  <c r="P4197" i="4" s="1"/>
  <c r="P4198" i="4" s="1"/>
  <c r="P4199" i="4" s="1"/>
  <c r="P4200" i="4" s="1"/>
  <c r="P4201" i="4" s="1"/>
  <c r="P4202" i="4" s="1"/>
  <c r="P4203" i="4" s="1"/>
  <c r="P4204" i="4" s="1"/>
  <c r="P4205" i="4" s="1"/>
  <c r="P4206" i="4" s="1"/>
  <c r="P4207" i="4" s="1"/>
  <c r="P4208" i="4" s="1"/>
  <c r="P4209" i="4" s="1"/>
  <c r="P4210" i="4" s="1"/>
  <c r="P4211" i="4" s="1"/>
  <c r="P4212" i="4" s="1"/>
  <c r="P4213" i="4" s="1"/>
  <c r="P4214" i="4" s="1"/>
  <c r="P4215" i="4" s="1"/>
  <c r="P4216" i="4" s="1"/>
  <c r="P4217" i="4" s="1"/>
  <c r="P4218" i="4" s="1"/>
  <c r="P4219" i="4" s="1"/>
  <c r="P4220" i="4" s="1"/>
  <c r="P4221" i="4" s="1"/>
  <c r="P4222" i="4" s="1"/>
  <c r="P4223" i="4" s="1"/>
  <c r="P4224" i="4" s="1"/>
  <c r="P4225" i="4" s="1"/>
  <c r="P4226" i="4" s="1"/>
  <c r="P4227" i="4" s="1"/>
  <c r="P4228" i="4" s="1"/>
  <c r="P4229" i="4" s="1"/>
  <c r="P4230" i="4" s="1"/>
  <c r="P4231" i="4" s="1"/>
  <c r="P4232" i="4" s="1"/>
  <c r="P4233" i="4" s="1"/>
  <c r="P4234" i="4" s="1"/>
  <c r="P4235" i="4" s="1"/>
  <c r="P4236" i="4" s="1"/>
  <c r="P4237" i="4" s="1"/>
  <c r="P4238" i="4" s="1"/>
  <c r="P4239" i="4" s="1"/>
  <c r="P4240" i="4" s="1"/>
  <c r="P4241" i="4" s="1"/>
  <c r="P4242" i="4" s="1"/>
  <c r="P4243" i="4" s="1"/>
  <c r="P4244" i="4" s="1"/>
  <c r="P4245" i="4" s="1"/>
  <c r="P4246" i="4" s="1"/>
  <c r="P4247" i="4" s="1"/>
  <c r="P4248" i="4" s="1"/>
  <c r="P4249" i="4" s="1"/>
  <c r="P4250" i="4" s="1"/>
  <c r="P4251" i="4" s="1"/>
  <c r="P4252" i="4" s="1"/>
  <c r="P4253" i="4" s="1"/>
  <c r="P4254" i="4" s="1"/>
  <c r="P4255" i="4" s="1"/>
  <c r="P4256" i="4" s="1"/>
  <c r="P4257" i="4" s="1"/>
  <c r="P4258" i="4" s="1"/>
  <c r="P4259" i="4" s="1"/>
  <c r="P4260" i="4" s="1"/>
  <c r="P4261" i="4" s="1"/>
  <c r="P4262" i="4" s="1"/>
  <c r="P4263" i="4" s="1"/>
  <c r="P4264" i="4" s="1"/>
  <c r="P4265" i="4" s="1"/>
  <c r="P4266" i="4" s="1"/>
  <c r="P4267" i="4" s="1"/>
  <c r="P4268" i="4" s="1"/>
  <c r="P4269" i="4" s="1"/>
  <c r="P4270" i="4" s="1"/>
  <c r="P4271" i="4" s="1"/>
  <c r="P4272" i="4" s="1"/>
  <c r="P4273" i="4" s="1"/>
  <c r="P4274" i="4" s="1"/>
  <c r="P4275" i="4" s="1"/>
  <c r="P4276" i="4" s="1"/>
  <c r="P4277" i="4" s="1"/>
  <c r="P4278" i="4" s="1"/>
  <c r="P4279" i="4" s="1"/>
  <c r="P4280" i="4" s="1"/>
  <c r="P4281" i="4" s="1"/>
  <c r="P4282" i="4" s="1"/>
  <c r="P4283" i="4" s="1"/>
  <c r="P4284" i="4" s="1"/>
  <c r="P4285" i="4" s="1"/>
  <c r="P4286" i="4" s="1"/>
  <c r="P4287" i="4" s="1"/>
  <c r="P4288" i="4" s="1"/>
  <c r="P4289" i="4" s="1"/>
  <c r="P4290" i="4" s="1"/>
  <c r="P4291" i="4" s="1"/>
  <c r="P4292" i="4" s="1"/>
  <c r="P4293" i="4" s="1"/>
  <c r="P4294" i="4" s="1"/>
  <c r="P4295" i="4" s="1"/>
  <c r="P4296" i="4" s="1"/>
  <c r="P4297" i="4" s="1"/>
  <c r="P4298" i="4" s="1"/>
  <c r="P4299" i="4" s="1"/>
  <c r="P4300" i="4" s="1"/>
  <c r="P4301" i="4" s="1"/>
  <c r="P4302" i="4" s="1"/>
  <c r="P4303" i="4" s="1"/>
  <c r="P4304" i="4" s="1"/>
  <c r="P4305" i="4" s="1"/>
  <c r="P4306" i="4" s="1"/>
  <c r="P4307" i="4" s="1"/>
  <c r="P4308" i="4" s="1"/>
  <c r="P4309" i="4" s="1"/>
  <c r="P4310" i="4" s="1"/>
  <c r="P4311" i="4" s="1"/>
  <c r="P4312" i="4" s="1"/>
  <c r="P4313" i="4" s="1"/>
  <c r="P4314" i="4" s="1"/>
  <c r="P4315" i="4" s="1"/>
  <c r="P4316" i="4" s="1"/>
  <c r="P4317" i="4" s="1"/>
  <c r="P4318" i="4" s="1"/>
  <c r="P4319" i="4" s="1"/>
  <c r="P4320" i="4" s="1"/>
  <c r="P4321" i="4" s="1"/>
  <c r="P4322" i="4" s="1"/>
  <c r="P4323" i="4" s="1"/>
  <c r="P4324" i="4" s="1"/>
  <c r="P4325" i="4" s="1"/>
  <c r="P4326" i="4" s="1"/>
  <c r="P4327" i="4" s="1"/>
  <c r="P4328" i="4" s="1"/>
  <c r="P4329" i="4" s="1"/>
  <c r="P4330" i="4" s="1"/>
  <c r="P4331" i="4" s="1"/>
  <c r="P4332" i="4" s="1"/>
  <c r="P4333" i="4" s="1"/>
  <c r="P4334" i="4" s="1"/>
  <c r="P4335" i="4" s="1"/>
  <c r="P4336" i="4" s="1"/>
  <c r="P4337" i="4" s="1"/>
  <c r="P4338" i="4" s="1"/>
  <c r="P4339" i="4" s="1"/>
  <c r="P4340" i="4" s="1"/>
  <c r="P4341" i="4" s="1"/>
  <c r="P4342" i="4" s="1"/>
  <c r="P4343" i="4" s="1"/>
  <c r="P4344" i="4" s="1"/>
  <c r="P4345" i="4" s="1"/>
  <c r="P4346" i="4" s="1"/>
  <c r="P4347" i="4" s="1"/>
  <c r="P4348" i="4" s="1"/>
  <c r="P4349" i="4" s="1"/>
  <c r="P4350" i="4" s="1"/>
  <c r="P4351" i="4" s="1"/>
  <c r="P4352" i="4" s="1"/>
  <c r="P4353" i="4" s="1"/>
  <c r="P4354" i="4" s="1"/>
  <c r="L1691" i="4"/>
  <c r="L1692" i="4" s="1"/>
  <c r="L1693" i="4" s="1"/>
  <c r="L1694" i="4" s="1"/>
  <c r="L1695" i="4" s="1"/>
  <c r="L1696" i="4" s="1"/>
  <c r="L1697" i="4" s="1"/>
  <c r="L1698" i="4" s="1"/>
  <c r="L1699" i="4" s="1"/>
  <c r="L1700" i="4" s="1"/>
  <c r="L1701" i="4" s="1"/>
  <c r="L1702" i="4" s="1"/>
  <c r="L1703" i="4" s="1"/>
  <c r="L1704" i="4" s="1"/>
  <c r="L1705" i="4" s="1"/>
  <c r="L1706" i="4" s="1"/>
  <c r="L1707" i="4" s="1"/>
  <c r="L1708" i="4" s="1"/>
  <c r="L1709" i="4" s="1"/>
  <c r="L1710" i="4" s="1"/>
  <c r="L1711" i="4" s="1"/>
  <c r="L1712" i="4" s="1"/>
  <c r="L1713" i="4" s="1"/>
  <c r="L1714" i="4" s="1"/>
  <c r="L1715" i="4" s="1"/>
  <c r="L1716" i="4" s="1"/>
  <c r="L1717" i="4" s="1"/>
  <c r="L1718" i="4" s="1"/>
  <c r="L1719" i="4" s="1"/>
  <c r="L1720" i="4" s="1"/>
  <c r="L1721" i="4" s="1"/>
  <c r="L1722" i="4" s="1"/>
  <c r="L1723" i="4" s="1"/>
  <c r="L1724" i="4" s="1"/>
  <c r="L1725" i="4" s="1"/>
  <c r="L1726" i="4" s="1"/>
  <c r="L1727" i="4" s="1"/>
  <c r="L1728" i="4" s="1"/>
  <c r="L1729" i="4" s="1"/>
  <c r="L1730" i="4" s="1"/>
  <c r="L1731" i="4" s="1"/>
  <c r="L1732" i="4" s="1"/>
  <c r="L1733" i="4" s="1"/>
  <c r="L1734" i="4" s="1"/>
  <c r="L1735" i="4" s="1"/>
  <c r="L1736" i="4" s="1"/>
  <c r="L1737" i="4" s="1"/>
  <c r="L1738" i="4" s="1"/>
  <c r="L1739" i="4" s="1"/>
  <c r="L1740" i="4" s="1"/>
  <c r="L1741" i="4" s="1"/>
  <c r="L1742" i="4" s="1"/>
  <c r="L1743" i="4" s="1"/>
  <c r="L1744" i="4" s="1"/>
  <c r="L1745" i="4" s="1"/>
  <c r="L1746" i="4" s="1"/>
  <c r="L1747" i="4" s="1"/>
  <c r="L1748" i="4" s="1"/>
  <c r="L1749" i="4" s="1"/>
  <c r="L1750" i="4" s="1"/>
  <c r="L1751" i="4" s="1"/>
  <c r="L1752" i="4" s="1"/>
  <c r="L1753" i="4" s="1"/>
  <c r="L1754" i="4" s="1"/>
  <c r="L1755" i="4" s="1"/>
  <c r="L1756" i="4" s="1"/>
  <c r="L1757" i="4" s="1"/>
  <c r="L1758" i="4" s="1"/>
  <c r="L1759" i="4" s="1"/>
  <c r="L1760" i="4" s="1"/>
  <c r="L1761" i="4" s="1"/>
  <c r="L1762" i="4" s="1"/>
  <c r="L1763" i="4" s="1"/>
  <c r="L1764" i="4" s="1"/>
  <c r="L1765" i="4" s="1"/>
  <c r="L1766" i="4" s="1"/>
  <c r="L1767" i="4" s="1"/>
  <c r="L1768" i="4" s="1"/>
  <c r="L1769" i="4" s="1"/>
  <c r="L1770" i="4" s="1"/>
  <c r="L1771" i="4" s="1"/>
  <c r="L1772" i="4" s="1"/>
  <c r="L1773" i="4" s="1"/>
  <c r="L1774" i="4" s="1"/>
  <c r="L1775" i="4" s="1"/>
  <c r="L1776" i="4" s="1"/>
  <c r="L1777" i="4" s="1"/>
  <c r="L1778" i="4" s="1"/>
  <c r="L1779" i="4" s="1"/>
  <c r="L1780" i="4" s="1"/>
  <c r="L1781" i="4" s="1"/>
  <c r="L1782" i="4" s="1"/>
  <c r="L1783" i="4" s="1"/>
  <c r="L1784" i="4" s="1"/>
  <c r="L1785" i="4" s="1"/>
  <c r="L1786" i="4" s="1"/>
  <c r="L1787" i="4" s="1"/>
  <c r="L1788" i="4" s="1"/>
  <c r="L1789" i="4" s="1"/>
  <c r="L1790" i="4" s="1"/>
  <c r="L1791" i="4" s="1"/>
  <c r="L1792" i="4" s="1"/>
  <c r="L1793" i="4" s="1"/>
  <c r="L1794" i="4" s="1"/>
  <c r="L1795" i="4" s="1"/>
  <c r="L1796" i="4" s="1"/>
  <c r="L1797" i="4" s="1"/>
  <c r="L1798" i="4" s="1"/>
  <c r="L1799" i="4" s="1"/>
  <c r="L1800" i="4" s="1"/>
  <c r="L1801" i="4" s="1"/>
  <c r="L1802" i="4" s="1"/>
  <c r="L1803" i="4" s="1"/>
  <c r="L1804" i="4" s="1"/>
  <c r="L1805" i="4" s="1"/>
  <c r="L1806" i="4" s="1"/>
  <c r="L1807" i="4" s="1"/>
  <c r="L1808" i="4" s="1"/>
  <c r="L1809" i="4" s="1"/>
  <c r="L1810" i="4" s="1"/>
  <c r="L1811" i="4" s="1"/>
  <c r="L1812" i="4" s="1"/>
  <c r="L1813" i="4" s="1"/>
  <c r="L1814" i="4" s="1"/>
  <c r="L1815" i="4" s="1"/>
  <c r="L1816" i="4" s="1"/>
  <c r="L1817" i="4" s="1"/>
  <c r="L1818" i="4" s="1"/>
  <c r="L1819" i="4" s="1"/>
  <c r="L1820" i="4" s="1"/>
  <c r="L1821" i="4" s="1"/>
  <c r="L1822" i="4" s="1"/>
  <c r="L1823" i="4" s="1"/>
  <c r="L1824" i="4" s="1"/>
  <c r="L1825" i="4" s="1"/>
  <c r="L1826" i="4" s="1"/>
  <c r="L1827" i="4" s="1"/>
  <c r="L1828" i="4" s="1"/>
  <c r="L1829" i="4" s="1"/>
  <c r="L1830" i="4" s="1"/>
  <c r="L1831" i="4" s="1"/>
  <c r="L1832" i="4" s="1"/>
  <c r="L1833" i="4" s="1"/>
  <c r="L1834" i="4" s="1"/>
  <c r="L1835" i="4" s="1"/>
  <c r="L1836" i="4" s="1"/>
  <c r="L1837" i="4" s="1"/>
  <c r="L1838" i="4" s="1"/>
  <c r="L1839" i="4" s="1"/>
  <c r="L1840" i="4" s="1"/>
  <c r="L1841" i="4" s="1"/>
  <c r="L1842" i="4" s="1"/>
  <c r="L1843" i="4" s="1"/>
  <c r="L1844" i="4" s="1"/>
  <c r="L1845" i="4" s="1"/>
  <c r="L1846" i="4" s="1"/>
  <c r="L1847" i="4" s="1"/>
  <c r="L1848" i="4" s="1"/>
  <c r="L1849" i="4" s="1"/>
  <c r="L1850" i="4" s="1"/>
  <c r="L1851" i="4" s="1"/>
  <c r="L1852" i="4" s="1"/>
  <c r="L1853" i="4" s="1"/>
  <c r="L1854" i="4" s="1"/>
  <c r="L1855" i="4" s="1"/>
  <c r="L1856" i="4" s="1"/>
  <c r="L1857" i="4" s="1"/>
  <c r="L1858" i="4" s="1"/>
  <c r="L1859" i="4" s="1"/>
  <c r="L1860" i="4" s="1"/>
  <c r="L1861" i="4" s="1"/>
  <c r="L1862" i="4" s="1"/>
  <c r="L1863" i="4" s="1"/>
  <c r="L1864" i="4" s="1"/>
  <c r="L1865" i="4" s="1"/>
  <c r="L1866" i="4" s="1"/>
  <c r="L1867" i="4" s="1"/>
  <c r="L1868" i="4" s="1"/>
  <c r="L1869" i="4" s="1"/>
  <c r="L1870" i="4" s="1"/>
  <c r="L1871" i="4" s="1"/>
  <c r="L1872" i="4" s="1"/>
  <c r="L1873" i="4" s="1"/>
  <c r="L1874" i="4" s="1"/>
  <c r="L1875" i="4" s="1"/>
  <c r="L1876" i="4" s="1"/>
  <c r="L1877" i="4" s="1"/>
  <c r="L1878" i="4" s="1"/>
  <c r="L1879" i="4" s="1"/>
  <c r="L1880" i="4" s="1"/>
  <c r="L1881" i="4" s="1"/>
  <c r="L1882" i="4" s="1"/>
  <c r="L1883" i="4" s="1"/>
  <c r="L1884" i="4" s="1"/>
  <c r="L1885" i="4" s="1"/>
  <c r="L1886" i="4" s="1"/>
  <c r="L1887" i="4" s="1"/>
  <c r="L1888" i="4" s="1"/>
  <c r="L1889" i="4" s="1"/>
  <c r="L1890" i="4" s="1"/>
  <c r="L1891" i="4" s="1"/>
  <c r="L1892" i="4" s="1"/>
  <c r="L1893" i="4" s="1"/>
  <c r="L1894" i="4" s="1"/>
  <c r="L1895" i="4" s="1"/>
  <c r="L1896" i="4" s="1"/>
  <c r="L1897" i="4" s="1"/>
  <c r="L1898" i="4" s="1"/>
  <c r="L1899" i="4" s="1"/>
  <c r="L1900" i="4" s="1"/>
  <c r="L1901" i="4" s="1"/>
  <c r="L1902" i="4" s="1"/>
  <c r="L1903" i="4" s="1"/>
  <c r="L1904" i="4" s="1"/>
  <c r="L1905" i="4" s="1"/>
  <c r="L1906" i="4" s="1"/>
  <c r="L1907" i="4" s="1"/>
  <c r="L1908" i="4" s="1"/>
  <c r="L1909" i="4" s="1"/>
  <c r="L1910" i="4" s="1"/>
  <c r="L1911" i="4" s="1"/>
  <c r="L1912" i="4" s="1"/>
  <c r="L1913" i="4" s="1"/>
  <c r="L1914" i="4" s="1"/>
  <c r="L1915" i="4" s="1"/>
  <c r="L1916" i="4" s="1"/>
  <c r="L1917" i="4" s="1"/>
  <c r="L1918" i="4" s="1"/>
  <c r="L1919" i="4" s="1"/>
  <c r="L1920" i="4" s="1"/>
  <c r="L1921" i="4" s="1"/>
  <c r="L1922" i="4" s="1"/>
  <c r="L1923" i="4" s="1"/>
  <c r="L1924" i="4" s="1"/>
  <c r="L1925" i="4" s="1"/>
  <c r="L1926" i="4" s="1"/>
  <c r="L1927" i="4" s="1"/>
  <c r="L1928" i="4" s="1"/>
  <c r="L1929" i="4" s="1"/>
  <c r="L1930" i="4" s="1"/>
  <c r="L1931" i="4" s="1"/>
  <c r="L1932" i="4" s="1"/>
  <c r="L1933" i="4" s="1"/>
  <c r="L1934" i="4" s="1"/>
  <c r="L1935" i="4" s="1"/>
  <c r="L1936" i="4" s="1"/>
  <c r="L1937" i="4" s="1"/>
  <c r="L1938" i="4" s="1"/>
  <c r="L1939" i="4" s="1"/>
  <c r="L1940" i="4" s="1"/>
  <c r="L1941" i="4" s="1"/>
  <c r="L1942" i="4" s="1"/>
  <c r="L1943" i="4" s="1"/>
  <c r="L1944" i="4" s="1"/>
  <c r="L1945" i="4" s="1"/>
  <c r="L1946" i="4" s="1"/>
  <c r="L1947" i="4" s="1"/>
  <c r="L1948" i="4" s="1"/>
  <c r="L1949" i="4" s="1"/>
  <c r="L1950" i="4" s="1"/>
  <c r="L1951" i="4" s="1"/>
  <c r="L1952" i="4" s="1"/>
  <c r="L1953" i="4" s="1"/>
  <c r="L1954" i="4" s="1"/>
  <c r="L1955" i="4" s="1"/>
  <c r="L1956" i="4" s="1"/>
  <c r="L1957" i="4" s="1"/>
  <c r="L1958" i="4" s="1"/>
  <c r="L1959" i="4" s="1"/>
  <c r="L1960" i="4" s="1"/>
  <c r="L1961" i="4" s="1"/>
  <c r="L1962" i="4" s="1"/>
  <c r="L1963" i="4" s="1"/>
  <c r="L1964" i="4" s="1"/>
  <c r="L1965" i="4" s="1"/>
  <c r="L1966" i="4" s="1"/>
  <c r="L1967" i="4" s="1"/>
  <c r="L1968" i="4" s="1"/>
  <c r="L1969" i="4" s="1"/>
  <c r="L1970" i="4" s="1"/>
  <c r="L1971" i="4" s="1"/>
  <c r="L1972" i="4" s="1"/>
  <c r="L1973" i="4" s="1"/>
  <c r="L1974" i="4" s="1"/>
  <c r="L1975" i="4" s="1"/>
  <c r="L1976" i="4" s="1"/>
  <c r="L1977" i="4" s="1"/>
  <c r="L1978" i="4" s="1"/>
  <c r="L1979" i="4" s="1"/>
  <c r="L1980" i="4" s="1"/>
  <c r="L1981" i="4" s="1"/>
  <c r="L1982" i="4" s="1"/>
  <c r="L1983" i="4" s="1"/>
  <c r="L1984" i="4" s="1"/>
  <c r="L1985" i="4" s="1"/>
  <c r="L1986" i="4" s="1"/>
  <c r="L1987" i="4" s="1"/>
  <c r="L1988" i="4" s="1"/>
  <c r="L1989" i="4" s="1"/>
  <c r="L1990" i="4" s="1"/>
  <c r="L1991" i="4" s="1"/>
  <c r="L1992" i="4" s="1"/>
  <c r="L1993" i="4" s="1"/>
  <c r="L1994" i="4" s="1"/>
  <c r="L1995" i="4" s="1"/>
  <c r="L1996" i="4" s="1"/>
  <c r="L1997" i="4" s="1"/>
  <c r="L1998" i="4" s="1"/>
  <c r="L1999" i="4" s="1"/>
  <c r="L2000" i="4" s="1"/>
  <c r="L2001" i="4" s="1"/>
  <c r="L2002" i="4" s="1"/>
  <c r="L2003" i="4" s="1"/>
  <c r="L2004" i="4" s="1"/>
  <c r="L2005" i="4" s="1"/>
  <c r="L2006" i="4" s="1"/>
  <c r="L2007" i="4" s="1"/>
  <c r="L2008" i="4" s="1"/>
  <c r="L2009" i="4" s="1"/>
  <c r="L2010" i="4" s="1"/>
  <c r="L2011" i="4" s="1"/>
  <c r="L2012" i="4" s="1"/>
  <c r="L2013" i="4" s="1"/>
  <c r="L2014" i="4" s="1"/>
  <c r="L2015" i="4" s="1"/>
  <c r="L2016" i="4" s="1"/>
  <c r="L2017" i="4" s="1"/>
  <c r="L2018" i="4" s="1"/>
  <c r="L2019" i="4" s="1"/>
  <c r="L2020" i="4" s="1"/>
  <c r="L2021" i="4" s="1"/>
  <c r="L2022" i="4" s="1"/>
  <c r="L2023" i="4" s="1"/>
  <c r="L2024" i="4" s="1"/>
  <c r="L2025" i="4" s="1"/>
  <c r="L2026" i="4" s="1"/>
  <c r="L2027" i="4" s="1"/>
  <c r="L2028" i="4" s="1"/>
  <c r="L2029" i="4" s="1"/>
  <c r="L2030" i="4" s="1"/>
  <c r="L2031" i="4" s="1"/>
  <c r="L2032" i="4" s="1"/>
  <c r="L2033" i="4" s="1"/>
  <c r="L2034" i="4" s="1"/>
  <c r="L2035" i="4" s="1"/>
  <c r="L2036" i="4" s="1"/>
  <c r="L2037" i="4" s="1"/>
  <c r="L2038" i="4" s="1"/>
  <c r="L2039" i="4" s="1"/>
  <c r="L2040" i="4" s="1"/>
  <c r="L2041" i="4" s="1"/>
  <c r="L2042" i="4" s="1"/>
  <c r="L2043" i="4" s="1"/>
  <c r="L2044" i="4" s="1"/>
  <c r="L2045" i="4" s="1"/>
  <c r="L2046" i="4" s="1"/>
  <c r="L2047" i="4" s="1"/>
  <c r="L2048" i="4" s="1"/>
  <c r="L2049" i="4" s="1"/>
  <c r="L2050" i="4" s="1"/>
  <c r="L2051" i="4" s="1"/>
  <c r="L2052" i="4" s="1"/>
  <c r="L2053" i="4" s="1"/>
  <c r="L2054" i="4" s="1"/>
  <c r="L2055" i="4" s="1"/>
  <c r="L2056" i="4" s="1"/>
  <c r="L2057" i="4" s="1"/>
  <c r="L2058" i="4" s="1"/>
  <c r="L2059" i="4" s="1"/>
  <c r="L2060" i="4" s="1"/>
  <c r="L2061" i="4" s="1"/>
  <c r="L2062" i="4" s="1"/>
  <c r="L2063" i="4" s="1"/>
  <c r="L2064" i="4" s="1"/>
  <c r="L2065" i="4" s="1"/>
  <c r="L2066" i="4" s="1"/>
  <c r="L2067" i="4" s="1"/>
  <c r="L2068" i="4" s="1"/>
  <c r="L2069" i="4" s="1"/>
  <c r="L2070" i="4" s="1"/>
  <c r="L2071" i="4" s="1"/>
  <c r="L2072" i="4" s="1"/>
  <c r="L2073" i="4" s="1"/>
  <c r="L2074" i="4" s="1"/>
  <c r="L2075" i="4" s="1"/>
  <c r="L2076" i="4" s="1"/>
  <c r="L2077" i="4" s="1"/>
  <c r="L2078" i="4" s="1"/>
  <c r="L2079" i="4" s="1"/>
  <c r="L2080" i="4" s="1"/>
  <c r="L2081" i="4" s="1"/>
  <c r="L2082" i="4" s="1"/>
  <c r="L2083" i="4" s="1"/>
  <c r="L2084" i="4" s="1"/>
  <c r="L2085" i="4" s="1"/>
  <c r="L2086" i="4" s="1"/>
  <c r="L2087" i="4" s="1"/>
  <c r="L2088" i="4" s="1"/>
  <c r="L2089" i="4" s="1"/>
  <c r="L2090" i="4" s="1"/>
  <c r="L2091" i="4" s="1"/>
  <c r="L2092" i="4" s="1"/>
  <c r="L2093" i="4" s="1"/>
  <c r="L2094" i="4" s="1"/>
  <c r="L2095" i="4" s="1"/>
  <c r="L2096" i="4" s="1"/>
  <c r="L2097" i="4" s="1"/>
  <c r="L2098" i="4" s="1"/>
  <c r="L2099" i="4" s="1"/>
  <c r="L2100" i="4" s="1"/>
  <c r="L2101" i="4" s="1"/>
  <c r="L2102" i="4" s="1"/>
  <c r="L2103" i="4" s="1"/>
  <c r="L2104" i="4" s="1"/>
  <c r="L2105" i="4" s="1"/>
  <c r="L2106" i="4" s="1"/>
  <c r="L2107" i="4" s="1"/>
  <c r="L2108" i="4" s="1"/>
  <c r="L2109" i="4" s="1"/>
  <c r="L2110" i="4" s="1"/>
  <c r="L2111" i="4" s="1"/>
  <c r="L2112" i="4" s="1"/>
  <c r="L2113" i="4" s="1"/>
  <c r="L2114" i="4" s="1"/>
  <c r="L2115" i="4" s="1"/>
  <c r="L2116" i="4" s="1"/>
  <c r="L2117" i="4" s="1"/>
  <c r="L2118" i="4" s="1"/>
  <c r="L2119" i="4" s="1"/>
  <c r="L2120" i="4" s="1"/>
  <c r="L2121" i="4" s="1"/>
  <c r="L2122" i="4" s="1"/>
  <c r="L2123" i="4" s="1"/>
  <c r="L2124" i="4" s="1"/>
  <c r="L2125" i="4" s="1"/>
  <c r="L2126" i="4" s="1"/>
  <c r="L2127" i="4" s="1"/>
  <c r="L2128" i="4" s="1"/>
  <c r="L2129" i="4" s="1"/>
  <c r="L2130" i="4" s="1"/>
  <c r="L2131" i="4" s="1"/>
  <c r="L2132" i="4" s="1"/>
  <c r="L2133" i="4" s="1"/>
  <c r="L2134" i="4" s="1"/>
  <c r="L2135" i="4" s="1"/>
  <c r="L2136" i="4" s="1"/>
  <c r="L2137" i="4" s="1"/>
  <c r="L2138" i="4" s="1"/>
  <c r="L2139" i="4" s="1"/>
  <c r="L2140" i="4" s="1"/>
  <c r="L2141" i="4" s="1"/>
  <c r="L2142" i="4" s="1"/>
  <c r="L2143" i="4" s="1"/>
  <c r="L2144" i="4" s="1"/>
  <c r="L2145" i="4" s="1"/>
  <c r="L2146" i="4" s="1"/>
  <c r="L2147" i="4" s="1"/>
  <c r="L2148" i="4" s="1"/>
  <c r="L2149" i="4" s="1"/>
  <c r="L2150" i="4" s="1"/>
  <c r="L2151" i="4" s="1"/>
  <c r="L2152" i="4" s="1"/>
  <c r="L2153" i="4" s="1"/>
  <c r="L2154" i="4" s="1"/>
  <c r="L2155" i="4" s="1"/>
  <c r="L2156" i="4" s="1"/>
  <c r="L2157" i="4" s="1"/>
  <c r="L2158" i="4" s="1"/>
  <c r="L2159" i="4" s="1"/>
  <c r="L2160" i="4" s="1"/>
  <c r="L2161" i="4" s="1"/>
  <c r="L2162" i="4" s="1"/>
  <c r="L2163" i="4" s="1"/>
  <c r="L2164" i="4" s="1"/>
  <c r="L2165" i="4" s="1"/>
  <c r="L2166" i="4" s="1"/>
  <c r="L2167" i="4" s="1"/>
  <c r="L2168" i="4" s="1"/>
  <c r="L2169" i="4" s="1"/>
  <c r="L2170" i="4" s="1"/>
  <c r="L2171" i="4" s="1"/>
  <c r="L2172" i="4" s="1"/>
  <c r="L2173" i="4" s="1"/>
  <c r="L2174" i="4" s="1"/>
  <c r="L2175" i="4" s="1"/>
  <c r="L2176" i="4" s="1"/>
  <c r="L2177" i="4" s="1"/>
  <c r="L2178" i="4" s="1"/>
  <c r="L2179" i="4" s="1"/>
  <c r="L2180" i="4" s="1"/>
  <c r="L2181" i="4" s="1"/>
  <c r="L2182" i="4" s="1"/>
  <c r="L2183" i="4" s="1"/>
  <c r="L2184" i="4" s="1"/>
  <c r="L2185" i="4" s="1"/>
  <c r="L2186" i="4" s="1"/>
  <c r="L2187" i="4" s="1"/>
  <c r="L2188" i="4" s="1"/>
  <c r="L2189" i="4" s="1"/>
  <c r="L2190" i="4" s="1"/>
  <c r="L2191" i="4" s="1"/>
  <c r="L2192" i="4" s="1"/>
  <c r="L2193" i="4" s="1"/>
  <c r="L2194" i="4" s="1"/>
  <c r="L2195" i="4" s="1"/>
  <c r="L2196" i="4" s="1"/>
  <c r="L2197" i="4" s="1"/>
  <c r="L2198" i="4" s="1"/>
  <c r="L2199" i="4" s="1"/>
  <c r="L2200" i="4" s="1"/>
  <c r="L2201" i="4" s="1"/>
  <c r="L2202" i="4" s="1"/>
  <c r="L2203" i="4" s="1"/>
  <c r="L2204" i="4" s="1"/>
  <c r="L2205" i="4" s="1"/>
  <c r="L2206" i="4" s="1"/>
  <c r="L2207" i="4" s="1"/>
  <c r="L2208" i="4" s="1"/>
  <c r="L2209" i="4" s="1"/>
  <c r="L2210" i="4" s="1"/>
  <c r="L2211" i="4" s="1"/>
  <c r="L2212" i="4" s="1"/>
  <c r="L2213" i="4" s="1"/>
  <c r="L2214" i="4" s="1"/>
  <c r="L2215" i="4" s="1"/>
  <c r="L2216" i="4" s="1"/>
  <c r="L2217" i="4" s="1"/>
  <c r="L2218" i="4" s="1"/>
  <c r="L2219" i="4" s="1"/>
  <c r="L2220" i="4" s="1"/>
  <c r="L2221" i="4" s="1"/>
  <c r="L2222" i="4" s="1"/>
  <c r="L2223" i="4" s="1"/>
  <c r="L2224" i="4" s="1"/>
  <c r="L2225" i="4" s="1"/>
  <c r="L2226" i="4" s="1"/>
  <c r="L2227" i="4" s="1"/>
  <c r="L2228" i="4" s="1"/>
  <c r="L2229" i="4" s="1"/>
  <c r="L2230" i="4" s="1"/>
  <c r="L2231" i="4" s="1"/>
  <c r="L2232" i="4" s="1"/>
  <c r="L2233" i="4" s="1"/>
  <c r="L2234" i="4" s="1"/>
  <c r="L2235" i="4" s="1"/>
  <c r="L2236" i="4" s="1"/>
  <c r="L2237" i="4" s="1"/>
  <c r="L2238" i="4" s="1"/>
  <c r="L2239" i="4" s="1"/>
  <c r="L2240" i="4" s="1"/>
  <c r="L2241" i="4" s="1"/>
  <c r="L2242" i="4" s="1"/>
  <c r="L2243" i="4" s="1"/>
  <c r="L2244" i="4" s="1"/>
  <c r="L2245" i="4" s="1"/>
  <c r="L2246" i="4" s="1"/>
  <c r="L2247" i="4" s="1"/>
  <c r="L2248" i="4" s="1"/>
  <c r="L2249" i="4" s="1"/>
  <c r="L2250" i="4" s="1"/>
  <c r="L2251" i="4" s="1"/>
  <c r="L2252" i="4" s="1"/>
  <c r="L2253" i="4" s="1"/>
  <c r="L2254" i="4" s="1"/>
  <c r="L2255" i="4" s="1"/>
  <c r="L2256" i="4" s="1"/>
  <c r="L2257" i="4" s="1"/>
  <c r="L2258" i="4" s="1"/>
  <c r="L2259" i="4" s="1"/>
  <c r="L2260" i="4" s="1"/>
  <c r="L2261" i="4" s="1"/>
  <c r="L2262" i="4" s="1"/>
  <c r="L2263" i="4" s="1"/>
  <c r="L2264" i="4" s="1"/>
  <c r="L2265" i="4" s="1"/>
  <c r="L2266" i="4" s="1"/>
  <c r="L2267" i="4" s="1"/>
  <c r="L2268" i="4" s="1"/>
  <c r="L2269" i="4" s="1"/>
  <c r="L2270" i="4" s="1"/>
  <c r="L2271" i="4" s="1"/>
  <c r="L2272" i="4" s="1"/>
  <c r="L2273" i="4" s="1"/>
  <c r="L2274" i="4" s="1"/>
  <c r="L2275" i="4" s="1"/>
  <c r="L2276" i="4" s="1"/>
  <c r="L2277" i="4" s="1"/>
  <c r="L2278" i="4" s="1"/>
  <c r="L2279" i="4" s="1"/>
  <c r="L2280" i="4" s="1"/>
  <c r="L2281" i="4" s="1"/>
  <c r="L2282" i="4" s="1"/>
  <c r="L2283" i="4" s="1"/>
  <c r="L2284" i="4" s="1"/>
  <c r="L2285" i="4" s="1"/>
  <c r="L2286" i="4" s="1"/>
  <c r="L2287" i="4" s="1"/>
  <c r="L2288" i="4" s="1"/>
  <c r="L2289" i="4" s="1"/>
  <c r="L2290" i="4" s="1"/>
  <c r="L2291" i="4" s="1"/>
  <c r="L2292" i="4" s="1"/>
  <c r="L2293" i="4" s="1"/>
  <c r="L2294" i="4" s="1"/>
  <c r="L2295" i="4" s="1"/>
  <c r="L2296" i="4" s="1"/>
  <c r="L2297" i="4" s="1"/>
  <c r="L2298" i="4" s="1"/>
  <c r="L2299" i="4" s="1"/>
  <c r="L2300" i="4" s="1"/>
  <c r="L2301" i="4" s="1"/>
  <c r="L2302" i="4" s="1"/>
  <c r="L2303" i="4" s="1"/>
  <c r="L2304" i="4" s="1"/>
  <c r="L2305" i="4" s="1"/>
  <c r="L2306" i="4" s="1"/>
  <c r="L2307" i="4" s="1"/>
  <c r="L2308" i="4" s="1"/>
  <c r="L2309" i="4" s="1"/>
  <c r="L2310" i="4" s="1"/>
  <c r="L2311" i="4" s="1"/>
  <c r="L2312" i="4" s="1"/>
  <c r="L2313" i="4" s="1"/>
  <c r="L2314" i="4" s="1"/>
  <c r="L2315" i="4" s="1"/>
  <c r="L2316" i="4" s="1"/>
  <c r="L2317" i="4" s="1"/>
  <c r="L2318" i="4" s="1"/>
  <c r="L2319" i="4" s="1"/>
  <c r="L2320" i="4" s="1"/>
  <c r="L2321" i="4" s="1"/>
  <c r="L2322" i="4" s="1"/>
  <c r="L2323" i="4" s="1"/>
  <c r="L2324" i="4" s="1"/>
  <c r="L2325" i="4" s="1"/>
  <c r="L2326" i="4" s="1"/>
  <c r="L2327" i="4" s="1"/>
  <c r="L2328" i="4" s="1"/>
  <c r="L2329" i="4" s="1"/>
  <c r="L2330" i="4" s="1"/>
  <c r="L2331" i="4" s="1"/>
  <c r="L2332" i="4" s="1"/>
  <c r="L2333" i="4" s="1"/>
  <c r="L2334" i="4" s="1"/>
  <c r="L2335" i="4" s="1"/>
  <c r="L2336" i="4" s="1"/>
  <c r="L2337" i="4" s="1"/>
  <c r="L2338" i="4" s="1"/>
  <c r="L2339" i="4" s="1"/>
  <c r="L2340" i="4" s="1"/>
  <c r="L2341" i="4" s="1"/>
  <c r="L2342" i="4" s="1"/>
  <c r="L2343" i="4" s="1"/>
  <c r="L2344" i="4" s="1"/>
  <c r="L2345" i="4" s="1"/>
  <c r="L2346" i="4" s="1"/>
  <c r="L2347" i="4" s="1"/>
  <c r="L2348" i="4" s="1"/>
  <c r="L2349" i="4" s="1"/>
  <c r="L2350" i="4" s="1"/>
  <c r="L2351" i="4" s="1"/>
  <c r="L2352" i="4" s="1"/>
  <c r="L2353" i="4" s="1"/>
  <c r="L2354" i="4" s="1"/>
  <c r="L2355" i="4" s="1"/>
  <c r="L2356" i="4" s="1"/>
  <c r="L2357" i="4" s="1"/>
  <c r="L2358" i="4" s="1"/>
  <c r="L2359" i="4" s="1"/>
  <c r="L2360" i="4" s="1"/>
  <c r="L2361" i="4" s="1"/>
  <c r="L2362" i="4" s="1"/>
  <c r="L2363" i="4" s="1"/>
  <c r="L2364" i="4" s="1"/>
  <c r="L2365" i="4" s="1"/>
  <c r="L2366" i="4" s="1"/>
  <c r="L2367" i="4" s="1"/>
  <c r="L2368" i="4" s="1"/>
  <c r="L2369" i="4" s="1"/>
  <c r="L2370" i="4" s="1"/>
  <c r="L2371" i="4" s="1"/>
  <c r="L2372" i="4" s="1"/>
  <c r="L2373" i="4" s="1"/>
  <c r="L2374" i="4" s="1"/>
  <c r="L2375" i="4" s="1"/>
  <c r="L2376" i="4" s="1"/>
  <c r="L2377" i="4" s="1"/>
  <c r="L2378" i="4" s="1"/>
  <c r="L2379" i="4" s="1"/>
  <c r="L2380" i="4" s="1"/>
  <c r="L2381" i="4" s="1"/>
  <c r="L2382" i="4" s="1"/>
  <c r="L2383" i="4" s="1"/>
  <c r="L2384" i="4" s="1"/>
  <c r="L2385" i="4" s="1"/>
  <c r="L2386" i="4" s="1"/>
  <c r="L2387" i="4" s="1"/>
  <c r="L2388" i="4" s="1"/>
  <c r="L2389" i="4" s="1"/>
  <c r="L2390" i="4" s="1"/>
  <c r="L2391" i="4" s="1"/>
  <c r="L2392" i="4" s="1"/>
  <c r="L2393" i="4" s="1"/>
  <c r="L2394" i="4" s="1"/>
  <c r="L2395" i="4" s="1"/>
  <c r="L2396" i="4" s="1"/>
  <c r="L2397" i="4" s="1"/>
  <c r="L2398" i="4" s="1"/>
  <c r="L2399" i="4" s="1"/>
  <c r="L2400" i="4" s="1"/>
  <c r="L2401" i="4" s="1"/>
  <c r="L2402" i="4" s="1"/>
  <c r="L2403" i="4" s="1"/>
  <c r="L2404" i="4" s="1"/>
  <c r="L2405" i="4" s="1"/>
  <c r="L2406" i="4" s="1"/>
  <c r="L2407" i="4" s="1"/>
  <c r="L2408" i="4" s="1"/>
  <c r="L2409" i="4" s="1"/>
  <c r="L2410" i="4" s="1"/>
  <c r="L2411" i="4" s="1"/>
  <c r="L2412" i="4" s="1"/>
  <c r="L2413" i="4" s="1"/>
  <c r="L2414" i="4" s="1"/>
  <c r="L2415" i="4" s="1"/>
  <c r="L2416" i="4" s="1"/>
  <c r="L2417" i="4" s="1"/>
  <c r="L2418" i="4" s="1"/>
  <c r="L2419" i="4" s="1"/>
  <c r="L2420" i="4" s="1"/>
  <c r="L2421" i="4" s="1"/>
  <c r="L2422" i="4" s="1"/>
  <c r="L2423" i="4" s="1"/>
  <c r="L2424" i="4" s="1"/>
  <c r="L2425" i="4" s="1"/>
  <c r="L2426" i="4" s="1"/>
  <c r="L2427" i="4" s="1"/>
  <c r="L2428" i="4" s="1"/>
  <c r="L2429" i="4" s="1"/>
  <c r="L2430" i="4" s="1"/>
  <c r="L2431" i="4" s="1"/>
  <c r="L2432" i="4" s="1"/>
  <c r="L2433" i="4" s="1"/>
  <c r="L2434" i="4" s="1"/>
  <c r="L2435" i="4" s="1"/>
  <c r="L2436" i="4" s="1"/>
  <c r="L2437" i="4" s="1"/>
  <c r="L2438" i="4" s="1"/>
  <c r="L2439" i="4" s="1"/>
  <c r="L2440" i="4" s="1"/>
  <c r="L2441" i="4" s="1"/>
  <c r="L2442" i="4" s="1"/>
  <c r="L2443" i="4" s="1"/>
  <c r="L2444" i="4" s="1"/>
  <c r="L2445" i="4" s="1"/>
  <c r="L2446" i="4" s="1"/>
  <c r="L2447" i="4" s="1"/>
  <c r="L2448" i="4" s="1"/>
  <c r="L2449" i="4" s="1"/>
  <c r="L2450" i="4" s="1"/>
  <c r="L2451" i="4" s="1"/>
  <c r="L2452" i="4" s="1"/>
  <c r="L2453" i="4" s="1"/>
  <c r="L2454" i="4" s="1"/>
  <c r="L2455" i="4" s="1"/>
  <c r="L2456" i="4" s="1"/>
  <c r="L2457" i="4" s="1"/>
  <c r="L2458" i="4" s="1"/>
  <c r="L2459" i="4" s="1"/>
  <c r="L2460" i="4" s="1"/>
  <c r="L2461" i="4" s="1"/>
  <c r="L2462" i="4" s="1"/>
  <c r="L2463" i="4" s="1"/>
  <c r="L2464" i="4" s="1"/>
  <c r="L2465" i="4" s="1"/>
  <c r="L2466" i="4" s="1"/>
  <c r="L2467" i="4" s="1"/>
  <c r="L2468" i="4" s="1"/>
  <c r="L2469" i="4" s="1"/>
  <c r="L2470" i="4" s="1"/>
  <c r="L2471" i="4" s="1"/>
  <c r="L2472" i="4" s="1"/>
  <c r="L2473" i="4" s="1"/>
  <c r="L2474" i="4" s="1"/>
  <c r="L2475" i="4" s="1"/>
  <c r="L2476" i="4" s="1"/>
  <c r="L2477" i="4" s="1"/>
  <c r="L2478" i="4" s="1"/>
  <c r="L2479" i="4" s="1"/>
  <c r="L2480" i="4" s="1"/>
  <c r="L2481" i="4" s="1"/>
  <c r="L2482" i="4" s="1"/>
  <c r="L2483" i="4" s="1"/>
  <c r="L2484" i="4" s="1"/>
  <c r="L2485" i="4" s="1"/>
  <c r="L2486" i="4" s="1"/>
  <c r="L2487" i="4" s="1"/>
  <c r="L2488" i="4" s="1"/>
  <c r="L2489" i="4" s="1"/>
  <c r="L2490" i="4" s="1"/>
  <c r="L2491" i="4" s="1"/>
  <c r="L2492" i="4" s="1"/>
  <c r="L2493" i="4" s="1"/>
  <c r="L2494" i="4" s="1"/>
  <c r="L2495" i="4" s="1"/>
  <c r="L2496" i="4" s="1"/>
  <c r="L2497" i="4" s="1"/>
  <c r="L2498" i="4" s="1"/>
  <c r="L2499" i="4" s="1"/>
  <c r="L2500" i="4" s="1"/>
  <c r="L2501" i="4" s="1"/>
  <c r="L2502" i="4" s="1"/>
  <c r="L2503" i="4" s="1"/>
  <c r="L2504" i="4" s="1"/>
  <c r="L2505" i="4" s="1"/>
  <c r="L2506" i="4" s="1"/>
  <c r="L2507" i="4" s="1"/>
  <c r="L2508" i="4" s="1"/>
  <c r="L2509" i="4" s="1"/>
  <c r="L2510" i="4" s="1"/>
  <c r="L2511" i="4" s="1"/>
  <c r="L2512" i="4" s="1"/>
  <c r="L2513" i="4" s="1"/>
  <c r="L2514" i="4" s="1"/>
  <c r="L2515" i="4" s="1"/>
  <c r="L2516" i="4" s="1"/>
  <c r="L2517" i="4" s="1"/>
  <c r="L2518" i="4" s="1"/>
  <c r="L2519" i="4" s="1"/>
  <c r="L2520" i="4" s="1"/>
  <c r="L2521" i="4" s="1"/>
  <c r="L2522" i="4" s="1"/>
  <c r="L2523" i="4" s="1"/>
  <c r="L2524" i="4" s="1"/>
  <c r="L2525" i="4" s="1"/>
  <c r="L2526" i="4" s="1"/>
  <c r="L2527" i="4" s="1"/>
  <c r="L2528" i="4" s="1"/>
  <c r="L2529" i="4" s="1"/>
  <c r="L2530" i="4" s="1"/>
  <c r="L2531" i="4" s="1"/>
  <c r="L2532" i="4" s="1"/>
  <c r="L2533" i="4" s="1"/>
  <c r="L2534" i="4" s="1"/>
  <c r="L2535" i="4" s="1"/>
  <c r="L2536" i="4" s="1"/>
  <c r="L2537" i="4" s="1"/>
  <c r="L2538" i="4" s="1"/>
  <c r="L2539" i="4" s="1"/>
  <c r="L2540" i="4" s="1"/>
  <c r="L2541" i="4" s="1"/>
  <c r="L2542" i="4" s="1"/>
  <c r="L2543" i="4" s="1"/>
  <c r="L2544" i="4" s="1"/>
  <c r="L2545" i="4" s="1"/>
  <c r="L2546" i="4" s="1"/>
  <c r="L2547" i="4" s="1"/>
  <c r="L2548" i="4" s="1"/>
  <c r="L2549" i="4" s="1"/>
  <c r="L2550" i="4" s="1"/>
  <c r="L2551" i="4" s="1"/>
  <c r="L2552" i="4" s="1"/>
  <c r="L2553" i="4" s="1"/>
  <c r="L2554" i="4" s="1"/>
  <c r="L2555" i="4" s="1"/>
  <c r="L2556" i="4" s="1"/>
  <c r="L2557" i="4" s="1"/>
  <c r="L2558" i="4" s="1"/>
  <c r="L2559" i="4" s="1"/>
  <c r="L2560" i="4" s="1"/>
  <c r="L2561" i="4" s="1"/>
  <c r="L2562" i="4" s="1"/>
  <c r="L2563" i="4" s="1"/>
  <c r="L2564" i="4" s="1"/>
  <c r="L2565" i="4" s="1"/>
  <c r="L2566" i="4" s="1"/>
  <c r="L2567" i="4" s="1"/>
  <c r="L2568" i="4" s="1"/>
  <c r="L2569" i="4" s="1"/>
  <c r="L2570" i="4" s="1"/>
  <c r="L2571" i="4" s="1"/>
  <c r="L2572" i="4" s="1"/>
  <c r="L2573" i="4" s="1"/>
  <c r="L2574" i="4" s="1"/>
  <c r="L2575" i="4" s="1"/>
  <c r="L2576" i="4" s="1"/>
  <c r="L2577" i="4" s="1"/>
  <c r="L2578" i="4" s="1"/>
  <c r="L2579" i="4" s="1"/>
  <c r="L2580" i="4" s="1"/>
  <c r="L2581" i="4" s="1"/>
  <c r="L2582" i="4" s="1"/>
  <c r="L2583" i="4" s="1"/>
  <c r="L2584" i="4" s="1"/>
  <c r="L2585" i="4" s="1"/>
  <c r="L2586" i="4" s="1"/>
  <c r="L2587" i="4" s="1"/>
  <c r="L2588" i="4" s="1"/>
  <c r="L2589" i="4" s="1"/>
  <c r="L2590" i="4" s="1"/>
  <c r="L2591" i="4" s="1"/>
  <c r="L2592" i="4" s="1"/>
  <c r="L2593" i="4" s="1"/>
  <c r="L2594" i="4" s="1"/>
  <c r="L2595" i="4" s="1"/>
  <c r="L2596" i="4" s="1"/>
  <c r="L2597" i="4" s="1"/>
  <c r="L2598" i="4" s="1"/>
  <c r="L2599" i="4" s="1"/>
  <c r="L2600" i="4" s="1"/>
  <c r="L2601" i="4" s="1"/>
  <c r="L2602" i="4" s="1"/>
  <c r="L2603" i="4" s="1"/>
  <c r="L2604" i="4" s="1"/>
  <c r="L2605" i="4" s="1"/>
  <c r="L2606" i="4" s="1"/>
  <c r="L2607" i="4" s="1"/>
  <c r="L2608" i="4" s="1"/>
  <c r="L2609" i="4" s="1"/>
  <c r="L2610" i="4" s="1"/>
  <c r="L2611" i="4" s="1"/>
  <c r="L2612" i="4" s="1"/>
  <c r="L2613" i="4" s="1"/>
  <c r="L2614" i="4" s="1"/>
  <c r="L2615" i="4" s="1"/>
  <c r="L2616" i="4" s="1"/>
  <c r="L2617" i="4" s="1"/>
  <c r="L2618" i="4" s="1"/>
  <c r="L2619" i="4" s="1"/>
  <c r="L2620" i="4" s="1"/>
  <c r="L2621" i="4" s="1"/>
  <c r="L2622" i="4" s="1"/>
  <c r="L2623" i="4" s="1"/>
  <c r="L2624" i="4" s="1"/>
  <c r="L2625" i="4" s="1"/>
  <c r="L2626" i="4" s="1"/>
  <c r="L2627" i="4" s="1"/>
  <c r="L2628" i="4" s="1"/>
  <c r="L2629" i="4" s="1"/>
  <c r="L2630" i="4" s="1"/>
  <c r="L2631" i="4" s="1"/>
  <c r="L2632" i="4" s="1"/>
  <c r="L2633" i="4" s="1"/>
  <c r="L2634" i="4" s="1"/>
  <c r="L2635" i="4" s="1"/>
  <c r="L2636" i="4" s="1"/>
  <c r="L2637" i="4" s="1"/>
  <c r="L2638" i="4" s="1"/>
  <c r="L2639" i="4" s="1"/>
  <c r="L2640" i="4" s="1"/>
  <c r="L2641" i="4" s="1"/>
  <c r="L2642" i="4" s="1"/>
  <c r="L2643" i="4" s="1"/>
  <c r="L2644" i="4" s="1"/>
  <c r="L2645" i="4" s="1"/>
  <c r="L2646" i="4" s="1"/>
  <c r="L2647" i="4" s="1"/>
  <c r="L2648" i="4" s="1"/>
  <c r="L2649" i="4" s="1"/>
  <c r="L2650" i="4" s="1"/>
  <c r="L2651" i="4" s="1"/>
  <c r="L2652" i="4" s="1"/>
  <c r="L2653" i="4" s="1"/>
  <c r="L2654" i="4" s="1"/>
  <c r="L2655" i="4" s="1"/>
  <c r="L2656" i="4" s="1"/>
  <c r="L2657" i="4" s="1"/>
  <c r="L2658" i="4" s="1"/>
  <c r="L2659" i="4" s="1"/>
  <c r="L2660" i="4" s="1"/>
  <c r="L2661" i="4" s="1"/>
  <c r="L2662" i="4" s="1"/>
  <c r="L2663" i="4" s="1"/>
  <c r="L2664" i="4" s="1"/>
  <c r="L2665" i="4" s="1"/>
  <c r="L2666" i="4" s="1"/>
  <c r="L2667" i="4" s="1"/>
  <c r="L2668" i="4" s="1"/>
  <c r="L2669" i="4" s="1"/>
  <c r="L2670" i="4" s="1"/>
  <c r="L2671" i="4" s="1"/>
  <c r="L2672" i="4" s="1"/>
  <c r="L2673" i="4" s="1"/>
  <c r="L2674" i="4" s="1"/>
  <c r="L2675" i="4" s="1"/>
  <c r="L2676" i="4" s="1"/>
  <c r="L2677" i="4" s="1"/>
  <c r="L2678" i="4" s="1"/>
  <c r="L2679" i="4" s="1"/>
  <c r="L2680" i="4" s="1"/>
  <c r="L2681" i="4" s="1"/>
  <c r="L2682" i="4" s="1"/>
  <c r="L2683" i="4" s="1"/>
  <c r="L2684" i="4" s="1"/>
  <c r="L2685" i="4" s="1"/>
  <c r="L2686" i="4" s="1"/>
  <c r="L2687" i="4" s="1"/>
  <c r="L2688" i="4" s="1"/>
  <c r="L2689" i="4" s="1"/>
  <c r="L2690" i="4" s="1"/>
  <c r="L2691" i="4" s="1"/>
  <c r="L2692" i="4" s="1"/>
  <c r="L2693" i="4" s="1"/>
  <c r="L2694" i="4" s="1"/>
  <c r="L2695" i="4" s="1"/>
  <c r="L2696" i="4" s="1"/>
  <c r="L2697" i="4" s="1"/>
  <c r="L2698" i="4" s="1"/>
  <c r="L2699" i="4" s="1"/>
  <c r="L2700" i="4" s="1"/>
  <c r="L2701" i="4" s="1"/>
  <c r="L2702" i="4" s="1"/>
  <c r="L2703" i="4" s="1"/>
  <c r="L2704" i="4" s="1"/>
  <c r="L2705" i="4" s="1"/>
  <c r="L2706" i="4" s="1"/>
  <c r="L2707" i="4" s="1"/>
  <c r="L2708" i="4" s="1"/>
  <c r="L2709" i="4" s="1"/>
  <c r="L2710" i="4" s="1"/>
  <c r="L2711" i="4" s="1"/>
  <c r="L2712" i="4" s="1"/>
  <c r="L2713" i="4" s="1"/>
  <c r="L2714" i="4" s="1"/>
  <c r="L2715" i="4" s="1"/>
  <c r="L2716" i="4" s="1"/>
  <c r="L2717" i="4" s="1"/>
  <c r="L2718" i="4" s="1"/>
  <c r="L2719" i="4" s="1"/>
  <c r="L2720" i="4" s="1"/>
  <c r="L2721" i="4" s="1"/>
  <c r="L2722" i="4" s="1"/>
  <c r="L2723" i="4" s="1"/>
  <c r="L2724" i="4" s="1"/>
  <c r="L2725" i="4" s="1"/>
  <c r="L2726" i="4" s="1"/>
  <c r="L2727" i="4" s="1"/>
  <c r="L2728" i="4" s="1"/>
  <c r="L2729" i="4" s="1"/>
  <c r="L2730" i="4" s="1"/>
  <c r="L2731" i="4" s="1"/>
  <c r="L2732" i="4" s="1"/>
  <c r="L2733" i="4" s="1"/>
  <c r="L2734" i="4" s="1"/>
  <c r="L2735" i="4" s="1"/>
  <c r="L2736" i="4" s="1"/>
  <c r="L2737" i="4" s="1"/>
  <c r="L2738" i="4" s="1"/>
  <c r="L2739" i="4" s="1"/>
  <c r="L2740" i="4" s="1"/>
  <c r="L2741" i="4" s="1"/>
  <c r="L2742" i="4" s="1"/>
  <c r="L2743" i="4" s="1"/>
  <c r="L2744" i="4" s="1"/>
  <c r="L2745" i="4" s="1"/>
  <c r="L2746" i="4" s="1"/>
  <c r="L2747" i="4" s="1"/>
  <c r="L2748" i="4" s="1"/>
  <c r="L2749" i="4" s="1"/>
  <c r="L2750" i="4" s="1"/>
  <c r="L2751" i="4" s="1"/>
  <c r="L2752" i="4" s="1"/>
  <c r="L2753" i="4" s="1"/>
  <c r="L2754" i="4" s="1"/>
  <c r="L2755" i="4" s="1"/>
  <c r="L2756" i="4" s="1"/>
  <c r="L2757" i="4" s="1"/>
  <c r="L2758" i="4" s="1"/>
  <c r="L2759" i="4" s="1"/>
  <c r="L2760" i="4" s="1"/>
  <c r="L2761" i="4" s="1"/>
  <c r="L2762" i="4" s="1"/>
  <c r="L2763" i="4" s="1"/>
  <c r="L2764" i="4" s="1"/>
  <c r="L2765" i="4" s="1"/>
  <c r="L2766" i="4" s="1"/>
  <c r="L2767" i="4" s="1"/>
  <c r="L2768" i="4" s="1"/>
  <c r="L2769" i="4" s="1"/>
  <c r="L2770" i="4" s="1"/>
  <c r="L2771" i="4" s="1"/>
  <c r="L2772" i="4" s="1"/>
  <c r="L2773" i="4" s="1"/>
  <c r="L2774" i="4" s="1"/>
  <c r="L2775" i="4" s="1"/>
  <c r="L2776" i="4" s="1"/>
  <c r="L2777" i="4" s="1"/>
  <c r="L2778" i="4" s="1"/>
  <c r="L2779" i="4" s="1"/>
  <c r="L2780" i="4" s="1"/>
  <c r="L2781" i="4" s="1"/>
  <c r="L2782" i="4" s="1"/>
  <c r="L2783" i="4" s="1"/>
  <c r="L2784" i="4" s="1"/>
  <c r="L2785" i="4" s="1"/>
  <c r="L2786" i="4" s="1"/>
  <c r="L2787" i="4" s="1"/>
  <c r="L2788" i="4" s="1"/>
  <c r="L2789" i="4" s="1"/>
  <c r="L2790" i="4" s="1"/>
  <c r="L2791" i="4" s="1"/>
  <c r="L2792" i="4" s="1"/>
  <c r="L2793" i="4" s="1"/>
  <c r="L2794" i="4" s="1"/>
  <c r="L2795" i="4" s="1"/>
  <c r="L2796" i="4" s="1"/>
  <c r="L2797" i="4" s="1"/>
  <c r="L2798" i="4" s="1"/>
  <c r="L2799" i="4" s="1"/>
  <c r="L2800" i="4" s="1"/>
  <c r="L2801" i="4" s="1"/>
  <c r="L2802" i="4" s="1"/>
  <c r="L2803" i="4" s="1"/>
  <c r="L2804" i="4" s="1"/>
  <c r="L2805" i="4" s="1"/>
  <c r="L2806" i="4" s="1"/>
  <c r="L2807" i="4" s="1"/>
  <c r="L2808" i="4" s="1"/>
  <c r="L2809" i="4" s="1"/>
  <c r="L2810" i="4" s="1"/>
  <c r="L2811" i="4" s="1"/>
  <c r="L2812" i="4" s="1"/>
  <c r="L2813" i="4" s="1"/>
  <c r="L2814" i="4" s="1"/>
  <c r="L2815" i="4" s="1"/>
  <c r="L2816" i="4" s="1"/>
  <c r="L2817" i="4" s="1"/>
  <c r="L2818" i="4" s="1"/>
  <c r="L2819" i="4" s="1"/>
  <c r="L2820" i="4" s="1"/>
  <c r="L2821" i="4" s="1"/>
  <c r="L2822" i="4" s="1"/>
  <c r="L2823" i="4" s="1"/>
  <c r="L2824" i="4" s="1"/>
  <c r="L2825" i="4" s="1"/>
  <c r="L2826" i="4" s="1"/>
  <c r="L2827" i="4" s="1"/>
  <c r="L2828" i="4" s="1"/>
  <c r="L2829" i="4" s="1"/>
  <c r="L2830" i="4" s="1"/>
  <c r="L2831" i="4" s="1"/>
  <c r="L2832" i="4" s="1"/>
  <c r="L2833" i="4" s="1"/>
  <c r="L2834" i="4" s="1"/>
  <c r="L2835" i="4" s="1"/>
  <c r="L2836" i="4" s="1"/>
  <c r="L2837" i="4" s="1"/>
  <c r="L2838" i="4" s="1"/>
  <c r="L2839" i="4" s="1"/>
  <c r="L2840" i="4" s="1"/>
  <c r="L2841" i="4" s="1"/>
  <c r="L2842" i="4" s="1"/>
  <c r="L2843" i="4" s="1"/>
  <c r="L2844" i="4" s="1"/>
  <c r="L2845" i="4" s="1"/>
  <c r="L2846" i="4" s="1"/>
  <c r="L2847" i="4" s="1"/>
  <c r="L2848" i="4" s="1"/>
  <c r="L2849" i="4" s="1"/>
  <c r="L2850" i="4" s="1"/>
  <c r="L2851" i="4" s="1"/>
  <c r="L2852" i="4" s="1"/>
  <c r="L2853" i="4" s="1"/>
  <c r="L2854" i="4" s="1"/>
  <c r="L2855" i="4" s="1"/>
  <c r="L2856" i="4" s="1"/>
  <c r="L2857" i="4" s="1"/>
  <c r="L2858" i="4" s="1"/>
  <c r="L2859" i="4" s="1"/>
  <c r="L2860" i="4" s="1"/>
  <c r="L2861" i="4" s="1"/>
  <c r="L2862" i="4" s="1"/>
  <c r="L2863" i="4" s="1"/>
  <c r="L2864" i="4" s="1"/>
  <c r="L2865" i="4" s="1"/>
  <c r="L2866" i="4" s="1"/>
  <c r="L2867" i="4" s="1"/>
  <c r="L2868" i="4" s="1"/>
  <c r="L2869" i="4" s="1"/>
  <c r="L2870" i="4" s="1"/>
  <c r="L2871" i="4" s="1"/>
  <c r="L2872" i="4" s="1"/>
  <c r="L2873" i="4" s="1"/>
  <c r="L2874" i="4" s="1"/>
  <c r="L2875" i="4" s="1"/>
  <c r="L2876" i="4" s="1"/>
  <c r="L2877" i="4" s="1"/>
  <c r="L2878" i="4" s="1"/>
  <c r="L2879" i="4" s="1"/>
  <c r="L2880" i="4" s="1"/>
  <c r="L2881" i="4" s="1"/>
  <c r="L2882" i="4" s="1"/>
  <c r="L2883" i="4" s="1"/>
  <c r="L2884" i="4" s="1"/>
  <c r="L2885" i="4" s="1"/>
  <c r="L2886" i="4" s="1"/>
  <c r="L2887" i="4" s="1"/>
  <c r="L2888" i="4" s="1"/>
  <c r="L2889" i="4" s="1"/>
  <c r="L2890" i="4" s="1"/>
  <c r="L2891" i="4" s="1"/>
  <c r="L2892" i="4" s="1"/>
  <c r="L2893" i="4" s="1"/>
  <c r="L2894" i="4" s="1"/>
  <c r="L2895" i="4" s="1"/>
  <c r="L2896" i="4" s="1"/>
  <c r="L2897" i="4" s="1"/>
  <c r="L2898" i="4" s="1"/>
  <c r="L2899" i="4" s="1"/>
  <c r="L2900" i="4" s="1"/>
  <c r="L2901" i="4" s="1"/>
  <c r="L2902" i="4" s="1"/>
  <c r="L2903" i="4" s="1"/>
  <c r="L2904" i="4" s="1"/>
  <c r="L2905" i="4" s="1"/>
  <c r="L2906" i="4" s="1"/>
  <c r="L2907" i="4" s="1"/>
  <c r="L2908" i="4" s="1"/>
  <c r="L2909" i="4" s="1"/>
  <c r="L2910" i="4" s="1"/>
  <c r="L2911" i="4" s="1"/>
  <c r="L2912" i="4" s="1"/>
  <c r="L2913" i="4" s="1"/>
  <c r="L2914" i="4" s="1"/>
  <c r="L2915" i="4" s="1"/>
  <c r="L2916" i="4" s="1"/>
  <c r="L2917" i="4" s="1"/>
  <c r="L2918" i="4" s="1"/>
  <c r="L2919" i="4" s="1"/>
  <c r="L2920" i="4" s="1"/>
  <c r="L2921" i="4" s="1"/>
  <c r="L2922" i="4" s="1"/>
  <c r="L2923" i="4" s="1"/>
  <c r="L2924" i="4" s="1"/>
  <c r="L2925" i="4" s="1"/>
  <c r="L2926" i="4" s="1"/>
  <c r="L2927" i="4" s="1"/>
  <c r="L2928" i="4" s="1"/>
  <c r="L2929" i="4" s="1"/>
  <c r="L2930" i="4" s="1"/>
  <c r="L2931" i="4" s="1"/>
  <c r="L2932" i="4" s="1"/>
  <c r="L2933" i="4" s="1"/>
  <c r="L2934" i="4" s="1"/>
  <c r="L2935" i="4" s="1"/>
  <c r="L2936" i="4" s="1"/>
  <c r="L2937" i="4" s="1"/>
  <c r="L2938" i="4" s="1"/>
  <c r="L2939" i="4" s="1"/>
  <c r="L2940" i="4" s="1"/>
  <c r="L2941" i="4" s="1"/>
  <c r="L2942" i="4" s="1"/>
  <c r="L2943" i="4" s="1"/>
  <c r="L2944" i="4" s="1"/>
  <c r="L2945" i="4" s="1"/>
  <c r="L2946" i="4" s="1"/>
  <c r="L2947" i="4" s="1"/>
  <c r="L2948" i="4" s="1"/>
  <c r="L2949" i="4" s="1"/>
  <c r="L2950" i="4" s="1"/>
  <c r="L2951" i="4" s="1"/>
  <c r="L2952" i="4" s="1"/>
  <c r="L2953" i="4" s="1"/>
  <c r="L2954" i="4" s="1"/>
  <c r="L2955" i="4" s="1"/>
  <c r="L2956" i="4" s="1"/>
  <c r="L2957" i="4" s="1"/>
  <c r="L2958" i="4" s="1"/>
  <c r="L2959" i="4" s="1"/>
  <c r="L2960" i="4" s="1"/>
  <c r="L2961" i="4" s="1"/>
  <c r="L2962" i="4" s="1"/>
  <c r="L2963" i="4" s="1"/>
  <c r="L2964" i="4" s="1"/>
  <c r="L2965" i="4" s="1"/>
  <c r="L2966" i="4" s="1"/>
  <c r="L2967" i="4" s="1"/>
  <c r="L2968" i="4" s="1"/>
  <c r="L2969" i="4" s="1"/>
  <c r="L2970" i="4" s="1"/>
  <c r="L2971" i="4" s="1"/>
  <c r="L2972" i="4" s="1"/>
  <c r="L2973" i="4" s="1"/>
  <c r="L2974" i="4" s="1"/>
  <c r="L2975" i="4" s="1"/>
  <c r="L2976" i="4" s="1"/>
  <c r="L2977" i="4" s="1"/>
  <c r="L2978" i="4" s="1"/>
  <c r="L2979" i="4" s="1"/>
  <c r="L2980" i="4" s="1"/>
  <c r="L2981" i="4" s="1"/>
  <c r="L2982" i="4" s="1"/>
  <c r="L2983" i="4" s="1"/>
  <c r="L2984" i="4" s="1"/>
  <c r="L2985" i="4" s="1"/>
  <c r="L2986" i="4" s="1"/>
  <c r="L2987" i="4" s="1"/>
  <c r="L2988" i="4" s="1"/>
  <c r="L2989" i="4" s="1"/>
  <c r="L2990" i="4" s="1"/>
  <c r="L2991" i="4" s="1"/>
  <c r="L2992" i="4" s="1"/>
  <c r="L2993" i="4" s="1"/>
  <c r="L2994" i="4" s="1"/>
  <c r="L2995" i="4" s="1"/>
  <c r="L2996" i="4" s="1"/>
  <c r="L2997" i="4" s="1"/>
  <c r="L2998" i="4" s="1"/>
  <c r="L2999" i="4" s="1"/>
  <c r="L3000" i="4" s="1"/>
  <c r="L3001" i="4" s="1"/>
  <c r="L3002" i="4" s="1"/>
  <c r="L3003" i="4" s="1"/>
  <c r="L3004" i="4" s="1"/>
  <c r="L3005" i="4" s="1"/>
  <c r="L3006" i="4" s="1"/>
  <c r="L3007" i="4" s="1"/>
  <c r="L3008" i="4" s="1"/>
  <c r="L3009" i="4" s="1"/>
  <c r="L3010" i="4" s="1"/>
  <c r="L3011" i="4" s="1"/>
  <c r="L3012" i="4" s="1"/>
  <c r="L3013" i="4" s="1"/>
  <c r="L3014" i="4" s="1"/>
  <c r="L3015" i="4" s="1"/>
  <c r="L3016" i="4" s="1"/>
  <c r="L3017" i="4" s="1"/>
  <c r="L3018" i="4" s="1"/>
  <c r="L3019" i="4" s="1"/>
  <c r="L3020" i="4" s="1"/>
  <c r="L3021" i="4" s="1"/>
  <c r="L3022" i="4" s="1"/>
  <c r="L3023" i="4" s="1"/>
  <c r="L3024" i="4" s="1"/>
  <c r="L3025" i="4" s="1"/>
  <c r="L3026" i="4" s="1"/>
  <c r="L3027" i="4" s="1"/>
  <c r="L3028" i="4" s="1"/>
  <c r="L3029" i="4" s="1"/>
  <c r="L3030" i="4" s="1"/>
  <c r="L3031" i="4" s="1"/>
  <c r="L3032" i="4" s="1"/>
  <c r="L3033" i="4" s="1"/>
  <c r="L3034" i="4" s="1"/>
  <c r="L3035" i="4" s="1"/>
  <c r="L3036" i="4" s="1"/>
  <c r="L3037" i="4" s="1"/>
  <c r="L3038" i="4" s="1"/>
  <c r="L3039" i="4" s="1"/>
  <c r="L3040" i="4" s="1"/>
  <c r="L3041" i="4" s="1"/>
  <c r="L3042" i="4" s="1"/>
  <c r="L3043" i="4" s="1"/>
  <c r="L3044" i="4" s="1"/>
  <c r="L3045" i="4" s="1"/>
  <c r="L3046" i="4" s="1"/>
  <c r="L3047" i="4" s="1"/>
  <c r="L3048" i="4" s="1"/>
  <c r="L3049" i="4" s="1"/>
  <c r="L3050" i="4" s="1"/>
  <c r="L3051" i="4" s="1"/>
  <c r="L3052" i="4" s="1"/>
  <c r="L3053" i="4" s="1"/>
  <c r="L3054" i="4" s="1"/>
  <c r="L3055" i="4" s="1"/>
  <c r="L3056" i="4" s="1"/>
  <c r="L3057" i="4" s="1"/>
  <c r="L3058" i="4" s="1"/>
  <c r="L3059" i="4" s="1"/>
  <c r="L3060" i="4" s="1"/>
  <c r="L3061" i="4" s="1"/>
  <c r="L3062" i="4" s="1"/>
  <c r="L3063" i="4" s="1"/>
  <c r="L3064" i="4" s="1"/>
  <c r="L3065" i="4" s="1"/>
  <c r="L3066" i="4" s="1"/>
  <c r="L3067" i="4" s="1"/>
  <c r="L3068" i="4" s="1"/>
  <c r="L3069" i="4" s="1"/>
  <c r="L3070" i="4" s="1"/>
  <c r="L3071" i="4" s="1"/>
  <c r="L3072" i="4" s="1"/>
  <c r="L3073" i="4" s="1"/>
  <c r="L3074" i="4" s="1"/>
  <c r="L3075" i="4" s="1"/>
  <c r="L3076" i="4" s="1"/>
  <c r="L3077" i="4" s="1"/>
  <c r="L3078" i="4" s="1"/>
  <c r="L3079" i="4" s="1"/>
  <c r="L3080" i="4" s="1"/>
  <c r="L3081" i="4" s="1"/>
  <c r="L3082" i="4" s="1"/>
  <c r="L3083" i="4" s="1"/>
  <c r="L3084" i="4" s="1"/>
  <c r="L3085" i="4" s="1"/>
  <c r="L3086" i="4" s="1"/>
  <c r="L3087" i="4" s="1"/>
  <c r="L3088" i="4" s="1"/>
  <c r="L3089" i="4" s="1"/>
  <c r="L3090" i="4" s="1"/>
  <c r="L3091" i="4" s="1"/>
  <c r="L3092" i="4" s="1"/>
  <c r="L3093" i="4" s="1"/>
  <c r="L3094" i="4" s="1"/>
  <c r="L3095" i="4" s="1"/>
  <c r="L3096" i="4" s="1"/>
  <c r="L3097" i="4" s="1"/>
  <c r="L3098" i="4" s="1"/>
  <c r="L3099" i="4" s="1"/>
  <c r="L3100" i="4" s="1"/>
  <c r="L3101" i="4" s="1"/>
  <c r="L3102" i="4" s="1"/>
  <c r="L3103" i="4" s="1"/>
  <c r="L3104" i="4" s="1"/>
  <c r="L3105" i="4" s="1"/>
  <c r="L3106" i="4" s="1"/>
  <c r="L3107" i="4" s="1"/>
  <c r="L3108" i="4" s="1"/>
  <c r="L3109" i="4" s="1"/>
  <c r="L3110" i="4" s="1"/>
  <c r="L3111" i="4" s="1"/>
  <c r="L3112" i="4" s="1"/>
  <c r="L3113" i="4" s="1"/>
  <c r="L3114" i="4" s="1"/>
  <c r="L3115" i="4" s="1"/>
  <c r="L3116" i="4" s="1"/>
  <c r="L3117" i="4" s="1"/>
  <c r="L3118" i="4" s="1"/>
  <c r="L3119" i="4" s="1"/>
  <c r="L3120" i="4" s="1"/>
  <c r="L3121" i="4" s="1"/>
  <c r="L3122" i="4" s="1"/>
  <c r="L3123" i="4" s="1"/>
  <c r="L3124" i="4" s="1"/>
  <c r="L3125" i="4" s="1"/>
  <c r="L3126" i="4" s="1"/>
  <c r="L3127" i="4" s="1"/>
  <c r="L3128" i="4" s="1"/>
  <c r="L3129" i="4" s="1"/>
  <c r="L3130" i="4" s="1"/>
  <c r="L3131" i="4" s="1"/>
  <c r="L3132" i="4" s="1"/>
  <c r="L3133" i="4" s="1"/>
  <c r="L3134" i="4" s="1"/>
  <c r="L3135" i="4" s="1"/>
  <c r="L3136" i="4" s="1"/>
  <c r="L3137" i="4" s="1"/>
  <c r="L3138" i="4" s="1"/>
  <c r="L3139" i="4" s="1"/>
  <c r="L3140" i="4" s="1"/>
  <c r="L3141" i="4" s="1"/>
  <c r="L3142" i="4" s="1"/>
  <c r="L3143" i="4" s="1"/>
  <c r="L3144" i="4" s="1"/>
  <c r="L3145" i="4" s="1"/>
  <c r="L3146" i="4" s="1"/>
  <c r="L3147" i="4" s="1"/>
  <c r="L3148" i="4" s="1"/>
  <c r="L3149" i="4" s="1"/>
  <c r="L3150" i="4" s="1"/>
  <c r="L3151" i="4" s="1"/>
  <c r="L3152" i="4" s="1"/>
  <c r="L3153" i="4" s="1"/>
  <c r="L3154" i="4" s="1"/>
  <c r="L3155" i="4" s="1"/>
  <c r="L3156" i="4" s="1"/>
  <c r="L3157" i="4" s="1"/>
  <c r="L3158" i="4" s="1"/>
  <c r="L3159" i="4" s="1"/>
  <c r="L3160" i="4" s="1"/>
  <c r="L3161" i="4" s="1"/>
  <c r="L3162" i="4" s="1"/>
  <c r="L3163" i="4" s="1"/>
  <c r="L3164" i="4" s="1"/>
  <c r="L3165" i="4" s="1"/>
  <c r="L3166" i="4" s="1"/>
  <c r="L3167" i="4" s="1"/>
  <c r="L3168" i="4" s="1"/>
  <c r="L3169" i="4" s="1"/>
  <c r="L3170" i="4" s="1"/>
  <c r="L3171" i="4" s="1"/>
  <c r="L3172" i="4" s="1"/>
  <c r="L3173" i="4" s="1"/>
  <c r="L3174" i="4" s="1"/>
  <c r="L3175" i="4" s="1"/>
  <c r="L3176" i="4" s="1"/>
  <c r="L3177" i="4" s="1"/>
  <c r="L3178" i="4" s="1"/>
  <c r="L3179" i="4" s="1"/>
  <c r="L3180" i="4" s="1"/>
  <c r="L3181" i="4" s="1"/>
  <c r="L3182" i="4" s="1"/>
  <c r="L3183" i="4" s="1"/>
  <c r="L3184" i="4" s="1"/>
  <c r="L3185" i="4" s="1"/>
  <c r="L3186" i="4" s="1"/>
  <c r="L3187" i="4" s="1"/>
  <c r="L3188" i="4" s="1"/>
  <c r="L3189" i="4" s="1"/>
  <c r="L3190" i="4" s="1"/>
  <c r="L3191" i="4" s="1"/>
  <c r="L3192" i="4" s="1"/>
  <c r="L3193" i="4" s="1"/>
  <c r="L3194" i="4" s="1"/>
  <c r="L3195" i="4" s="1"/>
  <c r="L3196" i="4" s="1"/>
  <c r="L3197" i="4" s="1"/>
  <c r="L3198" i="4" s="1"/>
  <c r="L3199" i="4" s="1"/>
  <c r="L3200" i="4" s="1"/>
  <c r="L3201" i="4" s="1"/>
  <c r="L3202" i="4" s="1"/>
  <c r="L3203" i="4" s="1"/>
  <c r="L3204" i="4" s="1"/>
  <c r="L3205" i="4" s="1"/>
  <c r="L3206" i="4" s="1"/>
  <c r="L3207" i="4" s="1"/>
  <c r="L3208" i="4" s="1"/>
  <c r="L3209" i="4" s="1"/>
  <c r="L3210" i="4" s="1"/>
  <c r="L3211" i="4" s="1"/>
  <c r="L3212" i="4" s="1"/>
  <c r="L3213" i="4" s="1"/>
  <c r="L3214" i="4" s="1"/>
  <c r="L3215" i="4" s="1"/>
  <c r="L3216" i="4" s="1"/>
  <c r="L3217" i="4" s="1"/>
  <c r="L3218" i="4" s="1"/>
  <c r="L3219" i="4" s="1"/>
  <c r="L3220" i="4" s="1"/>
  <c r="L3221" i="4" s="1"/>
  <c r="L3222" i="4" s="1"/>
  <c r="L3223" i="4" s="1"/>
  <c r="L3224" i="4" s="1"/>
  <c r="L3225" i="4" s="1"/>
  <c r="L3226" i="4" s="1"/>
  <c r="L3227" i="4" s="1"/>
  <c r="L3228" i="4" s="1"/>
  <c r="L3229" i="4" s="1"/>
  <c r="L3230" i="4" s="1"/>
  <c r="L3231" i="4" s="1"/>
  <c r="L3232" i="4" s="1"/>
  <c r="L3233" i="4" s="1"/>
  <c r="L3234" i="4" s="1"/>
  <c r="L3235" i="4" s="1"/>
  <c r="L3236" i="4" s="1"/>
  <c r="L3237" i="4" s="1"/>
  <c r="L3238" i="4" s="1"/>
  <c r="L3239" i="4" s="1"/>
  <c r="L3240" i="4" s="1"/>
  <c r="L3241" i="4" s="1"/>
  <c r="L3242" i="4" s="1"/>
  <c r="L3243" i="4" s="1"/>
  <c r="L3244" i="4" s="1"/>
  <c r="L3245" i="4" s="1"/>
  <c r="L3246" i="4" s="1"/>
  <c r="L3247" i="4" s="1"/>
  <c r="L3248" i="4" s="1"/>
  <c r="L3249" i="4" s="1"/>
  <c r="L3250" i="4" s="1"/>
  <c r="L3251" i="4" s="1"/>
  <c r="L3252" i="4" s="1"/>
  <c r="L3253" i="4" s="1"/>
  <c r="L3254" i="4" s="1"/>
  <c r="L3255" i="4" s="1"/>
  <c r="L3256" i="4" s="1"/>
  <c r="L3257" i="4" s="1"/>
  <c r="L3258" i="4" s="1"/>
  <c r="L3259" i="4" s="1"/>
  <c r="L3260" i="4" s="1"/>
  <c r="L3261" i="4" s="1"/>
  <c r="L3262" i="4" s="1"/>
  <c r="L3263" i="4" s="1"/>
  <c r="L3264" i="4" s="1"/>
  <c r="L3265" i="4" s="1"/>
  <c r="L3266" i="4" s="1"/>
  <c r="L3267" i="4" s="1"/>
  <c r="L3268" i="4" s="1"/>
  <c r="L3269" i="4" s="1"/>
  <c r="L3270" i="4" s="1"/>
  <c r="L3271" i="4" s="1"/>
  <c r="L3272" i="4" s="1"/>
  <c r="L3273" i="4" s="1"/>
  <c r="L3274" i="4" s="1"/>
  <c r="L3275" i="4" s="1"/>
  <c r="L3276" i="4" s="1"/>
  <c r="L3277" i="4" s="1"/>
  <c r="L3278" i="4" s="1"/>
  <c r="L3279" i="4" s="1"/>
  <c r="L3280" i="4" s="1"/>
  <c r="L3281" i="4" s="1"/>
  <c r="L3282" i="4" s="1"/>
  <c r="L3283" i="4" s="1"/>
  <c r="L3284" i="4" s="1"/>
  <c r="L3285" i="4" s="1"/>
  <c r="L3286" i="4" s="1"/>
  <c r="L3287" i="4" s="1"/>
  <c r="L3288" i="4" s="1"/>
  <c r="L3289" i="4" s="1"/>
  <c r="L3290" i="4" s="1"/>
  <c r="L3291" i="4" s="1"/>
  <c r="L3292" i="4" s="1"/>
  <c r="L3293" i="4" s="1"/>
  <c r="L3294" i="4" s="1"/>
  <c r="L3295" i="4" s="1"/>
  <c r="L3296" i="4" s="1"/>
  <c r="L3297" i="4" s="1"/>
  <c r="L3298" i="4" s="1"/>
  <c r="L3299" i="4" s="1"/>
  <c r="L3300" i="4" s="1"/>
  <c r="L3301" i="4" s="1"/>
  <c r="L3302" i="4" s="1"/>
  <c r="L3303" i="4" s="1"/>
  <c r="L3304" i="4" s="1"/>
  <c r="L3305" i="4" s="1"/>
  <c r="L3306" i="4" s="1"/>
  <c r="L3307" i="4" s="1"/>
  <c r="L3308" i="4" s="1"/>
  <c r="L3309" i="4" s="1"/>
  <c r="L3310" i="4" s="1"/>
  <c r="L3311" i="4" s="1"/>
  <c r="L3312" i="4" s="1"/>
  <c r="L3313" i="4" s="1"/>
  <c r="L3314" i="4" s="1"/>
  <c r="L3315" i="4" s="1"/>
  <c r="L3316" i="4" s="1"/>
  <c r="L3317" i="4" s="1"/>
  <c r="L3318" i="4" s="1"/>
  <c r="L3319" i="4" s="1"/>
  <c r="L3320" i="4" s="1"/>
  <c r="L3321" i="4" s="1"/>
  <c r="L3322" i="4" s="1"/>
  <c r="L3323" i="4" s="1"/>
  <c r="L3324" i="4" s="1"/>
  <c r="L3325" i="4" s="1"/>
  <c r="L3326" i="4" s="1"/>
  <c r="L3327" i="4" s="1"/>
  <c r="L3328" i="4" s="1"/>
  <c r="L3329" i="4" s="1"/>
  <c r="L3330" i="4" s="1"/>
  <c r="L3331" i="4" s="1"/>
  <c r="L3332" i="4" s="1"/>
  <c r="L3333" i="4" s="1"/>
  <c r="L3334" i="4" s="1"/>
  <c r="L3335" i="4" s="1"/>
  <c r="L3336" i="4" s="1"/>
  <c r="L3337" i="4" s="1"/>
  <c r="L3338" i="4" s="1"/>
  <c r="L3339" i="4" s="1"/>
  <c r="L3340" i="4" s="1"/>
  <c r="L3341" i="4" s="1"/>
  <c r="L3342" i="4" s="1"/>
  <c r="L3343" i="4" s="1"/>
  <c r="L3344" i="4" s="1"/>
  <c r="L3345" i="4" s="1"/>
  <c r="L3346" i="4" s="1"/>
  <c r="L3347" i="4" s="1"/>
  <c r="L3348" i="4" s="1"/>
  <c r="L3349" i="4" s="1"/>
  <c r="L3350" i="4" s="1"/>
  <c r="L3351" i="4" s="1"/>
  <c r="L3352" i="4" s="1"/>
  <c r="L3353" i="4" s="1"/>
  <c r="L3354" i="4" s="1"/>
  <c r="L3355" i="4" s="1"/>
  <c r="L3356" i="4" s="1"/>
  <c r="L3357" i="4" s="1"/>
  <c r="L3358" i="4" s="1"/>
  <c r="L3359" i="4" s="1"/>
  <c r="L3360" i="4" s="1"/>
  <c r="L3361" i="4" s="1"/>
  <c r="L3362" i="4" s="1"/>
  <c r="L3363" i="4" s="1"/>
  <c r="L3364" i="4" s="1"/>
  <c r="L3365" i="4" s="1"/>
  <c r="L3366" i="4" s="1"/>
  <c r="L3367" i="4" s="1"/>
  <c r="L3368" i="4" s="1"/>
  <c r="L3369" i="4" s="1"/>
  <c r="L3370" i="4" s="1"/>
  <c r="L3371" i="4" s="1"/>
  <c r="L3372" i="4" s="1"/>
  <c r="L3373" i="4" s="1"/>
  <c r="L3374" i="4" s="1"/>
  <c r="L3375" i="4" s="1"/>
  <c r="L3376" i="4" s="1"/>
  <c r="L3377" i="4" s="1"/>
  <c r="L3378" i="4" s="1"/>
  <c r="L3379" i="4" s="1"/>
  <c r="L3380" i="4" s="1"/>
  <c r="L3381" i="4" s="1"/>
  <c r="L3382" i="4" s="1"/>
  <c r="L3383" i="4" s="1"/>
  <c r="L3384" i="4" s="1"/>
  <c r="L3385" i="4" s="1"/>
  <c r="L3386" i="4" s="1"/>
  <c r="L3387" i="4" s="1"/>
  <c r="L3388" i="4" s="1"/>
  <c r="L3389" i="4" s="1"/>
  <c r="L3390" i="4" s="1"/>
  <c r="L3391" i="4" s="1"/>
  <c r="L3392" i="4" s="1"/>
  <c r="L3393" i="4" s="1"/>
  <c r="L3394" i="4" s="1"/>
  <c r="L3395" i="4" s="1"/>
  <c r="L3396" i="4" s="1"/>
  <c r="L3397" i="4" s="1"/>
  <c r="L3398" i="4" s="1"/>
  <c r="L3399" i="4" s="1"/>
  <c r="L3400" i="4" s="1"/>
  <c r="L3401" i="4" s="1"/>
  <c r="L3402" i="4" s="1"/>
  <c r="L3403" i="4" s="1"/>
  <c r="L3404" i="4" s="1"/>
  <c r="L3405" i="4" s="1"/>
  <c r="L3406" i="4" s="1"/>
  <c r="L3407" i="4" s="1"/>
  <c r="L3408" i="4" s="1"/>
  <c r="L3409" i="4" s="1"/>
  <c r="L3410" i="4" s="1"/>
  <c r="L3411" i="4" s="1"/>
  <c r="L3412" i="4" s="1"/>
  <c r="L3413" i="4" s="1"/>
  <c r="L3414" i="4" s="1"/>
  <c r="L3415" i="4" s="1"/>
  <c r="L3416" i="4" s="1"/>
  <c r="L3417" i="4" s="1"/>
  <c r="L3418" i="4" s="1"/>
  <c r="L3419" i="4" s="1"/>
  <c r="L3420" i="4" s="1"/>
  <c r="L3421" i="4" s="1"/>
  <c r="L3422" i="4" s="1"/>
  <c r="L3423" i="4" s="1"/>
  <c r="L3424" i="4" s="1"/>
  <c r="L3425" i="4" s="1"/>
  <c r="L3426" i="4" s="1"/>
  <c r="L3427" i="4" s="1"/>
  <c r="L3428" i="4" s="1"/>
  <c r="L3429" i="4" s="1"/>
  <c r="L3430" i="4" s="1"/>
  <c r="L3431" i="4" s="1"/>
  <c r="L3432" i="4" s="1"/>
  <c r="L3433" i="4" s="1"/>
  <c r="L3434" i="4" s="1"/>
  <c r="L3435" i="4" s="1"/>
  <c r="L3436" i="4" s="1"/>
  <c r="L3437" i="4" s="1"/>
  <c r="L3438" i="4" s="1"/>
  <c r="L3439" i="4" s="1"/>
  <c r="L3440" i="4" s="1"/>
  <c r="L3441" i="4" s="1"/>
  <c r="L3442" i="4" s="1"/>
  <c r="L3443" i="4" s="1"/>
  <c r="L3444" i="4" s="1"/>
  <c r="L3445" i="4" s="1"/>
  <c r="L3446" i="4" s="1"/>
  <c r="L3447" i="4" s="1"/>
  <c r="L3448" i="4" s="1"/>
  <c r="L3449" i="4" s="1"/>
  <c r="L3450" i="4" s="1"/>
  <c r="L3451" i="4" s="1"/>
  <c r="L3452" i="4" s="1"/>
  <c r="L3453" i="4" s="1"/>
  <c r="L3454" i="4" s="1"/>
  <c r="L3455" i="4" s="1"/>
  <c r="L3456" i="4" s="1"/>
  <c r="L3457" i="4" s="1"/>
  <c r="L3458" i="4" s="1"/>
  <c r="L3459" i="4" s="1"/>
  <c r="L3460" i="4" s="1"/>
  <c r="L3461" i="4" s="1"/>
  <c r="L3462" i="4" s="1"/>
  <c r="L3463" i="4" s="1"/>
  <c r="L3464" i="4" s="1"/>
  <c r="L3465" i="4" s="1"/>
  <c r="L3466" i="4" s="1"/>
  <c r="L3467" i="4" s="1"/>
  <c r="L3468" i="4" s="1"/>
  <c r="L3469" i="4" s="1"/>
  <c r="L3470" i="4" s="1"/>
  <c r="L3471" i="4" s="1"/>
  <c r="L3472" i="4" s="1"/>
  <c r="L3473" i="4" s="1"/>
  <c r="L3474" i="4" s="1"/>
  <c r="L3475" i="4" s="1"/>
  <c r="L3476" i="4" s="1"/>
  <c r="L3477" i="4" s="1"/>
  <c r="L3478" i="4" s="1"/>
  <c r="L3479" i="4" s="1"/>
  <c r="L3480" i="4" s="1"/>
  <c r="L3481" i="4" s="1"/>
  <c r="L3482" i="4" s="1"/>
  <c r="L3483" i="4" s="1"/>
  <c r="L3484" i="4" s="1"/>
  <c r="L3485" i="4" s="1"/>
  <c r="L3486" i="4" s="1"/>
  <c r="L3487" i="4" s="1"/>
  <c r="L3488" i="4" s="1"/>
  <c r="L3489" i="4" s="1"/>
  <c r="L3490" i="4" s="1"/>
  <c r="L3491" i="4" s="1"/>
  <c r="L3492" i="4" s="1"/>
  <c r="L3493" i="4" s="1"/>
  <c r="L3494" i="4" s="1"/>
  <c r="L3495" i="4" s="1"/>
  <c r="L3496" i="4" s="1"/>
  <c r="L3497" i="4" s="1"/>
  <c r="L3498" i="4" s="1"/>
  <c r="L3499" i="4" s="1"/>
  <c r="L3500" i="4" s="1"/>
  <c r="L3501" i="4" s="1"/>
  <c r="L3502" i="4" s="1"/>
  <c r="L3503" i="4" s="1"/>
  <c r="L3504" i="4" s="1"/>
  <c r="L3505" i="4" s="1"/>
  <c r="L3506" i="4" s="1"/>
  <c r="L3507" i="4" s="1"/>
  <c r="L3508" i="4" s="1"/>
  <c r="L3509" i="4" s="1"/>
  <c r="L3510" i="4" s="1"/>
  <c r="L3511" i="4" s="1"/>
  <c r="L3512" i="4" s="1"/>
  <c r="L3513" i="4" s="1"/>
  <c r="L3514" i="4" s="1"/>
  <c r="L3515" i="4" s="1"/>
  <c r="L3516" i="4" s="1"/>
  <c r="L3517" i="4" s="1"/>
  <c r="L3518" i="4" s="1"/>
  <c r="L3519" i="4" s="1"/>
  <c r="L3520" i="4" s="1"/>
  <c r="L3521" i="4" s="1"/>
  <c r="L3522" i="4" s="1"/>
  <c r="L3523" i="4" s="1"/>
  <c r="L3524" i="4" s="1"/>
  <c r="L3525" i="4" s="1"/>
  <c r="L3526" i="4" s="1"/>
  <c r="L3527" i="4" s="1"/>
  <c r="L3528" i="4" s="1"/>
  <c r="L3529" i="4" s="1"/>
  <c r="L3530" i="4" s="1"/>
  <c r="L3531" i="4" s="1"/>
  <c r="L3532" i="4" s="1"/>
  <c r="L3533" i="4" s="1"/>
  <c r="L3534" i="4" s="1"/>
  <c r="L3535" i="4" s="1"/>
  <c r="L3536" i="4" s="1"/>
  <c r="L3537" i="4" s="1"/>
  <c r="L3538" i="4" s="1"/>
  <c r="L3539" i="4" s="1"/>
  <c r="L3540" i="4" s="1"/>
  <c r="L3541" i="4" s="1"/>
  <c r="L3542" i="4" s="1"/>
  <c r="L3543" i="4" s="1"/>
  <c r="L3544" i="4" s="1"/>
  <c r="L3545" i="4" s="1"/>
  <c r="L3546" i="4" s="1"/>
  <c r="L3547" i="4" s="1"/>
  <c r="L3548" i="4" s="1"/>
  <c r="L3549" i="4" s="1"/>
  <c r="L3550" i="4" s="1"/>
  <c r="L3551" i="4" s="1"/>
  <c r="L3552" i="4" s="1"/>
  <c r="L3553" i="4" s="1"/>
  <c r="L3554" i="4" s="1"/>
  <c r="L3555" i="4" s="1"/>
  <c r="L3556" i="4" s="1"/>
  <c r="L3557" i="4" s="1"/>
  <c r="L3558" i="4" s="1"/>
  <c r="L3559" i="4" s="1"/>
  <c r="L3560" i="4" s="1"/>
  <c r="L3561" i="4" s="1"/>
  <c r="L3562" i="4" s="1"/>
  <c r="L3563" i="4" s="1"/>
  <c r="L3564" i="4" s="1"/>
  <c r="L3565" i="4" s="1"/>
  <c r="L3566" i="4" s="1"/>
  <c r="L3567" i="4" s="1"/>
  <c r="L3568" i="4" s="1"/>
  <c r="L3569" i="4" s="1"/>
  <c r="L3570" i="4" s="1"/>
  <c r="L3571" i="4" s="1"/>
  <c r="L3572" i="4" s="1"/>
  <c r="L3573" i="4" s="1"/>
  <c r="L3574" i="4" s="1"/>
  <c r="L3575" i="4" s="1"/>
  <c r="L3576" i="4" s="1"/>
  <c r="L3577" i="4" s="1"/>
  <c r="L3578" i="4" s="1"/>
  <c r="L3579" i="4" s="1"/>
  <c r="L3580" i="4" s="1"/>
  <c r="L3581" i="4" s="1"/>
  <c r="L3582" i="4" s="1"/>
  <c r="L3583" i="4" s="1"/>
  <c r="L3584" i="4" s="1"/>
  <c r="L3585" i="4" s="1"/>
  <c r="L3586" i="4" s="1"/>
  <c r="L3587" i="4" s="1"/>
  <c r="L3588" i="4" s="1"/>
  <c r="L3589" i="4" s="1"/>
  <c r="L3590" i="4" s="1"/>
  <c r="L3591" i="4" s="1"/>
  <c r="L3592" i="4" s="1"/>
  <c r="L3593" i="4" s="1"/>
  <c r="L3594" i="4" s="1"/>
  <c r="L3595" i="4" s="1"/>
  <c r="L3596" i="4" s="1"/>
  <c r="L3597" i="4" s="1"/>
  <c r="L3598" i="4" s="1"/>
  <c r="L3599" i="4" s="1"/>
  <c r="L3600" i="4" s="1"/>
  <c r="L3601" i="4" s="1"/>
  <c r="L3602" i="4" s="1"/>
  <c r="L3603" i="4" s="1"/>
  <c r="L3604" i="4" s="1"/>
  <c r="L3605" i="4" s="1"/>
  <c r="L3606" i="4" s="1"/>
  <c r="L3607" i="4" s="1"/>
  <c r="L3608" i="4" s="1"/>
  <c r="L3609" i="4" s="1"/>
  <c r="L3610" i="4" s="1"/>
  <c r="L3611" i="4" s="1"/>
  <c r="L3612" i="4" s="1"/>
  <c r="L3613" i="4" s="1"/>
  <c r="L3614" i="4" s="1"/>
  <c r="L3615" i="4" s="1"/>
  <c r="L3616" i="4" s="1"/>
  <c r="L3617" i="4" s="1"/>
  <c r="L3618" i="4" s="1"/>
  <c r="L3619" i="4" s="1"/>
  <c r="L3620" i="4" s="1"/>
  <c r="L3621" i="4" s="1"/>
  <c r="L3622" i="4" s="1"/>
  <c r="L3623" i="4" s="1"/>
  <c r="L3624" i="4" s="1"/>
  <c r="L3625" i="4" s="1"/>
  <c r="L3626" i="4" s="1"/>
  <c r="L3627" i="4" s="1"/>
  <c r="L3628" i="4" s="1"/>
  <c r="L3629" i="4" s="1"/>
  <c r="L3630" i="4" s="1"/>
  <c r="L3631" i="4" s="1"/>
  <c r="L3632" i="4" s="1"/>
  <c r="L3633" i="4" s="1"/>
  <c r="L3634" i="4" s="1"/>
  <c r="L3635" i="4" s="1"/>
  <c r="L3636" i="4" s="1"/>
  <c r="L3637" i="4" s="1"/>
  <c r="L3638" i="4" s="1"/>
  <c r="L3639" i="4" s="1"/>
  <c r="L3640" i="4" s="1"/>
  <c r="L3641" i="4" s="1"/>
  <c r="L3642" i="4" s="1"/>
  <c r="L3643" i="4" s="1"/>
  <c r="L3644" i="4" s="1"/>
  <c r="L3645" i="4" s="1"/>
  <c r="L3646" i="4" s="1"/>
  <c r="L3647" i="4" s="1"/>
  <c r="L3648" i="4" s="1"/>
  <c r="L3649" i="4" s="1"/>
  <c r="L3650" i="4" s="1"/>
  <c r="L3651" i="4" s="1"/>
  <c r="L3652" i="4" s="1"/>
  <c r="L3653" i="4" s="1"/>
  <c r="L3654" i="4" s="1"/>
  <c r="L3655" i="4" s="1"/>
  <c r="L3656" i="4" s="1"/>
  <c r="L3657" i="4" s="1"/>
  <c r="L3658" i="4" s="1"/>
  <c r="L3659" i="4" s="1"/>
  <c r="L3660" i="4" s="1"/>
  <c r="L3661" i="4" s="1"/>
  <c r="L3662" i="4" s="1"/>
  <c r="L3663" i="4" s="1"/>
  <c r="L3664" i="4" s="1"/>
  <c r="L3665" i="4" s="1"/>
  <c r="L3666" i="4" s="1"/>
  <c r="L3667" i="4" s="1"/>
  <c r="L3668" i="4" s="1"/>
  <c r="L3669" i="4" s="1"/>
  <c r="L3670" i="4" s="1"/>
  <c r="L3671" i="4" s="1"/>
  <c r="L3672" i="4" s="1"/>
  <c r="L3673" i="4" s="1"/>
  <c r="L3674" i="4" s="1"/>
  <c r="L3675" i="4" s="1"/>
  <c r="L3676" i="4" s="1"/>
  <c r="L3677" i="4" s="1"/>
  <c r="L3678" i="4" s="1"/>
  <c r="L3679" i="4" s="1"/>
  <c r="L3680" i="4" s="1"/>
  <c r="L3681" i="4" s="1"/>
  <c r="L3682" i="4" s="1"/>
  <c r="L3683" i="4" s="1"/>
  <c r="L3684" i="4" s="1"/>
  <c r="L3685" i="4" s="1"/>
  <c r="L3686" i="4" s="1"/>
  <c r="L3687" i="4" s="1"/>
  <c r="L3688" i="4" s="1"/>
  <c r="L3689" i="4" s="1"/>
  <c r="L3690" i="4" s="1"/>
  <c r="L3691" i="4" s="1"/>
  <c r="L3692" i="4" s="1"/>
  <c r="L3693" i="4" s="1"/>
  <c r="L3694" i="4" s="1"/>
  <c r="L3695" i="4" s="1"/>
  <c r="L3696" i="4" s="1"/>
  <c r="L3697" i="4" s="1"/>
  <c r="L3698" i="4" s="1"/>
  <c r="L3699" i="4" s="1"/>
  <c r="L3700" i="4" s="1"/>
  <c r="L3701" i="4" s="1"/>
  <c r="L3702" i="4" s="1"/>
  <c r="L3703" i="4" s="1"/>
  <c r="L3704" i="4" s="1"/>
  <c r="L3705" i="4" s="1"/>
  <c r="L3706" i="4" s="1"/>
  <c r="L3707" i="4" s="1"/>
  <c r="L3708" i="4" s="1"/>
  <c r="L3709" i="4" s="1"/>
  <c r="L3710" i="4" s="1"/>
  <c r="L3711" i="4" s="1"/>
  <c r="L3712" i="4" s="1"/>
  <c r="L3713" i="4" s="1"/>
  <c r="L3714" i="4" s="1"/>
  <c r="L3715" i="4" s="1"/>
  <c r="L3716" i="4" s="1"/>
  <c r="L3717" i="4" s="1"/>
  <c r="L3718" i="4" s="1"/>
  <c r="L3719" i="4" s="1"/>
  <c r="L3720" i="4" s="1"/>
  <c r="L3721" i="4" s="1"/>
  <c r="L3722" i="4" s="1"/>
  <c r="L3723" i="4" s="1"/>
  <c r="L3724" i="4" s="1"/>
  <c r="L3725" i="4" s="1"/>
  <c r="L3726" i="4" s="1"/>
  <c r="L3727" i="4" s="1"/>
  <c r="L3728" i="4" s="1"/>
  <c r="L3729" i="4" s="1"/>
  <c r="L3730" i="4" s="1"/>
  <c r="L3731" i="4" s="1"/>
  <c r="L3732" i="4" s="1"/>
  <c r="L3733" i="4" s="1"/>
  <c r="L3734" i="4" s="1"/>
  <c r="L3735" i="4" s="1"/>
  <c r="L3736" i="4" s="1"/>
  <c r="L3737" i="4" s="1"/>
  <c r="L3738" i="4" s="1"/>
  <c r="L3739" i="4" s="1"/>
  <c r="L3740" i="4" s="1"/>
  <c r="L3741" i="4" s="1"/>
  <c r="L3742" i="4" s="1"/>
  <c r="L3743" i="4" s="1"/>
  <c r="L3744" i="4" s="1"/>
  <c r="L3745" i="4" s="1"/>
  <c r="L3746" i="4" s="1"/>
  <c r="L3747" i="4" s="1"/>
  <c r="L3748" i="4" s="1"/>
  <c r="L3749" i="4" s="1"/>
  <c r="L3750" i="4" s="1"/>
  <c r="L3751" i="4" s="1"/>
  <c r="L3752" i="4" s="1"/>
  <c r="L3753" i="4" s="1"/>
  <c r="L3754" i="4" s="1"/>
  <c r="L3755" i="4" s="1"/>
  <c r="L3756" i="4" s="1"/>
  <c r="L3757" i="4" s="1"/>
  <c r="L3758" i="4" s="1"/>
  <c r="L3759" i="4" s="1"/>
  <c r="L3760" i="4" s="1"/>
  <c r="L3761" i="4" s="1"/>
  <c r="L3762" i="4" s="1"/>
  <c r="L3763" i="4" s="1"/>
  <c r="L3764" i="4" s="1"/>
  <c r="L3765" i="4" s="1"/>
  <c r="L3766" i="4" s="1"/>
  <c r="L3767" i="4" s="1"/>
  <c r="L3768" i="4" s="1"/>
  <c r="L3769" i="4" s="1"/>
  <c r="L3770" i="4" s="1"/>
  <c r="L3771" i="4" s="1"/>
  <c r="L3772" i="4" s="1"/>
  <c r="L3773" i="4" s="1"/>
  <c r="L3774" i="4" s="1"/>
  <c r="L3775" i="4" s="1"/>
  <c r="L3776" i="4" s="1"/>
  <c r="L3777" i="4" s="1"/>
  <c r="L3778" i="4" s="1"/>
  <c r="L3779" i="4" s="1"/>
  <c r="L3780" i="4" s="1"/>
  <c r="L3781" i="4" s="1"/>
  <c r="L3782" i="4" s="1"/>
  <c r="L3783" i="4" s="1"/>
  <c r="L3784" i="4" s="1"/>
  <c r="L3785" i="4" s="1"/>
  <c r="L3786" i="4" s="1"/>
  <c r="L3787" i="4" s="1"/>
  <c r="L3788" i="4" s="1"/>
  <c r="L3789" i="4" s="1"/>
  <c r="L3790" i="4" s="1"/>
  <c r="L3791" i="4" s="1"/>
  <c r="L3792" i="4" s="1"/>
  <c r="L3793" i="4" s="1"/>
  <c r="L3794" i="4" s="1"/>
  <c r="L3795" i="4" s="1"/>
  <c r="L3796" i="4" s="1"/>
  <c r="L3797" i="4" s="1"/>
  <c r="L3798" i="4" s="1"/>
  <c r="L3799" i="4" s="1"/>
  <c r="L3800" i="4" s="1"/>
  <c r="L3801" i="4" s="1"/>
  <c r="L3802" i="4" s="1"/>
  <c r="L3803" i="4" s="1"/>
  <c r="L3804" i="4" s="1"/>
  <c r="L3805" i="4" s="1"/>
  <c r="L3806" i="4" s="1"/>
  <c r="L3807" i="4" s="1"/>
  <c r="L3808" i="4" s="1"/>
  <c r="L3809" i="4" s="1"/>
  <c r="L3810" i="4" s="1"/>
  <c r="L3811" i="4" s="1"/>
  <c r="L3812" i="4" s="1"/>
  <c r="L3813" i="4" s="1"/>
  <c r="L3814" i="4" s="1"/>
  <c r="L3815" i="4" s="1"/>
  <c r="L3816" i="4" s="1"/>
  <c r="L3817" i="4" s="1"/>
  <c r="L3818" i="4" s="1"/>
  <c r="L3819" i="4" s="1"/>
  <c r="L3820" i="4" s="1"/>
  <c r="L3821" i="4" s="1"/>
  <c r="L3822" i="4" s="1"/>
  <c r="L3823" i="4" s="1"/>
  <c r="L3824" i="4" s="1"/>
  <c r="L3825" i="4" s="1"/>
  <c r="L3826" i="4" s="1"/>
  <c r="L3827" i="4" s="1"/>
  <c r="L3828" i="4" s="1"/>
  <c r="L3829" i="4" s="1"/>
  <c r="L3830" i="4" s="1"/>
  <c r="L3831" i="4" s="1"/>
  <c r="L3832" i="4" s="1"/>
  <c r="L3833" i="4" s="1"/>
  <c r="L3834" i="4" s="1"/>
  <c r="L3835" i="4" s="1"/>
  <c r="L3836" i="4" s="1"/>
  <c r="L3837" i="4" s="1"/>
  <c r="L3838" i="4" s="1"/>
  <c r="L3839" i="4" s="1"/>
  <c r="L3840" i="4" s="1"/>
  <c r="L3841" i="4" s="1"/>
  <c r="L3842" i="4" s="1"/>
  <c r="L3843" i="4" s="1"/>
  <c r="L3844" i="4" s="1"/>
  <c r="L3845" i="4" s="1"/>
  <c r="L3846" i="4" s="1"/>
  <c r="L3847" i="4" s="1"/>
  <c r="L3848" i="4" s="1"/>
  <c r="L3849" i="4" s="1"/>
  <c r="L3850" i="4" s="1"/>
  <c r="L3851" i="4" s="1"/>
  <c r="L3852" i="4" s="1"/>
  <c r="L3853" i="4" s="1"/>
  <c r="L3854" i="4" s="1"/>
  <c r="L3855" i="4" s="1"/>
  <c r="L3856" i="4" s="1"/>
  <c r="L3857" i="4" s="1"/>
  <c r="L3858" i="4" s="1"/>
  <c r="L3859" i="4" s="1"/>
  <c r="L3860" i="4" s="1"/>
  <c r="L3861" i="4" s="1"/>
  <c r="L3862" i="4" s="1"/>
  <c r="L3863" i="4" s="1"/>
  <c r="L3864" i="4" s="1"/>
  <c r="L3865" i="4" s="1"/>
  <c r="L3866" i="4" s="1"/>
  <c r="L3867" i="4" s="1"/>
  <c r="L3868" i="4" s="1"/>
  <c r="L3869" i="4" s="1"/>
  <c r="L3870" i="4" s="1"/>
  <c r="L3871" i="4" s="1"/>
  <c r="L3872" i="4" s="1"/>
  <c r="L3873" i="4" s="1"/>
  <c r="L3874" i="4" s="1"/>
  <c r="L3875" i="4" s="1"/>
  <c r="L3876" i="4" s="1"/>
  <c r="L3877" i="4" s="1"/>
  <c r="L3878" i="4" s="1"/>
  <c r="L3879" i="4" s="1"/>
  <c r="L3880" i="4" s="1"/>
  <c r="L3881" i="4" s="1"/>
  <c r="L3882" i="4" s="1"/>
  <c r="L3883" i="4" s="1"/>
  <c r="L3884" i="4" s="1"/>
  <c r="L3885" i="4" s="1"/>
  <c r="L3886" i="4" s="1"/>
  <c r="L3887" i="4" s="1"/>
  <c r="L3888" i="4" s="1"/>
  <c r="L3889" i="4" s="1"/>
  <c r="L3890" i="4" s="1"/>
  <c r="L3891" i="4" s="1"/>
  <c r="L3892" i="4" s="1"/>
  <c r="L3893" i="4" s="1"/>
  <c r="L3894" i="4" s="1"/>
  <c r="L3895" i="4" s="1"/>
  <c r="L3896" i="4" s="1"/>
  <c r="L3897" i="4" s="1"/>
  <c r="L3898" i="4" s="1"/>
  <c r="L3899" i="4" s="1"/>
  <c r="L3900" i="4" s="1"/>
  <c r="L3901" i="4" s="1"/>
  <c r="L3902" i="4" s="1"/>
  <c r="L3903" i="4" s="1"/>
  <c r="L3904" i="4" s="1"/>
  <c r="L3905" i="4" s="1"/>
  <c r="L3906" i="4" s="1"/>
  <c r="L3907" i="4" s="1"/>
  <c r="L3908" i="4" s="1"/>
  <c r="L3909" i="4" s="1"/>
  <c r="L3910" i="4" s="1"/>
  <c r="L3911" i="4" s="1"/>
  <c r="L3912" i="4" s="1"/>
  <c r="L3913" i="4" s="1"/>
  <c r="L3914" i="4" s="1"/>
  <c r="L3915" i="4" s="1"/>
  <c r="L3916" i="4" s="1"/>
  <c r="L3917" i="4" s="1"/>
  <c r="L3918" i="4" s="1"/>
  <c r="L3919" i="4" s="1"/>
  <c r="L3920" i="4" s="1"/>
  <c r="L3921" i="4" s="1"/>
  <c r="L3922" i="4" s="1"/>
  <c r="L3923" i="4" s="1"/>
  <c r="L3924" i="4" s="1"/>
  <c r="L3925" i="4" s="1"/>
  <c r="L3926" i="4" s="1"/>
  <c r="L3927" i="4" s="1"/>
  <c r="L3928" i="4" s="1"/>
  <c r="L3929" i="4" s="1"/>
  <c r="L3930" i="4" s="1"/>
  <c r="L3931" i="4" s="1"/>
  <c r="L3932" i="4" s="1"/>
  <c r="L3933" i="4" s="1"/>
  <c r="L3934" i="4" s="1"/>
  <c r="L3935" i="4" s="1"/>
  <c r="L3936" i="4" s="1"/>
  <c r="L3937" i="4" s="1"/>
  <c r="L3938" i="4" s="1"/>
  <c r="L3939" i="4" s="1"/>
  <c r="L3940" i="4" s="1"/>
  <c r="L3941" i="4" s="1"/>
  <c r="L3942" i="4" s="1"/>
  <c r="L3943" i="4" s="1"/>
  <c r="L3944" i="4" s="1"/>
  <c r="L3945" i="4" s="1"/>
  <c r="L3946" i="4" s="1"/>
  <c r="L3947" i="4" s="1"/>
  <c r="L3948" i="4" s="1"/>
  <c r="L3949" i="4" s="1"/>
  <c r="L3950" i="4" s="1"/>
  <c r="L3951" i="4" s="1"/>
  <c r="L3952" i="4" s="1"/>
  <c r="L3953" i="4" s="1"/>
  <c r="L3954" i="4" s="1"/>
  <c r="L3955" i="4" s="1"/>
  <c r="L3956" i="4" s="1"/>
  <c r="L3957" i="4" s="1"/>
  <c r="L3958" i="4" s="1"/>
  <c r="L3959" i="4" s="1"/>
  <c r="L3960" i="4" s="1"/>
  <c r="L3961" i="4" s="1"/>
  <c r="L3962" i="4" s="1"/>
  <c r="L3963" i="4" s="1"/>
  <c r="L3964" i="4" s="1"/>
  <c r="L3965" i="4" s="1"/>
  <c r="L3966" i="4" s="1"/>
  <c r="L3967" i="4" s="1"/>
  <c r="L3968" i="4" s="1"/>
  <c r="L3969" i="4" s="1"/>
  <c r="L3970" i="4" s="1"/>
  <c r="L3971" i="4" s="1"/>
  <c r="L3972" i="4" s="1"/>
  <c r="L3973" i="4" s="1"/>
  <c r="L3974" i="4" s="1"/>
  <c r="L3975" i="4" s="1"/>
  <c r="L3976" i="4" s="1"/>
  <c r="L3977" i="4" s="1"/>
  <c r="L3978" i="4" s="1"/>
  <c r="L3979" i="4" s="1"/>
  <c r="L3980" i="4" s="1"/>
  <c r="L3981" i="4" s="1"/>
  <c r="L3982" i="4" s="1"/>
  <c r="L3983" i="4" s="1"/>
  <c r="L3984" i="4" s="1"/>
  <c r="L3985" i="4" s="1"/>
  <c r="L3986" i="4" s="1"/>
  <c r="L3987" i="4" s="1"/>
  <c r="L3988" i="4" s="1"/>
  <c r="L3989" i="4" s="1"/>
  <c r="L3990" i="4" s="1"/>
  <c r="L3991" i="4" s="1"/>
  <c r="L3992" i="4" s="1"/>
  <c r="L3993" i="4" s="1"/>
  <c r="L3994" i="4" s="1"/>
  <c r="L3995" i="4" s="1"/>
  <c r="L3996" i="4" s="1"/>
  <c r="L3997" i="4" s="1"/>
  <c r="L3998" i="4" s="1"/>
  <c r="L3999" i="4" s="1"/>
  <c r="L4000" i="4" s="1"/>
  <c r="L4001" i="4" s="1"/>
  <c r="L4002" i="4" s="1"/>
  <c r="L4003" i="4" s="1"/>
  <c r="L4004" i="4" s="1"/>
  <c r="L4005" i="4" s="1"/>
  <c r="L4006" i="4" s="1"/>
  <c r="L4007" i="4" s="1"/>
  <c r="L4008" i="4" s="1"/>
  <c r="L4009" i="4" s="1"/>
  <c r="L4010" i="4" s="1"/>
  <c r="L4011" i="4" s="1"/>
  <c r="L4012" i="4" s="1"/>
  <c r="L4013" i="4" s="1"/>
  <c r="L4014" i="4" s="1"/>
  <c r="L4015" i="4" s="1"/>
  <c r="L4016" i="4" s="1"/>
  <c r="L4017" i="4" s="1"/>
  <c r="L4018" i="4" s="1"/>
  <c r="L4019" i="4" s="1"/>
  <c r="L4020" i="4" s="1"/>
  <c r="L4021" i="4" s="1"/>
  <c r="L4022" i="4" s="1"/>
  <c r="L4023" i="4" s="1"/>
  <c r="L4024" i="4" s="1"/>
  <c r="L4025" i="4" s="1"/>
  <c r="L4026" i="4" s="1"/>
  <c r="L4027" i="4" s="1"/>
  <c r="L4028" i="4" s="1"/>
  <c r="L4029" i="4" s="1"/>
  <c r="L4030" i="4" s="1"/>
  <c r="L4031" i="4" s="1"/>
  <c r="L4032" i="4" s="1"/>
  <c r="L4033" i="4" s="1"/>
  <c r="L4034" i="4" s="1"/>
  <c r="L4035" i="4" s="1"/>
  <c r="L4036" i="4" s="1"/>
  <c r="L4037" i="4" s="1"/>
  <c r="L4038" i="4" s="1"/>
  <c r="L4039" i="4" s="1"/>
  <c r="L4040" i="4" s="1"/>
  <c r="L4041" i="4" s="1"/>
  <c r="L4042" i="4" s="1"/>
  <c r="L4043" i="4" s="1"/>
  <c r="L4044" i="4" s="1"/>
  <c r="L4045" i="4" s="1"/>
  <c r="L4046" i="4" s="1"/>
  <c r="L4047" i="4" s="1"/>
  <c r="L4048" i="4" s="1"/>
  <c r="L4049" i="4" s="1"/>
  <c r="L4050" i="4" s="1"/>
  <c r="L4051" i="4" s="1"/>
  <c r="L4052" i="4" s="1"/>
  <c r="L4053" i="4" s="1"/>
  <c r="L4054" i="4" s="1"/>
  <c r="L4055" i="4" s="1"/>
  <c r="L4056" i="4" s="1"/>
  <c r="L4057" i="4" s="1"/>
  <c r="L4058" i="4" s="1"/>
  <c r="L4059" i="4" s="1"/>
  <c r="L4060" i="4" s="1"/>
  <c r="L4061" i="4" s="1"/>
  <c r="L4062" i="4" s="1"/>
  <c r="L4063" i="4" s="1"/>
  <c r="L4064" i="4" s="1"/>
  <c r="L4065" i="4" s="1"/>
  <c r="L4066" i="4" s="1"/>
  <c r="L4067" i="4" s="1"/>
  <c r="L4068" i="4" s="1"/>
  <c r="L4069" i="4" s="1"/>
  <c r="L4070" i="4" s="1"/>
  <c r="L4071" i="4" s="1"/>
  <c r="L4072" i="4" s="1"/>
  <c r="L4073" i="4" s="1"/>
  <c r="L4074" i="4" s="1"/>
  <c r="L4075" i="4" s="1"/>
  <c r="L4076" i="4" s="1"/>
  <c r="L4077" i="4" s="1"/>
  <c r="L4078" i="4" s="1"/>
  <c r="L4079" i="4" s="1"/>
  <c r="L4080" i="4" s="1"/>
  <c r="L4081" i="4" s="1"/>
  <c r="L4082" i="4" s="1"/>
  <c r="L4083" i="4" s="1"/>
  <c r="L4084" i="4" s="1"/>
  <c r="L4085" i="4" s="1"/>
  <c r="L4086" i="4" s="1"/>
  <c r="L4087" i="4" s="1"/>
  <c r="L4088" i="4" s="1"/>
  <c r="L4089" i="4" s="1"/>
  <c r="L4090" i="4" s="1"/>
  <c r="L4091" i="4" s="1"/>
  <c r="L4092" i="4" s="1"/>
  <c r="L4093" i="4" s="1"/>
  <c r="L4094" i="4" s="1"/>
  <c r="L4095" i="4" s="1"/>
  <c r="L4096" i="4" s="1"/>
  <c r="L4097" i="4" s="1"/>
  <c r="L4098" i="4" s="1"/>
  <c r="L4099" i="4" s="1"/>
  <c r="L4100" i="4" s="1"/>
  <c r="L4101" i="4" s="1"/>
  <c r="L4102" i="4" s="1"/>
  <c r="L4103" i="4" s="1"/>
  <c r="L4104" i="4" s="1"/>
  <c r="L4105" i="4" s="1"/>
  <c r="L4106" i="4" s="1"/>
  <c r="L4107" i="4" s="1"/>
  <c r="L4108" i="4" s="1"/>
  <c r="L4109" i="4" s="1"/>
  <c r="L4110" i="4" s="1"/>
  <c r="L4111" i="4" s="1"/>
  <c r="L4112" i="4" s="1"/>
  <c r="L4113" i="4" s="1"/>
  <c r="L4114" i="4" s="1"/>
  <c r="L4115" i="4" s="1"/>
  <c r="L4116" i="4" s="1"/>
  <c r="L4117" i="4" s="1"/>
  <c r="L4118" i="4" s="1"/>
  <c r="L4119" i="4" s="1"/>
  <c r="L4120" i="4" s="1"/>
  <c r="L4121" i="4" s="1"/>
  <c r="L4122" i="4" s="1"/>
  <c r="L4123" i="4" s="1"/>
  <c r="L4124" i="4" s="1"/>
  <c r="L4125" i="4" s="1"/>
  <c r="L4126" i="4" s="1"/>
  <c r="L4127" i="4" s="1"/>
  <c r="L4128" i="4" s="1"/>
  <c r="L4129" i="4" s="1"/>
  <c r="L4130" i="4" s="1"/>
  <c r="L4131" i="4" s="1"/>
  <c r="L4132" i="4" s="1"/>
  <c r="L4133" i="4" s="1"/>
  <c r="L4134" i="4" s="1"/>
  <c r="L4135" i="4" s="1"/>
  <c r="L4136" i="4" s="1"/>
  <c r="L4137" i="4" s="1"/>
  <c r="L4138" i="4" s="1"/>
  <c r="L4139" i="4" s="1"/>
  <c r="L4140" i="4" s="1"/>
  <c r="L4141" i="4" s="1"/>
  <c r="L4142" i="4" s="1"/>
  <c r="L4143" i="4" s="1"/>
  <c r="L4144" i="4" s="1"/>
  <c r="L4145" i="4" s="1"/>
  <c r="L4146" i="4" s="1"/>
  <c r="L4147" i="4" s="1"/>
  <c r="L4148" i="4" s="1"/>
  <c r="L4149" i="4" s="1"/>
  <c r="L4150" i="4" s="1"/>
  <c r="L4151" i="4" s="1"/>
  <c r="L4152" i="4" s="1"/>
  <c r="L4153" i="4" s="1"/>
  <c r="L4154" i="4" s="1"/>
  <c r="L4155" i="4" s="1"/>
  <c r="L4156" i="4" s="1"/>
  <c r="L4157" i="4" s="1"/>
  <c r="L4158" i="4" s="1"/>
  <c r="L4159" i="4" s="1"/>
  <c r="L4160" i="4" s="1"/>
  <c r="L4161" i="4" s="1"/>
  <c r="L4162" i="4" s="1"/>
  <c r="L4163" i="4" s="1"/>
  <c r="L4164" i="4" s="1"/>
  <c r="L4165" i="4" s="1"/>
  <c r="L4166" i="4" s="1"/>
  <c r="L4167" i="4" s="1"/>
  <c r="L4168" i="4" s="1"/>
  <c r="L4169" i="4" s="1"/>
  <c r="L4170" i="4" s="1"/>
  <c r="L4171" i="4" s="1"/>
  <c r="L4172" i="4" s="1"/>
  <c r="L4173" i="4" s="1"/>
  <c r="L4174" i="4" s="1"/>
  <c r="L4175" i="4" s="1"/>
  <c r="L4176" i="4" s="1"/>
  <c r="L4177" i="4" s="1"/>
  <c r="L4178" i="4" s="1"/>
  <c r="L4179" i="4" s="1"/>
  <c r="L4180" i="4" s="1"/>
  <c r="L4181" i="4" s="1"/>
  <c r="L4182" i="4" s="1"/>
  <c r="L4183" i="4" s="1"/>
  <c r="L4184" i="4" s="1"/>
  <c r="L4185" i="4" s="1"/>
  <c r="L4186" i="4" s="1"/>
  <c r="L4187" i="4" s="1"/>
  <c r="L4188" i="4" s="1"/>
  <c r="L4189" i="4" s="1"/>
  <c r="L4190" i="4" s="1"/>
  <c r="L4191" i="4" s="1"/>
  <c r="L4192" i="4" s="1"/>
  <c r="L4193" i="4" s="1"/>
  <c r="L4194" i="4" s="1"/>
  <c r="L4195" i="4" s="1"/>
  <c r="L4196" i="4" s="1"/>
  <c r="L4197" i="4" s="1"/>
  <c r="L4198" i="4" s="1"/>
  <c r="L4199" i="4" s="1"/>
  <c r="L4200" i="4" s="1"/>
  <c r="L4201" i="4" s="1"/>
  <c r="L4202" i="4" s="1"/>
  <c r="L4203" i="4" s="1"/>
  <c r="L4204" i="4" s="1"/>
  <c r="L4205" i="4" s="1"/>
  <c r="L4206" i="4" s="1"/>
  <c r="L4207" i="4" s="1"/>
  <c r="L4208" i="4" s="1"/>
  <c r="L4209" i="4" s="1"/>
  <c r="L4210" i="4" s="1"/>
  <c r="L4211" i="4" s="1"/>
  <c r="L4212" i="4" s="1"/>
  <c r="L4213" i="4" s="1"/>
  <c r="L4214" i="4" s="1"/>
  <c r="L4215" i="4" s="1"/>
  <c r="L4216" i="4" s="1"/>
  <c r="L4217" i="4" s="1"/>
  <c r="L4218" i="4" s="1"/>
  <c r="L4219" i="4" s="1"/>
  <c r="L4220" i="4" s="1"/>
  <c r="L4221" i="4" s="1"/>
  <c r="L4222" i="4" s="1"/>
  <c r="L4223" i="4" s="1"/>
  <c r="L4224" i="4" s="1"/>
  <c r="L4225" i="4" s="1"/>
  <c r="L4226" i="4" s="1"/>
  <c r="L4227" i="4" s="1"/>
  <c r="L4228" i="4" s="1"/>
  <c r="L4229" i="4" s="1"/>
  <c r="L4230" i="4" s="1"/>
  <c r="L4231" i="4" s="1"/>
  <c r="L4232" i="4" s="1"/>
  <c r="L4233" i="4" s="1"/>
  <c r="L4234" i="4" s="1"/>
  <c r="L4235" i="4" s="1"/>
  <c r="L4236" i="4" s="1"/>
  <c r="L4237" i="4" s="1"/>
  <c r="L4238" i="4" s="1"/>
  <c r="L4239" i="4" s="1"/>
  <c r="L4240" i="4" s="1"/>
  <c r="L4241" i="4" s="1"/>
  <c r="L4242" i="4" s="1"/>
  <c r="L4243" i="4" s="1"/>
  <c r="L4244" i="4" s="1"/>
  <c r="L4245" i="4" s="1"/>
  <c r="L4246" i="4" s="1"/>
  <c r="L4247" i="4" s="1"/>
  <c r="L4248" i="4" s="1"/>
  <c r="L4249" i="4" s="1"/>
  <c r="L4250" i="4" s="1"/>
  <c r="L4251" i="4" s="1"/>
  <c r="L4252" i="4" s="1"/>
  <c r="L4253" i="4" s="1"/>
  <c r="L4254" i="4" s="1"/>
  <c r="L4255" i="4" s="1"/>
  <c r="L4256" i="4" s="1"/>
  <c r="L4257" i="4" s="1"/>
  <c r="L4258" i="4" s="1"/>
  <c r="L4259" i="4" s="1"/>
  <c r="L4260" i="4" s="1"/>
  <c r="L4261" i="4" s="1"/>
  <c r="L4262" i="4" s="1"/>
  <c r="L4263" i="4" s="1"/>
  <c r="L4264" i="4" s="1"/>
  <c r="L4265" i="4" s="1"/>
  <c r="L4266" i="4" s="1"/>
  <c r="L4267" i="4" s="1"/>
  <c r="L4268" i="4" s="1"/>
  <c r="L4269" i="4" s="1"/>
  <c r="L4270" i="4" s="1"/>
  <c r="L4271" i="4" s="1"/>
  <c r="L4272" i="4" s="1"/>
  <c r="L4273" i="4" s="1"/>
  <c r="L4274" i="4" s="1"/>
  <c r="L4275" i="4" s="1"/>
  <c r="L4276" i="4" s="1"/>
  <c r="L4277" i="4" s="1"/>
  <c r="L4278" i="4" s="1"/>
  <c r="L4279" i="4" s="1"/>
  <c r="L4280" i="4" s="1"/>
  <c r="L4281" i="4" s="1"/>
  <c r="L4282" i="4" s="1"/>
  <c r="L4283" i="4" s="1"/>
  <c r="L4284" i="4" s="1"/>
  <c r="L4285" i="4" s="1"/>
  <c r="L4286" i="4" s="1"/>
  <c r="L4287" i="4" s="1"/>
  <c r="L4288" i="4" s="1"/>
  <c r="L4289" i="4" s="1"/>
  <c r="L4290" i="4" s="1"/>
  <c r="L4291" i="4" s="1"/>
  <c r="L4292" i="4" s="1"/>
  <c r="L4293" i="4" s="1"/>
  <c r="L4294" i="4" s="1"/>
  <c r="L4295" i="4" s="1"/>
  <c r="L4296" i="4" s="1"/>
  <c r="L4297" i="4" s="1"/>
  <c r="L4298" i="4" s="1"/>
  <c r="L4299" i="4" s="1"/>
  <c r="L4300" i="4" s="1"/>
  <c r="L4301" i="4" s="1"/>
  <c r="L4302" i="4" s="1"/>
  <c r="L4303" i="4" s="1"/>
  <c r="L4304" i="4" s="1"/>
  <c r="L4305" i="4" s="1"/>
  <c r="L4306" i="4" s="1"/>
  <c r="L4307" i="4" s="1"/>
  <c r="L4308" i="4" s="1"/>
  <c r="L4309" i="4" s="1"/>
  <c r="L4310" i="4" s="1"/>
  <c r="L4311" i="4" s="1"/>
  <c r="L4312" i="4" s="1"/>
  <c r="L4313" i="4" s="1"/>
  <c r="L4314" i="4" s="1"/>
  <c r="L4315" i="4" s="1"/>
  <c r="L4316" i="4" s="1"/>
  <c r="L4317" i="4" s="1"/>
  <c r="L4318" i="4" s="1"/>
  <c r="L4319" i="4" s="1"/>
  <c r="L4320" i="4" s="1"/>
  <c r="L4321" i="4" s="1"/>
  <c r="L4322" i="4" s="1"/>
  <c r="L4323" i="4" s="1"/>
  <c r="L4324" i="4" s="1"/>
  <c r="L4325" i="4" s="1"/>
  <c r="L4326" i="4" s="1"/>
  <c r="L4327" i="4" s="1"/>
  <c r="L4328" i="4" s="1"/>
  <c r="L4329" i="4" s="1"/>
  <c r="L4330" i="4" s="1"/>
  <c r="L4331" i="4" s="1"/>
  <c r="L4332" i="4" s="1"/>
  <c r="L4333" i="4" s="1"/>
  <c r="L4334" i="4" s="1"/>
  <c r="L4335" i="4" s="1"/>
  <c r="L4336" i="4" s="1"/>
  <c r="L4337" i="4" s="1"/>
  <c r="L4338" i="4" s="1"/>
  <c r="L4339" i="4" s="1"/>
  <c r="L4340" i="4" s="1"/>
  <c r="L4341" i="4" s="1"/>
  <c r="L4342" i="4" s="1"/>
  <c r="L4343" i="4" s="1"/>
  <c r="L4344" i="4" s="1"/>
  <c r="L4345" i="4" s="1"/>
  <c r="L4346" i="4" s="1"/>
  <c r="L4347" i="4" s="1"/>
  <c r="L4348" i="4" s="1"/>
  <c r="L4349" i="4" s="1"/>
  <c r="L4350" i="4" s="1"/>
  <c r="L4351" i="4" s="1"/>
  <c r="L4352" i="4" s="1"/>
  <c r="L4353" i="4" s="1"/>
  <c r="L4354" i="4" s="1"/>
  <c r="H1709" i="4"/>
  <c r="H1710" i="4" s="1"/>
  <c r="H1711" i="4" s="1"/>
  <c r="H1712" i="4" s="1"/>
  <c r="H1713" i="4" s="1"/>
  <c r="H1714" i="4" s="1"/>
  <c r="H1715" i="4" s="1"/>
  <c r="H1716" i="4" s="1"/>
  <c r="H1717" i="4" s="1"/>
  <c r="H1718" i="4" s="1"/>
  <c r="H1719" i="4" s="1"/>
  <c r="H1720" i="4" s="1"/>
  <c r="H1721" i="4" s="1"/>
  <c r="H1722" i="4" s="1"/>
  <c r="H1723" i="4" s="1"/>
  <c r="H1724" i="4" s="1"/>
  <c r="H1725" i="4" s="1"/>
  <c r="H1726" i="4" s="1"/>
  <c r="H1727" i="4" s="1"/>
  <c r="H1728" i="4" s="1"/>
  <c r="H1729" i="4" s="1"/>
  <c r="H1730" i="4" s="1"/>
  <c r="H1731" i="4" s="1"/>
  <c r="H1732" i="4" s="1"/>
  <c r="H1733" i="4" s="1"/>
  <c r="H1734" i="4" s="1"/>
  <c r="H1735" i="4" s="1"/>
  <c r="H1736" i="4" s="1"/>
  <c r="H1737" i="4" s="1"/>
  <c r="H1738" i="4" s="1"/>
  <c r="H1739" i="4" s="1"/>
  <c r="H1740" i="4" s="1"/>
  <c r="H1741" i="4"/>
  <c r="H1742" i="4" s="1"/>
  <c r="H1743" i="4" s="1"/>
  <c r="H1744" i="4" s="1"/>
  <c r="H1745" i="4" s="1"/>
  <c r="H1746" i="4" s="1"/>
  <c r="H1747" i="4" s="1"/>
  <c r="H1748" i="4" s="1"/>
  <c r="H1749" i="4" s="1"/>
  <c r="H1750" i="4" s="1"/>
  <c r="H1751" i="4" s="1"/>
  <c r="H1752" i="4" s="1"/>
  <c r="H1753" i="4" s="1"/>
  <c r="H1754" i="4" s="1"/>
  <c r="H1755" i="4" s="1"/>
  <c r="H1756" i="4" s="1"/>
  <c r="H1757" i="4" s="1"/>
  <c r="H1758" i="4" s="1"/>
  <c r="H1759" i="4" s="1"/>
  <c r="H1760" i="4" s="1"/>
  <c r="H1761" i="4" s="1"/>
  <c r="H1762" i="4" s="1"/>
  <c r="H1763" i="4" s="1"/>
  <c r="H1764" i="4" s="1"/>
  <c r="H1765" i="4" s="1"/>
  <c r="H1766" i="4" s="1"/>
  <c r="H1767" i="4" s="1"/>
  <c r="H1768" i="4" s="1"/>
  <c r="H1769" i="4" s="1"/>
  <c r="H1770" i="4" s="1"/>
  <c r="H1771" i="4" s="1"/>
  <c r="H1772" i="4" s="1"/>
  <c r="H1773" i="4" s="1"/>
  <c r="H1774" i="4" s="1"/>
  <c r="H1775" i="4" s="1"/>
  <c r="H1776" i="4" s="1"/>
  <c r="H1777" i="4" s="1"/>
  <c r="H1778" i="4" s="1"/>
  <c r="H1779" i="4" s="1"/>
  <c r="H1780" i="4" s="1"/>
  <c r="H1781" i="4" s="1"/>
  <c r="H1782" i="4" s="1"/>
  <c r="H1783" i="4" s="1"/>
  <c r="H1784" i="4" s="1"/>
  <c r="H1785" i="4" s="1"/>
  <c r="H1786" i="4" s="1"/>
  <c r="H1787" i="4" s="1"/>
  <c r="H1788" i="4" s="1"/>
  <c r="H1789" i="4" s="1"/>
  <c r="H1790" i="4" s="1"/>
  <c r="H1791" i="4" s="1"/>
  <c r="H1792" i="4" s="1"/>
  <c r="H1793" i="4" s="1"/>
  <c r="H1794" i="4" s="1"/>
  <c r="H1795" i="4" s="1"/>
  <c r="H1796" i="4" s="1"/>
  <c r="H1797" i="4" s="1"/>
  <c r="H1798" i="4" s="1"/>
  <c r="H1799" i="4" s="1"/>
  <c r="H1800" i="4" s="1"/>
  <c r="H1801" i="4" s="1"/>
  <c r="H1802" i="4" s="1"/>
  <c r="H1803" i="4" s="1"/>
  <c r="H1804" i="4" s="1"/>
  <c r="J1748" i="4"/>
  <c r="J1749" i="4" s="1"/>
  <c r="J1750" i="4" s="1"/>
  <c r="J1751" i="4" s="1"/>
  <c r="J1752" i="4" s="1"/>
  <c r="J1753" i="4" s="1"/>
  <c r="J1754" i="4" s="1"/>
  <c r="J1755" i="4" s="1"/>
  <c r="J1756" i="4" s="1"/>
  <c r="J1757" i="4" s="1"/>
  <c r="J1758" i="4" s="1"/>
  <c r="J1759" i="4" s="1"/>
  <c r="J1760" i="4" s="1"/>
  <c r="J1761" i="4" s="1"/>
  <c r="J1762" i="4" s="1"/>
  <c r="J1763" i="4" s="1"/>
  <c r="J1764" i="4" s="1"/>
  <c r="J1765" i="4" s="1"/>
  <c r="J1766" i="4" s="1"/>
  <c r="J1767" i="4" s="1"/>
  <c r="J1768" i="4" s="1"/>
  <c r="J1769" i="4" s="1"/>
  <c r="J1770" i="4" s="1"/>
  <c r="J1771" i="4" s="1"/>
  <c r="J1772" i="4" s="1"/>
  <c r="J1773" i="4" s="1"/>
  <c r="J1774" i="4" s="1"/>
  <c r="J1775" i="4" s="1"/>
  <c r="J1776" i="4" s="1"/>
  <c r="J1777" i="4" s="1"/>
  <c r="J1778" i="4" s="1"/>
  <c r="J1779" i="4" s="1"/>
  <c r="J1780" i="4" s="1"/>
  <c r="J1781" i="4" s="1"/>
  <c r="J1782" i="4" s="1"/>
  <c r="J1783" i="4" s="1"/>
  <c r="J1784" i="4" s="1"/>
  <c r="J1785" i="4" s="1"/>
  <c r="J1786" i="4" s="1"/>
  <c r="J1787" i="4" s="1"/>
  <c r="J1788" i="4" s="1"/>
  <c r="J1789" i="4" s="1"/>
  <c r="J1790" i="4" s="1"/>
  <c r="J1791" i="4" s="1"/>
  <c r="J1792" i="4" s="1"/>
  <c r="J1793" i="4" s="1"/>
  <c r="J1794" i="4" s="1"/>
  <c r="J1795" i="4" s="1"/>
  <c r="J1796" i="4" s="1"/>
  <c r="J1797" i="4" s="1"/>
  <c r="J1798" i="4" s="1"/>
  <c r="J1799" i="4" s="1"/>
  <c r="J1800" i="4" s="1"/>
  <c r="J1801" i="4" s="1"/>
  <c r="J1802" i="4" s="1"/>
  <c r="J1803" i="4" s="1"/>
  <c r="J1804" i="4" s="1"/>
  <c r="J1805" i="4" s="1"/>
  <c r="J1806" i="4" s="1"/>
  <c r="J1807" i="4" s="1"/>
  <c r="J1808" i="4" s="1"/>
  <c r="J1809" i="4" s="1"/>
  <c r="J1810" i="4" s="1"/>
  <c r="J1811" i="4" s="1"/>
  <c r="J1812" i="4" s="1"/>
  <c r="J1813" i="4" s="1"/>
  <c r="J1814" i="4" s="1"/>
  <c r="J1815" i="4" s="1"/>
  <c r="J1816" i="4" s="1"/>
  <c r="J1817" i="4" s="1"/>
  <c r="J1818" i="4" s="1"/>
  <c r="J1819" i="4" s="1"/>
  <c r="J1820" i="4" s="1"/>
  <c r="J1821" i="4" s="1"/>
  <c r="J1822" i="4" s="1"/>
  <c r="J1823" i="4" s="1"/>
  <c r="J1824" i="4" s="1"/>
  <c r="J1825" i="4" s="1"/>
  <c r="J1826" i="4" s="1"/>
  <c r="J1827" i="4" s="1"/>
  <c r="J1828" i="4" s="1"/>
  <c r="J1829" i="4" s="1"/>
  <c r="J1830" i="4" s="1"/>
  <c r="J1831" i="4" s="1"/>
  <c r="J1832" i="4" s="1"/>
  <c r="J1833" i="4" s="1"/>
  <c r="J1834" i="4" s="1"/>
  <c r="J1835" i="4" s="1"/>
  <c r="J1836" i="4" s="1"/>
  <c r="J1837" i="4" s="1"/>
  <c r="J1838" i="4" s="1"/>
  <c r="J1839" i="4" s="1"/>
  <c r="J1840" i="4" s="1"/>
  <c r="J1841" i="4" s="1"/>
  <c r="J1842" i="4" s="1"/>
  <c r="J1843" i="4" s="1"/>
  <c r="J1844" i="4" s="1"/>
  <c r="J1845" i="4" s="1"/>
  <c r="J1846" i="4" s="1"/>
  <c r="J1847" i="4" s="1"/>
  <c r="J1848" i="4" s="1"/>
  <c r="J1849" i="4" s="1"/>
  <c r="J1850" i="4" s="1"/>
  <c r="J1851" i="4" s="1"/>
  <c r="J1852" i="4" s="1"/>
  <c r="J1853" i="4" s="1"/>
  <c r="J1854" i="4" s="1"/>
  <c r="J1855" i="4" s="1"/>
  <c r="J1856" i="4" s="1"/>
  <c r="J1857" i="4" s="1"/>
  <c r="J1858" i="4" s="1"/>
  <c r="J1859" i="4" s="1"/>
  <c r="J1860" i="4" s="1"/>
  <c r="J1861" i="4" s="1"/>
  <c r="J1862" i="4" s="1"/>
  <c r="J1863" i="4" s="1"/>
  <c r="J1864" i="4" s="1"/>
  <c r="J1865" i="4" s="1"/>
  <c r="J1866" i="4" s="1"/>
  <c r="J1867" i="4" s="1"/>
  <c r="J1868" i="4" s="1"/>
  <c r="J1869" i="4" s="1"/>
  <c r="J1870" i="4" s="1"/>
  <c r="J1871" i="4" s="1"/>
  <c r="J1872" i="4" s="1"/>
  <c r="J1873" i="4" s="1"/>
  <c r="J1874" i="4" s="1"/>
  <c r="J1875" i="4" s="1"/>
  <c r="J1876" i="4" s="1"/>
  <c r="J1877" i="4" s="1"/>
  <c r="J1878" i="4" s="1"/>
  <c r="J1879" i="4" s="1"/>
  <c r="J1880" i="4" s="1"/>
  <c r="J1881" i="4" s="1"/>
  <c r="J1882" i="4" s="1"/>
  <c r="J1883" i="4" s="1"/>
  <c r="J1884" i="4" s="1"/>
  <c r="J1885" i="4" s="1"/>
  <c r="J1886" i="4" s="1"/>
  <c r="J1887" i="4" s="1"/>
  <c r="J1888" i="4" s="1"/>
  <c r="J1889" i="4" s="1"/>
  <c r="J1890" i="4" s="1"/>
  <c r="J1891" i="4" s="1"/>
  <c r="J1892" i="4" s="1"/>
  <c r="J1893" i="4" s="1"/>
  <c r="J1894" i="4" s="1"/>
  <c r="J1895" i="4" s="1"/>
  <c r="J1896" i="4" s="1"/>
  <c r="J1897" i="4" s="1"/>
  <c r="J1898" i="4" s="1"/>
  <c r="J1899" i="4" s="1"/>
  <c r="J1900" i="4" s="1"/>
  <c r="J1901" i="4" s="1"/>
  <c r="J1902" i="4" s="1"/>
  <c r="J1903" i="4" s="1"/>
  <c r="J1904" i="4" s="1"/>
  <c r="J1905" i="4" s="1"/>
  <c r="J1906" i="4" s="1"/>
  <c r="J1907" i="4" s="1"/>
  <c r="J1908" i="4" s="1"/>
  <c r="J1909" i="4" s="1"/>
  <c r="J1910" i="4" s="1"/>
  <c r="J1911" i="4" s="1"/>
  <c r="J1912" i="4" s="1"/>
  <c r="J1913" i="4" s="1"/>
  <c r="J1914" i="4" s="1"/>
  <c r="J1915" i="4" s="1"/>
  <c r="J1916" i="4" s="1"/>
  <c r="J1917" i="4" s="1"/>
  <c r="J1918" i="4" s="1"/>
  <c r="J1919" i="4" s="1"/>
  <c r="J1920" i="4" s="1"/>
  <c r="J1921" i="4" s="1"/>
  <c r="J1922" i="4" s="1"/>
  <c r="J1923" i="4" s="1"/>
  <c r="J1924" i="4" s="1"/>
  <c r="J1925" i="4" s="1"/>
  <c r="J1926" i="4" s="1"/>
  <c r="J1927" i="4" s="1"/>
  <c r="J1928" i="4" s="1"/>
  <c r="J1929" i="4" s="1"/>
  <c r="J1930" i="4" s="1"/>
  <c r="J1931" i="4" s="1"/>
  <c r="J1932" i="4" s="1"/>
  <c r="J1933" i="4" s="1"/>
  <c r="J1934" i="4" s="1"/>
  <c r="J1935" i="4" s="1"/>
  <c r="J1936" i="4" s="1"/>
  <c r="J1937" i="4" s="1"/>
  <c r="J1938" i="4" s="1"/>
  <c r="J1939" i="4" s="1"/>
  <c r="J1940" i="4" s="1"/>
  <c r="J1941" i="4" s="1"/>
  <c r="J1942" i="4" s="1"/>
  <c r="J1943" i="4" s="1"/>
  <c r="J1944" i="4" s="1"/>
  <c r="J1945" i="4" s="1"/>
  <c r="J1946" i="4" s="1"/>
  <c r="J1947" i="4" s="1"/>
  <c r="J1948" i="4" s="1"/>
  <c r="J1949" i="4" s="1"/>
  <c r="J1950" i="4" s="1"/>
  <c r="J1951" i="4" s="1"/>
  <c r="J1952" i="4" s="1"/>
  <c r="J1953" i="4" s="1"/>
  <c r="J1954" i="4" s="1"/>
  <c r="J1955" i="4" s="1"/>
  <c r="J1956" i="4" s="1"/>
  <c r="J1957" i="4" s="1"/>
  <c r="J1958" i="4" s="1"/>
  <c r="J1959" i="4" s="1"/>
  <c r="J1960" i="4" s="1"/>
  <c r="J1961" i="4" s="1"/>
  <c r="J1962" i="4" s="1"/>
  <c r="J1963" i="4" s="1"/>
  <c r="J1964" i="4" s="1"/>
  <c r="J1965" i="4" s="1"/>
  <c r="J1966" i="4" s="1"/>
  <c r="J1967" i="4" s="1"/>
  <c r="J1968" i="4" s="1"/>
  <c r="J1969" i="4" s="1"/>
  <c r="J1970" i="4" s="1"/>
  <c r="J1971" i="4" s="1"/>
  <c r="J1972" i="4" s="1"/>
  <c r="J1973" i="4" s="1"/>
  <c r="J1974" i="4" s="1"/>
  <c r="J1975" i="4" s="1"/>
  <c r="J1976" i="4" s="1"/>
  <c r="J1977" i="4" s="1"/>
  <c r="J1978" i="4" s="1"/>
  <c r="J1979" i="4" s="1"/>
  <c r="J1980" i="4" s="1"/>
  <c r="J1981" i="4" s="1"/>
  <c r="J1982" i="4" s="1"/>
  <c r="J1983" i="4" s="1"/>
  <c r="J1984" i="4" s="1"/>
  <c r="J1985" i="4" s="1"/>
  <c r="J1986" i="4" s="1"/>
  <c r="J1987" i="4" s="1"/>
  <c r="J1988" i="4" s="1"/>
  <c r="J1989" i="4" s="1"/>
  <c r="J1990" i="4" s="1"/>
  <c r="J1991" i="4" s="1"/>
  <c r="J1992" i="4" s="1"/>
  <c r="J1993" i="4" s="1"/>
  <c r="J1994" i="4" s="1"/>
  <c r="J1995" i="4" s="1"/>
  <c r="J1996" i="4" s="1"/>
  <c r="J1997" i="4" s="1"/>
  <c r="J1998" i="4" s="1"/>
  <c r="J1999" i="4" s="1"/>
  <c r="J2000" i="4" s="1"/>
  <c r="J2001" i="4" s="1"/>
  <c r="J2002" i="4" s="1"/>
  <c r="J2003" i="4" s="1"/>
  <c r="J2004" i="4" s="1"/>
  <c r="J2005" i="4" s="1"/>
  <c r="J2006" i="4" s="1"/>
  <c r="J2007" i="4" s="1"/>
  <c r="J2008" i="4" s="1"/>
  <c r="J2009" i="4" s="1"/>
  <c r="J2010" i="4" s="1"/>
  <c r="J2011" i="4" s="1"/>
  <c r="J2012" i="4" s="1"/>
  <c r="J2013" i="4" s="1"/>
  <c r="J2014" i="4" s="1"/>
  <c r="J2015" i="4" s="1"/>
  <c r="J2016" i="4" s="1"/>
  <c r="J2017" i="4" s="1"/>
  <c r="J2018" i="4" s="1"/>
  <c r="J2019" i="4" s="1"/>
  <c r="J2020" i="4" s="1"/>
  <c r="J2021" i="4" s="1"/>
  <c r="J2022" i="4" s="1"/>
  <c r="J2023" i="4" s="1"/>
  <c r="J2024" i="4" s="1"/>
  <c r="J2025" i="4" s="1"/>
  <c r="J2026" i="4" s="1"/>
  <c r="J2027" i="4" s="1"/>
  <c r="J2028" i="4" s="1"/>
  <c r="J2029" i="4" s="1"/>
  <c r="J2030" i="4" s="1"/>
  <c r="J2031" i="4" s="1"/>
  <c r="J2032" i="4" s="1"/>
  <c r="J2033" i="4" s="1"/>
  <c r="J2034" i="4" s="1"/>
  <c r="J2035" i="4" s="1"/>
  <c r="J2036" i="4" s="1"/>
  <c r="J2037" i="4" s="1"/>
  <c r="J2038" i="4" s="1"/>
  <c r="J2039" i="4" s="1"/>
  <c r="J2040" i="4" s="1"/>
  <c r="J2041" i="4" s="1"/>
  <c r="J2042" i="4" s="1"/>
  <c r="J2043" i="4" s="1"/>
  <c r="J2044" i="4" s="1"/>
  <c r="J2045" i="4" s="1"/>
  <c r="J2046" i="4" s="1"/>
  <c r="J2047" i="4" s="1"/>
  <c r="J2048" i="4" s="1"/>
  <c r="J2049" i="4" s="1"/>
  <c r="J2050" i="4" s="1"/>
  <c r="J2051" i="4" s="1"/>
  <c r="J2052" i="4" s="1"/>
  <c r="J2053" i="4" s="1"/>
  <c r="J2054" i="4" s="1"/>
  <c r="J2055" i="4" s="1"/>
  <c r="J2056" i="4" s="1"/>
  <c r="J2057" i="4" s="1"/>
  <c r="J2058" i="4" s="1"/>
  <c r="J2059" i="4" s="1"/>
  <c r="J2060" i="4" s="1"/>
  <c r="J2061" i="4" s="1"/>
  <c r="J2062" i="4" s="1"/>
  <c r="J2063" i="4" s="1"/>
  <c r="J2064" i="4" s="1"/>
  <c r="J2065" i="4" s="1"/>
  <c r="J2066" i="4" s="1"/>
  <c r="J2067" i="4" s="1"/>
  <c r="J2068" i="4" s="1"/>
  <c r="J2069" i="4" s="1"/>
  <c r="J2070" i="4" s="1"/>
  <c r="J2071" i="4" s="1"/>
  <c r="J2072" i="4" s="1"/>
  <c r="J2073" i="4" s="1"/>
  <c r="J2074" i="4" s="1"/>
  <c r="J2075" i="4" s="1"/>
  <c r="J2076" i="4" s="1"/>
  <c r="J2077" i="4" s="1"/>
  <c r="J2078" i="4" s="1"/>
  <c r="J2079" i="4" s="1"/>
  <c r="J2080" i="4" s="1"/>
  <c r="J2081" i="4" s="1"/>
  <c r="J2082" i="4" s="1"/>
  <c r="J2083" i="4" s="1"/>
  <c r="J2084" i="4" s="1"/>
  <c r="J2085" i="4" s="1"/>
  <c r="J2086" i="4" s="1"/>
  <c r="J2087" i="4" s="1"/>
  <c r="J2088" i="4" s="1"/>
  <c r="J2089" i="4" s="1"/>
  <c r="J2090" i="4" s="1"/>
  <c r="J2091" i="4" s="1"/>
  <c r="J2092" i="4" s="1"/>
  <c r="J2093" i="4" s="1"/>
  <c r="J2094" i="4" s="1"/>
  <c r="J2095" i="4" s="1"/>
  <c r="J2096" i="4" s="1"/>
  <c r="J2097" i="4" s="1"/>
  <c r="J2098" i="4" s="1"/>
  <c r="J2099" i="4" s="1"/>
  <c r="J2100" i="4" s="1"/>
  <c r="J2101" i="4" s="1"/>
  <c r="J2102" i="4" s="1"/>
  <c r="J2103" i="4" s="1"/>
  <c r="J2104" i="4" s="1"/>
  <c r="J2105" i="4" s="1"/>
  <c r="J2106" i="4" s="1"/>
  <c r="J2107" i="4" s="1"/>
  <c r="J2108" i="4" s="1"/>
  <c r="J2109" i="4" s="1"/>
  <c r="J2110" i="4" s="1"/>
  <c r="J2111" i="4" s="1"/>
  <c r="J2112" i="4" s="1"/>
  <c r="J2113" i="4" s="1"/>
  <c r="J2114" i="4" s="1"/>
  <c r="J2115" i="4" s="1"/>
  <c r="J2116" i="4" s="1"/>
  <c r="J2117" i="4" s="1"/>
  <c r="J2118" i="4" s="1"/>
  <c r="J2119" i="4" s="1"/>
  <c r="J2120" i="4" s="1"/>
  <c r="J2121" i="4" s="1"/>
  <c r="J2122" i="4" s="1"/>
  <c r="J2123" i="4" s="1"/>
  <c r="J2124" i="4" s="1"/>
  <c r="J2125" i="4" s="1"/>
  <c r="J2126" i="4" s="1"/>
  <c r="J2127" i="4" s="1"/>
  <c r="J2128" i="4" s="1"/>
  <c r="J2129" i="4" s="1"/>
  <c r="J2130" i="4" s="1"/>
  <c r="J2131" i="4" s="1"/>
  <c r="J2132" i="4" s="1"/>
  <c r="J2133" i="4" s="1"/>
  <c r="J2134" i="4" s="1"/>
  <c r="J2135" i="4" s="1"/>
  <c r="J2136" i="4" s="1"/>
  <c r="J2137" i="4" s="1"/>
  <c r="J2138" i="4" s="1"/>
  <c r="J2139" i="4" s="1"/>
  <c r="J2140" i="4" s="1"/>
  <c r="J2141" i="4" s="1"/>
  <c r="J2142" i="4" s="1"/>
  <c r="J2143" i="4" s="1"/>
  <c r="J2144" i="4" s="1"/>
  <c r="J2145" i="4" s="1"/>
  <c r="J2146" i="4" s="1"/>
  <c r="J2147" i="4" s="1"/>
  <c r="J2148" i="4" s="1"/>
  <c r="J2149" i="4" s="1"/>
  <c r="J2150" i="4" s="1"/>
  <c r="J2151" i="4" s="1"/>
  <c r="J2152" i="4" s="1"/>
  <c r="J2153" i="4" s="1"/>
  <c r="J2154" i="4" s="1"/>
  <c r="J2155" i="4" s="1"/>
  <c r="J2156" i="4" s="1"/>
  <c r="J2157" i="4" s="1"/>
  <c r="J2158" i="4" s="1"/>
  <c r="J2159" i="4" s="1"/>
  <c r="J2160" i="4" s="1"/>
  <c r="J2161" i="4" s="1"/>
  <c r="J2162" i="4" s="1"/>
  <c r="J2163" i="4" s="1"/>
  <c r="J2164" i="4" s="1"/>
  <c r="J2165" i="4" s="1"/>
  <c r="J2166" i="4" s="1"/>
  <c r="J2167" i="4" s="1"/>
  <c r="J2168" i="4" s="1"/>
  <c r="J2169" i="4" s="1"/>
  <c r="J2170" i="4" s="1"/>
  <c r="J2171" i="4" s="1"/>
  <c r="J2172" i="4" s="1"/>
  <c r="J2173" i="4" s="1"/>
  <c r="J2174" i="4" s="1"/>
  <c r="J2175" i="4" s="1"/>
  <c r="J2176" i="4" s="1"/>
  <c r="J2177" i="4" s="1"/>
  <c r="J2178" i="4" s="1"/>
  <c r="J2179" i="4" s="1"/>
  <c r="J2180" i="4" s="1"/>
  <c r="J2181" i="4" s="1"/>
  <c r="J2182" i="4" s="1"/>
  <c r="J2183" i="4" s="1"/>
  <c r="J2184" i="4" s="1"/>
  <c r="J2185" i="4" s="1"/>
  <c r="J2186" i="4" s="1"/>
  <c r="J2187" i="4" s="1"/>
  <c r="J2188" i="4" s="1"/>
  <c r="J2189" i="4" s="1"/>
  <c r="J2190" i="4" s="1"/>
  <c r="J2191" i="4" s="1"/>
  <c r="J2192" i="4" s="1"/>
  <c r="J2193" i="4" s="1"/>
  <c r="J2194" i="4" s="1"/>
  <c r="J2195" i="4" s="1"/>
  <c r="J2196" i="4" s="1"/>
  <c r="J2197" i="4" s="1"/>
  <c r="J2198" i="4" s="1"/>
  <c r="J2199" i="4" s="1"/>
  <c r="J2200" i="4" s="1"/>
  <c r="J2201" i="4" s="1"/>
  <c r="J2202" i="4" s="1"/>
  <c r="J2203" i="4" s="1"/>
  <c r="J2204" i="4" s="1"/>
  <c r="J2205" i="4" s="1"/>
  <c r="J2206" i="4" s="1"/>
  <c r="J2207" i="4" s="1"/>
  <c r="J2208" i="4" s="1"/>
  <c r="J2209" i="4" s="1"/>
  <c r="J2210" i="4" s="1"/>
  <c r="J2211" i="4" s="1"/>
  <c r="J2212" i="4" s="1"/>
  <c r="J2213" i="4" s="1"/>
  <c r="J2214" i="4" s="1"/>
  <c r="J2215" i="4" s="1"/>
  <c r="J2216" i="4" s="1"/>
  <c r="J2217" i="4" s="1"/>
  <c r="J2218" i="4" s="1"/>
  <c r="J2219" i="4" s="1"/>
  <c r="J2220" i="4" s="1"/>
  <c r="J2221" i="4" s="1"/>
  <c r="J2222" i="4" s="1"/>
  <c r="J2223" i="4" s="1"/>
  <c r="J2224" i="4" s="1"/>
  <c r="J2225" i="4" s="1"/>
  <c r="J2226" i="4" s="1"/>
  <c r="J2227" i="4" s="1"/>
  <c r="J2228" i="4" s="1"/>
  <c r="J2229" i="4" s="1"/>
  <c r="J2230" i="4" s="1"/>
  <c r="J2231" i="4" s="1"/>
  <c r="J2232" i="4" s="1"/>
  <c r="J2233" i="4" s="1"/>
  <c r="J2234" i="4" s="1"/>
  <c r="J2235" i="4" s="1"/>
  <c r="J2236" i="4" s="1"/>
  <c r="J2237" i="4" s="1"/>
  <c r="J2238" i="4" s="1"/>
  <c r="J2239" i="4" s="1"/>
  <c r="J2240" i="4" s="1"/>
  <c r="J2241" i="4" s="1"/>
  <c r="J2242" i="4" s="1"/>
  <c r="J2243" i="4" s="1"/>
  <c r="J2244" i="4" s="1"/>
  <c r="J2245" i="4" s="1"/>
  <c r="J2246" i="4" s="1"/>
  <c r="J2247" i="4" s="1"/>
  <c r="J2248" i="4" s="1"/>
  <c r="J2249" i="4" s="1"/>
  <c r="J2250" i="4" s="1"/>
  <c r="J2251" i="4" s="1"/>
  <c r="J2252" i="4" s="1"/>
  <c r="J2253" i="4" s="1"/>
  <c r="J2254" i="4" s="1"/>
  <c r="J2255" i="4" s="1"/>
  <c r="J2256" i="4" s="1"/>
  <c r="J2257" i="4" s="1"/>
  <c r="J2258" i="4" s="1"/>
  <c r="J2259" i="4" s="1"/>
  <c r="J2260" i="4" s="1"/>
  <c r="J2261" i="4" s="1"/>
  <c r="J2262" i="4" s="1"/>
  <c r="J2263" i="4" s="1"/>
  <c r="J2264" i="4" s="1"/>
  <c r="J2265" i="4" s="1"/>
  <c r="J2266" i="4" s="1"/>
  <c r="J2267" i="4" s="1"/>
  <c r="J2268" i="4" s="1"/>
  <c r="J2269" i="4" s="1"/>
  <c r="J2270" i="4" s="1"/>
  <c r="J2271" i="4" s="1"/>
  <c r="J2272" i="4" s="1"/>
  <c r="J2273" i="4" s="1"/>
  <c r="J2274" i="4" s="1"/>
  <c r="J2275" i="4" s="1"/>
  <c r="J2276" i="4" s="1"/>
  <c r="J2277" i="4" s="1"/>
  <c r="J2278" i="4" s="1"/>
  <c r="J2279" i="4" s="1"/>
  <c r="J2280" i="4" s="1"/>
  <c r="J2281" i="4" s="1"/>
  <c r="J2282" i="4" s="1"/>
  <c r="J2283" i="4" s="1"/>
  <c r="J2284" i="4" s="1"/>
  <c r="J2285" i="4" s="1"/>
  <c r="J2286" i="4" s="1"/>
  <c r="J2287" i="4" s="1"/>
  <c r="J2288" i="4" s="1"/>
  <c r="J2289" i="4" s="1"/>
  <c r="J2290" i="4" s="1"/>
  <c r="J2291" i="4" s="1"/>
  <c r="J2292" i="4" s="1"/>
  <c r="J2293" i="4" s="1"/>
  <c r="J2294" i="4" s="1"/>
  <c r="J2295" i="4" s="1"/>
  <c r="J2296" i="4" s="1"/>
  <c r="J2297" i="4" s="1"/>
  <c r="J2298" i="4" s="1"/>
  <c r="J2299" i="4" s="1"/>
  <c r="J2300" i="4" s="1"/>
  <c r="J2301" i="4" s="1"/>
  <c r="J2302" i="4" s="1"/>
  <c r="J2303" i="4" s="1"/>
  <c r="J2304" i="4" s="1"/>
  <c r="J2305" i="4" s="1"/>
  <c r="J2306" i="4" s="1"/>
  <c r="J2307" i="4" s="1"/>
  <c r="J2308" i="4" s="1"/>
  <c r="J2309" i="4" s="1"/>
  <c r="J2310" i="4" s="1"/>
  <c r="J2311" i="4" s="1"/>
  <c r="J2312" i="4" s="1"/>
  <c r="J2313" i="4" s="1"/>
  <c r="J2314" i="4" s="1"/>
  <c r="J2315" i="4" s="1"/>
  <c r="J2316" i="4" s="1"/>
  <c r="J2317" i="4" s="1"/>
  <c r="J2318" i="4" s="1"/>
  <c r="J2319" i="4" s="1"/>
  <c r="J2320" i="4" s="1"/>
  <c r="J2321" i="4" s="1"/>
  <c r="J2322" i="4" s="1"/>
  <c r="J2323" i="4" s="1"/>
  <c r="J2324" i="4" s="1"/>
  <c r="J2325" i="4" s="1"/>
  <c r="J2326" i="4" s="1"/>
  <c r="J2327" i="4" s="1"/>
  <c r="J2328" i="4" s="1"/>
  <c r="J2329" i="4" s="1"/>
  <c r="J2330" i="4" s="1"/>
  <c r="J2331" i="4" s="1"/>
  <c r="J2332" i="4" s="1"/>
  <c r="J2333" i="4" s="1"/>
  <c r="J2334" i="4" s="1"/>
  <c r="J2335" i="4" s="1"/>
  <c r="J2336" i="4" s="1"/>
  <c r="J2337" i="4" s="1"/>
  <c r="J2338" i="4" s="1"/>
  <c r="J2339" i="4" s="1"/>
  <c r="J2340" i="4" s="1"/>
  <c r="J2341" i="4" s="1"/>
  <c r="J2342" i="4" s="1"/>
  <c r="J2343" i="4" s="1"/>
  <c r="J2344" i="4" s="1"/>
  <c r="J2345" i="4" s="1"/>
  <c r="J2346" i="4" s="1"/>
  <c r="J2347" i="4" s="1"/>
  <c r="J2348" i="4" s="1"/>
  <c r="J2349" i="4" s="1"/>
  <c r="J2350" i="4" s="1"/>
  <c r="J2351" i="4" s="1"/>
  <c r="J2352" i="4" s="1"/>
  <c r="J2353" i="4" s="1"/>
  <c r="J2354" i="4" s="1"/>
  <c r="J2355" i="4" s="1"/>
  <c r="J2356" i="4" s="1"/>
  <c r="J2357" i="4" s="1"/>
  <c r="J2358" i="4" s="1"/>
  <c r="J2359" i="4" s="1"/>
  <c r="J2360" i="4" s="1"/>
  <c r="J2361" i="4" s="1"/>
  <c r="J2362" i="4" s="1"/>
  <c r="J2363" i="4" s="1"/>
  <c r="J2364" i="4" s="1"/>
  <c r="J2365" i="4" s="1"/>
  <c r="J2366" i="4" s="1"/>
  <c r="J2367" i="4" s="1"/>
  <c r="J2368" i="4" s="1"/>
  <c r="J2369" i="4" s="1"/>
  <c r="J2370" i="4" s="1"/>
  <c r="J2371" i="4" s="1"/>
  <c r="J2372" i="4" s="1"/>
  <c r="J2373" i="4" s="1"/>
  <c r="J2374" i="4" s="1"/>
  <c r="J2375" i="4" s="1"/>
  <c r="J2376" i="4" s="1"/>
  <c r="J2377" i="4" s="1"/>
  <c r="J2378" i="4" s="1"/>
  <c r="J2379" i="4" s="1"/>
  <c r="J2380" i="4" s="1"/>
  <c r="J2381" i="4" s="1"/>
  <c r="J2382" i="4" s="1"/>
  <c r="J2383" i="4" s="1"/>
  <c r="J2384" i="4" s="1"/>
  <c r="J2385" i="4" s="1"/>
  <c r="J2386" i="4" s="1"/>
  <c r="J2387" i="4" s="1"/>
  <c r="J2388" i="4" s="1"/>
  <c r="J2389" i="4" s="1"/>
  <c r="J2390" i="4" s="1"/>
  <c r="J2391" i="4" s="1"/>
  <c r="J2392" i="4" s="1"/>
  <c r="J2393" i="4" s="1"/>
  <c r="J2394" i="4" s="1"/>
  <c r="J2395" i="4" s="1"/>
  <c r="J2396" i="4" s="1"/>
  <c r="J2397" i="4" s="1"/>
  <c r="J2398" i="4" s="1"/>
  <c r="J2399" i="4" s="1"/>
  <c r="J2400" i="4" s="1"/>
  <c r="J2401" i="4" s="1"/>
  <c r="J2402" i="4" s="1"/>
  <c r="J2403" i="4" s="1"/>
  <c r="J2404" i="4" s="1"/>
  <c r="J2405" i="4" s="1"/>
  <c r="J2406" i="4" s="1"/>
  <c r="J2407" i="4" s="1"/>
  <c r="J2408" i="4" s="1"/>
  <c r="J2409" i="4" s="1"/>
  <c r="J2410" i="4" s="1"/>
  <c r="J2411" i="4" s="1"/>
  <c r="J2412" i="4" s="1"/>
  <c r="J2413" i="4" s="1"/>
  <c r="J2414" i="4" s="1"/>
  <c r="J2415" i="4" s="1"/>
  <c r="J2416" i="4" s="1"/>
  <c r="J2417" i="4" s="1"/>
  <c r="J2418" i="4" s="1"/>
  <c r="J2419" i="4" s="1"/>
  <c r="J2420" i="4" s="1"/>
  <c r="J2421" i="4" s="1"/>
  <c r="J2422" i="4" s="1"/>
  <c r="J2423" i="4" s="1"/>
  <c r="J2424" i="4" s="1"/>
  <c r="J2425" i="4" s="1"/>
  <c r="J2426" i="4" s="1"/>
  <c r="J2427" i="4" s="1"/>
  <c r="J2428" i="4" s="1"/>
  <c r="J2429" i="4" s="1"/>
  <c r="J2430" i="4" s="1"/>
  <c r="J2431" i="4" s="1"/>
  <c r="J2432" i="4" s="1"/>
  <c r="J2433" i="4" s="1"/>
  <c r="J2434" i="4" s="1"/>
  <c r="J2435" i="4" s="1"/>
  <c r="J2436" i="4" s="1"/>
  <c r="J2437" i="4" s="1"/>
  <c r="J2438" i="4" s="1"/>
  <c r="J2439" i="4" s="1"/>
  <c r="J2440" i="4" s="1"/>
  <c r="J2441" i="4" s="1"/>
  <c r="J2442" i="4" s="1"/>
  <c r="J2443" i="4" s="1"/>
  <c r="J2444" i="4" s="1"/>
  <c r="J2445" i="4" s="1"/>
  <c r="J2446" i="4" s="1"/>
  <c r="J2447" i="4" s="1"/>
  <c r="J2448" i="4" s="1"/>
  <c r="J2449" i="4" s="1"/>
  <c r="J2450" i="4" s="1"/>
  <c r="J2451" i="4" s="1"/>
  <c r="J2452" i="4" s="1"/>
  <c r="J2453" i="4" s="1"/>
  <c r="J2454" i="4" s="1"/>
  <c r="J2455" i="4" s="1"/>
  <c r="J2456" i="4" s="1"/>
  <c r="J2457" i="4" s="1"/>
  <c r="J2458" i="4" s="1"/>
  <c r="J2459" i="4" s="1"/>
  <c r="J2460" i="4" s="1"/>
  <c r="J2461" i="4" s="1"/>
  <c r="J2462" i="4" s="1"/>
  <c r="J2463" i="4" s="1"/>
  <c r="J2464" i="4" s="1"/>
  <c r="J2465" i="4" s="1"/>
  <c r="J2466" i="4" s="1"/>
  <c r="J2467" i="4" s="1"/>
  <c r="J2468" i="4" s="1"/>
  <c r="J2469" i="4" s="1"/>
  <c r="J2470" i="4" s="1"/>
  <c r="J2471" i="4" s="1"/>
  <c r="J2472" i="4" s="1"/>
  <c r="J2473" i="4" s="1"/>
  <c r="J2474" i="4" s="1"/>
  <c r="J2475" i="4" s="1"/>
  <c r="J2476" i="4" s="1"/>
  <c r="J2477" i="4" s="1"/>
  <c r="J2478" i="4" s="1"/>
  <c r="J2479" i="4" s="1"/>
  <c r="J2480" i="4" s="1"/>
  <c r="J2481" i="4" s="1"/>
  <c r="J2482" i="4" s="1"/>
  <c r="J2483" i="4" s="1"/>
  <c r="J2484" i="4" s="1"/>
  <c r="J2485" i="4" s="1"/>
  <c r="J2486" i="4" s="1"/>
  <c r="J2487" i="4" s="1"/>
  <c r="J2488" i="4" s="1"/>
  <c r="J2489" i="4" s="1"/>
  <c r="J2490" i="4" s="1"/>
  <c r="J2491" i="4" s="1"/>
  <c r="J2492" i="4" s="1"/>
  <c r="J2493" i="4" s="1"/>
  <c r="J2494" i="4" s="1"/>
  <c r="J2495" i="4" s="1"/>
  <c r="J2496" i="4" s="1"/>
  <c r="J2497" i="4" s="1"/>
  <c r="J2498" i="4" s="1"/>
  <c r="J2499" i="4" s="1"/>
  <c r="J2500" i="4" s="1"/>
  <c r="J2501" i="4" s="1"/>
  <c r="J2502" i="4" s="1"/>
  <c r="J2503" i="4" s="1"/>
  <c r="J2504" i="4" s="1"/>
  <c r="J2505" i="4" s="1"/>
  <c r="J2506" i="4" s="1"/>
  <c r="J2507" i="4" s="1"/>
  <c r="J2508" i="4" s="1"/>
  <c r="J2509" i="4" s="1"/>
  <c r="J2510" i="4" s="1"/>
  <c r="J2511" i="4" s="1"/>
  <c r="J2512" i="4" s="1"/>
  <c r="J2513" i="4" s="1"/>
  <c r="J2514" i="4" s="1"/>
  <c r="J2515" i="4" s="1"/>
  <c r="J2516" i="4" s="1"/>
  <c r="J2517" i="4" s="1"/>
  <c r="J2518" i="4" s="1"/>
  <c r="J2519" i="4" s="1"/>
  <c r="J2520" i="4" s="1"/>
  <c r="J2521" i="4" s="1"/>
  <c r="J2522" i="4" s="1"/>
  <c r="J2523" i="4" s="1"/>
  <c r="J2524" i="4" s="1"/>
  <c r="J2525" i="4" s="1"/>
  <c r="J2526" i="4" s="1"/>
  <c r="J2527" i="4" s="1"/>
  <c r="J2528" i="4" s="1"/>
  <c r="J2529" i="4" s="1"/>
  <c r="J2530" i="4" s="1"/>
  <c r="J2531" i="4" s="1"/>
  <c r="J2532" i="4" s="1"/>
  <c r="J2533" i="4" s="1"/>
  <c r="J2534" i="4" s="1"/>
  <c r="J2535" i="4" s="1"/>
  <c r="J2536" i="4" s="1"/>
  <c r="J2537" i="4" s="1"/>
  <c r="J2538" i="4" s="1"/>
  <c r="J2539" i="4" s="1"/>
  <c r="J2540" i="4" s="1"/>
  <c r="J2541" i="4" s="1"/>
  <c r="J2542" i="4" s="1"/>
  <c r="J2543" i="4" s="1"/>
  <c r="J2544" i="4" s="1"/>
  <c r="J2545" i="4" s="1"/>
  <c r="J2546" i="4" s="1"/>
  <c r="J2547" i="4" s="1"/>
  <c r="J2548" i="4" s="1"/>
  <c r="J2549" i="4" s="1"/>
  <c r="J2550" i="4" s="1"/>
  <c r="J2551" i="4" s="1"/>
  <c r="J2552" i="4" s="1"/>
  <c r="J2553" i="4" s="1"/>
  <c r="J2554" i="4" s="1"/>
  <c r="J2555" i="4" s="1"/>
  <c r="J2556" i="4" s="1"/>
  <c r="J2557" i="4" s="1"/>
  <c r="J2558" i="4" s="1"/>
  <c r="J2559" i="4" s="1"/>
  <c r="J2560" i="4" s="1"/>
  <c r="J2561" i="4" s="1"/>
  <c r="J2562" i="4" s="1"/>
  <c r="J2563" i="4" s="1"/>
  <c r="J2564" i="4" s="1"/>
  <c r="J2565" i="4" s="1"/>
  <c r="J2566" i="4" s="1"/>
  <c r="J2567" i="4" s="1"/>
  <c r="J2568" i="4" s="1"/>
  <c r="J2569" i="4" s="1"/>
  <c r="J2570" i="4" s="1"/>
  <c r="J2571" i="4" s="1"/>
  <c r="J2572" i="4" s="1"/>
  <c r="J2573" i="4" s="1"/>
  <c r="J2574" i="4" s="1"/>
  <c r="J2575" i="4" s="1"/>
  <c r="J2576" i="4" s="1"/>
  <c r="J2577" i="4" s="1"/>
  <c r="J2578" i="4" s="1"/>
  <c r="J2579" i="4" s="1"/>
  <c r="J2580" i="4" s="1"/>
  <c r="J2581" i="4" s="1"/>
  <c r="J2582" i="4" s="1"/>
  <c r="J2583" i="4" s="1"/>
  <c r="J2584" i="4" s="1"/>
  <c r="J2585" i="4" s="1"/>
  <c r="J2586" i="4" s="1"/>
  <c r="J2587" i="4" s="1"/>
  <c r="J2588" i="4" s="1"/>
  <c r="J2589" i="4" s="1"/>
  <c r="J2590" i="4" s="1"/>
  <c r="J2591" i="4" s="1"/>
  <c r="J2592" i="4" s="1"/>
  <c r="J2593" i="4" s="1"/>
  <c r="J2594" i="4" s="1"/>
  <c r="J2595" i="4" s="1"/>
  <c r="J2596" i="4" s="1"/>
  <c r="J2597" i="4" s="1"/>
  <c r="J2598" i="4" s="1"/>
  <c r="J2599" i="4" s="1"/>
  <c r="J2600" i="4" s="1"/>
  <c r="J2601" i="4" s="1"/>
  <c r="J2602" i="4" s="1"/>
  <c r="J2603" i="4" s="1"/>
  <c r="J2604" i="4" s="1"/>
  <c r="J2605" i="4" s="1"/>
  <c r="J2606" i="4" s="1"/>
  <c r="J2607" i="4" s="1"/>
  <c r="J2608" i="4" s="1"/>
  <c r="J2609" i="4" s="1"/>
  <c r="J2610" i="4" s="1"/>
  <c r="J2611" i="4" s="1"/>
  <c r="J2612" i="4" s="1"/>
  <c r="J2613" i="4" s="1"/>
  <c r="J2614" i="4" s="1"/>
  <c r="J2615" i="4" s="1"/>
  <c r="J2616" i="4" s="1"/>
  <c r="J2617" i="4" s="1"/>
  <c r="J2618" i="4" s="1"/>
  <c r="J2619" i="4" s="1"/>
  <c r="J2620" i="4" s="1"/>
  <c r="J2621" i="4" s="1"/>
  <c r="J2622" i="4" s="1"/>
  <c r="J2623" i="4" s="1"/>
  <c r="J2624" i="4" s="1"/>
  <c r="J2625" i="4" s="1"/>
  <c r="J2626" i="4" s="1"/>
  <c r="J2627" i="4" s="1"/>
  <c r="J2628" i="4" s="1"/>
  <c r="J2629" i="4" s="1"/>
  <c r="J2630" i="4" s="1"/>
  <c r="J2631" i="4" s="1"/>
  <c r="J2632" i="4" s="1"/>
  <c r="J2633" i="4" s="1"/>
  <c r="J2634" i="4" s="1"/>
  <c r="J2635" i="4" s="1"/>
  <c r="J2636" i="4" s="1"/>
  <c r="J2637" i="4" s="1"/>
  <c r="J2638" i="4" s="1"/>
  <c r="J2639" i="4" s="1"/>
  <c r="J2640" i="4" s="1"/>
  <c r="J2641" i="4" s="1"/>
  <c r="J2642" i="4" s="1"/>
  <c r="J2643" i="4" s="1"/>
  <c r="J2644" i="4" s="1"/>
  <c r="J2645" i="4" s="1"/>
  <c r="J2646" i="4" s="1"/>
  <c r="J2647" i="4" s="1"/>
  <c r="J2648" i="4" s="1"/>
  <c r="J2649" i="4" s="1"/>
  <c r="J2650" i="4" s="1"/>
  <c r="J2651" i="4" s="1"/>
  <c r="J2652" i="4" s="1"/>
  <c r="J2653" i="4" s="1"/>
  <c r="J2654" i="4" s="1"/>
  <c r="J2655" i="4" s="1"/>
  <c r="J2656" i="4" s="1"/>
  <c r="J2657" i="4" s="1"/>
  <c r="J2658" i="4" s="1"/>
  <c r="J2659" i="4" s="1"/>
  <c r="J2660" i="4" s="1"/>
  <c r="J2661" i="4" s="1"/>
  <c r="J2662" i="4" s="1"/>
  <c r="J2663" i="4" s="1"/>
  <c r="J2664" i="4" s="1"/>
  <c r="J2665" i="4" s="1"/>
  <c r="J2666" i="4" s="1"/>
  <c r="J2667" i="4" s="1"/>
  <c r="J2668" i="4" s="1"/>
  <c r="J2669" i="4" s="1"/>
  <c r="J2670" i="4" s="1"/>
  <c r="J2671" i="4" s="1"/>
  <c r="J2672" i="4" s="1"/>
  <c r="J2673" i="4" s="1"/>
  <c r="J2674" i="4" s="1"/>
  <c r="J2675" i="4" s="1"/>
  <c r="J2676" i="4" s="1"/>
  <c r="J2677" i="4" s="1"/>
  <c r="J2678" i="4" s="1"/>
  <c r="J2679" i="4" s="1"/>
  <c r="J2680" i="4" s="1"/>
  <c r="J2681" i="4" s="1"/>
  <c r="J2682" i="4" s="1"/>
  <c r="J2683" i="4" s="1"/>
  <c r="J2684" i="4" s="1"/>
  <c r="J2685" i="4" s="1"/>
  <c r="J2686" i="4" s="1"/>
  <c r="J2687" i="4" s="1"/>
  <c r="J2688" i="4" s="1"/>
  <c r="J2689" i="4" s="1"/>
  <c r="J2690" i="4" s="1"/>
  <c r="J2691" i="4" s="1"/>
  <c r="J2692" i="4" s="1"/>
  <c r="J2693" i="4" s="1"/>
  <c r="J2694" i="4" s="1"/>
  <c r="J2695" i="4" s="1"/>
  <c r="J2696" i="4" s="1"/>
  <c r="J2697" i="4" s="1"/>
  <c r="J2698" i="4" s="1"/>
  <c r="J2699" i="4" s="1"/>
  <c r="J2700" i="4" s="1"/>
  <c r="J2701" i="4" s="1"/>
  <c r="J2702" i="4" s="1"/>
  <c r="J2703" i="4" s="1"/>
  <c r="J2704" i="4" s="1"/>
  <c r="J2705" i="4" s="1"/>
  <c r="J2706" i="4" s="1"/>
  <c r="J2707" i="4" s="1"/>
  <c r="J2708" i="4" s="1"/>
  <c r="J2709" i="4" s="1"/>
  <c r="J2710" i="4" s="1"/>
  <c r="J2711" i="4" s="1"/>
  <c r="J2712" i="4" s="1"/>
  <c r="J2713" i="4" s="1"/>
  <c r="J2714" i="4" s="1"/>
  <c r="J2715" i="4" s="1"/>
  <c r="J2716" i="4" s="1"/>
  <c r="J2717" i="4" s="1"/>
  <c r="J2718" i="4" s="1"/>
  <c r="J2719" i="4" s="1"/>
  <c r="J2720" i="4" s="1"/>
  <c r="J2721" i="4" s="1"/>
  <c r="J2722" i="4" s="1"/>
  <c r="J2723" i="4" s="1"/>
  <c r="J2724" i="4" s="1"/>
  <c r="J2725" i="4" s="1"/>
  <c r="J2726" i="4" s="1"/>
  <c r="J2727" i="4" s="1"/>
  <c r="J2728" i="4" s="1"/>
  <c r="J2729" i="4" s="1"/>
  <c r="J2730" i="4" s="1"/>
  <c r="J2731" i="4" s="1"/>
  <c r="J2732" i="4" s="1"/>
  <c r="J2733" i="4" s="1"/>
  <c r="J2734" i="4" s="1"/>
  <c r="J2735" i="4" s="1"/>
  <c r="J2736" i="4" s="1"/>
  <c r="J2737" i="4" s="1"/>
  <c r="J2738" i="4" s="1"/>
  <c r="J2739" i="4" s="1"/>
  <c r="J2740" i="4" s="1"/>
  <c r="J2741" i="4" s="1"/>
  <c r="J2742" i="4" s="1"/>
  <c r="J2743" i="4" s="1"/>
  <c r="J2744" i="4" s="1"/>
  <c r="J2745" i="4" s="1"/>
  <c r="J2746" i="4" s="1"/>
  <c r="J2747" i="4" s="1"/>
  <c r="J2748" i="4" s="1"/>
  <c r="J2749" i="4" s="1"/>
  <c r="J2750" i="4" s="1"/>
  <c r="J2751" i="4" s="1"/>
  <c r="J2752" i="4" s="1"/>
  <c r="J2753" i="4" s="1"/>
  <c r="J2754" i="4" s="1"/>
  <c r="J2755" i="4" s="1"/>
  <c r="J2756" i="4" s="1"/>
  <c r="J2757" i="4" s="1"/>
  <c r="J2758" i="4" s="1"/>
  <c r="J2759" i="4" s="1"/>
  <c r="J2760" i="4" s="1"/>
  <c r="J2761" i="4" s="1"/>
  <c r="J2762" i="4" s="1"/>
  <c r="J2763" i="4" s="1"/>
  <c r="J2764" i="4" s="1"/>
  <c r="J2765" i="4" s="1"/>
  <c r="J2766" i="4" s="1"/>
  <c r="J2767" i="4" s="1"/>
  <c r="J2768" i="4" s="1"/>
  <c r="J2769" i="4" s="1"/>
  <c r="J2770" i="4" s="1"/>
  <c r="J2771" i="4" s="1"/>
  <c r="J2772" i="4" s="1"/>
  <c r="J2773" i="4" s="1"/>
  <c r="J2774" i="4" s="1"/>
  <c r="J2775" i="4" s="1"/>
  <c r="J2776" i="4" s="1"/>
  <c r="J2777" i="4" s="1"/>
  <c r="J2778" i="4" s="1"/>
  <c r="J2779" i="4" s="1"/>
  <c r="J2780" i="4" s="1"/>
  <c r="J2781" i="4" s="1"/>
  <c r="J2782" i="4" s="1"/>
  <c r="J2783" i="4" s="1"/>
  <c r="J2784" i="4" s="1"/>
  <c r="J2785" i="4" s="1"/>
  <c r="J2786" i="4" s="1"/>
  <c r="J2787" i="4" s="1"/>
  <c r="J2788" i="4" s="1"/>
  <c r="J2789" i="4" s="1"/>
  <c r="J2790" i="4" s="1"/>
  <c r="J2791" i="4" s="1"/>
  <c r="J2792" i="4" s="1"/>
  <c r="J2793" i="4" s="1"/>
  <c r="J2794" i="4" s="1"/>
  <c r="J2795" i="4" s="1"/>
  <c r="J2796" i="4" s="1"/>
  <c r="J2797" i="4" s="1"/>
  <c r="J2798" i="4" s="1"/>
  <c r="J2799" i="4" s="1"/>
  <c r="J2800" i="4" s="1"/>
  <c r="J2801" i="4" s="1"/>
  <c r="J2802" i="4" s="1"/>
  <c r="J2803" i="4" s="1"/>
  <c r="J2804" i="4" s="1"/>
  <c r="J2805" i="4" s="1"/>
  <c r="J2806" i="4" s="1"/>
  <c r="J2807" i="4" s="1"/>
  <c r="J2808" i="4" s="1"/>
  <c r="J2809" i="4" s="1"/>
  <c r="J2810" i="4" s="1"/>
  <c r="J2811" i="4" s="1"/>
  <c r="J2812" i="4" s="1"/>
  <c r="J2813" i="4" s="1"/>
  <c r="J2814" i="4" s="1"/>
  <c r="J2815" i="4" s="1"/>
  <c r="J2816" i="4" s="1"/>
  <c r="J2817" i="4" s="1"/>
  <c r="J2818" i="4" s="1"/>
  <c r="J2819" i="4" s="1"/>
  <c r="J2820" i="4" s="1"/>
  <c r="J2821" i="4" s="1"/>
  <c r="J2822" i="4" s="1"/>
  <c r="J2823" i="4" s="1"/>
  <c r="J2824" i="4" s="1"/>
  <c r="J2825" i="4" s="1"/>
  <c r="J2826" i="4" s="1"/>
  <c r="J2827" i="4" s="1"/>
  <c r="J2828" i="4" s="1"/>
  <c r="J2829" i="4" s="1"/>
  <c r="J2830" i="4" s="1"/>
  <c r="J2831" i="4" s="1"/>
  <c r="J2832" i="4" s="1"/>
  <c r="J2833" i="4" s="1"/>
  <c r="J2834" i="4" s="1"/>
  <c r="J2835" i="4" s="1"/>
  <c r="J2836" i="4" s="1"/>
  <c r="J2837" i="4" s="1"/>
  <c r="J2838" i="4" s="1"/>
  <c r="J2839" i="4" s="1"/>
  <c r="J2840" i="4" s="1"/>
  <c r="J2841" i="4" s="1"/>
  <c r="J2842" i="4" s="1"/>
  <c r="J2843" i="4" s="1"/>
  <c r="J2844" i="4" s="1"/>
  <c r="J2845" i="4" s="1"/>
  <c r="J2846" i="4" s="1"/>
  <c r="J2847" i="4" s="1"/>
  <c r="J2848" i="4" s="1"/>
  <c r="J2849" i="4" s="1"/>
  <c r="J2850" i="4" s="1"/>
  <c r="J2851" i="4" s="1"/>
  <c r="J2852" i="4" s="1"/>
  <c r="J2853" i="4" s="1"/>
  <c r="J2854" i="4" s="1"/>
  <c r="J2855" i="4" s="1"/>
  <c r="J2856" i="4" s="1"/>
  <c r="J2857" i="4" s="1"/>
  <c r="J2858" i="4" s="1"/>
  <c r="J2859" i="4" s="1"/>
  <c r="J2860" i="4" s="1"/>
  <c r="J2861" i="4" s="1"/>
  <c r="J2862" i="4" s="1"/>
  <c r="J2863" i="4" s="1"/>
  <c r="J2864" i="4" s="1"/>
  <c r="J2865" i="4" s="1"/>
  <c r="J2866" i="4" s="1"/>
  <c r="J2867" i="4" s="1"/>
  <c r="J2868" i="4" s="1"/>
  <c r="J2869" i="4" s="1"/>
  <c r="J2870" i="4" s="1"/>
  <c r="J2871" i="4" s="1"/>
  <c r="J2872" i="4" s="1"/>
  <c r="J2873" i="4" s="1"/>
  <c r="J2874" i="4" s="1"/>
  <c r="J2875" i="4" s="1"/>
  <c r="J2876" i="4" s="1"/>
  <c r="J2877" i="4" s="1"/>
  <c r="J2878" i="4" s="1"/>
  <c r="J2879" i="4" s="1"/>
  <c r="J2880" i="4" s="1"/>
  <c r="J2881" i="4" s="1"/>
  <c r="J2882" i="4" s="1"/>
  <c r="J2883" i="4" s="1"/>
  <c r="J2884" i="4" s="1"/>
  <c r="J2885" i="4" s="1"/>
  <c r="J2886" i="4" s="1"/>
  <c r="J2887" i="4" s="1"/>
  <c r="J2888" i="4" s="1"/>
  <c r="J2889" i="4" s="1"/>
  <c r="J2890" i="4" s="1"/>
  <c r="J2891" i="4" s="1"/>
  <c r="J2892" i="4" s="1"/>
  <c r="J2893" i="4" s="1"/>
  <c r="J2894" i="4" s="1"/>
  <c r="J2895" i="4" s="1"/>
  <c r="J2896" i="4" s="1"/>
  <c r="J2897" i="4" s="1"/>
  <c r="J2898" i="4" s="1"/>
  <c r="J2899" i="4" s="1"/>
  <c r="J2900" i="4" s="1"/>
  <c r="J2901" i="4" s="1"/>
  <c r="J2902" i="4" s="1"/>
  <c r="J2903" i="4" s="1"/>
  <c r="J2904" i="4" s="1"/>
  <c r="J2905" i="4" s="1"/>
  <c r="J2906" i="4" s="1"/>
  <c r="J2907" i="4" s="1"/>
  <c r="J2908" i="4" s="1"/>
  <c r="J2909" i="4" s="1"/>
  <c r="J2910" i="4" s="1"/>
  <c r="J2911" i="4" s="1"/>
  <c r="J2912" i="4" s="1"/>
  <c r="J2913" i="4" s="1"/>
  <c r="J2914" i="4" s="1"/>
  <c r="J2915" i="4" s="1"/>
  <c r="J2916" i="4" s="1"/>
  <c r="J2917" i="4" s="1"/>
  <c r="J2918" i="4" s="1"/>
  <c r="J2919" i="4" s="1"/>
  <c r="J2920" i="4" s="1"/>
  <c r="J2921" i="4" s="1"/>
  <c r="J2922" i="4" s="1"/>
  <c r="J2923" i="4" s="1"/>
  <c r="J2924" i="4" s="1"/>
  <c r="J2925" i="4" s="1"/>
  <c r="J2926" i="4" s="1"/>
  <c r="J2927" i="4" s="1"/>
  <c r="J2928" i="4" s="1"/>
  <c r="J2929" i="4" s="1"/>
  <c r="J2930" i="4" s="1"/>
  <c r="J2931" i="4" s="1"/>
  <c r="J2932" i="4" s="1"/>
  <c r="J2933" i="4" s="1"/>
  <c r="J2934" i="4" s="1"/>
  <c r="J2935" i="4" s="1"/>
  <c r="J2936" i="4" s="1"/>
  <c r="J2937" i="4" s="1"/>
  <c r="J2938" i="4" s="1"/>
  <c r="J2939" i="4" s="1"/>
  <c r="J2940" i="4" s="1"/>
  <c r="J2941" i="4" s="1"/>
  <c r="J2942" i="4" s="1"/>
  <c r="J2943" i="4" s="1"/>
  <c r="J2944" i="4" s="1"/>
  <c r="J2945" i="4" s="1"/>
  <c r="J2946" i="4" s="1"/>
  <c r="J2947" i="4" s="1"/>
  <c r="J2948" i="4" s="1"/>
  <c r="J2949" i="4" s="1"/>
  <c r="J2950" i="4" s="1"/>
  <c r="J2951" i="4" s="1"/>
  <c r="J2952" i="4" s="1"/>
  <c r="J2953" i="4" s="1"/>
  <c r="J2954" i="4" s="1"/>
  <c r="J2955" i="4" s="1"/>
  <c r="J2956" i="4" s="1"/>
  <c r="J2957" i="4" s="1"/>
  <c r="J2958" i="4" s="1"/>
  <c r="J2959" i="4" s="1"/>
  <c r="J2960" i="4" s="1"/>
  <c r="J2961" i="4" s="1"/>
  <c r="J2962" i="4" s="1"/>
  <c r="J2963" i="4" s="1"/>
  <c r="J2964" i="4" s="1"/>
  <c r="J2965" i="4" s="1"/>
  <c r="J2966" i="4" s="1"/>
  <c r="J2967" i="4" s="1"/>
  <c r="J2968" i="4" s="1"/>
  <c r="J2969" i="4" s="1"/>
  <c r="J2970" i="4" s="1"/>
  <c r="J2971" i="4" s="1"/>
  <c r="J2972" i="4" s="1"/>
  <c r="J2973" i="4" s="1"/>
  <c r="J2974" i="4" s="1"/>
  <c r="J2975" i="4" s="1"/>
  <c r="J2976" i="4" s="1"/>
  <c r="J2977" i="4" s="1"/>
  <c r="J2978" i="4" s="1"/>
  <c r="J2979" i="4" s="1"/>
  <c r="J2980" i="4" s="1"/>
  <c r="J2981" i="4" s="1"/>
  <c r="J2982" i="4" s="1"/>
  <c r="J2983" i="4" s="1"/>
  <c r="J2984" i="4" s="1"/>
  <c r="J2985" i="4" s="1"/>
  <c r="J2986" i="4" s="1"/>
  <c r="J2987" i="4" s="1"/>
  <c r="J2988" i="4" s="1"/>
  <c r="J2989" i="4" s="1"/>
  <c r="J2990" i="4" s="1"/>
  <c r="J2991" i="4" s="1"/>
  <c r="J2992" i="4" s="1"/>
  <c r="J2993" i="4" s="1"/>
  <c r="J2994" i="4" s="1"/>
  <c r="J2995" i="4" s="1"/>
  <c r="J2996" i="4" s="1"/>
  <c r="J2997" i="4" s="1"/>
  <c r="J2998" i="4" s="1"/>
  <c r="J2999" i="4" s="1"/>
  <c r="J3000" i="4" s="1"/>
  <c r="J3001" i="4" s="1"/>
  <c r="J3002" i="4" s="1"/>
  <c r="J3003" i="4" s="1"/>
  <c r="J3004" i="4" s="1"/>
  <c r="J3005" i="4" s="1"/>
  <c r="J3006" i="4" s="1"/>
  <c r="J3007" i="4" s="1"/>
  <c r="J3008" i="4" s="1"/>
  <c r="J3009" i="4" s="1"/>
  <c r="J3010" i="4" s="1"/>
  <c r="J3011" i="4" s="1"/>
  <c r="J3012" i="4" s="1"/>
  <c r="J3013" i="4" s="1"/>
  <c r="J3014" i="4" s="1"/>
  <c r="J3015" i="4" s="1"/>
  <c r="J3016" i="4" s="1"/>
  <c r="J3017" i="4" s="1"/>
  <c r="J3018" i="4" s="1"/>
  <c r="J3019" i="4" s="1"/>
  <c r="J3020" i="4" s="1"/>
  <c r="J3021" i="4" s="1"/>
  <c r="J3022" i="4" s="1"/>
  <c r="J3023" i="4" s="1"/>
  <c r="J3024" i="4" s="1"/>
  <c r="J3025" i="4" s="1"/>
  <c r="J3026" i="4" s="1"/>
  <c r="J3027" i="4" s="1"/>
  <c r="J3028" i="4" s="1"/>
  <c r="J3029" i="4" s="1"/>
  <c r="J3030" i="4" s="1"/>
  <c r="J3031" i="4" s="1"/>
  <c r="J3032" i="4" s="1"/>
  <c r="J3033" i="4" s="1"/>
  <c r="J3034" i="4" s="1"/>
  <c r="J3035" i="4" s="1"/>
  <c r="J3036" i="4" s="1"/>
  <c r="J3037" i="4" s="1"/>
  <c r="J3038" i="4" s="1"/>
  <c r="J3039" i="4" s="1"/>
  <c r="J3040" i="4" s="1"/>
  <c r="J3041" i="4" s="1"/>
  <c r="J3042" i="4" s="1"/>
  <c r="J3043" i="4" s="1"/>
  <c r="J3044" i="4" s="1"/>
  <c r="J3045" i="4" s="1"/>
  <c r="J3046" i="4" s="1"/>
  <c r="J3047" i="4" s="1"/>
  <c r="J3048" i="4" s="1"/>
  <c r="J3049" i="4" s="1"/>
  <c r="J3050" i="4" s="1"/>
  <c r="J3051" i="4" s="1"/>
  <c r="J3052" i="4" s="1"/>
  <c r="J3053" i="4" s="1"/>
  <c r="J3054" i="4" s="1"/>
  <c r="J3055" i="4" s="1"/>
  <c r="J3056" i="4" s="1"/>
  <c r="J3057" i="4" s="1"/>
  <c r="J3058" i="4" s="1"/>
  <c r="J3059" i="4" s="1"/>
  <c r="J3060" i="4" s="1"/>
  <c r="J3061" i="4" s="1"/>
  <c r="J3062" i="4" s="1"/>
  <c r="J3063" i="4" s="1"/>
  <c r="J3064" i="4" s="1"/>
  <c r="J3065" i="4" s="1"/>
  <c r="J3066" i="4" s="1"/>
  <c r="J3067" i="4" s="1"/>
  <c r="J3068" i="4" s="1"/>
  <c r="J3069" i="4" s="1"/>
  <c r="J3070" i="4" s="1"/>
  <c r="J3071" i="4" s="1"/>
  <c r="J3072" i="4" s="1"/>
  <c r="J3073" i="4" s="1"/>
  <c r="J3074" i="4" s="1"/>
  <c r="J3075" i="4" s="1"/>
  <c r="J3076" i="4" s="1"/>
  <c r="J3077" i="4" s="1"/>
  <c r="J3078" i="4" s="1"/>
  <c r="J3079" i="4" s="1"/>
  <c r="J3080" i="4" s="1"/>
  <c r="J3081" i="4" s="1"/>
  <c r="J3082" i="4" s="1"/>
  <c r="J3083" i="4" s="1"/>
  <c r="J3084" i="4" s="1"/>
  <c r="J3085" i="4" s="1"/>
  <c r="J3086" i="4" s="1"/>
  <c r="J3087" i="4" s="1"/>
  <c r="J3088" i="4" s="1"/>
  <c r="J3089" i="4" s="1"/>
  <c r="J3090" i="4" s="1"/>
  <c r="J3091" i="4" s="1"/>
  <c r="J3092" i="4" s="1"/>
  <c r="J3093" i="4" s="1"/>
  <c r="J3094" i="4" s="1"/>
  <c r="J3095" i="4" s="1"/>
  <c r="J3096" i="4" s="1"/>
  <c r="J3097" i="4" s="1"/>
  <c r="J3098" i="4" s="1"/>
  <c r="J3099" i="4" s="1"/>
  <c r="J3100" i="4" s="1"/>
  <c r="J3101" i="4" s="1"/>
  <c r="J3102" i="4" s="1"/>
  <c r="J3103" i="4" s="1"/>
  <c r="J3104" i="4" s="1"/>
  <c r="J3105" i="4" s="1"/>
  <c r="J3106" i="4" s="1"/>
  <c r="J3107" i="4" s="1"/>
  <c r="J3108" i="4" s="1"/>
  <c r="J3109" i="4" s="1"/>
  <c r="J3110" i="4" s="1"/>
  <c r="J3111" i="4" s="1"/>
  <c r="J3112" i="4" s="1"/>
  <c r="J3113" i="4" s="1"/>
  <c r="J3114" i="4" s="1"/>
  <c r="J3115" i="4" s="1"/>
  <c r="J3116" i="4" s="1"/>
  <c r="J3117" i="4" s="1"/>
  <c r="J3118" i="4" s="1"/>
  <c r="J3119" i="4" s="1"/>
  <c r="J3120" i="4" s="1"/>
  <c r="J3121" i="4" s="1"/>
  <c r="J3122" i="4" s="1"/>
  <c r="J3123" i="4" s="1"/>
  <c r="J3124" i="4" s="1"/>
  <c r="J3125" i="4" s="1"/>
  <c r="J3126" i="4" s="1"/>
  <c r="J3127" i="4" s="1"/>
  <c r="J3128" i="4" s="1"/>
  <c r="J3129" i="4" s="1"/>
  <c r="J3130" i="4" s="1"/>
  <c r="J3131" i="4" s="1"/>
  <c r="J3132" i="4" s="1"/>
  <c r="J3133" i="4" s="1"/>
  <c r="J3134" i="4" s="1"/>
  <c r="J3135" i="4" s="1"/>
  <c r="J3136" i="4" s="1"/>
  <c r="J3137" i="4" s="1"/>
  <c r="J3138" i="4" s="1"/>
  <c r="J3139" i="4" s="1"/>
  <c r="J3140" i="4" s="1"/>
  <c r="J3141" i="4" s="1"/>
  <c r="J3142" i="4" s="1"/>
  <c r="J3143" i="4" s="1"/>
  <c r="J3144" i="4" s="1"/>
  <c r="J3145" i="4" s="1"/>
  <c r="J3146" i="4" s="1"/>
  <c r="J3147" i="4" s="1"/>
  <c r="J3148" i="4" s="1"/>
  <c r="J3149" i="4" s="1"/>
  <c r="J3150" i="4" s="1"/>
  <c r="J3151" i="4" s="1"/>
  <c r="J3152" i="4" s="1"/>
  <c r="J3153" i="4" s="1"/>
  <c r="J3154" i="4" s="1"/>
  <c r="J3155" i="4" s="1"/>
  <c r="J3156" i="4" s="1"/>
  <c r="J3157" i="4" s="1"/>
  <c r="J3158" i="4" s="1"/>
  <c r="J3159" i="4" s="1"/>
  <c r="J3160" i="4" s="1"/>
  <c r="J3161" i="4" s="1"/>
  <c r="J3162" i="4" s="1"/>
  <c r="J3163" i="4" s="1"/>
  <c r="J3164" i="4" s="1"/>
  <c r="J3165" i="4" s="1"/>
  <c r="J3166" i="4" s="1"/>
  <c r="J3167" i="4" s="1"/>
  <c r="J3168" i="4" s="1"/>
  <c r="J3169" i="4" s="1"/>
  <c r="J3170" i="4" s="1"/>
  <c r="J3171" i="4" s="1"/>
  <c r="J3172" i="4" s="1"/>
  <c r="J3173" i="4" s="1"/>
  <c r="J3174" i="4" s="1"/>
  <c r="J3175" i="4" s="1"/>
  <c r="J3176" i="4" s="1"/>
  <c r="J3177" i="4" s="1"/>
  <c r="J3178" i="4" s="1"/>
  <c r="J3179" i="4" s="1"/>
  <c r="J3180" i="4" s="1"/>
  <c r="J3181" i="4" s="1"/>
  <c r="J3182" i="4" s="1"/>
  <c r="J3183" i="4" s="1"/>
  <c r="J3184" i="4" s="1"/>
  <c r="J3185" i="4" s="1"/>
  <c r="J3186" i="4" s="1"/>
  <c r="J3187" i="4" s="1"/>
  <c r="J3188" i="4" s="1"/>
  <c r="J3189" i="4" s="1"/>
  <c r="J3190" i="4" s="1"/>
  <c r="J3191" i="4" s="1"/>
  <c r="J3192" i="4" s="1"/>
  <c r="J3193" i="4" s="1"/>
  <c r="J3194" i="4" s="1"/>
  <c r="J3195" i="4" s="1"/>
  <c r="J3196" i="4" s="1"/>
  <c r="J3197" i="4" s="1"/>
  <c r="J3198" i="4" s="1"/>
  <c r="J3199" i="4" s="1"/>
  <c r="J3200" i="4" s="1"/>
  <c r="J3201" i="4" s="1"/>
  <c r="J3202" i="4" s="1"/>
  <c r="J3203" i="4" s="1"/>
  <c r="J3204" i="4" s="1"/>
  <c r="J3205" i="4" s="1"/>
  <c r="J3206" i="4" s="1"/>
  <c r="J3207" i="4" s="1"/>
  <c r="J3208" i="4" s="1"/>
  <c r="J3209" i="4" s="1"/>
  <c r="J3210" i="4" s="1"/>
  <c r="J3211" i="4" s="1"/>
  <c r="J3212" i="4" s="1"/>
  <c r="J3213" i="4" s="1"/>
  <c r="J3214" i="4" s="1"/>
  <c r="J3215" i="4" s="1"/>
  <c r="J3216" i="4" s="1"/>
  <c r="J3217" i="4" s="1"/>
  <c r="J3218" i="4" s="1"/>
  <c r="J3219" i="4" s="1"/>
  <c r="J3220" i="4" s="1"/>
  <c r="J3221" i="4" s="1"/>
  <c r="J3222" i="4" s="1"/>
  <c r="J3223" i="4" s="1"/>
  <c r="J3224" i="4" s="1"/>
  <c r="J3225" i="4" s="1"/>
  <c r="J3226" i="4" s="1"/>
  <c r="J3227" i="4" s="1"/>
  <c r="J3228" i="4" s="1"/>
  <c r="J3229" i="4" s="1"/>
  <c r="J3230" i="4" s="1"/>
  <c r="J3231" i="4" s="1"/>
  <c r="J3232" i="4" s="1"/>
  <c r="J3233" i="4" s="1"/>
  <c r="J3234" i="4" s="1"/>
  <c r="J3235" i="4" s="1"/>
  <c r="J3236" i="4" s="1"/>
  <c r="J3237" i="4" s="1"/>
  <c r="J3238" i="4" s="1"/>
  <c r="J3239" i="4" s="1"/>
  <c r="J3240" i="4" s="1"/>
  <c r="J3241" i="4" s="1"/>
  <c r="J3242" i="4" s="1"/>
  <c r="J3243" i="4" s="1"/>
  <c r="J3244" i="4" s="1"/>
  <c r="J3245" i="4" s="1"/>
  <c r="J3246" i="4" s="1"/>
  <c r="J3247" i="4" s="1"/>
  <c r="J3248" i="4" s="1"/>
  <c r="J3249" i="4" s="1"/>
  <c r="J3250" i="4" s="1"/>
  <c r="J3251" i="4" s="1"/>
  <c r="J3252" i="4" s="1"/>
  <c r="J3253" i="4" s="1"/>
  <c r="J3254" i="4" s="1"/>
  <c r="J3255" i="4" s="1"/>
  <c r="J3256" i="4" s="1"/>
  <c r="J3257" i="4" s="1"/>
  <c r="J3258" i="4" s="1"/>
  <c r="J3259" i="4" s="1"/>
  <c r="J3260" i="4" s="1"/>
  <c r="J3261" i="4" s="1"/>
  <c r="J3262" i="4" s="1"/>
  <c r="J3263" i="4" s="1"/>
  <c r="J3264" i="4" s="1"/>
  <c r="J3265" i="4" s="1"/>
  <c r="J3266" i="4" s="1"/>
  <c r="J3267" i="4" s="1"/>
  <c r="J3268" i="4" s="1"/>
  <c r="J3269" i="4" s="1"/>
  <c r="J3270" i="4" s="1"/>
  <c r="J3271" i="4" s="1"/>
  <c r="J3272" i="4" s="1"/>
  <c r="J3273" i="4" s="1"/>
  <c r="J3274" i="4" s="1"/>
  <c r="J3275" i="4" s="1"/>
  <c r="J3276" i="4" s="1"/>
  <c r="J3277" i="4" s="1"/>
  <c r="J3278" i="4" s="1"/>
  <c r="J3279" i="4" s="1"/>
  <c r="J3280" i="4" s="1"/>
  <c r="J3281" i="4" s="1"/>
  <c r="J3282" i="4" s="1"/>
  <c r="J3283" i="4" s="1"/>
  <c r="J3284" i="4" s="1"/>
  <c r="J3285" i="4" s="1"/>
  <c r="J3286" i="4" s="1"/>
  <c r="J3287" i="4" s="1"/>
  <c r="J3288" i="4" s="1"/>
  <c r="J3289" i="4" s="1"/>
  <c r="J3290" i="4" s="1"/>
  <c r="J3291" i="4" s="1"/>
  <c r="J3292" i="4" s="1"/>
  <c r="J3293" i="4" s="1"/>
  <c r="J3294" i="4" s="1"/>
  <c r="J3295" i="4" s="1"/>
  <c r="J3296" i="4" s="1"/>
  <c r="J3297" i="4" s="1"/>
  <c r="J3298" i="4" s="1"/>
  <c r="J3299" i="4" s="1"/>
  <c r="J3300" i="4" s="1"/>
  <c r="J3301" i="4" s="1"/>
  <c r="J3302" i="4" s="1"/>
  <c r="J3303" i="4" s="1"/>
  <c r="J3304" i="4" s="1"/>
  <c r="J3305" i="4" s="1"/>
  <c r="J3306" i="4" s="1"/>
  <c r="J3307" i="4" s="1"/>
  <c r="J3308" i="4" s="1"/>
  <c r="J3309" i="4" s="1"/>
  <c r="J3310" i="4" s="1"/>
  <c r="J3311" i="4" s="1"/>
  <c r="J3312" i="4" s="1"/>
  <c r="J3313" i="4" s="1"/>
  <c r="J3314" i="4" s="1"/>
  <c r="J3315" i="4" s="1"/>
  <c r="J3316" i="4" s="1"/>
  <c r="J3317" i="4" s="1"/>
  <c r="J3318" i="4" s="1"/>
  <c r="J3319" i="4" s="1"/>
  <c r="J3320" i="4" s="1"/>
  <c r="J3321" i="4" s="1"/>
  <c r="J3322" i="4" s="1"/>
  <c r="J3323" i="4" s="1"/>
  <c r="J3324" i="4" s="1"/>
  <c r="J3325" i="4" s="1"/>
  <c r="J3326" i="4" s="1"/>
  <c r="J3327" i="4" s="1"/>
  <c r="J3328" i="4" s="1"/>
  <c r="J3329" i="4" s="1"/>
  <c r="J3330" i="4" s="1"/>
  <c r="J3331" i="4" s="1"/>
  <c r="J3332" i="4" s="1"/>
  <c r="J3333" i="4" s="1"/>
  <c r="J3334" i="4" s="1"/>
  <c r="J3335" i="4" s="1"/>
  <c r="J3336" i="4" s="1"/>
  <c r="J3337" i="4" s="1"/>
  <c r="J3338" i="4" s="1"/>
  <c r="J3339" i="4" s="1"/>
  <c r="J3340" i="4" s="1"/>
  <c r="J3341" i="4" s="1"/>
  <c r="J3342" i="4" s="1"/>
  <c r="J3343" i="4" s="1"/>
  <c r="J3344" i="4" s="1"/>
  <c r="J3345" i="4" s="1"/>
  <c r="J3346" i="4" s="1"/>
  <c r="J3347" i="4" s="1"/>
  <c r="J3348" i="4" s="1"/>
  <c r="J3349" i="4" s="1"/>
  <c r="J3350" i="4" s="1"/>
  <c r="J3351" i="4" s="1"/>
  <c r="J3352" i="4" s="1"/>
  <c r="J3353" i="4" s="1"/>
  <c r="J3354" i="4" s="1"/>
  <c r="J3355" i="4" s="1"/>
  <c r="J3356" i="4" s="1"/>
  <c r="J3357" i="4" s="1"/>
  <c r="J3358" i="4" s="1"/>
  <c r="J3359" i="4" s="1"/>
  <c r="J3360" i="4" s="1"/>
  <c r="J3361" i="4" s="1"/>
  <c r="J3362" i="4" s="1"/>
  <c r="J3363" i="4" s="1"/>
  <c r="J3364" i="4" s="1"/>
  <c r="J3365" i="4" s="1"/>
  <c r="J3366" i="4" s="1"/>
  <c r="J3367" i="4" s="1"/>
  <c r="J3368" i="4" s="1"/>
  <c r="J3369" i="4" s="1"/>
  <c r="J3370" i="4" s="1"/>
  <c r="J3371" i="4" s="1"/>
  <c r="J3372" i="4" s="1"/>
  <c r="J3373" i="4" s="1"/>
  <c r="J3374" i="4" s="1"/>
  <c r="J3375" i="4" s="1"/>
  <c r="J3376" i="4" s="1"/>
  <c r="J3377" i="4" s="1"/>
  <c r="J3378" i="4" s="1"/>
  <c r="J3379" i="4" s="1"/>
  <c r="J3380" i="4" s="1"/>
  <c r="J3381" i="4" s="1"/>
  <c r="J3382" i="4" s="1"/>
  <c r="J3383" i="4" s="1"/>
  <c r="J3384" i="4" s="1"/>
  <c r="J3385" i="4" s="1"/>
  <c r="J3386" i="4" s="1"/>
  <c r="J3387" i="4" s="1"/>
  <c r="J3388" i="4" s="1"/>
  <c r="J3389" i="4" s="1"/>
  <c r="J3390" i="4" s="1"/>
  <c r="J3391" i="4" s="1"/>
  <c r="J3392" i="4" s="1"/>
  <c r="J3393" i="4" s="1"/>
  <c r="J3394" i="4" s="1"/>
  <c r="J3395" i="4" s="1"/>
  <c r="J3396" i="4" s="1"/>
  <c r="J3397" i="4" s="1"/>
  <c r="J3398" i="4" s="1"/>
  <c r="J3399" i="4" s="1"/>
  <c r="J3400" i="4" s="1"/>
  <c r="J3401" i="4" s="1"/>
  <c r="J3402" i="4" s="1"/>
  <c r="J3403" i="4" s="1"/>
  <c r="J3404" i="4" s="1"/>
  <c r="J3405" i="4" s="1"/>
  <c r="J3406" i="4" s="1"/>
  <c r="J3407" i="4" s="1"/>
  <c r="J3408" i="4" s="1"/>
  <c r="J3409" i="4" s="1"/>
  <c r="J3410" i="4" s="1"/>
  <c r="J3411" i="4" s="1"/>
  <c r="J3412" i="4" s="1"/>
  <c r="J3413" i="4" s="1"/>
  <c r="J3414" i="4" s="1"/>
  <c r="J3415" i="4" s="1"/>
  <c r="J3416" i="4" s="1"/>
  <c r="J3417" i="4" s="1"/>
  <c r="J3418" i="4" s="1"/>
  <c r="J3419" i="4" s="1"/>
  <c r="J3420" i="4" s="1"/>
  <c r="J3421" i="4" s="1"/>
  <c r="J3422" i="4" s="1"/>
  <c r="J3423" i="4" s="1"/>
  <c r="J3424" i="4" s="1"/>
  <c r="J3425" i="4" s="1"/>
  <c r="J3426" i="4" s="1"/>
  <c r="J3427" i="4" s="1"/>
  <c r="J3428" i="4" s="1"/>
  <c r="J3429" i="4" s="1"/>
  <c r="J3430" i="4" s="1"/>
  <c r="J3431" i="4" s="1"/>
  <c r="J3432" i="4" s="1"/>
  <c r="J3433" i="4" s="1"/>
  <c r="J3434" i="4" s="1"/>
  <c r="J3435" i="4" s="1"/>
  <c r="J3436" i="4" s="1"/>
  <c r="J3437" i="4" s="1"/>
  <c r="J3438" i="4" s="1"/>
  <c r="J3439" i="4" s="1"/>
  <c r="J3440" i="4" s="1"/>
  <c r="J3441" i="4" s="1"/>
  <c r="J3442" i="4" s="1"/>
  <c r="J3443" i="4" s="1"/>
  <c r="J3444" i="4" s="1"/>
  <c r="J3445" i="4" s="1"/>
  <c r="J3446" i="4" s="1"/>
  <c r="J3447" i="4" s="1"/>
  <c r="J3448" i="4" s="1"/>
  <c r="J3449" i="4" s="1"/>
  <c r="J3450" i="4" s="1"/>
  <c r="J3451" i="4" s="1"/>
  <c r="J3452" i="4" s="1"/>
  <c r="J3453" i="4" s="1"/>
  <c r="J3454" i="4" s="1"/>
  <c r="J3455" i="4" s="1"/>
  <c r="J3456" i="4" s="1"/>
  <c r="J3457" i="4" s="1"/>
  <c r="J3458" i="4" s="1"/>
  <c r="J3459" i="4" s="1"/>
  <c r="J3460" i="4" s="1"/>
  <c r="J3461" i="4" s="1"/>
  <c r="J3462" i="4" s="1"/>
  <c r="J3463" i="4" s="1"/>
  <c r="J3464" i="4" s="1"/>
  <c r="J3465" i="4" s="1"/>
  <c r="J3466" i="4" s="1"/>
  <c r="J3467" i="4" s="1"/>
  <c r="J3468" i="4" s="1"/>
  <c r="J3469" i="4" s="1"/>
  <c r="J3470" i="4" s="1"/>
  <c r="J3471" i="4" s="1"/>
  <c r="J3472" i="4" s="1"/>
  <c r="J3473" i="4" s="1"/>
  <c r="J3474" i="4" s="1"/>
  <c r="J3475" i="4" s="1"/>
  <c r="J3476" i="4" s="1"/>
  <c r="J3477" i="4" s="1"/>
  <c r="J3478" i="4" s="1"/>
  <c r="J3479" i="4" s="1"/>
  <c r="J3480" i="4" s="1"/>
  <c r="J3481" i="4" s="1"/>
  <c r="J3482" i="4" s="1"/>
  <c r="J3483" i="4" s="1"/>
  <c r="J3484" i="4" s="1"/>
  <c r="J3485" i="4" s="1"/>
  <c r="J3486" i="4" s="1"/>
  <c r="J3487" i="4" s="1"/>
  <c r="J3488" i="4" s="1"/>
  <c r="J3489" i="4" s="1"/>
  <c r="J3490" i="4" s="1"/>
  <c r="J3491" i="4" s="1"/>
  <c r="J3492" i="4" s="1"/>
  <c r="J3493" i="4" s="1"/>
  <c r="J3494" i="4" s="1"/>
  <c r="J3495" i="4" s="1"/>
  <c r="J3496" i="4" s="1"/>
  <c r="J3497" i="4" s="1"/>
  <c r="J3498" i="4" s="1"/>
  <c r="J3499" i="4" s="1"/>
  <c r="J3500" i="4" s="1"/>
  <c r="J3501" i="4" s="1"/>
  <c r="J3502" i="4" s="1"/>
  <c r="J3503" i="4" s="1"/>
  <c r="J3504" i="4" s="1"/>
  <c r="J3505" i="4" s="1"/>
  <c r="J3506" i="4" s="1"/>
  <c r="J3507" i="4" s="1"/>
  <c r="J3508" i="4" s="1"/>
  <c r="J3509" i="4" s="1"/>
  <c r="J3510" i="4" s="1"/>
  <c r="J3511" i="4" s="1"/>
  <c r="J3512" i="4" s="1"/>
  <c r="J3513" i="4" s="1"/>
  <c r="J3514" i="4" s="1"/>
  <c r="J3515" i="4" s="1"/>
  <c r="J3516" i="4" s="1"/>
  <c r="J3517" i="4" s="1"/>
  <c r="J3518" i="4" s="1"/>
  <c r="J3519" i="4" s="1"/>
  <c r="J3520" i="4" s="1"/>
  <c r="J3521" i="4" s="1"/>
  <c r="J3522" i="4" s="1"/>
  <c r="J3523" i="4" s="1"/>
  <c r="J3524" i="4" s="1"/>
  <c r="J3525" i="4" s="1"/>
  <c r="J3526" i="4" s="1"/>
  <c r="J3527" i="4" s="1"/>
  <c r="J3528" i="4" s="1"/>
  <c r="J3529" i="4" s="1"/>
  <c r="J3530" i="4" s="1"/>
  <c r="J3531" i="4" s="1"/>
  <c r="J3532" i="4" s="1"/>
  <c r="J3533" i="4" s="1"/>
  <c r="J3534" i="4" s="1"/>
  <c r="J3535" i="4" s="1"/>
  <c r="J3536" i="4" s="1"/>
  <c r="J3537" i="4" s="1"/>
  <c r="J3538" i="4" s="1"/>
  <c r="J3539" i="4" s="1"/>
  <c r="J3540" i="4" s="1"/>
  <c r="J3541" i="4" s="1"/>
  <c r="J3542" i="4" s="1"/>
  <c r="J3543" i="4" s="1"/>
  <c r="J3544" i="4" s="1"/>
  <c r="J3545" i="4" s="1"/>
  <c r="J3546" i="4" s="1"/>
  <c r="J3547" i="4" s="1"/>
  <c r="J3548" i="4" s="1"/>
  <c r="J3549" i="4" s="1"/>
  <c r="J3550" i="4" s="1"/>
  <c r="J3551" i="4" s="1"/>
  <c r="J3552" i="4" s="1"/>
  <c r="J3553" i="4" s="1"/>
  <c r="J3554" i="4" s="1"/>
  <c r="J3555" i="4" s="1"/>
  <c r="J3556" i="4" s="1"/>
  <c r="J3557" i="4" s="1"/>
  <c r="J3558" i="4" s="1"/>
  <c r="J3559" i="4" s="1"/>
  <c r="J3560" i="4" s="1"/>
  <c r="J3561" i="4" s="1"/>
  <c r="J3562" i="4" s="1"/>
  <c r="J3563" i="4" s="1"/>
  <c r="J3564" i="4" s="1"/>
  <c r="J3565" i="4" s="1"/>
  <c r="J3566" i="4" s="1"/>
  <c r="J3567" i="4" s="1"/>
  <c r="J3568" i="4" s="1"/>
  <c r="J3569" i="4" s="1"/>
  <c r="J3570" i="4" s="1"/>
  <c r="J3571" i="4" s="1"/>
  <c r="J3572" i="4" s="1"/>
  <c r="J3573" i="4" s="1"/>
  <c r="J3574" i="4" s="1"/>
  <c r="J3575" i="4" s="1"/>
  <c r="J3576" i="4" s="1"/>
  <c r="J3577" i="4" s="1"/>
  <c r="J3578" i="4" s="1"/>
  <c r="J3579" i="4" s="1"/>
  <c r="J3580" i="4" s="1"/>
  <c r="J3581" i="4" s="1"/>
  <c r="J3582" i="4" s="1"/>
  <c r="J3583" i="4" s="1"/>
  <c r="J3584" i="4" s="1"/>
  <c r="J3585" i="4" s="1"/>
  <c r="J3586" i="4" s="1"/>
  <c r="J3587" i="4" s="1"/>
  <c r="J3588" i="4" s="1"/>
  <c r="J3589" i="4" s="1"/>
  <c r="J3590" i="4" s="1"/>
  <c r="J3591" i="4" s="1"/>
  <c r="J3592" i="4" s="1"/>
  <c r="J3593" i="4" s="1"/>
  <c r="J3594" i="4" s="1"/>
  <c r="J3595" i="4" s="1"/>
  <c r="J3596" i="4" s="1"/>
  <c r="J3597" i="4" s="1"/>
  <c r="J3598" i="4" s="1"/>
  <c r="J3599" i="4" s="1"/>
  <c r="J3600" i="4" s="1"/>
  <c r="J3601" i="4" s="1"/>
  <c r="J3602" i="4" s="1"/>
  <c r="J3603" i="4" s="1"/>
  <c r="J3604" i="4" s="1"/>
  <c r="J3605" i="4" s="1"/>
  <c r="J3606" i="4" s="1"/>
  <c r="J3607" i="4" s="1"/>
  <c r="J3608" i="4" s="1"/>
  <c r="J3609" i="4" s="1"/>
  <c r="J3610" i="4" s="1"/>
  <c r="J3611" i="4" s="1"/>
  <c r="J3612" i="4" s="1"/>
  <c r="J3613" i="4" s="1"/>
  <c r="J3614" i="4" s="1"/>
  <c r="J3615" i="4" s="1"/>
  <c r="J3616" i="4" s="1"/>
  <c r="J3617" i="4" s="1"/>
  <c r="J3618" i="4" s="1"/>
  <c r="J3619" i="4" s="1"/>
  <c r="J3620" i="4" s="1"/>
  <c r="J3621" i="4" s="1"/>
  <c r="J3622" i="4" s="1"/>
  <c r="J3623" i="4" s="1"/>
  <c r="J3624" i="4" s="1"/>
  <c r="J3625" i="4" s="1"/>
  <c r="J3626" i="4" s="1"/>
  <c r="J3627" i="4" s="1"/>
  <c r="J3628" i="4" s="1"/>
  <c r="J3629" i="4" s="1"/>
  <c r="J3630" i="4" s="1"/>
  <c r="J3631" i="4" s="1"/>
  <c r="J3632" i="4" s="1"/>
  <c r="J3633" i="4" s="1"/>
  <c r="J3634" i="4" s="1"/>
  <c r="J3635" i="4" s="1"/>
  <c r="J3636" i="4" s="1"/>
  <c r="J3637" i="4" s="1"/>
  <c r="J3638" i="4" s="1"/>
  <c r="J3639" i="4" s="1"/>
  <c r="J3640" i="4" s="1"/>
  <c r="J3641" i="4" s="1"/>
  <c r="J3642" i="4" s="1"/>
  <c r="J3643" i="4" s="1"/>
  <c r="J3644" i="4" s="1"/>
  <c r="J3645" i="4" s="1"/>
  <c r="J3646" i="4" s="1"/>
  <c r="J3647" i="4" s="1"/>
  <c r="J3648" i="4" s="1"/>
  <c r="J3649" i="4" s="1"/>
  <c r="J3650" i="4" s="1"/>
  <c r="J3651" i="4" s="1"/>
  <c r="J3652" i="4" s="1"/>
  <c r="J3653" i="4" s="1"/>
  <c r="J3654" i="4" s="1"/>
  <c r="J3655" i="4" s="1"/>
  <c r="J3656" i="4" s="1"/>
  <c r="J3657" i="4" s="1"/>
  <c r="J3658" i="4" s="1"/>
  <c r="J3659" i="4" s="1"/>
  <c r="J3660" i="4" s="1"/>
  <c r="J3661" i="4" s="1"/>
  <c r="J3662" i="4" s="1"/>
  <c r="J3663" i="4" s="1"/>
  <c r="J3664" i="4" s="1"/>
  <c r="J3665" i="4" s="1"/>
  <c r="J3666" i="4" s="1"/>
  <c r="J3667" i="4" s="1"/>
  <c r="J3668" i="4" s="1"/>
  <c r="J3669" i="4" s="1"/>
  <c r="J3670" i="4" s="1"/>
  <c r="J3671" i="4" s="1"/>
  <c r="J3672" i="4" s="1"/>
  <c r="J3673" i="4" s="1"/>
  <c r="J3674" i="4" s="1"/>
  <c r="J3675" i="4" s="1"/>
  <c r="J3676" i="4" s="1"/>
  <c r="J3677" i="4" s="1"/>
  <c r="J3678" i="4" s="1"/>
  <c r="J3679" i="4" s="1"/>
  <c r="J3680" i="4" s="1"/>
  <c r="J3681" i="4" s="1"/>
  <c r="J3682" i="4" s="1"/>
  <c r="J3683" i="4" s="1"/>
  <c r="J3684" i="4" s="1"/>
  <c r="J3685" i="4" s="1"/>
  <c r="J3686" i="4" s="1"/>
  <c r="J3687" i="4" s="1"/>
  <c r="J3688" i="4" s="1"/>
  <c r="J3689" i="4" s="1"/>
  <c r="J3690" i="4" s="1"/>
  <c r="J3691" i="4" s="1"/>
  <c r="J3692" i="4" s="1"/>
  <c r="J3693" i="4" s="1"/>
  <c r="J3694" i="4" s="1"/>
  <c r="J3695" i="4" s="1"/>
  <c r="J3696" i="4" s="1"/>
  <c r="J3697" i="4" s="1"/>
  <c r="J3698" i="4" s="1"/>
  <c r="J3699" i="4" s="1"/>
  <c r="J3700" i="4" s="1"/>
  <c r="J3701" i="4" s="1"/>
  <c r="J3702" i="4" s="1"/>
  <c r="J3703" i="4" s="1"/>
  <c r="J3704" i="4" s="1"/>
  <c r="J3705" i="4" s="1"/>
  <c r="J3706" i="4" s="1"/>
  <c r="J3707" i="4" s="1"/>
  <c r="J3708" i="4" s="1"/>
  <c r="J3709" i="4" s="1"/>
  <c r="J3710" i="4" s="1"/>
  <c r="J3711" i="4" s="1"/>
  <c r="J3712" i="4" s="1"/>
  <c r="J3713" i="4" s="1"/>
  <c r="J3714" i="4" s="1"/>
  <c r="J3715" i="4" s="1"/>
  <c r="J3716" i="4" s="1"/>
  <c r="J3717" i="4" s="1"/>
  <c r="J3718" i="4" s="1"/>
  <c r="J3719" i="4" s="1"/>
  <c r="J3720" i="4" s="1"/>
  <c r="J3721" i="4" s="1"/>
  <c r="J3722" i="4" s="1"/>
  <c r="J3723" i="4" s="1"/>
  <c r="J3724" i="4" s="1"/>
  <c r="J3725" i="4" s="1"/>
  <c r="J3726" i="4" s="1"/>
  <c r="J3727" i="4" s="1"/>
  <c r="J3728" i="4" s="1"/>
  <c r="J3729" i="4" s="1"/>
  <c r="J3730" i="4" s="1"/>
  <c r="J3731" i="4" s="1"/>
  <c r="J3732" i="4" s="1"/>
  <c r="J3733" i="4" s="1"/>
  <c r="J3734" i="4" s="1"/>
  <c r="J3735" i="4" s="1"/>
  <c r="J3736" i="4" s="1"/>
  <c r="J3737" i="4" s="1"/>
  <c r="J3738" i="4" s="1"/>
  <c r="J3739" i="4" s="1"/>
  <c r="J3740" i="4" s="1"/>
  <c r="J3741" i="4" s="1"/>
  <c r="J3742" i="4" s="1"/>
  <c r="J3743" i="4" s="1"/>
  <c r="J3744" i="4" s="1"/>
  <c r="J3745" i="4" s="1"/>
  <c r="J3746" i="4" s="1"/>
  <c r="J3747" i="4" s="1"/>
  <c r="J3748" i="4" s="1"/>
  <c r="J3749" i="4" s="1"/>
  <c r="J3750" i="4" s="1"/>
  <c r="J3751" i="4" s="1"/>
  <c r="J3752" i="4" s="1"/>
  <c r="J3753" i="4" s="1"/>
  <c r="J3754" i="4" s="1"/>
  <c r="J3755" i="4" s="1"/>
  <c r="J3756" i="4" s="1"/>
  <c r="J3757" i="4" s="1"/>
  <c r="J3758" i="4" s="1"/>
  <c r="J3759" i="4" s="1"/>
  <c r="J3760" i="4" s="1"/>
  <c r="J3761" i="4" s="1"/>
  <c r="J3762" i="4" s="1"/>
  <c r="J3763" i="4" s="1"/>
  <c r="J3764" i="4" s="1"/>
  <c r="J3765" i="4" s="1"/>
  <c r="J3766" i="4" s="1"/>
  <c r="J3767" i="4" s="1"/>
  <c r="J3768" i="4" s="1"/>
  <c r="J3769" i="4" s="1"/>
  <c r="J3770" i="4" s="1"/>
  <c r="J3771" i="4" s="1"/>
  <c r="J3772" i="4" s="1"/>
  <c r="J3773" i="4" s="1"/>
  <c r="J3774" i="4" s="1"/>
  <c r="J3775" i="4" s="1"/>
  <c r="J3776" i="4" s="1"/>
  <c r="J3777" i="4" s="1"/>
  <c r="J3778" i="4" s="1"/>
  <c r="J3779" i="4" s="1"/>
  <c r="J3780" i="4" s="1"/>
  <c r="J3781" i="4" s="1"/>
  <c r="J3782" i="4" s="1"/>
  <c r="J3783" i="4" s="1"/>
  <c r="J3784" i="4" s="1"/>
  <c r="J3785" i="4" s="1"/>
  <c r="J3786" i="4" s="1"/>
  <c r="J3787" i="4" s="1"/>
  <c r="J3788" i="4" s="1"/>
  <c r="J3789" i="4" s="1"/>
  <c r="J3790" i="4" s="1"/>
  <c r="J3791" i="4" s="1"/>
  <c r="J3792" i="4" s="1"/>
  <c r="J3793" i="4" s="1"/>
  <c r="J3794" i="4" s="1"/>
  <c r="J3795" i="4" s="1"/>
  <c r="J3796" i="4" s="1"/>
  <c r="J3797" i="4" s="1"/>
  <c r="J3798" i="4" s="1"/>
  <c r="J3799" i="4" s="1"/>
  <c r="J3800" i="4" s="1"/>
  <c r="J3801" i="4" s="1"/>
  <c r="J3802" i="4" s="1"/>
  <c r="J3803" i="4" s="1"/>
  <c r="J3804" i="4" s="1"/>
  <c r="J3805" i="4" s="1"/>
  <c r="J3806" i="4" s="1"/>
  <c r="J3807" i="4" s="1"/>
  <c r="J3808" i="4" s="1"/>
  <c r="J3809" i="4" s="1"/>
  <c r="J3810" i="4" s="1"/>
  <c r="J3811" i="4" s="1"/>
  <c r="J3812" i="4" s="1"/>
  <c r="J3813" i="4" s="1"/>
  <c r="J3814" i="4" s="1"/>
  <c r="J3815" i="4" s="1"/>
  <c r="J3816" i="4" s="1"/>
  <c r="J3817" i="4" s="1"/>
  <c r="J3818" i="4" s="1"/>
  <c r="J3819" i="4" s="1"/>
  <c r="J3820" i="4" s="1"/>
  <c r="J3821" i="4" s="1"/>
  <c r="J3822" i="4" s="1"/>
  <c r="J3823" i="4" s="1"/>
  <c r="J3824" i="4" s="1"/>
  <c r="J3825" i="4" s="1"/>
  <c r="J3826" i="4" s="1"/>
  <c r="J3827" i="4" s="1"/>
  <c r="J3828" i="4" s="1"/>
  <c r="J3829" i="4" s="1"/>
  <c r="J3830" i="4" s="1"/>
  <c r="J3831" i="4" s="1"/>
  <c r="J3832" i="4" s="1"/>
  <c r="J3833" i="4" s="1"/>
  <c r="J3834" i="4" s="1"/>
  <c r="J3835" i="4" s="1"/>
  <c r="J3836" i="4" s="1"/>
  <c r="J3837" i="4" s="1"/>
  <c r="J3838" i="4" s="1"/>
  <c r="J3839" i="4" s="1"/>
  <c r="J3840" i="4" s="1"/>
  <c r="J3841" i="4" s="1"/>
  <c r="J3842" i="4" s="1"/>
  <c r="J3843" i="4" s="1"/>
  <c r="J3844" i="4" s="1"/>
  <c r="J3845" i="4" s="1"/>
  <c r="J3846" i="4" s="1"/>
  <c r="J3847" i="4" s="1"/>
  <c r="J3848" i="4" s="1"/>
  <c r="J3849" i="4" s="1"/>
  <c r="J3850" i="4" s="1"/>
  <c r="J3851" i="4" s="1"/>
  <c r="J3852" i="4" s="1"/>
  <c r="J3853" i="4" s="1"/>
  <c r="J3854" i="4" s="1"/>
  <c r="J3855" i="4" s="1"/>
  <c r="J3856" i="4" s="1"/>
  <c r="J3857" i="4" s="1"/>
  <c r="J3858" i="4" s="1"/>
  <c r="J3859" i="4" s="1"/>
  <c r="J3860" i="4" s="1"/>
  <c r="J3861" i="4" s="1"/>
  <c r="J3862" i="4" s="1"/>
  <c r="J3863" i="4" s="1"/>
  <c r="J3864" i="4" s="1"/>
  <c r="J3865" i="4" s="1"/>
  <c r="J3866" i="4" s="1"/>
  <c r="J3867" i="4" s="1"/>
  <c r="J3868" i="4" s="1"/>
  <c r="J3869" i="4" s="1"/>
  <c r="J3870" i="4" s="1"/>
  <c r="J3871" i="4" s="1"/>
  <c r="J3872" i="4" s="1"/>
  <c r="J3873" i="4" s="1"/>
  <c r="J3874" i="4" s="1"/>
  <c r="J3875" i="4" s="1"/>
  <c r="J3876" i="4" s="1"/>
  <c r="J3877" i="4" s="1"/>
  <c r="J3878" i="4" s="1"/>
  <c r="J3879" i="4" s="1"/>
  <c r="J3880" i="4" s="1"/>
  <c r="J3881" i="4" s="1"/>
  <c r="J3882" i="4" s="1"/>
  <c r="J3883" i="4" s="1"/>
  <c r="J3884" i="4" s="1"/>
  <c r="J3885" i="4" s="1"/>
  <c r="J3886" i="4" s="1"/>
  <c r="J3887" i="4" s="1"/>
  <c r="J3888" i="4" s="1"/>
  <c r="J3889" i="4" s="1"/>
  <c r="J3890" i="4" s="1"/>
  <c r="J3891" i="4" s="1"/>
  <c r="J3892" i="4" s="1"/>
  <c r="J3893" i="4" s="1"/>
  <c r="J3894" i="4" s="1"/>
  <c r="J3895" i="4" s="1"/>
  <c r="J3896" i="4" s="1"/>
  <c r="J3897" i="4" s="1"/>
  <c r="J3898" i="4" s="1"/>
  <c r="J3899" i="4" s="1"/>
  <c r="J3900" i="4" s="1"/>
  <c r="J3901" i="4" s="1"/>
  <c r="J3902" i="4" s="1"/>
  <c r="J3903" i="4" s="1"/>
  <c r="J3904" i="4" s="1"/>
  <c r="J3905" i="4" s="1"/>
  <c r="J3906" i="4" s="1"/>
  <c r="J3907" i="4" s="1"/>
  <c r="J3908" i="4" s="1"/>
  <c r="J3909" i="4" s="1"/>
  <c r="J3910" i="4" s="1"/>
  <c r="J3911" i="4" s="1"/>
  <c r="J3912" i="4" s="1"/>
  <c r="J3913" i="4" s="1"/>
  <c r="J3914" i="4" s="1"/>
  <c r="J3915" i="4" s="1"/>
  <c r="J3916" i="4" s="1"/>
  <c r="J3917" i="4" s="1"/>
  <c r="J3918" i="4" s="1"/>
  <c r="J3919" i="4" s="1"/>
  <c r="J3920" i="4" s="1"/>
  <c r="J3921" i="4" s="1"/>
  <c r="J3922" i="4" s="1"/>
  <c r="J3923" i="4" s="1"/>
  <c r="J3924" i="4" s="1"/>
  <c r="J3925" i="4" s="1"/>
  <c r="J3926" i="4" s="1"/>
  <c r="J3927" i="4" s="1"/>
  <c r="J3928" i="4" s="1"/>
  <c r="J3929" i="4" s="1"/>
  <c r="J3930" i="4" s="1"/>
  <c r="J3931" i="4" s="1"/>
  <c r="J3932" i="4" s="1"/>
  <c r="J3933" i="4" s="1"/>
  <c r="J3934" i="4" s="1"/>
  <c r="J3935" i="4" s="1"/>
  <c r="J3936" i="4" s="1"/>
  <c r="J3937" i="4" s="1"/>
  <c r="J3938" i="4" s="1"/>
  <c r="J3939" i="4" s="1"/>
  <c r="J3940" i="4" s="1"/>
  <c r="J3941" i="4" s="1"/>
  <c r="J3942" i="4" s="1"/>
  <c r="J3943" i="4" s="1"/>
  <c r="J3944" i="4" s="1"/>
  <c r="J3945" i="4" s="1"/>
  <c r="J3946" i="4" s="1"/>
  <c r="J3947" i="4" s="1"/>
  <c r="J3948" i="4" s="1"/>
  <c r="J3949" i="4" s="1"/>
  <c r="J3950" i="4" s="1"/>
  <c r="J3951" i="4" s="1"/>
  <c r="J3952" i="4" s="1"/>
  <c r="J3953" i="4" s="1"/>
  <c r="J3954" i="4" s="1"/>
  <c r="J3955" i="4" s="1"/>
  <c r="J3956" i="4" s="1"/>
  <c r="J3957" i="4" s="1"/>
  <c r="J3958" i="4" s="1"/>
  <c r="J3959" i="4" s="1"/>
  <c r="J3960" i="4" s="1"/>
  <c r="J3961" i="4" s="1"/>
  <c r="J3962" i="4" s="1"/>
  <c r="J3963" i="4" s="1"/>
  <c r="J3964" i="4" s="1"/>
  <c r="J3965" i="4" s="1"/>
  <c r="J3966" i="4" s="1"/>
  <c r="J3967" i="4" s="1"/>
  <c r="J3968" i="4" s="1"/>
  <c r="J3969" i="4" s="1"/>
  <c r="J3970" i="4" s="1"/>
  <c r="J3971" i="4" s="1"/>
  <c r="J3972" i="4" s="1"/>
  <c r="J3973" i="4" s="1"/>
  <c r="J3974" i="4" s="1"/>
  <c r="J3975" i="4" s="1"/>
  <c r="J3976" i="4" s="1"/>
  <c r="J3977" i="4" s="1"/>
  <c r="J3978" i="4" s="1"/>
  <c r="J3979" i="4" s="1"/>
  <c r="J3980" i="4" s="1"/>
  <c r="J3981" i="4" s="1"/>
  <c r="J3982" i="4" s="1"/>
  <c r="J3983" i="4" s="1"/>
  <c r="J3984" i="4" s="1"/>
  <c r="J3985" i="4" s="1"/>
  <c r="J3986" i="4" s="1"/>
  <c r="J3987" i="4" s="1"/>
  <c r="J3988" i="4" s="1"/>
  <c r="J3989" i="4" s="1"/>
  <c r="J3990" i="4" s="1"/>
  <c r="J3991" i="4" s="1"/>
  <c r="J3992" i="4" s="1"/>
  <c r="J3993" i="4" s="1"/>
  <c r="J3994" i="4" s="1"/>
  <c r="J3995" i="4" s="1"/>
  <c r="J3996" i="4" s="1"/>
  <c r="J3997" i="4" s="1"/>
  <c r="J3998" i="4" s="1"/>
  <c r="J3999" i="4" s="1"/>
  <c r="J4000" i="4" s="1"/>
  <c r="J4001" i="4" s="1"/>
  <c r="J4002" i="4" s="1"/>
  <c r="J4003" i="4" s="1"/>
  <c r="J4004" i="4" s="1"/>
  <c r="J4005" i="4" s="1"/>
  <c r="J4006" i="4" s="1"/>
  <c r="J4007" i="4" s="1"/>
  <c r="J4008" i="4" s="1"/>
  <c r="J4009" i="4" s="1"/>
  <c r="J4010" i="4" s="1"/>
  <c r="J4011" i="4" s="1"/>
  <c r="J4012" i="4" s="1"/>
  <c r="J4013" i="4" s="1"/>
  <c r="J4014" i="4" s="1"/>
  <c r="J4015" i="4" s="1"/>
  <c r="J4016" i="4" s="1"/>
  <c r="J4017" i="4" s="1"/>
  <c r="J4018" i="4" s="1"/>
  <c r="J4019" i="4" s="1"/>
  <c r="J4020" i="4" s="1"/>
  <c r="J4021" i="4" s="1"/>
  <c r="J4022" i="4" s="1"/>
  <c r="J4023" i="4" s="1"/>
  <c r="J4024" i="4" s="1"/>
  <c r="J4025" i="4" s="1"/>
  <c r="J4026" i="4" s="1"/>
  <c r="J4027" i="4" s="1"/>
  <c r="J4028" i="4" s="1"/>
  <c r="J4029" i="4" s="1"/>
  <c r="J4030" i="4" s="1"/>
  <c r="J4031" i="4" s="1"/>
  <c r="J4032" i="4" s="1"/>
  <c r="J4033" i="4" s="1"/>
  <c r="J4034" i="4" s="1"/>
  <c r="J4035" i="4" s="1"/>
  <c r="J4036" i="4" s="1"/>
  <c r="J4037" i="4" s="1"/>
  <c r="J4038" i="4" s="1"/>
  <c r="J4039" i="4" s="1"/>
  <c r="J4040" i="4" s="1"/>
  <c r="J4041" i="4" s="1"/>
  <c r="J4042" i="4" s="1"/>
  <c r="J4043" i="4" s="1"/>
  <c r="J4044" i="4" s="1"/>
  <c r="J4045" i="4" s="1"/>
  <c r="J4046" i="4" s="1"/>
  <c r="J4047" i="4" s="1"/>
  <c r="J4048" i="4" s="1"/>
  <c r="J4049" i="4" s="1"/>
  <c r="J4050" i="4" s="1"/>
  <c r="J4051" i="4" s="1"/>
  <c r="J4052" i="4" s="1"/>
  <c r="J4053" i="4" s="1"/>
  <c r="J4054" i="4" s="1"/>
  <c r="J4055" i="4" s="1"/>
  <c r="J4056" i="4" s="1"/>
  <c r="J4057" i="4" s="1"/>
  <c r="J4058" i="4" s="1"/>
  <c r="J4059" i="4" s="1"/>
  <c r="J4060" i="4" s="1"/>
  <c r="J4061" i="4" s="1"/>
  <c r="J4062" i="4" s="1"/>
  <c r="J4063" i="4" s="1"/>
  <c r="J4064" i="4" s="1"/>
  <c r="J4065" i="4" s="1"/>
  <c r="J4066" i="4" s="1"/>
  <c r="J4067" i="4" s="1"/>
  <c r="J4068" i="4" s="1"/>
  <c r="J4069" i="4" s="1"/>
  <c r="J4070" i="4" s="1"/>
  <c r="J4071" i="4" s="1"/>
  <c r="J4072" i="4" s="1"/>
  <c r="J4073" i="4" s="1"/>
  <c r="J4074" i="4" s="1"/>
  <c r="J4075" i="4" s="1"/>
  <c r="J4076" i="4" s="1"/>
  <c r="J4077" i="4" s="1"/>
  <c r="J4078" i="4" s="1"/>
  <c r="J4079" i="4" s="1"/>
  <c r="J4080" i="4" s="1"/>
  <c r="J4081" i="4" s="1"/>
  <c r="J4082" i="4" s="1"/>
  <c r="J4083" i="4" s="1"/>
  <c r="J4084" i="4" s="1"/>
  <c r="J4085" i="4" s="1"/>
  <c r="J4086" i="4" s="1"/>
  <c r="J4087" i="4" s="1"/>
  <c r="J4088" i="4" s="1"/>
  <c r="J4089" i="4" s="1"/>
  <c r="J4090" i="4" s="1"/>
  <c r="J4091" i="4" s="1"/>
  <c r="J4092" i="4" s="1"/>
  <c r="J4093" i="4" s="1"/>
  <c r="J4094" i="4" s="1"/>
  <c r="J4095" i="4" s="1"/>
  <c r="J4096" i="4" s="1"/>
  <c r="J4097" i="4" s="1"/>
  <c r="J4098" i="4" s="1"/>
  <c r="J4099" i="4" s="1"/>
  <c r="J4100" i="4" s="1"/>
  <c r="J4101" i="4" s="1"/>
  <c r="J4102" i="4" s="1"/>
  <c r="J4103" i="4" s="1"/>
  <c r="J4104" i="4" s="1"/>
  <c r="J4105" i="4" s="1"/>
  <c r="J4106" i="4" s="1"/>
  <c r="J4107" i="4" s="1"/>
  <c r="J4108" i="4" s="1"/>
  <c r="J4109" i="4" s="1"/>
  <c r="J4110" i="4" s="1"/>
  <c r="J4111" i="4" s="1"/>
  <c r="J4112" i="4" s="1"/>
  <c r="J4113" i="4" s="1"/>
  <c r="J4114" i="4" s="1"/>
  <c r="J4115" i="4" s="1"/>
  <c r="J4116" i="4" s="1"/>
  <c r="J4117" i="4" s="1"/>
  <c r="J4118" i="4" s="1"/>
  <c r="J4119" i="4" s="1"/>
  <c r="J4120" i="4" s="1"/>
  <c r="J4121" i="4" s="1"/>
  <c r="J4122" i="4" s="1"/>
  <c r="J4123" i="4" s="1"/>
  <c r="J4124" i="4" s="1"/>
  <c r="J4125" i="4" s="1"/>
  <c r="J4126" i="4" s="1"/>
  <c r="J4127" i="4" s="1"/>
  <c r="J4128" i="4" s="1"/>
  <c r="J4129" i="4" s="1"/>
  <c r="J4130" i="4" s="1"/>
  <c r="J4131" i="4" s="1"/>
  <c r="J4132" i="4" s="1"/>
  <c r="J4133" i="4" s="1"/>
  <c r="J4134" i="4" s="1"/>
  <c r="J4135" i="4" s="1"/>
  <c r="J4136" i="4" s="1"/>
  <c r="J4137" i="4" s="1"/>
  <c r="J4138" i="4" s="1"/>
  <c r="J4139" i="4" s="1"/>
  <c r="J4140" i="4" s="1"/>
  <c r="J4141" i="4" s="1"/>
  <c r="J4142" i="4" s="1"/>
  <c r="J4143" i="4" s="1"/>
  <c r="J4144" i="4" s="1"/>
  <c r="J4145" i="4" s="1"/>
  <c r="J4146" i="4" s="1"/>
  <c r="J4147" i="4" s="1"/>
  <c r="J4148" i="4" s="1"/>
  <c r="J4149" i="4" s="1"/>
  <c r="J4150" i="4" s="1"/>
  <c r="J4151" i="4" s="1"/>
  <c r="J4152" i="4" s="1"/>
  <c r="J4153" i="4" s="1"/>
  <c r="J4154" i="4" s="1"/>
  <c r="J4155" i="4" s="1"/>
  <c r="J4156" i="4" s="1"/>
  <c r="J4157" i="4" s="1"/>
  <c r="J4158" i="4" s="1"/>
  <c r="J4159" i="4" s="1"/>
  <c r="J4160" i="4" s="1"/>
  <c r="J4161" i="4" s="1"/>
  <c r="J4162" i="4" s="1"/>
  <c r="J4163" i="4" s="1"/>
  <c r="J4164" i="4" s="1"/>
  <c r="J4165" i="4" s="1"/>
  <c r="J4166" i="4" s="1"/>
  <c r="J4167" i="4" s="1"/>
  <c r="J4168" i="4" s="1"/>
  <c r="J4169" i="4" s="1"/>
  <c r="J4170" i="4" s="1"/>
  <c r="J4171" i="4" s="1"/>
  <c r="J4172" i="4" s="1"/>
  <c r="J4173" i="4" s="1"/>
  <c r="J4174" i="4" s="1"/>
  <c r="J4175" i="4" s="1"/>
  <c r="J4176" i="4" s="1"/>
  <c r="J4177" i="4" s="1"/>
  <c r="J4178" i="4" s="1"/>
  <c r="J4179" i="4" s="1"/>
  <c r="J4180" i="4" s="1"/>
  <c r="J4181" i="4" s="1"/>
  <c r="J4182" i="4" s="1"/>
  <c r="J4183" i="4" s="1"/>
  <c r="J4184" i="4" s="1"/>
  <c r="J4185" i="4" s="1"/>
  <c r="J4186" i="4" s="1"/>
  <c r="J4187" i="4" s="1"/>
  <c r="J4188" i="4" s="1"/>
  <c r="J4189" i="4" s="1"/>
  <c r="J4190" i="4" s="1"/>
  <c r="J4191" i="4" s="1"/>
  <c r="J4192" i="4" s="1"/>
  <c r="J4193" i="4" s="1"/>
  <c r="J4194" i="4" s="1"/>
  <c r="J4195" i="4" s="1"/>
  <c r="J4196" i="4" s="1"/>
  <c r="J4197" i="4" s="1"/>
  <c r="J4198" i="4" s="1"/>
  <c r="J4199" i="4" s="1"/>
  <c r="J4200" i="4" s="1"/>
  <c r="J4201" i="4" s="1"/>
  <c r="J4202" i="4" s="1"/>
  <c r="J4203" i="4" s="1"/>
  <c r="J4204" i="4" s="1"/>
  <c r="J4205" i="4" s="1"/>
  <c r="J4206" i="4" s="1"/>
  <c r="J4207" i="4" s="1"/>
  <c r="J4208" i="4" s="1"/>
  <c r="J4209" i="4" s="1"/>
  <c r="J4210" i="4" s="1"/>
  <c r="J4211" i="4" s="1"/>
  <c r="J4212" i="4" s="1"/>
  <c r="J4213" i="4" s="1"/>
  <c r="J4214" i="4" s="1"/>
  <c r="J4215" i="4" s="1"/>
  <c r="J4216" i="4" s="1"/>
  <c r="J4217" i="4" s="1"/>
  <c r="J4218" i="4" s="1"/>
  <c r="J4219" i="4" s="1"/>
  <c r="J4220" i="4" s="1"/>
  <c r="J4221" i="4" s="1"/>
  <c r="J4222" i="4" s="1"/>
  <c r="J4223" i="4" s="1"/>
  <c r="J4224" i="4" s="1"/>
  <c r="J4225" i="4" s="1"/>
  <c r="J4226" i="4" s="1"/>
  <c r="J4227" i="4" s="1"/>
  <c r="J4228" i="4" s="1"/>
  <c r="J4229" i="4" s="1"/>
  <c r="J4230" i="4" s="1"/>
  <c r="J4231" i="4" s="1"/>
  <c r="J4232" i="4" s="1"/>
  <c r="J4233" i="4" s="1"/>
  <c r="J4234" i="4" s="1"/>
  <c r="J4235" i="4" s="1"/>
  <c r="J4236" i="4" s="1"/>
  <c r="J4237" i="4" s="1"/>
  <c r="J4238" i="4" s="1"/>
  <c r="J4239" i="4" s="1"/>
  <c r="J4240" i="4" s="1"/>
  <c r="J4241" i="4" s="1"/>
  <c r="J4242" i="4" s="1"/>
  <c r="J4243" i="4" s="1"/>
  <c r="J4244" i="4" s="1"/>
  <c r="J4245" i="4" s="1"/>
  <c r="J4246" i="4" s="1"/>
  <c r="J4247" i="4" s="1"/>
  <c r="J4248" i="4" s="1"/>
  <c r="J4249" i="4" s="1"/>
  <c r="J4250" i="4" s="1"/>
  <c r="J4251" i="4" s="1"/>
  <c r="J4252" i="4" s="1"/>
  <c r="J4253" i="4" s="1"/>
  <c r="J4254" i="4" s="1"/>
  <c r="J4255" i="4" s="1"/>
  <c r="J4256" i="4" s="1"/>
  <c r="J4257" i="4" s="1"/>
  <c r="J4258" i="4" s="1"/>
  <c r="J4259" i="4" s="1"/>
  <c r="J4260" i="4" s="1"/>
  <c r="J4261" i="4" s="1"/>
  <c r="J4262" i="4" s="1"/>
  <c r="J4263" i="4" s="1"/>
  <c r="J4264" i="4" s="1"/>
  <c r="J4265" i="4" s="1"/>
  <c r="J4266" i="4" s="1"/>
  <c r="J4267" i="4" s="1"/>
  <c r="J4268" i="4" s="1"/>
  <c r="J4269" i="4" s="1"/>
  <c r="J4270" i="4" s="1"/>
  <c r="J4271" i="4" s="1"/>
  <c r="J4272" i="4" s="1"/>
  <c r="J4273" i="4" s="1"/>
  <c r="J4274" i="4" s="1"/>
  <c r="J4275" i="4" s="1"/>
  <c r="J4276" i="4" s="1"/>
  <c r="J4277" i="4" s="1"/>
  <c r="J4278" i="4" s="1"/>
  <c r="J4279" i="4" s="1"/>
  <c r="J4280" i="4" s="1"/>
  <c r="J4281" i="4" s="1"/>
  <c r="J4282" i="4" s="1"/>
  <c r="J4283" i="4" s="1"/>
  <c r="J4284" i="4" s="1"/>
  <c r="J4285" i="4" s="1"/>
  <c r="J4286" i="4" s="1"/>
  <c r="J4287" i="4" s="1"/>
  <c r="J4288" i="4" s="1"/>
  <c r="J4289" i="4" s="1"/>
  <c r="J4290" i="4" s="1"/>
  <c r="J4291" i="4" s="1"/>
  <c r="J4292" i="4" s="1"/>
  <c r="J4293" i="4" s="1"/>
  <c r="J4294" i="4" s="1"/>
  <c r="J4295" i="4" s="1"/>
  <c r="J4296" i="4" s="1"/>
  <c r="J4297" i="4" s="1"/>
  <c r="J4298" i="4" s="1"/>
  <c r="J4299" i="4" s="1"/>
  <c r="J4300" i="4" s="1"/>
  <c r="J4301" i="4" s="1"/>
  <c r="J4302" i="4" s="1"/>
  <c r="J4303" i="4" s="1"/>
  <c r="J4304" i="4" s="1"/>
  <c r="J4305" i="4" s="1"/>
  <c r="J4306" i="4" s="1"/>
  <c r="J4307" i="4" s="1"/>
  <c r="J4308" i="4" s="1"/>
  <c r="J4309" i="4" s="1"/>
  <c r="J4310" i="4" s="1"/>
  <c r="J4311" i="4" s="1"/>
  <c r="J4312" i="4" s="1"/>
  <c r="J4313" i="4" s="1"/>
  <c r="J4314" i="4" s="1"/>
  <c r="J4315" i="4" s="1"/>
  <c r="J4316" i="4" s="1"/>
  <c r="J4317" i="4" s="1"/>
  <c r="J4318" i="4" s="1"/>
  <c r="J4319" i="4" s="1"/>
  <c r="J4320" i="4" s="1"/>
  <c r="J4321" i="4" s="1"/>
  <c r="J4322" i="4" s="1"/>
  <c r="J4323" i="4" s="1"/>
  <c r="J4324" i="4" s="1"/>
  <c r="J4325" i="4" s="1"/>
  <c r="J4326" i="4" s="1"/>
  <c r="J4327" i="4" s="1"/>
  <c r="J4328" i="4" s="1"/>
  <c r="J4329" i="4" s="1"/>
  <c r="J4330" i="4" s="1"/>
  <c r="J4331" i="4" s="1"/>
  <c r="J4332" i="4" s="1"/>
  <c r="J4333" i="4" s="1"/>
  <c r="J4334" i="4" s="1"/>
  <c r="J4335" i="4" s="1"/>
  <c r="J4336" i="4" s="1"/>
  <c r="J4337" i="4" s="1"/>
  <c r="J4338" i="4" s="1"/>
  <c r="J4339" i="4" s="1"/>
  <c r="J4340" i="4" s="1"/>
  <c r="J4341" i="4" s="1"/>
  <c r="J4342" i="4" s="1"/>
  <c r="J4343" i="4" s="1"/>
  <c r="J4344" i="4" s="1"/>
  <c r="J4345" i="4" s="1"/>
  <c r="J4346" i="4" s="1"/>
  <c r="J4347" i="4" s="1"/>
  <c r="J4348" i="4" s="1"/>
  <c r="J4349" i="4" s="1"/>
  <c r="J4350" i="4" s="1"/>
  <c r="J4351" i="4" s="1"/>
  <c r="J4352" i="4" s="1"/>
  <c r="J4353" i="4" s="1"/>
  <c r="J4354" i="4" s="1"/>
  <c r="H1805" i="4"/>
  <c r="H1806" i="4" s="1"/>
  <c r="H1807" i="4" s="1"/>
  <c r="H1808" i="4" s="1"/>
  <c r="H1809" i="4" s="1"/>
  <c r="H1810" i="4" s="1"/>
  <c r="H1811" i="4" s="1"/>
  <c r="H1812" i="4" s="1"/>
  <c r="H1813" i="4" s="1"/>
  <c r="H1814" i="4" s="1"/>
  <c r="H1815" i="4" s="1"/>
  <c r="H1816" i="4" s="1"/>
  <c r="H1817" i="4" s="1"/>
  <c r="H1818" i="4" s="1"/>
  <c r="H1819" i="4" s="1"/>
  <c r="H1820" i="4" s="1"/>
  <c r="H1821" i="4" s="1"/>
  <c r="H1822" i="4" s="1"/>
  <c r="H1823" i="4" s="1"/>
  <c r="H1824" i="4" s="1"/>
  <c r="H1825" i="4" s="1"/>
  <c r="H1826" i="4" s="1"/>
  <c r="H1827" i="4" s="1"/>
  <c r="H1828" i="4" s="1"/>
  <c r="H1829" i="4" s="1"/>
  <c r="H1830" i="4" s="1"/>
  <c r="H1831" i="4" s="1"/>
  <c r="H1832" i="4" s="1"/>
  <c r="H1833" i="4" s="1"/>
  <c r="H1834" i="4" s="1"/>
  <c r="H1835" i="4" s="1"/>
  <c r="H1836" i="4" s="1"/>
  <c r="H1837" i="4" s="1"/>
  <c r="H1838" i="4" s="1"/>
  <c r="H1839" i="4" s="1"/>
  <c r="H1840" i="4" s="1"/>
  <c r="H1841" i="4" s="1"/>
  <c r="H1842" i="4" s="1"/>
  <c r="H1843" i="4" s="1"/>
  <c r="H1844" i="4" s="1"/>
  <c r="H1845" i="4" s="1"/>
  <c r="H1846" i="4" s="1"/>
  <c r="H1847" i="4" s="1"/>
  <c r="H1848" i="4" s="1"/>
  <c r="H1849" i="4" s="1"/>
  <c r="H1850" i="4" s="1"/>
  <c r="H1851" i="4" s="1"/>
  <c r="H1852" i="4" s="1"/>
  <c r="H1853" i="4" s="1"/>
  <c r="H1854" i="4" s="1"/>
  <c r="H1855" i="4" s="1"/>
  <c r="H1856" i="4" s="1"/>
  <c r="H1857" i="4" s="1"/>
  <c r="H1858" i="4" s="1"/>
  <c r="H1859" i="4" s="1"/>
  <c r="H1860" i="4" s="1"/>
  <c r="H1861" i="4" s="1"/>
  <c r="H1862" i="4" s="1"/>
  <c r="H1863" i="4" s="1"/>
  <c r="H1864" i="4" s="1"/>
  <c r="H1865" i="4" s="1"/>
  <c r="H1866" i="4" s="1"/>
  <c r="H1867" i="4" s="1"/>
  <c r="H1868" i="4" s="1"/>
  <c r="H1869" i="4" s="1"/>
  <c r="H1870" i="4" s="1"/>
  <c r="H1871" i="4" s="1"/>
  <c r="H1872" i="4" s="1"/>
  <c r="H1873" i="4" s="1"/>
  <c r="H1874" i="4" s="1"/>
  <c r="H1875" i="4" s="1"/>
  <c r="H1876" i="4" s="1"/>
  <c r="H1877" i="4" s="1"/>
  <c r="H1878" i="4" s="1"/>
  <c r="H1879" i="4" s="1"/>
  <c r="H1880" i="4" s="1"/>
  <c r="H1881" i="4" s="1"/>
  <c r="H1882" i="4" s="1"/>
  <c r="H1883" i="4" s="1"/>
  <c r="H1884" i="4" s="1"/>
  <c r="H1885" i="4" s="1"/>
  <c r="H1886" i="4" s="1"/>
  <c r="H1887" i="4" s="1"/>
  <c r="H1888" i="4" s="1"/>
  <c r="H1889" i="4" s="1"/>
  <c r="H1890" i="4" s="1"/>
  <c r="H1891" i="4" s="1"/>
  <c r="H1892" i="4" s="1"/>
  <c r="H1893" i="4" s="1"/>
  <c r="H1894" i="4" s="1"/>
  <c r="H1895" i="4" s="1"/>
  <c r="H1896" i="4" s="1"/>
  <c r="H1897" i="4" s="1"/>
  <c r="H1898" i="4" s="1"/>
  <c r="H1899" i="4" s="1"/>
  <c r="H1900" i="4" s="1"/>
  <c r="H1901" i="4" s="1"/>
  <c r="H1902" i="4" s="1"/>
  <c r="H1903" i="4" s="1"/>
  <c r="H1904" i="4" s="1"/>
  <c r="H1905" i="4" s="1"/>
  <c r="H1906" i="4" s="1"/>
  <c r="H1907" i="4" s="1"/>
  <c r="H1908" i="4" s="1"/>
  <c r="H1909" i="4" s="1"/>
  <c r="H1910" i="4" s="1"/>
  <c r="H1911" i="4" s="1"/>
  <c r="H1912" i="4" s="1"/>
  <c r="H1913" i="4" s="1"/>
  <c r="H1914" i="4" s="1"/>
  <c r="H1915" i="4" s="1"/>
  <c r="H1916" i="4" s="1"/>
  <c r="H1917" i="4" s="1"/>
  <c r="H1918" i="4" s="1"/>
  <c r="H1919" i="4" s="1"/>
  <c r="H1920" i="4" s="1"/>
  <c r="H1921" i="4" s="1"/>
  <c r="H1922" i="4" s="1"/>
  <c r="H1923" i="4" s="1"/>
  <c r="H1924" i="4" s="1"/>
  <c r="H1925" i="4" s="1"/>
  <c r="H1926" i="4" s="1"/>
  <c r="H1927" i="4" s="1"/>
  <c r="H1928" i="4" s="1"/>
  <c r="H1929" i="4" s="1"/>
  <c r="H1930" i="4" s="1"/>
  <c r="H1931" i="4" s="1"/>
  <c r="H1932" i="4" s="1"/>
  <c r="H1933" i="4" s="1"/>
  <c r="H1934" i="4" s="1"/>
  <c r="H1935" i="4" s="1"/>
  <c r="H1936" i="4" s="1"/>
  <c r="H1937" i="4" s="1"/>
  <c r="H1938" i="4" s="1"/>
  <c r="H1939" i="4" s="1"/>
  <c r="H1940" i="4" s="1"/>
  <c r="H1941" i="4" s="1"/>
  <c r="H1942" i="4" s="1"/>
  <c r="H1943" i="4" s="1"/>
  <c r="H1944" i="4" s="1"/>
  <c r="H1945" i="4" s="1"/>
  <c r="H1946" i="4" s="1"/>
  <c r="H1947" i="4" s="1"/>
  <c r="H1948" i="4" s="1"/>
  <c r="H1949" i="4" s="1"/>
  <c r="H1950" i="4" s="1"/>
  <c r="H1951" i="4" s="1"/>
  <c r="H1952" i="4" s="1"/>
  <c r="H1953" i="4" s="1"/>
  <c r="H1954" i="4" s="1"/>
  <c r="H1955" i="4" s="1"/>
  <c r="H1956" i="4" s="1"/>
  <c r="H1957" i="4" s="1"/>
  <c r="H1958" i="4" s="1"/>
  <c r="H1959" i="4" s="1"/>
  <c r="H1960" i="4" s="1"/>
  <c r="H1961" i="4" s="1"/>
  <c r="H1962" i="4" s="1"/>
  <c r="H1963" i="4" s="1"/>
  <c r="H1964" i="4" s="1"/>
  <c r="H1965" i="4" s="1"/>
  <c r="H1966" i="4" s="1"/>
  <c r="H1967" i="4" s="1"/>
  <c r="H1968" i="4" s="1"/>
  <c r="H1969" i="4" s="1"/>
  <c r="H1970" i="4" s="1"/>
  <c r="H1971" i="4" s="1"/>
  <c r="H1972" i="4" s="1"/>
  <c r="H1973" i="4" s="1"/>
  <c r="H1974" i="4" s="1"/>
  <c r="H1975" i="4" s="1"/>
  <c r="H1976" i="4" s="1"/>
  <c r="H1977" i="4" s="1"/>
  <c r="H1978" i="4" s="1"/>
  <c r="H1979" i="4" s="1"/>
  <c r="H1980" i="4" s="1"/>
  <c r="H1981" i="4" s="1"/>
  <c r="H1982" i="4" s="1"/>
  <c r="H1983" i="4" s="1"/>
  <c r="H1984" i="4" s="1"/>
  <c r="H1985" i="4" s="1"/>
  <c r="H1986" i="4" s="1"/>
  <c r="H1987" i="4" s="1"/>
  <c r="H1988" i="4" s="1"/>
  <c r="H1989" i="4" s="1"/>
  <c r="H1990" i="4" s="1"/>
  <c r="H1991" i="4" s="1"/>
  <c r="H1992" i="4" s="1"/>
  <c r="H1993" i="4" s="1"/>
  <c r="H1994" i="4" s="1"/>
  <c r="H1995" i="4" s="1"/>
  <c r="H1996" i="4" s="1"/>
  <c r="H1997" i="4" s="1"/>
  <c r="H1998" i="4" s="1"/>
  <c r="H1999" i="4" s="1"/>
  <c r="H2000" i="4" s="1"/>
  <c r="H2001" i="4" s="1"/>
  <c r="H2002" i="4" s="1"/>
  <c r="H2003" i="4" s="1"/>
  <c r="H2004" i="4" s="1"/>
  <c r="H2005" i="4" s="1"/>
  <c r="H2006" i="4" s="1"/>
  <c r="H2007" i="4" s="1"/>
  <c r="H2008" i="4" s="1"/>
  <c r="H2009" i="4" s="1"/>
  <c r="H2010" i="4" s="1"/>
  <c r="H2011" i="4" s="1"/>
  <c r="H2012" i="4" s="1"/>
  <c r="H2013" i="4" s="1"/>
  <c r="H2014" i="4" s="1"/>
  <c r="H2015" i="4" s="1"/>
  <c r="H2016" i="4" s="1"/>
  <c r="H2017" i="4" s="1"/>
  <c r="H2018" i="4" s="1"/>
  <c r="H2019" i="4" s="1"/>
  <c r="H2020" i="4" s="1"/>
  <c r="H2021" i="4" s="1"/>
  <c r="H2022" i="4" s="1"/>
  <c r="H2023" i="4" s="1"/>
  <c r="H2024" i="4" s="1"/>
  <c r="H2025" i="4" s="1"/>
  <c r="H2026" i="4" s="1"/>
  <c r="H2027" i="4" s="1"/>
  <c r="H2028" i="4" s="1"/>
  <c r="H2029" i="4" s="1"/>
  <c r="H2030" i="4" s="1"/>
  <c r="H2031" i="4" s="1"/>
  <c r="H2032" i="4" s="1"/>
  <c r="H2033" i="4" s="1"/>
  <c r="H2034" i="4" s="1"/>
  <c r="H2035" i="4" s="1"/>
  <c r="H2036" i="4" s="1"/>
  <c r="H2037" i="4" s="1"/>
  <c r="H2038" i="4" s="1"/>
  <c r="H2039" i="4" s="1"/>
  <c r="H2040" i="4" s="1"/>
  <c r="H2041" i="4" s="1"/>
  <c r="H2042" i="4" s="1"/>
  <c r="H2043" i="4" s="1"/>
  <c r="H2044" i="4" s="1"/>
  <c r="H2045" i="4" s="1"/>
  <c r="H2046" i="4" s="1"/>
  <c r="H2047" i="4" s="1"/>
  <c r="H2048" i="4" s="1"/>
  <c r="H2049" i="4" s="1"/>
  <c r="H2050" i="4" s="1"/>
  <c r="H2051" i="4" s="1"/>
  <c r="H2052" i="4" s="1"/>
  <c r="H2053" i="4" s="1"/>
  <c r="H2054" i="4" s="1"/>
  <c r="H2055" i="4" s="1"/>
  <c r="H2056" i="4" s="1"/>
  <c r="H2057" i="4" s="1"/>
  <c r="H2058" i="4" s="1"/>
  <c r="H2059" i="4" s="1"/>
  <c r="H2060" i="4" s="1"/>
  <c r="H2061" i="4" s="1"/>
  <c r="H2062" i="4" s="1"/>
  <c r="H2063" i="4" s="1"/>
  <c r="H2064" i="4" s="1"/>
  <c r="H2065" i="4" s="1"/>
  <c r="H2066" i="4" s="1"/>
  <c r="H2067" i="4" s="1"/>
  <c r="H2068" i="4" s="1"/>
  <c r="H2069" i="4" s="1"/>
  <c r="H2070" i="4" s="1"/>
  <c r="H2071" i="4" s="1"/>
  <c r="H2072" i="4" s="1"/>
  <c r="H2073" i="4" s="1"/>
  <c r="H2074" i="4" s="1"/>
  <c r="H2075" i="4" s="1"/>
  <c r="H2076" i="4" s="1"/>
  <c r="H2077" i="4" s="1"/>
  <c r="H2078" i="4" s="1"/>
  <c r="H2079" i="4" s="1"/>
  <c r="H2080" i="4" s="1"/>
  <c r="H2081" i="4" s="1"/>
  <c r="H2082" i="4" s="1"/>
  <c r="H2083" i="4" s="1"/>
  <c r="H2084" i="4" s="1"/>
  <c r="H2085" i="4" s="1"/>
  <c r="H2086" i="4" s="1"/>
  <c r="H2087" i="4" s="1"/>
  <c r="H2088" i="4" s="1"/>
  <c r="H2089" i="4" s="1"/>
  <c r="H2090" i="4" s="1"/>
  <c r="H2091" i="4" s="1"/>
  <c r="H2092" i="4" s="1"/>
  <c r="H2093" i="4" s="1"/>
  <c r="H2094" i="4" s="1"/>
  <c r="H2095" i="4" s="1"/>
  <c r="H2096" i="4" s="1"/>
  <c r="H2097" i="4" s="1"/>
  <c r="H2098" i="4" s="1"/>
  <c r="H2099" i="4" s="1"/>
  <c r="H2100" i="4" s="1"/>
  <c r="H2101" i="4" s="1"/>
  <c r="H2102" i="4" s="1"/>
  <c r="H2103" i="4" s="1"/>
  <c r="H2104" i="4" s="1"/>
  <c r="H2105" i="4" s="1"/>
  <c r="H2106" i="4" s="1"/>
  <c r="H2107" i="4" s="1"/>
  <c r="H2108" i="4" s="1"/>
  <c r="H2109" i="4" s="1"/>
  <c r="H2110" i="4" s="1"/>
  <c r="H2111" i="4" s="1"/>
  <c r="H2112" i="4" s="1"/>
  <c r="H2113" i="4" s="1"/>
  <c r="H2114" i="4" s="1"/>
  <c r="H2115" i="4" s="1"/>
  <c r="H2116" i="4" s="1"/>
  <c r="H2117" i="4" s="1"/>
  <c r="H2118" i="4" s="1"/>
  <c r="H2119" i="4" s="1"/>
  <c r="H2120" i="4" s="1"/>
  <c r="H2121" i="4" s="1"/>
  <c r="H2122" i="4" s="1"/>
  <c r="H2123" i="4" s="1"/>
  <c r="H2124" i="4" s="1"/>
  <c r="H2125" i="4" s="1"/>
  <c r="H2126" i="4" s="1"/>
  <c r="H2127" i="4" s="1"/>
  <c r="H2128" i="4" s="1"/>
  <c r="H2129" i="4" s="1"/>
  <c r="H2130" i="4" s="1"/>
  <c r="H2131" i="4" s="1"/>
  <c r="H2132" i="4" s="1"/>
  <c r="H2133" i="4" s="1"/>
  <c r="H2134" i="4" s="1"/>
  <c r="H2135" i="4" s="1"/>
  <c r="H2136" i="4" s="1"/>
  <c r="H2137" i="4" s="1"/>
  <c r="H2138" i="4" s="1"/>
  <c r="H2139" i="4" s="1"/>
  <c r="H2140" i="4" s="1"/>
  <c r="H2141" i="4" s="1"/>
  <c r="H2142" i="4" s="1"/>
  <c r="H2143" i="4" s="1"/>
  <c r="H2144" i="4" s="1"/>
  <c r="H2145" i="4" s="1"/>
  <c r="H2146" i="4" s="1"/>
  <c r="H2147" i="4" s="1"/>
  <c r="H2148" i="4" s="1"/>
  <c r="H2149" i="4" s="1"/>
  <c r="H2150" i="4" s="1"/>
  <c r="H2151" i="4" s="1"/>
  <c r="H2152" i="4" s="1"/>
  <c r="H2153" i="4" s="1"/>
  <c r="H2154" i="4" s="1"/>
  <c r="H2155" i="4" s="1"/>
  <c r="H2156" i="4" s="1"/>
  <c r="H2157" i="4" s="1"/>
  <c r="H2158" i="4" s="1"/>
  <c r="H2159" i="4" s="1"/>
  <c r="H2160" i="4" s="1"/>
  <c r="H2161" i="4" s="1"/>
  <c r="H2162" i="4" s="1"/>
  <c r="H2163" i="4" s="1"/>
  <c r="H2164" i="4" s="1"/>
  <c r="H2165" i="4" s="1"/>
  <c r="H2166" i="4" s="1"/>
  <c r="H2167" i="4" s="1"/>
  <c r="H2168" i="4" s="1"/>
  <c r="H2169" i="4" s="1"/>
  <c r="H2170" i="4" s="1"/>
  <c r="H2171" i="4" s="1"/>
  <c r="H2172" i="4" s="1"/>
  <c r="H2173" i="4" s="1"/>
  <c r="H2174" i="4" s="1"/>
  <c r="H2175" i="4" s="1"/>
  <c r="H2176" i="4" s="1"/>
  <c r="H2177" i="4" s="1"/>
  <c r="H2178" i="4" s="1"/>
  <c r="H2179" i="4" s="1"/>
  <c r="H2180" i="4" s="1"/>
  <c r="H2181" i="4" s="1"/>
  <c r="H2182" i="4" s="1"/>
  <c r="H2183" i="4" s="1"/>
  <c r="H2184" i="4" s="1"/>
  <c r="H2185" i="4" s="1"/>
  <c r="H2186" i="4" s="1"/>
  <c r="H2187" i="4" s="1"/>
  <c r="H2188" i="4" s="1"/>
  <c r="H2189" i="4" s="1"/>
  <c r="H2190" i="4" s="1"/>
  <c r="H2191" i="4" s="1"/>
  <c r="H2192" i="4" s="1"/>
  <c r="H2193" i="4" s="1"/>
  <c r="H2194" i="4" s="1"/>
  <c r="H2195" i="4" s="1"/>
  <c r="H2196" i="4" s="1"/>
  <c r="H2197" i="4" s="1"/>
  <c r="H2198" i="4" s="1"/>
  <c r="H2199" i="4" s="1"/>
  <c r="H2200" i="4" s="1"/>
  <c r="H2201" i="4" s="1"/>
  <c r="H2202" i="4" s="1"/>
  <c r="H2203" i="4" s="1"/>
  <c r="H2204" i="4" s="1"/>
  <c r="H2205" i="4" s="1"/>
  <c r="H2206" i="4" s="1"/>
  <c r="H2207" i="4" s="1"/>
  <c r="H2208" i="4" s="1"/>
  <c r="H2209" i="4" s="1"/>
  <c r="H2210" i="4" s="1"/>
  <c r="H2211" i="4" s="1"/>
  <c r="H2212" i="4" s="1"/>
  <c r="H2213" i="4" s="1"/>
  <c r="H2214" i="4" s="1"/>
  <c r="H2215" i="4" s="1"/>
  <c r="H2216" i="4" s="1"/>
  <c r="H2217" i="4" s="1"/>
  <c r="H2218" i="4" s="1"/>
  <c r="H2219" i="4" s="1"/>
  <c r="H2220" i="4" s="1"/>
  <c r="H2221" i="4" s="1"/>
  <c r="H2222" i="4" s="1"/>
  <c r="H2223" i="4" s="1"/>
  <c r="H2224" i="4" s="1"/>
  <c r="H2225" i="4" s="1"/>
  <c r="H2226" i="4" s="1"/>
  <c r="H2227" i="4" s="1"/>
  <c r="H2228" i="4" s="1"/>
  <c r="H2229" i="4" s="1"/>
  <c r="H2230" i="4" s="1"/>
  <c r="H2231" i="4" s="1"/>
  <c r="H2232" i="4" s="1"/>
  <c r="H2233" i="4" s="1"/>
  <c r="H2234" i="4" s="1"/>
  <c r="H2235" i="4" s="1"/>
  <c r="H2236" i="4" s="1"/>
  <c r="H2237" i="4" s="1"/>
  <c r="H2238" i="4" s="1"/>
  <c r="H2239" i="4" s="1"/>
  <c r="H2240" i="4" s="1"/>
  <c r="H2241" i="4" s="1"/>
  <c r="H2242" i="4" s="1"/>
  <c r="H2243" i="4" s="1"/>
  <c r="H2244" i="4" s="1"/>
  <c r="H2245" i="4" s="1"/>
  <c r="H2246" i="4" s="1"/>
  <c r="H2247" i="4" s="1"/>
  <c r="H2248" i="4" s="1"/>
  <c r="H2249" i="4" s="1"/>
  <c r="H2250" i="4" s="1"/>
  <c r="H2251" i="4" s="1"/>
  <c r="H2252" i="4" s="1"/>
  <c r="H2253" i="4" s="1"/>
  <c r="H2254" i="4" s="1"/>
  <c r="H2255" i="4" s="1"/>
  <c r="H2256" i="4" s="1"/>
  <c r="H2257" i="4" s="1"/>
  <c r="H2258" i="4" s="1"/>
  <c r="H2259" i="4" s="1"/>
  <c r="H2260" i="4" s="1"/>
  <c r="H2261" i="4" s="1"/>
  <c r="H2262" i="4" s="1"/>
  <c r="H2263" i="4" s="1"/>
  <c r="H2264" i="4" s="1"/>
  <c r="H2265" i="4" s="1"/>
  <c r="H2266" i="4" s="1"/>
  <c r="H2267" i="4" s="1"/>
  <c r="H2268" i="4" s="1"/>
  <c r="H2269" i="4" s="1"/>
  <c r="H2270" i="4" s="1"/>
  <c r="H2271" i="4" s="1"/>
  <c r="H2272" i="4" s="1"/>
  <c r="H2273" i="4" s="1"/>
  <c r="H2274" i="4" s="1"/>
  <c r="H2275" i="4" s="1"/>
  <c r="H2276" i="4" s="1"/>
  <c r="H2277" i="4" s="1"/>
  <c r="H2278" i="4" s="1"/>
  <c r="H2279" i="4" s="1"/>
  <c r="H2280" i="4" s="1"/>
  <c r="H2281" i="4" s="1"/>
  <c r="H2282" i="4" s="1"/>
  <c r="H2283" i="4" s="1"/>
  <c r="H2284" i="4" s="1"/>
  <c r="H2285" i="4" s="1"/>
  <c r="H2286" i="4" s="1"/>
  <c r="H2287" i="4" s="1"/>
  <c r="H2288" i="4" s="1"/>
  <c r="H2289" i="4" s="1"/>
  <c r="H2290" i="4" s="1"/>
  <c r="H2291" i="4" s="1"/>
  <c r="H2292" i="4" s="1"/>
  <c r="H2293" i="4" s="1"/>
  <c r="H2294" i="4" s="1"/>
  <c r="H2295" i="4" s="1"/>
  <c r="H2296" i="4" s="1"/>
  <c r="H2297" i="4" s="1"/>
  <c r="H2298" i="4" s="1"/>
  <c r="H2299" i="4" s="1"/>
  <c r="H2300" i="4" s="1"/>
  <c r="H2301" i="4" s="1"/>
  <c r="H2302" i="4" s="1"/>
  <c r="H2303" i="4" s="1"/>
  <c r="H2304" i="4" s="1"/>
  <c r="H2305" i="4" s="1"/>
  <c r="H2306" i="4" s="1"/>
  <c r="H2307" i="4" s="1"/>
  <c r="H2308" i="4" s="1"/>
  <c r="H2309" i="4" s="1"/>
  <c r="H2310" i="4" s="1"/>
  <c r="H2311" i="4" s="1"/>
  <c r="H2312" i="4" s="1"/>
  <c r="H2313" i="4" s="1"/>
  <c r="H2314" i="4" s="1"/>
  <c r="H2315" i="4" s="1"/>
  <c r="H2316" i="4" s="1"/>
  <c r="H2317" i="4" s="1"/>
  <c r="H2318" i="4" s="1"/>
  <c r="H2319" i="4" s="1"/>
  <c r="H2320" i="4" s="1"/>
  <c r="H2321" i="4" s="1"/>
  <c r="H2322" i="4" s="1"/>
  <c r="H2323" i="4" s="1"/>
  <c r="H2324" i="4" s="1"/>
  <c r="H2325" i="4" s="1"/>
  <c r="H2326" i="4" s="1"/>
  <c r="H2327" i="4" s="1"/>
  <c r="H2328" i="4" s="1"/>
  <c r="H2329" i="4" s="1"/>
  <c r="H2330" i="4" s="1"/>
  <c r="H2331" i="4" s="1"/>
  <c r="H2332" i="4" s="1"/>
  <c r="H2333" i="4" s="1"/>
  <c r="H2334" i="4" s="1"/>
  <c r="H2335" i="4" s="1"/>
  <c r="H2336" i="4" s="1"/>
  <c r="H2337" i="4" s="1"/>
  <c r="H2338" i="4" s="1"/>
  <c r="H2339" i="4" s="1"/>
  <c r="H2340" i="4" s="1"/>
  <c r="H2341" i="4" s="1"/>
  <c r="H2342" i="4" s="1"/>
  <c r="H2343" i="4" s="1"/>
  <c r="H2344" i="4" s="1"/>
  <c r="H2345" i="4" s="1"/>
  <c r="H2346" i="4" s="1"/>
  <c r="H2347" i="4" s="1"/>
  <c r="H2348" i="4" s="1"/>
  <c r="H2349" i="4" s="1"/>
  <c r="H2350" i="4" s="1"/>
  <c r="H2351" i="4" s="1"/>
  <c r="H2352" i="4" s="1"/>
  <c r="H2353" i="4" s="1"/>
  <c r="H2354" i="4" s="1"/>
  <c r="H2355" i="4" s="1"/>
  <c r="H2356" i="4" s="1"/>
  <c r="H2357" i="4" s="1"/>
  <c r="H2358" i="4" s="1"/>
  <c r="H2359" i="4" s="1"/>
  <c r="H2360" i="4" s="1"/>
  <c r="H2361" i="4" s="1"/>
  <c r="H2362" i="4" s="1"/>
  <c r="H2363" i="4" s="1"/>
  <c r="H2364" i="4" s="1"/>
  <c r="H2365" i="4" s="1"/>
  <c r="H2366" i="4" s="1"/>
  <c r="H2367" i="4" s="1"/>
  <c r="H2368" i="4" s="1"/>
  <c r="H2369" i="4" s="1"/>
  <c r="H2370" i="4" s="1"/>
  <c r="H2371" i="4" s="1"/>
  <c r="H2372" i="4" s="1"/>
  <c r="H2373" i="4" s="1"/>
  <c r="H2374" i="4" s="1"/>
  <c r="H2375" i="4" s="1"/>
  <c r="H2376" i="4" s="1"/>
  <c r="H2377" i="4" s="1"/>
  <c r="H2378" i="4" s="1"/>
  <c r="H2379" i="4" s="1"/>
  <c r="H2380" i="4" s="1"/>
  <c r="H2381" i="4" s="1"/>
  <c r="H2382" i="4" s="1"/>
  <c r="H2383" i="4" s="1"/>
  <c r="H2384" i="4" s="1"/>
  <c r="H2385" i="4" s="1"/>
  <c r="H2386" i="4" s="1"/>
  <c r="H2387" i="4" s="1"/>
  <c r="H2388" i="4" s="1"/>
  <c r="H2389" i="4" s="1"/>
  <c r="H2390" i="4" s="1"/>
  <c r="H2391" i="4" s="1"/>
  <c r="H2392" i="4" s="1"/>
  <c r="H2393" i="4" s="1"/>
  <c r="H2394" i="4" s="1"/>
  <c r="H2395" i="4" s="1"/>
  <c r="H2396" i="4" s="1"/>
  <c r="H2397" i="4" s="1"/>
  <c r="H2398" i="4" s="1"/>
  <c r="H2399" i="4" s="1"/>
  <c r="H2400" i="4" s="1"/>
  <c r="H2401" i="4" s="1"/>
  <c r="H2402" i="4" s="1"/>
  <c r="H2403" i="4" s="1"/>
  <c r="H2404" i="4" s="1"/>
  <c r="H2405" i="4" s="1"/>
  <c r="H2406" i="4" s="1"/>
  <c r="H2407" i="4" s="1"/>
  <c r="H2408" i="4" s="1"/>
  <c r="H2409" i="4" s="1"/>
  <c r="H2410" i="4" s="1"/>
  <c r="H2411" i="4" s="1"/>
  <c r="H2412" i="4" s="1"/>
  <c r="H2413" i="4" s="1"/>
  <c r="H2414" i="4" s="1"/>
  <c r="H2415" i="4" s="1"/>
  <c r="H2416" i="4" s="1"/>
  <c r="H2417" i="4" s="1"/>
  <c r="H2418" i="4" s="1"/>
  <c r="H2419" i="4" s="1"/>
  <c r="H2420" i="4" s="1"/>
  <c r="H2421" i="4" s="1"/>
  <c r="H2422" i="4" s="1"/>
  <c r="H2423" i="4" s="1"/>
  <c r="H2424" i="4" s="1"/>
  <c r="H2425" i="4" s="1"/>
  <c r="H2426" i="4" s="1"/>
  <c r="H2427" i="4" s="1"/>
  <c r="H2428" i="4" s="1"/>
  <c r="H2429" i="4" s="1"/>
  <c r="H2430" i="4" s="1"/>
  <c r="H2431" i="4" s="1"/>
  <c r="H2432" i="4" s="1"/>
  <c r="H2433" i="4" s="1"/>
  <c r="H2434" i="4" s="1"/>
  <c r="H2435" i="4" s="1"/>
  <c r="H2436" i="4" s="1"/>
  <c r="H2437" i="4" s="1"/>
  <c r="H2438" i="4" s="1"/>
  <c r="H2439" i="4" s="1"/>
  <c r="H2440" i="4" s="1"/>
  <c r="H2441" i="4" s="1"/>
  <c r="H2442" i="4" s="1"/>
  <c r="H2443" i="4" s="1"/>
  <c r="H2444" i="4" s="1"/>
  <c r="H2445" i="4" s="1"/>
  <c r="H2446" i="4" s="1"/>
  <c r="H2447" i="4" s="1"/>
  <c r="H2448" i="4" s="1"/>
  <c r="H2449" i="4" s="1"/>
  <c r="H2450" i="4" s="1"/>
  <c r="H2451" i="4" s="1"/>
  <c r="H2452" i="4" s="1"/>
  <c r="H2453" i="4" s="1"/>
  <c r="H2454" i="4" s="1"/>
  <c r="H2455" i="4" s="1"/>
  <c r="H2456" i="4" s="1"/>
  <c r="H2457" i="4" s="1"/>
  <c r="H2458" i="4" s="1"/>
  <c r="H2459" i="4" s="1"/>
  <c r="H2460" i="4" s="1"/>
  <c r="H2461" i="4" s="1"/>
  <c r="H2462" i="4" s="1"/>
  <c r="H2463" i="4" s="1"/>
  <c r="H2464" i="4" s="1"/>
  <c r="H2465" i="4" s="1"/>
  <c r="H2466" i="4" s="1"/>
  <c r="H2467" i="4" s="1"/>
  <c r="H2468" i="4" s="1"/>
  <c r="H2469" i="4" s="1"/>
  <c r="H2470" i="4" s="1"/>
  <c r="H2471" i="4" s="1"/>
  <c r="H2472" i="4" s="1"/>
  <c r="H2473" i="4" s="1"/>
  <c r="H2474" i="4" s="1"/>
  <c r="H2475" i="4" s="1"/>
  <c r="H2476" i="4" s="1"/>
  <c r="H2477" i="4" s="1"/>
  <c r="H2478" i="4" s="1"/>
  <c r="H2479" i="4" s="1"/>
  <c r="H2480" i="4" s="1"/>
  <c r="H2481" i="4" s="1"/>
  <c r="H2482" i="4" s="1"/>
  <c r="H2483" i="4" s="1"/>
  <c r="H2484" i="4" s="1"/>
  <c r="H2485" i="4" s="1"/>
  <c r="H2486" i="4" s="1"/>
  <c r="H2487" i="4" s="1"/>
  <c r="H2488" i="4" s="1"/>
  <c r="H2489" i="4" s="1"/>
  <c r="H2490" i="4" s="1"/>
  <c r="H2491" i="4" s="1"/>
  <c r="H2492" i="4" s="1"/>
  <c r="H2493" i="4" s="1"/>
  <c r="H2494" i="4" s="1"/>
  <c r="H2495" i="4" s="1"/>
  <c r="H2496" i="4" s="1"/>
  <c r="H2497" i="4" s="1"/>
  <c r="H2498" i="4" s="1"/>
  <c r="H2499" i="4" s="1"/>
  <c r="H2500" i="4" s="1"/>
  <c r="H2501" i="4" s="1"/>
  <c r="H2502" i="4" s="1"/>
  <c r="H2503" i="4" s="1"/>
  <c r="H2504" i="4" s="1"/>
  <c r="H2505" i="4" s="1"/>
  <c r="H2506" i="4" s="1"/>
  <c r="H2507" i="4" s="1"/>
  <c r="H2508" i="4" s="1"/>
  <c r="H2509" i="4" s="1"/>
  <c r="H2510" i="4" s="1"/>
  <c r="H2511" i="4" s="1"/>
  <c r="H2512" i="4" s="1"/>
  <c r="H2513" i="4" s="1"/>
  <c r="H2514" i="4" s="1"/>
  <c r="H2515" i="4" s="1"/>
  <c r="H2516" i="4" s="1"/>
  <c r="H2517" i="4" s="1"/>
  <c r="H2518" i="4" s="1"/>
  <c r="H2519" i="4" s="1"/>
  <c r="H2520" i="4" s="1"/>
  <c r="H2521" i="4" s="1"/>
  <c r="H2522" i="4" s="1"/>
  <c r="H2523" i="4" s="1"/>
  <c r="H2524" i="4" s="1"/>
  <c r="H2525" i="4" s="1"/>
  <c r="H2526" i="4" s="1"/>
  <c r="H2527" i="4" s="1"/>
  <c r="H2528" i="4" s="1"/>
  <c r="H2529" i="4" s="1"/>
  <c r="H2530" i="4" s="1"/>
  <c r="H2531" i="4" s="1"/>
  <c r="H2532" i="4" s="1"/>
  <c r="H2533" i="4" s="1"/>
  <c r="H2534" i="4" s="1"/>
  <c r="H2535" i="4" s="1"/>
  <c r="H2536" i="4" s="1"/>
  <c r="H2537" i="4" s="1"/>
  <c r="H2538" i="4" s="1"/>
  <c r="H2539" i="4" s="1"/>
  <c r="H2540" i="4" s="1"/>
  <c r="H2541" i="4" s="1"/>
  <c r="H2542" i="4" s="1"/>
  <c r="H2543" i="4" s="1"/>
  <c r="H2544" i="4" s="1"/>
  <c r="H2545" i="4" s="1"/>
  <c r="H2546" i="4" s="1"/>
  <c r="H2547" i="4" s="1"/>
  <c r="H2548" i="4" s="1"/>
  <c r="H2549" i="4" s="1"/>
  <c r="H2550" i="4" s="1"/>
  <c r="H2551" i="4" s="1"/>
  <c r="H2552" i="4" s="1"/>
  <c r="H2553" i="4" s="1"/>
  <c r="H2554" i="4" s="1"/>
  <c r="H2555" i="4" s="1"/>
  <c r="H2556" i="4" s="1"/>
  <c r="H2557" i="4" s="1"/>
  <c r="H2558" i="4" s="1"/>
  <c r="H2559" i="4" s="1"/>
  <c r="H2560" i="4" s="1"/>
  <c r="H2561" i="4" s="1"/>
  <c r="H2562" i="4" s="1"/>
  <c r="H2563" i="4" s="1"/>
  <c r="H2564" i="4" s="1"/>
  <c r="H2565" i="4" s="1"/>
  <c r="H2566" i="4" s="1"/>
  <c r="H2567" i="4" s="1"/>
  <c r="H2568" i="4" s="1"/>
  <c r="H2569" i="4" s="1"/>
  <c r="H2570" i="4" s="1"/>
  <c r="H2571" i="4" s="1"/>
  <c r="H2572" i="4" s="1"/>
  <c r="H2573" i="4" s="1"/>
  <c r="H2574" i="4" s="1"/>
  <c r="H2575" i="4" s="1"/>
  <c r="H2576" i="4" s="1"/>
  <c r="H2577" i="4" s="1"/>
  <c r="H2578" i="4" s="1"/>
  <c r="H2579" i="4" s="1"/>
  <c r="H2580" i="4" s="1"/>
  <c r="H2581" i="4" s="1"/>
  <c r="H2582" i="4" s="1"/>
  <c r="H2583" i="4" s="1"/>
  <c r="H2584" i="4" s="1"/>
  <c r="H2585" i="4" s="1"/>
  <c r="H2586" i="4" s="1"/>
  <c r="H2587" i="4" s="1"/>
  <c r="H2588" i="4" s="1"/>
  <c r="H2589" i="4" s="1"/>
  <c r="H2590" i="4" s="1"/>
  <c r="H2591" i="4" s="1"/>
  <c r="H2592" i="4" s="1"/>
  <c r="H2593" i="4" s="1"/>
  <c r="H2594" i="4" s="1"/>
  <c r="H2595" i="4" s="1"/>
  <c r="H2596" i="4" s="1"/>
  <c r="H2597" i="4" s="1"/>
  <c r="H2598" i="4" s="1"/>
  <c r="H2599" i="4" s="1"/>
  <c r="H2600" i="4" s="1"/>
  <c r="H2601" i="4" s="1"/>
  <c r="H2602" i="4" s="1"/>
  <c r="H2603" i="4" s="1"/>
  <c r="H2604" i="4" s="1"/>
  <c r="H2605" i="4" s="1"/>
  <c r="H2606" i="4" s="1"/>
  <c r="H2607" i="4" s="1"/>
  <c r="H2608" i="4" s="1"/>
  <c r="H2609" i="4" s="1"/>
  <c r="H2610" i="4" s="1"/>
  <c r="H2611" i="4" s="1"/>
  <c r="H2612" i="4" s="1"/>
  <c r="H2613" i="4" s="1"/>
  <c r="H2614" i="4" s="1"/>
  <c r="H2615" i="4" s="1"/>
  <c r="H2616" i="4" s="1"/>
  <c r="H2617" i="4" s="1"/>
  <c r="H2618" i="4" s="1"/>
  <c r="H2619" i="4" s="1"/>
  <c r="H2620" i="4" s="1"/>
  <c r="H2621" i="4" s="1"/>
  <c r="H2622" i="4" s="1"/>
  <c r="H2623" i="4" s="1"/>
  <c r="H2624" i="4" s="1"/>
  <c r="H2625" i="4" s="1"/>
  <c r="H2626" i="4" s="1"/>
  <c r="H2627" i="4" s="1"/>
  <c r="H2628" i="4" s="1"/>
  <c r="H2629" i="4" s="1"/>
  <c r="H2630" i="4" s="1"/>
  <c r="H2631" i="4" s="1"/>
  <c r="H2632" i="4" s="1"/>
  <c r="H2633" i="4" s="1"/>
  <c r="H2634" i="4" s="1"/>
  <c r="H2635" i="4" s="1"/>
  <c r="H2636" i="4" s="1"/>
  <c r="H2637" i="4" s="1"/>
  <c r="H2638" i="4" s="1"/>
  <c r="H2639" i="4" s="1"/>
  <c r="H2640" i="4" s="1"/>
  <c r="H2641" i="4" s="1"/>
  <c r="H2642" i="4" s="1"/>
  <c r="H2643" i="4" s="1"/>
  <c r="H2644" i="4" s="1"/>
  <c r="H2645" i="4" s="1"/>
  <c r="H2646" i="4" s="1"/>
  <c r="H2647" i="4" s="1"/>
  <c r="H2648" i="4" s="1"/>
  <c r="H2649" i="4" s="1"/>
  <c r="H2650" i="4" s="1"/>
  <c r="H2651" i="4" s="1"/>
  <c r="H2652" i="4" s="1"/>
  <c r="H2653" i="4" s="1"/>
  <c r="H2654" i="4" s="1"/>
  <c r="H2655" i="4" s="1"/>
  <c r="H2656" i="4" s="1"/>
  <c r="H2657" i="4" s="1"/>
  <c r="H2658" i="4" s="1"/>
  <c r="H2659" i="4" s="1"/>
  <c r="H2660" i="4" s="1"/>
  <c r="H2661" i="4" s="1"/>
  <c r="H2662" i="4" s="1"/>
  <c r="H2663" i="4" s="1"/>
  <c r="H2664" i="4" s="1"/>
  <c r="H2665" i="4" s="1"/>
  <c r="H2666" i="4" s="1"/>
  <c r="H2667" i="4" s="1"/>
  <c r="H2668" i="4" s="1"/>
  <c r="H2669" i="4" s="1"/>
  <c r="H2670" i="4" s="1"/>
  <c r="H2671" i="4" s="1"/>
  <c r="H2672" i="4" s="1"/>
  <c r="H2673" i="4" s="1"/>
  <c r="H2674" i="4" s="1"/>
  <c r="H2675" i="4" s="1"/>
  <c r="H2676" i="4" s="1"/>
  <c r="H2677" i="4" s="1"/>
  <c r="H2678" i="4" s="1"/>
  <c r="H2679" i="4" s="1"/>
  <c r="H2680" i="4" s="1"/>
  <c r="H2681" i="4" s="1"/>
  <c r="H2682" i="4" s="1"/>
  <c r="H2683" i="4" s="1"/>
  <c r="H2684" i="4" s="1"/>
  <c r="H2685" i="4" s="1"/>
  <c r="H2686" i="4" s="1"/>
  <c r="H2687" i="4" s="1"/>
  <c r="H2688" i="4" s="1"/>
  <c r="H2689" i="4" s="1"/>
  <c r="H2690" i="4" s="1"/>
  <c r="H2691" i="4" s="1"/>
  <c r="H2692" i="4" s="1"/>
  <c r="H2693" i="4" s="1"/>
  <c r="H2694" i="4" s="1"/>
  <c r="H2695" i="4" s="1"/>
  <c r="H2696" i="4" s="1"/>
  <c r="H2697" i="4" s="1"/>
  <c r="H2698" i="4" s="1"/>
  <c r="H2699" i="4" s="1"/>
  <c r="H2700" i="4" s="1"/>
  <c r="H2701" i="4" s="1"/>
  <c r="H2702" i="4" s="1"/>
  <c r="H2703" i="4" s="1"/>
  <c r="H2704" i="4" s="1"/>
  <c r="H2705" i="4" s="1"/>
  <c r="H2706" i="4" s="1"/>
  <c r="H2707" i="4" s="1"/>
  <c r="H2708" i="4" s="1"/>
  <c r="H2709" i="4" s="1"/>
  <c r="H2710" i="4" s="1"/>
  <c r="H2711" i="4" s="1"/>
  <c r="H2712" i="4" s="1"/>
  <c r="H2713" i="4" s="1"/>
  <c r="H2714" i="4" s="1"/>
  <c r="H2715" i="4" s="1"/>
  <c r="H2716" i="4" s="1"/>
  <c r="H2717" i="4" s="1"/>
  <c r="H2718" i="4" s="1"/>
  <c r="H2719" i="4" s="1"/>
  <c r="H2720" i="4" s="1"/>
  <c r="H2721" i="4" s="1"/>
  <c r="H2722" i="4" s="1"/>
  <c r="H2723" i="4" s="1"/>
  <c r="H2724" i="4" s="1"/>
  <c r="H2725" i="4" s="1"/>
  <c r="H2726" i="4" s="1"/>
  <c r="H2727" i="4" s="1"/>
  <c r="H2728" i="4" s="1"/>
  <c r="H2729" i="4" s="1"/>
  <c r="H2730" i="4" s="1"/>
  <c r="H2731" i="4" s="1"/>
  <c r="H2732" i="4" s="1"/>
  <c r="H2733" i="4" s="1"/>
  <c r="H2734" i="4" s="1"/>
  <c r="H2735" i="4" s="1"/>
  <c r="H2736" i="4" s="1"/>
  <c r="H2737" i="4" s="1"/>
  <c r="H2738" i="4" s="1"/>
  <c r="H2739" i="4" s="1"/>
  <c r="H2740" i="4" s="1"/>
  <c r="H2741" i="4" s="1"/>
  <c r="H2742" i="4" s="1"/>
  <c r="H2743" i="4" s="1"/>
  <c r="H2744" i="4" s="1"/>
  <c r="H2745" i="4" s="1"/>
  <c r="H2746" i="4" s="1"/>
  <c r="H2747" i="4" s="1"/>
  <c r="H2748" i="4" s="1"/>
  <c r="H2749" i="4" s="1"/>
  <c r="H2750" i="4" s="1"/>
  <c r="H2751" i="4" s="1"/>
  <c r="H2752" i="4" s="1"/>
  <c r="H2753" i="4" s="1"/>
  <c r="H2754" i="4" s="1"/>
  <c r="H2755" i="4" s="1"/>
  <c r="H2756" i="4" s="1"/>
  <c r="H2757" i="4" s="1"/>
  <c r="H2758" i="4" s="1"/>
  <c r="H2759" i="4" s="1"/>
  <c r="H2760" i="4" s="1"/>
  <c r="H2761" i="4" s="1"/>
  <c r="H2762" i="4" s="1"/>
  <c r="H2763" i="4" s="1"/>
  <c r="H2764" i="4" s="1"/>
  <c r="H2765" i="4" s="1"/>
  <c r="H2766" i="4" s="1"/>
  <c r="H2767" i="4" s="1"/>
  <c r="H2768" i="4" s="1"/>
  <c r="H2769" i="4" s="1"/>
  <c r="H2770" i="4" s="1"/>
  <c r="H2771" i="4" s="1"/>
  <c r="H2772" i="4" s="1"/>
  <c r="H2773" i="4" s="1"/>
  <c r="H2774" i="4" s="1"/>
  <c r="H2775" i="4" s="1"/>
  <c r="H2776" i="4" s="1"/>
  <c r="H2777" i="4" s="1"/>
  <c r="H2778" i="4" s="1"/>
  <c r="H2779" i="4" s="1"/>
  <c r="H2780" i="4" s="1"/>
  <c r="H2781" i="4" s="1"/>
  <c r="H2782" i="4" s="1"/>
  <c r="H2783" i="4" s="1"/>
  <c r="H2784" i="4" s="1"/>
  <c r="H2785" i="4" s="1"/>
  <c r="H2786" i="4" s="1"/>
  <c r="H2787" i="4" s="1"/>
  <c r="H2788" i="4" s="1"/>
  <c r="H2789" i="4" s="1"/>
  <c r="H2790" i="4" s="1"/>
  <c r="H2791" i="4" s="1"/>
  <c r="H2792" i="4" s="1"/>
  <c r="H2793" i="4" s="1"/>
  <c r="H2794" i="4" s="1"/>
  <c r="H2795" i="4" s="1"/>
  <c r="H2796" i="4" s="1"/>
  <c r="H2797" i="4" s="1"/>
  <c r="H2798" i="4" s="1"/>
  <c r="H2799" i="4" s="1"/>
  <c r="H2800" i="4" s="1"/>
  <c r="H2801" i="4" s="1"/>
  <c r="H2802" i="4" s="1"/>
  <c r="H2803" i="4" s="1"/>
  <c r="H2804" i="4" s="1"/>
  <c r="H2805" i="4" s="1"/>
  <c r="H2806" i="4" s="1"/>
  <c r="H2807" i="4" s="1"/>
  <c r="H2808" i="4" s="1"/>
  <c r="H2809" i="4" s="1"/>
  <c r="H2810" i="4" s="1"/>
  <c r="H2811" i="4" s="1"/>
  <c r="H2812" i="4" s="1"/>
  <c r="H2813" i="4" s="1"/>
  <c r="H2814" i="4" s="1"/>
  <c r="H2815" i="4" s="1"/>
  <c r="H2816" i="4" s="1"/>
  <c r="H2817" i="4" s="1"/>
  <c r="H2818" i="4" s="1"/>
  <c r="H2819" i="4" s="1"/>
  <c r="H2820" i="4" s="1"/>
  <c r="H2821" i="4" s="1"/>
  <c r="H2822" i="4" s="1"/>
  <c r="H2823" i="4" s="1"/>
  <c r="H2824" i="4" s="1"/>
  <c r="H2825" i="4" s="1"/>
  <c r="H2826" i="4" s="1"/>
  <c r="H2827" i="4" s="1"/>
  <c r="H2828" i="4" s="1"/>
  <c r="H2829" i="4" s="1"/>
  <c r="H2830" i="4" s="1"/>
  <c r="H2831" i="4" s="1"/>
  <c r="H2832" i="4" s="1"/>
  <c r="H2833" i="4" s="1"/>
  <c r="H2834" i="4" s="1"/>
  <c r="H2835" i="4" s="1"/>
  <c r="H2836" i="4" s="1"/>
  <c r="H2837" i="4" s="1"/>
  <c r="H2838" i="4" s="1"/>
  <c r="H2839" i="4" s="1"/>
  <c r="H2840" i="4" s="1"/>
  <c r="H2841" i="4" s="1"/>
  <c r="H2842" i="4" s="1"/>
  <c r="H2843" i="4" s="1"/>
  <c r="H2844" i="4" s="1"/>
  <c r="H2845" i="4" s="1"/>
  <c r="H2846" i="4" s="1"/>
  <c r="H2847" i="4" s="1"/>
  <c r="H2848" i="4" s="1"/>
  <c r="H2849" i="4" s="1"/>
  <c r="H2850" i="4" s="1"/>
  <c r="H2851" i="4" s="1"/>
  <c r="H2852" i="4" s="1"/>
  <c r="H2853" i="4" s="1"/>
  <c r="H2854" i="4" s="1"/>
  <c r="H2855" i="4" s="1"/>
  <c r="H2856" i="4" s="1"/>
  <c r="H2857" i="4" s="1"/>
  <c r="H2858" i="4" s="1"/>
  <c r="H2859" i="4" s="1"/>
  <c r="H2860" i="4" s="1"/>
  <c r="H2861" i="4" s="1"/>
  <c r="H2862" i="4" s="1"/>
  <c r="H2863" i="4" s="1"/>
  <c r="H2864" i="4" s="1"/>
  <c r="H2865" i="4" s="1"/>
  <c r="H2866" i="4" s="1"/>
  <c r="H2867" i="4" s="1"/>
  <c r="H2868" i="4" s="1"/>
  <c r="H2869" i="4" s="1"/>
  <c r="H2870" i="4" s="1"/>
  <c r="H2871" i="4" s="1"/>
  <c r="H2872" i="4" s="1"/>
  <c r="H2873" i="4" s="1"/>
  <c r="H2874" i="4" s="1"/>
  <c r="H2875" i="4" s="1"/>
  <c r="H2876" i="4" s="1"/>
  <c r="H2877" i="4" s="1"/>
  <c r="H2878" i="4" s="1"/>
  <c r="H2879" i="4" s="1"/>
  <c r="H2880" i="4" s="1"/>
  <c r="H2881" i="4" s="1"/>
  <c r="H2882" i="4" s="1"/>
  <c r="H2883" i="4" s="1"/>
  <c r="H2884" i="4" s="1"/>
  <c r="H2885" i="4" s="1"/>
  <c r="H2886" i="4" s="1"/>
  <c r="H2887" i="4" s="1"/>
  <c r="H2888" i="4" s="1"/>
  <c r="H2889" i="4" s="1"/>
  <c r="H2890" i="4" s="1"/>
  <c r="H2891" i="4" s="1"/>
  <c r="H2892" i="4" s="1"/>
  <c r="H2893" i="4" s="1"/>
  <c r="H2894" i="4" s="1"/>
  <c r="H2895" i="4" s="1"/>
  <c r="H2896" i="4" s="1"/>
  <c r="H2897" i="4" s="1"/>
  <c r="H2898" i="4" s="1"/>
  <c r="H2899" i="4" s="1"/>
  <c r="H2900" i="4" s="1"/>
  <c r="H2901" i="4" s="1"/>
  <c r="H2902" i="4" s="1"/>
  <c r="H2903" i="4" s="1"/>
  <c r="H2904" i="4" s="1"/>
  <c r="H2905" i="4" s="1"/>
  <c r="H2906" i="4" s="1"/>
  <c r="H2907" i="4" s="1"/>
  <c r="H2908" i="4" s="1"/>
  <c r="H2909" i="4" s="1"/>
  <c r="H2910" i="4" s="1"/>
  <c r="H2911" i="4" s="1"/>
  <c r="H2912" i="4" s="1"/>
  <c r="H2913" i="4" s="1"/>
  <c r="H2914" i="4" s="1"/>
  <c r="H2915" i="4" s="1"/>
  <c r="H2916" i="4" s="1"/>
  <c r="H2917" i="4" s="1"/>
  <c r="H2918" i="4" s="1"/>
  <c r="H2919" i="4" s="1"/>
  <c r="H2920" i="4" s="1"/>
  <c r="H2921" i="4" s="1"/>
  <c r="H2922" i="4" s="1"/>
  <c r="H2923" i="4" s="1"/>
  <c r="H2924" i="4" s="1"/>
  <c r="H2925" i="4" s="1"/>
  <c r="H2926" i="4" s="1"/>
  <c r="H2927" i="4" s="1"/>
  <c r="H2928" i="4" s="1"/>
  <c r="H2929" i="4" s="1"/>
  <c r="H2930" i="4" s="1"/>
  <c r="H2931" i="4" s="1"/>
  <c r="H2932" i="4" s="1"/>
  <c r="H2933" i="4" s="1"/>
  <c r="H2934" i="4" s="1"/>
  <c r="H2935" i="4" s="1"/>
  <c r="H2936" i="4" s="1"/>
  <c r="H2937" i="4" s="1"/>
  <c r="H2938" i="4" s="1"/>
  <c r="H2939" i="4" s="1"/>
  <c r="H2940" i="4" s="1"/>
  <c r="H2941" i="4" s="1"/>
  <c r="H2942" i="4" s="1"/>
  <c r="H2943" i="4" s="1"/>
  <c r="H2944" i="4" s="1"/>
  <c r="H2945" i="4" s="1"/>
  <c r="H2946" i="4" s="1"/>
  <c r="H2947" i="4" s="1"/>
  <c r="H2948" i="4" s="1"/>
  <c r="H2949" i="4" s="1"/>
  <c r="H2950" i="4" s="1"/>
  <c r="H2951" i="4" s="1"/>
  <c r="H2952" i="4" s="1"/>
  <c r="H2953" i="4" s="1"/>
  <c r="H2954" i="4" s="1"/>
  <c r="H2955" i="4" s="1"/>
  <c r="H2956" i="4" s="1"/>
  <c r="H2957" i="4" s="1"/>
  <c r="H2958" i="4" s="1"/>
  <c r="H2959" i="4" s="1"/>
  <c r="H2960" i="4" s="1"/>
  <c r="H2961" i="4" s="1"/>
  <c r="H2962" i="4" s="1"/>
  <c r="H2963" i="4" s="1"/>
  <c r="H2964" i="4" s="1"/>
  <c r="H2965" i="4" s="1"/>
  <c r="H2966" i="4" s="1"/>
  <c r="H2967" i="4" s="1"/>
  <c r="H2968" i="4" s="1"/>
  <c r="H2969" i="4" s="1"/>
  <c r="H2970" i="4" s="1"/>
  <c r="H2971" i="4" s="1"/>
  <c r="H2972" i="4" s="1"/>
  <c r="H2973" i="4" s="1"/>
  <c r="H2974" i="4" s="1"/>
  <c r="H2975" i="4" s="1"/>
  <c r="H2976" i="4" s="1"/>
  <c r="H2977" i="4" s="1"/>
  <c r="H2978" i="4" s="1"/>
  <c r="H2979" i="4" s="1"/>
  <c r="H2980" i="4" s="1"/>
  <c r="H2981" i="4" s="1"/>
  <c r="H2982" i="4" s="1"/>
  <c r="H2983" i="4" s="1"/>
  <c r="H2984" i="4" s="1"/>
  <c r="H2985" i="4" s="1"/>
  <c r="H2986" i="4" s="1"/>
  <c r="H2987" i="4" s="1"/>
  <c r="H2988" i="4" s="1"/>
  <c r="H2989" i="4" s="1"/>
  <c r="H2990" i="4" s="1"/>
  <c r="H2991" i="4" s="1"/>
  <c r="H2992" i="4" s="1"/>
  <c r="H2993" i="4" s="1"/>
  <c r="H2994" i="4" s="1"/>
  <c r="H2995" i="4" s="1"/>
  <c r="H2996" i="4" s="1"/>
  <c r="H2997" i="4" s="1"/>
  <c r="H2998" i="4" s="1"/>
  <c r="H2999" i="4" s="1"/>
  <c r="H3000" i="4" s="1"/>
  <c r="H3001" i="4" s="1"/>
  <c r="H3002" i="4" s="1"/>
  <c r="H3003" i="4" s="1"/>
  <c r="H3004" i="4" s="1"/>
  <c r="H3005" i="4" s="1"/>
  <c r="H3006" i="4" s="1"/>
  <c r="H3007" i="4" s="1"/>
  <c r="H3008" i="4" s="1"/>
  <c r="H3009" i="4" s="1"/>
  <c r="H3010" i="4" s="1"/>
  <c r="H3011" i="4" s="1"/>
  <c r="H3012" i="4" s="1"/>
  <c r="H3013" i="4" s="1"/>
  <c r="H3014" i="4" s="1"/>
  <c r="H3015" i="4" s="1"/>
  <c r="H3016" i="4" s="1"/>
  <c r="H3017" i="4" s="1"/>
  <c r="H3018" i="4" s="1"/>
  <c r="H3019" i="4" s="1"/>
  <c r="H3020" i="4" s="1"/>
  <c r="H3021" i="4" s="1"/>
  <c r="H3022" i="4" s="1"/>
  <c r="H3023" i="4" s="1"/>
  <c r="H3024" i="4" s="1"/>
  <c r="H3025" i="4" s="1"/>
  <c r="H3026" i="4" s="1"/>
  <c r="H3027" i="4" s="1"/>
  <c r="H3028" i="4" s="1"/>
  <c r="H3029" i="4" s="1"/>
  <c r="H3030" i="4" s="1"/>
  <c r="H3031" i="4" s="1"/>
  <c r="H3032" i="4" s="1"/>
  <c r="H3033" i="4" s="1"/>
  <c r="H3034" i="4" s="1"/>
  <c r="H3035" i="4" s="1"/>
  <c r="H3036" i="4" s="1"/>
  <c r="H3037" i="4" s="1"/>
  <c r="H3038" i="4" s="1"/>
  <c r="H3039" i="4" s="1"/>
  <c r="H3040" i="4" s="1"/>
  <c r="H3041" i="4" s="1"/>
  <c r="H3042" i="4" s="1"/>
  <c r="H3043" i="4" s="1"/>
  <c r="H3044" i="4" s="1"/>
  <c r="H3045" i="4" s="1"/>
  <c r="H3046" i="4" s="1"/>
  <c r="H3047" i="4" s="1"/>
  <c r="H3048" i="4" s="1"/>
  <c r="H3049" i="4" s="1"/>
  <c r="H3050" i="4" s="1"/>
  <c r="H3051" i="4" s="1"/>
  <c r="H3052" i="4" s="1"/>
  <c r="H3053" i="4" s="1"/>
  <c r="H3054" i="4" s="1"/>
  <c r="H3055" i="4" s="1"/>
  <c r="H3056" i="4" s="1"/>
  <c r="H3057" i="4" s="1"/>
  <c r="H3058" i="4" s="1"/>
  <c r="H3059" i="4" s="1"/>
  <c r="H3060" i="4" s="1"/>
  <c r="H3061" i="4" s="1"/>
  <c r="H3062" i="4" s="1"/>
  <c r="H3063" i="4" s="1"/>
  <c r="H3064" i="4" s="1"/>
  <c r="H3065" i="4" s="1"/>
  <c r="H3066" i="4" s="1"/>
  <c r="H3067" i="4" s="1"/>
  <c r="H3068" i="4" s="1"/>
  <c r="H3069" i="4" s="1"/>
  <c r="H3070" i="4" s="1"/>
  <c r="H3071" i="4" s="1"/>
  <c r="H3072" i="4" s="1"/>
  <c r="H3073" i="4" s="1"/>
  <c r="H3074" i="4" s="1"/>
  <c r="H3075" i="4" s="1"/>
  <c r="H3076" i="4" s="1"/>
  <c r="H3077" i="4" s="1"/>
  <c r="H3078" i="4" s="1"/>
  <c r="H3079" i="4" s="1"/>
  <c r="H3080" i="4" s="1"/>
  <c r="H3081" i="4" s="1"/>
  <c r="H3082" i="4" s="1"/>
  <c r="H3083" i="4" s="1"/>
  <c r="H3084" i="4" s="1"/>
  <c r="H3085" i="4" s="1"/>
  <c r="H3086" i="4" s="1"/>
  <c r="H3087" i="4" s="1"/>
  <c r="H3088" i="4" s="1"/>
  <c r="H3089" i="4" s="1"/>
  <c r="H3090" i="4" s="1"/>
  <c r="H3091" i="4" s="1"/>
  <c r="H3092" i="4" s="1"/>
  <c r="H3093" i="4" s="1"/>
  <c r="H3094" i="4" s="1"/>
  <c r="H3095" i="4" s="1"/>
  <c r="H3096" i="4" s="1"/>
  <c r="H3097" i="4" s="1"/>
  <c r="H3098" i="4" s="1"/>
  <c r="H3099" i="4" s="1"/>
  <c r="H3100" i="4" s="1"/>
  <c r="H3101" i="4" s="1"/>
  <c r="H3102" i="4" s="1"/>
  <c r="H3103" i="4" s="1"/>
  <c r="H3104" i="4" s="1"/>
  <c r="H3105" i="4" s="1"/>
  <c r="H3106" i="4" s="1"/>
  <c r="H3107" i="4" s="1"/>
  <c r="H3108" i="4" s="1"/>
  <c r="H3109" i="4" s="1"/>
  <c r="H3110" i="4" s="1"/>
  <c r="H3111" i="4" s="1"/>
  <c r="H3112" i="4" s="1"/>
  <c r="H3113" i="4" s="1"/>
  <c r="H3114" i="4" s="1"/>
  <c r="H3115" i="4" s="1"/>
  <c r="H3116" i="4" s="1"/>
  <c r="H3117" i="4" s="1"/>
  <c r="H3118" i="4" s="1"/>
  <c r="H3119" i="4" s="1"/>
  <c r="H3120" i="4" s="1"/>
  <c r="H3121" i="4" s="1"/>
  <c r="H3122" i="4" s="1"/>
  <c r="H3123" i="4" s="1"/>
  <c r="H3124" i="4" s="1"/>
  <c r="H3125" i="4" s="1"/>
  <c r="H3126" i="4" s="1"/>
  <c r="H3127" i="4" s="1"/>
  <c r="H3128" i="4" s="1"/>
  <c r="H3129" i="4" s="1"/>
  <c r="H3130" i="4" s="1"/>
  <c r="H3131" i="4" s="1"/>
  <c r="H3132" i="4" s="1"/>
  <c r="H3133" i="4" s="1"/>
  <c r="H3134" i="4" s="1"/>
  <c r="H3135" i="4" s="1"/>
  <c r="H3136" i="4" s="1"/>
  <c r="H3137" i="4" s="1"/>
  <c r="H3138" i="4" s="1"/>
  <c r="H3139" i="4" s="1"/>
  <c r="H3140" i="4" s="1"/>
  <c r="H3141" i="4" s="1"/>
  <c r="H3142" i="4" s="1"/>
  <c r="H3143" i="4" s="1"/>
  <c r="H3144" i="4" s="1"/>
  <c r="H3145" i="4" s="1"/>
  <c r="H3146" i="4" s="1"/>
  <c r="H3147" i="4" s="1"/>
  <c r="H3148" i="4" s="1"/>
  <c r="H3149" i="4" s="1"/>
  <c r="H3150" i="4" s="1"/>
  <c r="H3151" i="4" s="1"/>
  <c r="H3152" i="4" s="1"/>
  <c r="H3153" i="4" s="1"/>
  <c r="H3154" i="4" s="1"/>
  <c r="H3155" i="4" s="1"/>
  <c r="H3156" i="4" s="1"/>
  <c r="H3157" i="4" s="1"/>
  <c r="H3158" i="4" s="1"/>
  <c r="H3159" i="4" s="1"/>
  <c r="H3160" i="4" s="1"/>
  <c r="H3161" i="4" s="1"/>
  <c r="H3162" i="4" s="1"/>
  <c r="H3163" i="4" s="1"/>
  <c r="H3164" i="4" s="1"/>
  <c r="H3165" i="4" s="1"/>
  <c r="H3166" i="4" s="1"/>
  <c r="H3167" i="4" s="1"/>
  <c r="H3168" i="4" s="1"/>
  <c r="H3169" i="4" s="1"/>
  <c r="H3170" i="4" s="1"/>
  <c r="H3171" i="4" s="1"/>
  <c r="H3172" i="4" s="1"/>
  <c r="H3173" i="4" s="1"/>
  <c r="H3174" i="4" s="1"/>
  <c r="H3175" i="4" s="1"/>
  <c r="H3176" i="4" s="1"/>
  <c r="H3177" i="4" s="1"/>
  <c r="H3178" i="4" s="1"/>
  <c r="H3179" i="4" s="1"/>
  <c r="H3180" i="4" s="1"/>
  <c r="H3181" i="4" s="1"/>
  <c r="H3182" i="4" s="1"/>
  <c r="H3183" i="4" s="1"/>
  <c r="H3184" i="4" s="1"/>
  <c r="H3185" i="4" s="1"/>
  <c r="H3186" i="4" s="1"/>
  <c r="H3187" i="4" s="1"/>
  <c r="H3188" i="4" s="1"/>
  <c r="H3189" i="4" s="1"/>
  <c r="H3190" i="4" s="1"/>
  <c r="H3191" i="4" s="1"/>
  <c r="H3192" i="4" s="1"/>
  <c r="H3193" i="4" s="1"/>
  <c r="H3194" i="4" s="1"/>
  <c r="H3195" i="4" s="1"/>
  <c r="H3196" i="4" s="1"/>
  <c r="H3197" i="4" s="1"/>
  <c r="H3198" i="4" s="1"/>
  <c r="H3199" i="4" s="1"/>
  <c r="H3200" i="4" s="1"/>
  <c r="H3201" i="4" s="1"/>
  <c r="H3202" i="4" s="1"/>
  <c r="H3203" i="4" s="1"/>
  <c r="H3204" i="4" s="1"/>
  <c r="H3205" i="4" s="1"/>
  <c r="H3206" i="4" s="1"/>
  <c r="H3207" i="4" s="1"/>
  <c r="H3208" i="4" s="1"/>
  <c r="H3209" i="4" s="1"/>
  <c r="H3210" i="4" s="1"/>
  <c r="H3211" i="4" s="1"/>
  <c r="H3212" i="4" s="1"/>
  <c r="H3213" i="4" s="1"/>
  <c r="H3214" i="4" s="1"/>
  <c r="H3215" i="4" s="1"/>
  <c r="H3216" i="4" s="1"/>
  <c r="H3217" i="4" s="1"/>
  <c r="H3218" i="4" s="1"/>
  <c r="H3219" i="4" s="1"/>
  <c r="H3220" i="4" s="1"/>
  <c r="H3221" i="4" s="1"/>
  <c r="H3222" i="4" s="1"/>
  <c r="H3223" i="4" s="1"/>
  <c r="H3224" i="4" s="1"/>
  <c r="H3225" i="4" s="1"/>
  <c r="H3226" i="4" s="1"/>
  <c r="H3227" i="4" s="1"/>
  <c r="H3228" i="4" s="1"/>
  <c r="H3229" i="4" s="1"/>
  <c r="H3230" i="4" s="1"/>
  <c r="H3231" i="4" s="1"/>
  <c r="H3232" i="4" s="1"/>
  <c r="H3233" i="4" s="1"/>
  <c r="H3234" i="4" s="1"/>
  <c r="H3235" i="4" s="1"/>
  <c r="H3236" i="4" s="1"/>
  <c r="H3237" i="4" s="1"/>
  <c r="H3238" i="4" s="1"/>
  <c r="H3239" i="4" s="1"/>
  <c r="H3240" i="4" s="1"/>
  <c r="H3241" i="4" s="1"/>
  <c r="H3242" i="4" s="1"/>
  <c r="H3243" i="4" s="1"/>
  <c r="H3244" i="4" s="1"/>
  <c r="H3245" i="4" s="1"/>
  <c r="H3246" i="4" s="1"/>
  <c r="H3247" i="4" s="1"/>
  <c r="H3248" i="4" s="1"/>
  <c r="H3249" i="4" s="1"/>
  <c r="H3250" i="4" s="1"/>
  <c r="H3251" i="4" s="1"/>
  <c r="H3252" i="4" s="1"/>
  <c r="H3253" i="4" s="1"/>
  <c r="H3254" i="4" s="1"/>
  <c r="H3255" i="4" s="1"/>
  <c r="H3256" i="4" s="1"/>
  <c r="H3257" i="4" s="1"/>
  <c r="H3258" i="4" s="1"/>
  <c r="H3259" i="4" s="1"/>
  <c r="H3260" i="4" s="1"/>
  <c r="H3261" i="4" s="1"/>
  <c r="H3262" i="4" s="1"/>
  <c r="H3263" i="4" s="1"/>
  <c r="H3264" i="4" s="1"/>
  <c r="H3265" i="4" s="1"/>
  <c r="H3266" i="4" s="1"/>
  <c r="H3267" i="4" s="1"/>
  <c r="H3268" i="4" s="1"/>
  <c r="H3269" i="4" s="1"/>
  <c r="H3270" i="4" s="1"/>
  <c r="H3271" i="4" s="1"/>
  <c r="H3272" i="4" s="1"/>
  <c r="H3273" i="4" s="1"/>
  <c r="H3274" i="4" s="1"/>
  <c r="H3275" i="4" s="1"/>
  <c r="H3276" i="4" s="1"/>
  <c r="H3277" i="4" s="1"/>
  <c r="H3278" i="4" s="1"/>
  <c r="H3279" i="4" s="1"/>
  <c r="H3280" i="4" s="1"/>
  <c r="H3281" i="4" s="1"/>
  <c r="H3282" i="4" s="1"/>
  <c r="H3283" i="4" s="1"/>
  <c r="H3284" i="4" s="1"/>
  <c r="H3285" i="4" s="1"/>
  <c r="H3286" i="4" s="1"/>
  <c r="H3287" i="4" s="1"/>
  <c r="H3288" i="4" s="1"/>
  <c r="H3289" i="4" s="1"/>
  <c r="H3290" i="4" s="1"/>
  <c r="H3291" i="4" s="1"/>
  <c r="H3292" i="4" s="1"/>
  <c r="H3293" i="4" s="1"/>
  <c r="H3294" i="4" s="1"/>
  <c r="H3295" i="4" s="1"/>
  <c r="H3296" i="4" s="1"/>
  <c r="H3297" i="4" s="1"/>
  <c r="H3298" i="4" s="1"/>
  <c r="H3299" i="4" s="1"/>
  <c r="H3300" i="4" s="1"/>
  <c r="H3301" i="4" s="1"/>
  <c r="H3302" i="4" s="1"/>
  <c r="H3303" i="4" s="1"/>
  <c r="H3304" i="4" s="1"/>
  <c r="H3305" i="4" s="1"/>
  <c r="H3306" i="4" s="1"/>
  <c r="H3307" i="4" s="1"/>
  <c r="H3308" i="4" s="1"/>
  <c r="H3309" i="4" s="1"/>
  <c r="H3310" i="4" s="1"/>
  <c r="H3311" i="4" s="1"/>
  <c r="H3312" i="4" s="1"/>
  <c r="H3313" i="4" s="1"/>
  <c r="H3314" i="4" s="1"/>
  <c r="H3315" i="4" s="1"/>
  <c r="H3316" i="4" s="1"/>
  <c r="H3317" i="4" s="1"/>
  <c r="H3318" i="4" s="1"/>
  <c r="H3319" i="4" s="1"/>
  <c r="H3320" i="4" s="1"/>
  <c r="H3321" i="4" s="1"/>
  <c r="H3322" i="4" s="1"/>
  <c r="H3323" i="4" s="1"/>
  <c r="H3324" i="4" s="1"/>
  <c r="H3325" i="4" s="1"/>
  <c r="H3326" i="4" s="1"/>
  <c r="H3327" i="4" s="1"/>
  <c r="H3328" i="4" s="1"/>
  <c r="H3329" i="4" s="1"/>
  <c r="H3330" i="4" s="1"/>
  <c r="H3331" i="4" s="1"/>
  <c r="H3332" i="4" s="1"/>
  <c r="H3333" i="4" s="1"/>
  <c r="H3334" i="4" s="1"/>
  <c r="H3335" i="4" s="1"/>
  <c r="H3336" i="4" s="1"/>
  <c r="H3337" i="4" s="1"/>
  <c r="H3338" i="4" s="1"/>
  <c r="H3339" i="4" s="1"/>
  <c r="H3340" i="4" s="1"/>
  <c r="H3341" i="4" s="1"/>
  <c r="H3342" i="4" s="1"/>
  <c r="H3343" i="4" s="1"/>
  <c r="H3344" i="4" s="1"/>
  <c r="H3345" i="4" s="1"/>
  <c r="H3346" i="4" s="1"/>
  <c r="H3347" i="4" s="1"/>
  <c r="H3348" i="4" s="1"/>
  <c r="H3349" i="4" s="1"/>
  <c r="H3350" i="4" s="1"/>
  <c r="H3351" i="4" s="1"/>
  <c r="H3352" i="4" s="1"/>
  <c r="H3353" i="4" s="1"/>
  <c r="H3354" i="4" s="1"/>
  <c r="H3355" i="4" s="1"/>
  <c r="H3356" i="4" s="1"/>
  <c r="H3357" i="4" s="1"/>
  <c r="H3358" i="4" s="1"/>
  <c r="H3359" i="4" s="1"/>
  <c r="H3360" i="4" s="1"/>
  <c r="H3361" i="4" s="1"/>
  <c r="H3362" i="4" s="1"/>
  <c r="H3363" i="4" s="1"/>
  <c r="H3364" i="4" s="1"/>
  <c r="H3365" i="4" s="1"/>
  <c r="H3366" i="4" s="1"/>
  <c r="H3367" i="4" s="1"/>
  <c r="H3368" i="4" s="1"/>
  <c r="H3369" i="4" s="1"/>
  <c r="H3370" i="4" s="1"/>
  <c r="H3371" i="4" s="1"/>
  <c r="H3372" i="4" s="1"/>
  <c r="H3373" i="4" s="1"/>
  <c r="H3374" i="4" s="1"/>
  <c r="H3375" i="4" s="1"/>
  <c r="H3376" i="4" s="1"/>
  <c r="H3377" i="4" s="1"/>
  <c r="H3378" i="4" s="1"/>
  <c r="H3379" i="4" s="1"/>
  <c r="H3380" i="4" s="1"/>
  <c r="H3381" i="4" s="1"/>
  <c r="H3382" i="4" s="1"/>
  <c r="H3383" i="4" s="1"/>
  <c r="H3384" i="4" s="1"/>
  <c r="H3385" i="4" s="1"/>
  <c r="H3386" i="4" s="1"/>
  <c r="H3387" i="4" s="1"/>
  <c r="H3388" i="4" s="1"/>
  <c r="H3389" i="4" s="1"/>
  <c r="H3390" i="4" s="1"/>
  <c r="H3391" i="4" s="1"/>
  <c r="H3392" i="4" s="1"/>
  <c r="H3393" i="4" s="1"/>
  <c r="H3394" i="4" s="1"/>
  <c r="H3395" i="4" s="1"/>
  <c r="H3396" i="4" s="1"/>
  <c r="H3397" i="4" s="1"/>
  <c r="H3398" i="4" s="1"/>
  <c r="H3399" i="4" s="1"/>
  <c r="H3400" i="4" s="1"/>
  <c r="H3401" i="4" s="1"/>
  <c r="H3402" i="4" s="1"/>
  <c r="H3403" i="4" s="1"/>
  <c r="H3404" i="4" s="1"/>
  <c r="H3405" i="4" s="1"/>
  <c r="H3406" i="4" s="1"/>
  <c r="H3407" i="4" s="1"/>
  <c r="H3408" i="4" s="1"/>
  <c r="H3409" i="4" s="1"/>
  <c r="H3410" i="4" s="1"/>
  <c r="H3411" i="4" s="1"/>
  <c r="H3412" i="4" s="1"/>
  <c r="H3413" i="4" s="1"/>
  <c r="H3414" i="4" s="1"/>
  <c r="H3415" i="4" s="1"/>
  <c r="H3416" i="4" s="1"/>
  <c r="H3417" i="4" s="1"/>
  <c r="H3418" i="4" s="1"/>
  <c r="H3419" i="4" s="1"/>
  <c r="H3420" i="4" s="1"/>
  <c r="H3421" i="4" s="1"/>
  <c r="H3422" i="4" s="1"/>
  <c r="H3423" i="4" s="1"/>
  <c r="H3424" i="4" s="1"/>
  <c r="H3425" i="4" s="1"/>
  <c r="H3426" i="4" s="1"/>
  <c r="H3427" i="4" s="1"/>
  <c r="H3428" i="4" s="1"/>
  <c r="H3429" i="4" s="1"/>
  <c r="H3430" i="4" s="1"/>
  <c r="H3431" i="4" s="1"/>
  <c r="H3432" i="4" s="1"/>
  <c r="H3433" i="4" s="1"/>
  <c r="H3434" i="4" s="1"/>
  <c r="H3435" i="4" s="1"/>
  <c r="H3436" i="4" s="1"/>
  <c r="H3437" i="4" s="1"/>
  <c r="H3438" i="4" s="1"/>
  <c r="H3439" i="4" s="1"/>
  <c r="H3440" i="4" s="1"/>
  <c r="H3441" i="4" s="1"/>
  <c r="H3442" i="4" s="1"/>
  <c r="H3443" i="4" s="1"/>
  <c r="H3444" i="4" s="1"/>
  <c r="H3445" i="4" s="1"/>
  <c r="H3446" i="4" s="1"/>
  <c r="H3447" i="4" s="1"/>
  <c r="H3448" i="4" s="1"/>
  <c r="H3449" i="4" s="1"/>
  <c r="H3450" i="4" s="1"/>
  <c r="H3451" i="4" s="1"/>
  <c r="H3452" i="4" s="1"/>
  <c r="H3453" i="4" s="1"/>
  <c r="H3454" i="4" s="1"/>
  <c r="H3455" i="4" s="1"/>
  <c r="H3456" i="4" s="1"/>
  <c r="H3457" i="4" s="1"/>
  <c r="H3458" i="4" s="1"/>
  <c r="H3459" i="4" s="1"/>
  <c r="H3460" i="4" s="1"/>
  <c r="H3461" i="4" s="1"/>
  <c r="H3462" i="4" s="1"/>
  <c r="H3463" i="4" s="1"/>
  <c r="H3464" i="4" s="1"/>
  <c r="H3465" i="4" s="1"/>
  <c r="H3466" i="4" s="1"/>
  <c r="H3467" i="4" s="1"/>
  <c r="H3468" i="4" s="1"/>
  <c r="H3469" i="4" s="1"/>
  <c r="H3470" i="4" s="1"/>
  <c r="H3471" i="4" s="1"/>
  <c r="H3472" i="4" s="1"/>
  <c r="H3473" i="4" s="1"/>
  <c r="H3474" i="4" s="1"/>
  <c r="H3475" i="4" s="1"/>
  <c r="H3476" i="4" s="1"/>
  <c r="H3477" i="4" s="1"/>
  <c r="H3478" i="4" s="1"/>
  <c r="H3479" i="4" s="1"/>
  <c r="H3480" i="4" s="1"/>
  <c r="H3481" i="4" s="1"/>
  <c r="H3482" i="4" s="1"/>
  <c r="H3483" i="4" s="1"/>
  <c r="H3484" i="4" s="1"/>
  <c r="H3485" i="4" s="1"/>
  <c r="H3486" i="4" s="1"/>
  <c r="H3487" i="4" s="1"/>
  <c r="H3488" i="4" s="1"/>
  <c r="H3489" i="4" s="1"/>
  <c r="H3490" i="4" s="1"/>
  <c r="H3491" i="4" s="1"/>
  <c r="H3492" i="4" s="1"/>
  <c r="H3493" i="4" s="1"/>
  <c r="H3494" i="4" s="1"/>
  <c r="H3495" i="4" s="1"/>
  <c r="H3496" i="4" s="1"/>
  <c r="H3497" i="4" s="1"/>
  <c r="H3498" i="4" s="1"/>
  <c r="H3499" i="4" s="1"/>
  <c r="H3500" i="4" s="1"/>
  <c r="H3501" i="4" s="1"/>
  <c r="H3502" i="4" s="1"/>
  <c r="H3503" i="4" s="1"/>
  <c r="H3504" i="4" s="1"/>
  <c r="H3505" i="4" s="1"/>
  <c r="H3506" i="4" s="1"/>
  <c r="H3507" i="4" s="1"/>
  <c r="H3508" i="4" s="1"/>
  <c r="H3509" i="4" s="1"/>
  <c r="H3510" i="4" s="1"/>
  <c r="H3511" i="4" s="1"/>
  <c r="H3512" i="4" s="1"/>
  <c r="H3513" i="4" s="1"/>
  <c r="H3514" i="4" s="1"/>
  <c r="H3515" i="4" s="1"/>
  <c r="H3516" i="4" s="1"/>
  <c r="H3517" i="4" s="1"/>
  <c r="H3518" i="4" s="1"/>
  <c r="H3519" i="4" s="1"/>
  <c r="H3520" i="4" s="1"/>
  <c r="H3521" i="4" s="1"/>
  <c r="H3522" i="4" s="1"/>
  <c r="H3523" i="4" s="1"/>
  <c r="H3524" i="4" s="1"/>
  <c r="H3525" i="4" s="1"/>
  <c r="H3526" i="4" s="1"/>
  <c r="H3527" i="4" s="1"/>
  <c r="H3528" i="4" s="1"/>
  <c r="H3529" i="4" s="1"/>
  <c r="H3530" i="4" s="1"/>
  <c r="H3531" i="4" s="1"/>
  <c r="H3532" i="4" s="1"/>
  <c r="H3533" i="4" s="1"/>
  <c r="H3534" i="4" s="1"/>
  <c r="H3535" i="4" s="1"/>
  <c r="H3536" i="4" s="1"/>
  <c r="H3537" i="4" s="1"/>
  <c r="H3538" i="4" s="1"/>
  <c r="H3539" i="4" s="1"/>
  <c r="H3540" i="4" s="1"/>
  <c r="H3541" i="4" s="1"/>
  <c r="H3542" i="4" s="1"/>
  <c r="H3543" i="4" s="1"/>
  <c r="H3544" i="4" s="1"/>
  <c r="H3545" i="4" s="1"/>
  <c r="H3546" i="4" s="1"/>
  <c r="H3547" i="4" s="1"/>
  <c r="H3548" i="4" s="1"/>
  <c r="H3549" i="4" s="1"/>
  <c r="H3550" i="4" s="1"/>
  <c r="H3551" i="4" s="1"/>
  <c r="H3552" i="4" s="1"/>
  <c r="H3553" i="4" s="1"/>
  <c r="H3554" i="4" s="1"/>
  <c r="H3555" i="4" s="1"/>
  <c r="H3556" i="4" s="1"/>
  <c r="H3557" i="4" s="1"/>
  <c r="H3558" i="4" s="1"/>
  <c r="H3559" i="4" s="1"/>
  <c r="H3560" i="4" s="1"/>
  <c r="H3561" i="4" s="1"/>
  <c r="H3562" i="4" s="1"/>
  <c r="H3563" i="4" s="1"/>
  <c r="H3564" i="4" s="1"/>
  <c r="H3565" i="4" s="1"/>
  <c r="H3566" i="4" s="1"/>
  <c r="H3567" i="4" s="1"/>
  <c r="H3568" i="4" s="1"/>
  <c r="H3569" i="4" s="1"/>
  <c r="H3570" i="4" s="1"/>
  <c r="H3571" i="4" s="1"/>
  <c r="H3572" i="4" s="1"/>
  <c r="H3573" i="4" s="1"/>
  <c r="H3574" i="4" s="1"/>
  <c r="H3575" i="4" s="1"/>
  <c r="H3576" i="4" s="1"/>
  <c r="H3577" i="4" s="1"/>
  <c r="H3578" i="4" s="1"/>
  <c r="H3579" i="4" s="1"/>
  <c r="H3580" i="4" s="1"/>
  <c r="H3581" i="4" s="1"/>
  <c r="H3582" i="4" s="1"/>
  <c r="H3583" i="4" s="1"/>
  <c r="H3584" i="4" s="1"/>
  <c r="H3585" i="4" s="1"/>
  <c r="H3586" i="4" s="1"/>
  <c r="H3587" i="4" s="1"/>
  <c r="H3588" i="4" s="1"/>
  <c r="H3589" i="4" s="1"/>
  <c r="H3590" i="4" s="1"/>
  <c r="H3591" i="4" s="1"/>
  <c r="H3592" i="4" s="1"/>
  <c r="H3593" i="4" s="1"/>
  <c r="H3594" i="4" s="1"/>
  <c r="H3595" i="4" s="1"/>
  <c r="H3596" i="4" s="1"/>
  <c r="H3597" i="4" s="1"/>
  <c r="H3598" i="4" s="1"/>
  <c r="H3599" i="4" s="1"/>
  <c r="H3600" i="4" s="1"/>
  <c r="H3601" i="4" s="1"/>
  <c r="H3602" i="4" s="1"/>
  <c r="H3603" i="4" s="1"/>
  <c r="H3604" i="4" s="1"/>
  <c r="H3605" i="4" s="1"/>
  <c r="H3606" i="4" s="1"/>
  <c r="H3607" i="4" s="1"/>
  <c r="H3608" i="4" s="1"/>
  <c r="H3609" i="4" s="1"/>
  <c r="H3610" i="4" s="1"/>
  <c r="H3611" i="4" s="1"/>
  <c r="H3612" i="4" s="1"/>
  <c r="H3613" i="4" s="1"/>
  <c r="H3614" i="4" s="1"/>
  <c r="H3615" i="4" s="1"/>
  <c r="H3616" i="4" s="1"/>
  <c r="H3617" i="4" s="1"/>
  <c r="H3618" i="4" s="1"/>
  <c r="H3619" i="4" s="1"/>
  <c r="H3620" i="4" s="1"/>
  <c r="H3621" i="4" s="1"/>
  <c r="H3622" i="4" s="1"/>
  <c r="H3623" i="4" s="1"/>
  <c r="H3624" i="4" s="1"/>
  <c r="H3625" i="4" s="1"/>
  <c r="H3626" i="4" s="1"/>
  <c r="H3627" i="4" s="1"/>
  <c r="H3628" i="4" s="1"/>
  <c r="H3629" i="4" s="1"/>
  <c r="H3630" i="4" s="1"/>
  <c r="H3631" i="4" s="1"/>
  <c r="H3632" i="4" s="1"/>
  <c r="H3633" i="4" s="1"/>
  <c r="H3634" i="4" s="1"/>
  <c r="H3635" i="4" s="1"/>
  <c r="H3636" i="4" s="1"/>
  <c r="H3637" i="4" s="1"/>
  <c r="H3638" i="4" s="1"/>
  <c r="H3639" i="4" s="1"/>
  <c r="H3640" i="4" s="1"/>
  <c r="H3641" i="4" s="1"/>
  <c r="H3642" i="4" s="1"/>
  <c r="H3643" i="4" s="1"/>
  <c r="H3644" i="4" s="1"/>
  <c r="H3645" i="4" s="1"/>
  <c r="H3646" i="4" s="1"/>
  <c r="H3647" i="4" s="1"/>
  <c r="H3648" i="4" s="1"/>
  <c r="H3649" i="4" s="1"/>
  <c r="H3650" i="4" s="1"/>
  <c r="H3651" i="4" s="1"/>
  <c r="H3652" i="4" s="1"/>
  <c r="H3653" i="4" s="1"/>
  <c r="H3654" i="4" s="1"/>
  <c r="H3655" i="4" s="1"/>
  <c r="H3656" i="4" s="1"/>
  <c r="H3657" i="4" s="1"/>
  <c r="H3658" i="4" s="1"/>
  <c r="H3659" i="4" s="1"/>
  <c r="H3660" i="4" s="1"/>
  <c r="H3661" i="4" s="1"/>
  <c r="H3662" i="4" s="1"/>
  <c r="H3663" i="4" s="1"/>
  <c r="H3664" i="4" s="1"/>
  <c r="H3665" i="4" s="1"/>
  <c r="H3666" i="4" s="1"/>
  <c r="H3667" i="4" s="1"/>
  <c r="H3668" i="4" s="1"/>
  <c r="H3669" i="4" s="1"/>
  <c r="H3670" i="4" s="1"/>
  <c r="H3671" i="4" s="1"/>
  <c r="H3672" i="4" s="1"/>
  <c r="H3673" i="4" s="1"/>
  <c r="H3674" i="4" s="1"/>
  <c r="H3675" i="4" s="1"/>
  <c r="H3676" i="4" s="1"/>
  <c r="H3677" i="4" s="1"/>
  <c r="H3678" i="4" s="1"/>
  <c r="H3679" i="4" s="1"/>
  <c r="H3680" i="4" s="1"/>
  <c r="H3681" i="4" s="1"/>
  <c r="H3682" i="4" s="1"/>
  <c r="H3683" i="4" s="1"/>
  <c r="H3684" i="4" s="1"/>
  <c r="H3685" i="4" s="1"/>
  <c r="H3686" i="4" s="1"/>
  <c r="H3687" i="4" s="1"/>
  <c r="H3688" i="4" s="1"/>
  <c r="H3689" i="4" s="1"/>
  <c r="H3690" i="4" s="1"/>
  <c r="H3691" i="4" s="1"/>
  <c r="H3692" i="4" s="1"/>
  <c r="H3693" i="4" s="1"/>
  <c r="H3694" i="4" s="1"/>
  <c r="H3695" i="4" s="1"/>
  <c r="H3696" i="4" s="1"/>
  <c r="H3697" i="4" s="1"/>
  <c r="H3698" i="4" s="1"/>
  <c r="H3699" i="4" s="1"/>
  <c r="H3700" i="4" s="1"/>
  <c r="H3701" i="4" s="1"/>
  <c r="H3702" i="4" s="1"/>
  <c r="H3703" i="4" s="1"/>
  <c r="H3704" i="4" s="1"/>
  <c r="H3705" i="4" s="1"/>
  <c r="H3706" i="4" s="1"/>
  <c r="H3707" i="4" s="1"/>
  <c r="H3708" i="4" s="1"/>
  <c r="H3709" i="4" s="1"/>
  <c r="H3710" i="4" s="1"/>
  <c r="H3711" i="4" s="1"/>
  <c r="H3712" i="4" s="1"/>
  <c r="H3713" i="4" s="1"/>
  <c r="H3714" i="4" s="1"/>
  <c r="H3715" i="4" s="1"/>
  <c r="H3716" i="4" s="1"/>
  <c r="H3717" i="4" s="1"/>
  <c r="H3718" i="4" s="1"/>
  <c r="H3719" i="4" s="1"/>
  <c r="H3720" i="4" s="1"/>
  <c r="H3721" i="4" s="1"/>
  <c r="H3722" i="4" s="1"/>
  <c r="H3723" i="4" s="1"/>
  <c r="H3724" i="4" s="1"/>
  <c r="H3725" i="4" s="1"/>
  <c r="H3726" i="4" s="1"/>
  <c r="H3727" i="4" s="1"/>
  <c r="H3728" i="4" s="1"/>
  <c r="H3729" i="4" s="1"/>
  <c r="H3730" i="4" s="1"/>
  <c r="H3731" i="4" s="1"/>
  <c r="H3732" i="4" s="1"/>
  <c r="H3733" i="4" s="1"/>
  <c r="H3734" i="4" s="1"/>
  <c r="H3735" i="4" s="1"/>
  <c r="H3736" i="4" s="1"/>
  <c r="H3737" i="4" s="1"/>
  <c r="H3738" i="4" s="1"/>
  <c r="H3739" i="4" s="1"/>
  <c r="H3740" i="4" s="1"/>
  <c r="H3741" i="4" s="1"/>
  <c r="H3742" i="4" s="1"/>
  <c r="H3743" i="4" s="1"/>
  <c r="H3744" i="4" s="1"/>
  <c r="H3745" i="4" s="1"/>
  <c r="H3746" i="4" s="1"/>
  <c r="H3747" i="4" s="1"/>
  <c r="H3748" i="4" s="1"/>
  <c r="H3749" i="4" s="1"/>
  <c r="H3750" i="4" s="1"/>
  <c r="H3751" i="4" s="1"/>
  <c r="H3752" i="4" s="1"/>
  <c r="H3753" i="4" s="1"/>
  <c r="H3754" i="4" s="1"/>
  <c r="H3755" i="4" s="1"/>
  <c r="H3756" i="4" s="1"/>
  <c r="H3757" i="4" s="1"/>
  <c r="H3758" i="4" s="1"/>
  <c r="H3759" i="4" s="1"/>
  <c r="H3760" i="4" s="1"/>
  <c r="H3761" i="4" s="1"/>
  <c r="H3762" i="4" s="1"/>
  <c r="H3763" i="4" s="1"/>
  <c r="H3764" i="4" s="1"/>
  <c r="H3765" i="4" s="1"/>
  <c r="H3766" i="4" s="1"/>
  <c r="H3767" i="4" s="1"/>
  <c r="H3768" i="4" s="1"/>
  <c r="H3769" i="4" s="1"/>
  <c r="H3770" i="4" s="1"/>
  <c r="H3771" i="4" s="1"/>
  <c r="H3772" i="4" s="1"/>
  <c r="H3773" i="4" s="1"/>
  <c r="H3774" i="4" s="1"/>
  <c r="H3775" i="4" s="1"/>
  <c r="H3776" i="4" s="1"/>
  <c r="H3777" i="4" s="1"/>
  <c r="H3778" i="4" s="1"/>
  <c r="H3779" i="4" s="1"/>
  <c r="H3780" i="4" s="1"/>
  <c r="H3781" i="4" s="1"/>
  <c r="H3782" i="4" s="1"/>
  <c r="H3783" i="4" s="1"/>
  <c r="H3784" i="4" s="1"/>
  <c r="H3785" i="4" s="1"/>
  <c r="H3786" i="4" s="1"/>
  <c r="H3787" i="4" s="1"/>
  <c r="H3788" i="4" s="1"/>
  <c r="H3789" i="4" s="1"/>
  <c r="H3790" i="4" s="1"/>
  <c r="H3791" i="4" s="1"/>
  <c r="H3792" i="4" s="1"/>
  <c r="H3793" i="4" s="1"/>
  <c r="H3794" i="4" s="1"/>
  <c r="H3795" i="4" s="1"/>
  <c r="H3796" i="4" s="1"/>
  <c r="H3797" i="4" s="1"/>
  <c r="H3798" i="4" s="1"/>
  <c r="H3799" i="4" s="1"/>
  <c r="H3800" i="4" s="1"/>
  <c r="H3801" i="4" s="1"/>
  <c r="H3802" i="4" s="1"/>
  <c r="H3803" i="4" s="1"/>
  <c r="H3804" i="4" s="1"/>
  <c r="H3805" i="4" s="1"/>
  <c r="H3806" i="4" s="1"/>
  <c r="H3807" i="4" s="1"/>
  <c r="H3808" i="4" s="1"/>
  <c r="H3809" i="4" s="1"/>
  <c r="H3810" i="4" s="1"/>
  <c r="H3811" i="4" s="1"/>
  <c r="H3812" i="4" s="1"/>
  <c r="H3813" i="4" s="1"/>
  <c r="H3814" i="4" s="1"/>
  <c r="H3815" i="4" s="1"/>
  <c r="H3816" i="4" s="1"/>
  <c r="H3817" i="4" s="1"/>
  <c r="H3818" i="4" s="1"/>
  <c r="H3819" i="4" s="1"/>
  <c r="H3820" i="4" s="1"/>
  <c r="H3821" i="4" s="1"/>
  <c r="H3822" i="4" s="1"/>
  <c r="H3823" i="4" s="1"/>
  <c r="H3824" i="4" s="1"/>
  <c r="H3825" i="4" s="1"/>
  <c r="H3826" i="4" s="1"/>
  <c r="H3827" i="4" s="1"/>
  <c r="H3828" i="4" s="1"/>
  <c r="H3829" i="4" s="1"/>
  <c r="H3830" i="4" s="1"/>
  <c r="H3831" i="4" s="1"/>
  <c r="H3832" i="4" s="1"/>
  <c r="H3833" i="4" s="1"/>
  <c r="H3834" i="4" s="1"/>
  <c r="H3835" i="4" s="1"/>
  <c r="H3836" i="4" s="1"/>
  <c r="H3837" i="4" s="1"/>
  <c r="H3838" i="4" s="1"/>
  <c r="H3839" i="4" s="1"/>
  <c r="H3840" i="4" s="1"/>
  <c r="H3841" i="4" s="1"/>
  <c r="H3842" i="4" s="1"/>
  <c r="H3843" i="4" s="1"/>
  <c r="H3844" i="4" s="1"/>
  <c r="H3845" i="4" s="1"/>
  <c r="H3846" i="4" s="1"/>
  <c r="H3847" i="4" s="1"/>
  <c r="H3848" i="4" s="1"/>
  <c r="H3849" i="4" s="1"/>
  <c r="H3850" i="4" s="1"/>
  <c r="H3851" i="4" s="1"/>
  <c r="H3852" i="4" s="1"/>
  <c r="H3853" i="4" s="1"/>
  <c r="H3854" i="4" s="1"/>
  <c r="H3855" i="4" s="1"/>
  <c r="H3856" i="4" s="1"/>
  <c r="H3857" i="4" s="1"/>
  <c r="H3858" i="4" s="1"/>
  <c r="H3859" i="4" s="1"/>
  <c r="H3860" i="4" s="1"/>
  <c r="H3861" i="4" s="1"/>
  <c r="H3862" i="4" s="1"/>
  <c r="H3863" i="4" s="1"/>
  <c r="H3864" i="4" s="1"/>
  <c r="H3865" i="4" s="1"/>
  <c r="H3866" i="4" s="1"/>
  <c r="H3867" i="4" s="1"/>
  <c r="H3868" i="4" s="1"/>
  <c r="H3869" i="4" s="1"/>
  <c r="H3870" i="4" s="1"/>
  <c r="H3871" i="4" s="1"/>
  <c r="H3872" i="4" s="1"/>
  <c r="H3873" i="4" s="1"/>
  <c r="H3874" i="4" s="1"/>
  <c r="H3875" i="4" s="1"/>
  <c r="H3876" i="4" s="1"/>
  <c r="H3877" i="4" s="1"/>
  <c r="H3878" i="4" s="1"/>
  <c r="H3879" i="4" s="1"/>
  <c r="H3880" i="4" s="1"/>
  <c r="H3881" i="4" s="1"/>
  <c r="H3882" i="4" s="1"/>
  <c r="H3883" i="4" s="1"/>
  <c r="H3884" i="4" s="1"/>
  <c r="H3885" i="4" s="1"/>
  <c r="H3886" i="4" s="1"/>
  <c r="H3887" i="4" s="1"/>
  <c r="H3888" i="4" s="1"/>
  <c r="H3889" i="4" s="1"/>
  <c r="H3890" i="4" s="1"/>
  <c r="H3891" i="4" s="1"/>
  <c r="H3892" i="4" s="1"/>
  <c r="H3893" i="4" s="1"/>
  <c r="H3894" i="4" s="1"/>
  <c r="H3895" i="4" s="1"/>
  <c r="H3896" i="4" s="1"/>
  <c r="H3897" i="4" s="1"/>
  <c r="H3898" i="4" s="1"/>
  <c r="H3899" i="4" s="1"/>
  <c r="H3900" i="4" s="1"/>
  <c r="H3901" i="4" s="1"/>
  <c r="H3902" i="4" s="1"/>
  <c r="H3903" i="4" s="1"/>
  <c r="H3904" i="4" s="1"/>
  <c r="H3905" i="4" s="1"/>
  <c r="H3906" i="4" s="1"/>
  <c r="H3907" i="4" s="1"/>
  <c r="H3908" i="4" s="1"/>
  <c r="H3909" i="4" s="1"/>
  <c r="H3910" i="4" s="1"/>
  <c r="H3911" i="4" s="1"/>
  <c r="H3912" i="4" s="1"/>
  <c r="H3913" i="4" s="1"/>
  <c r="H3914" i="4" s="1"/>
  <c r="H3915" i="4" s="1"/>
  <c r="H3916" i="4" s="1"/>
  <c r="H3917" i="4" s="1"/>
  <c r="H3918" i="4" s="1"/>
  <c r="H3919" i="4" s="1"/>
  <c r="H3920" i="4" s="1"/>
  <c r="H3921" i="4" s="1"/>
  <c r="H3922" i="4" s="1"/>
  <c r="H3923" i="4" s="1"/>
  <c r="H3924" i="4" s="1"/>
  <c r="H3925" i="4" s="1"/>
  <c r="H3926" i="4" s="1"/>
  <c r="H3927" i="4" s="1"/>
  <c r="H3928" i="4" s="1"/>
  <c r="H3929" i="4" s="1"/>
  <c r="H3930" i="4" s="1"/>
  <c r="H3931" i="4" s="1"/>
  <c r="H3932" i="4" s="1"/>
  <c r="H3933" i="4" s="1"/>
  <c r="H3934" i="4" s="1"/>
  <c r="H3935" i="4" s="1"/>
  <c r="H3936" i="4" s="1"/>
  <c r="H3937" i="4" s="1"/>
  <c r="H3938" i="4" s="1"/>
  <c r="H3939" i="4" s="1"/>
  <c r="H3940" i="4" s="1"/>
  <c r="H3941" i="4" s="1"/>
  <c r="H3942" i="4" s="1"/>
  <c r="H3943" i="4" s="1"/>
  <c r="H3944" i="4" s="1"/>
  <c r="H3945" i="4" s="1"/>
  <c r="H3946" i="4" s="1"/>
  <c r="H3947" i="4" s="1"/>
  <c r="H3948" i="4" s="1"/>
  <c r="H3949" i="4" s="1"/>
  <c r="H3950" i="4" s="1"/>
  <c r="H3951" i="4" s="1"/>
  <c r="H3952" i="4" s="1"/>
  <c r="H3953" i="4" s="1"/>
  <c r="H3954" i="4" s="1"/>
  <c r="H3955" i="4" s="1"/>
  <c r="H3956" i="4" s="1"/>
  <c r="H3957" i="4" s="1"/>
  <c r="H3958" i="4" s="1"/>
  <c r="H3959" i="4" s="1"/>
  <c r="H3960" i="4" s="1"/>
  <c r="H3961" i="4" s="1"/>
  <c r="H3962" i="4" s="1"/>
  <c r="H3963" i="4" s="1"/>
  <c r="H3964" i="4" s="1"/>
  <c r="H3965" i="4" s="1"/>
  <c r="H3966" i="4" s="1"/>
  <c r="H3967" i="4" s="1"/>
  <c r="H3968" i="4" s="1"/>
  <c r="H3969" i="4" s="1"/>
  <c r="H3970" i="4" s="1"/>
  <c r="H3971" i="4" s="1"/>
  <c r="H3972" i="4" s="1"/>
  <c r="H3973" i="4" s="1"/>
  <c r="H3974" i="4" s="1"/>
  <c r="H3975" i="4" s="1"/>
  <c r="H3976" i="4" s="1"/>
  <c r="H3977" i="4" s="1"/>
  <c r="H3978" i="4" s="1"/>
  <c r="H3979" i="4" s="1"/>
  <c r="H3980" i="4" s="1"/>
  <c r="H3981" i="4" s="1"/>
  <c r="H3982" i="4" s="1"/>
  <c r="H3983" i="4" s="1"/>
  <c r="H3984" i="4" s="1"/>
  <c r="H3985" i="4" s="1"/>
  <c r="H3986" i="4" s="1"/>
  <c r="H3987" i="4" s="1"/>
  <c r="H3988" i="4" s="1"/>
  <c r="H3989" i="4" s="1"/>
  <c r="H3990" i="4" s="1"/>
  <c r="H3991" i="4" s="1"/>
  <c r="H3992" i="4" s="1"/>
  <c r="H3993" i="4" s="1"/>
  <c r="H3994" i="4" s="1"/>
  <c r="H3995" i="4" s="1"/>
  <c r="H3996" i="4" s="1"/>
  <c r="H3997" i="4" s="1"/>
  <c r="H3998" i="4" s="1"/>
  <c r="H3999" i="4" s="1"/>
  <c r="H4000" i="4" s="1"/>
  <c r="H4001" i="4" s="1"/>
  <c r="H4002" i="4" s="1"/>
  <c r="H4003" i="4" s="1"/>
  <c r="H4004" i="4" s="1"/>
  <c r="H4005" i="4" s="1"/>
  <c r="H4006" i="4" s="1"/>
  <c r="H4007" i="4" s="1"/>
  <c r="H4008" i="4" s="1"/>
  <c r="H4009" i="4" s="1"/>
  <c r="H4010" i="4" s="1"/>
  <c r="H4011" i="4" s="1"/>
  <c r="H4012" i="4" s="1"/>
  <c r="H4013" i="4" s="1"/>
  <c r="H4014" i="4" s="1"/>
  <c r="H4015" i="4" s="1"/>
  <c r="H4016" i="4" s="1"/>
  <c r="H4017" i="4" s="1"/>
  <c r="H4018" i="4" s="1"/>
  <c r="H4019" i="4" s="1"/>
  <c r="H4020" i="4" s="1"/>
  <c r="H4021" i="4" s="1"/>
  <c r="H4022" i="4" s="1"/>
  <c r="H4023" i="4" s="1"/>
  <c r="H4024" i="4" s="1"/>
  <c r="H4025" i="4" s="1"/>
  <c r="H4026" i="4" s="1"/>
  <c r="H4027" i="4" s="1"/>
  <c r="H4028" i="4" s="1"/>
  <c r="H4029" i="4" s="1"/>
  <c r="H4030" i="4" s="1"/>
  <c r="H4031" i="4" s="1"/>
  <c r="H4032" i="4" s="1"/>
  <c r="H4033" i="4" s="1"/>
  <c r="H4034" i="4" s="1"/>
  <c r="H4035" i="4" s="1"/>
  <c r="H4036" i="4" s="1"/>
  <c r="H4037" i="4" s="1"/>
  <c r="H4038" i="4" s="1"/>
  <c r="H4039" i="4" s="1"/>
  <c r="H4040" i="4" s="1"/>
  <c r="H4041" i="4" s="1"/>
  <c r="H4042" i="4" s="1"/>
  <c r="H4043" i="4" s="1"/>
  <c r="H4044" i="4" s="1"/>
  <c r="H4045" i="4" s="1"/>
  <c r="H4046" i="4" s="1"/>
  <c r="H4047" i="4" s="1"/>
  <c r="H4048" i="4" s="1"/>
  <c r="H4049" i="4" s="1"/>
  <c r="H4050" i="4" s="1"/>
  <c r="H4051" i="4" s="1"/>
  <c r="H4052" i="4" s="1"/>
  <c r="H4053" i="4" s="1"/>
  <c r="H4054" i="4" s="1"/>
  <c r="H4055" i="4" s="1"/>
  <c r="H4056" i="4" s="1"/>
  <c r="H4057" i="4" s="1"/>
  <c r="H4058" i="4" s="1"/>
  <c r="H4059" i="4" s="1"/>
  <c r="H4060" i="4" s="1"/>
  <c r="H4061" i="4" s="1"/>
  <c r="H4062" i="4" s="1"/>
  <c r="H4063" i="4" s="1"/>
  <c r="H4064" i="4" s="1"/>
  <c r="H4065" i="4" s="1"/>
  <c r="H4066" i="4" s="1"/>
  <c r="H4067" i="4" s="1"/>
  <c r="H4068" i="4" s="1"/>
  <c r="H4069" i="4" s="1"/>
  <c r="H4070" i="4" s="1"/>
  <c r="H4071" i="4" s="1"/>
  <c r="H4072" i="4" s="1"/>
  <c r="H4073" i="4" s="1"/>
  <c r="H4074" i="4" s="1"/>
  <c r="H4075" i="4" s="1"/>
  <c r="H4076" i="4" s="1"/>
  <c r="H4077" i="4" s="1"/>
  <c r="H4078" i="4" s="1"/>
  <c r="H4079" i="4" s="1"/>
  <c r="H4080" i="4" s="1"/>
  <c r="H4081" i="4" s="1"/>
  <c r="H4082" i="4" s="1"/>
  <c r="H4083" i="4" s="1"/>
  <c r="H4084" i="4" s="1"/>
  <c r="H4085" i="4" s="1"/>
  <c r="H4086" i="4" s="1"/>
  <c r="H4087" i="4" s="1"/>
  <c r="H4088" i="4" s="1"/>
  <c r="H4089" i="4" s="1"/>
  <c r="H4090" i="4" s="1"/>
  <c r="H4091" i="4" s="1"/>
  <c r="H4092" i="4" s="1"/>
  <c r="H4093" i="4" s="1"/>
  <c r="H4094" i="4" s="1"/>
  <c r="H4095" i="4" s="1"/>
  <c r="H4096" i="4" s="1"/>
  <c r="H4097" i="4" s="1"/>
  <c r="H4098" i="4" s="1"/>
  <c r="H4099" i="4" s="1"/>
  <c r="H4100" i="4" s="1"/>
  <c r="H4101" i="4" s="1"/>
  <c r="H4102" i="4" s="1"/>
  <c r="H4103" i="4" s="1"/>
  <c r="H4104" i="4" s="1"/>
  <c r="H4105" i="4" s="1"/>
  <c r="H4106" i="4" s="1"/>
  <c r="H4107" i="4" s="1"/>
  <c r="H4108" i="4" s="1"/>
  <c r="H4109" i="4" s="1"/>
  <c r="H4110" i="4" s="1"/>
  <c r="H4111" i="4" s="1"/>
  <c r="H4112" i="4" s="1"/>
  <c r="H4113" i="4" s="1"/>
  <c r="H4114" i="4" s="1"/>
  <c r="H4115" i="4" s="1"/>
  <c r="H4116" i="4" s="1"/>
  <c r="H4117" i="4" s="1"/>
  <c r="H4118" i="4" s="1"/>
  <c r="H4119" i="4" s="1"/>
  <c r="H4120" i="4" s="1"/>
  <c r="H4121" i="4" s="1"/>
  <c r="H4122" i="4" s="1"/>
  <c r="H4123" i="4" s="1"/>
  <c r="H4124" i="4" s="1"/>
  <c r="H4125" i="4" s="1"/>
  <c r="H4126" i="4" s="1"/>
  <c r="H4127" i="4" s="1"/>
  <c r="H4128" i="4" s="1"/>
  <c r="H4129" i="4" s="1"/>
  <c r="H4130" i="4" s="1"/>
  <c r="H4131" i="4" s="1"/>
  <c r="H4132" i="4" s="1"/>
  <c r="H4133" i="4" s="1"/>
  <c r="H4134" i="4" s="1"/>
  <c r="H4135" i="4" s="1"/>
  <c r="H4136" i="4" s="1"/>
  <c r="H4137" i="4" s="1"/>
  <c r="H4138" i="4" s="1"/>
  <c r="H4139" i="4" s="1"/>
  <c r="H4140" i="4" s="1"/>
  <c r="H4141" i="4" s="1"/>
  <c r="H4142" i="4" s="1"/>
  <c r="H4143" i="4" s="1"/>
  <c r="H4144" i="4" s="1"/>
  <c r="H4145" i="4" s="1"/>
  <c r="H4146" i="4" s="1"/>
  <c r="H4147" i="4" s="1"/>
  <c r="H4148" i="4" s="1"/>
  <c r="H4149" i="4" s="1"/>
  <c r="H4150" i="4" s="1"/>
  <c r="H4151" i="4" s="1"/>
  <c r="H4152" i="4" s="1"/>
  <c r="H4153" i="4" s="1"/>
  <c r="H4154" i="4" s="1"/>
  <c r="H4155" i="4" s="1"/>
  <c r="H4156" i="4" s="1"/>
  <c r="H4157" i="4" s="1"/>
  <c r="H4158" i="4" s="1"/>
  <c r="H4159" i="4" s="1"/>
  <c r="H4160" i="4" s="1"/>
  <c r="H4161" i="4" s="1"/>
  <c r="H4162" i="4" s="1"/>
  <c r="H4163" i="4" s="1"/>
  <c r="H4164" i="4" s="1"/>
  <c r="H4165" i="4" s="1"/>
  <c r="H4166" i="4" s="1"/>
  <c r="H4167" i="4" s="1"/>
  <c r="H4168" i="4" s="1"/>
  <c r="H4169" i="4" s="1"/>
  <c r="H4170" i="4" s="1"/>
  <c r="H4171" i="4" s="1"/>
  <c r="H4172" i="4" s="1"/>
  <c r="H4173" i="4" s="1"/>
  <c r="H4174" i="4" s="1"/>
  <c r="H4175" i="4" s="1"/>
  <c r="H4176" i="4" s="1"/>
  <c r="H4177" i="4" s="1"/>
  <c r="H4178" i="4" s="1"/>
  <c r="H4179" i="4" s="1"/>
  <c r="H4180" i="4" s="1"/>
  <c r="H4181" i="4" s="1"/>
  <c r="H4182" i="4" s="1"/>
  <c r="H4183" i="4" s="1"/>
  <c r="H4184" i="4" s="1"/>
  <c r="H4185" i="4" s="1"/>
  <c r="H4186" i="4" s="1"/>
  <c r="H4187" i="4" s="1"/>
  <c r="H4188" i="4" s="1"/>
  <c r="H4189" i="4" s="1"/>
  <c r="H4190" i="4" s="1"/>
  <c r="H4191" i="4" s="1"/>
  <c r="H4192" i="4" s="1"/>
  <c r="H4193" i="4" s="1"/>
  <c r="H4194" i="4" s="1"/>
  <c r="H4195" i="4" s="1"/>
  <c r="H4196" i="4" s="1"/>
  <c r="H4197" i="4" s="1"/>
  <c r="H4198" i="4" s="1"/>
  <c r="H4199" i="4" s="1"/>
  <c r="H4200" i="4" s="1"/>
  <c r="H4201" i="4" s="1"/>
  <c r="H4202" i="4" s="1"/>
  <c r="H4203" i="4" s="1"/>
  <c r="H4204" i="4" s="1"/>
  <c r="H4205" i="4" s="1"/>
  <c r="H4206" i="4" s="1"/>
  <c r="H4207" i="4" s="1"/>
  <c r="H4208" i="4" s="1"/>
  <c r="H4209" i="4" s="1"/>
  <c r="H4210" i="4" s="1"/>
  <c r="H4211" i="4" s="1"/>
  <c r="H4212" i="4" s="1"/>
  <c r="H4213" i="4" s="1"/>
  <c r="H4214" i="4" s="1"/>
  <c r="H4215" i="4" s="1"/>
  <c r="H4216" i="4" s="1"/>
  <c r="H4217" i="4" s="1"/>
  <c r="H4218" i="4" s="1"/>
  <c r="H4219" i="4" s="1"/>
  <c r="H4220" i="4" s="1"/>
  <c r="H4221" i="4" s="1"/>
  <c r="H4222" i="4" s="1"/>
  <c r="H4223" i="4" s="1"/>
  <c r="H4224" i="4" s="1"/>
  <c r="H4225" i="4" s="1"/>
  <c r="H4226" i="4" s="1"/>
  <c r="H4227" i="4" s="1"/>
  <c r="H4228" i="4" s="1"/>
  <c r="H4229" i="4" s="1"/>
  <c r="H4230" i="4" s="1"/>
  <c r="H4231" i="4" s="1"/>
  <c r="H4232" i="4" s="1"/>
  <c r="H4233" i="4" s="1"/>
  <c r="H4234" i="4" s="1"/>
  <c r="H4235" i="4" s="1"/>
  <c r="H4236" i="4" s="1"/>
  <c r="H4237" i="4" s="1"/>
  <c r="H4238" i="4" s="1"/>
  <c r="H4239" i="4" s="1"/>
  <c r="H4240" i="4" s="1"/>
  <c r="H4241" i="4" s="1"/>
  <c r="H4242" i="4" s="1"/>
  <c r="H4243" i="4" s="1"/>
  <c r="H4244" i="4" s="1"/>
  <c r="H4245" i="4" s="1"/>
  <c r="H4246" i="4" s="1"/>
  <c r="H4247" i="4" s="1"/>
  <c r="H4248" i="4" s="1"/>
  <c r="H4249" i="4" s="1"/>
  <c r="H4250" i="4" s="1"/>
  <c r="H4251" i="4" s="1"/>
  <c r="H4252" i="4" s="1"/>
  <c r="H4253" i="4" s="1"/>
  <c r="H4254" i="4" s="1"/>
  <c r="H4255" i="4" s="1"/>
  <c r="H4256" i="4" s="1"/>
  <c r="H4257" i="4" s="1"/>
  <c r="H4258" i="4" s="1"/>
  <c r="H4259" i="4" s="1"/>
  <c r="H4260" i="4" s="1"/>
  <c r="H4261" i="4" s="1"/>
  <c r="H4262" i="4" s="1"/>
  <c r="H4263" i="4" s="1"/>
  <c r="H4264" i="4" s="1"/>
  <c r="H4265" i="4" s="1"/>
  <c r="H4266" i="4" s="1"/>
  <c r="H4267" i="4" s="1"/>
  <c r="H4268" i="4" s="1"/>
  <c r="H4269" i="4" s="1"/>
  <c r="H4270" i="4" s="1"/>
  <c r="H4271" i="4" s="1"/>
  <c r="H4272" i="4" s="1"/>
  <c r="H4273" i="4" s="1"/>
  <c r="H4274" i="4" s="1"/>
  <c r="H4275" i="4" s="1"/>
  <c r="H4276" i="4" s="1"/>
  <c r="H4277" i="4" s="1"/>
  <c r="H4278" i="4" s="1"/>
  <c r="H4279" i="4" s="1"/>
  <c r="H4280" i="4" s="1"/>
  <c r="H4281" i="4" s="1"/>
  <c r="H4282" i="4" s="1"/>
  <c r="H4283" i="4" s="1"/>
  <c r="H4284" i="4" s="1"/>
  <c r="H4285" i="4" s="1"/>
  <c r="H4286" i="4" s="1"/>
  <c r="H4287" i="4" s="1"/>
  <c r="H4288" i="4" s="1"/>
  <c r="H4289" i="4" s="1"/>
  <c r="H4290" i="4" s="1"/>
  <c r="H4291" i="4" s="1"/>
  <c r="H4292" i="4" s="1"/>
  <c r="H4293" i="4" s="1"/>
  <c r="H4294" i="4" s="1"/>
  <c r="H4295" i="4" s="1"/>
  <c r="H4296" i="4" s="1"/>
  <c r="H4297" i="4" s="1"/>
  <c r="H4298" i="4" s="1"/>
  <c r="H4299" i="4" s="1"/>
  <c r="H4300" i="4" s="1"/>
  <c r="H4301" i="4" s="1"/>
  <c r="H4302" i="4" s="1"/>
  <c r="H4303" i="4" s="1"/>
  <c r="H4304" i="4" s="1"/>
  <c r="H4305" i="4" s="1"/>
  <c r="H4306" i="4" s="1"/>
  <c r="H4307" i="4" s="1"/>
  <c r="H4308" i="4" s="1"/>
  <c r="H4309" i="4" s="1"/>
  <c r="H4310" i="4" s="1"/>
  <c r="H4311" i="4" s="1"/>
  <c r="H4312" i="4" s="1"/>
  <c r="H4313" i="4" s="1"/>
  <c r="H4314" i="4" s="1"/>
  <c r="H4315" i="4" s="1"/>
  <c r="H4316" i="4" s="1"/>
  <c r="H4317" i="4" s="1"/>
  <c r="H4318" i="4" s="1"/>
  <c r="H4319" i="4" s="1"/>
  <c r="H4320" i="4" s="1"/>
  <c r="H4321" i="4" s="1"/>
  <c r="H4322" i="4" s="1"/>
  <c r="H4323" i="4" s="1"/>
  <c r="H4324" i="4" s="1"/>
  <c r="H4325" i="4" s="1"/>
  <c r="H4326" i="4" s="1"/>
  <c r="H4327" i="4" s="1"/>
  <c r="H4328" i="4" s="1"/>
  <c r="H4329" i="4" s="1"/>
  <c r="H4330" i="4" s="1"/>
  <c r="H4331" i="4" s="1"/>
  <c r="H4332" i="4" s="1"/>
  <c r="H4333" i="4" s="1"/>
  <c r="H4334" i="4" s="1"/>
  <c r="H4335" i="4" s="1"/>
  <c r="H4336" i="4" s="1"/>
  <c r="H4337" i="4" s="1"/>
  <c r="H4338" i="4" s="1"/>
  <c r="H4339" i="4" s="1"/>
  <c r="H4340" i="4" s="1"/>
  <c r="H4341" i="4" s="1"/>
  <c r="H4342" i="4" s="1"/>
  <c r="H4343" i="4" s="1"/>
  <c r="H4344" i="4" s="1"/>
  <c r="H4345" i="4" s="1"/>
  <c r="H4346" i="4" s="1"/>
  <c r="H4347" i="4" s="1"/>
  <c r="H4348" i="4" s="1"/>
  <c r="H4349" i="4" s="1"/>
  <c r="H4350" i="4" s="1"/>
  <c r="H4351" i="4" s="1"/>
  <c r="H4352" i="4" s="1"/>
  <c r="H4353" i="4" s="1"/>
  <c r="H4354" i="4" s="1"/>
  <c r="E2044" i="4"/>
  <c r="E2045" i="4" s="1"/>
  <c r="E2046" i="4" s="1"/>
  <c r="E2047" i="4" s="1"/>
  <c r="E2048" i="4" s="1"/>
  <c r="E2049" i="4" s="1"/>
  <c r="E2050" i="4" s="1"/>
  <c r="E2051" i="4" s="1"/>
  <c r="E2052" i="4" s="1"/>
  <c r="E2053" i="4" s="1"/>
  <c r="E2054" i="4" s="1"/>
  <c r="E2055" i="4" s="1"/>
  <c r="E2056" i="4" s="1"/>
  <c r="E2057" i="4" s="1"/>
  <c r="E2058" i="4" s="1"/>
  <c r="E2059" i="4" s="1"/>
  <c r="E2060" i="4" s="1"/>
  <c r="E2061" i="4" s="1"/>
  <c r="E2062" i="4" s="1"/>
  <c r="E2063" i="4" s="1"/>
  <c r="E2064" i="4" s="1"/>
  <c r="E2065" i="4" s="1"/>
  <c r="E2066" i="4" s="1"/>
  <c r="E2067" i="4" s="1"/>
  <c r="E2068" i="4" s="1"/>
  <c r="E2069" i="4" s="1"/>
  <c r="E2070" i="4" s="1"/>
  <c r="E2071" i="4" s="1"/>
  <c r="E2072" i="4" s="1"/>
  <c r="E2073" i="4" s="1"/>
  <c r="E2074" i="4" s="1"/>
  <c r="E2075" i="4" s="1"/>
  <c r="E2076" i="4" s="1"/>
  <c r="E2077" i="4" s="1"/>
  <c r="E2078" i="4" s="1"/>
  <c r="E2079" i="4" s="1"/>
  <c r="E2080" i="4" s="1"/>
  <c r="E2081" i="4" s="1"/>
  <c r="E2082" i="4" s="1"/>
  <c r="E2083" i="4" s="1"/>
  <c r="E2084" i="4" s="1"/>
  <c r="E2085" i="4" s="1"/>
  <c r="E2086" i="4" s="1"/>
  <c r="E2087" i="4" s="1"/>
  <c r="E2088" i="4" s="1"/>
  <c r="E2089" i="4" s="1"/>
  <c r="E2090" i="4" s="1"/>
  <c r="E2091" i="4" s="1"/>
  <c r="E2092" i="4" s="1"/>
  <c r="E2093" i="4" s="1"/>
  <c r="E2094" i="4" s="1"/>
  <c r="E2095" i="4" s="1"/>
  <c r="E2096" i="4" s="1"/>
  <c r="E2097" i="4" s="1"/>
  <c r="E2098" i="4" s="1"/>
  <c r="E2099" i="4" s="1"/>
  <c r="E2100" i="4" s="1"/>
  <c r="E2101" i="4" s="1"/>
  <c r="E2102" i="4" s="1"/>
  <c r="E2103" i="4" s="1"/>
  <c r="E2104" i="4" s="1"/>
  <c r="E2105" i="4" s="1"/>
  <c r="E2106" i="4" s="1"/>
  <c r="E2107" i="4" s="1"/>
  <c r="E2108" i="4" s="1"/>
  <c r="E2109" i="4" s="1"/>
  <c r="E2110" i="4" s="1"/>
  <c r="E2111" i="4" s="1"/>
  <c r="E2112" i="4" s="1"/>
  <c r="E2113" i="4" s="1"/>
  <c r="E2114" i="4" s="1"/>
  <c r="E2115" i="4" s="1"/>
  <c r="E2116" i="4" s="1"/>
  <c r="E2117" i="4" s="1"/>
  <c r="E2118" i="4" s="1"/>
  <c r="E2119" i="4" s="1"/>
  <c r="E2120" i="4" s="1"/>
  <c r="E2121" i="4" s="1"/>
  <c r="E2122" i="4" s="1"/>
  <c r="E2123" i="4" s="1"/>
  <c r="E2124" i="4" s="1"/>
  <c r="E2125" i="4" s="1"/>
  <c r="E2126" i="4" s="1"/>
  <c r="E2127" i="4" s="1"/>
  <c r="E2128" i="4" s="1"/>
  <c r="E2129" i="4" s="1"/>
  <c r="E2130" i="4" s="1"/>
  <c r="E2131" i="4" s="1"/>
  <c r="E2132" i="4" s="1"/>
  <c r="E2133" i="4" s="1"/>
  <c r="E2134" i="4" s="1"/>
  <c r="E2135" i="4" s="1"/>
  <c r="E2136" i="4" s="1"/>
  <c r="E2137" i="4" s="1"/>
  <c r="E2138" i="4" s="1"/>
  <c r="E2139" i="4" s="1"/>
  <c r="E2140" i="4" s="1"/>
  <c r="E2141" i="4" s="1"/>
  <c r="E2142" i="4" s="1"/>
  <c r="E2143" i="4" s="1"/>
  <c r="E2144" i="4" s="1"/>
  <c r="E2145" i="4" s="1"/>
  <c r="E2146" i="4" s="1"/>
  <c r="E2147" i="4" s="1"/>
  <c r="E2148" i="4" s="1"/>
  <c r="E2149" i="4" s="1"/>
  <c r="E2150" i="4" s="1"/>
  <c r="E2151" i="4" s="1"/>
  <c r="E2152" i="4" s="1"/>
  <c r="E2153" i="4" s="1"/>
  <c r="E2154" i="4" s="1"/>
  <c r="E2155" i="4" s="1"/>
  <c r="E2156" i="4" s="1"/>
  <c r="E2157" i="4" s="1"/>
  <c r="E2158" i="4" s="1"/>
  <c r="E2159" i="4" s="1"/>
  <c r="E2160" i="4" s="1"/>
  <c r="E2161" i="4" s="1"/>
  <c r="E2162" i="4" s="1"/>
  <c r="E2163" i="4" s="1"/>
  <c r="E2164" i="4" s="1"/>
  <c r="E2165" i="4" s="1"/>
  <c r="E2166" i="4" s="1"/>
  <c r="E2167" i="4" s="1"/>
  <c r="E2168" i="4" s="1"/>
  <c r="E2169" i="4" s="1"/>
  <c r="E2170" i="4" s="1"/>
  <c r="E2171" i="4" s="1"/>
  <c r="I2058" i="4"/>
  <c r="I2059" i="4" s="1"/>
  <c r="I2060" i="4" s="1"/>
  <c r="I2061" i="4" s="1"/>
  <c r="I2062" i="4" s="1"/>
  <c r="I2063" i="4" s="1"/>
  <c r="I2064" i="4" s="1"/>
  <c r="I2065" i="4" s="1"/>
  <c r="I2066" i="4" s="1"/>
  <c r="I2067" i="4" s="1"/>
  <c r="I2068" i="4" s="1"/>
  <c r="I2069" i="4" s="1"/>
  <c r="I2070" i="4" s="1"/>
  <c r="I2071" i="4" s="1"/>
  <c r="I2072" i="4" s="1"/>
  <c r="I2073" i="4" s="1"/>
  <c r="I2074" i="4" s="1"/>
  <c r="I2075" i="4" s="1"/>
  <c r="I2076" i="4" s="1"/>
  <c r="I2077" i="4" s="1"/>
  <c r="I2078" i="4" s="1"/>
  <c r="I2079" i="4" s="1"/>
  <c r="I2080" i="4" s="1"/>
  <c r="I2081" i="4" s="1"/>
  <c r="I2082" i="4" s="1"/>
  <c r="I2083" i="4" s="1"/>
  <c r="I2084" i="4" s="1"/>
  <c r="I2085" i="4" s="1"/>
  <c r="I2086" i="4" s="1"/>
  <c r="I2087" i="4" s="1"/>
  <c r="I2088" i="4" s="1"/>
  <c r="I2089" i="4" s="1"/>
  <c r="I2090" i="4" s="1"/>
  <c r="I2091" i="4" s="1"/>
  <c r="I2092" i="4" s="1"/>
  <c r="I2093" i="4" s="1"/>
  <c r="I2094" i="4" s="1"/>
  <c r="I2095" i="4" s="1"/>
  <c r="I2096" i="4" s="1"/>
  <c r="I2097" i="4" s="1"/>
  <c r="I2098" i="4" s="1"/>
  <c r="I2099" i="4" s="1"/>
  <c r="I2100" i="4" s="1"/>
  <c r="I2101" i="4" s="1"/>
  <c r="I2102" i="4" s="1"/>
  <c r="I2103" i="4" s="1"/>
  <c r="I2104" i="4" s="1"/>
  <c r="I2105" i="4" s="1"/>
  <c r="I2106" i="4" s="1"/>
  <c r="I2107" i="4" s="1"/>
  <c r="I2108" i="4" s="1"/>
  <c r="I2109" i="4" s="1"/>
  <c r="I2110" i="4" s="1"/>
  <c r="I2111" i="4" s="1"/>
  <c r="I2112" i="4" s="1"/>
  <c r="I2113" i="4" s="1"/>
  <c r="I2114" i="4" s="1"/>
  <c r="I2115" i="4" s="1"/>
  <c r="I2116" i="4" s="1"/>
  <c r="I2117" i="4" s="1"/>
  <c r="I2118" i="4" s="1"/>
  <c r="I2119" i="4" s="1"/>
  <c r="I2120" i="4" s="1"/>
  <c r="I2121" i="4" s="1"/>
  <c r="I2122" i="4" s="1"/>
  <c r="I2123" i="4" s="1"/>
  <c r="I2124" i="4" s="1"/>
  <c r="I2125" i="4" s="1"/>
  <c r="I2126" i="4" s="1"/>
  <c r="I2127" i="4" s="1"/>
  <c r="I2128" i="4" s="1"/>
  <c r="I2129" i="4" s="1"/>
  <c r="I2130" i="4" s="1"/>
  <c r="I2131" i="4" s="1"/>
  <c r="I2132" i="4" s="1"/>
  <c r="I2133" i="4" s="1"/>
  <c r="I2134" i="4" s="1"/>
  <c r="I2135" i="4" s="1"/>
  <c r="I2136" i="4" s="1"/>
  <c r="I2137" i="4" s="1"/>
  <c r="I2138" i="4" s="1"/>
  <c r="I2139" i="4" s="1"/>
  <c r="I2140" i="4" s="1"/>
  <c r="I2141" i="4" s="1"/>
  <c r="I2142" i="4" s="1"/>
  <c r="I2143" i="4" s="1"/>
  <c r="I2144" i="4" s="1"/>
  <c r="I2145" i="4" s="1"/>
  <c r="I2146" i="4" s="1"/>
  <c r="I2147" i="4" s="1"/>
  <c r="I2148" i="4" s="1"/>
  <c r="I2149" i="4" s="1"/>
  <c r="I2150" i="4" s="1"/>
  <c r="I2151" i="4" s="1"/>
  <c r="I2152" i="4" s="1"/>
  <c r="I2153" i="4" s="1"/>
  <c r="I2154" i="4" s="1"/>
  <c r="I2155" i="4" s="1"/>
  <c r="I2156" i="4" s="1"/>
  <c r="I2157" i="4" s="1"/>
  <c r="I2158" i="4" s="1"/>
  <c r="I2159" i="4" s="1"/>
  <c r="I2160" i="4" s="1"/>
  <c r="I2161" i="4" s="1"/>
  <c r="I2162" i="4" s="1"/>
  <c r="I2163" i="4" s="1"/>
  <c r="I2164" i="4" s="1"/>
  <c r="I2165" i="4" s="1"/>
  <c r="I2166" i="4" s="1"/>
  <c r="I2167" i="4" s="1"/>
  <c r="I2168" i="4" s="1"/>
  <c r="I2169" i="4" s="1"/>
  <c r="I2170" i="4" s="1"/>
  <c r="I2171" i="4" s="1"/>
  <c r="I2172" i="4" s="1"/>
  <c r="I2173" i="4" s="1"/>
  <c r="I2174" i="4" s="1"/>
  <c r="I2175" i="4" s="1"/>
  <c r="I2176" i="4" s="1"/>
  <c r="I2177" i="4" s="1"/>
  <c r="I2178" i="4" s="1"/>
  <c r="I2179" i="4" s="1"/>
  <c r="I2180" i="4" s="1"/>
  <c r="I2181" i="4" s="1"/>
  <c r="I2182" i="4" s="1"/>
  <c r="I2183" i="4" s="1"/>
  <c r="I2184" i="4" s="1"/>
  <c r="I2185" i="4" s="1"/>
  <c r="I2186" i="4" s="1"/>
  <c r="I2187" i="4" s="1"/>
  <c r="I2188" i="4" s="1"/>
  <c r="I2189" i="4" s="1"/>
  <c r="I2190" i="4" s="1"/>
  <c r="I2191" i="4" s="1"/>
  <c r="I2192" i="4" s="1"/>
  <c r="I2193" i="4" s="1"/>
  <c r="I2194" i="4" s="1"/>
  <c r="I2195" i="4" s="1"/>
  <c r="I2196" i="4" s="1"/>
  <c r="I2197" i="4" s="1"/>
  <c r="I2198" i="4" s="1"/>
  <c r="I2199" i="4" s="1"/>
  <c r="I2200" i="4" s="1"/>
  <c r="I2201" i="4" s="1"/>
  <c r="I2202" i="4" s="1"/>
  <c r="I2203" i="4" s="1"/>
  <c r="I2204" i="4" s="1"/>
  <c r="I2205" i="4" s="1"/>
  <c r="I2206" i="4" s="1"/>
  <c r="I2207" i="4" s="1"/>
  <c r="I2208" i="4" s="1"/>
  <c r="I2209" i="4" s="1"/>
  <c r="I2210" i="4" s="1"/>
  <c r="I2211" i="4" s="1"/>
  <c r="I2212" i="4" s="1"/>
  <c r="I2213" i="4" s="1"/>
  <c r="I2214" i="4" s="1"/>
  <c r="I2215" i="4" s="1"/>
  <c r="I2216" i="4" s="1"/>
  <c r="I2217" i="4" s="1"/>
  <c r="I2218" i="4" s="1"/>
  <c r="I2219" i="4" s="1"/>
  <c r="I2220" i="4" s="1"/>
  <c r="I2221" i="4" s="1"/>
  <c r="I2222" i="4" s="1"/>
  <c r="I2223" i="4" s="1"/>
  <c r="I2224" i="4" s="1"/>
  <c r="I2225" i="4" s="1"/>
  <c r="I2226" i="4" s="1"/>
  <c r="I2227" i="4" s="1"/>
  <c r="I2228" i="4" s="1"/>
  <c r="I2229" i="4" s="1"/>
  <c r="I2230" i="4" s="1"/>
  <c r="I2231" i="4" s="1"/>
  <c r="I2232" i="4" s="1"/>
  <c r="I2233" i="4" s="1"/>
  <c r="I2234" i="4" s="1"/>
  <c r="I2235" i="4" s="1"/>
  <c r="I2236" i="4" s="1"/>
  <c r="I2237" i="4" s="1"/>
  <c r="I2238" i="4" s="1"/>
  <c r="I2239" i="4" s="1"/>
  <c r="I2240" i="4" s="1"/>
  <c r="I2241" i="4" s="1"/>
  <c r="I2242" i="4" s="1"/>
  <c r="I2243" i="4" s="1"/>
  <c r="I2244" i="4" s="1"/>
  <c r="I2245" i="4" s="1"/>
  <c r="I2246" i="4" s="1"/>
  <c r="I2247" i="4" s="1"/>
  <c r="I2248" i="4" s="1"/>
  <c r="I2249" i="4" s="1"/>
  <c r="I2250" i="4" s="1"/>
  <c r="I2251" i="4" s="1"/>
  <c r="I2252" i="4" s="1"/>
  <c r="I2253" i="4" s="1"/>
  <c r="I2254" i="4" s="1"/>
  <c r="I2255" i="4" s="1"/>
  <c r="I2256" i="4" s="1"/>
  <c r="I2257" i="4" s="1"/>
  <c r="I2258" i="4" s="1"/>
  <c r="I2259" i="4" s="1"/>
  <c r="I2260" i="4" s="1"/>
  <c r="I2261" i="4" s="1"/>
  <c r="I2262" i="4" s="1"/>
  <c r="I2263" i="4" s="1"/>
  <c r="I2264" i="4" s="1"/>
  <c r="I2265" i="4" s="1"/>
  <c r="I2266" i="4" s="1"/>
  <c r="I2267" i="4" s="1"/>
  <c r="I2268" i="4" s="1"/>
  <c r="I2269" i="4" s="1"/>
  <c r="I2270" i="4" s="1"/>
  <c r="I2271" i="4" s="1"/>
  <c r="I2272" i="4" s="1"/>
  <c r="I2273" i="4" s="1"/>
  <c r="I2274" i="4" s="1"/>
  <c r="I2275" i="4" s="1"/>
  <c r="I2276" i="4" s="1"/>
  <c r="I2277" i="4" s="1"/>
  <c r="I2278" i="4" s="1"/>
  <c r="I2279" i="4" s="1"/>
  <c r="I2280" i="4" s="1"/>
  <c r="I2281" i="4" s="1"/>
  <c r="I2282" i="4" s="1"/>
  <c r="I2283" i="4" s="1"/>
  <c r="I2284" i="4" s="1"/>
  <c r="I2285" i="4" s="1"/>
  <c r="I2286" i="4" s="1"/>
  <c r="I2287" i="4" s="1"/>
  <c r="I2288" i="4" s="1"/>
  <c r="I2289" i="4" s="1"/>
  <c r="I2290" i="4" s="1"/>
  <c r="I2291" i="4" s="1"/>
  <c r="I2292" i="4" s="1"/>
  <c r="I2293" i="4" s="1"/>
  <c r="I2294" i="4" s="1"/>
  <c r="I2295" i="4" s="1"/>
  <c r="I2296" i="4" s="1"/>
  <c r="I2297" i="4" s="1"/>
  <c r="I2298" i="4" s="1"/>
  <c r="I2299" i="4" s="1"/>
  <c r="I2300" i="4" s="1"/>
  <c r="I2301" i="4" s="1"/>
  <c r="I2302" i="4" s="1"/>
  <c r="I2303" i="4" s="1"/>
  <c r="I2304" i="4" s="1"/>
  <c r="I2305" i="4" s="1"/>
  <c r="I2306" i="4" s="1"/>
  <c r="I2307" i="4" s="1"/>
  <c r="I2308" i="4" s="1"/>
  <c r="I2309" i="4" s="1"/>
  <c r="I2310" i="4" s="1"/>
  <c r="I2311" i="4" s="1"/>
  <c r="I2312" i="4" s="1"/>
  <c r="I2313" i="4" s="1"/>
  <c r="I2314" i="4" s="1"/>
  <c r="I2315" i="4" s="1"/>
  <c r="I2316" i="4" s="1"/>
  <c r="I2317" i="4" s="1"/>
  <c r="I2318" i="4" s="1"/>
  <c r="I2319" i="4" s="1"/>
  <c r="I2320" i="4" s="1"/>
  <c r="I2321" i="4" s="1"/>
  <c r="I2322" i="4" s="1"/>
  <c r="I2323" i="4" s="1"/>
  <c r="I2324" i="4" s="1"/>
  <c r="I2325" i="4" s="1"/>
  <c r="I2326" i="4" s="1"/>
  <c r="I2327" i="4" s="1"/>
  <c r="I2328" i="4" s="1"/>
  <c r="I2329" i="4" s="1"/>
  <c r="I2330" i="4" s="1"/>
  <c r="I2331" i="4" s="1"/>
  <c r="I2332" i="4" s="1"/>
  <c r="I2333" i="4" s="1"/>
  <c r="I2334" i="4" s="1"/>
  <c r="I2335" i="4" s="1"/>
  <c r="I2336" i="4" s="1"/>
  <c r="I2337" i="4" s="1"/>
  <c r="I2338" i="4" s="1"/>
  <c r="I2339" i="4" s="1"/>
  <c r="I2340" i="4" s="1"/>
  <c r="I2341" i="4" s="1"/>
  <c r="I2342" i="4" s="1"/>
  <c r="I2343" i="4" s="1"/>
  <c r="I2344" i="4" s="1"/>
  <c r="I2345" i="4" s="1"/>
  <c r="I2346" i="4" s="1"/>
  <c r="I2347" i="4" s="1"/>
  <c r="I2348" i="4" s="1"/>
  <c r="I2349" i="4" s="1"/>
  <c r="I2350" i="4" s="1"/>
  <c r="I2351" i="4" s="1"/>
  <c r="I2352" i="4" s="1"/>
  <c r="I2353" i="4" s="1"/>
  <c r="I2354" i="4" s="1"/>
  <c r="I2355" i="4" s="1"/>
  <c r="I2356" i="4" s="1"/>
  <c r="I2357" i="4" s="1"/>
  <c r="I2358" i="4" s="1"/>
  <c r="I2359" i="4" s="1"/>
  <c r="I2360" i="4" s="1"/>
  <c r="I2361" i="4" s="1"/>
  <c r="I2362" i="4" s="1"/>
  <c r="I2363" i="4" s="1"/>
  <c r="I2364" i="4" s="1"/>
  <c r="I2365" i="4" s="1"/>
  <c r="I2366" i="4" s="1"/>
  <c r="I2367" i="4" s="1"/>
  <c r="I2368" i="4" s="1"/>
  <c r="I2369" i="4" s="1"/>
  <c r="I2370" i="4" s="1"/>
  <c r="I2371" i="4" s="1"/>
  <c r="I2372" i="4" s="1"/>
  <c r="I2373" i="4" s="1"/>
  <c r="I2374" i="4" s="1"/>
  <c r="I2375" i="4" s="1"/>
  <c r="I2376" i="4" s="1"/>
  <c r="I2377" i="4" s="1"/>
  <c r="I2378" i="4" s="1"/>
  <c r="I2379" i="4" s="1"/>
  <c r="I2380" i="4" s="1"/>
  <c r="I2381" i="4" s="1"/>
  <c r="I2382" i="4" s="1"/>
  <c r="I2383" i="4" s="1"/>
  <c r="I2384" i="4" s="1"/>
  <c r="I2385" i="4" s="1"/>
  <c r="I2386" i="4" s="1"/>
  <c r="I2387" i="4" s="1"/>
  <c r="I2388" i="4" s="1"/>
  <c r="I2389" i="4" s="1"/>
  <c r="I2390" i="4" s="1"/>
  <c r="I2391" i="4" s="1"/>
  <c r="I2392" i="4" s="1"/>
  <c r="I2393" i="4" s="1"/>
  <c r="I2394" i="4" s="1"/>
  <c r="I2395" i="4" s="1"/>
  <c r="I2396" i="4" s="1"/>
  <c r="I2397" i="4" s="1"/>
  <c r="I2398" i="4" s="1"/>
  <c r="I2399" i="4" s="1"/>
  <c r="I2400" i="4" s="1"/>
  <c r="I2401" i="4" s="1"/>
  <c r="I2402" i="4" s="1"/>
  <c r="I2403" i="4" s="1"/>
  <c r="I2404" i="4" s="1"/>
  <c r="I2405" i="4" s="1"/>
  <c r="I2406" i="4" s="1"/>
  <c r="I2407" i="4" s="1"/>
  <c r="I2408" i="4" s="1"/>
  <c r="I2409" i="4" s="1"/>
  <c r="I2410" i="4" s="1"/>
  <c r="I2411" i="4" s="1"/>
  <c r="I2412" i="4" s="1"/>
  <c r="I2413" i="4" s="1"/>
  <c r="I2414" i="4" s="1"/>
  <c r="I2415" i="4" s="1"/>
  <c r="I2416" i="4" s="1"/>
  <c r="I2417" i="4" s="1"/>
  <c r="I2418" i="4" s="1"/>
  <c r="I2419" i="4" s="1"/>
  <c r="I2420" i="4" s="1"/>
  <c r="I2421" i="4" s="1"/>
  <c r="I2422" i="4" s="1"/>
  <c r="I2423" i="4" s="1"/>
  <c r="I2424" i="4" s="1"/>
  <c r="I2425" i="4" s="1"/>
  <c r="I2426" i="4" s="1"/>
  <c r="I2427" i="4" s="1"/>
  <c r="I2428" i="4" s="1"/>
  <c r="I2429" i="4" s="1"/>
  <c r="I2430" i="4" s="1"/>
  <c r="I2431" i="4" s="1"/>
  <c r="I2432" i="4" s="1"/>
  <c r="I2433" i="4" s="1"/>
  <c r="I2434" i="4" s="1"/>
  <c r="I2435" i="4" s="1"/>
  <c r="I2436" i="4" s="1"/>
  <c r="I2437" i="4" s="1"/>
  <c r="I2438" i="4" s="1"/>
  <c r="I2439" i="4" s="1"/>
  <c r="I2440" i="4" s="1"/>
  <c r="I2441" i="4" s="1"/>
  <c r="I2442" i="4" s="1"/>
  <c r="I2443" i="4" s="1"/>
  <c r="I2444" i="4" s="1"/>
  <c r="I2445" i="4" s="1"/>
  <c r="I2446" i="4" s="1"/>
  <c r="I2447" i="4" s="1"/>
  <c r="I2448" i="4" s="1"/>
  <c r="I2449" i="4" s="1"/>
  <c r="I2450" i="4" s="1"/>
  <c r="I2451" i="4" s="1"/>
  <c r="I2452" i="4" s="1"/>
  <c r="I2453" i="4" s="1"/>
  <c r="I2454" i="4" s="1"/>
  <c r="I2455" i="4" s="1"/>
  <c r="I2456" i="4" s="1"/>
  <c r="I2457" i="4" s="1"/>
  <c r="I2458" i="4" s="1"/>
  <c r="I2459" i="4" s="1"/>
  <c r="I2460" i="4" s="1"/>
  <c r="I2461" i="4" s="1"/>
  <c r="I2462" i="4" s="1"/>
  <c r="I2463" i="4" s="1"/>
  <c r="I2464" i="4" s="1"/>
  <c r="I2465" i="4" s="1"/>
  <c r="I2466" i="4" s="1"/>
  <c r="I2467" i="4" s="1"/>
  <c r="I2468" i="4" s="1"/>
  <c r="I2469" i="4" s="1"/>
  <c r="I2470" i="4" s="1"/>
  <c r="I2471" i="4" s="1"/>
  <c r="I2472" i="4" s="1"/>
  <c r="I2473" i="4" s="1"/>
  <c r="I2474" i="4" s="1"/>
  <c r="I2475" i="4" s="1"/>
  <c r="I2476" i="4" s="1"/>
  <c r="I2477" i="4" s="1"/>
  <c r="I2478" i="4" s="1"/>
  <c r="I2479" i="4" s="1"/>
  <c r="I2480" i="4" s="1"/>
  <c r="I2481" i="4" s="1"/>
  <c r="I2482" i="4" s="1"/>
  <c r="I2483" i="4" s="1"/>
  <c r="I2484" i="4" s="1"/>
  <c r="I2485" i="4" s="1"/>
  <c r="I2486" i="4" s="1"/>
  <c r="I2487" i="4" s="1"/>
  <c r="I2488" i="4" s="1"/>
  <c r="I2489" i="4" s="1"/>
  <c r="I2490" i="4" s="1"/>
  <c r="I2491" i="4" s="1"/>
  <c r="I2492" i="4" s="1"/>
  <c r="I2493" i="4" s="1"/>
  <c r="I2494" i="4" s="1"/>
  <c r="I2495" i="4" s="1"/>
  <c r="I2496" i="4" s="1"/>
  <c r="I2497" i="4" s="1"/>
  <c r="I2498" i="4" s="1"/>
  <c r="I2499" i="4" s="1"/>
  <c r="I2500" i="4" s="1"/>
  <c r="I2501" i="4" s="1"/>
  <c r="I2502" i="4" s="1"/>
  <c r="I2503" i="4" s="1"/>
  <c r="I2504" i="4" s="1"/>
  <c r="I2505" i="4" s="1"/>
  <c r="I2506" i="4" s="1"/>
  <c r="I2507" i="4" s="1"/>
  <c r="I2508" i="4" s="1"/>
  <c r="I2509" i="4" s="1"/>
  <c r="I2510" i="4" s="1"/>
  <c r="I2511" i="4" s="1"/>
  <c r="I2512" i="4" s="1"/>
  <c r="I2513" i="4" s="1"/>
  <c r="I2514" i="4" s="1"/>
  <c r="I2515" i="4" s="1"/>
  <c r="I2516" i="4" s="1"/>
  <c r="I2517" i="4" s="1"/>
  <c r="I2518" i="4" s="1"/>
  <c r="I2519" i="4" s="1"/>
  <c r="I2520" i="4" s="1"/>
  <c r="I2521" i="4" s="1"/>
  <c r="I2522" i="4" s="1"/>
  <c r="I2523" i="4" s="1"/>
  <c r="I2524" i="4" s="1"/>
  <c r="I2525" i="4" s="1"/>
  <c r="I2526" i="4" s="1"/>
  <c r="I2527" i="4" s="1"/>
  <c r="I2528" i="4" s="1"/>
  <c r="I2529" i="4" s="1"/>
  <c r="I2530" i="4" s="1"/>
  <c r="I2531" i="4" s="1"/>
  <c r="I2532" i="4" s="1"/>
  <c r="I2533" i="4" s="1"/>
  <c r="I2534" i="4" s="1"/>
  <c r="I2535" i="4" s="1"/>
  <c r="I2536" i="4" s="1"/>
  <c r="I2537" i="4" s="1"/>
  <c r="I2538" i="4" s="1"/>
  <c r="I2539" i="4" s="1"/>
  <c r="I2540" i="4" s="1"/>
  <c r="I2541" i="4" s="1"/>
  <c r="I2542" i="4" s="1"/>
  <c r="I2543" i="4" s="1"/>
  <c r="I2544" i="4" s="1"/>
  <c r="I2545" i="4" s="1"/>
  <c r="I2546" i="4" s="1"/>
  <c r="I2547" i="4" s="1"/>
  <c r="I2548" i="4" s="1"/>
  <c r="I2549" i="4" s="1"/>
  <c r="I2550" i="4" s="1"/>
  <c r="I2551" i="4" s="1"/>
  <c r="I2552" i="4" s="1"/>
  <c r="I2553" i="4" s="1"/>
  <c r="I2554" i="4" s="1"/>
  <c r="I2555" i="4" s="1"/>
  <c r="I2556" i="4" s="1"/>
  <c r="I2557" i="4" s="1"/>
  <c r="I2558" i="4" s="1"/>
  <c r="I2559" i="4" s="1"/>
  <c r="I2560" i="4" s="1"/>
  <c r="I2561" i="4" s="1"/>
  <c r="I2562" i="4" s="1"/>
  <c r="I2563" i="4" s="1"/>
  <c r="I2564" i="4" s="1"/>
  <c r="I2565" i="4" s="1"/>
  <c r="I2566" i="4" s="1"/>
  <c r="I2567" i="4" s="1"/>
  <c r="I2568" i="4" s="1"/>
  <c r="I2569" i="4" s="1"/>
  <c r="I2570" i="4" s="1"/>
  <c r="I2571" i="4" s="1"/>
  <c r="I2572" i="4" s="1"/>
  <c r="I2573" i="4" s="1"/>
  <c r="I2574" i="4" s="1"/>
  <c r="I2575" i="4" s="1"/>
  <c r="I2576" i="4" s="1"/>
  <c r="I2577" i="4" s="1"/>
  <c r="I2578" i="4" s="1"/>
  <c r="I2579" i="4" s="1"/>
  <c r="I2580" i="4" s="1"/>
  <c r="I2581" i="4" s="1"/>
  <c r="I2582" i="4" s="1"/>
  <c r="I2583" i="4" s="1"/>
  <c r="I2584" i="4" s="1"/>
  <c r="I2585" i="4" s="1"/>
  <c r="I2586" i="4" s="1"/>
  <c r="I2587" i="4" s="1"/>
  <c r="I2588" i="4" s="1"/>
  <c r="I2589" i="4" s="1"/>
  <c r="I2590" i="4" s="1"/>
  <c r="I2591" i="4" s="1"/>
  <c r="I2592" i="4" s="1"/>
  <c r="I2593" i="4" s="1"/>
  <c r="I2594" i="4" s="1"/>
  <c r="I2595" i="4" s="1"/>
  <c r="I2596" i="4" s="1"/>
  <c r="I2597" i="4" s="1"/>
  <c r="I2598" i="4" s="1"/>
  <c r="I2599" i="4" s="1"/>
  <c r="I2600" i="4" s="1"/>
  <c r="I2601" i="4" s="1"/>
  <c r="I2602" i="4" s="1"/>
  <c r="I2603" i="4" s="1"/>
  <c r="I2604" i="4" s="1"/>
  <c r="I2605" i="4" s="1"/>
  <c r="I2606" i="4" s="1"/>
  <c r="I2607" i="4" s="1"/>
  <c r="I2608" i="4" s="1"/>
  <c r="I2609" i="4" s="1"/>
  <c r="I2610" i="4" s="1"/>
  <c r="I2611" i="4" s="1"/>
  <c r="I2612" i="4" s="1"/>
  <c r="I2613" i="4" s="1"/>
  <c r="I2614" i="4" s="1"/>
  <c r="I2615" i="4" s="1"/>
  <c r="I2616" i="4" s="1"/>
  <c r="I2617" i="4" s="1"/>
  <c r="I2618" i="4" s="1"/>
  <c r="I2619" i="4" s="1"/>
  <c r="I2620" i="4" s="1"/>
  <c r="I2621" i="4" s="1"/>
  <c r="I2622" i="4" s="1"/>
  <c r="I2623" i="4" s="1"/>
  <c r="I2624" i="4" s="1"/>
  <c r="I2625" i="4" s="1"/>
  <c r="I2626" i="4" s="1"/>
  <c r="I2627" i="4" s="1"/>
  <c r="I2628" i="4" s="1"/>
  <c r="I2629" i="4" s="1"/>
  <c r="I2630" i="4" s="1"/>
  <c r="I2631" i="4" s="1"/>
  <c r="I2632" i="4" s="1"/>
  <c r="I2633" i="4" s="1"/>
  <c r="I2634" i="4" s="1"/>
  <c r="I2635" i="4" s="1"/>
  <c r="I2636" i="4" s="1"/>
  <c r="I2637" i="4" s="1"/>
  <c r="I2638" i="4" s="1"/>
  <c r="I2639" i="4" s="1"/>
  <c r="I2640" i="4" s="1"/>
  <c r="I2641" i="4" s="1"/>
  <c r="I2642" i="4" s="1"/>
  <c r="I2643" i="4" s="1"/>
  <c r="I2644" i="4" s="1"/>
  <c r="I2645" i="4" s="1"/>
  <c r="I2646" i="4" s="1"/>
  <c r="I2647" i="4" s="1"/>
  <c r="I2648" i="4" s="1"/>
  <c r="I2649" i="4" s="1"/>
  <c r="I2650" i="4" s="1"/>
  <c r="I2651" i="4" s="1"/>
  <c r="I2652" i="4" s="1"/>
  <c r="I2653" i="4" s="1"/>
  <c r="I2654" i="4" s="1"/>
  <c r="I2655" i="4" s="1"/>
  <c r="I2656" i="4" s="1"/>
  <c r="I2657" i="4" s="1"/>
  <c r="I2658" i="4" s="1"/>
  <c r="I2659" i="4" s="1"/>
  <c r="I2660" i="4" s="1"/>
  <c r="I2661" i="4" s="1"/>
  <c r="I2662" i="4" s="1"/>
  <c r="I2663" i="4" s="1"/>
  <c r="I2664" i="4" s="1"/>
  <c r="I2665" i="4" s="1"/>
  <c r="I2666" i="4" s="1"/>
  <c r="I2667" i="4" s="1"/>
  <c r="I2668" i="4" s="1"/>
  <c r="I2669" i="4" s="1"/>
  <c r="I2670" i="4" s="1"/>
  <c r="I2671" i="4" s="1"/>
  <c r="I2672" i="4" s="1"/>
  <c r="I2673" i="4" s="1"/>
  <c r="I2674" i="4" s="1"/>
  <c r="I2675" i="4" s="1"/>
  <c r="I2676" i="4" s="1"/>
  <c r="I2677" i="4" s="1"/>
  <c r="I2678" i="4" s="1"/>
  <c r="I2679" i="4" s="1"/>
  <c r="I2680" i="4" s="1"/>
  <c r="I2681" i="4" s="1"/>
  <c r="I2682" i="4" s="1"/>
  <c r="I2683" i="4" s="1"/>
  <c r="I2684" i="4" s="1"/>
  <c r="I2685" i="4" s="1"/>
  <c r="I2686" i="4" s="1"/>
  <c r="I2687" i="4" s="1"/>
  <c r="I2688" i="4" s="1"/>
  <c r="I2689" i="4" s="1"/>
  <c r="I2690" i="4" s="1"/>
  <c r="I2691" i="4" s="1"/>
  <c r="I2692" i="4" s="1"/>
  <c r="I2693" i="4" s="1"/>
  <c r="I2694" i="4" s="1"/>
  <c r="I2695" i="4" s="1"/>
  <c r="I2696" i="4" s="1"/>
  <c r="I2697" i="4" s="1"/>
  <c r="I2698" i="4" s="1"/>
  <c r="I2699" i="4" s="1"/>
  <c r="I2700" i="4" s="1"/>
  <c r="I2701" i="4" s="1"/>
  <c r="I2702" i="4" s="1"/>
  <c r="I2703" i="4" s="1"/>
  <c r="I2704" i="4" s="1"/>
  <c r="I2705" i="4" s="1"/>
  <c r="I2706" i="4" s="1"/>
  <c r="I2707" i="4" s="1"/>
  <c r="I2708" i="4" s="1"/>
  <c r="I2709" i="4" s="1"/>
  <c r="I2710" i="4" s="1"/>
  <c r="I2711" i="4" s="1"/>
  <c r="I2712" i="4" s="1"/>
  <c r="I2713" i="4" s="1"/>
  <c r="I2714" i="4" s="1"/>
  <c r="I2715" i="4" s="1"/>
  <c r="I2716" i="4" s="1"/>
  <c r="I2717" i="4" s="1"/>
  <c r="I2718" i="4" s="1"/>
  <c r="I2719" i="4" s="1"/>
  <c r="I2720" i="4" s="1"/>
  <c r="I2721" i="4" s="1"/>
  <c r="I2722" i="4" s="1"/>
  <c r="I2723" i="4" s="1"/>
  <c r="I2724" i="4" s="1"/>
  <c r="I2725" i="4" s="1"/>
  <c r="I2726" i="4" s="1"/>
  <c r="I2727" i="4" s="1"/>
  <c r="I2728" i="4" s="1"/>
  <c r="I2729" i="4" s="1"/>
  <c r="I2730" i="4" s="1"/>
  <c r="I2731" i="4" s="1"/>
  <c r="I2732" i="4" s="1"/>
  <c r="I2733" i="4" s="1"/>
  <c r="I2734" i="4" s="1"/>
  <c r="I2735" i="4" s="1"/>
  <c r="I2736" i="4" s="1"/>
  <c r="I2737" i="4" s="1"/>
  <c r="I2738" i="4" s="1"/>
  <c r="I2739" i="4" s="1"/>
  <c r="I2740" i="4" s="1"/>
  <c r="I2741" i="4" s="1"/>
  <c r="I2742" i="4" s="1"/>
  <c r="I2743" i="4" s="1"/>
  <c r="I2744" i="4" s="1"/>
  <c r="I2745" i="4" s="1"/>
  <c r="I2746" i="4" s="1"/>
  <c r="I2747" i="4" s="1"/>
  <c r="I2748" i="4" s="1"/>
  <c r="I2749" i="4" s="1"/>
  <c r="I2750" i="4" s="1"/>
  <c r="I2751" i="4" s="1"/>
  <c r="I2752" i="4" s="1"/>
  <c r="I2753" i="4" s="1"/>
  <c r="I2754" i="4" s="1"/>
  <c r="I2755" i="4" s="1"/>
  <c r="I2756" i="4" s="1"/>
  <c r="I2757" i="4" s="1"/>
  <c r="I2758" i="4" s="1"/>
  <c r="I2759" i="4" s="1"/>
  <c r="I2760" i="4" s="1"/>
  <c r="I2761" i="4" s="1"/>
  <c r="I2762" i="4" s="1"/>
  <c r="I2763" i="4" s="1"/>
  <c r="I2764" i="4" s="1"/>
  <c r="I2765" i="4" s="1"/>
  <c r="I2766" i="4" s="1"/>
  <c r="I2767" i="4" s="1"/>
  <c r="I2768" i="4" s="1"/>
  <c r="I2769" i="4" s="1"/>
  <c r="I2770" i="4" s="1"/>
  <c r="I2771" i="4" s="1"/>
  <c r="I2772" i="4" s="1"/>
  <c r="I2773" i="4" s="1"/>
  <c r="I2774" i="4" s="1"/>
  <c r="I2775" i="4" s="1"/>
  <c r="I2776" i="4" s="1"/>
  <c r="I2777" i="4" s="1"/>
  <c r="I2778" i="4" s="1"/>
  <c r="I2779" i="4" s="1"/>
  <c r="I2780" i="4" s="1"/>
  <c r="I2781" i="4" s="1"/>
  <c r="I2782" i="4" s="1"/>
  <c r="I2783" i="4" s="1"/>
  <c r="I2784" i="4" s="1"/>
  <c r="I2785" i="4" s="1"/>
  <c r="I2786" i="4" s="1"/>
  <c r="I2787" i="4" s="1"/>
  <c r="I2788" i="4" s="1"/>
  <c r="I2789" i="4" s="1"/>
  <c r="I2790" i="4" s="1"/>
  <c r="I2791" i="4" s="1"/>
  <c r="I2792" i="4" s="1"/>
  <c r="I2793" i="4" s="1"/>
  <c r="I2794" i="4" s="1"/>
  <c r="I2795" i="4" s="1"/>
  <c r="I2796" i="4" s="1"/>
  <c r="I2797" i="4" s="1"/>
  <c r="I2798" i="4" s="1"/>
  <c r="I2799" i="4" s="1"/>
  <c r="I2800" i="4" s="1"/>
  <c r="I2801" i="4" s="1"/>
  <c r="I2802" i="4" s="1"/>
  <c r="I2803" i="4" s="1"/>
  <c r="I2804" i="4" s="1"/>
  <c r="I2805" i="4" s="1"/>
  <c r="I2806" i="4" s="1"/>
  <c r="I2807" i="4" s="1"/>
  <c r="I2808" i="4" s="1"/>
  <c r="I2809" i="4" s="1"/>
  <c r="I2810" i="4" s="1"/>
  <c r="I2811" i="4" s="1"/>
  <c r="I2812" i="4" s="1"/>
  <c r="I2813" i="4" s="1"/>
  <c r="I2814" i="4" s="1"/>
  <c r="I2815" i="4" s="1"/>
  <c r="I2816" i="4" s="1"/>
  <c r="I2817" i="4" s="1"/>
  <c r="I2818" i="4" s="1"/>
  <c r="I2819" i="4" s="1"/>
  <c r="I2820" i="4" s="1"/>
  <c r="I2821" i="4" s="1"/>
  <c r="I2822" i="4" s="1"/>
  <c r="I2823" i="4" s="1"/>
  <c r="I2824" i="4" s="1"/>
  <c r="I2825" i="4" s="1"/>
  <c r="I2826" i="4" s="1"/>
  <c r="I2827" i="4" s="1"/>
  <c r="I2828" i="4" s="1"/>
  <c r="I2829" i="4" s="1"/>
  <c r="I2830" i="4" s="1"/>
  <c r="I2831" i="4" s="1"/>
  <c r="I2832" i="4" s="1"/>
  <c r="I2833" i="4" s="1"/>
  <c r="I2834" i="4" s="1"/>
  <c r="I2835" i="4" s="1"/>
  <c r="I2836" i="4" s="1"/>
  <c r="I2837" i="4" s="1"/>
  <c r="I2838" i="4" s="1"/>
  <c r="I2839" i="4" s="1"/>
  <c r="I2840" i="4" s="1"/>
  <c r="I2841" i="4" s="1"/>
  <c r="I2842" i="4" s="1"/>
  <c r="I2843" i="4" s="1"/>
  <c r="I2844" i="4" s="1"/>
  <c r="I2845" i="4" s="1"/>
  <c r="I2846" i="4" s="1"/>
  <c r="I2847" i="4" s="1"/>
  <c r="I2848" i="4" s="1"/>
  <c r="I2849" i="4" s="1"/>
  <c r="I2850" i="4" s="1"/>
  <c r="I2851" i="4" s="1"/>
  <c r="I2852" i="4" s="1"/>
  <c r="I2853" i="4" s="1"/>
  <c r="I2854" i="4" s="1"/>
  <c r="I2855" i="4" s="1"/>
  <c r="I2856" i="4" s="1"/>
  <c r="I2857" i="4" s="1"/>
  <c r="I2858" i="4" s="1"/>
  <c r="I2859" i="4" s="1"/>
  <c r="I2860" i="4" s="1"/>
  <c r="I2861" i="4" s="1"/>
  <c r="I2862" i="4" s="1"/>
  <c r="I2863" i="4" s="1"/>
  <c r="I2864" i="4" s="1"/>
  <c r="I2865" i="4" s="1"/>
  <c r="I2866" i="4" s="1"/>
  <c r="I2867" i="4" s="1"/>
  <c r="I2868" i="4" s="1"/>
  <c r="I2869" i="4" s="1"/>
  <c r="I2870" i="4" s="1"/>
  <c r="I2871" i="4" s="1"/>
  <c r="I2872" i="4" s="1"/>
  <c r="I2873" i="4" s="1"/>
  <c r="I2874" i="4" s="1"/>
  <c r="I2875" i="4" s="1"/>
  <c r="I2876" i="4" s="1"/>
  <c r="I2877" i="4" s="1"/>
  <c r="I2878" i="4" s="1"/>
  <c r="I2879" i="4" s="1"/>
  <c r="I2880" i="4" s="1"/>
  <c r="I2881" i="4" s="1"/>
  <c r="I2882" i="4" s="1"/>
  <c r="I2883" i="4" s="1"/>
  <c r="I2884" i="4" s="1"/>
  <c r="I2885" i="4" s="1"/>
  <c r="I2886" i="4" s="1"/>
  <c r="I2887" i="4" s="1"/>
  <c r="I2888" i="4" s="1"/>
  <c r="I2889" i="4" s="1"/>
  <c r="I2890" i="4" s="1"/>
  <c r="I2891" i="4" s="1"/>
  <c r="I2892" i="4" s="1"/>
  <c r="I2893" i="4" s="1"/>
  <c r="I2894" i="4" s="1"/>
  <c r="I2895" i="4" s="1"/>
  <c r="I2896" i="4" s="1"/>
  <c r="I2897" i="4" s="1"/>
  <c r="I2898" i="4" s="1"/>
  <c r="I2899" i="4" s="1"/>
  <c r="I2900" i="4" s="1"/>
  <c r="I2901" i="4" s="1"/>
  <c r="I2902" i="4" s="1"/>
  <c r="I2903" i="4" s="1"/>
  <c r="I2904" i="4" s="1"/>
  <c r="I2905" i="4" s="1"/>
  <c r="I2906" i="4" s="1"/>
  <c r="I2907" i="4" s="1"/>
  <c r="I2908" i="4" s="1"/>
  <c r="I2909" i="4" s="1"/>
  <c r="I2910" i="4" s="1"/>
  <c r="I2911" i="4" s="1"/>
  <c r="I2912" i="4" s="1"/>
  <c r="I2913" i="4" s="1"/>
  <c r="I2914" i="4" s="1"/>
  <c r="I2915" i="4" s="1"/>
  <c r="I2916" i="4" s="1"/>
  <c r="I2917" i="4" s="1"/>
  <c r="I2918" i="4" s="1"/>
  <c r="I2919" i="4" s="1"/>
  <c r="I2920" i="4" s="1"/>
  <c r="I2921" i="4" s="1"/>
  <c r="I2922" i="4" s="1"/>
  <c r="I2923" i="4" s="1"/>
  <c r="I2924" i="4" s="1"/>
  <c r="I2925" i="4" s="1"/>
  <c r="I2926" i="4" s="1"/>
  <c r="I2927" i="4" s="1"/>
  <c r="I2928" i="4" s="1"/>
  <c r="I2929" i="4" s="1"/>
  <c r="I2930" i="4" s="1"/>
  <c r="I2931" i="4" s="1"/>
  <c r="I2932" i="4" s="1"/>
  <c r="I2933" i="4" s="1"/>
  <c r="I2934" i="4" s="1"/>
  <c r="I2935" i="4" s="1"/>
  <c r="I2936" i="4" s="1"/>
  <c r="I2937" i="4" s="1"/>
  <c r="I2938" i="4" s="1"/>
  <c r="I2939" i="4" s="1"/>
  <c r="I2940" i="4" s="1"/>
  <c r="I2941" i="4" s="1"/>
  <c r="I2942" i="4" s="1"/>
  <c r="I2943" i="4" s="1"/>
  <c r="I2944" i="4" s="1"/>
  <c r="I2945" i="4" s="1"/>
  <c r="I2946" i="4" s="1"/>
  <c r="I2947" i="4" s="1"/>
  <c r="I2948" i="4" s="1"/>
  <c r="I2949" i="4" s="1"/>
  <c r="I2950" i="4" s="1"/>
  <c r="I2951" i="4" s="1"/>
  <c r="I2952" i="4" s="1"/>
  <c r="I2953" i="4" s="1"/>
  <c r="I2954" i="4" s="1"/>
  <c r="I2955" i="4" s="1"/>
  <c r="I2956" i="4" s="1"/>
  <c r="I2957" i="4" s="1"/>
  <c r="I2958" i="4" s="1"/>
  <c r="I2959" i="4" s="1"/>
  <c r="I2960" i="4" s="1"/>
  <c r="I2961" i="4" s="1"/>
  <c r="I2962" i="4" s="1"/>
  <c r="I2963" i="4" s="1"/>
  <c r="I2964" i="4" s="1"/>
  <c r="I2965" i="4" s="1"/>
  <c r="I2966" i="4" s="1"/>
  <c r="I2967" i="4" s="1"/>
  <c r="I2968" i="4" s="1"/>
  <c r="I2969" i="4" s="1"/>
  <c r="I2970" i="4" s="1"/>
  <c r="I2971" i="4" s="1"/>
  <c r="I2972" i="4" s="1"/>
  <c r="I2973" i="4" s="1"/>
  <c r="I2974" i="4" s="1"/>
  <c r="I2975" i="4" s="1"/>
  <c r="I2976" i="4" s="1"/>
  <c r="I2977" i="4" s="1"/>
  <c r="I2978" i="4" s="1"/>
  <c r="I2979" i="4" s="1"/>
  <c r="I2980" i="4" s="1"/>
  <c r="I2981" i="4" s="1"/>
  <c r="I2982" i="4" s="1"/>
  <c r="I2983" i="4" s="1"/>
  <c r="I2984" i="4" s="1"/>
  <c r="I2985" i="4" s="1"/>
  <c r="I2986" i="4" s="1"/>
  <c r="I2987" i="4" s="1"/>
  <c r="I2988" i="4" s="1"/>
  <c r="I2989" i="4" s="1"/>
  <c r="I2990" i="4" s="1"/>
  <c r="I2991" i="4" s="1"/>
  <c r="I2992" i="4" s="1"/>
  <c r="I2993" i="4" s="1"/>
  <c r="I2994" i="4" s="1"/>
  <c r="I2995" i="4" s="1"/>
  <c r="I2996" i="4" s="1"/>
  <c r="I2997" i="4" s="1"/>
  <c r="I2998" i="4" s="1"/>
  <c r="I2999" i="4" s="1"/>
  <c r="I3000" i="4" s="1"/>
  <c r="I3001" i="4" s="1"/>
  <c r="I3002" i="4" s="1"/>
  <c r="I3003" i="4" s="1"/>
  <c r="I3004" i="4" s="1"/>
  <c r="I3005" i="4" s="1"/>
  <c r="I3006" i="4" s="1"/>
  <c r="I3007" i="4" s="1"/>
  <c r="I3008" i="4" s="1"/>
  <c r="I3009" i="4" s="1"/>
  <c r="I3010" i="4" s="1"/>
  <c r="I3011" i="4" s="1"/>
  <c r="I3012" i="4" s="1"/>
  <c r="I3013" i="4" s="1"/>
  <c r="I3014" i="4" s="1"/>
  <c r="I3015" i="4" s="1"/>
  <c r="I3016" i="4" s="1"/>
  <c r="I3017" i="4" s="1"/>
  <c r="I3018" i="4" s="1"/>
  <c r="I3019" i="4" s="1"/>
  <c r="I3020" i="4" s="1"/>
  <c r="I3021" i="4" s="1"/>
  <c r="I3022" i="4" s="1"/>
  <c r="I3023" i="4" s="1"/>
  <c r="I3024" i="4" s="1"/>
  <c r="I3025" i="4" s="1"/>
  <c r="I3026" i="4" s="1"/>
  <c r="I3027" i="4" s="1"/>
  <c r="I3028" i="4" s="1"/>
  <c r="I3029" i="4" s="1"/>
  <c r="I3030" i="4" s="1"/>
  <c r="I3031" i="4" s="1"/>
  <c r="I3032" i="4" s="1"/>
  <c r="I3033" i="4" s="1"/>
  <c r="I3034" i="4" s="1"/>
  <c r="I3035" i="4" s="1"/>
  <c r="I3036" i="4" s="1"/>
  <c r="I3037" i="4" s="1"/>
  <c r="I3038" i="4" s="1"/>
  <c r="I3039" i="4" s="1"/>
  <c r="I3040" i="4" s="1"/>
  <c r="I3041" i="4" s="1"/>
  <c r="I3042" i="4" s="1"/>
  <c r="I3043" i="4" s="1"/>
  <c r="I3044" i="4" s="1"/>
  <c r="I3045" i="4" s="1"/>
  <c r="I3046" i="4" s="1"/>
  <c r="I3047" i="4" s="1"/>
  <c r="I3048" i="4" s="1"/>
  <c r="I3049" i="4" s="1"/>
  <c r="I3050" i="4" s="1"/>
  <c r="I3051" i="4" s="1"/>
  <c r="I3052" i="4" s="1"/>
  <c r="I3053" i="4" s="1"/>
  <c r="I3054" i="4" s="1"/>
  <c r="I3055" i="4" s="1"/>
  <c r="I3056" i="4" s="1"/>
  <c r="I3057" i="4" s="1"/>
  <c r="I3058" i="4" s="1"/>
  <c r="I3059" i="4" s="1"/>
  <c r="I3060" i="4" s="1"/>
  <c r="I3061" i="4" s="1"/>
  <c r="I3062" i="4" s="1"/>
  <c r="I3063" i="4" s="1"/>
  <c r="I3064" i="4" s="1"/>
  <c r="I3065" i="4" s="1"/>
  <c r="I3066" i="4" s="1"/>
  <c r="I3067" i="4" s="1"/>
  <c r="I3068" i="4" s="1"/>
  <c r="I3069" i="4" s="1"/>
  <c r="I3070" i="4" s="1"/>
  <c r="I3071" i="4" s="1"/>
  <c r="I3072" i="4" s="1"/>
  <c r="I3073" i="4" s="1"/>
  <c r="I3074" i="4" s="1"/>
  <c r="I3075" i="4" s="1"/>
  <c r="I3076" i="4" s="1"/>
  <c r="I3077" i="4" s="1"/>
  <c r="I3078" i="4" s="1"/>
  <c r="I3079" i="4" s="1"/>
  <c r="I3080" i="4" s="1"/>
  <c r="I3081" i="4" s="1"/>
  <c r="I3082" i="4" s="1"/>
  <c r="I3083" i="4" s="1"/>
  <c r="I3084" i="4" s="1"/>
  <c r="I3085" i="4" s="1"/>
  <c r="I3086" i="4" s="1"/>
  <c r="I3087" i="4" s="1"/>
  <c r="I3088" i="4" s="1"/>
  <c r="I3089" i="4" s="1"/>
  <c r="I3090" i="4" s="1"/>
  <c r="I3091" i="4" s="1"/>
  <c r="I3092" i="4" s="1"/>
  <c r="I3093" i="4" s="1"/>
  <c r="I3094" i="4" s="1"/>
  <c r="I3095" i="4" s="1"/>
  <c r="I3096" i="4" s="1"/>
  <c r="I3097" i="4" s="1"/>
  <c r="I3098" i="4" s="1"/>
  <c r="I3099" i="4" s="1"/>
  <c r="I3100" i="4" s="1"/>
  <c r="I3101" i="4" s="1"/>
  <c r="I3102" i="4" s="1"/>
  <c r="I3103" i="4" s="1"/>
  <c r="I3104" i="4" s="1"/>
  <c r="I3105" i="4" s="1"/>
  <c r="I3106" i="4" s="1"/>
  <c r="I3107" i="4" s="1"/>
  <c r="I3108" i="4" s="1"/>
  <c r="I3109" i="4" s="1"/>
  <c r="I3110" i="4" s="1"/>
  <c r="I3111" i="4" s="1"/>
  <c r="I3112" i="4" s="1"/>
  <c r="I3113" i="4" s="1"/>
  <c r="I3114" i="4" s="1"/>
  <c r="I3115" i="4" s="1"/>
  <c r="I3116" i="4" s="1"/>
  <c r="I3117" i="4" s="1"/>
  <c r="I3118" i="4" s="1"/>
  <c r="I3119" i="4" s="1"/>
  <c r="I3120" i="4" s="1"/>
  <c r="I3121" i="4" s="1"/>
  <c r="I3122" i="4" s="1"/>
  <c r="I3123" i="4" s="1"/>
  <c r="I3124" i="4" s="1"/>
  <c r="I3125" i="4" s="1"/>
  <c r="I3126" i="4" s="1"/>
  <c r="I3127" i="4" s="1"/>
  <c r="I3128" i="4" s="1"/>
  <c r="I3129" i="4" s="1"/>
  <c r="I3130" i="4" s="1"/>
  <c r="I3131" i="4" s="1"/>
  <c r="I3132" i="4" s="1"/>
  <c r="I3133" i="4" s="1"/>
  <c r="I3134" i="4" s="1"/>
  <c r="I3135" i="4" s="1"/>
  <c r="I3136" i="4" s="1"/>
  <c r="I3137" i="4" s="1"/>
  <c r="I3138" i="4" s="1"/>
  <c r="I3139" i="4" s="1"/>
  <c r="I3140" i="4" s="1"/>
  <c r="I3141" i="4" s="1"/>
  <c r="I3142" i="4" s="1"/>
  <c r="I3143" i="4" s="1"/>
  <c r="I3144" i="4" s="1"/>
  <c r="I3145" i="4" s="1"/>
  <c r="I3146" i="4" s="1"/>
  <c r="I3147" i="4" s="1"/>
  <c r="I3148" i="4" s="1"/>
  <c r="I3149" i="4" s="1"/>
  <c r="I3150" i="4" s="1"/>
  <c r="I3151" i="4" s="1"/>
  <c r="I3152" i="4" s="1"/>
  <c r="I3153" i="4" s="1"/>
  <c r="I3154" i="4" s="1"/>
  <c r="I3155" i="4" s="1"/>
  <c r="I3156" i="4" s="1"/>
  <c r="I3157" i="4" s="1"/>
  <c r="I3158" i="4" s="1"/>
  <c r="I3159" i="4" s="1"/>
  <c r="I3160" i="4" s="1"/>
  <c r="I3161" i="4" s="1"/>
  <c r="I3162" i="4" s="1"/>
  <c r="I3163" i="4" s="1"/>
  <c r="I3164" i="4" s="1"/>
  <c r="I3165" i="4" s="1"/>
  <c r="I3166" i="4" s="1"/>
  <c r="I3167" i="4" s="1"/>
  <c r="I3168" i="4" s="1"/>
  <c r="I3169" i="4" s="1"/>
  <c r="I3170" i="4" s="1"/>
  <c r="I3171" i="4" s="1"/>
  <c r="I3172" i="4" s="1"/>
  <c r="I3173" i="4" s="1"/>
  <c r="I3174" i="4" s="1"/>
  <c r="I3175" i="4" s="1"/>
  <c r="I3176" i="4" s="1"/>
  <c r="I3177" i="4" s="1"/>
  <c r="I3178" i="4" s="1"/>
  <c r="I3179" i="4" s="1"/>
  <c r="I3180" i="4" s="1"/>
  <c r="I3181" i="4" s="1"/>
  <c r="I3182" i="4" s="1"/>
  <c r="I3183" i="4" s="1"/>
  <c r="I3184" i="4" s="1"/>
  <c r="I3185" i="4" s="1"/>
  <c r="I3186" i="4" s="1"/>
  <c r="I3187" i="4" s="1"/>
  <c r="I3188" i="4" s="1"/>
  <c r="I3189" i="4" s="1"/>
  <c r="I3190" i="4" s="1"/>
  <c r="I3191" i="4" s="1"/>
  <c r="I3192" i="4" s="1"/>
  <c r="I3193" i="4" s="1"/>
  <c r="I3194" i="4" s="1"/>
  <c r="I3195" i="4" s="1"/>
  <c r="I3196" i="4" s="1"/>
  <c r="I3197" i="4" s="1"/>
  <c r="I3198" i="4" s="1"/>
  <c r="I3199" i="4" s="1"/>
  <c r="I3200" i="4" s="1"/>
  <c r="I3201" i="4" s="1"/>
  <c r="I3202" i="4" s="1"/>
  <c r="I3203" i="4" s="1"/>
  <c r="I3204" i="4" s="1"/>
  <c r="I3205" i="4" s="1"/>
  <c r="I3206" i="4" s="1"/>
  <c r="I3207" i="4" s="1"/>
  <c r="I3208" i="4" s="1"/>
  <c r="I3209" i="4" s="1"/>
  <c r="I3210" i="4" s="1"/>
  <c r="I3211" i="4" s="1"/>
  <c r="I3212" i="4" s="1"/>
  <c r="I3213" i="4" s="1"/>
  <c r="I3214" i="4" s="1"/>
  <c r="I3215" i="4" s="1"/>
  <c r="I3216" i="4" s="1"/>
  <c r="I3217" i="4" s="1"/>
  <c r="I3218" i="4" s="1"/>
  <c r="I3219" i="4" s="1"/>
  <c r="I3220" i="4" s="1"/>
  <c r="I3221" i="4" s="1"/>
  <c r="I3222" i="4" s="1"/>
  <c r="I3223" i="4" s="1"/>
  <c r="I3224" i="4" s="1"/>
  <c r="I3225" i="4" s="1"/>
  <c r="I3226" i="4" s="1"/>
  <c r="I3227" i="4" s="1"/>
  <c r="I3228" i="4" s="1"/>
  <c r="I3229" i="4" s="1"/>
  <c r="I3230" i="4" s="1"/>
  <c r="I3231" i="4" s="1"/>
  <c r="I3232" i="4" s="1"/>
  <c r="I3233" i="4" s="1"/>
  <c r="I3234" i="4" s="1"/>
  <c r="I3235" i="4" s="1"/>
  <c r="I3236" i="4" s="1"/>
  <c r="I3237" i="4" s="1"/>
  <c r="I3238" i="4" s="1"/>
  <c r="I3239" i="4" s="1"/>
  <c r="I3240" i="4" s="1"/>
  <c r="I3241" i="4" s="1"/>
  <c r="I3242" i="4" s="1"/>
  <c r="I3243" i="4" s="1"/>
  <c r="I3244" i="4" s="1"/>
  <c r="I3245" i="4" s="1"/>
  <c r="I3246" i="4" s="1"/>
  <c r="I3247" i="4" s="1"/>
  <c r="I3248" i="4" s="1"/>
  <c r="I3249" i="4" s="1"/>
  <c r="I3250" i="4" s="1"/>
  <c r="I3251" i="4" s="1"/>
  <c r="I3252" i="4" s="1"/>
  <c r="I3253" i="4" s="1"/>
  <c r="I3254" i="4" s="1"/>
  <c r="I3255" i="4" s="1"/>
  <c r="I3256" i="4" s="1"/>
  <c r="I3257" i="4" s="1"/>
  <c r="I3258" i="4" s="1"/>
  <c r="I3259" i="4" s="1"/>
  <c r="I3260" i="4" s="1"/>
  <c r="I3261" i="4" s="1"/>
  <c r="I3262" i="4" s="1"/>
  <c r="I3263" i="4" s="1"/>
  <c r="I3264" i="4" s="1"/>
  <c r="I3265" i="4" s="1"/>
  <c r="I3266" i="4" s="1"/>
  <c r="I3267" i="4" s="1"/>
  <c r="I3268" i="4" s="1"/>
  <c r="I3269" i="4" s="1"/>
  <c r="I3270" i="4" s="1"/>
  <c r="I3271" i="4" s="1"/>
  <c r="I3272" i="4" s="1"/>
  <c r="I3273" i="4" s="1"/>
  <c r="I3274" i="4" s="1"/>
  <c r="I3275" i="4" s="1"/>
  <c r="I3276" i="4" s="1"/>
  <c r="I3277" i="4" s="1"/>
  <c r="I3278" i="4" s="1"/>
  <c r="I3279" i="4" s="1"/>
  <c r="I3280" i="4" s="1"/>
  <c r="I3281" i="4" s="1"/>
  <c r="I3282" i="4" s="1"/>
  <c r="I3283" i="4" s="1"/>
  <c r="I3284" i="4" s="1"/>
  <c r="I3285" i="4" s="1"/>
  <c r="I3286" i="4" s="1"/>
  <c r="I3287" i="4" s="1"/>
  <c r="I3288" i="4" s="1"/>
  <c r="I3289" i="4" s="1"/>
  <c r="I3290" i="4" s="1"/>
  <c r="I3291" i="4" s="1"/>
  <c r="I3292" i="4" s="1"/>
  <c r="I3293" i="4" s="1"/>
  <c r="I3294" i="4" s="1"/>
  <c r="I3295" i="4" s="1"/>
  <c r="I3296" i="4" s="1"/>
  <c r="I3297" i="4" s="1"/>
  <c r="I3298" i="4" s="1"/>
  <c r="I3299" i="4" s="1"/>
  <c r="I3300" i="4" s="1"/>
  <c r="I3301" i="4" s="1"/>
  <c r="I3302" i="4" s="1"/>
  <c r="I3303" i="4" s="1"/>
  <c r="I3304" i="4" s="1"/>
  <c r="I3305" i="4" s="1"/>
  <c r="I3306" i="4" s="1"/>
  <c r="I3307" i="4" s="1"/>
  <c r="I3308" i="4" s="1"/>
  <c r="I3309" i="4" s="1"/>
  <c r="I3310" i="4" s="1"/>
  <c r="I3311" i="4" s="1"/>
  <c r="I3312" i="4" s="1"/>
  <c r="I3313" i="4" s="1"/>
  <c r="I3314" i="4" s="1"/>
  <c r="I3315" i="4" s="1"/>
  <c r="I3316" i="4" s="1"/>
  <c r="I3317" i="4" s="1"/>
  <c r="I3318" i="4" s="1"/>
  <c r="I3319" i="4" s="1"/>
  <c r="I3320" i="4" s="1"/>
  <c r="I3321" i="4" s="1"/>
  <c r="I3322" i="4" s="1"/>
  <c r="I3323" i="4" s="1"/>
  <c r="I3324" i="4" s="1"/>
  <c r="I3325" i="4" s="1"/>
  <c r="I3326" i="4" s="1"/>
  <c r="I3327" i="4" s="1"/>
  <c r="I3328" i="4" s="1"/>
  <c r="I3329" i="4" s="1"/>
  <c r="I3330" i="4" s="1"/>
  <c r="I3331" i="4" s="1"/>
  <c r="I3332" i="4" s="1"/>
  <c r="I3333" i="4" s="1"/>
  <c r="I3334" i="4" s="1"/>
  <c r="I3335" i="4" s="1"/>
  <c r="I3336" i="4" s="1"/>
  <c r="I3337" i="4" s="1"/>
  <c r="I3338" i="4" s="1"/>
  <c r="I3339" i="4" s="1"/>
  <c r="I3340" i="4" s="1"/>
  <c r="I3341" i="4" s="1"/>
  <c r="I3342" i="4" s="1"/>
  <c r="I3343" i="4" s="1"/>
  <c r="I3344" i="4" s="1"/>
  <c r="I3345" i="4" s="1"/>
  <c r="I3346" i="4" s="1"/>
  <c r="I3347" i="4" s="1"/>
  <c r="I3348" i="4" s="1"/>
  <c r="I3349" i="4" s="1"/>
  <c r="I3350" i="4" s="1"/>
  <c r="I3351" i="4" s="1"/>
  <c r="I3352" i="4" s="1"/>
  <c r="I3353" i="4" s="1"/>
  <c r="I3354" i="4" s="1"/>
  <c r="I3355" i="4" s="1"/>
  <c r="I3356" i="4" s="1"/>
  <c r="I3357" i="4" s="1"/>
  <c r="I3358" i="4" s="1"/>
  <c r="I3359" i="4" s="1"/>
  <c r="I3360" i="4" s="1"/>
  <c r="I3361" i="4" s="1"/>
  <c r="I3362" i="4" s="1"/>
  <c r="I3363" i="4" s="1"/>
  <c r="I3364" i="4" s="1"/>
  <c r="I3365" i="4" s="1"/>
  <c r="I3366" i="4" s="1"/>
  <c r="I3367" i="4" s="1"/>
  <c r="I3368" i="4" s="1"/>
  <c r="I3369" i="4" s="1"/>
  <c r="I3370" i="4" s="1"/>
  <c r="I3371" i="4" s="1"/>
  <c r="I3372" i="4" s="1"/>
  <c r="I3373" i="4" s="1"/>
  <c r="I3374" i="4" s="1"/>
  <c r="I3375" i="4" s="1"/>
  <c r="I3376" i="4" s="1"/>
  <c r="I3377" i="4" s="1"/>
  <c r="I3378" i="4" s="1"/>
  <c r="I3379" i="4" s="1"/>
  <c r="I3380" i="4" s="1"/>
  <c r="I3381" i="4" s="1"/>
  <c r="I3382" i="4" s="1"/>
  <c r="I3383" i="4" s="1"/>
  <c r="I3384" i="4" s="1"/>
  <c r="I3385" i="4" s="1"/>
  <c r="I3386" i="4" s="1"/>
  <c r="I3387" i="4" s="1"/>
  <c r="I3388" i="4" s="1"/>
  <c r="I3389" i="4" s="1"/>
  <c r="I3390" i="4" s="1"/>
  <c r="I3391" i="4" s="1"/>
  <c r="I3392" i="4" s="1"/>
  <c r="I3393" i="4" s="1"/>
  <c r="I3394" i="4" s="1"/>
  <c r="I3395" i="4" s="1"/>
  <c r="I3396" i="4" s="1"/>
  <c r="I3397" i="4" s="1"/>
  <c r="I3398" i="4" s="1"/>
  <c r="I3399" i="4" s="1"/>
  <c r="I3400" i="4" s="1"/>
  <c r="I3401" i="4" s="1"/>
  <c r="I3402" i="4" s="1"/>
  <c r="I3403" i="4" s="1"/>
  <c r="I3404" i="4" s="1"/>
  <c r="I3405" i="4" s="1"/>
  <c r="I3406" i="4" s="1"/>
  <c r="I3407" i="4" s="1"/>
  <c r="I3408" i="4" s="1"/>
  <c r="I3409" i="4" s="1"/>
  <c r="I3410" i="4" s="1"/>
  <c r="I3411" i="4" s="1"/>
  <c r="I3412" i="4" s="1"/>
  <c r="I3413" i="4" s="1"/>
  <c r="I3414" i="4" s="1"/>
  <c r="I3415" i="4" s="1"/>
  <c r="I3416" i="4" s="1"/>
  <c r="I3417" i="4" s="1"/>
  <c r="I3418" i="4" s="1"/>
  <c r="I3419" i="4" s="1"/>
  <c r="I3420" i="4" s="1"/>
  <c r="I3421" i="4" s="1"/>
  <c r="I3422" i="4" s="1"/>
  <c r="I3423" i="4" s="1"/>
  <c r="I3424" i="4" s="1"/>
  <c r="I3425" i="4" s="1"/>
  <c r="I3426" i="4" s="1"/>
  <c r="I3427" i="4" s="1"/>
  <c r="I3428" i="4" s="1"/>
  <c r="I3429" i="4" s="1"/>
  <c r="I3430" i="4" s="1"/>
  <c r="I3431" i="4" s="1"/>
  <c r="I3432" i="4" s="1"/>
  <c r="I3433" i="4" s="1"/>
  <c r="I3434" i="4" s="1"/>
  <c r="I3435" i="4" s="1"/>
  <c r="I3436" i="4" s="1"/>
  <c r="I3437" i="4" s="1"/>
  <c r="I3438" i="4" s="1"/>
  <c r="I3439" i="4" s="1"/>
  <c r="I3440" i="4" s="1"/>
  <c r="I3441" i="4" s="1"/>
  <c r="I3442" i="4" s="1"/>
  <c r="I3443" i="4" s="1"/>
  <c r="I3444" i="4" s="1"/>
  <c r="I3445" i="4" s="1"/>
  <c r="I3446" i="4" s="1"/>
  <c r="I3447" i="4" s="1"/>
  <c r="I3448" i="4" s="1"/>
  <c r="I3449" i="4" s="1"/>
  <c r="I3450" i="4" s="1"/>
  <c r="I3451" i="4" s="1"/>
  <c r="I3452" i="4" s="1"/>
  <c r="I3453" i="4" s="1"/>
  <c r="I3454" i="4" s="1"/>
  <c r="I3455" i="4" s="1"/>
  <c r="I3456" i="4" s="1"/>
  <c r="I3457" i="4" s="1"/>
  <c r="I3458" i="4" s="1"/>
  <c r="I3459" i="4" s="1"/>
  <c r="I3460" i="4" s="1"/>
  <c r="I3461" i="4" s="1"/>
  <c r="I3462" i="4" s="1"/>
  <c r="I3463" i="4" s="1"/>
  <c r="I3464" i="4" s="1"/>
  <c r="I3465" i="4" s="1"/>
  <c r="I3466" i="4" s="1"/>
  <c r="I3467" i="4" s="1"/>
  <c r="I3468" i="4" s="1"/>
  <c r="I3469" i="4" s="1"/>
  <c r="I3470" i="4" s="1"/>
  <c r="I3471" i="4" s="1"/>
  <c r="I3472" i="4" s="1"/>
  <c r="I3473" i="4" s="1"/>
  <c r="I3474" i="4" s="1"/>
  <c r="I3475" i="4" s="1"/>
  <c r="I3476" i="4" s="1"/>
  <c r="I3477" i="4" s="1"/>
  <c r="I3478" i="4" s="1"/>
  <c r="I3479" i="4" s="1"/>
  <c r="I3480" i="4" s="1"/>
  <c r="I3481" i="4" s="1"/>
  <c r="I3482" i="4" s="1"/>
  <c r="I3483" i="4" s="1"/>
  <c r="I3484" i="4" s="1"/>
  <c r="I3485" i="4" s="1"/>
  <c r="I3486" i="4" s="1"/>
  <c r="I3487" i="4" s="1"/>
  <c r="I3488" i="4" s="1"/>
  <c r="I3489" i="4" s="1"/>
  <c r="I3490" i="4" s="1"/>
  <c r="I3491" i="4" s="1"/>
  <c r="I3492" i="4" s="1"/>
  <c r="I3493" i="4" s="1"/>
  <c r="I3494" i="4" s="1"/>
  <c r="I3495" i="4" s="1"/>
  <c r="I3496" i="4" s="1"/>
  <c r="I3497" i="4" s="1"/>
  <c r="I3498" i="4" s="1"/>
  <c r="I3499" i="4" s="1"/>
  <c r="I3500" i="4" s="1"/>
  <c r="I3501" i="4" s="1"/>
  <c r="I3502" i="4" s="1"/>
  <c r="I3503" i="4" s="1"/>
  <c r="I3504" i="4" s="1"/>
  <c r="I3505" i="4" s="1"/>
  <c r="I3506" i="4" s="1"/>
  <c r="I3507" i="4" s="1"/>
  <c r="I3508" i="4" s="1"/>
  <c r="I3509" i="4" s="1"/>
  <c r="I3510" i="4" s="1"/>
  <c r="I3511" i="4" s="1"/>
  <c r="I3512" i="4" s="1"/>
  <c r="I3513" i="4" s="1"/>
  <c r="I3514" i="4" s="1"/>
  <c r="I3515" i="4" s="1"/>
  <c r="I3516" i="4" s="1"/>
  <c r="I3517" i="4" s="1"/>
  <c r="I3518" i="4" s="1"/>
  <c r="I3519" i="4" s="1"/>
  <c r="I3520" i="4" s="1"/>
  <c r="I3521" i="4" s="1"/>
  <c r="I3522" i="4" s="1"/>
  <c r="I3523" i="4" s="1"/>
  <c r="I3524" i="4" s="1"/>
  <c r="I3525" i="4" s="1"/>
  <c r="I3526" i="4" s="1"/>
  <c r="I3527" i="4" s="1"/>
  <c r="I3528" i="4" s="1"/>
  <c r="I3529" i="4" s="1"/>
  <c r="I3530" i="4" s="1"/>
  <c r="I3531" i="4" s="1"/>
  <c r="I3532" i="4" s="1"/>
  <c r="I3533" i="4" s="1"/>
  <c r="I3534" i="4" s="1"/>
  <c r="I3535" i="4" s="1"/>
  <c r="I3536" i="4" s="1"/>
  <c r="I3537" i="4" s="1"/>
  <c r="I3538" i="4" s="1"/>
  <c r="I3539" i="4" s="1"/>
  <c r="I3540" i="4" s="1"/>
  <c r="I3541" i="4" s="1"/>
  <c r="I3542" i="4" s="1"/>
  <c r="I3543" i="4" s="1"/>
  <c r="I3544" i="4" s="1"/>
  <c r="I3545" i="4" s="1"/>
  <c r="I3546" i="4" s="1"/>
  <c r="I3547" i="4" s="1"/>
  <c r="I3548" i="4" s="1"/>
  <c r="I3549" i="4" s="1"/>
  <c r="I3550" i="4" s="1"/>
  <c r="I3551" i="4" s="1"/>
  <c r="I3552" i="4" s="1"/>
  <c r="I3553" i="4" s="1"/>
  <c r="I3554" i="4" s="1"/>
  <c r="I3555" i="4" s="1"/>
  <c r="I3556" i="4" s="1"/>
  <c r="I3557" i="4" s="1"/>
  <c r="I3558" i="4" s="1"/>
  <c r="I3559" i="4" s="1"/>
  <c r="I3560" i="4" s="1"/>
  <c r="I3561" i="4" s="1"/>
  <c r="I3562" i="4" s="1"/>
  <c r="I3563" i="4" s="1"/>
  <c r="I3564" i="4" s="1"/>
  <c r="I3565" i="4" s="1"/>
  <c r="I3566" i="4" s="1"/>
  <c r="I3567" i="4" s="1"/>
  <c r="I3568" i="4" s="1"/>
  <c r="I3569" i="4" s="1"/>
  <c r="I3570" i="4" s="1"/>
  <c r="I3571" i="4" s="1"/>
  <c r="I3572" i="4" s="1"/>
  <c r="I3573" i="4" s="1"/>
  <c r="I3574" i="4" s="1"/>
  <c r="I3575" i="4" s="1"/>
  <c r="I3576" i="4" s="1"/>
  <c r="I3577" i="4" s="1"/>
  <c r="I3578" i="4" s="1"/>
  <c r="I3579" i="4" s="1"/>
  <c r="I3580" i="4" s="1"/>
  <c r="I3581" i="4" s="1"/>
  <c r="I3582" i="4" s="1"/>
  <c r="I3583" i="4" s="1"/>
  <c r="I3584" i="4" s="1"/>
  <c r="I3585" i="4" s="1"/>
  <c r="I3586" i="4" s="1"/>
  <c r="I3587" i="4" s="1"/>
  <c r="I3588" i="4" s="1"/>
  <c r="I3589" i="4" s="1"/>
  <c r="I3590" i="4" s="1"/>
  <c r="I3591" i="4" s="1"/>
  <c r="I3592" i="4" s="1"/>
  <c r="I3593" i="4" s="1"/>
  <c r="I3594" i="4" s="1"/>
  <c r="I3595" i="4" s="1"/>
  <c r="I3596" i="4" s="1"/>
  <c r="I3597" i="4" s="1"/>
  <c r="I3598" i="4" s="1"/>
  <c r="I3599" i="4" s="1"/>
  <c r="I3600" i="4" s="1"/>
  <c r="I3601" i="4" s="1"/>
  <c r="I3602" i="4" s="1"/>
  <c r="I3603" i="4" s="1"/>
  <c r="I3604" i="4" s="1"/>
  <c r="I3605" i="4" s="1"/>
  <c r="I3606" i="4" s="1"/>
  <c r="I3607" i="4" s="1"/>
  <c r="I3608" i="4" s="1"/>
  <c r="I3609" i="4" s="1"/>
  <c r="I3610" i="4" s="1"/>
  <c r="I3611" i="4" s="1"/>
  <c r="I3612" i="4" s="1"/>
  <c r="I3613" i="4" s="1"/>
  <c r="I3614" i="4" s="1"/>
  <c r="I3615" i="4" s="1"/>
  <c r="I3616" i="4" s="1"/>
  <c r="I3617" i="4" s="1"/>
  <c r="I3618" i="4" s="1"/>
  <c r="I3619" i="4" s="1"/>
  <c r="I3620" i="4" s="1"/>
  <c r="I3621" i="4" s="1"/>
  <c r="I3622" i="4" s="1"/>
  <c r="I3623" i="4" s="1"/>
  <c r="I3624" i="4" s="1"/>
  <c r="I3625" i="4" s="1"/>
  <c r="I3626" i="4" s="1"/>
  <c r="I3627" i="4" s="1"/>
  <c r="I3628" i="4" s="1"/>
  <c r="I3629" i="4" s="1"/>
  <c r="I3630" i="4" s="1"/>
  <c r="I3631" i="4" s="1"/>
  <c r="I3632" i="4" s="1"/>
  <c r="I3633" i="4" s="1"/>
  <c r="I3634" i="4" s="1"/>
  <c r="I3635" i="4" s="1"/>
  <c r="I3636" i="4" s="1"/>
  <c r="I3637" i="4" s="1"/>
  <c r="I3638" i="4" s="1"/>
  <c r="I3639" i="4" s="1"/>
  <c r="I3640" i="4" s="1"/>
  <c r="I3641" i="4" s="1"/>
  <c r="I3642" i="4" s="1"/>
  <c r="I3643" i="4" s="1"/>
  <c r="I3644" i="4" s="1"/>
  <c r="I3645" i="4" s="1"/>
  <c r="I3646" i="4" s="1"/>
  <c r="I3647" i="4" s="1"/>
  <c r="I3648" i="4" s="1"/>
  <c r="I3649" i="4" s="1"/>
  <c r="I3650" i="4" s="1"/>
  <c r="I3651" i="4" s="1"/>
  <c r="I3652" i="4" s="1"/>
  <c r="I3653" i="4" s="1"/>
  <c r="I3654" i="4" s="1"/>
  <c r="I3655" i="4" s="1"/>
  <c r="I3656" i="4" s="1"/>
  <c r="I3657" i="4" s="1"/>
  <c r="I3658" i="4" s="1"/>
  <c r="I3659" i="4" s="1"/>
  <c r="I3660" i="4" s="1"/>
  <c r="I3661" i="4" s="1"/>
  <c r="I3662" i="4" s="1"/>
  <c r="I3663" i="4" s="1"/>
  <c r="I3664" i="4" s="1"/>
  <c r="I3665" i="4" s="1"/>
  <c r="I3666" i="4" s="1"/>
  <c r="I3667" i="4" s="1"/>
  <c r="I3668" i="4" s="1"/>
  <c r="I3669" i="4" s="1"/>
  <c r="I3670" i="4" s="1"/>
  <c r="I3671" i="4" s="1"/>
  <c r="I3672" i="4" s="1"/>
  <c r="I3673" i="4" s="1"/>
  <c r="I3674" i="4" s="1"/>
  <c r="I3675" i="4" s="1"/>
  <c r="I3676" i="4" s="1"/>
  <c r="I3677" i="4" s="1"/>
  <c r="I3678" i="4" s="1"/>
  <c r="I3679" i="4" s="1"/>
  <c r="I3680" i="4" s="1"/>
  <c r="I3681" i="4" s="1"/>
  <c r="I3682" i="4" s="1"/>
  <c r="I3683" i="4" s="1"/>
  <c r="I3684" i="4" s="1"/>
  <c r="I3685" i="4" s="1"/>
  <c r="I3686" i="4" s="1"/>
  <c r="I3687" i="4" s="1"/>
  <c r="I3688" i="4" s="1"/>
  <c r="I3689" i="4" s="1"/>
  <c r="I3690" i="4" s="1"/>
  <c r="I3691" i="4" s="1"/>
  <c r="I3692" i="4" s="1"/>
  <c r="I3693" i="4" s="1"/>
  <c r="I3694" i="4" s="1"/>
  <c r="I3695" i="4" s="1"/>
  <c r="I3696" i="4" s="1"/>
  <c r="I3697" i="4" s="1"/>
  <c r="I3698" i="4" s="1"/>
  <c r="I3699" i="4" s="1"/>
  <c r="I3700" i="4" s="1"/>
  <c r="I3701" i="4" s="1"/>
  <c r="I3702" i="4" s="1"/>
  <c r="I3703" i="4" s="1"/>
  <c r="I3704" i="4" s="1"/>
  <c r="I3705" i="4" s="1"/>
  <c r="I3706" i="4" s="1"/>
  <c r="I3707" i="4" s="1"/>
  <c r="I3708" i="4" s="1"/>
  <c r="I3709" i="4" s="1"/>
  <c r="I3710" i="4" s="1"/>
  <c r="I3711" i="4" s="1"/>
  <c r="I3712" i="4" s="1"/>
  <c r="I3713" i="4" s="1"/>
  <c r="I3714" i="4" s="1"/>
  <c r="I3715" i="4" s="1"/>
  <c r="I3716" i="4" s="1"/>
  <c r="I3717" i="4" s="1"/>
  <c r="I3718" i="4" s="1"/>
  <c r="I3719" i="4" s="1"/>
  <c r="I3720" i="4" s="1"/>
  <c r="I3721" i="4" s="1"/>
  <c r="I3722" i="4" s="1"/>
  <c r="I3723" i="4" s="1"/>
  <c r="I3724" i="4" s="1"/>
  <c r="I3725" i="4" s="1"/>
  <c r="I3726" i="4" s="1"/>
  <c r="I3727" i="4" s="1"/>
  <c r="I3728" i="4" s="1"/>
  <c r="I3729" i="4" s="1"/>
  <c r="I3730" i="4" s="1"/>
  <c r="I3731" i="4" s="1"/>
  <c r="I3732" i="4" s="1"/>
  <c r="I3733" i="4" s="1"/>
  <c r="I3734" i="4" s="1"/>
  <c r="I3735" i="4" s="1"/>
  <c r="I3736" i="4" s="1"/>
  <c r="I3737" i="4" s="1"/>
  <c r="I3738" i="4" s="1"/>
  <c r="I3739" i="4" s="1"/>
  <c r="I3740" i="4" s="1"/>
  <c r="I3741" i="4" s="1"/>
  <c r="I3742" i="4" s="1"/>
  <c r="I3743" i="4" s="1"/>
  <c r="I3744" i="4" s="1"/>
  <c r="I3745" i="4" s="1"/>
  <c r="I3746" i="4" s="1"/>
  <c r="I3747" i="4" s="1"/>
  <c r="I3748" i="4" s="1"/>
  <c r="I3749" i="4" s="1"/>
  <c r="I3750" i="4" s="1"/>
  <c r="I3751" i="4" s="1"/>
  <c r="I3752" i="4" s="1"/>
  <c r="I3753" i="4" s="1"/>
  <c r="I3754" i="4" s="1"/>
  <c r="I3755" i="4" s="1"/>
  <c r="I3756" i="4" s="1"/>
  <c r="I3757" i="4" s="1"/>
  <c r="I3758" i="4" s="1"/>
  <c r="I3759" i="4" s="1"/>
  <c r="I3760" i="4" s="1"/>
  <c r="I3761" i="4" s="1"/>
  <c r="I3762" i="4" s="1"/>
  <c r="I3763" i="4" s="1"/>
  <c r="I3764" i="4" s="1"/>
  <c r="I3765" i="4" s="1"/>
  <c r="I3766" i="4" s="1"/>
  <c r="I3767" i="4" s="1"/>
  <c r="I3768" i="4" s="1"/>
  <c r="I3769" i="4" s="1"/>
  <c r="I3770" i="4" s="1"/>
  <c r="I3771" i="4" s="1"/>
  <c r="I3772" i="4" s="1"/>
  <c r="I3773" i="4" s="1"/>
  <c r="I3774" i="4" s="1"/>
  <c r="I3775" i="4" s="1"/>
  <c r="I3776" i="4" s="1"/>
  <c r="I3777" i="4" s="1"/>
  <c r="I3778" i="4" s="1"/>
  <c r="I3779" i="4" s="1"/>
  <c r="I3780" i="4" s="1"/>
  <c r="I3781" i="4" s="1"/>
  <c r="I3782" i="4" s="1"/>
  <c r="I3783" i="4" s="1"/>
  <c r="I3784" i="4" s="1"/>
  <c r="I3785" i="4" s="1"/>
  <c r="I3786" i="4" s="1"/>
  <c r="I3787" i="4" s="1"/>
  <c r="I3788" i="4" s="1"/>
  <c r="I3789" i="4" s="1"/>
  <c r="I3790" i="4" s="1"/>
  <c r="I3791" i="4" s="1"/>
  <c r="I3792" i="4" s="1"/>
  <c r="I3793" i="4" s="1"/>
  <c r="I3794" i="4" s="1"/>
  <c r="I3795" i="4" s="1"/>
  <c r="I3796" i="4" s="1"/>
  <c r="I3797" i="4" s="1"/>
  <c r="I3798" i="4" s="1"/>
  <c r="I3799" i="4" s="1"/>
  <c r="I3800" i="4" s="1"/>
  <c r="I3801" i="4" s="1"/>
  <c r="I3802" i="4" s="1"/>
  <c r="I3803" i="4" s="1"/>
  <c r="I3804" i="4" s="1"/>
  <c r="I3805" i="4" s="1"/>
  <c r="I3806" i="4" s="1"/>
  <c r="I3807" i="4" s="1"/>
  <c r="I3808" i="4" s="1"/>
  <c r="I3809" i="4" s="1"/>
  <c r="I3810" i="4" s="1"/>
  <c r="I3811" i="4" s="1"/>
  <c r="I3812" i="4" s="1"/>
  <c r="I3813" i="4" s="1"/>
  <c r="I3814" i="4" s="1"/>
  <c r="I3815" i="4" s="1"/>
  <c r="I3816" i="4" s="1"/>
  <c r="I3817" i="4" s="1"/>
  <c r="I3818" i="4" s="1"/>
  <c r="I3819" i="4" s="1"/>
  <c r="I3820" i="4" s="1"/>
  <c r="I3821" i="4" s="1"/>
  <c r="I3822" i="4" s="1"/>
  <c r="I3823" i="4" s="1"/>
  <c r="I3824" i="4" s="1"/>
  <c r="I3825" i="4" s="1"/>
  <c r="I3826" i="4" s="1"/>
  <c r="I3827" i="4" s="1"/>
  <c r="I3828" i="4" s="1"/>
  <c r="I3829" i="4" s="1"/>
  <c r="I3830" i="4" s="1"/>
  <c r="I3831" i="4" s="1"/>
  <c r="I3832" i="4" s="1"/>
  <c r="I3833" i="4" s="1"/>
  <c r="I3834" i="4" s="1"/>
  <c r="I3835" i="4" s="1"/>
  <c r="I3836" i="4" s="1"/>
  <c r="I3837" i="4" s="1"/>
  <c r="I3838" i="4" s="1"/>
  <c r="I3839" i="4" s="1"/>
  <c r="I3840" i="4" s="1"/>
  <c r="I3841" i="4" s="1"/>
  <c r="I3842" i="4" s="1"/>
  <c r="I3843" i="4" s="1"/>
  <c r="I3844" i="4" s="1"/>
  <c r="I3845" i="4" s="1"/>
  <c r="I3846" i="4" s="1"/>
  <c r="I3847" i="4" s="1"/>
  <c r="I3848" i="4" s="1"/>
  <c r="I3849" i="4" s="1"/>
  <c r="I3850" i="4" s="1"/>
  <c r="I3851" i="4" s="1"/>
  <c r="I3852" i="4" s="1"/>
  <c r="I3853" i="4" s="1"/>
  <c r="I3854" i="4" s="1"/>
  <c r="I3855" i="4" s="1"/>
  <c r="I3856" i="4" s="1"/>
  <c r="I3857" i="4" s="1"/>
  <c r="I3858" i="4" s="1"/>
  <c r="I3859" i="4" s="1"/>
  <c r="I3860" i="4" s="1"/>
  <c r="I3861" i="4" s="1"/>
  <c r="I3862" i="4" s="1"/>
  <c r="I3863" i="4" s="1"/>
  <c r="I3864" i="4" s="1"/>
  <c r="I3865" i="4" s="1"/>
  <c r="I3866" i="4" s="1"/>
  <c r="I3867" i="4" s="1"/>
  <c r="I3868" i="4" s="1"/>
  <c r="I3869" i="4" s="1"/>
  <c r="I3870" i="4" s="1"/>
  <c r="I3871" i="4" s="1"/>
  <c r="I3872" i="4" s="1"/>
  <c r="I3873" i="4" s="1"/>
  <c r="I3874" i="4" s="1"/>
  <c r="I3875" i="4" s="1"/>
  <c r="I3876" i="4" s="1"/>
  <c r="I3877" i="4" s="1"/>
  <c r="I3878" i="4" s="1"/>
  <c r="I3879" i="4" s="1"/>
  <c r="I3880" i="4" s="1"/>
  <c r="I3881" i="4" s="1"/>
  <c r="I3882" i="4" s="1"/>
  <c r="I3883" i="4" s="1"/>
  <c r="I3884" i="4" s="1"/>
  <c r="I3885" i="4" s="1"/>
  <c r="I3886" i="4" s="1"/>
  <c r="I3887" i="4" s="1"/>
  <c r="I3888" i="4" s="1"/>
  <c r="I3889" i="4" s="1"/>
  <c r="I3890" i="4" s="1"/>
  <c r="I3891" i="4" s="1"/>
  <c r="I3892" i="4" s="1"/>
  <c r="I3893" i="4" s="1"/>
  <c r="I3894" i="4" s="1"/>
  <c r="I3895" i="4" s="1"/>
  <c r="I3896" i="4" s="1"/>
  <c r="I3897" i="4" s="1"/>
  <c r="I3898" i="4" s="1"/>
  <c r="I3899" i="4" s="1"/>
  <c r="I3900" i="4" s="1"/>
  <c r="I3901" i="4" s="1"/>
  <c r="I3902" i="4" s="1"/>
  <c r="I3903" i="4" s="1"/>
  <c r="I3904" i="4" s="1"/>
  <c r="I3905" i="4" s="1"/>
  <c r="I3906" i="4" s="1"/>
  <c r="I3907" i="4" s="1"/>
  <c r="I3908" i="4" s="1"/>
  <c r="I3909" i="4" s="1"/>
  <c r="I3910" i="4" s="1"/>
  <c r="I3911" i="4" s="1"/>
  <c r="I3912" i="4" s="1"/>
  <c r="I3913" i="4" s="1"/>
  <c r="I3914" i="4" s="1"/>
  <c r="I3915" i="4" s="1"/>
  <c r="I3916" i="4" s="1"/>
  <c r="I3917" i="4" s="1"/>
  <c r="I3918" i="4" s="1"/>
  <c r="I3919" i="4" s="1"/>
  <c r="I3920" i="4" s="1"/>
  <c r="I3921" i="4" s="1"/>
  <c r="I3922" i="4" s="1"/>
  <c r="I3923" i="4" s="1"/>
  <c r="I3924" i="4" s="1"/>
  <c r="I3925" i="4" s="1"/>
  <c r="I3926" i="4" s="1"/>
  <c r="I3927" i="4" s="1"/>
  <c r="I3928" i="4" s="1"/>
  <c r="I3929" i="4" s="1"/>
  <c r="I3930" i="4" s="1"/>
  <c r="I3931" i="4" s="1"/>
  <c r="I3932" i="4" s="1"/>
  <c r="I3933" i="4" s="1"/>
  <c r="I3934" i="4" s="1"/>
  <c r="I3935" i="4" s="1"/>
  <c r="I3936" i="4" s="1"/>
  <c r="I3937" i="4" s="1"/>
  <c r="I3938" i="4" s="1"/>
  <c r="I3939" i="4" s="1"/>
  <c r="I3940" i="4" s="1"/>
  <c r="I3941" i="4" s="1"/>
  <c r="I3942" i="4" s="1"/>
  <c r="I3943" i="4" s="1"/>
  <c r="I3944" i="4" s="1"/>
  <c r="I3945" i="4" s="1"/>
  <c r="I3946" i="4" s="1"/>
  <c r="I3947" i="4" s="1"/>
  <c r="I3948" i="4" s="1"/>
  <c r="I3949" i="4" s="1"/>
  <c r="I3950" i="4" s="1"/>
  <c r="I3951" i="4" s="1"/>
  <c r="I3952" i="4" s="1"/>
  <c r="I3953" i="4" s="1"/>
  <c r="I3954" i="4" s="1"/>
  <c r="I3955" i="4" s="1"/>
  <c r="I3956" i="4" s="1"/>
  <c r="I3957" i="4" s="1"/>
  <c r="I3958" i="4" s="1"/>
  <c r="I3959" i="4" s="1"/>
  <c r="I3960" i="4" s="1"/>
  <c r="I3961" i="4" s="1"/>
  <c r="I3962" i="4" s="1"/>
  <c r="I3963" i="4" s="1"/>
  <c r="I3964" i="4" s="1"/>
  <c r="I3965" i="4" s="1"/>
  <c r="I3966" i="4" s="1"/>
  <c r="I3967" i="4" s="1"/>
  <c r="I3968" i="4" s="1"/>
  <c r="I3969" i="4" s="1"/>
  <c r="I3970" i="4" s="1"/>
  <c r="I3971" i="4" s="1"/>
  <c r="I3972" i="4" s="1"/>
  <c r="I3973" i="4" s="1"/>
  <c r="I3974" i="4" s="1"/>
  <c r="I3975" i="4" s="1"/>
  <c r="I3976" i="4" s="1"/>
  <c r="I3977" i="4" s="1"/>
  <c r="I3978" i="4" s="1"/>
  <c r="I3979" i="4" s="1"/>
  <c r="I3980" i="4" s="1"/>
  <c r="I3981" i="4" s="1"/>
  <c r="I3982" i="4" s="1"/>
  <c r="I3983" i="4" s="1"/>
  <c r="I3984" i="4" s="1"/>
  <c r="I3985" i="4" s="1"/>
  <c r="I3986" i="4" s="1"/>
  <c r="I3987" i="4" s="1"/>
  <c r="I3988" i="4" s="1"/>
  <c r="I3989" i="4" s="1"/>
  <c r="I3990" i="4" s="1"/>
  <c r="I3991" i="4" s="1"/>
  <c r="I3992" i="4" s="1"/>
  <c r="I3993" i="4" s="1"/>
  <c r="I3994" i="4" s="1"/>
  <c r="I3995" i="4" s="1"/>
  <c r="I3996" i="4" s="1"/>
  <c r="I3997" i="4" s="1"/>
  <c r="I3998" i="4" s="1"/>
  <c r="I3999" i="4" s="1"/>
  <c r="I4000" i="4" s="1"/>
  <c r="I4001" i="4" s="1"/>
  <c r="I4002" i="4" s="1"/>
  <c r="I4003" i="4" s="1"/>
  <c r="I4004" i="4" s="1"/>
  <c r="I4005" i="4" s="1"/>
  <c r="I4006" i="4" s="1"/>
  <c r="I4007" i="4" s="1"/>
  <c r="I4008" i="4" s="1"/>
  <c r="I4009" i="4" s="1"/>
  <c r="I4010" i="4" s="1"/>
  <c r="I4011" i="4" s="1"/>
  <c r="I4012" i="4" s="1"/>
  <c r="I4013" i="4" s="1"/>
  <c r="I4014" i="4" s="1"/>
  <c r="I4015" i="4" s="1"/>
  <c r="I4016" i="4" s="1"/>
  <c r="I4017" i="4" s="1"/>
  <c r="I4018" i="4" s="1"/>
  <c r="I4019" i="4" s="1"/>
  <c r="I4020" i="4" s="1"/>
  <c r="I4021" i="4" s="1"/>
  <c r="I4022" i="4" s="1"/>
  <c r="I4023" i="4" s="1"/>
  <c r="I4024" i="4" s="1"/>
  <c r="I4025" i="4" s="1"/>
  <c r="I4026" i="4" s="1"/>
  <c r="I4027" i="4" s="1"/>
  <c r="I4028" i="4" s="1"/>
  <c r="I4029" i="4" s="1"/>
  <c r="I4030" i="4" s="1"/>
  <c r="I4031" i="4" s="1"/>
  <c r="I4032" i="4" s="1"/>
  <c r="I4033" i="4" s="1"/>
  <c r="I4034" i="4" s="1"/>
  <c r="I4035" i="4" s="1"/>
  <c r="I4036" i="4" s="1"/>
  <c r="I4037" i="4" s="1"/>
  <c r="I4038" i="4" s="1"/>
  <c r="I4039" i="4" s="1"/>
  <c r="I4040" i="4" s="1"/>
  <c r="I4041" i="4" s="1"/>
  <c r="I4042" i="4" s="1"/>
  <c r="I4043" i="4" s="1"/>
  <c r="I4044" i="4" s="1"/>
  <c r="I4045" i="4" s="1"/>
  <c r="I4046" i="4" s="1"/>
  <c r="I4047" i="4" s="1"/>
  <c r="I4048" i="4" s="1"/>
  <c r="I4049" i="4" s="1"/>
  <c r="I4050" i="4" s="1"/>
  <c r="I4051" i="4" s="1"/>
  <c r="I4052" i="4" s="1"/>
  <c r="I4053" i="4" s="1"/>
  <c r="I4054" i="4" s="1"/>
  <c r="I4055" i="4" s="1"/>
  <c r="I4056" i="4" s="1"/>
  <c r="I4057" i="4" s="1"/>
  <c r="I4058" i="4" s="1"/>
  <c r="I4059" i="4" s="1"/>
  <c r="I4060" i="4" s="1"/>
  <c r="I4061" i="4" s="1"/>
  <c r="I4062" i="4" s="1"/>
  <c r="I4063" i="4" s="1"/>
  <c r="I4064" i="4" s="1"/>
  <c r="I4065" i="4" s="1"/>
  <c r="I4066" i="4" s="1"/>
  <c r="I4067" i="4" s="1"/>
  <c r="I4068" i="4" s="1"/>
  <c r="I4069" i="4" s="1"/>
  <c r="I4070" i="4" s="1"/>
  <c r="I4071" i="4" s="1"/>
  <c r="I4072" i="4" s="1"/>
  <c r="I4073" i="4" s="1"/>
  <c r="I4074" i="4" s="1"/>
  <c r="I4075" i="4" s="1"/>
  <c r="I4076" i="4" s="1"/>
  <c r="I4077" i="4" s="1"/>
  <c r="I4078" i="4" s="1"/>
  <c r="I4079" i="4" s="1"/>
  <c r="I4080" i="4" s="1"/>
  <c r="I4081" i="4" s="1"/>
  <c r="I4082" i="4" s="1"/>
  <c r="I4083" i="4" s="1"/>
  <c r="I4084" i="4" s="1"/>
  <c r="I4085" i="4" s="1"/>
  <c r="I4086" i="4" s="1"/>
  <c r="I4087" i="4" s="1"/>
  <c r="I4088" i="4" s="1"/>
  <c r="I4089" i="4" s="1"/>
  <c r="I4090" i="4" s="1"/>
  <c r="I4091" i="4" s="1"/>
  <c r="I4092" i="4" s="1"/>
  <c r="I4093" i="4" s="1"/>
  <c r="I4094" i="4" s="1"/>
  <c r="I4095" i="4" s="1"/>
  <c r="I4096" i="4" s="1"/>
  <c r="I4097" i="4" s="1"/>
  <c r="I4098" i="4" s="1"/>
  <c r="I4099" i="4" s="1"/>
  <c r="I4100" i="4" s="1"/>
  <c r="I4101" i="4" s="1"/>
  <c r="I4102" i="4" s="1"/>
  <c r="I4103" i="4" s="1"/>
  <c r="I4104" i="4" s="1"/>
  <c r="I4105" i="4" s="1"/>
  <c r="I4106" i="4" s="1"/>
  <c r="I4107" i="4" s="1"/>
  <c r="I4108" i="4" s="1"/>
  <c r="I4109" i="4" s="1"/>
  <c r="I4110" i="4" s="1"/>
  <c r="I4111" i="4" s="1"/>
  <c r="I4112" i="4" s="1"/>
  <c r="I4113" i="4" s="1"/>
  <c r="I4114" i="4" s="1"/>
  <c r="I4115" i="4" s="1"/>
  <c r="I4116" i="4" s="1"/>
  <c r="I4117" i="4" s="1"/>
  <c r="I4118" i="4" s="1"/>
  <c r="I4119" i="4" s="1"/>
  <c r="I4120" i="4" s="1"/>
  <c r="I4121" i="4" s="1"/>
  <c r="I4122" i="4" s="1"/>
  <c r="I4123" i="4" s="1"/>
  <c r="I4124" i="4" s="1"/>
  <c r="I4125" i="4" s="1"/>
  <c r="I4126" i="4" s="1"/>
  <c r="I4127" i="4" s="1"/>
  <c r="I4128" i="4" s="1"/>
  <c r="I4129" i="4" s="1"/>
  <c r="I4130" i="4" s="1"/>
  <c r="I4131" i="4" s="1"/>
  <c r="I4132" i="4" s="1"/>
  <c r="I4133" i="4" s="1"/>
  <c r="I4134" i="4" s="1"/>
  <c r="I4135" i="4" s="1"/>
  <c r="I4136" i="4" s="1"/>
  <c r="I4137" i="4" s="1"/>
  <c r="I4138" i="4" s="1"/>
  <c r="I4139" i="4" s="1"/>
  <c r="I4140" i="4" s="1"/>
  <c r="I4141" i="4" s="1"/>
  <c r="I4142" i="4" s="1"/>
  <c r="I4143" i="4" s="1"/>
  <c r="I4144" i="4" s="1"/>
  <c r="I4145" i="4" s="1"/>
  <c r="I4146" i="4" s="1"/>
  <c r="I4147" i="4" s="1"/>
  <c r="I4148" i="4" s="1"/>
  <c r="I4149" i="4" s="1"/>
  <c r="I4150" i="4" s="1"/>
  <c r="I4151" i="4" s="1"/>
  <c r="I4152" i="4" s="1"/>
  <c r="I4153" i="4" s="1"/>
  <c r="I4154" i="4" s="1"/>
  <c r="I4155" i="4" s="1"/>
  <c r="I4156" i="4" s="1"/>
  <c r="I4157" i="4" s="1"/>
  <c r="I4158" i="4" s="1"/>
  <c r="I4159" i="4" s="1"/>
  <c r="I4160" i="4" s="1"/>
  <c r="I4161" i="4" s="1"/>
  <c r="I4162" i="4" s="1"/>
  <c r="I4163" i="4" s="1"/>
  <c r="I4164" i="4" s="1"/>
  <c r="I4165" i="4" s="1"/>
  <c r="I4166" i="4" s="1"/>
  <c r="I4167" i="4" s="1"/>
  <c r="I4168" i="4" s="1"/>
  <c r="I4169" i="4" s="1"/>
  <c r="I4170" i="4" s="1"/>
  <c r="I4171" i="4" s="1"/>
  <c r="I4172" i="4" s="1"/>
  <c r="I4173" i="4" s="1"/>
  <c r="I4174" i="4" s="1"/>
  <c r="I4175" i="4" s="1"/>
  <c r="I4176" i="4" s="1"/>
  <c r="I4177" i="4" s="1"/>
  <c r="I4178" i="4" s="1"/>
  <c r="I4179" i="4" s="1"/>
  <c r="I4180" i="4" s="1"/>
  <c r="I4181" i="4" s="1"/>
  <c r="I4182" i="4" s="1"/>
  <c r="I4183" i="4" s="1"/>
  <c r="I4184" i="4" s="1"/>
  <c r="I4185" i="4" s="1"/>
  <c r="I4186" i="4" s="1"/>
  <c r="I4187" i="4" s="1"/>
  <c r="I4188" i="4" s="1"/>
  <c r="I4189" i="4" s="1"/>
  <c r="I4190" i="4" s="1"/>
  <c r="I4191" i="4" s="1"/>
  <c r="I4192" i="4" s="1"/>
  <c r="I4193" i="4" s="1"/>
  <c r="I4194" i="4" s="1"/>
  <c r="I4195" i="4" s="1"/>
  <c r="I4196" i="4" s="1"/>
  <c r="I4197" i="4" s="1"/>
  <c r="I4198" i="4" s="1"/>
  <c r="I4199" i="4" s="1"/>
  <c r="I4200" i="4" s="1"/>
  <c r="I4201" i="4" s="1"/>
  <c r="I4202" i="4" s="1"/>
  <c r="I4203" i="4" s="1"/>
  <c r="I4204" i="4" s="1"/>
  <c r="I4205" i="4" s="1"/>
  <c r="I4206" i="4" s="1"/>
  <c r="I4207" i="4" s="1"/>
  <c r="I4208" i="4" s="1"/>
  <c r="I4209" i="4" s="1"/>
  <c r="I4210" i="4" s="1"/>
  <c r="I4211" i="4" s="1"/>
  <c r="I4212" i="4" s="1"/>
  <c r="I4213" i="4" s="1"/>
  <c r="I4214" i="4" s="1"/>
  <c r="I4215" i="4" s="1"/>
  <c r="I4216" i="4" s="1"/>
  <c r="I4217" i="4" s="1"/>
  <c r="I4218" i="4" s="1"/>
  <c r="I4219" i="4" s="1"/>
  <c r="I4220" i="4" s="1"/>
  <c r="I4221" i="4" s="1"/>
  <c r="I4222" i="4" s="1"/>
  <c r="I4223" i="4" s="1"/>
  <c r="I4224" i="4" s="1"/>
  <c r="I4225" i="4" s="1"/>
  <c r="I4226" i="4" s="1"/>
  <c r="I4227" i="4" s="1"/>
  <c r="I4228" i="4" s="1"/>
  <c r="I4229" i="4" s="1"/>
  <c r="I4230" i="4" s="1"/>
  <c r="I4231" i="4" s="1"/>
  <c r="I4232" i="4" s="1"/>
  <c r="I4233" i="4" s="1"/>
  <c r="I4234" i="4" s="1"/>
  <c r="I4235" i="4" s="1"/>
  <c r="I4236" i="4" s="1"/>
  <c r="I4237" i="4" s="1"/>
  <c r="I4238" i="4" s="1"/>
  <c r="I4239" i="4" s="1"/>
  <c r="I4240" i="4" s="1"/>
  <c r="I4241" i="4" s="1"/>
  <c r="I4242" i="4" s="1"/>
  <c r="I4243" i="4" s="1"/>
  <c r="I4244" i="4" s="1"/>
  <c r="I4245" i="4" s="1"/>
  <c r="I4246" i="4" s="1"/>
  <c r="I4247" i="4" s="1"/>
  <c r="I4248" i="4" s="1"/>
  <c r="I4249" i="4" s="1"/>
  <c r="I4250" i="4" s="1"/>
  <c r="I4251" i="4" s="1"/>
  <c r="I4252" i="4" s="1"/>
  <c r="I4253" i="4" s="1"/>
  <c r="I4254" i="4" s="1"/>
  <c r="I4255" i="4" s="1"/>
  <c r="I4256" i="4" s="1"/>
  <c r="I4257" i="4" s="1"/>
  <c r="I4258" i="4" s="1"/>
  <c r="I4259" i="4" s="1"/>
  <c r="I4260" i="4" s="1"/>
  <c r="I4261" i="4" s="1"/>
  <c r="I4262" i="4" s="1"/>
  <c r="I4263" i="4" s="1"/>
  <c r="I4264" i="4" s="1"/>
  <c r="I4265" i="4" s="1"/>
  <c r="I4266" i="4" s="1"/>
  <c r="I4267" i="4" s="1"/>
  <c r="I4268" i="4" s="1"/>
  <c r="I4269" i="4" s="1"/>
  <c r="I4270" i="4" s="1"/>
  <c r="I4271" i="4" s="1"/>
  <c r="I4272" i="4" s="1"/>
  <c r="I4273" i="4" s="1"/>
  <c r="I4274" i="4" s="1"/>
  <c r="I4275" i="4" s="1"/>
  <c r="I4276" i="4" s="1"/>
  <c r="I4277" i="4" s="1"/>
  <c r="I4278" i="4" s="1"/>
  <c r="I4279" i="4" s="1"/>
  <c r="I4280" i="4" s="1"/>
  <c r="I4281" i="4" s="1"/>
  <c r="I4282" i="4" s="1"/>
  <c r="I4283" i="4" s="1"/>
  <c r="I4284" i="4" s="1"/>
  <c r="I4285" i="4" s="1"/>
  <c r="I4286" i="4" s="1"/>
  <c r="I4287" i="4" s="1"/>
  <c r="I4288" i="4" s="1"/>
  <c r="I4289" i="4" s="1"/>
  <c r="I4290" i="4" s="1"/>
  <c r="I4291" i="4" s="1"/>
  <c r="I4292" i="4" s="1"/>
  <c r="I4293" i="4" s="1"/>
  <c r="I4294" i="4" s="1"/>
  <c r="I4295" i="4" s="1"/>
  <c r="I4296" i="4" s="1"/>
  <c r="I4297" i="4" s="1"/>
  <c r="I4298" i="4" s="1"/>
  <c r="I4299" i="4" s="1"/>
  <c r="I4300" i="4" s="1"/>
  <c r="I4301" i="4" s="1"/>
  <c r="I4302" i="4" s="1"/>
  <c r="I4303" i="4" s="1"/>
  <c r="I4304" i="4" s="1"/>
  <c r="I4305" i="4" s="1"/>
  <c r="I4306" i="4" s="1"/>
  <c r="I4307" i="4" s="1"/>
  <c r="I4308" i="4" s="1"/>
  <c r="I4309" i="4" s="1"/>
  <c r="I4310" i="4" s="1"/>
  <c r="I4311" i="4" s="1"/>
  <c r="I4312" i="4" s="1"/>
  <c r="I4313" i="4" s="1"/>
  <c r="I4314" i="4" s="1"/>
  <c r="I4315" i="4" s="1"/>
  <c r="I4316" i="4" s="1"/>
  <c r="I4317" i="4" s="1"/>
  <c r="I4318" i="4" s="1"/>
  <c r="I4319" i="4" s="1"/>
  <c r="I4320" i="4" s="1"/>
  <c r="I4321" i="4" s="1"/>
  <c r="I4322" i="4" s="1"/>
  <c r="I4323" i="4" s="1"/>
  <c r="I4324" i="4" s="1"/>
  <c r="I4325" i="4" s="1"/>
  <c r="I4326" i="4" s="1"/>
  <c r="I4327" i="4" s="1"/>
  <c r="I4328" i="4" s="1"/>
  <c r="I4329" i="4" s="1"/>
  <c r="I4330" i="4" s="1"/>
  <c r="I4331" i="4" s="1"/>
  <c r="I4332" i="4" s="1"/>
  <c r="I4333" i="4" s="1"/>
  <c r="I4334" i="4" s="1"/>
  <c r="I4335" i="4" s="1"/>
  <c r="I4336" i="4" s="1"/>
  <c r="I4337" i="4" s="1"/>
  <c r="I4338" i="4" s="1"/>
  <c r="I4339" i="4" s="1"/>
  <c r="I4340" i="4" s="1"/>
  <c r="I4341" i="4" s="1"/>
  <c r="I4342" i="4" s="1"/>
  <c r="I4343" i="4" s="1"/>
  <c r="I4344" i="4" s="1"/>
  <c r="I4345" i="4" s="1"/>
  <c r="I4346" i="4" s="1"/>
  <c r="I4347" i="4" s="1"/>
  <c r="I4348" i="4" s="1"/>
  <c r="I4349" i="4" s="1"/>
  <c r="I4350" i="4" s="1"/>
  <c r="I4351" i="4" s="1"/>
  <c r="I4352" i="4" s="1"/>
  <c r="I4353" i="4" s="1"/>
  <c r="I4354" i="4" s="1"/>
  <c r="Q2086" i="4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Q3269" i="4" s="1"/>
  <c r="Q3270" i="4" s="1"/>
  <c r="Q3271" i="4" s="1"/>
  <c r="Q3272" i="4" s="1"/>
  <c r="Q3273" i="4" s="1"/>
  <c r="Q3274" i="4" s="1"/>
  <c r="Q3275" i="4" s="1"/>
  <c r="Q3276" i="4" s="1"/>
  <c r="Q3277" i="4" s="1"/>
  <c r="Q3278" i="4" s="1"/>
  <c r="Q3279" i="4" s="1"/>
  <c r="Q3280" i="4" s="1"/>
  <c r="Q3281" i="4" s="1"/>
  <c r="Q3282" i="4" s="1"/>
  <c r="Q3283" i="4" s="1"/>
  <c r="Q3284" i="4" s="1"/>
  <c r="Q3285" i="4" s="1"/>
  <c r="Q3286" i="4" s="1"/>
  <c r="Q3287" i="4" s="1"/>
  <c r="Q3288" i="4" s="1"/>
  <c r="Q3289" i="4" s="1"/>
  <c r="Q3290" i="4" s="1"/>
  <c r="Q3291" i="4" s="1"/>
  <c r="Q3292" i="4" s="1"/>
  <c r="Q3293" i="4" s="1"/>
  <c r="Q3294" i="4" s="1"/>
  <c r="Q3295" i="4" s="1"/>
  <c r="Q3296" i="4" s="1"/>
  <c r="Q3297" i="4" s="1"/>
  <c r="Q3298" i="4" s="1"/>
  <c r="Q3299" i="4" s="1"/>
  <c r="Q3300" i="4" s="1"/>
  <c r="Q3301" i="4" s="1"/>
  <c r="Q3302" i="4" s="1"/>
  <c r="Q3303" i="4" s="1"/>
  <c r="Q3304" i="4" s="1"/>
  <c r="Q3305" i="4" s="1"/>
  <c r="Q3306" i="4" s="1"/>
  <c r="Q3307" i="4" s="1"/>
  <c r="Q3308" i="4" s="1"/>
  <c r="Q3309" i="4" s="1"/>
  <c r="Q3310" i="4" s="1"/>
  <c r="Q3311" i="4" s="1"/>
  <c r="Q3312" i="4" s="1"/>
  <c r="Q3313" i="4" s="1"/>
  <c r="Q3314" i="4" s="1"/>
  <c r="Q3315" i="4" s="1"/>
  <c r="Q3316" i="4" s="1"/>
  <c r="Q3317" i="4" s="1"/>
  <c r="Q3318" i="4" s="1"/>
  <c r="Q3319" i="4" s="1"/>
  <c r="Q3320" i="4" s="1"/>
  <c r="Q3321" i="4" s="1"/>
  <c r="Q3322" i="4" s="1"/>
  <c r="Q3323" i="4" s="1"/>
  <c r="Q3324" i="4" s="1"/>
  <c r="Q3325" i="4" s="1"/>
  <c r="Q3326" i="4" s="1"/>
  <c r="Q3327" i="4" s="1"/>
  <c r="Q3328" i="4" s="1"/>
  <c r="Q3329" i="4" s="1"/>
  <c r="Q3330" i="4" s="1"/>
  <c r="Q3331" i="4" s="1"/>
  <c r="Q3332" i="4" s="1"/>
  <c r="Q3333" i="4" s="1"/>
  <c r="Q3334" i="4" s="1"/>
  <c r="Q3335" i="4" s="1"/>
  <c r="Q3336" i="4" s="1"/>
  <c r="Q3337" i="4" s="1"/>
  <c r="Q3338" i="4" s="1"/>
  <c r="Q3339" i="4" s="1"/>
  <c r="Q3340" i="4" s="1"/>
  <c r="Q3341" i="4" s="1"/>
  <c r="Q3342" i="4" s="1"/>
  <c r="Q3343" i="4" s="1"/>
  <c r="Q3344" i="4" s="1"/>
  <c r="Q3345" i="4" s="1"/>
  <c r="Q3346" i="4" s="1"/>
  <c r="Q3347" i="4" s="1"/>
  <c r="Q3348" i="4" s="1"/>
  <c r="Q3349" i="4" s="1"/>
  <c r="Q3350" i="4" s="1"/>
  <c r="Q3351" i="4" s="1"/>
  <c r="Q3352" i="4" s="1"/>
  <c r="Q3353" i="4" s="1"/>
  <c r="Q3354" i="4" s="1"/>
  <c r="Q3355" i="4" s="1"/>
  <c r="Q3356" i="4" s="1"/>
  <c r="Q3357" i="4" s="1"/>
  <c r="Q3358" i="4" s="1"/>
  <c r="Q3359" i="4" s="1"/>
  <c r="Q3360" i="4" s="1"/>
  <c r="Q3361" i="4" s="1"/>
  <c r="Q3362" i="4" s="1"/>
  <c r="Q3363" i="4" s="1"/>
  <c r="Q3364" i="4" s="1"/>
  <c r="Q3365" i="4" s="1"/>
  <c r="Q3366" i="4" s="1"/>
  <c r="Q3367" i="4" s="1"/>
  <c r="Q3368" i="4" s="1"/>
  <c r="Q3369" i="4" s="1"/>
  <c r="Q3370" i="4" s="1"/>
  <c r="Q3371" i="4" s="1"/>
  <c r="Q3372" i="4" s="1"/>
  <c r="Q3373" i="4" s="1"/>
  <c r="Q3374" i="4" s="1"/>
  <c r="Q3375" i="4" s="1"/>
  <c r="Q3376" i="4" s="1"/>
  <c r="Q3377" i="4" s="1"/>
  <c r="Q3378" i="4" s="1"/>
  <c r="Q3379" i="4" s="1"/>
  <c r="Q3380" i="4" s="1"/>
  <c r="Q3381" i="4" s="1"/>
  <c r="Q3382" i="4" s="1"/>
  <c r="Q3383" i="4" s="1"/>
  <c r="Q3384" i="4" s="1"/>
  <c r="Q3385" i="4" s="1"/>
  <c r="Q3386" i="4" s="1"/>
  <c r="Q3387" i="4" s="1"/>
  <c r="Q3388" i="4" s="1"/>
  <c r="Q3389" i="4" s="1"/>
  <c r="Q3390" i="4" s="1"/>
  <c r="Q3391" i="4" s="1"/>
  <c r="Q3392" i="4" s="1"/>
  <c r="Q3393" i="4" s="1"/>
  <c r="Q3394" i="4" s="1"/>
  <c r="Q3395" i="4" s="1"/>
  <c r="Q3396" i="4" s="1"/>
  <c r="Q3397" i="4" s="1"/>
  <c r="Q3398" i="4" s="1"/>
  <c r="Q3399" i="4" s="1"/>
  <c r="Q3400" i="4" s="1"/>
  <c r="Q3401" i="4" s="1"/>
  <c r="Q3402" i="4" s="1"/>
  <c r="Q3403" i="4" s="1"/>
  <c r="Q3404" i="4" s="1"/>
  <c r="Q3405" i="4" s="1"/>
  <c r="Q3406" i="4" s="1"/>
  <c r="Q3407" i="4" s="1"/>
  <c r="Q3408" i="4" s="1"/>
  <c r="Q3409" i="4" s="1"/>
  <c r="Q3410" i="4" s="1"/>
  <c r="Q3411" i="4" s="1"/>
  <c r="Q3412" i="4" s="1"/>
  <c r="Q3413" i="4" s="1"/>
  <c r="Q3414" i="4" s="1"/>
  <c r="Q3415" i="4" s="1"/>
  <c r="Q3416" i="4" s="1"/>
  <c r="Q3417" i="4" s="1"/>
  <c r="Q3418" i="4" s="1"/>
  <c r="Q3419" i="4" s="1"/>
  <c r="Q3420" i="4" s="1"/>
  <c r="Q3421" i="4" s="1"/>
  <c r="Q3422" i="4" s="1"/>
  <c r="Q3423" i="4" s="1"/>
  <c r="Q3424" i="4" s="1"/>
  <c r="Q3425" i="4" s="1"/>
  <c r="Q3426" i="4" s="1"/>
  <c r="Q3427" i="4" s="1"/>
  <c r="Q3428" i="4" s="1"/>
  <c r="Q3429" i="4" s="1"/>
  <c r="Q3430" i="4" s="1"/>
  <c r="Q3431" i="4" s="1"/>
  <c r="Q3432" i="4" s="1"/>
  <c r="Q3433" i="4" s="1"/>
  <c r="Q3434" i="4" s="1"/>
  <c r="Q3435" i="4" s="1"/>
  <c r="Q3436" i="4" s="1"/>
  <c r="Q3437" i="4" s="1"/>
  <c r="Q3438" i="4" s="1"/>
  <c r="Q3439" i="4" s="1"/>
  <c r="Q3440" i="4" s="1"/>
  <c r="Q3441" i="4" s="1"/>
  <c r="Q3442" i="4" s="1"/>
  <c r="Q3443" i="4" s="1"/>
  <c r="Q3444" i="4" s="1"/>
  <c r="Q3445" i="4" s="1"/>
  <c r="Q3446" i="4" s="1"/>
  <c r="Q3447" i="4" s="1"/>
  <c r="Q3448" i="4" s="1"/>
  <c r="Q3449" i="4" s="1"/>
  <c r="Q3450" i="4" s="1"/>
  <c r="Q3451" i="4" s="1"/>
  <c r="Q3452" i="4" s="1"/>
  <c r="Q3453" i="4" s="1"/>
  <c r="Q3454" i="4" s="1"/>
  <c r="Q3455" i="4" s="1"/>
  <c r="Q3456" i="4" s="1"/>
  <c r="Q3457" i="4" s="1"/>
  <c r="Q3458" i="4" s="1"/>
  <c r="Q3459" i="4" s="1"/>
  <c r="Q3460" i="4" s="1"/>
  <c r="Q3461" i="4" s="1"/>
  <c r="Q3462" i="4" s="1"/>
  <c r="Q3463" i="4" s="1"/>
  <c r="Q3464" i="4" s="1"/>
  <c r="Q3465" i="4" s="1"/>
  <c r="Q3466" i="4" s="1"/>
  <c r="Q3467" i="4" s="1"/>
  <c r="Q3468" i="4" s="1"/>
  <c r="Q3469" i="4" s="1"/>
  <c r="Q3470" i="4" s="1"/>
  <c r="Q3471" i="4" s="1"/>
  <c r="Q3472" i="4" s="1"/>
  <c r="Q3473" i="4" s="1"/>
  <c r="Q3474" i="4" s="1"/>
  <c r="Q3475" i="4" s="1"/>
  <c r="Q3476" i="4" s="1"/>
  <c r="Q3477" i="4" s="1"/>
  <c r="Q3478" i="4" s="1"/>
  <c r="Q3479" i="4" s="1"/>
  <c r="Q3480" i="4" s="1"/>
  <c r="Q3481" i="4" s="1"/>
  <c r="Q3482" i="4" s="1"/>
  <c r="Q3483" i="4" s="1"/>
  <c r="Q3484" i="4" s="1"/>
  <c r="Q3485" i="4" s="1"/>
  <c r="Q3486" i="4" s="1"/>
  <c r="Q3487" i="4" s="1"/>
  <c r="Q3488" i="4" s="1"/>
  <c r="Q3489" i="4" s="1"/>
  <c r="Q3490" i="4" s="1"/>
  <c r="Q3491" i="4" s="1"/>
  <c r="Q3492" i="4" s="1"/>
  <c r="Q3493" i="4" s="1"/>
  <c r="Q3494" i="4" s="1"/>
  <c r="Q3495" i="4" s="1"/>
  <c r="Q3496" i="4" s="1"/>
  <c r="Q3497" i="4" s="1"/>
  <c r="Q3498" i="4" s="1"/>
  <c r="Q3499" i="4" s="1"/>
  <c r="Q3500" i="4" s="1"/>
  <c r="Q3501" i="4" s="1"/>
  <c r="Q3502" i="4" s="1"/>
  <c r="Q3503" i="4" s="1"/>
  <c r="Q3504" i="4" s="1"/>
  <c r="Q3505" i="4" s="1"/>
  <c r="Q3506" i="4" s="1"/>
  <c r="Q3507" i="4" s="1"/>
  <c r="Q3508" i="4" s="1"/>
  <c r="Q3509" i="4" s="1"/>
  <c r="Q3510" i="4" s="1"/>
  <c r="Q3511" i="4" s="1"/>
  <c r="Q3512" i="4" s="1"/>
  <c r="Q3513" i="4" s="1"/>
  <c r="Q3514" i="4" s="1"/>
  <c r="Q3515" i="4" s="1"/>
  <c r="Q3516" i="4" s="1"/>
  <c r="Q3517" i="4" s="1"/>
  <c r="Q3518" i="4" s="1"/>
  <c r="Q3519" i="4" s="1"/>
  <c r="Q3520" i="4" s="1"/>
  <c r="Q3521" i="4" s="1"/>
  <c r="Q3522" i="4" s="1"/>
  <c r="Q3523" i="4" s="1"/>
  <c r="Q3524" i="4" s="1"/>
  <c r="Q3525" i="4" s="1"/>
  <c r="Q3526" i="4" s="1"/>
  <c r="Q3527" i="4" s="1"/>
  <c r="Q3528" i="4" s="1"/>
  <c r="Q3529" i="4" s="1"/>
  <c r="Q3530" i="4" s="1"/>
  <c r="Q3531" i="4" s="1"/>
  <c r="Q3532" i="4" s="1"/>
  <c r="Q3533" i="4" s="1"/>
  <c r="Q3534" i="4" s="1"/>
  <c r="Q3535" i="4" s="1"/>
  <c r="Q3536" i="4" s="1"/>
  <c r="Q3537" i="4" s="1"/>
  <c r="Q3538" i="4" s="1"/>
  <c r="Q3539" i="4" s="1"/>
  <c r="Q3540" i="4" s="1"/>
  <c r="Q3541" i="4" s="1"/>
  <c r="Q3542" i="4" s="1"/>
  <c r="Q3543" i="4" s="1"/>
  <c r="Q3544" i="4" s="1"/>
  <c r="Q3545" i="4" s="1"/>
  <c r="Q3546" i="4" s="1"/>
  <c r="Q3547" i="4" s="1"/>
  <c r="Q3548" i="4" s="1"/>
  <c r="Q3549" i="4" s="1"/>
  <c r="Q3550" i="4" s="1"/>
  <c r="Q3551" i="4" s="1"/>
  <c r="Q3552" i="4" s="1"/>
  <c r="Q3553" i="4" s="1"/>
  <c r="Q3554" i="4" s="1"/>
  <c r="Q3555" i="4" s="1"/>
  <c r="Q3556" i="4" s="1"/>
  <c r="Q3557" i="4" s="1"/>
  <c r="Q3558" i="4" s="1"/>
  <c r="Q3559" i="4" s="1"/>
  <c r="Q3560" i="4" s="1"/>
  <c r="Q3561" i="4" s="1"/>
  <c r="Q3562" i="4" s="1"/>
  <c r="Q3563" i="4" s="1"/>
  <c r="Q3564" i="4" s="1"/>
  <c r="Q3565" i="4" s="1"/>
  <c r="Q3566" i="4" s="1"/>
  <c r="Q3567" i="4" s="1"/>
  <c r="Q3568" i="4" s="1"/>
  <c r="Q3569" i="4" s="1"/>
  <c r="Q3570" i="4" s="1"/>
  <c r="Q3571" i="4" s="1"/>
  <c r="Q3572" i="4" s="1"/>
  <c r="Q3573" i="4" s="1"/>
  <c r="Q3574" i="4" s="1"/>
  <c r="Q3575" i="4" s="1"/>
  <c r="Q3576" i="4" s="1"/>
  <c r="Q3577" i="4" s="1"/>
  <c r="Q3578" i="4" s="1"/>
  <c r="Q3579" i="4" s="1"/>
  <c r="Q3580" i="4" s="1"/>
  <c r="Q3581" i="4" s="1"/>
  <c r="Q3582" i="4" s="1"/>
  <c r="Q3583" i="4" s="1"/>
  <c r="Q3584" i="4" s="1"/>
  <c r="Q3585" i="4" s="1"/>
  <c r="Q3586" i="4" s="1"/>
  <c r="Q3587" i="4" s="1"/>
  <c r="Q3588" i="4" s="1"/>
  <c r="Q3589" i="4" s="1"/>
  <c r="Q3590" i="4" s="1"/>
  <c r="Q3591" i="4" s="1"/>
  <c r="Q3592" i="4" s="1"/>
  <c r="Q3593" i="4" s="1"/>
  <c r="Q3594" i="4" s="1"/>
  <c r="Q3595" i="4" s="1"/>
  <c r="Q3596" i="4" s="1"/>
  <c r="Q3597" i="4" s="1"/>
  <c r="Q3598" i="4" s="1"/>
  <c r="Q3599" i="4" s="1"/>
  <c r="Q3600" i="4" s="1"/>
  <c r="Q3601" i="4" s="1"/>
  <c r="Q3602" i="4" s="1"/>
  <c r="Q3603" i="4" s="1"/>
  <c r="Q3604" i="4" s="1"/>
  <c r="Q3605" i="4" s="1"/>
  <c r="Q3606" i="4" s="1"/>
  <c r="Q3607" i="4" s="1"/>
  <c r="Q3608" i="4" s="1"/>
  <c r="Q3609" i="4" s="1"/>
  <c r="Q3610" i="4" s="1"/>
  <c r="Q3611" i="4" s="1"/>
  <c r="Q3612" i="4" s="1"/>
  <c r="Q3613" i="4" s="1"/>
  <c r="Q3614" i="4" s="1"/>
  <c r="Q3615" i="4" s="1"/>
  <c r="Q3616" i="4" s="1"/>
  <c r="Q3617" i="4" s="1"/>
  <c r="Q3618" i="4" s="1"/>
  <c r="Q3619" i="4" s="1"/>
  <c r="Q3620" i="4" s="1"/>
  <c r="Q3621" i="4" s="1"/>
  <c r="Q3622" i="4" s="1"/>
  <c r="Q3623" i="4" s="1"/>
  <c r="Q3624" i="4" s="1"/>
  <c r="Q3625" i="4" s="1"/>
  <c r="Q3626" i="4" s="1"/>
  <c r="Q3627" i="4" s="1"/>
  <c r="Q3628" i="4" s="1"/>
  <c r="Q3629" i="4" s="1"/>
  <c r="Q3630" i="4" s="1"/>
  <c r="Q3631" i="4" s="1"/>
  <c r="Q3632" i="4" s="1"/>
  <c r="Q3633" i="4" s="1"/>
  <c r="Q3634" i="4" s="1"/>
  <c r="Q3635" i="4" s="1"/>
  <c r="Q3636" i="4" s="1"/>
  <c r="Q3637" i="4" s="1"/>
  <c r="Q3638" i="4" s="1"/>
  <c r="Q3639" i="4" s="1"/>
  <c r="Q3640" i="4" s="1"/>
  <c r="Q3641" i="4" s="1"/>
  <c r="Q3642" i="4" s="1"/>
  <c r="Q3643" i="4" s="1"/>
  <c r="Q3644" i="4" s="1"/>
  <c r="Q3645" i="4" s="1"/>
  <c r="Q3646" i="4" s="1"/>
  <c r="Q3647" i="4" s="1"/>
  <c r="Q3648" i="4" s="1"/>
  <c r="Q3649" i="4" s="1"/>
  <c r="Q3650" i="4" s="1"/>
  <c r="Q3651" i="4" s="1"/>
  <c r="Q3652" i="4" s="1"/>
  <c r="Q3653" i="4" s="1"/>
  <c r="Q3654" i="4" s="1"/>
  <c r="Q3655" i="4" s="1"/>
  <c r="Q3656" i="4" s="1"/>
  <c r="Q3657" i="4" s="1"/>
  <c r="Q3658" i="4" s="1"/>
  <c r="Q3659" i="4" s="1"/>
  <c r="Q3660" i="4" s="1"/>
  <c r="Q3661" i="4" s="1"/>
  <c r="Q3662" i="4" s="1"/>
  <c r="Q3663" i="4" s="1"/>
  <c r="Q3664" i="4" s="1"/>
  <c r="Q3665" i="4" s="1"/>
  <c r="Q3666" i="4" s="1"/>
  <c r="Q3667" i="4" s="1"/>
  <c r="Q3668" i="4" s="1"/>
  <c r="Q3669" i="4" s="1"/>
  <c r="Q3670" i="4" s="1"/>
  <c r="Q3671" i="4" s="1"/>
  <c r="Q3672" i="4" s="1"/>
  <c r="Q3673" i="4" s="1"/>
  <c r="Q3674" i="4" s="1"/>
  <c r="Q3675" i="4" s="1"/>
  <c r="Q3676" i="4" s="1"/>
  <c r="Q3677" i="4" s="1"/>
  <c r="Q3678" i="4" s="1"/>
  <c r="Q3679" i="4" s="1"/>
  <c r="Q3680" i="4" s="1"/>
  <c r="Q3681" i="4" s="1"/>
  <c r="Q3682" i="4" s="1"/>
  <c r="Q3683" i="4" s="1"/>
  <c r="Q3684" i="4" s="1"/>
  <c r="Q3685" i="4" s="1"/>
  <c r="Q3686" i="4" s="1"/>
  <c r="Q3687" i="4" s="1"/>
  <c r="Q3688" i="4" s="1"/>
  <c r="Q3689" i="4" s="1"/>
  <c r="Q3690" i="4" s="1"/>
  <c r="Q3691" i="4" s="1"/>
  <c r="Q3692" i="4" s="1"/>
  <c r="Q3693" i="4" s="1"/>
  <c r="Q3694" i="4" s="1"/>
  <c r="Q3695" i="4" s="1"/>
  <c r="Q3696" i="4" s="1"/>
  <c r="Q3697" i="4" s="1"/>
  <c r="Q3698" i="4" s="1"/>
  <c r="Q3699" i="4" s="1"/>
  <c r="Q3700" i="4" s="1"/>
  <c r="Q3701" i="4" s="1"/>
  <c r="Q3702" i="4" s="1"/>
  <c r="Q3703" i="4" s="1"/>
  <c r="Q3704" i="4" s="1"/>
  <c r="Q3705" i="4" s="1"/>
  <c r="Q3706" i="4" s="1"/>
  <c r="Q3707" i="4" s="1"/>
  <c r="Q3708" i="4" s="1"/>
  <c r="Q3709" i="4" s="1"/>
  <c r="Q3710" i="4" s="1"/>
  <c r="Q3711" i="4" s="1"/>
  <c r="Q3712" i="4" s="1"/>
  <c r="Q3713" i="4" s="1"/>
  <c r="Q3714" i="4" s="1"/>
  <c r="Q3715" i="4" s="1"/>
  <c r="Q3716" i="4" s="1"/>
  <c r="Q3717" i="4" s="1"/>
  <c r="Q3718" i="4" s="1"/>
  <c r="Q3719" i="4" s="1"/>
  <c r="Q3720" i="4" s="1"/>
  <c r="Q3721" i="4" s="1"/>
  <c r="Q3722" i="4" s="1"/>
  <c r="Q3723" i="4" s="1"/>
  <c r="Q3724" i="4" s="1"/>
  <c r="Q3725" i="4" s="1"/>
  <c r="Q3726" i="4" s="1"/>
  <c r="Q3727" i="4" s="1"/>
  <c r="Q3728" i="4" s="1"/>
  <c r="Q3729" i="4" s="1"/>
  <c r="Q3730" i="4" s="1"/>
  <c r="Q3731" i="4" s="1"/>
  <c r="Q3732" i="4" s="1"/>
  <c r="Q3733" i="4" s="1"/>
  <c r="Q3734" i="4" s="1"/>
  <c r="Q3735" i="4" s="1"/>
  <c r="Q3736" i="4" s="1"/>
  <c r="Q3737" i="4" s="1"/>
  <c r="Q3738" i="4" s="1"/>
  <c r="Q3739" i="4" s="1"/>
  <c r="Q3740" i="4" s="1"/>
  <c r="Q3741" i="4" s="1"/>
  <c r="Q3742" i="4" s="1"/>
  <c r="Q3743" i="4" s="1"/>
  <c r="Q3744" i="4" s="1"/>
  <c r="Q3745" i="4" s="1"/>
  <c r="Q3746" i="4" s="1"/>
  <c r="Q3747" i="4" s="1"/>
  <c r="Q3748" i="4" s="1"/>
  <c r="Q3749" i="4" s="1"/>
  <c r="Q3750" i="4" s="1"/>
  <c r="Q3751" i="4" s="1"/>
  <c r="Q3752" i="4" s="1"/>
  <c r="Q3753" i="4" s="1"/>
  <c r="Q3754" i="4" s="1"/>
  <c r="Q3755" i="4" s="1"/>
  <c r="Q3756" i="4" s="1"/>
  <c r="Q3757" i="4" s="1"/>
  <c r="Q3758" i="4" s="1"/>
  <c r="Q3759" i="4" s="1"/>
  <c r="Q3760" i="4" s="1"/>
  <c r="Q3761" i="4" s="1"/>
  <c r="Q3762" i="4" s="1"/>
  <c r="Q3763" i="4" s="1"/>
  <c r="Q3764" i="4" s="1"/>
  <c r="Q3765" i="4" s="1"/>
  <c r="Q3766" i="4" s="1"/>
  <c r="Q3767" i="4" s="1"/>
  <c r="Q3768" i="4" s="1"/>
  <c r="Q3769" i="4" s="1"/>
  <c r="Q3770" i="4" s="1"/>
  <c r="Q3771" i="4" s="1"/>
  <c r="Q3772" i="4" s="1"/>
  <c r="Q3773" i="4" s="1"/>
  <c r="Q3774" i="4" s="1"/>
  <c r="Q3775" i="4" s="1"/>
  <c r="Q3776" i="4" s="1"/>
  <c r="Q3777" i="4" s="1"/>
  <c r="Q3778" i="4" s="1"/>
  <c r="Q3779" i="4" s="1"/>
  <c r="Q3780" i="4" s="1"/>
  <c r="Q3781" i="4" s="1"/>
  <c r="Q3782" i="4" s="1"/>
  <c r="Q3783" i="4" s="1"/>
  <c r="Q3784" i="4" s="1"/>
  <c r="Q3785" i="4" s="1"/>
  <c r="Q3786" i="4" s="1"/>
  <c r="Q3787" i="4" s="1"/>
  <c r="Q3788" i="4" s="1"/>
  <c r="Q3789" i="4" s="1"/>
  <c r="Q3790" i="4" s="1"/>
  <c r="Q3791" i="4" s="1"/>
  <c r="Q3792" i="4" s="1"/>
  <c r="Q3793" i="4" s="1"/>
  <c r="Q3794" i="4" s="1"/>
  <c r="Q3795" i="4" s="1"/>
  <c r="Q3796" i="4" s="1"/>
  <c r="Q3797" i="4" s="1"/>
  <c r="Q3798" i="4" s="1"/>
  <c r="Q3799" i="4" s="1"/>
  <c r="Q3800" i="4" s="1"/>
  <c r="Q3801" i="4" s="1"/>
  <c r="Q3802" i="4" s="1"/>
  <c r="Q3803" i="4" s="1"/>
  <c r="Q3804" i="4" s="1"/>
  <c r="Q3805" i="4" s="1"/>
  <c r="Q3806" i="4" s="1"/>
  <c r="Q3807" i="4" s="1"/>
  <c r="Q3808" i="4" s="1"/>
  <c r="Q3809" i="4" s="1"/>
  <c r="Q3810" i="4" s="1"/>
  <c r="Q3811" i="4" s="1"/>
  <c r="Q3812" i="4" s="1"/>
  <c r="Q3813" i="4" s="1"/>
  <c r="Q3814" i="4" s="1"/>
  <c r="Q3815" i="4" s="1"/>
  <c r="Q3816" i="4" s="1"/>
  <c r="Q3817" i="4" s="1"/>
  <c r="Q3818" i="4" s="1"/>
  <c r="Q3819" i="4" s="1"/>
  <c r="Q3820" i="4" s="1"/>
  <c r="Q3821" i="4" s="1"/>
  <c r="Q3822" i="4" s="1"/>
  <c r="Q3823" i="4" s="1"/>
  <c r="Q3824" i="4" s="1"/>
  <c r="Q3825" i="4" s="1"/>
  <c r="Q3826" i="4" s="1"/>
  <c r="Q3827" i="4" s="1"/>
  <c r="Q3828" i="4" s="1"/>
  <c r="Q3829" i="4" s="1"/>
  <c r="Q3830" i="4" s="1"/>
  <c r="Q3831" i="4" s="1"/>
  <c r="Q3832" i="4" s="1"/>
  <c r="Q3833" i="4" s="1"/>
  <c r="Q3834" i="4" s="1"/>
  <c r="Q3835" i="4" s="1"/>
  <c r="Q3836" i="4" s="1"/>
  <c r="Q3837" i="4" s="1"/>
  <c r="Q3838" i="4" s="1"/>
  <c r="Q3839" i="4" s="1"/>
  <c r="Q3840" i="4" s="1"/>
  <c r="Q3841" i="4" s="1"/>
  <c r="Q3842" i="4" s="1"/>
  <c r="Q3843" i="4" s="1"/>
  <c r="Q3844" i="4" s="1"/>
  <c r="Q3845" i="4" s="1"/>
  <c r="Q3846" i="4" s="1"/>
  <c r="Q3847" i="4" s="1"/>
  <c r="Q3848" i="4" s="1"/>
  <c r="Q3849" i="4" s="1"/>
  <c r="Q3850" i="4" s="1"/>
  <c r="Q3851" i="4" s="1"/>
  <c r="Q3852" i="4" s="1"/>
  <c r="Q3853" i="4" s="1"/>
  <c r="Q3854" i="4" s="1"/>
  <c r="Q3855" i="4" s="1"/>
  <c r="Q3856" i="4" s="1"/>
  <c r="Q3857" i="4" s="1"/>
  <c r="Q3858" i="4" s="1"/>
  <c r="Q3859" i="4" s="1"/>
  <c r="Q3860" i="4" s="1"/>
  <c r="Q3861" i="4" s="1"/>
  <c r="Q3862" i="4" s="1"/>
  <c r="Q3863" i="4" s="1"/>
  <c r="Q3864" i="4" s="1"/>
  <c r="Q3865" i="4" s="1"/>
  <c r="Q3866" i="4" s="1"/>
  <c r="Q3867" i="4" s="1"/>
  <c r="Q3868" i="4" s="1"/>
  <c r="Q3869" i="4" s="1"/>
  <c r="Q3870" i="4" s="1"/>
  <c r="Q3871" i="4" s="1"/>
  <c r="Q3872" i="4" s="1"/>
  <c r="Q3873" i="4" s="1"/>
  <c r="Q3874" i="4" s="1"/>
  <c r="Q3875" i="4" s="1"/>
  <c r="Q3876" i="4" s="1"/>
  <c r="Q3877" i="4" s="1"/>
  <c r="Q3878" i="4" s="1"/>
  <c r="Q3879" i="4" s="1"/>
  <c r="Q3880" i="4" s="1"/>
  <c r="Q3881" i="4" s="1"/>
  <c r="Q3882" i="4" s="1"/>
  <c r="Q3883" i="4" s="1"/>
  <c r="Q3884" i="4" s="1"/>
  <c r="Q3885" i="4" s="1"/>
  <c r="Q3886" i="4" s="1"/>
  <c r="Q3887" i="4" s="1"/>
  <c r="Q3888" i="4" s="1"/>
  <c r="Q3889" i="4" s="1"/>
  <c r="Q3890" i="4" s="1"/>
  <c r="Q3891" i="4" s="1"/>
  <c r="Q3892" i="4" s="1"/>
  <c r="Q3893" i="4" s="1"/>
  <c r="Q3894" i="4" s="1"/>
  <c r="Q3895" i="4" s="1"/>
  <c r="Q3896" i="4" s="1"/>
  <c r="Q3897" i="4" s="1"/>
  <c r="Q3898" i="4" s="1"/>
  <c r="Q3899" i="4" s="1"/>
  <c r="Q3900" i="4" s="1"/>
  <c r="Q3901" i="4" s="1"/>
  <c r="Q3902" i="4" s="1"/>
  <c r="Q3903" i="4" s="1"/>
  <c r="Q3904" i="4" s="1"/>
  <c r="Q3905" i="4" s="1"/>
  <c r="Q3906" i="4" s="1"/>
  <c r="Q3907" i="4" s="1"/>
  <c r="Q3908" i="4" s="1"/>
  <c r="Q3909" i="4" s="1"/>
  <c r="Q3910" i="4" s="1"/>
  <c r="Q3911" i="4" s="1"/>
  <c r="Q3912" i="4" s="1"/>
  <c r="Q3913" i="4" s="1"/>
  <c r="Q3914" i="4" s="1"/>
  <c r="Q3915" i="4" s="1"/>
  <c r="Q3916" i="4" s="1"/>
  <c r="Q3917" i="4" s="1"/>
  <c r="Q3918" i="4" s="1"/>
  <c r="Q3919" i="4" s="1"/>
  <c r="Q3920" i="4" s="1"/>
  <c r="Q3921" i="4" s="1"/>
  <c r="Q3922" i="4" s="1"/>
  <c r="Q3923" i="4" s="1"/>
  <c r="Q3924" i="4" s="1"/>
  <c r="Q3925" i="4" s="1"/>
  <c r="Q3926" i="4" s="1"/>
  <c r="Q3927" i="4" s="1"/>
  <c r="Q3928" i="4" s="1"/>
  <c r="Q3929" i="4" s="1"/>
  <c r="Q3930" i="4" s="1"/>
  <c r="Q3931" i="4" s="1"/>
  <c r="Q3932" i="4" s="1"/>
  <c r="Q3933" i="4" s="1"/>
  <c r="Q3934" i="4" s="1"/>
  <c r="Q3935" i="4" s="1"/>
  <c r="Q3936" i="4" s="1"/>
  <c r="Q3937" i="4" s="1"/>
  <c r="Q3938" i="4" s="1"/>
  <c r="Q3939" i="4" s="1"/>
  <c r="Q3940" i="4" s="1"/>
  <c r="Q3941" i="4" s="1"/>
  <c r="Q3942" i="4" s="1"/>
  <c r="Q3943" i="4" s="1"/>
  <c r="Q3944" i="4" s="1"/>
  <c r="Q3945" i="4" s="1"/>
  <c r="Q3946" i="4" s="1"/>
  <c r="Q3947" i="4" s="1"/>
  <c r="Q3948" i="4" s="1"/>
  <c r="Q3949" i="4" s="1"/>
  <c r="Q3950" i="4" s="1"/>
  <c r="Q3951" i="4" s="1"/>
  <c r="Q3952" i="4" s="1"/>
  <c r="Q3953" i="4" s="1"/>
  <c r="Q3954" i="4" s="1"/>
  <c r="Q3955" i="4" s="1"/>
  <c r="Q3956" i="4" s="1"/>
  <c r="Q3957" i="4" s="1"/>
  <c r="Q3958" i="4" s="1"/>
  <c r="Q3959" i="4" s="1"/>
  <c r="Q3960" i="4" s="1"/>
  <c r="Q3961" i="4" s="1"/>
  <c r="Q3962" i="4" s="1"/>
  <c r="Q3963" i="4" s="1"/>
  <c r="Q3964" i="4" s="1"/>
  <c r="Q3965" i="4" s="1"/>
  <c r="Q3966" i="4" s="1"/>
  <c r="Q3967" i="4" s="1"/>
  <c r="Q3968" i="4" s="1"/>
  <c r="Q3969" i="4" s="1"/>
  <c r="Q3970" i="4" s="1"/>
  <c r="Q3971" i="4" s="1"/>
  <c r="Q3972" i="4" s="1"/>
  <c r="Q3973" i="4" s="1"/>
  <c r="Q3974" i="4" s="1"/>
  <c r="Q3975" i="4" s="1"/>
  <c r="Q3976" i="4" s="1"/>
  <c r="Q3977" i="4" s="1"/>
  <c r="Q3978" i="4" s="1"/>
  <c r="Q3979" i="4" s="1"/>
  <c r="Q3980" i="4" s="1"/>
  <c r="Q3981" i="4" s="1"/>
  <c r="Q3982" i="4" s="1"/>
  <c r="Q3983" i="4" s="1"/>
  <c r="Q3984" i="4" s="1"/>
  <c r="Q3985" i="4" s="1"/>
  <c r="Q3986" i="4" s="1"/>
  <c r="Q3987" i="4" s="1"/>
  <c r="Q3988" i="4" s="1"/>
  <c r="Q3989" i="4" s="1"/>
  <c r="Q3990" i="4" s="1"/>
  <c r="Q3991" i="4" s="1"/>
  <c r="Q3992" i="4" s="1"/>
  <c r="Q3993" i="4" s="1"/>
  <c r="Q3994" i="4" s="1"/>
  <c r="Q3995" i="4" s="1"/>
  <c r="Q3996" i="4" s="1"/>
  <c r="Q3997" i="4" s="1"/>
  <c r="Q3998" i="4" s="1"/>
  <c r="Q3999" i="4" s="1"/>
  <c r="Q4000" i="4" s="1"/>
  <c r="Q4001" i="4" s="1"/>
  <c r="Q4002" i="4" s="1"/>
  <c r="Q4003" i="4" s="1"/>
  <c r="Q4004" i="4" s="1"/>
  <c r="Q4005" i="4" s="1"/>
  <c r="Q4006" i="4" s="1"/>
  <c r="Q4007" i="4" s="1"/>
  <c r="Q4008" i="4" s="1"/>
  <c r="Q4009" i="4" s="1"/>
  <c r="Q4010" i="4" s="1"/>
  <c r="Q4011" i="4" s="1"/>
  <c r="Q4012" i="4" s="1"/>
  <c r="Q4013" i="4" s="1"/>
  <c r="Q4014" i="4" s="1"/>
  <c r="Q4015" i="4" s="1"/>
  <c r="Q4016" i="4" s="1"/>
  <c r="Q4017" i="4" s="1"/>
  <c r="Q4018" i="4" s="1"/>
  <c r="Q4019" i="4" s="1"/>
  <c r="Q4020" i="4" s="1"/>
  <c r="Q4021" i="4" s="1"/>
  <c r="Q4022" i="4" s="1"/>
  <c r="Q4023" i="4" s="1"/>
  <c r="Q4024" i="4" s="1"/>
  <c r="Q4025" i="4" s="1"/>
  <c r="Q4026" i="4" s="1"/>
  <c r="Q4027" i="4" s="1"/>
  <c r="Q4028" i="4" s="1"/>
  <c r="Q4029" i="4" s="1"/>
  <c r="Q4030" i="4" s="1"/>
  <c r="Q4031" i="4" s="1"/>
  <c r="Q4032" i="4" s="1"/>
  <c r="Q4033" i="4" s="1"/>
  <c r="Q4034" i="4" s="1"/>
  <c r="Q4035" i="4" s="1"/>
  <c r="Q4036" i="4" s="1"/>
  <c r="Q4037" i="4" s="1"/>
  <c r="Q4038" i="4" s="1"/>
  <c r="Q4039" i="4" s="1"/>
  <c r="Q4040" i="4" s="1"/>
  <c r="Q4041" i="4" s="1"/>
  <c r="Q4042" i="4" s="1"/>
  <c r="Q4043" i="4" s="1"/>
  <c r="Q4044" i="4" s="1"/>
  <c r="Q4045" i="4" s="1"/>
  <c r="Q4046" i="4" s="1"/>
  <c r="Q4047" i="4" s="1"/>
  <c r="Q4048" i="4" s="1"/>
  <c r="Q4049" i="4" s="1"/>
  <c r="Q4050" i="4" s="1"/>
  <c r="Q4051" i="4" s="1"/>
  <c r="Q4052" i="4" s="1"/>
  <c r="Q4053" i="4" s="1"/>
  <c r="Q4054" i="4" s="1"/>
  <c r="Q4055" i="4" s="1"/>
  <c r="Q4056" i="4" s="1"/>
  <c r="Q4057" i="4" s="1"/>
  <c r="Q4058" i="4" s="1"/>
  <c r="Q4059" i="4" s="1"/>
  <c r="Q4060" i="4" s="1"/>
  <c r="Q4061" i="4" s="1"/>
  <c r="Q4062" i="4" s="1"/>
  <c r="Q4063" i="4" s="1"/>
  <c r="Q4064" i="4" s="1"/>
  <c r="Q4065" i="4" s="1"/>
  <c r="Q4066" i="4" s="1"/>
  <c r="Q4067" i="4" s="1"/>
  <c r="Q4068" i="4" s="1"/>
  <c r="Q4069" i="4" s="1"/>
  <c r="Q4070" i="4" s="1"/>
  <c r="Q4071" i="4" s="1"/>
  <c r="Q4072" i="4" s="1"/>
  <c r="Q4073" i="4" s="1"/>
  <c r="Q4074" i="4" s="1"/>
  <c r="Q4075" i="4" s="1"/>
  <c r="Q4076" i="4" s="1"/>
  <c r="Q4077" i="4" s="1"/>
  <c r="Q4078" i="4" s="1"/>
  <c r="Q4079" i="4" s="1"/>
  <c r="Q4080" i="4" s="1"/>
  <c r="Q4081" i="4" s="1"/>
  <c r="Q4082" i="4" s="1"/>
  <c r="Q4083" i="4" s="1"/>
  <c r="Q4084" i="4" s="1"/>
  <c r="Q4085" i="4" s="1"/>
  <c r="Q4086" i="4" s="1"/>
  <c r="Q4087" i="4" s="1"/>
  <c r="Q4088" i="4" s="1"/>
  <c r="Q4089" i="4" s="1"/>
  <c r="Q4090" i="4" s="1"/>
  <c r="Q4091" i="4" s="1"/>
  <c r="Q4092" i="4" s="1"/>
  <c r="Q4093" i="4" s="1"/>
  <c r="Q4094" i="4" s="1"/>
  <c r="Q4095" i="4" s="1"/>
  <c r="Q4096" i="4" s="1"/>
  <c r="Q4097" i="4" s="1"/>
  <c r="Q4098" i="4" s="1"/>
  <c r="Q4099" i="4" s="1"/>
  <c r="Q4100" i="4" s="1"/>
  <c r="Q4101" i="4" s="1"/>
  <c r="Q4102" i="4" s="1"/>
  <c r="Q4103" i="4" s="1"/>
  <c r="Q4104" i="4" s="1"/>
  <c r="Q4105" i="4" s="1"/>
  <c r="Q4106" i="4" s="1"/>
  <c r="Q4107" i="4" s="1"/>
  <c r="Q4108" i="4" s="1"/>
  <c r="Q4109" i="4" s="1"/>
  <c r="Q4110" i="4" s="1"/>
  <c r="Q4111" i="4" s="1"/>
  <c r="Q4112" i="4" s="1"/>
  <c r="Q4113" i="4" s="1"/>
  <c r="Q4114" i="4" s="1"/>
  <c r="Q4115" i="4" s="1"/>
  <c r="Q4116" i="4" s="1"/>
  <c r="Q4117" i="4" s="1"/>
  <c r="Q4118" i="4" s="1"/>
  <c r="Q4119" i="4" s="1"/>
  <c r="Q4120" i="4" s="1"/>
  <c r="Q4121" i="4" s="1"/>
  <c r="Q4122" i="4" s="1"/>
  <c r="Q4123" i="4" s="1"/>
  <c r="Q4124" i="4" s="1"/>
  <c r="Q4125" i="4" s="1"/>
  <c r="Q4126" i="4" s="1"/>
  <c r="Q4127" i="4" s="1"/>
  <c r="Q4128" i="4" s="1"/>
  <c r="Q4129" i="4" s="1"/>
  <c r="Q4130" i="4" s="1"/>
  <c r="Q4131" i="4" s="1"/>
  <c r="Q4132" i="4" s="1"/>
  <c r="Q4133" i="4" s="1"/>
  <c r="Q4134" i="4" s="1"/>
  <c r="Q4135" i="4" s="1"/>
  <c r="Q4136" i="4" s="1"/>
  <c r="Q4137" i="4" s="1"/>
  <c r="Q4138" i="4" s="1"/>
  <c r="Q4139" i="4" s="1"/>
  <c r="Q4140" i="4" s="1"/>
  <c r="Q4141" i="4" s="1"/>
  <c r="Q4142" i="4" s="1"/>
  <c r="Q4143" i="4" s="1"/>
  <c r="Q4144" i="4" s="1"/>
  <c r="Q4145" i="4" s="1"/>
  <c r="Q4146" i="4" s="1"/>
  <c r="Q4147" i="4" s="1"/>
  <c r="Q4148" i="4" s="1"/>
  <c r="Q4149" i="4" s="1"/>
  <c r="Q4150" i="4" s="1"/>
  <c r="Q4151" i="4" s="1"/>
  <c r="Q4152" i="4" s="1"/>
  <c r="Q4153" i="4" s="1"/>
  <c r="Q4154" i="4" s="1"/>
  <c r="Q4155" i="4" s="1"/>
  <c r="Q4156" i="4" s="1"/>
  <c r="Q4157" i="4" s="1"/>
  <c r="Q4158" i="4" s="1"/>
  <c r="Q4159" i="4" s="1"/>
  <c r="Q4160" i="4" s="1"/>
  <c r="Q4161" i="4" s="1"/>
  <c r="Q4162" i="4" s="1"/>
  <c r="Q4163" i="4" s="1"/>
  <c r="Q4164" i="4" s="1"/>
  <c r="Q4165" i="4" s="1"/>
  <c r="Q4166" i="4" s="1"/>
  <c r="Q4167" i="4" s="1"/>
  <c r="Q4168" i="4" s="1"/>
  <c r="Q4169" i="4" s="1"/>
  <c r="Q4170" i="4" s="1"/>
  <c r="Q4171" i="4" s="1"/>
  <c r="Q4172" i="4" s="1"/>
  <c r="Q4173" i="4" s="1"/>
  <c r="Q4174" i="4" s="1"/>
  <c r="Q4175" i="4" s="1"/>
  <c r="Q4176" i="4" s="1"/>
  <c r="Q4177" i="4" s="1"/>
  <c r="Q4178" i="4" s="1"/>
  <c r="Q4179" i="4" s="1"/>
  <c r="Q4180" i="4" s="1"/>
  <c r="Q4181" i="4" s="1"/>
  <c r="Q4182" i="4" s="1"/>
  <c r="Q4183" i="4" s="1"/>
  <c r="Q4184" i="4" s="1"/>
  <c r="Q4185" i="4" s="1"/>
  <c r="Q4186" i="4" s="1"/>
  <c r="Q4187" i="4" s="1"/>
  <c r="Q4188" i="4" s="1"/>
  <c r="Q4189" i="4" s="1"/>
  <c r="Q4190" i="4" s="1"/>
  <c r="Q4191" i="4" s="1"/>
  <c r="Q4192" i="4" s="1"/>
  <c r="Q4193" i="4" s="1"/>
  <c r="Q4194" i="4" s="1"/>
  <c r="Q4195" i="4" s="1"/>
  <c r="Q4196" i="4" s="1"/>
  <c r="Q4197" i="4" s="1"/>
  <c r="Q4198" i="4" s="1"/>
  <c r="Q4199" i="4" s="1"/>
  <c r="Q4200" i="4" s="1"/>
  <c r="Q4201" i="4" s="1"/>
  <c r="Q4202" i="4" s="1"/>
  <c r="Q4203" i="4" s="1"/>
  <c r="Q4204" i="4" s="1"/>
  <c r="Q4205" i="4" s="1"/>
  <c r="Q4206" i="4" s="1"/>
  <c r="Q4207" i="4" s="1"/>
  <c r="Q4208" i="4" s="1"/>
  <c r="Q4209" i="4" s="1"/>
  <c r="Q4210" i="4" s="1"/>
  <c r="Q4211" i="4" s="1"/>
  <c r="Q4212" i="4" s="1"/>
  <c r="Q4213" i="4" s="1"/>
  <c r="Q4214" i="4" s="1"/>
  <c r="Q4215" i="4" s="1"/>
  <c r="Q4216" i="4" s="1"/>
  <c r="Q4217" i="4" s="1"/>
  <c r="Q4218" i="4" s="1"/>
  <c r="Q4219" i="4" s="1"/>
  <c r="Q4220" i="4" s="1"/>
  <c r="Q4221" i="4" s="1"/>
  <c r="Q4222" i="4" s="1"/>
  <c r="Q4223" i="4" s="1"/>
  <c r="Q4224" i="4" s="1"/>
  <c r="Q4225" i="4" s="1"/>
  <c r="Q4226" i="4" s="1"/>
  <c r="Q4227" i="4" s="1"/>
  <c r="Q4228" i="4" s="1"/>
  <c r="Q4229" i="4" s="1"/>
  <c r="Q4230" i="4" s="1"/>
  <c r="Q4231" i="4" s="1"/>
  <c r="Q4232" i="4" s="1"/>
  <c r="Q4233" i="4" s="1"/>
  <c r="Q4234" i="4" s="1"/>
  <c r="Q4235" i="4" s="1"/>
  <c r="Q4236" i="4" s="1"/>
  <c r="Q4237" i="4" s="1"/>
  <c r="Q4238" i="4" s="1"/>
  <c r="Q4239" i="4" s="1"/>
  <c r="Q4240" i="4" s="1"/>
  <c r="Q4241" i="4" s="1"/>
  <c r="Q4242" i="4" s="1"/>
  <c r="Q4243" i="4" s="1"/>
  <c r="Q4244" i="4" s="1"/>
  <c r="Q4245" i="4" s="1"/>
  <c r="Q4246" i="4" s="1"/>
  <c r="Q4247" i="4" s="1"/>
  <c r="Q4248" i="4" s="1"/>
  <c r="Q4249" i="4" s="1"/>
  <c r="Q4250" i="4" s="1"/>
  <c r="Q4251" i="4" s="1"/>
  <c r="Q4252" i="4" s="1"/>
  <c r="Q4253" i="4" s="1"/>
  <c r="Q4254" i="4" s="1"/>
  <c r="Q4255" i="4" s="1"/>
  <c r="Q4256" i="4" s="1"/>
  <c r="Q4257" i="4" s="1"/>
  <c r="Q4258" i="4" s="1"/>
  <c r="Q4259" i="4" s="1"/>
  <c r="Q4260" i="4" s="1"/>
  <c r="Q4261" i="4" s="1"/>
  <c r="Q4262" i="4" s="1"/>
  <c r="Q4263" i="4" s="1"/>
  <c r="Q4264" i="4" s="1"/>
  <c r="Q4265" i="4" s="1"/>
  <c r="Q4266" i="4" s="1"/>
  <c r="Q4267" i="4" s="1"/>
  <c r="Q4268" i="4" s="1"/>
  <c r="Q4269" i="4" s="1"/>
  <c r="Q4270" i="4" s="1"/>
  <c r="Q4271" i="4" s="1"/>
  <c r="Q4272" i="4" s="1"/>
  <c r="Q4273" i="4" s="1"/>
  <c r="Q4274" i="4" s="1"/>
  <c r="Q4275" i="4" s="1"/>
  <c r="Q4276" i="4" s="1"/>
  <c r="Q4277" i="4" s="1"/>
  <c r="Q4278" i="4" s="1"/>
  <c r="Q4279" i="4" s="1"/>
  <c r="Q4280" i="4" s="1"/>
  <c r="Q4281" i="4" s="1"/>
  <c r="Q4282" i="4" s="1"/>
  <c r="Q4283" i="4" s="1"/>
  <c r="Q4284" i="4" s="1"/>
  <c r="Q4285" i="4" s="1"/>
  <c r="Q4286" i="4" s="1"/>
  <c r="Q4287" i="4" s="1"/>
  <c r="Q4288" i="4" s="1"/>
  <c r="Q4289" i="4" s="1"/>
  <c r="Q4290" i="4" s="1"/>
  <c r="Q4291" i="4" s="1"/>
  <c r="Q4292" i="4" s="1"/>
  <c r="Q4293" i="4" s="1"/>
  <c r="Q4294" i="4" s="1"/>
  <c r="Q4295" i="4" s="1"/>
  <c r="Q4296" i="4" s="1"/>
  <c r="Q4297" i="4" s="1"/>
  <c r="Q4298" i="4" s="1"/>
  <c r="Q4299" i="4" s="1"/>
  <c r="Q4300" i="4" s="1"/>
  <c r="Q4301" i="4" s="1"/>
  <c r="Q4302" i="4" s="1"/>
  <c r="Q4303" i="4" s="1"/>
  <c r="Q4304" i="4" s="1"/>
  <c r="Q4305" i="4" s="1"/>
  <c r="Q4306" i="4" s="1"/>
  <c r="Q4307" i="4" s="1"/>
  <c r="Q4308" i="4" s="1"/>
  <c r="Q4309" i="4" s="1"/>
  <c r="Q4310" i="4" s="1"/>
  <c r="Q4311" i="4" s="1"/>
  <c r="Q4312" i="4" s="1"/>
  <c r="Q4313" i="4" s="1"/>
  <c r="Q4314" i="4" s="1"/>
  <c r="Q4315" i="4" s="1"/>
  <c r="Q4316" i="4" s="1"/>
  <c r="Q4317" i="4" s="1"/>
  <c r="Q4318" i="4" s="1"/>
  <c r="Q4319" i="4" s="1"/>
  <c r="Q4320" i="4" s="1"/>
  <c r="Q4321" i="4" s="1"/>
  <c r="Q4322" i="4" s="1"/>
  <c r="Q4323" i="4" s="1"/>
  <c r="Q4324" i="4" s="1"/>
  <c r="Q4325" i="4" s="1"/>
  <c r="Q4326" i="4" s="1"/>
  <c r="Q4327" i="4" s="1"/>
  <c r="Q4328" i="4" s="1"/>
  <c r="Q4329" i="4" s="1"/>
  <c r="Q4330" i="4" s="1"/>
  <c r="Q4331" i="4" s="1"/>
  <c r="Q4332" i="4" s="1"/>
  <c r="Q4333" i="4" s="1"/>
  <c r="Q4334" i="4" s="1"/>
  <c r="Q4335" i="4" s="1"/>
  <c r="Q4336" i="4" s="1"/>
  <c r="Q4337" i="4" s="1"/>
  <c r="Q4338" i="4" s="1"/>
  <c r="Q4339" i="4" s="1"/>
  <c r="Q4340" i="4" s="1"/>
  <c r="Q4341" i="4" s="1"/>
  <c r="Q4342" i="4" s="1"/>
  <c r="Q4343" i="4" s="1"/>
  <c r="Q4344" i="4" s="1"/>
  <c r="Q4345" i="4" s="1"/>
  <c r="Q4346" i="4" s="1"/>
  <c r="Q4347" i="4" s="1"/>
  <c r="Q4348" i="4" s="1"/>
  <c r="Q4349" i="4" s="1"/>
  <c r="Q4350" i="4" s="1"/>
  <c r="Q4351" i="4" s="1"/>
  <c r="Q4352" i="4" s="1"/>
  <c r="Q4353" i="4" s="1"/>
  <c r="Q4354" i="4" s="1"/>
  <c r="G2115" i="4"/>
  <c r="G2116" i="4" s="1"/>
  <c r="G2117" i="4" s="1"/>
  <c r="G2118" i="4" s="1"/>
  <c r="G2119" i="4" s="1"/>
  <c r="G2120" i="4" s="1"/>
  <c r="G2121" i="4" s="1"/>
  <c r="G2122" i="4" s="1"/>
  <c r="G2123" i="4" s="1"/>
  <c r="G2124" i="4" s="1"/>
  <c r="G2125" i="4" s="1"/>
  <c r="G2126" i="4" s="1"/>
  <c r="G2127" i="4" s="1"/>
  <c r="G2128" i="4" s="1"/>
  <c r="G2129" i="4" s="1"/>
  <c r="G2130" i="4" s="1"/>
  <c r="G2131" i="4" s="1"/>
  <c r="G2132" i="4" s="1"/>
  <c r="G2133" i="4" s="1"/>
  <c r="G2134" i="4" s="1"/>
  <c r="G2135" i="4" s="1"/>
  <c r="G2136" i="4" s="1"/>
  <c r="G2137" i="4" s="1"/>
  <c r="G2138" i="4" s="1"/>
  <c r="G2139" i="4" s="1"/>
  <c r="G2140" i="4" s="1"/>
  <c r="G2141" i="4" s="1"/>
  <c r="G2142" i="4" s="1"/>
  <c r="G2143" i="4" s="1"/>
  <c r="G2144" i="4" s="1"/>
  <c r="G2145" i="4" s="1"/>
  <c r="G2146" i="4" s="1"/>
  <c r="G2147" i="4" s="1"/>
  <c r="G2148" i="4" s="1"/>
  <c r="G2149" i="4" s="1"/>
  <c r="G2150" i="4" s="1"/>
  <c r="G2151" i="4" s="1"/>
  <c r="G2152" i="4" s="1"/>
  <c r="G2153" i="4" s="1"/>
  <c r="G2154" i="4" s="1"/>
  <c r="G2155" i="4" s="1"/>
  <c r="G2156" i="4" s="1"/>
  <c r="G2157" i="4" s="1"/>
  <c r="G2158" i="4" s="1"/>
  <c r="G2159" i="4" s="1"/>
  <c r="G2160" i="4" s="1"/>
  <c r="G2161" i="4" s="1"/>
  <c r="G2162" i="4" s="1"/>
  <c r="G2163" i="4" s="1"/>
  <c r="G2164" i="4" s="1"/>
  <c r="G2165" i="4" s="1"/>
  <c r="G2166" i="4" s="1"/>
  <c r="G2167" i="4" s="1"/>
  <c r="G2168" i="4" s="1"/>
  <c r="G2169" i="4" s="1"/>
  <c r="G2170" i="4" s="1"/>
  <c r="G2171" i="4" s="1"/>
  <c r="G2172" i="4" s="1"/>
  <c r="G2173" i="4" s="1"/>
  <c r="G2174" i="4" s="1"/>
  <c r="G2175" i="4" s="1"/>
  <c r="G2176" i="4" s="1"/>
  <c r="G2177" i="4" s="1"/>
  <c r="G2178" i="4" s="1"/>
  <c r="G2179" i="4" s="1"/>
  <c r="G2180" i="4" s="1"/>
  <c r="G2181" i="4" s="1"/>
  <c r="G2182" i="4" s="1"/>
  <c r="G2183" i="4" s="1"/>
  <c r="G2184" i="4" s="1"/>
  <c r="G2185" i="4" s="1"/>
  <c r="G2186" i="4" s="1"/>
  <c r="G2187" i="4" s="1"/>
  <c r="G2188" i="4" s="1"/>
  <c r="G2189" i="4" s="1"/>
  <c r="G2190" i="4" s="1"/>
  <c r="G2191" i="4" s="1"/>
  <c r="G2192" i="4" s="1"/>
  <c r="G2193" i="4" s="1"/>
  <c r="G2194" i="4" s="1"/>
  <c r="G2195" i="4" s="1"/>
  <c r="G2196" i="4" s="1"/>
  <c r="G2197" i="4" s="1"/>
  <c r="G2198" i="4" s="1"/>
  <c r="G2199" i="4" s="1"/>
  <c r="G2200" i="4" s="1"/>
  <c r="G2201" i="4" s="1"/>
  <c r="G2202" i="4" s="1"/>
  <c r="G2203" i="4" s="1"/>
  <c r="G2204" i="4" s="1"/>
  <c r="G2205" i="4" s="1"/>
  <c r="G2206" i="4" s="1"/>
  <c r="G2207" i="4" s="1"/>
  <c r="G2208" i="4" s="1"/>
  <c r="G2209" i="4" s="1"/>
  <c r="G2210" i="4" s="1"/>
  <c r="G2211" i="4" s="1"/>
  <c r="G2212" i="4" s="1"/>
  <c r="G2213" i="4" s="1"/>
  <c r="G2214" i="4" s="1"/>
  <c r="G2215" i="4" s="1"/>
  <c r="G2216" i="4" s="1"/>
  <c r="G2217" i="4" s="1"/>
  <c r="G2218" i="4" s="1"/>
  <c r="G2219" i="4" s="1"/>
  <c r="G2220" i="4" s="1"/>
  <c r="G2221" i="4" s="1"/>
  <c r="G2222" i="4" s="1"/>
  <c r="G2223" i="4" s="1"/>
  <c r="G2224" i="4" s="1"/>
  <c r="G2225" i="4" s="1"/>
  <c r="G2226" i="4" s="1"/>
  <c r="G2227" i="4" s="1"/>
  <c r="G2228" i="4" s="1"/>
  <c r="G2229" i="4" s="1"/>
  <c r="G2230" i="4" s="1"/>
  <c r="G2231" i="4" s="1"/>
  <c r="G2232" i="4" s="1"/>
  <c r="G2233" i="4" s="1"/>
  <c r="G2234" i="4" s="1"/>
  <c r="G2235" i="4" s="1"/>
  <c r="G2236" i="4" s="1"/>
  <c r="G2237" i="4" s="1"/>
  <c r="G2238" i="4" s="1"/>
  <c r="G2239" i="4" s="1"/>
  <c r="G2240" i="4" s="1"/>
  <c r="G2241" i="4" s="1"/>
  <c r="G2242" i="4" s="1"/>
  <c r="G2243" i="4" s="1"/>
  <c r="G2244" i="4" s="1"/>
  <c r="G2245" i="4" s="1"/>
  <c r="G2246" i="4" s="1"/>
  <c r="G2247" i="4" s="1"/>
  <c r="G2248" i="4" s="1"/>
  <c r="G2249" i="4" s="1"/>
  <c r="G2250" i="4" s="1"/>
  <c r="G2251" i="4" s="1"/>
  <c r="G2252" i="4" s="1"/>
  <c r="G2253" i="4" s="1"/>
  <c r="G2254" i="4" s="1"/>
  <c r="G2255" i="4" s="1"/>
  <c r="G2256" i="4" s="1"/>
  <c r="G2257" i="4" s="1"/>
  <c r="G2258" i="4" s="1"/>
  <c r="G2259" i="4" s="1"/>
  <c r="G2260" i="4" s="1"/>
  <c r="G2261" i="4" s="1"/>
  <c r="G2262" i="4" s="1"/>
  <c r="G2263" i="4" s="1"/>
  <c r="G2264" i="4" s="1"/>
  <c r="G2265" i="4" s="1"/>
  <c r="G2266" i="4" s="1"/>
  <c r="G2267" i="4" s="1"/>
  <c r="G2268" i="4" s="1"/>
  <c r="G2269" i="4" s="1"/>
  <c r="G2270" i="4" s="1"/>
  <c r="G2271" i="4" s="1"/>
  <c r="G2272" i="4" s="1"/>
  <c r="G2273" i="4" s="1"/>
  <c r="G2274" i="4" s="1"/>
  <c r="G2275" i="4" s="1"/>
  <c r="G2276" i="4" s="1"/>
  <c r="G2277" i="4" s="1"/>
  <c r="G2278" i="4" s="1"/>
  <c r="G2279" i="4" s="1"/>
  <c r="G2280" i="4" s="1"/>
  <c r="G2281" i="4" s="1"/>
  <c r="G2282" i="4" s="1"/>
  <c r="G2283" i="4" s="1"/>
  <c r="G2284" i="4" s="1"/>
  <c r="G2285" i="4" s="1"/>
  <c r="G2286" i="4" s="1"/>
  <c r="G2287" i="4" s="1"/>
  <c r="G2288" i="4" s="1"/>
  <c r="G2289" i="4" s="1"/>
  <c r="G2290" i="4" s="1"/>
  <c r="G2291" i="4" s="1"/>
  <c r="G2292" i="4" s="1"/>
  <c r="G2293" i="4" s="1"/>
  <c r="G2294" i="4" s="1"/>
  <c r="G2295" i="4" s="1"/>
  <c r="G2296" i="4" s="1"/>
  <c r="G2297" i="4" s="1"/>
  <c r="G2298" i="4" s="1"/>
  <c r="G2299" i="4" s="1"/>
  <c r="G2300" i="4" s="1"/>
  <c r="G2301" i="4" s="1"/>
  <c r="G2302" i="4" s="1"/>
  <c r="G2303" i="4" s="1"/>
  <c r="G2304" i="4" s="1"/>
  <c r="G2305" i="4" s="1"/>
  <c r="G2306" i="4" s="1"/>
  <c r="G2307" i="4" s="1"/>
  <c r="G2308" i="4" s="1"/>
  <c r="G2309" i="4" s="1"/>
  <c r="G2310" i="4" s="1"/>
  <c r="G2311" i="4" s="1"/>
  <c r="G2312" i="4" s="1"/>
  <c r="G2313" i="4" s="1"/>
  <c r="G2314" i="4" s="1"/>
  <c r="G2315" i="4" s="1"/>
  <c r="G2316" i="4" s="1"/>
  <c r="G2317" i="4" s="1"/>
  <c r="G2318" i="4" s="1"/>
  <c r="G2319" i="4" s="1"/>
  <c r="G2320" i="4" s="1"/>
  <c r="G2321" i="4" s="1"/>
  <c r="G2322" i="4" s="1"/>
  <c r="G2323" i="4" s="1"/>
  <c r="G2324" i="4" s="1"/>
  <c r="G2325" i="4" s="1"/>
  <c r="G2326" i="4" s="1"/>
  <c r="G2327" i="4" s="1"/>
  <c r="G2328" i="4" s="1"/>
  <c r="G2329" i="4" s="1"/>
  <c r="G2330" i="4" s="1"/>
  <c r="G2331" i="4" s="1"/>
  <c r="G2332" i="4" s="1"/>
  <c r="G2333" i="4" s="1"/>
  <c r="G2334" i="4" s="1"/>
  <c r="G2335" i="4" s="1"/>
  <c r="G2336" i="4" s="1"/>
  <c r="G2337" i="4" s="1"/>
  <c r="G2338" i="4" s="1"/>
  <c r="G2339" i="4" s="1"/>
  <c r="G2340" i="4" s="1"/>
  <c r="G2341" i="4" s="1"/>
  <c r="G2342" i="4" s="1"/>
  <c r="G2343" i="4" s="1"/>
  <c r="G2344" i="4" s="1"/>
  <c r="G2345" i="4" s="1"/>
  <c r="G2346" i="4" s="1"/>
  <c r="G2347" i="4" s="1"/>
  <c r="G2348" i="4" s="1"/>
  <c r="G2349" i="4" s="1"/>
  <c r="G2350" i="4" s="1"/>
  <c r="G2351" i="4" s="1"/>
  <c r="G2352" i="4" s="1"/>
  <c r="G2353" i="4" s="1"/>
  <c r="G2354" i="4" s="1"/>
  <c r="G2355" i="4" s="1"/>
  <c r="G2356" i="4" s="1"/>
  <c r="G2357" i="4" s="1"/>
  <c r="G2358" i="4" s="1"/>
  <c r="G2359" i="4" s="1"/>
  <c r="G2360" i="4" s="1"/>
  <c r="G2361" i="4" s="1"/>
  <c r="G2362" i="4" s="1"/>
  <c r="G2363" i="4" s="1"/>
  <c r="G2364" i="4" s="1"/>
  <c r="G2365" i="4" s="1"/>
  <c r="G2366" i="4" s="1"/>
  <c r="G2367" i="4" s="1"/>
  <c r="G2368" i="4" s="1"/>
  <c r="G2369" i="4" s="1"/>
  <c r="G2370" i="4" s="1"/>
  <c r="G2371" i="4" s="1"/>
  <c r="G2372" i="4" s="1"/>
  <c r="G2373" i="4" s="1"/>
  <c r="G2374" i="4" s="1"/>
  <c r="G2375" i="4" s="1"/>
  <c r="G2376" i="4" s="1"/>
  <c r="G2377" i="4" s="1"/>
  <c r="G2378" i="4" s="1"/>
  <c r="G2379" i="4" s="1"/>
  <c r="G2380" i="4" s="1"/>
  <c r="G2381" i="4" s="1"/>
  <c r="G2382" i="4" s="1"/>
  <c r="G2383" i="4" s="1"/>
  <c r="G2384" i="4" s="1"/>
  <c r="G2385" i="4" s="1"/>
  <c r="G2386" i="4" s="1"/>
  <c r="G2387" i="4" s="1"/>
  <c r="G2388" i="4" s="1"/>
  <c r="G2389" i="4" s="1"/>
  <c r="G2390" i="4" s="1"/>
  <c r="G2391" i="4" s="1"/>
  <c r="G2392" i="4" s="1"/>
  <c r="G2393" i="4" s="1"/>
  <c r="G2394" i="4" s="1"/>
  <c r="G2395" i="4" s="1"/>
  <c r="G2396" i="4" s="1"/>
  <c r="G2397" i="4" s="1"/>
  <c r="G2398" i="4" s="1"/>
  <c r="G2399" i="4" s="1"/>
  <c r="G2400" i="4" s="1"/>
  <c r="G2401" i="4" s="1"/>
  <c r="G2402" i="4" s="1"/>
  <c r="G2403" i="4" s="1"/>
  <c r="G2404" i="4" s="1"/>
  <c r="G2405" i="4" s="1"/>
  <c r="G2406" i="4" s="1"/>
  <c r="G2407" i="4" s="1"/>
  <c r="G2408" i="4" s="1"/>
  <c r="G2409" i="4" s="1"/>
  <c r="G2410" i="4" s="1"/>
  <c r="G2411" i="4" s="1"/>
  <c r="G2412" i="4" s="1"/>
  <c r="G2413" i="4" s="1"/>
  <c r="G2414" i="4" s="1"/>
  <c r="G2415" i="4" s="1"/>
  <c r="G2416" i="4" s="1"/>
  <c r="G2417" i="4" s="1"/>
  <c r="G2418" i="4" s="1"/>
  <c r="G2419" i="4" s="1"/>
  <c r="G2420" i="4" s="1"/>
  <c r="G2421" i="4" s="1"/>
  <c r="G2422" i="4" s="1"/>
  <c r="G2423" i="4" s="1"/>
  <c r="G2424" i="4" s="1"/>
  <c r="G2425" i="4" s="1"/>
  <c r="G2426" i="4" s="1"/>
  <c r="G2427" i="4" s="1"/>
  <c r="G2428" i="4" s="1"/>
  <c r="G2429" i="4" s="1"/>
  <c r="G2430" i="4" s="1"/>
  <c r="G2431" i="4" s="1"/>
  <c r="G2432" i="4" s="1"/>
  <c r="G2433" i="4" s="1"/>
  <c r="G2434" i="4" s="1"/>
  <c r="G2435" i="4" s="1"/>
  <c r="G2436" i="4" s="1"/>
  <c r="G2437" i="4" s="1"/>
  <c r="G2438" i="4" s="1"/>
  <c r="G2439" i="4" s="1"/>
  <c r="G2440" i="4" s="1"/>
  <c r="G2441" i="4" s="1"/>
  <c r="G2442" i="4" s="1"/>
  <c r="G2443" i="4" s="1"/>
  <c r="G2444" i="4" s="1"/>
  <c r="G2445" i="4" s="1"/>
  <c r="G2446" i="4" s="1"/>
  <c r="G2447" i="4" s="1"/>
  <c r="G2448" i="4" s="1"/>
  <c r="G2449" i="4" s="1"/>
  <c r="G2450" i="4" s="1"/>
  <c r="G2451" i="4" s="1"/>
  <c r="G2452" i="4" s="1"/>
  <c r="G2453" i="4" s="1"/>
  <c r="G2454" i="4" s="1"/>
  <c r="G2455" i="4" s="1"/>
  <c r="G2456" i="4" s="1"/>
  <c r="G2457" i="4" s="1"/>
  <c r="G2458" i="4" s="1"/>
  <c r="G2459" i="4" s="1"/>
  <c r="G2460" i="4" s="1"/>
  <c r="G2461" i="4" s="1"/>
  <c r="G2462" i="4" s="1"/>
  <c r="G2463" i="4" s="1"/>
  <c r="G2464" i="4" s="1"/>
  <c r="G2465" i="4" s="1"/>
  <c r="G2466" i="4" s="1"/>
  <c r="G2467" i="4" s="1"/>
  <c r="G2468" i="4" s="1"/>
  <c r="G2469" i="4" s="1"/>
  <c r="G2470" i="4" s="1"/>
  <c r="G2471" i="4" s="1"/>
  <c r="G2472" i="4" s="1"/>
  <c r="G2473" i="4" s="1"/>
  <c r="G2474" i="4" s="1"/>
  <c r="G2475" i="4" s="1"/>
  <c r="G2476" i="4" s="1"/>
  <c r="G2477" i="4" s="1"/>
  <c r="G2478" i="4" s="1"/>
  <c r="G2479" i="4" s="1"/>
  <c r="G2480" i="4" s="1"/>
  <c r="G2481" i="4" s="1"/>
  <c r="G2482" i="4" s="1"/>
  <c r="G2483" i="4" s="1"/>
  <c r="G2484" i="4" s="1"/>
  <c r="G2485" i="4" s="1"/>
  <c r="G2486" i="4" s="1"/>
  <c r="G2487" i="4" s="1"/>
  <c r="G2488" i="4" s="1"/>
  <c r="G2489" i="4" s="1"/>
  <c r="G2490" i="4" s="1"/>
  <c r="G2491" i="4" s="1"/>
  <c r="G2492" i="4" s="1"/>
  <c r="G2493" i="4" s="1"/>
  <c r="G2494" i="4" s="1"/>
  <c r="G2495" i="4" s="1"/>
  <c r="G2496" i="4" s="1"/>
  <c r="G2497" i="4" s="1"/>
  <c r="G2498" i="4" s="1"/>
  <c r="G2499" i="4" s="1"/>
  <c r="G2500" i="4" s="1"/>
  <c r="G2501" i="4" s="1"/>
  <c r="G2502" i="4" s="1"/>
  <c r="G2503" i="4" s="1"/>
  <c r="G2504" i="4" s="1"/>
  <c r="G2505" i="4" s="1"/>
  <c r="G2506" i="4" s="1"/>
  <c r="G2507" i="4" s="1"/>
  <c r="G2508" i="4" s="1"/>
  <c r="G2509" i="4" s="1"/>
  <c r="G2510" i="4" s="1"/>
  <c r="G2511" i="4" s="1"/>
  <c r="G2512" i="4" s="1"/>
  <c r="G2513" i="4" s="1"/>
  <c r="G2514" i="4" s="1"/>
  <c r="G2515" i="4" s="1"/>
  <c r="G2516" i="4" s="1"/>
  <c r="G2517" i="4" s="1"/>
  <c r="G2518" i="4" s="1"/>
  <c r="G2519" i="4" s="1"/>
  <c r="G2520" i="4" s="1"/>
  <c r="G2521" i="4" s="1"/>
  <c r="G2522" i="4" s="1"/>
  <c r="G2523" i="4" s="1"/>
  <c r="G2524" i="4" s="1"/>
  <c r="G2525" i="4" s="1"/>
  <c r="G2526" i="4" s="1"/>
  <c r="G2527" i="4" s="1"/>
  <c r="G2528" i="4" s="1"/>
  <c r="G2529" i="4" s="1"/>
  <c r="G2530" i="4" s="1"/>
  <c r="G2531" i="4" s="1"/>
  <c r="G2532" i="4" s="1"/>
  <c r="G2533" i="4" s="1"/>
  <c r="G2534" i="4" s="1"/>
  <c r="G2535" i="4" s="1"/>
  <c r="G2536" i="4" s="1"/>
  <c r="G2537" i="4" s="1"/>
  <c r="G2538" i="4" s="1"/>
  <c r="G2539" i="4" s="1"/>
  <c r="G2540" i="4" s="1"/>
  <c r="G2541" i="4" s="1"/>
  <c r="G2542" i="4" s="1"/>
  <c r="G2543" i="4" s="1"/>
  <c r="G2544" i="4" s="1"/>
  <c r="G2545" i="4" s="1"/>
  <c r="G2546" i="4" s="1"/>
  <c r="G2547" i="4" s="1"/>
  <c r="G2548" i="4" s="1"/>
  <c r="G2549" i="4" s="1"/>
  <c r="G2550" i="4" s="1"/>
  <c r="G2551" i="4" s="1"/>
  <c r="G2552" i="4" s="1"/>
  <c r="G2553" i="4" s="1"/>
  <c r="G2554" i="4" s="1"/>
  <c r="G2555" i="4" s="1"/>
  <c r="G2556" i="4" s="1"/>
  <c r="G2557" i="4" s="1"/>
  <c r="G2558" i="4" s="1"/>
  <c r="G2559" i="4" s="1"/>
  <c r="G2560" i="4" s="1"/>
  <c r="G2561" i="4" s="1"/>
  <c r="G2562" i="4" s="1"/>
  <c r="G2563" i="4" s="1"/>
  <c r="G2564" i="4" s="1"/>
  <c r="G2565" i="4" s="1"/>
  <c r="G2566" i="4" s="1"/>
  <c r="G2567" i="4" s="1"/>
  <c r="G2568" i="4" s="1"/>
  <c r="G2569" i="4" s="1"/>
  <c r="G2570" i="4" s="1"/>
  <c r="G2571" i="4" s="1"/>
  <c r="G2572" i="4" s="1"/>
  <c r="G2573" i="4" s="1"/>
  <c r="G2574" i="4" s="1"/>
  <c r="G2575" i="4" s="1"/>
  <c r="G2576" i="4" s="1"/>
  <c r="G2577" i="4" s="1"/>
  <c r="G2578" i="4" s="1"/>
  <c r="G2579" i="4" s="1"/>
  <c r="G2580" i="4" s="1"/>
  <c r="G2581" i="4" s="1"/>
  <c r="G2582" i="4" s="1"/>
  <c r="G2583" i="4" s="1"/>
  <c r="G2584" i="4" s="1"/>
  <c r="G2585" i="4" s="1"/>
  <c r="G2586" i="4" s="1"/>
  <c r="G2587" i="4" s="1"/>
  <c r="G2588" i="4" s="1"/>
  <c r="G2589" i="4" s="1"/>
  <c r="G2590" i="4" s="1"/>
  <c r="G2591" i="4" s="1"/>
  <c r="G2592" i="4" s="1"/>
  <c r="G2593" i="4" s="1"/>
  <c r="G2594" i="4" s="1"/>
  <c r="G2595" i="4" s="1"/>
  <c r="G2596" i="4" s="1"/>
  <c r="G2597" i="4" s="1"/>
  <c r="G2598" i="4" s="1"/>
  <c r="G2599" i="4" s="1"/>
  <c r="G2600" i="4" s="1"/>
  <c r="G2601" i="4" s="1"/>
  <c r="G2602" i="4" s="1"/>
  <c r="G2603" i="4" s="1"/>
  <c r="G2604" i="4" s="1"/>
  <c r="G2605" i="4" s="1"/>
  <c r="G2606" i="4" s="1"/>
  <c r="G2607" i="4" s="1"/>
  <c r="G2608" i="4" s="1"/>
  <c r="G2609" i="4" s="1"/>
  <c r="G2610" i="4" s="1"/>
  <c r="G2611" i="4" s="1"/>
  <c r="G2612" i="4" s="1"/>
  <c r="G2613" i="4" s="1"/>
  <c r="G2614" i="4" s="1"/>
  <c r="G2615" i="4" s="1"/>
  <c r="G2616" i="4" s="1"/>
  <c r="G2617" i="4" s="1"/>
  <c r="G2618" i="4" s="1"/>
  <c r="G2619" i="4" s="1"/>
  <c r="G2620" i="4" s="1"/>
  <c r="G2621" i="4" s="1"/>
  <c r="G2622" i="4" s="1"/>
  <c r="G2623" i="4" s="1"/>
  <c r="G2624" i="4" s="1"/>
  <c r="G2625" i="4" s="1"/>
  <c r="G2626" i="4" s="1"/>
  <c r="G2627" i="4" s="1"/>
  <c r="G2628" i="4" s="1"/>
  <c r="G2629" i="4" s="1"/>
  <c r="G2630" i="4" s="1"/>
  <c r="G2631" i="4" s="1"/>
  <c r="G2632" i="4" s="1"/>
  <c r="G2633" i="4" s="1"/>
  <c r="G2634" i="4" s="1"/>
  <c r="G2635" i="4" s="1"/>
  <c r="G2636" i="4" s="1"/>
  <c r="G2637" i="4" s="1"/>
  <c r="G2638" i="4" s="1"/>
  <c r="G2639" i="4" s="1"/>
  <c r="G2640" i="4" s="1"/>
  <c r="G2641" i="4" s="1"/>
  <c r="G2642" i="4" s="1"/>
  <c r="G2643" i="4" s="1"/>
  <c r="G2644" i="4" s="1"/>
  <c r="G2645" i="4" s="1"/>
  <c r="G2646" i="4" s="1"/>
  <c r="G2647" i="4" s="1"/>
  <c r="G2648" i="4" s="1"/>
  <c r="G2649" i="4" s="1"/>
  <c r="G2650" i="4" s="1"/>
  <c r="G2651" i="4" s="1"/>
  <c r="G2652" i="4" s="1"/>
  <c r="G2653" i="4" s="1"/>
  <c r="G2654" i="4" s="1"/>
  <c r="G2655" i="4" s="1"/>
  <c r="G2656" i="4" s="1"/>
  <c r="G2657" i="4" s="1"/>
  <c r="G2658" i="4" s="1"/>
  <c r="G2659" i="4" s="1"/>
  <c r="G2660" i="4" s="1"/>
  <c r="G2661" i="4" s="1"/>
  <c r="G2662" i="4" s="1"/>
  <c r="G2663" i="4" s="1"/>
  <c r="G2664" i="4" s="1"/>
  <c r="G2665" i="4" s="1"/>
  <c r="G2666" i="4" s="1"/>
  <c r="G2667" i="4" s="1"/>
  <c r="G2668" i="4" s="1"/>
  <c r="G2669" i="4" s="1"/>
  <c r="G2670" i="4" s="1"/>
  <c r="G2671" i="4" s="1"/>
  <c r="G2672" i="4" s="1"/>
  <c r="G2673" i="4" s="1"/>
  <c r="G2674" i="4" s="1"/>
  <c r="G2675" i="4" s="1"/>
  <c r="G2676" i="4" s="1"/>
  <c r="G2677" i="4" s="1"/>
  <c r="G2678" i="4" s="1"/>
  <c r="G2679" i="4" s="1"/>
  <c r="G2680" i="4" s="1"/>
  <c r="G2681" i="4" s="1"/>
  <c r="G2682" i="4" s="1"/>
  <c r="G2683" i="4" s="1"/>
  <c r="G2684" i="4" s="1"/>
  <c r="G2685" i="4" s="1"/>
  <c r="G2686" i="4" s="1"/>
  <c r="G2687" i="4" s="1"/>
  <c r="G2688" i="4" s="1"/>
  <c r="G2689" i="4" s="1"/>
  <c r="G2690" i="4" s="1"/>
  <c r="G2691" i="4" s="1"/>
  <c r="G2692" i="4" s="1"/>
  <c r="G2693" i="4" s="1"/>
  <c r="G2694" i="4" s="1"/>
  <c r="G2695" i="4" s="1"/>
  <c r="G2696" i="4" s="1"/>
  <c r="G2697" i="4" s="1"/>
  <c r="G2698" i="4" s="1"/>
  <c r="G2699" i="4" s="1"/>
  <c r="G2700" i="4" s="1"/>
  <c r="G2701" i="4" s="1"/>
  <c r="G2702" i="4" s="1"/>
  <c r="G2703" i="4" s="1"/>
  <c r="G2704" i="4" s="1"/>
  <c r="G2705" i="4" s="1"/>
  <c r="G2706" i="4" s="1"/>
  <c r="G2707" i="4" s="1"/>
  <c r="G2708" i="4" s="1"/>
  <c r="G2709" i="4" s="1"/>
  <c r="G2710" i="4" s="1"/>
  <c r="G2711" i="4" s="1"/>
  <c r="G2712" i="4" s="1"/>
  <c r="G2713" i="4" s="1"/>
  <c r="G2714" i="4" s="1"/>
  <c r="G2715" i="4" s="1"/>
  <c r="G2716" i="4" s="1"/>
  <c r="G2717" i="4" s="1"/>
  <c r="G2718" i="4" s="1"/>
  <c r="G2719" i="4" s="1"/>
  <c r="G2720" i="4" s="1"/>
  <c r="G2721" i="4" s="1"/>
  <c r="G2722" i="4" s="1"/>
  <c r="G2723" i="4" s="1"/>
  <c r="G2724" i="4" s="1"/>
  <c r="G2725" i="4" s="1"/>
  <c r="G2726" i="4" s="1"/>
  <c r="G2727" i="4" s="1"/>
  <c r="G2728" i="4" s="1"/>
  <c r="G2729" i="4" s="1"/>
  <c r="G2730" i="4" s="1"/>
  <c r="G2731" i="4" s="1"/>
  <c r="G2732" i="4" s="1"/>
  <c r="G2733" i="4" s="1"/>
  <c r="G2734" i="4" s="1"/>
  <c r="G2735" i="4" s="1"/>
  <c r="G2736" i="4" s="1"/>
  <c r="G2737" i="4" s="1"/>
  <c r="G2738" i="4" s="1"/>
  <c r="G2739" i="4" s="1"/>
  <c r="G2740" i="4" s="1"/>
  <c r="G2741" i="4" s="1"/>
  <c r="G2742" i="4" s="1"/>
  <c r="G2743" i="4" s="1"/>
  <c r="G2744" i="4" s="1"/>
  <c r="G2745" i="4" s="1"/>
  <c r="G2746" i="4" s="1"/>
  <c r="G2747" i="4" s="1"/>
  <c r="G2748" i="4" s="1"/>
  <c r="G2749" i="4" s="1"/>
  <c r="G2750" i="4" s="1"/>
  <c r="G2751" i="4" s="1"/>
  <c r="G2752" i="4" s="1"/>
  <c r="G2753" i="4" s="1"/>
  <c r="G2754" i="4" s="1"/>
  <c r="G2755" i="4" s="1"/>
  <c r="G2756" i="4" s="1"/>
  <c r="G2757" i="4" s="1"/>
  <c r="G2758" i="4" s="1"/>
  <c r="G2759" i="4" s="1"/>
  <c r="G2760" i="4" s="1"/>
  <c r="G2761" i="4" s="1"/>
  <c r="G2762" i="4" s="1"/>
  <c r="G2763" i="4" s="1"/>
  <c r="G2764" i="4" s="1"/>
  <c r="G2765" i="4" s="1"/>
  <c r="G2766" i="4" s="1"/>
  <c r="G2767" i="4" s="1"/>
  <c r="G2768" i="4" s="1"/>
  <c r="G2769" i="4" s="1"/>
  <c r="G2770" i="4" s="1"/>
  <c r="G2771" i="4" s="1"/>
  <c r="G2772" i="4" s="1"/>
  <c r="G2773" i="4" s="1"/>
  <c r="G2774" i="4" s="1"/>
  <c r="G2775" i="4" s="1"/>
  <c r="G2776" i="4" s="1"/>
  <c r="G2777" i="4" s="1"/>
  <c r="G2778" i="4" s="1"/>
  <c r="G2779" i="4" s="1"/>
  <c r="G2780" i="4" s="1"/>
  <c r="G2781" i="4" s="1"/>
  <c r="G2782" i="4" s="1"/>
  <c r="G2783" i="4" s="1"/>
  <c r="G2784" i="4" s="1"/>
  <c r="G2785" i="4" s="1"/>
  <c r="G2786" i="4" s="1"/>
  <c r="G2787" i="4" s="1"/>
  <c r="G2788" i="4" s="1"/>
  <c r="G2789" i="4" s="1"/>
  <c r="G2790" i="4" s="1"/>
  <c r="G2791" i="4" s="1"/>
  <c r="G2792" i="4" s="1"/>
  <c r="G2793" i="4" s="1"/>
  <c r="G2794" i="4" s="1"/>
  <c r="G2795" i="4" s="1"/>
  <c r="G2796" i="4" s="1"/>
  <c r="G2797" i="4" s="1"/>
  <c r="G2798" i="4" s="1"/>
  <c r="G2799" i="4" s="1"/>
  <c r="G2800" i="4" s="1"/>
  <c r="G2801" i="4" s="1"/>
  <c r="G2802" i="4" s="1"/>
  <c r="G2803" i="4" s="1"/>
  <c r="G2804" i="4" s="1"/>
  <c r="G2805" i="4" s="1"/>
  <c r="G2806" i="4" s="1"/>
  <c r="G2807" i="4" s="1"/>
  <c r="G2808" i="4" s="1"/>
  <c r="G2809" i="4" s="1"/>
  <c r="G2810" i="4" s="1"/>
  <c r="G2811" i="4" s="1"/>
  <c r="G2812" i="4" s="1"/>
  <c r="G2813" i="4" s="1"/>
  <c r="G2814" i="4" s="1"/>
  <c r="G2815" i="4" s="1"/>
  <c r="G2816" i="4" s="1"/>
  <c r="G2817" i="4" s="1"/>
  <c r="G2818" i="4" s="1"/>
  <c r="G2819" i="4" s="1"/>
  <c r="G2820" i="4" s="1"/>
  <c r="G2821" i="4" s="1"/>
  <c r="G2822" i="4" s="1"/>
  <c r="G2823" i="4" s="1"/>
  <c r="G2824" i="4" s="1"/>
  <c r="G2825" i="4" s="1"/>
  <c r="G2826" i="4" s="1"/>
  <c r="G2827" i="4" s="1"/>
  <c r="G2828" i="4" s="1"/>
  <c r="G2829" i="4" s="1"/>
  <c r="G2830" i="4" s="1"/>
  <c r="G2831" i="4" s="1"/>
  <c r="G2832" i="4" s="1"/>
  <c r="G2833" i="4" s="1"/>
  <c r="G2834" i="4" s="1"/>
  <c r="G2835" i="4" s="1"/>
  <c r="G2836" i="4" s="1"/>
  <c r="G2837" i="4" s="1"/>
  <c r="G2838" i="4" s="1"/>
  <c r="G2839" i="4" s="1"/>
  <c r="G2840" i="4" s="1"/>
  <c r="G2841" i="4" s="1"/>
  <c r="G2842" i="4" s="1"/>
  <c r="G2843" i="4" s="1"/>
  <c r="G2844" i="4" s="1"/>
  <c r="G2845" i="4" s="1"/>
  <c r="G2846" i="4" s="1"/>
  <c r="G2847" i="4" s="1"/>
  <c r="G2848" i="4" s="1"/>
  <c r="G2849" i="4" s="1"/>
  <c r="G2850" i="4" s="1"/>
  <c r="G2851" i="4" s="1"/>
  <c r="G2852" i="4" s="1"/>
  <c r="G2853" i="4" s="1"/>
  <c r="G2854" i="4" s="1"/>
  <c r="G2855" i="4" s="1"/>
  <c r="G2856" i="4" s="1"/>
  <c r="G2857" i="4" s="1"/>
  <c r="G2858" i="4" s="1"/>
  <c r="G2859" i="4" s="1"/>
  <c r="G2860" i="4" s="1"/>
  <c r="G2861" i="4" s="1"/>
  <c r="G2862" i="4" s="1"/>
  <c r="G2863" i="4" s="1"/>
  <c r="G2864" i="4" s="1"/>
  <c r="G2865" i="4" s="1"/>
  <c r="G2866" i="4" s="1"/>
  <c r="G2867" i="4" s="1"/>
  <c r="G2868" i="4" s="1"/>
  <c r="G2869" i="4" s="1"/>
  <c r="G2870" i="4" s="1"/>
  <c r="G2871" i="4" s="1"/>
  <c r="G2872" i="4" s="1"/>
  <c r="G2873" i="4" s="1"/>
  <c r="G2874" i="4" s="1"/>
  <c r="G2875" i="4" s="1"/>
  <c r="G2876" i="4" s="1"/>
  <c r="G2877" i="4" s="1"/>
  <c r="G2878" i="4" s="1"/>
  <c r="G2879" i="4" s="1"/>
  <c r="G2880" i="4" s="1"/>
  <c r="G2881" i="4" s="1"/>
  <c r="G2882" i="4" s="1"/>
  <c r="G2883" i="4" s="1"/>
  <c r="G2884" i="4" s="1"/>
  <c r="G2885" i="4" s="1"/>
  <c r="G2886" i="4" s="1"/>
  <c r="G2887" i="4" s="1"/>
  <c r="G2888" i="4" s="1"/>
  <c r="G2889" i="4" s="1"/>
  <c r="G2890" i="4" s="1"/>
  <c r="G2891" i="4" s="1"/>
  <c r="G2892" i="4" s="1"/>
  <c r="G2893" i="4" s="1"/>
  <c r="G2894" i="4" s="1"/>
  <c r="G2895" i="4" s="1"/>
  <c r="G2896" i="4" s="1"/>
  <c r="G2897" i="4" s="1"/>
  <c r="G2898" i="4" s="1"/>
  <c r="G2899" i="4" s="1"/>
  <c r="G2900" i="4" s="1"/>
  <c r="G2901" i="4" s="1"/>
  <c r="G2902" i="4" s="1"/>
  <c r="G2903" i="4" s="1"/>
  <c r="G2904" i="4" s="1"/>
  <c r="G2905" i="4" s="1"/>
  <c r="G2906" i="4" s="1"/>
  <c r="G2907" i="4" s="1"/>
  <c r="G2908" i="4" s="1"/>
  <c r="G2909" i="4" s="1"/>
  <c r="G2910" i="4" s="1"/>
  <c r="G2911" i="4" s="1"/>
  <c r="G2912" i="4" s="1"/>
  <c r="G2913" i="4" s="1"/>
  <c r="G2914" i="4" s="1"/>
  <c r="G2915" i="4" s="1"/>
  <c r="G2916" i="4" s="1"/>
  <c r="G2917" i="4" s="1"/>
  <c r="G2918" i="4" s="1"/>
  <c r="G2919" i="4" s="1"/>
  <c r="G2920" i="4" s="1"/>
  <c r="G2921" i="4" s="1"/>
  <c r="G2922" i="4" s="1"/>
  <c r="G2923" i="4" s="1"/>
  <c r="G2924" i="4" s="1"/>
  <c r="G2925" i="4" s="1"/>
  <c r="G2926" i="4" s="1"/>
  <c r="G2927" i="4" s="1"/>
  <c r="G2928" i="4" s="1"/>
  <c r="G2929" i="4" s="1"/>
  <c r="G2930" i="4" s="1"/>
  <c r="G2931" i="4" s="1"/>
  <c r="G2932" i="4" s="1"/>
  <c r="G2933" i="4" s="1"/>
  <c r="G2934" i="4" s="1"/>
  <c r="G2935" i="4" s="1"/>
  <c r="G2936" i="4" s="1"/>
  <c r="G2937" i="4" s="1"/>
  <c r="G2938" i="4" s="1"/>
  <c r="G2939" i="4" s="1"/>
  <c r="G2940" i="4" s="1"/>
  <c r="G2941" i="4" s="1"/>
  <c r="G2942" i="4" s="1"/>
  <c r="G2943" i="4" s="1"/>
  <c r="G2944" i="4" s="1"/>
  <c r="G2945" i="4" s="1"/>
  <c r="G2946" i="4" s="1"/>
  <c r="G2947" i="4" s="1"/>
  <c r="G2948" i="4" s="1"/>
  <c r="G2949" i="4" s="1"/>
  <c r="G2950" i="4" s="1"/>
  <c r="G2951" i="4" s="1"/>
  <c r="G2952" i="4" s="1"/>
  <c r="G2953" i="4" s="1"/>
  <c r="G2954" i="4" s="1"/>
  <c r="G2955" i="4" s="1"/>
  <c r="G2956" i="4" s="1"/>
  <c r="G2957" i="4" s="1"/>
  <c r="G2958" i="4" s="1"/>
  <c r="G2959" i="4" s="1"/>
  <c r="G2960" i="4" s="1"/>
  <c r="G2961" i="4" s="1"/>
  <c r="G2962" i="4" s="1"/>
  <c r="G2963" i="4" s="1"/>
  <c r="G2964" i="4" s="1"/>
  <c r="G2965" i="4" s="1"/>
  <c r="G2966" i="4" s="1"/>
  <c r="G2967" i="4" s="1"/>
  <c r="G2968" i="4" s="1"/>
  <c r="G2969" i="4" s="1"/>
  <c r="G2970" i="4" s="1"/>
  <c r="G2971" i="4" s="1"/>
  <c r="G2972" i="4" s="1"/>
  <c r="G2973" i="4" s="1"/>
  <c r="G2974" i="4" s="1"/>
  <c r="G2975" i="4" s="1"/>
  <c r="G2976" i="4" s="1"/>
  <c r="G2977" i="4" s="1"/>
  <c r="G2978" i="4" s="1"/>
  <c r="G2979" i="4" s="1"/>
  <c r="G2980" i="4" s="1"/>
  <c r="G2981" i="4" s="1"/>
  <c r="G2982" i="4" s="1"/>
  <c r="G2983" i="4" s="1"/>
  <c r="G2984" i="4" s="1"/>
  <c r="G2985" i="4" s="1"/>
  <c r="G2986" i="4" s="1"/>
  <c r="G2987" i="4" s="1"/>
  <c r="G2988" i="4" s="1"/>
  <c r="G2989" i="4" s="1"/>
  <c r="G2990" i="4" s="1"/>
  <c r="G2991" i="4" s="1"/>
  <c r="G2992" i="4" s="1"/>
  <c r="G2993" i="4" s="1"/>
  <c r="G2994" i="4" s="1"/>
  <c r="G2995" i="4" s="1"/>
  <c r="G2996" i="4" s="1"/>
  <c r="G2997" i="4" s="1"/>
  <c r="G2998" i="4" s="1"/>
  <c r="G2999" i="4" s="1"/>
  <c r="G3000" i="4" s="1"/>
  <c r="G3001" i="4" s="1"/>
  <c r="G3002" i="4" s="1"/>
  <c r="G3003" i="4" s="1"/>
  <c r="G3004" i="4" s="1"/>
  <c r="G3005" i="4" s="1"/>
  <c r="G3006" i="4" s="1"/>
  <c r="G3007" i="4" s="1"/>
  <c r="G3008" i="4" s="1"/>
  <c r="G3009" i="4" s="1"/>
  <c r="G3010" i="4" s="1"/>
  <c r="G3011" i="4" s="1"/>
  <c r="G3012" i="4" s="1"/>
  <c r="G3013" i="4" s="1"/>
  <c r="G3014" i="4" s="1"/>
  <c r="G3015" i="4" s="1"/>
  <c r="G3016" i="4" s="1"/>
  <c r="G3017" i="4" s="1"/>
  <c r="G3018" i="4" s="1"/>
  <c r="G3019" i="4" s="1"/>
  <c r="G3020" i="4" s="1"/>
  <c r="G3021" i="4" s="1"/>
  <c r="G3022" i="4" s="1"/>
  <c r="G3023" i="4" s="1"/>
  <c r="G3024" i="4" s="1"/>
  <c r="G3025" i="4" s="1"/>
  <c r="G3026" i="4" s="1"/>
  <c r="G3027" i="4" s="1"/>
  <c r="G3028" i="4" s="1"/>
  <c r="G3029" i="4" s="1"/>
  <c r="G3030" i="4" s="1"/>
  <c r="G3031" i="4" s="1"/>
  <c r="G3032" i="4" s="1"/>
  <c r="G3033" i="4" s="1"/>
  <c r="G3034" i="4" s="1"/>
  <c r="G3035" i="4" s="1"/>
  <c r="G3036" i="4" s="1"/>
  <c r="G3037" i="4" s="1"/>
  <c r="G3038" i="4" s="1"/>
  <c r="G3039" i="4" s="1"/>
  <c r="G3040" i="4" s="1"/>
  <c r="G3041" i="4" s="1"/>
  <c r="G3042" i="4" s="1"/>
  <c r="G3043" i="4" s="1"/>
  <c r="G3044" i="4" s="1"/>
  <c r="G3045" i="4" s="1"/>
  <c r="G3046" i="4" s="1"/>
  <c r="G3047" i="4" s="1"/>
  <c r="G3048" i="4" s="1"/>
  <c r="G3049" i="4" s="1"/>
  <c r="G3050" i="4" s="1"/>
  <c r="G3051" i="4" s="1"/>
  <c r="G3052" i="4" s="1"/>
  <c r="G3053" i="4" s="1"/>
  <c r="G3054" i="4" s="1"/>
  <c r="G3055" i="4" s="1"/>
  <c r="G3056" i="4" s="1"/>
  <c r="G3057" i="4" s="1"/>
  <c r="G3058" i="4" s="1"/>
  <c r="G3059" i="4" s="1"/>
  <c r="G3060" i="4" s="1"/>
  <c r="G3061" i="4" s="1"/>
  <c r="G3062" i="4" s="1"/>
  <c r="G3063" i="4" s="1"/>
  <c r="G3064" i="4" s="1"/>
  <c r="G3065" i="4" s="1"/>
  <c r="G3066" i="4" s="1"/>
  <c r="G3067" i="4" s="1"/>
  <c r="G3068" i="4" s="1"/>
  <c r="G3069" i="4" s="1"/>
  <c r="G3070" i="4" s="1"/>
  <c r="G3071" i="4" s="1"/>
  <c r="G3072" i="4" s="1"/>
  <c r="G3073" i="4" s="1"/>
  <c r="G3074" i="4" s="1"/>
  <c r="G3075" i="4" s="1"/>
  <c r="G3076" i="4" s="1"/>
  <c r="G3077" i="4" s="1"/>
  <c r="G3078" i="4" s="1"/>
  <c r="G3079" i="4" s="1"/>
  <c r="G3080" i="4" s="1"/>
  <c r="G3081" i="4" s="1"/>
  <c r="G3082" i="4" s="1"/>
  <c r="G3083" i="4" s="1"/>
  <c r="G3084" i="4" s="1"/>
  <c r="G3085" i="4" s="1"/>
  <c r="G3086" i="4" s="1"/>
  <c r="G3087" i="4" s="1"/>
  <c r="G3088" i="4" s="1"/>
  <c r="G3089" i="4" s="1"/>
  <c r="G3090" i="4" s="1"/>
  <c r="G3091" i="4" s="1"/>
  <c r="G3092" i="4" s="1"/>
  <c r="G3093" i="4" s="1"/>
  <c r="G3094" i="4" s="1"/>
  <c r="G3095" i="4" s="1"/>
  <c r="G3096" i="4" s="1"/>
  <c r="G3097" i="4" s="1"/>
  <c r="G3098" i="4" s="1"/>
  <c r="G3099" i="4" s="1"/>
  <c r="G3100" i="4" s="1"/>
  <c r="G3101" i="4" s="1"/>
  <c r="G3102" i="4" s="1"/>
  <c r="G3103" i="4" s="1"/>
  <c r="G3104" i="4" s="1"/>
  <c r="G3105" i="4" s="1"/>
  <c r="G3106" i="4" s="1"/>
  <c r="G3107" i="4" s="1"/>
  <c r="G3108" i="4" s="1"/>
  <c r="G3109" i="4" s="1"/>
  <c r="G3110" i="4" s="1"/>
  <c r="G3111" i="4" s="1"/>
  <c r="G3112" i="4" s="1"/>
  <c r="G3113" i="4" s="1"/>
  <c r="G3114" i="4" s="1"/>
  <c r="G3115" i="4" s="1"/>
  <c r="G3116" i="4" s="1"/>
  <c r="G3117" i="4" s="1"/>
  <c r="G3118" i="4" s="1"/>
  <c r="G3119" i="4" s="1"/>
  <c r="G3120" i="4" s="1"/>
  <c r="G3121" i="4" s="1"/>
  <c r="G3122" i="4" s="1"/>
  <c r="G3123" i="4" s="1"/>
  <c r="G3124" i="4" s="1"/>
  <c r="G3125" i="4" s="1"/>
  <c r="G3126" i="4" s="1"/>
  <c r="G3127" i="4" s="1"/>
  <c r="G3128" i="4" s="1"/>
  <c r="G3129" i="4" s="1"/>
  <c r="G3130" i="4" s="1"/>
  <c r="G3131" i="4" s="1"/>
  <c r="G3132" i="4" s="1"/>
  <c r="G3133" i="4" s="1"/>
  <c r="G3134" i="4" s="1"/>
  <c r="G3135" i="4" s="1"/>
  <c r="G3136" i="4" s="1"/>
  <c r="G3137" i="4" s="1"/>
  <c r="G3138" i="4" s="1"/>
  <c r="G3139" i="4" s="1"/>
  <c r="G3140" i="4" s="1"/>
  <c r="G3141" i="4" s="1"/>
  <c r="G3142" i="4" s="1"/>
  <c r="G3143" i="4" s="1"/>
  <c r="G3144" i="4" s="1"/>
  <c r="G3145" i="4" s="1"/>
  <c r="G3146" i="4" s="1"/>
  <c r="G3147" i="4" s="1"/>
  <c r="G3148" i="4" s="1"/>
  <c r="G3149" i="4" s="1"/>
  <c r="G3150" i="4" s="1"/>
  <c r="G3151" i="4" s="1"/>
  <c r="G3152" i="4" s="1"/>
  <c r="G3153" i="4" s="1"/>
  <c r="G3154" i="4" s="1"/>
  <c r="G3155" i="4" s="1"/>
  <c r="G3156" i="4" s="1"/>
  <c r="G3157" i="4" s="1"/>
  <c r="G3158" i="4" s="1"/>
  <c r="G3159" i="4" s="1"/>
  <c r="G3160" i="4" s="1"/>
  <c r="G3161" i="4" s="1"/>
  <c r="G3162" i="4" s="1"/>
  <c r="G3163" i="4" s="1"/>
  <c r="G3164" i="4" s="1"/>
  <c r="G3165" i="4" s="1"/>
  <c r="G3166" i="4" s="1"/>
  <c r="G3167" i="4" s="1"/>
  <c r="G3168" i="4" s="1"/>
  <c r="G3169" i="4" s="1"/>
  <c r="G3170" i="4" s="1"/>
  <c r="G3171" i="4" s="1"/>
  <c r="G3172" i="4" s="1"/>
  <c r="G3173" i="4" s="1"/>
  <c r="G3174" i="4" s="1"/>
  <c r="G3175" i="4" s="1"/>
  <c r="G3176" i="4" s="1"/>
  <c r="G3177" i="4" s="1"/>
  <c r="G3178" i="4" s="1"/>
  <c r="G3179" i="4" s="1"/>
  <c r="G3180" i="4" s="1"/>
  <c r="G3181" i="4" s="1"/>
  <c r="G3182" i="4" s="1"/>
  <c r="G3183" i="4" s="1"/>
  <c r="G3184" i="4" s="1"/>
  <c r="G3185" i="4" s="1"/>
  <c r="G3186" i="4" s="1"/>
  <c r="G3187" i="4" s="1"/>
  <c r="G3188" i="4" s="1"/>
  <c r="G3189" i="4" s="1"/>
  <c r="G3190" i="4" s="1"/>
  <c r="G3191" i="4" s="1"/>
  <c r="G3192" i="4" s="1"/>
  <c r="G3193" i="4" s="1"/>
  <c r="G3194" i="4" s="1"/>
  <c r="G3195" i="4" s="1"/>
  <c r="G3196" i="4" s="1"/>
  <c r="G3197" i="4" s="1"/>
  <c r="G3198" i="4" s="1"/>
  <c r="G3199" i="4" s="1"/>
  <c r="G3200" i="4" s="1"/>
  <c r="G3201" i="4" s="1"/>
  <c r="G3202" i="4" s="1"/>
  <c r="G3203" i="4" s="1"/>
  <c r="G3204" i="4" s="1"/>
  <c r="G3205" i="4" s="1"/>
  <c r="G3206" i="4" s="1"/>
  <c r="G3207" i="4" s="1"/>
  <c r="G3208" i="4" s="1"/>
  <c r="G3209" i="4" s="1"/>
  <c r="G3210" i="4" s="1"/>
  <c r="G3211" i="4" s="1"/>
  <c r="G3212" i="4" s="1"/>
  <c r="G3213" i="4" s="1"/>
  <c r="G3214" i="4" s="1"/>
  <c r="G3215" i="4" s="1"/>
  <c r="G3216" i="4" s="1"/>
  <c r="G3217" i="4" s="1"/>
  <c r="G3218" i="4" s="1"/>
  <c r="G3219" i="4" s="1"/>
  <c r="G3220" i="4" s="1"/>
  <c r="G3221" i="4" s="1"/>
  <c r="G3222" i="4" s="1"/>
  <c r="G3223" i="4" s="1"/>
  <c r="G3224" i="4" s="1"/>
  <c r="G3225" i="4" s="1"/>
  <c r="G3226" i="4" s="1"/>
  <c r="G3227" i="4" s="1"/>
  <c r="G3228" i="4" s="1"/>
  <c r="G3229" i="4" s="1"/>
  <c r="G3230" i="4" s="1"/>
  <c r="G3231" i="4" s="1"/>
  <c r="G3232" i="4" s="1"/>
  <c r="G3233" i="4" s="1"/>
  <c r="G3234" i="4" s="1"/>
  <c r="G3235" i="4" s="1"/>
  <c r="G3236" i="4" s="1"/>
  <c r="G3237" i="4" s="1"/>
  <c r="G3238" i="4" s="1"/>
  <c r="G3239" i="4" s="1"/>
  <c r="G3240" i="4" s="1"/>
  <c r="G3241" i="4" s="1"/>
  <c r="G3242" i="4" s="1"/>
  <c r="G3243" i="4" s="1"/>
  <c r="G3244" i="4" s="1"/>
  <c r="G3245" i="4" s="1"/>
  <c r="G3246" i="4" s="1"/>
  <c r="G3247" i="4" s="1"/>
  <c r="G3248" i="4" s="1"/>
  <c r="G3249" i="4" s="1"/>
  <c r="G3250" i="4" s="1"/>
  <c r="G3251" i="4" s="1"/>
  <c r="G3252" i="4" s="1"/>
  <c r="G3253" i="4" s="1"/>
  <c r="G3254" i="4" s="1"/>
  <c r="G3255" i="4" s="1"/>
  <c r="G3256" i="4" s="1"/>
  <c r="G3257" i="4" s="1"/>
  <c r="G3258" i="4" s="1"/>
  <c r="G3259" i="4" s="1"/>
  <c r="G3260" i="4" s="1"/>
  <c r="G3261" i="4" s="1"/>
  <c r="G3262" i="4" s="1"/>
  <c r="G3263" i="4" s="1"/>
  <c r="G3264" i="4" s="1"/>
  <c r="G3265" i="4" s="1"/>
  <c r="G3266" i="4" s="1"/>
  <c r="G3267" i="4" s="1"/>
  <c r="G3268" i="4" s="1"/>
  <c r="G3269" i="4" s="1"/>
  <c r="G3270" i="4" s="1"/>
  <c r="G3271" i="4" s="1"/>
  <c r="G3272" i="4" s="1"/>
  <c r="G3273" i="4" s="1"/>
  <c r="G3274" i="4" s="1"/>
  <c r="G3275" i="4" s="1"/>
  <c r="G3276" i="4" s="1"/>
  <c r="G3277" i="4" s="1"/>
  <c r="G3278" i="4" s="1"/>
  <c r="G3279" i="4" s="1"/>
  <c r="G3280" i="4" s="1"/>
  <c r="G3281" i="4" s="1"/>
  <c r="G3282" i="4" s="1"/>
  <c r="G3283" i="4" s="1"/>
  <c r="G3284" i="4" s="1"/>
  <c r="G3285" i="4" s="1"/>
  <c r="G3286" i="4" s="1"/>
  <c r="G3287" i="4" s="1"/>
  <c r="G3288" i="4" s="1"/>
  <c r="G3289" i="4" s="1"/>
  <c r="G3290" i="4" s="1"/>
  <c r="G3291" i="4" s="1"/>
  <c r="G3292" i="4" s="1"/>
  <c r="G3293" i="4" s="1"/>
  <c r="G3294" i="4" s="1"/>
  <c r="G3295" i="4" s="1"/>
  <c r="G3296" i="4" s="1"/>
  <c r="G3297" i="4" s="1"/>
  <c r="G3298" i="4" s="1"/>
  <c r="G3299" i="4" s="1"/>
  <c r="G3300" i="4" s="1"/>
  <c r="G3301" i="4" s="1"/>
  <c r="G3302" i="4" s="1"/>
  <c r="G3303" i="4" s="1"/>
  <c r="G3304" i="4" s="1"/>
  <c r="G3305" i="4" s="1"/>
  <c r="G3306" i="4" s="1"/>
  <c r="G3307" i="4" s="1"/>
  <c r="G3308" i="4" s="1"/>
  <c r="G3309" i="4" s="1"/>
  <c r="G3310" i="4" s="1"/>
  <c r="G3311" i="4" s="1"/>
  <c r="G3312" i="4" s="1"/>
  <c r="G3313" i="4" s="1"/>
  <c r="G3314" i="4" s="1"/>
  <c r="G3315" i="4" s="1"/>
  <c r="G3316" i="4" s="1"/>
  <c r="G3317" i="4" s="1"/>
  <c r="G3318" i="4" s="1"/>
  <c r="G3319" i="4" s="1"/>
  <c r="G3320" i="4" s="1"/>
  <c r="G3321" i="4" s="1"/>
  <c r="G3322" i="4" s="1"/>
  <c r="G3323" i="4" s="1"/>
  <c r="G3324" i="4" s="1"/>
  <c r="G3325" i="4" s="1"/>
  <c r="G3326" i="4" s="1"/>
  <c r="G3327" i="4" s="1"/>
  <c r="G3328" i="4" s="1"/>
  <c r="G3329" i="4" s="1"/>
  <c r="G3330" i="4" s="1"/>
  <c r="G3331" i="4" s="1"/>
  <c r="G3332" i="4" s="1"/>
  <c r="G3333" i="4" s="1"/>
  <c r="G3334" i="4" s="1"/>
  <c r="G3335" i="4" s="1"/>
  <c r="G3336" i="4" s="1"/>
  <c r="G3337" i="4" s="1"/>
  <c r="G3338" i="4" s="1"/>
  <c r="G3339" i="4" s="1"/>
  <c r="G3340" i="4" s="1"/>
  <c r="G3341" i="4" s="1"/>
  <c r="G3342" i="4" s="1"/>
  <c r="G3343" i="4" s="1"/>
  <c r="G3344" i="4" s="1"/>
  <c r="G3345" i="4" s="1"/>
  <c r="G3346" i="4" s="1"/>
  <c r="G3347" i="4" s="1"/>
  <c r="G3348" i="4" s="1"/>
  <c r="G3349" i="4" s="1"/>
  <c r="G3350" i="4" s="1"/>
  <c r="G3351" i="4" s="1"/>
  <c r="G3352" i="4" s="1"/>
  <c r="G3353" i="4" s="1"/>
  <c r="G3354" i="4" s="1"/>
  <c r="G3355" i="4" s="1"/>
  <c r="G3356" i="4" s="1"/>
  <c r="G3357" i="4" s="1"/>
  <c r="G3358" i="4" s="1"/>
  <c r="G3359" i="4" s="1"/>
  <c r="G3360" i="4" s="1"/>
  <c r="G3361" i="4" s="1"/>
  <c r="G3362" i="4" s="1"/>
  <c r="G3363" i="4" s="1"/>
  <c r="G3364" i="4" s="1"/>
  <c r="G3365" i="4" s="1"/>
  <c r="G3366" i="4" s="1"/>
  <c r="G3367" i="4" s="1"/>
  <c r="G3368" i="4" s="1"/>
  <c r="G3369" i="4" s="1"/>
  <c r="G3370" i="4" s="1"/>
  <c r="G3371" i="4" s="1"/>
  <c r="G3372" i="4" s="1"/>
  <c r="G3373" i="4" s="1"/>
  <c r="G3374" i="4" s="1"/>
  <c r="G3375" i="4" s="1"/>
  <c r="G3376" i="4" s="1"/>
  <c r="G3377" i="4" s="1"/>
  <c r="G3378" i="4" s="1"/>
  <c r="G3379" i="4" s="1"/>
  <c r="G3380" i="4" s="1"/>
  <c r="G3381" i="4" s="1"/>
  <c r="G3382" i="4" s="1"/>
  <c r="G3383" i="4" s="1"/>
  <c r="G3384" i="4" s="1"/>
  <c r="G3385" i="4" s="1"/>
  <c r="G3386" i="4" s="1"/>
  <c r="G3387" i="4" s="1"/>
  <c r="G3388" i="4" s="1"/>
  <c r="G3389" i="4" s="1"/>
  <c r="G3390" i="4" s="1"/>
  <c r="G3391" i="4" s="1"/>
  <c r="G3392" i="4" s="1"/>
  <c r="G3393" i="4" s="1"/>
  <c r="G3394" i="4" s="1"/>
  <c r="G3395" i="4" s="1"/>
  <c r="G3396" i="4" s="1"/>
  <c r="G3397" i="4" s="1"/>
  <c r="G3398" i="4" s="1"/>
  <c r="G3399" i="4" s="1"/>
  <c r="G3400" i="4" s="1"/>
  <c r="G3401" i="4" s="1"/>
  <c r="G3402" i="4" s="1"/>
  <c r="G3403" i="4" s="1"/>
  <c r="G3404" i="4" s="1"/>
  <c r="G3405" i="4" s="1"/>
  <c r="G3406" i="4" s="1"/>
  <c r="G3407" i="4" s="1"/>
  <c r="G3408" i="4" s="1"/>
  <c r="G3409" i="4" s="1"/>
  <c r="G3410" i="4" s="1"/>
  <c r="G3411" i="4" s="1"/>
  <c r="G3412" i="4" s="1"/>
  <c r="G3413" i="4" s="1"/>
  <c r="G3414" i="4" s="1"/>
  <c r="G3415" i="4" s="1"/>
  <c r="G3416" i="4" s="1"/>
  <c r="G3417" i="4" s="1"/>
  <c r="G3418" i="4" s="1"/>
  <c r="G3419" i="4" s="1"/>
  <c r="G3420" i="4" s="1"/>
  <c r="G3421" i="4" s="1"/>
  <c r="G3422" i="4" s="1"/>
  <c r="G3423" i="4" s="1"/>
  <c r="G3424" i="4" s="1"/>
  <c r="G3425" i="4" s="1"/>
  <c r="G3426" i="4" s="1"/>
  <c r="G3427" i="4" s="1"/>
  <c r="G3428" i="4" s="1"/>
  <c r="G3429" i="4" s="1"/>
  <c r="G3430" i="4" s="1"/>
  <c r="G3431" i="4" s="1"/>
  <c r="G3432" i="4" s="1"/>
  <c r="G3433" i="4" s="1"/>
  <c r="G3434" i="4" s="1"/>
  <c r="G3435" i="4" s="1"/>
  <c r="G3436" i="4" s="1"/>
  <c r="G3437" i="4" s="1"/>
  <c r="G3438" i="4" s="1"/>
  <c r="G3439" i="4" s="1"/>
  <c r="G3440" i="4" s="1"/>
  <c r="G3441" i="4" s="1"/>
  <c r="G3442" i="4" s="1"/>
  <c r="G3443" i="4" s="1"/>
  <c r="G3444" i="4" s="1"/>
  <c r="G3445" i="4" s="1"/>
  <c r="G3446" i="4" s="1"/>
  <c r="G3447" i="4" s="1"/>
  <c r="G3448" i="4" s="1"/>
  <c r="G3449" i="4" s="1"/>
  <c r="G3450" i="4" s="1"/>
  <c r="G3451" i="4" s="1"/>
  <c r="G3452" i="4" s="1"/>
  <c r="G3453" i="4" s="1"/>
  <c r="G3454" i="4" s="1"/>
  <c r="G3455" i="4" s="1"/>
  <c r="G3456" i="4" s="1"/>
  <c r="G3457" i="4" s="1"/>
  <c r="G3458" i="4" s="1"/>
  <c r="G3459" i="4" s="1"/>
  <c r="G3460" i="4" s="1"/>
  <c r="G3461" i="4" s="1"/>
  <c r="G3462" i="4" s="1"/>
  <c r="G3463" i="4" s="1"/>
  <c r="G3464" i="4" s="1"/>
  <c r="G3465" i="4" s="1"/>
  <c r="G3466" i="4" s="1"/>
  <c r="G3467" i="4" s="1"/>
  <c r="G3468" i="4" s="1"/>
  <c r="G3469" i="4" s="1"/>
  <c r="G3470" i="4" s="1"/>
  <c r="G3471" i="4" s="1"/>
  <c r="G3472" i="4" s="1"/>
  <c r="G3473" i="4" s="1"/>
  <c r="G3474" i="4" s="1"/>
  <c r="G3475" i="4" s="1"/>
  <c r="G3476" i="4" s="1"/>
  <c r="G3477" i="4" s="1"/>
  <c r="G3478" i="4" s="1"/>
  <c r="G3479" i="4" s="1"/>
  <c r="G3480" i="4" s="1"/>
  <c r="G3481" i="4" s="1"/>
  <c r="G3482" i="4" s="1"/>
  <c r="G3483" i="4" s="1"/>
  <c r="G3484" i="4" s="1"/>
  <c r="G3485" i="4" s="1"/>
  <c r="G3486" i="4" s="1"/>
  <c r="G3487" i="4" s="1"/>
  <c r="G3488" i="4" s="1"/>
  <c r="G3489" i="4" s="1"/>
  <c r="G3490" i="4" s="1"/>
  <c r="G3491" i="4" s="1"/>
  <c r="G3492" i="4" s="1"/>
  <c r="G3493" i="4" s="1"/>
  <c r="G3494" i="4" s="1"/>
  <c r="G3495" i="4" s="1"/>
  <c r="G3496" i="4" s="1"/>
  <c r="G3497" i="4" s="1"/>
  <c r="G3498" i="4" s="1"/>
  <c r="G3499" i="4" s="1"/>
  <c r="G3500" i="4" s="1"/>
  <c r="G3501" i="4" s="1"/>
  <c r="G3502" i="4" s="1"/>
  <c r="G3503" i="4" s="1"/>
  <c r="G3504" i="4" s="1"/>
  <c r="G3505" i="4" s="1"/>
  <c r="G3506" i="4" s="1"/>
  <c r="G3507" i="4" s="1"/>
  <c r="G3508" i="4" s="1"/>
  <c r="G3509" i="4" s="1"/>
  <c r="G3510" i="4" s="1"/>
  <c r="G3511" i="4" s="1"/>
  <c r="G3512" i="4" s="1"/>
  <c r="G3513" i="4" s="1"/>
  <c r="G3514" i="4" s="1"/>
  <c r="G3515" i="4" s="1"/>
  <c r="G3516" i="4" s="1"/>
  <c r="G3517" i="4" s="1"/>
  <c r="G3518" i="4" s="1"/>
  <c r="G3519" i="4" s="1"/>
  <c r="G3520" i="4" s="1"/>
  <c r="G3521" i="4" s="1"/>
  <c r="G3522" i="4" s="1"/>
  <c r="G3523" i="4" s="1"/>
  <c r="G3524" i="4" s="1"/>
  <c r="G3525" i="4" s="1"/>
  <c r="G3526" i="4" s="1"/>
  <c r="G3527" i="4" s="1"/>
  <c r="G3528" i="4" s="1"/>
  <c r="G3529" i="4" s="1"/>
  <c r="G3530" i="4" s="1"/>
  <c r="G3531" i="4" s="1"/>
  <c r="G3532" i="4" s="1"/>
  <c r="G3533" i="4" s="1"/>
  <c r="G3534" i="4" s="1"/>
  <c r="G3535" i="4" s="1"/>
  <c r="G3536" i="4" s="1"/>
  <c r="G3537" i="4" s="1"/>
  <c r="G3538" i="4" s="1"/>
  <c r="G3539" i="4" s="1"/>
  <c r="G3540" i="4" s="1"/>
  <c r="G3541" i="4" s="1"/>
  <c r="G3542" i="4" s="1"/>
  <c r="G3543" i="4" s="1"/>
  <c r="G3544" i="4" s="1"/>
  <c r="G3545" i="4" s="1"/>
  <c r="G3546" i="4" s="1"/>
  <c r="G3547" i="4" s="1"/>
  <c r="G3548" i="4" s="1"/>
  <c r="G3549" i="4" s="1"/>
  <c r="G3550" i="4" s="1"/>
  <c r="G3551" i="4" s="1"/>
  <c r="G3552" i="4" s="1"/>
  <c r="G3553" i="4" s="1"/>
  <c r="G3554" i="4" s="1"/>
  <c r="G3555" i="4" s="1"/>
  <c r="G3556" i="4" s="1"/>
  <c r="G3557" i="4" s="1"/>
  <c r="G3558" i="4" s="1"/>
  <c r="G3559" i="4" s="1"/>
  <c r="G3560" i="4" s="1"/>
  <c r="G3561" i="4" s="1"/>
  <c r="G3562" i="4" s="1"/>
  <c r="G3563" i="4" s="1"/>
  <c r="G3564" i="4" s="1"/>
  <c r="G3565" i="4" s="1"/>
  <c r="G3566" i="4" s="1"/>
  <c r="G3567" i="4" s="1"/>
  <c r="G3568" i="4" s="1"/>
  <c r="G3569" i="4" s="1"/>
  <c r="G3570" i="4" s="1"/>
  <c r="G3571" i="4" s="1"/>
  <c r="G3572" i="4" s="1"/>
  <c r="G3573" i="4" s="1"/>
  <c r="G3574" i="4" s="1"/>
  <c r="G3575" i="4" s="1"/>
  <c r="G3576" i="4" s="1"/>
  <c r="G3577" i="4" s="1"/>
  <c r="G3578" i="4" s="1"/>
  <c r="G3579" i="4" s="1"/>
  <c r="G3580" i="4" s="1"/>
  <c r="G3581" i="4" s="1"/>
  <c r="G3582" i="4" s="1"/>
  <c r="G3583" i="4" s="1"/>
  <c r="G3584" i="4" s="1"/>
  <c r="G3585" i="4" s="1"/>
  <c r="G3586" i="4" s="1"/>
  <c r="G3587" i="4" s="1"/>
  <c r="G3588" i="4" s="1"/>
  <c r="G3589" i="4" s="1"/>
  <c r="G3590" i="4" s="1"/>
  <c r="G3591" i="4" s="1"/>
  <c r="G3592" i="4" s="1"/>
  <c r="G3593" i="4" s="1"/>
  <c r="G3594" i="4" s="1"/>
  <c r="G3595" i="4" s="1"/>
  <c r="G3596" i="4" s="1"/>
  <c r="G3597" i="4" s="1"/>
  <c r="G3598" i="4" s="1"/>
  <c r="G3599" i="4" s="1"/>
  <c r="G3600" i="4" s="1"/>
  <c r="G3601" i="4" s="1"/>
  <c r="G3602" i="4" s="1"/>
  <c r="G3603" i="4" s="1"/>
  <c r="G3604" i="4" s="1"/>
  <c r="G3605" i="4" s="1"/>
  <c r="G3606" i="4" s="1"/>
  <c r="G3607" i="4" s="1"/>
  <c r="G3608" i="4" s="1"/>
  <c r="G3609" i="4" s="1"/>
  <c r="G3610" i="4" s="1"/>
  <c r="G3611" i="4" s="1"/>
  <c r="G3612" i="4" s="1"/>
  <c r="G3613" i="4" s="1"/>
  <c r="G3614" i="4" s="1"/>
  <c r="G3615" i="4" s="1"/>
  <c r="G3616" i="4" s="1"/>
  <c r="G3617" i="4" s="1"/>
  <c r="G3618" i="4" s="1"/>
  <c r="G3619" i="4" s="1"/>
  <c r="G3620" i="4" s="1"/>
  <c r="G3621" i="4" s="1"/>
  <c r="G3622" i="4" s="1"/>
  <c r="G3623" i="4" s="1"/>
  <c r="G3624" i="4" s="1"/>
  <c r="G3625" i="4" s="1"/>
  <c r="G3626" i="4" s="1"/>
  <c r="G3627" i="4" s="1"/>
  <c r="G3628" i="4" s="1"/>
  <c r="G3629" i="4" s="1"/>
  <c r="G3630" i="4" s="1"/>
  <c r="G3631" i="4" s="1"/>
  <c r="G3632" i="4" s="1"/>
  <c r="G3633" i="4" s="1"/>
  <c r="G3634" i="4" s="1"/>
  <c r="G3635" i="4" s="1"/>
  <c r="G3636" i="4" s="1"/>
  <c r="G3637" i="4" s="1"/>
  <c r="G3638" i="4" s="1"/>
  <c r="G3639" i="4" s="1"/>
  <c r="G3640" i="4" s="1"/>
  <c r="G3641" i="4" s="1"/>
  <c r="G3642" i="4" s="1"/>
  <c r="G3643" i="4" s="1"/>
  <c r="G3644" i="4" s="1"/>
  <c r="G3645" i="4" s="1"/>
  <c r="G3646" i="4" s="1"/>
  <c r="G3647" i="4" s="1"/>
  <c r="G3648" i="4" s="1"/>
  <c r="G3649" i="4" s="1"/>
  <c r="G3650" i="4" s="1"/>
  <c r="G3651" i="4" s="1"/>
  <c r="G3652" i="4" s="1"/>
  <c r="G3653" i="4" s="1"/>
  <c r="G3654" i="4" s="1"/>
  <c r="G3655" i="4" s="1"/>
  <c r="G3656" i="4" s="1"/>
  <c r="G3657" i="4" s="1"/>
  <c r="G3658" i="4" s="1"/>
  <c r="G3659" i="4" s="1"/>
  <c r="G3660" i="4" s="1"/>
  <c r="G3661" i="4" s="1"/>
  <c r="G3662" i="4" s="1"/>
  <c r="G3663" i="4" s="1"/>
  <c r="G3664" i="4" s="1"/>
  <c r="G3665" i="4" s="1"/>
  <c r="G3666" i="4" s="1"/>
  <c r="G3667" i="4" s="1"/>
  <c r="G3668" i="4" s="1"/>
  <c r="G3669" i="4" s="1"/>
  <c r="G3670" i="4" s="1"/>
  <c r="G3671" i="4" s="1"/>
  <c r="G3672" i="4" s="1"/>
  <c r="G3673" i="4" s="1"/>
  <c r="G3674" i="4" s="1"/>
  <c r="G3675" i="4" s="1"/>
  <c r="G3676" i="4" s="1"/>
  <c r="G3677" i="4" s="1"/>
  <c r="G3678" i="4" s="1"/>
  <c r="G3679" i="4" s="1"/>
  <c r="G3680" i="4" s="1"/>
  <c r="G3681" i="4" s="1"/>
  <c r="G3682" i="4" s="1"/>
  <c r="G3683" i="4" s="1"/>
  <c r="G3684" i="4" s="1"/>
  <c r="G3685" i="4" s="1"/>
  <c r="G3686" i="4" s="1"/>
  <c r="G3687" i="4" s="1"/>
  <c r="G3688" i="4" s="1"/>
  <c r="G3689" i="4" s="1"/>
  <c r="G3690" i="4" s="1"/>
  <c r="G3691" i="4" s="1"/>
  <c r="G3692" i="4" s="1"/>
  <c r="G3693" i="4" s="1"/>
  <c r="G3694" i="4" s="1"/>
  <c r="G3695" i="4" s="1"/>
  <c r="G3696" i="4" s="1"/>
  <c r="G3697" i="4" s="1"/>
  <c r="G3698" i="4" s="1"/>
  <c r="G3699" i="4" s="1"/>
  <c r="G3700" i="4" s="1"/>
  <c r="G3701" i="4" s="1"/>
  <c r="G3702" i="4" s="1"/>
  <c r="G3703" i="4" s="1"/>
  <c r="G3704" i="4" s="1"/>
  <c r="G3705" i="4" s="1"/>
  <c r="G3706" i="4" s="1"/>
  <c r="G3707" i="4" s="1"/>
  <c r="G3708" i="4" s="1"/>
  <c r="G3709" i="4" s="1"/>
  <c r="G3710" i="4" s="1"/>
  <c r="G3711" i="4" s="1"/>
  <c r="G3712" i="4" s="1"/>
  <c r="G3713" i="4" s="1"/>
  <c r="G3714" i="4" s="1"/>
  <c r="G3715" i="4" s="1"/>
  <c r="G3716" i="4" s="1"/>
  <c r="G3717" i="4" s="1"/>
  <c r="G3718" i="4" s="1"/>
  <c r="G3719" i="4" s="1"/>
  <c r="G3720" i="4" s="1"/>
  <c r="G3721" i="4" s="1"/>
  <c r="G3722" i="4" s="1"/>
  <c r="G3723" i="4" s="1"/>
  <c r="G3724" i="4" s="1"/>
  <c r="G3725" i="4" s="1"/>
  <c r="G3726" i="4" s="1"/>
  <c r="G3727" i="4" s="1"/>
  <c r="G3728" i="4" s="1"/>
  <c r="G3729" i="4" s="1"/>
  <c r="G3730" i="4" s="1"/>
  <c r="G3731" i="4" s="1"/>
  <c r="G3732" i="4" s="1"/>
  <c r="G3733" i="4" s="1"/>
  <c r="G3734" i="4" s="1"/>
  <c r="G3735" i="4" s="1"/>
  <c r="G3736" i="4" s="1"/>
  <c r="G3737" i="4" s="1"/>
  <c r="G3738" i="4" s="1"/>
  <c r="G3739" i="4" s="1"/>
  <c r="G3740" i="4" s="1"/>
  <c r="G3741" i="4" s="1"/>
  <c r="G3742" i="4" s="1"/>
  <c r="G3743" i="4" s="1"/>
  <c r="G3744" i="4" s="1"/>
  <c r="G3745" i="4" s="1"/>
  <c r="G3746" i="4" s="1"/>
  <c r="G3747" i="4" s="1"/>
  <c r="G3748" i="4" s="1"/>
  <c r="G3749" i="4" s="1"/>
  <c r="G3750" i="4" s="1"/>
  <c r="G3751" i="4" s="1"/>
  <c r="G3752" i="4" s="1"/>
  <c r="G3753" i="4" s="1"/>
  <c r="G3754" i="4" s="1"/>
  <c r="G3755" i="4" s="1"/>
  <c r="G3756" i="4" s="1"/>
  <c r="G3757" i="4" s="1"/>
  <c r="G3758" i="4" s="1"/>
  <c r="G3759" i="4" s="1"/>
  <c r="G3760" i="4" s="1"/>
  <c r="G3761" i="4" s="1"/>
  <c r="G3762" i="4" s="1"/>
  <c r="G3763" i="4" s="1"/>
  <c r="G3764" i="4" s="1"/>
  <c r="G3765" i="4" s="1"/>
  <c r="G3766" i="4" s="1"/>
  <c r="G3767" i="4" s="1"/>
  <c r="G3768" i="4" s="1"/>
  <c r="G3769" i="4" s="1"/>
  <c r="G3770" i="4" s="1"/>
  <c r="G3771" i="4" s="1"/>
  <c r="G3772" i="4" s="1"/>
  <c r="G3773" i="4" s="1"/>
  <c r="G3774" i="4" s="1"/>
  <c r="G3775" i="4" s="1"/>
  <c r="G3776" i="4" s="1"/>
  <c r="G3777" i="4" s="1"/>
  <c r="G3778" i="4" s="1"/>
  <c r="G3779" i="4" s="1"/>
  <c r="G3780" i="4" s="1"/>
  <c r="G3781" i="4" s="1"/>
  <c r="G3782" i="4" s="1"/>
  <c r="G3783" i="4" s="1"/>
  <c r="G3784" i="4" s="1"/>
  <c r="G3785" i="4" s="1"/>
  <c r="G3786" i="4" s="1"/>
  <c r="G3787" i="4" s="1"/>
  <c r="G3788" i="4" s="1"/>
  <c r="G3789" i="4" s="1"/>
  <c r="G3790" i="4" s="1"/>
  <c r="G3791" i="4" s="1"/>
  <c r="G3792" i="4" s="1"/>
  <c r="G3793" i="4" s="1"/>
  <c r="G3794" i="4" s="1"/>
  <c r="G3795" i="4" s="1"/>
  <c r="G3796" i="4" s="1"/>
  <c r="G3797" i="4" s="1"/>
  <c r="G3798" i="4" s="1"/>
  <c r="G3799" i="4" s="1"/>
  <c r="G3800" i="4" s="1"/>
  <c r="G3801" i="4" s="1"/>
  <c r="G3802" i="4" s="1"/>
  <c r="G3803" i="4" s="1"/>
  <c r="G3804" i="4" s="1"/>
  <c r="G3805" i="4" s="1"/>
  <c r="G3806" i="4" s="1"/>
  <c r="G3807" i="4" s="1"/>
  <c r="G3808" i="4" s="1"/>
  <c r="G3809" i="4" s="1"/>
  <c r="G3810" i="4" s="1"/>
  <c r="G3811" i="4" s="1"/>
  <c r="G3812" i="4" s="1"/>
  <c r="G3813" i="4" s="1"/>
  <c r="G3814" i="4" s="1"/>
  <c r="G3815" i="4" s="1"/>
  <c r="G3816" i="4" s="1"/>
  <c r="G3817" i="4" s="1"/>
  <c r="G3818" i="4" s="1"/>
  <c r="G3819" i="4" s="1"/>
  <c r="G3820" i="4" s="1"/>
  <c r="G3821" i="4" s="1"/>
  <c r="G3822" i="4" s="1"/>
  <c r="G3823" i="4" s="1"/>
  <c r="G3824" i="4" s="1"/>
  <c r="G3825" i="4" s="1"/>
  <c r="G3826" i="4" s="1"/>
  <c r="G3827" i="4" s="1"/>
  <c r="G3828" i="4" s="1"/>
  <c r="G3829" i="4" s="1"/>
  <c r="G3830" i="4" s="1"/>
  <c r="G3831" i="4" s="1"/>
  <c r="G3832" i="4" s="1"/>
  <c r="G3833" i="4" s="1"/>
  <c r="G3834" i="4" s="1"/>
  <c r="G3835" i="4" s="1"/>
  <c r="G3836" i="4" s="1"/>
  <c r="G3837" i="4" s="1"/>
  <c r="G3838" i="4" s="1"/>
  <c r="G3839" i="4" s="1"/>
  <c r="G3840" i="4" s="1"/>
  <c r="G3841" i="4" s="1"/>
  <c r="G3842" i="4" s="1"/>
  <c r="G3843" i="4" s="1"/>
  <c r="G3844" i="4" s="1"/>
  <c r="G3845" i="4" s="1"/>
  <c r="G3846" i="4" s="1"/>
  <c r="G3847" i="4" s="1"/>
  <c r="G3848" i="4" s="1"/>
  <c r="G3849" i="4" s="1"/>
  <c r="G3850" i="4" s="1"/>
  <c r="G3851" i="4" s="1"/>
  <c r="G3852" i="4" s="1"/>
  <c r="G3853" i="4" s="1"/>
  <c r="G3854" i="4" s="1"/>
  <c r="G3855" i="4" s="1"/>
  <c r="G3856" i="4" s="1"/>
  <c r="G3857" i="4" s="1"/>
  <c r="G3858" i="4" s="1"/>
  <c r="G3859" i="4" s="1"/>
  <c r="G3860" i="4" s="1"/>
  <c r="G3861" i="4" s="1"/>
  <c r="G3862" i="4" s="1"/>
  <c r="G3863" i="4" s="1"/>
  <c r="G3864" i="4" s="1"/>
  <c r="G3865" i="4" s="1"/>
  <c r="G3866" i="4" s="1"/>
  <c r="G3867" i="4" s="1"/>
  <c r="G3868" i="4" s="1"/>
  <c r="G3869" i="4" s="1"/>
  <c r="G3870" i="4" s="1"/>
  <c r="G3871" i="4" s="1"/>
  <c r="G3872" i="4" s="1"/>
  <c r="G3873" i="4" s="1"/>
  <c r="G3874" i="4" s="1"/>
  <c r="G3875" i="4" s="1"/>
  <c r="G3876" i="4" s="1"/>
  <c r="G3877" i="4" s="1"/>
  <c r="G3878" i="4" s="1"/>
  <c r="G3879" i="4" s="1"/>
  <c r="G3880" i="4" s="1"/>
  <c r="G3881" i="4" s="1"/>
  <c r="G3882" i="4" s="1"/>
  <c r="G3883" i="4" s="1"/>
  <c r="G3884" i="4" s="1"/>
  <c r="G3885" i="4" s="1"/>
  <c r="G3886" i="4" s="1"/>
  <c r="G3887" i="4" s="1"/>
  <c r="G3888" i="4" s="1"/>
  <c r="G3889" i="4" s="1"/>
  <c r="G3890" i="4" s="1"/>
  <c r="G3891" i="4" s="1"/>
  <c r="G3892" i="4" s="1"/>
  <c r="G3893" i="4" s="1"/>
  <c r="G3894" i="4" s="1"/>
  <c r="G3895" i="4" s="1"/>
  <c r="G3896" i="4" s="1"/>
  <c r="G3897" i="4" s="1"/>
  <c r="G3898" i="4" s="1"/>
  <c r="G3899" i="4" s="1"/>
  <c r="G3900" i="4" s="1"/>
  <c r="G3901" i="4" s="1"/>
  <c r="G3902" i="4" s="1"/>
  <c r="G3903" i="4" s="1"/>
  <c r="G3904" i="4" s="1"/>
  <c r="G3905" i="4" s="1"/>
  <c r="G3906" i="4" s="1"/>
  <c r="G3907" i="4" s="1"/>
  <c r="G3908" i="4" s="1"/>
  <c r="G3909" i="4" s="1"/>
  <c r="G3910" i="4" s="1"/>
  <c r="G3911" i="4" s="1"/>
  <c r="G3912" i="4" s="1"/>
  <c r="G3913" i="4" s="1"/>
  <c r="G3914" i="4" s="1"/>
  <c r="G3915" i="4" s="1"/>
  <c r="G3916" i="4" s="1"/>
  <c r="G3917" i="4" s="1"/>
  <c r="G3918" i="4" s="1"/>
  <c r="G3919" i="4" s="1"/>
  <c r="G3920" i="4" s="1"/>
  <c r="G3921" i="4" s="1"/>
  <c r="G3922" i="4" s="1"/>
  <c r="G3923" i="4" s="1"/>
  <c r="G3924" i="4" s="1"/>
  <c r="G3925" i="4" s="1"/>
  <c r="G3926" i="4" s="1"/>
  <c r="G3927" i="4" s="1"/>
  <c r="G3928" i="4" s="1"/>
  <c r="G3929" i="4" s="1"/>
  <c r="G3930" i="4" s="1"/>
  <c r="G3931" i="4" s="1"/>
  <c r="G3932" i="4" s="1"/>
  <c r="G3933" i="4" s="1"/>
  <c r="G3934" i="4" s="1"/>
  <c r="G3935" i="4" s="1"/>
  <c r="G3936" i="4" s="1"/>
  <c r="G3937" i="4" s="1"/>
  <c r="G3938" i="4" s="1"/>
  <c r="G3939" i="4" s="1"/>
  <c r="G3940" i="4" s="1"/>
  <c r="G3941" i="4" s="1"/>
  <c r="G3942" i="4" s="1"/>
  <c r="G3943" i="4" s="1"/>
  <c r="G3944" i="4" s="1"/>
  <c r="G3945" i="4" s="1"/>
  <c r="G3946" i="4" s="1"/>
  <c r="G3947" i="4" s="1"/>
  <c r="G3948" i="4" s="1"/>
  <c r="G3949" i="4" s="1"/>
  <c r="G3950" i="4" s="1"/>
  <c r="G3951" i="4" s="1"/>
  <c r="G3952" i="4" s="1"/>
  <c r="G3953" i="4" s="1"/>
  <c r="G3954" i="4" s="1"/>
  <c r="G3955" i="4" s="1"/>
  <c r="G3956" i="4" s="1"/>
  <c r="G3957" i="4" s="1"/>
  <c r="G3958" i="4" s="1"/>
  <c r="G3959" i="4" s="1"/>
  <c r="G3960" i="4" s="1"/>
  <c r="G3961" i="4" s="1"/>
  <c r="G3962" i="4" s="1"/>
  <c r="G3963" i="4" s="1"/>
  <c r="G3964" i="4" s="1"/>
  <c r="G3965" i="4" s="1"/>
  <c r="G3966" i="4" s="1"/>
  <c r="G3967" i="4" s="1"/>
  <c r="G3968" i="4" s="1"/>
  <c r="G3969" i="4" s="1"/>
  <c r="G3970" i="4" s="1"/>
  <c r="G3971" i="4" s="1"/>
  <c r="G3972" i="4" s="1"/>
  <c r="G3973" i="4" s="1"/>
  <c r="G3974" i="4" s="1"/>
  <c r="G3975" i="4" s="1"/>
  <c r="G3976" i="4" s="1"/>
  <c r="G3977" i="4" s="1"/>
  <c r="G3978" i="4" s="1"/>
  <c r="G3979" i="4" s="1"/>
  <c r="G3980" i="4" s="1"/>
  <c r="G3981" i="4" s="1"/>
  <c r="G3982" i="4" s="1"/>
  <c r="G3983" i="4" s="1"/>
  <c r="G3984" i="4" s="1"/>
  <c r="G3985" i="4" s="1"/>
  <c r="G3986" i="4" s="1"/>
  <c r="G3987" i="4" s="1"/>
  <c r="G3988" i="4" s="1"/>
  <c r="G3989" i="4" s="1"/>
  <c r="G3990" i="4" s="1"/>
  <c r="G3991" i="4" s="1"/>
  <c r="G3992" i="4" s="1"/>
  <c r="G3993" i="4" s="1"/>
  <c r="G3994" i="4" s="1"/>
  <c r="G3995" i="4" s="1"/>
  <c r="G3996" i="4" s="1"/>
  <c r="G3997" i="4" s="1"/>
  <c r="G3998" i="4" s="1"/>
  <c r="G3999" i="4" s="1"/>
  <c r="G4000" i="4" s="1"/>
  <c r="G4001" i="4" s="1"/>
  <c r="G4002" i="4" s="1"/>
  <c r="G4003" i="4" s="1"/>
  <c r="G4004" i="4" s="1"/>
  <c r="G4005" i="4" s="1"/>
  <c r="G4006" i="4" s="1"/>
  <c r="G4007" i="4" s="1"/>
  <c r="G4008" i="4" s="1"/>
  <c r="G4009" i="4" s="1"/>
  <c r="G4010" i="4" s="1"/>
  <c r="G4011" i="4" s="1"/>
  <c r="G4012" i="4" s="1"/>
  <c r="G4013" i="4" s="1"/>
  <c r="G4014" i="4" s="1"/>
  <c r="G4015" i="4" s="1"/>
  <c r="G4016" i="4" s="1"/>
  <c r="G4017" i="4" s="1"/>
  <c r="G4018" i="4" s="1"/>
  <c r="G4019" i="4" s="1"/>
  <c r="G4020" i="4" s="1"/>
  <c r="G4021" i="4" s="1"/>
  <c r="G4022" i="4" s="1"/>
  <c r="G4023" i="4" s="1"/>
  <c r="G4024" i="4" s="1"/>
  <c r="G4025" i="4" s="1"/>
  <c r="G4026" i="4" s="1"/>
  <c r="G4027" i="4" s="1"/>
  <c r="G4028" i="4" s="1"/>
  <c r="G4029" i="4" s="1"/>
  <c r="G4030" i="4" s="1"/>
  <c r="G4031" i="4" s="1"/>
  <c r="G4032" i="4" s="1"/>
  <c r="G4033" i="4" s="1"/>
  <c r="G4034" i="4" s="1"/>
  <c r="G4035" i="4" s="1"/>
  <c r="G4036" i="4" s="1"/>
  <c r="G4037" i="4" s="1"/>
  <c r="G4038" i="4" s="1"/>
  <c r="G4039" i="4" s="1"/>
  <c r="G4040" i="4" s="1"/>
  <c r="G4041" i="4" s="1"/>
  <c r="G4042" i="4" s="1"/>
  <c r="G4043" i="4" s="1"/>
  <c r="G4044" i="4" s="1"/>
  <c r="G4045" i="4" s="1"/>
  <c r="G4046" i="4" s="1"/>
  <c r="G4047" i="4" s="1"/>
  <c r="G4048" i="4" s="1"/>
  <c r="G4049" i="4" s="1"/>
  <c r="G4050" i="4" s="1"/>
  <c r="G4051" i="4" s="1"/>
  <c r="G4052" i="4" s="1"/>
  <c r="G4053" i="4" s="1"/>
  <c r="G4054" i="4" s="1"/>
  <c r="G4055" i="4" s="1"/>
  <c r="G4056" i="4" s="1"/>
  <c r="G4057" i="4" s="1"/>
  <c r="G4058" i="4" s="1"/>
  <c r="G4059" i="4" s="1"/>
  <c r="G4060" i="4" s="1"/>
  <c r="G4061" i="4" s="1"/>
  <c r="G4062" i="4" s="1"/>
  <c r="G4063" i="4" s="1"/>
  <c r="G4064" i="4" s="1"/>
  <c r="G4065" i="4" s="1"/>
  <c r="G4066" i="4" s="1"/>
  <c r="G4067" i="4" s="1"/>
  <c r="G4068" i="4" s="1"/>
  <c r="G4069" i="4" s="1"/>
  <c r="G4070" i="4" s="1"/>
  <c r="G4071" i="4" s="1"/>
  <c r="G4072" i="4" s="1"/>
  <c r="G4073" i="4" s="1"/>
  <c r="G4074" i="4" s="1"/>
  <c r="G4075" i="4" s="1"/>
  <c r="G4076" i="4" s="1"/>
  <c r="G4077" i="4" s="1"/>
  <c r="G4078" i="4" s="1"/>
  <c r="G4079" i="4" s="1"/>
  <c r="G4080" i="4" s="1"/>
  <c r="G4081" i="4" s="1"/>
  <c r="G4082" i="4" s="1"/>
  <c r="G4083" i="4" s="1"/>
  <c r="G4084" i="4" s="1"/>
  <c r="G4085" i="4" s="1"/>
  <c r="G4086" i="4" s="1"/>
  <c r="G4087" i="4" s="1"/>
  <c r="G4088" i="4" s="1"/>
  <c r="G4089" i="4" s="1"/>
  <c r="G4090" i="4" s="1"/>
  <c r="G4091" i="4" s="1"/>
  <c r="G4092" i="4" s="1"/>
  <c r="G4093" i="4" s="1"/>
  <c r="G4094" i="4" s="1"/>
  <c r="G4095" i="4" s="1"/>
  <c r="G4096" i="4" s="1"/>
  <c r="G4097" i="4" s="1"/>
  <c r="G4098" i="4" s="1"/>
  <c r="G4099" i="4" s="1"/>
  <c r="G4100" i="4" s="1"/>
  <c r="G4101" i="4" s="1"/>
  <c r="G4102" i="4" s="1"/>
  <c r="G4103" i="4" s="1"/>
  <c r="G4104" i="4" s="1"/>
  <c r="G4105" i="4" s="1"/>
  <c r="G4106" i="4" s="1"/>
  <c r="G4107" i="4" s="1"/>
  <c r="G4108" i="4" s="1"/>
  <c r="G4109" i="4" s="1"/>
  <c r="G4110" i="4" s="1"/>
  <c r="G4111" i="4" s="1"/>
  <c r="G4112" i="4" s="1"/>
  <c r="G4113" i="4" s="1"/>
  <c r="G4114" i="4" s="1"/>
  <c r="G4115" i="4" s="1"/>
  <c r="G4116" i="4" s="1"/>
  <c r="G4117" i="4" s="1"/>
  <c r="G4118" i="4" s="1"/>
  <c r="G4119" i="4" s="1"/>
  <c r="G4120" i="4" s="1"/>
  <c r="G4121" i="4" s="1"/>
  <c r="G4122" i="4" s="1"/>
  <c r="G4123" i="4" s="1"/>
  <c r="G4124" i="4" s="1"/>
  <c r="G4125" i="4" s="1"/>
  <c r="G4126" i="4" s="1"/>
  <c r="G4127" i="4" s="1"/>
  <c r="G4128" i="4" s="1"/>
  <c r="G4129" i="4" s="1"/>
  <c r="G4130" i="4" s="1"/>
  <c r="G4131" i="4" s="1"/>
  <c r="G4132" i="4" s="1"/>
  <c r="G4133" i="4" s="1"/>
  <c r="G4134" i="4" s="1"/>
  <c r="G4135" i="4" s="1"/>
  <c r="G4136" i="4" s="1"/>
  <c r="G4137" i="4" s="1"/>
  <c r="G4138" i="4" s="1"/>
  <c r="G4139" i="4" s="1"/>
  <c r="G4140" i="4" s="1"/>
  <c r="G4141" i="4" s="1"/>
  <c r="G4142" i="4" s="1"/>
  <c r="G4143" i="4" s="1"/>
  <c r="G4144" i="4" s="1"/>
  <c r="G4145" i="4" s="1"/>
  <c r="G4146" i="4" s="1"/>
  <c r="G4147" i="4" s="1"/>
  <c r="G4148" i="4" s="1"/>
  <c r="G4149" i="4" s="1"/>
  <c r="G4150" i="4" s="1"/>
  <c r="G4151" i="4" s="1"/>
  <c r="G4152" i="4" s="1"/>
  <c r="G4153" i="4" s="1"/>
  <c r="G4154" i="4" s="1"/>
  <c r="G4155" i="4" s="1"/>
  <c r="G4156" i="4" s="1"/>
  <c r="G4157" i="4" s="1"/>
  <c r="G4158" i="4" s="1"/>
  <c r="G4159" i="4" s="1"/>
  <c r="G4160" i="4" s="1"/>
  <c r="G4161" i="4" s="1"/>
  <c r="G4162" i="4" s="1"/>
  <c r="G4163" i="4" s="1"/>
  <c r="G4164" i="4" s="1"/>
  <c r="G4165" i="4" s="1"/>
  <c r="G4166" i="4" s="1"/>
  <c r="G4167" i="4" s="1"/>
  <c r="G4168" i="4" s="1"/>
  <c r="G4169" i="4" s="1"/>
  <c r="G4170" i="4" s="1"/>
  <c r="G4171" i="4" s="1"/>
  <c r="G4172" i="4" s="1"/>
  <c r="G4173" i="4" s="1"/>
  <c r="G4174" i="4" s="1"/>
  <c r="G4175" i="4" s="1"/>
  <c r="G4176" i="4" s="1"/>
  <c r="G4177" i="4" s="1"/>
  <c r="G4178" i="4" s="1"/>
  <c r="G4179" i="4" s="1"/>
  <c r="G4180" i="4" s="1"/>
  <c r="G4181" i="4" s="1"/>
  <c r="G4182" i="4" s="1"/>
  <c r="G4183" i="4" s="1"/>
  <c r="G4184" i="4" s="1"/>
  <c r="G4185" i="4" s="1"/>
  <c r="G4186" i="4" s="1"/>
  <c r="G4187" i="4" s="1"/>
  <c r="G4188" i="4" s="1"/>
  <c r="G4189" i="4" s="1"/>
  <c r="G4190" i="4" s="1"/>
  <c r="G4191" i="4" s="1"/>
  <c r="G4192" i="4" s="1"/>
  <c r="G4193" i="4" s="1"/>
  <c r="G4194" i="4" s="1"/>
  <c r="G4195" i="4" s="1"/>
  <c r="G4196" i="4" s="1"/>
  <c r="G4197" i="4" s="1"/>
  <c r="G4198" i="4" s="1"/>
  <c r="G4199" i="4" s="1"/>
  <c r="G4200" i="4" s="1"/>
  <c r="G4201" i="4" s="1"/>
  <c r="G4202" i="4" s="1"/>
  <c r="G4203" i="4" s="1"/>
  <c r="G4204" i="4" s="1"/>
  <c r="G4205" i="4" s="1"/>
  <c r="G4206" i="4" s="1"/>
  <c r="G4207" i="4" s="1"/>
  <c r="G4208" i="4" s="1"/>
  <c r="G4209" i="4" s="1"/>
  <c r="G4210" i="4" s="1"/>
  <c r="G4211" i="4" s="1"/>
  <c r="G4212" i="4" s="1"/>
  <c r="G4213" i="4" s="1"/>
  <c r="G4214" i="4" s="1"/>
  <c r="G4215" i="4" s="1"/>
  <c r="G4216" i="4" s="1"/>
  <c r="G4217" i="4" s="1"/>
  <c r="G4218" i="4" s="1"/>
  <c r="G4219" i="4" s="1"/>
  <c r="G4220" i="4" s="1"/>
  <c r="G4221" i="4" s="1"/>
  <c r="G4222" i="4" s="1"/>
  <c r="G4223" i="4" s="1"/>
  <c r="G4224" i="4" s="1"/>
  <c r="G4225" i="4" s="1"/>
  <c r="G4226" i="4" s="1"/>
  <c r="G4227" i="4" s="1"/>
  <c r="G4228" i="4" s="1"/>
  <c r="G4229" i="4" s="1"/>
  <c r="G4230" i="4" s="1"/>
  <c r="G4231" i="4" s="1"/>
  <c r="G4232" i="4" s="1"/>
  <c r="G4233" i="4" s="1"/>
  <c r="G4234" i="4" s="1"/>
  <c r="G4235" i="4" s="1"/>
  <c r="G4236" i="4" s="1"/>
  <c r="G4237" i="4" s="1"/>
  <c r="G4238" i="4" s="1"/>
  <c r="G4239" i="4" s="1"/>
  <c r="G4240" i="4" s="1"/>
  <c r="G4241" i="4" s="1"/>
  <c r="G4242" i="4" s="1"/>
  <c r="G4243" i="4" s="1"/>
  <c r="G4244" i="4" s="1"/>
  <c r="G4245" i="4" s="1"/>
  <c r="G4246" i="4" s="1"/>
  <c r="G4247" i="4" s="1"/>
  <c r="G4248" i="4" s="1"/>
  <c r="G4249" i="4" s="1"/>
  <c r="G4250" i="4" s="1"/>
  <c r="G4251" i="4" s="1"/>
  <c r="G4252" i="4" s="1"/>
  <c r="G4253" i="4" s="1"/>
  <c r="G4254" i="4" s="1"/>
  <c r="G4255" i="4" s="1"/>
  <c r="G4256" i="4" s="1"/>
  <c r="G4257" i="4" s="1"/>
  <c r="G4258" i="4" s="1"/>
  <c r="G4259" i="4" s="1"/>
  <c r="G4260" i="4" s="1"/>
  <c r="G4261" i="4" s="1"/>
  <c r="G4262" i="4" s="1"/>
  <c r="G4263" i="4" s="1"/>
  <c r="G4264" i="4" s="1"/>
  <c r="G4265" i="4" s="1"/>
  <c r="G4266" i="4" s="1"/>
  <c r="G4267" i="4" s="1"/>
  <c r="G4268" i="4" s="1"/>
  <c r="G4269" i="4" s="1"/>
  <c r="G4270" i="4" s="1"/>
  <c r="G4271" i="4" s="1"/>
  <c r="G4272" i="4" s="1"/>
  <c r="G4273" i="4" s="1"/>
  <c r="G4274" i="4" s="1"/>
  <c r="G4275" i="4" s="1"/>
  <c r="G4276" i="4" s="1"/>
  <c r="G4277" i="4" s="1"/>
  <c r="G4278" i="4" s="1"/>
  <c r="G4279" i="4" s="1"/>
  <c r="G4280" i="4" s="1"/>
  <c r="G4281" i="4" s="1"/>
  <c r="G4282" i="4" s="1"/>
  <c r="G4283" i="4" s="1"/>
  <c r="G4284" i="4" s="1"/>
  <c r="G4285" i="4" s="1"/>
  <c r="G4286" i="4" s="1"/>
  <c r="G4287" i="4" s="1"/>
  <c r="G4288" i="4" s="1"/>
  <c r="G4289" i="4" s="1"/>
  <c r="G4290" i="4" s="1"/>
  <c r="G4291" i="4" s="1"/>
  <c r="G4292" i="4" s="1"/>
  <c r="G4293" i="4" s="1"/>
  <c r="G4294" i="4" s="1"/>
  <c r="G4295" i="4" s="1"/>
  <c r="G4296" i="4" s="1"/>
  <c r="G4297" i="4" s="1"/>
  <c r="G4298" i="4" s="1"/>
  <c r="G4299" i="4" s="1"/>
  <c r="G4300" i="4" s="1"/>
  <c r="G4301" i="4" s="1"/>
  <c r="G4302" i="4" s="1"/>
  <c r="G4303" i="4" s="1"/>
  <c r="G4304" i="4" s="1"/>
  <c r="G4305" i="4" s="1"/>
  <c r="G4306" i="4" s="1"/>
  <c r="G4307" i="4" s="1"/>
  <c r="G4308" i="4" s="1"/>
  <c r="G4309" i="4" s="1"/>
  <c r="G4310" i="4" s="1"/>
  <c r="G4311" i="4" s="1"/>
  <c r="G4312" i="4" s="1"/>
  <c r="G4313" i="4" s="1"/>
  <c r="G4314" i="4" s="1"/>
  <c r="G4315" i="4" s="1"/>
  <c r="G4316" i="4" s="1"/>
  <c r="G4317" i="4" s="1"/>
  <c r="G4318" i="4" s="1"/>
  <c r="G4319" i="4" s="1"/>
  <c r="G4320" i="4" s="1"/>
  <c r="G4321" i="4" s="1"/>
  <c r="G4322" i="4" s="1"/>
  <c r="G4323" i="4" s="1"/>
  <c r="G4324" i="4" s="1"/>
  <c r="G4325" i="4" s="1"/>
  <c r="G4326" i="4" s="1"/>
  <c r="G4327" i="4" s="1"/>
  <c r="G4328" i="4" s="1"/>
  <c r="G4329" i="4" s="1"/>
  <c r="G4330" i="4" s="1"/>
  <c r="G4331" i="4" s="1"/>
  <c r="G4332" i="4" s="1"/>
  <c r="G4333" i="4" s="1"/>
  <c r="G4334" i="4" s="1"/>
  <c r="G4335" i="4" s="1"/>
  <c r="G4336" i="4" s="1"/>
  <c r="G4337" i="4" s="1"/>
  <c r="G4338" i="4" s="1"/>
  <c r="G4339" i="4" s="1"/>
  <c r="G4340" i="4" s="1"/>
  <c r="G4341" i="4" s="1"/>
  <c r="G4342" i="4" s="1"/>
  <c r="G4343" i="4" s="1"/>
  <c r="G4344" i="4" s="1"/>
  <c r="G4345" i="4" s="1"/>
  <c r="G4346" i="4" s="1"/>
  <c r="G4347" i="4" s="1"/>
  <c r="G4348" i="4" s="1"/>
  <c r="G4349" i="4" s="1"/>
  <c r="G4350" i="4" s="1"/>
  <c r="G4351" i="4" s="1"/>
  <c r="G4352" i="4" s="1"/>
  <c r="G4353" i="4" s="1"/>
  <c r="G4354" i="4" s="1"/>
  <c r="E2172" i="4"/>
  <c r="E2173" i="4" s="1"/>
  <c r="E2174" i="4" s="1"/>
  <c r="E2175" i="4" s="1"/>
  <c r="E2176" i="4" s="1"/>
  <c r="E2177" i="4" s="1"/>
  <c r="E2178" i="4" s="1"/>
  <c r="E2179" i="4" s="1"/>
  <c r="E2180" i="4" s="1"/>
  <c r="E2181" i="4" s="1"/>
  <c r="E2182" i="4" s="1"/>
  <c r="E2183" i="4" s="1"/>
  <c r="E2184" i="4" s="1"/>
  <c r="E2185" i="4" s="1"/>
  <c r="E2186" i="4" s="1"/>
  <c r="E2187" i="4" s="1"/>
  <c r="E2188" i="4" s="1"/>
  <c r="E2189" i="4" s="1"/>
  <c r="E2190" i="4" s="1"/>
  <c r="E2191" i="4" s="1"/>
  <c r="E2192" i="4" s="1"/>
  <c r="E2193" i="4" s="1"/>
  <c r="E2194" i="4" s="1"/>
  <c r="E2195" i="4" s="1"/>
  <c r="E2196" i="4" s="1"/>
  <c r="E2197" i="4" s="1"/>
  <c r="E2198" i="4" s="1"/>
  <c r="E2199" i="4" s="1"/>
  <c r="E2200" i="4" s="1"/>
  <c r="E2201" i="4" s="1"/>
  <c r="E2202" i="4" s="1"/>
  <c r="E2203" i="4" s="1"/>
  <c r="E2204" i="4" s="1"/>
  <c r="E2205" i="4" s="1"/>
  <c r="E2206" i="4" s="1"/>
  <c r="E2207" i="4" s="1"/>
  <c r="E2208" i="4" s="1"/>
  <c r="E2209" i="4" s="1"/>
  <c r="E2210" i="4" s="1"/>
  <c r="E2211" i="4" s="1"/>
  <c r="E2212" i="4" s="1"/>
  <c r="E2213" i="4" s="1"/>
  <c r="E2214" i="4" s="1"/>
  <c r="E2215" i="4" s="1"/>
  <c r="E2216" i="4" s="1"/>
  <c r="E2217" i="4" s="1"/>
  <c r="E2218" i="4" s="1"/>
  <c r="E2219" i="4" s="1"/>
  <c r="E2220" i="4" s="1"/>
  <c r="E2221" i="4" s="1"/>
  <c r="E2222" i="4" s="1"/>
  <c r="E2223" i="4" s="1"/>
  <c r="E2224" i="4" s="1"/>
  <c r="E2225" i="4" s="1"/>
  <c r="E2226" i="4" s="1"/>
  <c r="E2227" i="4" s="1"/>
  <c r="E2228" i="4" s="1"/>
  <c r="E2229" i="4" s="1"/>
  <c r="E2230" i="4" s="1"/>
  <c r="E2231" i="4" s="1"/>
  <c r="E2232" i="4" s="1"/>
  <c r="E2233" i="4" s="1"/>
  <c r="E2234" i="4" s="1"/>
  <c r="E2235" i="4" s="1"/>
  <c r="E2236" i="4" s="1"/>
  <c r="E2237" i="4" s="1"/>
  <c r="E2238" i="4" s="1"/>
  <c r="E2239" i="4" s="1"/>
  <c r="E2240" i="4" s="1"/>
  <c r="E2241" i="4" s="1"/>
  <c r="E2242" i="4" s="1"/>
  <c r="E2243" i="4" s="1"/>
  <c r="E2244" i="4" s="1"/>
  <c r="E2245" i="4" s="1"/>
  <c r="E2246" i="4" s="1"/>
  <c r="E2247" i="4" s="1"/>
  <c r="E2248" i="4" s="1"/>
  <c r="E2249" i="4" s="1"/>
  <c r="E2250" i="4" s="1"/>
  <c r="E2251" i="4" s="1"/>
  <c r="E2252" i="4" s="1"/>
  <c r="E2253" i="4" s="1"/>
  <c r="E2254" i="4" s="1"/>
  <c r="E2255" i="4" s="1"/>
  <c r="E2256" i="4" s="1"/>
  <c r="E2257" i="4" s="1"/>
  <c r="E2258" i="4" s="1"/>
  <c r="E2259" i="4" s="1"/>
  <c r="E2260" i="4" s="1"/>
  <c r="E2261" i="4" s="1"/>
  <c r="E2262" i="4" s="1"/>
  <c r="E2263" i="4" s="1"/>
  <c r="E2264" i="4" s="1"/>
  <c r="E2265" i="4" s="1"/>
  <c r="E2266" i="4" s="1"/>
  <c r="E2267" i="4" s="1"/>
  <c r="E2268" i="4" s="1"/>
  <c r="E2269" i="4" s="1"/>
  <c r="E2270" i="4" s="1"/>
  <c r="E2271" i="4" s="1"/>
  <c r="E2272" i="4" s="1"/>
  <c r="E2273" i="4" s="1"/>
  <c r="E2274" i="4" s="1"/>
  <c r="E2275" i="4" s="1"/>
  <c r="E2276" i="4" s="1"/>
  <c r="E2277" i="4" s="1"/>
  <c r="E2278" i="4" s="1"/>
  <c r="E2279" i="4" s="1"/>
  <c r="E2280" i="4" s="1"/>
  <c r="E2281" i="4" s="1"/>
  <c r="E2282" i="4" s="1"/>
  <c r="E2283" i="4" s="1"/>
  <c r="E2284" i="4" s="1"/>
  <c r="E2285" i="4" s="1"/>
  <c r="E2286" i="4" s="1"/>
  <c r="E2287" i="4" s="1"/>
  <c r="E2288" i="4" s="1"/>
  <c r="E2289" i="4" s="1"/>
  <c r="E2290" i="4" s="1"/>
  <c r="E2291" i="4" s="1"/>
  <c r="E2292" i="4" s="1"/>
  <c r="E2293" i="4" s="1"/>
  <c r="E2294" i="4" s="1"/>
  <c r="E2295" i="4" s="1"/>
  <c r="E2296" i="4" s="1"/>
  <c r="E2297" i="4" s="1"/>
  <c r="E2298" i="4" s="1"/>
  <c r="E2299" i="4" s="1"/>
  <c r="E2300" i="4" s="1"/>
  <c r="E2301" i="4" s="1"/>
  <c r="E2302" i="4" s="1"/>
  <c r="E2303" i="4" s="1"/>
  <c r="E2304" i="4" s="1"/>
  <c r="E2305" i="4" s="1"/>
  <c r="E2306" i="4" s="1"/>
  <c r="E2307" i="4" s="1"/>
  <c r="E2308" i="4" s="1"/>
  <c r="E2309" i="4" s="1"/>
  <c r="E2310" i="4" s="1"/>
  <c r="E2311" i="4" s="1"/>
  <c r="E2312" i="4" s="1"/>
  <c r="E2313" i="4" s="1"/>
  <c r="E2314" i="4" s="1"/>
  <c r="E2315" i="4" s="1"/>
  <c r="E2316" i="4" s="1"/>
  <c r="E2317" i="4" s="1"/>
  <c r="E2318" i="4" s="1"/>
  <c r="E2319" i="4" s="1"/>
  <c r="E2320" i="4" s="1"/>
  <c r="E2321" i="4" s="1"/>
  <c r="E2322" i="4" s="1"/>
  <c r="E2323" i="4" s="1"/>
  <c r="E2324" i="4" s="1"/>
  <c r="E2325" i="4" s="1"/>
  <c r="E2326" i="4" s="1"/>
  <c r="E2327" i="4" s="1"/>
  <c r="E2328" i="4" s="1"/>
  <c r="E2329" i="4" s="1"/>
  <c r="E2330" i="4" s="1"/>
  <c r="E2331" i="4" s="1"/>
  <c r="E2332" i="4" s="1"/>
  <c r="E2333" i="4" s="1"/>
  <c r="E2334" i="4" s="1"/>
  <c r="E2335" i="4" s="1"/>
  <c r="E2336" i="4" s="1"/>
  <c r="E2337" i="4" s="1"/>
  <c r="E2338" i="4" s="1"/>
  <c r="E2339" i="4" s="1"/>
  <c r="E2340" i="4" s="1"/>
  <c r="E2341" i="4" s="1"/>
  <c r="E2342" i="4" s="1"/>
  <c r="E2343" i="4" s="1"/>
  <c r="E2344" i="4" s="1"/>
  <c r="E2345" i="4" s="1"/>
  <c r="E2346" i="4" s="1"/>
  <c r="E2347" i="4" s="1"/>
  <c r="E2348" i="4" s="1"/>
  <c r="E2349" i="4" s="1"/>
  <c r="E2350" i="4" s="1"/>
  <c r="E2351" i="4" s="1"/>
  <c r="E2352" i="4" s="1"/>
  <c r="E2353" i="4" s="1"/>
  <c r="E2354" i="4" s="1"/>
  <c r="E2355" i="4" s="1"/>
  <c r="E2356" i="4" s="1"/>
  <c r="E2357" i="4" s="1"/>
  <c r="E2358" i="4" s="1"/>
  <c r="E2359" i="4" s="1"/>
  <c r="E2360" i="4" s="1"/>
  <c r="E2361" i="4" s="1"/>
  <c r="E2362" i="4" s="1"/>
  <c r="E2363" i="4" s="1"/>
  <c r="E2364" i="4" s="1"/>
  <c r="E2365" i="4" s="1"/>
  <c r="E2366" i="4" s="1"/>
  <c r="E2367" i="4" s="1"/>
  <c r="E2368" i="4" s="1"/>
  <c r="E2369" i="4" s="1"/>
  <c r="E2370" i="4" s="1"/>
  <c r="E2371" i="4" s="1"/>
  <c r="E2372" i="4" s="1"/>
  <c r="E2373" i="4" s="1"/>
  <c r="E2374" i="4" s="1"/>
  <c r="E2375" i="4" s="1"/>
  <c r="E2376" i="4" s="1"/>
  <c r="E2377" i="4" s="1"/>
  <c r="E2378" i="4" s="1"/>
  <c r="E2379" i="4" s="1"/>
  <c r="E2380" i="4" s="1"/>
  <c r="E2381" i="4" s="1"/>
  <c r="E2382" i="4" s="1"/>
  <c r="E2383" i="4" s="1"/>
  <c r="E2384" i="4" s="1"/>
  <c r="E2385" i="4" s="1"/>
  <c r="E2386" i="4" s="1"/>
  <c r="E2387" i="4" s="1"/>
  <c r="E2388" i="4" s="1"/>
  <c r="E2389" i="4" s="1"/>
  <c r="E2390" i="4" s="1"/>
  <c r="E2391" i="4" s="1"/>
  <c r="E2392" i="4" s="1"/>
  <c r="E2393" i="4" s="1"/>
  <c r="E2394" i="4" s="1"/>
  <c r="E2395" i="4" s="1"/>
  <c r="E2396" i="4" s="1"/>
  <c r="E2397" i="4" s="1"/>
  <c r="E2398" i="4" s="1"/>
  <c r="E2399" i="4" s="1"/>
  <c r="E2400" i="4" s="1"/>
  <c r="E2401" i="4" s="1"/>
  <c r="E2402" i="4" s="1"/>
  <c r="E2403" i="4" s="1"/>
  <c r="E2404" i="4" s="1"/>
  <c r="E2405" i="4" s="1"/>
  <c r="E2406" i="4" s="1"/>
  <c r="E2407" i="4" s="1"/>
  <c r="E2408" i="4" s="1"/>
  <c r="E2409" i="4" s="1"/>
  <c r="E2410" i="4" s="1"/>
  <c r="E2411" i="4" s="1"/>
  <c r="E2412" i="4" s="1"/>
  <c r="E2413" i="4" s="1"/>
  <c r="E2414" i="4" s="1"/>
  <c r="E2415" i="4" s="1"/>
  <c r="E2416" i="4" s="1"/>
  <c r="E2417" i="4" s="1"/>
  <c r="E2418" i="4" s="1"/>
  <c r="E2419" i="4" s="1"/>
  <c r="E2420" i="4" s="1"/>
  <c r="E2421" i="4" s="1"/>
  <c r="E2422" i="4" s="1"/>
  <c r="E2423" i="4" s="1"/>
  <c r="E2424" i="4" s="1"/>
  <c r="E2425" i="4" s="1"/>
  <c r="E2426" i="4" s="1"/>
  <c r="E2427" i="4" s="1"/>
  <c r="E2428" i="4" s="1"/>
  <c r="E2429" i="4" s="1"/>
  <c r="E2430" i="4" s="1"/>
  <c r="E2431" i="4" s="1"/>
  <c r="E2432" i="4" s="1"/>
  <c r="E2433" i="4" s="1"/>
  <c r="E2434" i="4" s="1"/>
  <c r="E2435" i="4" s="1"/>
  <c r="E2436" i="4" s="1"/>
  <c r="E2437" i="4" s="1"/>
  <c r="E2438" i="4" s="1"/>
  <c r="E2439" i="4" s="1"/>
  <c r="E2440" i="4" s="1"/>
  <c r="E2441" i="4" s="1"/>
  <c r="E2442" i="4" s="1"/>
  <c r="E2443" i="4" s="1"/>
  <c r="E2444" i="4" s="1"/>
  <c r="E2445" i="4" s="1"/>
  <c r="E2446" i="4" s="1"/>
  <c r="E2447" i="4" s="1"/>
  <c r="E2448" i="4" s="1"/>
  <c r="E2449" i="4" s="1"/>
  <c r="E2450" i="4" s="1"/>
  <c r="E2451" i="4" s="1"/>
  <c r="E2452" i="4" s="1"/>
  <c r="E2453" i="4" s="1"/>
  <c r="E2454" i="4" s="1"/>
  <c r="E2455" i="4" s="1"/>
  <c r="E2456" i="4" s="1"/>
  <c r="E2457" i="4" s="1"/>
  <c r="E2458" i="4" s="1"/>
  <c r="E2459" i="4" s="1"/>
  <c r="E2460" i="4" s="1"/>
  <c r="E2461" i="4" s="1"/>
  <c r="E2462" i="4" s="1"/>
  <c r="E2463" i="4" s="1"/>
  <c r="E2464" i="4" s="1"/>
  <c r="E2465" i="4" s="1"/>
  <c r="E2466" i="4" s="1"/>
  <c r="E2467" i="4" s="1"/>
  <c r="E2468" i="4" s="1"/>
  <c r="E2469" i="4" s="1"/>
  <c r="E2470" i="4" s="1"/>
  <c r="E2471" i="4" s="1"/>
  <c r="E2472" i="4" s="1"/>
  <c r="E2473" i="4" s="1"/>
  <c r="E2474" i="4" s="1"/>
  <c r="E2475" i="4" s="1"/>
  <c r="E2476" i="4" s="1"/>
  <c r="E2477" i="4" s="1"/>
  <c r="E2478" i="4" s="1"/>
  <c r="E2479" i="4" s="1"/>
  <c r="E2480" i="4" s="1"/>
  <c r="E2481" i="4" s="1"/>
  <c r="E2482" i="4" s="1"/>
  <c r="E2483" i="4" s="1"/>
  <c r="E2484" i="4" s="1"/>
  <c r="E2485" i="4" s="1"/>
  <c r="E2486" i="4" s="1"/>
  <c r="E2487" i="4" s="1"/>
  <c r="E2488" i="4" s="1"/>
  <c r="E2489" i="4" s="1"/>
  <c r="E2490" i="4" s="1"/>
  <c r="E2491" i="4" s="1"/>
  <c r="E2492" i="4" s="1"/>
  <c r="E2493" i="4" s="1"/>
  <c r="E2494" i="4" s="1"/>
  <c r="E2495" i="4" s="1"/>
  <c r="E2496" i="4" s="1"/>
  <c r="E2497" i="4" s="1"/>
  <c r="E2498" i="4" s="1"/>
  <c r="E2499" i="4" s="1"/>
  <c r="E2500" i="4" s="1"/>
  <c r="E2501" i="4" s="1"/>
  <c r="E2502" i="4" s="1"/>
  <c r="E2503" i="4" s="1"/>
  <c r="E2504" i="4" s="1"/>
  <c r="E2505" i="4" s="1"/>
  <c r="E2506" i="4" s="1"/>
  <c r="E2507" i="4" s="1"/>
  <c r="E2508" i="4" s="1"/>
  <c r="E2509" i="4" s="1"/>
  <c r="E2510" i="4" s="1"/>
  <c r="E2511" i="4" s="1"/>
  <c r="E2512" i="4" s="1"/>
  <c r="E2513" i="4" s="1"/>
  <c r="E2514" i="4" s="1"/>
  <c r="E2515" i="4" s="1"/>
  <c r="E2516" i="4" s="1"/>
  <c r="E2517" i="4" s="1"/>
  <c r="E2518" i="4" s="1"/>
  <c r="E2519" i="4" s="1"/>
  <c r="E2520" i="4" s="1"/>
  <c r="E2521" i="4" s="1"/>
  <c r="E2522" i="4" s="1"/>
  <c r="E2523" i="4" s="1"/>
  <c r="E2524" i="4" s="1"/>
  <c r="E2525" i="4" s="1"/>
  <c r="E2526" i="4" s="1"/>
  <c r="E2527" i="4" s="1"/>
  <c r="E2528" i="4" s="1"/>
  <c r="E2529" i="4" s="1"/>
  <c r="E2530" i="4" s="1"/>
  <c r="E2531" i="4" s="1"/>
  <c r="E2532" i="4" s="1"/>
  <c r="E2533" i="4" s="1"/>
  <c r="E2534" i="4" s="1"/>
  <c r="E2535" i="4" s="1"/>
  <c r="E2536" i="4" s="1"/>
  <c r="E2537" i="4" s="1"/>
  <c r="E2538" i="4" s="1"/>
  <c r="E2539" i="4" s="1"/>
  <c r="E2540" i="4" s="1"/>
  <c r="E2541" i="4" s="1"/>
  <c r="E2542" i="4" s="1"/>
  <c r="E2543" i="4" s="1"/>
  <c r="E2544" i="4" s="1"/>
  <c r="E2545" i="4" s="1"/>
  <c r="E2546" i="4" s="1"/>
  <c r="E2547" i="4" s="1"/>
  <c r="E2548" i="4" s="1"/>
  <c r="E2549" i="4" s="1"/>
  <c r="E2550" i="4" s="1"/>
  <c r="E2551" i="4" s="1"/>
  <c r="E2552" i="4" s="1"/>
  <c r="E2553" i="4" s="1"/>
  <c r="E2554" i="4" s="1"/>
  <c r="E2555" i="4" s="1"/>
  <c r="E2556" i="4" s="1"/>
  <c r="E2557" i="4" s="1"/>
  <c r="E2558" i="4" s="1"/>
  <c r="E2559" i="4" s="1"/>
  <c r="E2560" i="4" s="1"/>
  <c r="E2561" i="4" s="1"/>
  <c r="E2562" i="4" s="1"/>
  <c r="E2563" i="4" s="1"/>
  <c r="E2564" i="4" s="1"/>
  <c r="E2565" i="4" s="1"/>
  <c r="E2566" i="4" s="1"/>
  <c r="E2567" i="4" s="1"/>
  <c r="E2568" i="4" s="1"/>
  <c r="E2569" i="4" s="1"/>
  <c r="E2570" i="4" s="1"/>
  <c r="E2571" i="4" s="1"/>
  <c r="E2572" i="4" s="1"/>
  <c r="E2573" i="4" s="1"/>
  <c r="E2574" i="4" s="1"/>
  <c r="E2575" i="4" s="1"/>
  <c r="E2576" i="4" s="1"/>
  <c r="E2577" i="4" s="1"/>
  <c r="E2578" i="4" s="1"/>
  <c r="E2579" i="4" s="1"/>
  <c r="E2580" i="4" s="1"/>
  <c r="E2581" i="4" s="1"/>
  <c r="E2582" i="4" s="1"/>
  <c r="E2583" i="4" s="1"/>
  <c r="E2584" i="4" s="1"/>
  <c r="E2585" i="4" s="1"/>
  <c r="E2586" i="4" s="1"/>
  <c r="E2587" i="4" s="1"/>
  <c r="E2588" i="4" s="1"/>
  <c r="E2589" i="4" s="1"/>
  <c r="E2590" i="4" s="1"/>
  <c r="E2591" i="4" s="1"/>
  <c r="E2592" i="4" s="1"/>
  <c r="E2593" i="4" s="1"/>
  <c r="E2594" i="4" s="1"/>
  <c r="E2595" i="4" s="1"/>
  <c r="E2596" i="4" s="1"/>
  <c r="E2597" i="4" s="1"/>
  <c r="E2598" i="4" s="1"/>
  <c r="E2599" i="4" s="1"/>
  <c r="E2600" i="4" s="1"/>
  <c r="E2601" i="4" s="1"/>
  <c r="E2602" i="4" s="1"/>
  <c r="E2603" i="4" s="1"/>
  <c r="E2604" i="4" s="1"/>
  <c r="E2605" i="4" s="1"/>
  <c r="E2606" i="4" s="1"/>
  <c r="E2607" i="4" s="1"/>
  <c r="E2608" i="4" s="1"/>
  <c r="E2609" i="4" s="1"/>
  <c r="E2610" i="4" s="1"/>
  <c r="E2611" i="4" s="1"/>
  <c r="E2612" i="4" s="1"/>
  <c r="E2613" i="4" s="1"/>
  <c r="E2614" i="4" s="1"/>
  <c r="E2615" i="4" s="1"/>
  <c r="E2616" i="4" s="1"/>
  <c r="E2617" i="4" s="1"/>
  <c r="E2618" i="4" s="1"/>
  <c r="E2619" i="4" s="1"/>
  <c r="E2620" i="4" s="1"/>
  <c r="E2621" i="4" s="1"/>
  <c r="E2622" i="4" s="1"/>
  <c r="E2623" i="4" s="1"/>
  <c r="E2624" i="4" s="1"/>
  <c r="E2625" i="4" s="1"/>
  <c r="E2626" i="4" s="1"/>
  <c r="E2627" i="4" s="1"/>
  <c r="E2628" i="4" s="1"/>
  <c r="E2629" i="4" s="1"/>
  <c r="E2630" i="4" s="1"/>
  <c r="E2631" i="4" s="1"/>
  <c r="E2632" i="4" s="1"/>
  <c r="E2633" i="4" s="1"/>
  <c r="E2634" i="4" s="1"/>
  <c r="E2635" i="4" s="1"/>
  <c r="E2636" i="4" s="1"/>
  <c r="E2637" i="4" s="1"/>
  <c r="E2638" i="4" s="1"/>
  <c r="E2639" i="4" s="1"/>
  <c r="E2640" i="4" s="1"/>
  <c r="E2641" i="4" s="1"/>
  <c r="E2642" i="4" s="1"/>
  <c r="E2643" i="4" s="1"/>
  <c r="E2644" i="4" s="1"/>
  <c r="E2645" i="4" s="1"/>
  <c r="E2646" i="4" s="1"/>
  <c r="E2647" i="4" s="1"/>
  <c r="E2648" i="4" s="1"/>
  <c r="E2649" i="4" s="1"/>
  <c r="E2650" i="4" s="1"/>
  <c r="E2651" i="4" s="1"/>
  <c r="E2652" i="4" s="1"/>
  <c r="E2653" i="4" s="1"/>
  <c r="E2654" i="4" s="1"/>
  <c r="E2655" i="4" s="1"/>
  <c r="E2656" i="4" s="1"/>
  <c r="E2657" i="4" s="1"/>
  <c r="E2658" i="4" s="1"/>
  <c r="E2659" i="4" s="1"/>
  <c r="E2660" i="4" s="1"/>
  <c r="E2661" i="4" s="1"/>
  <c r="E2662" i="4" s="1"/>
  <c r="E2663" i="4" s="1"/>
  <c r="E2664" i="4" s="1"/>
  <c r="E2665" i="4" s="1"/>
  <c r="E2666" i="4" s="1"/>
  <c r="E2667" i="4" s="1"/>
  <c r="E2668" i="4" s="1"/>
  <c r="E2669" i="4" s="1"/>
  <c r="E2670" i="4" s="1"/>
  <c r="E2671" i="4" s="1"/>
  <c r="E2672" i="4" s="1"/>
  <c r="E2673" i="4" s="1"/>
  <c r="E2674" i="4" s="1"/>
  <c r="E2675" i="4" s="1"/>
  <c r="E2676" i="4" s="1"/>
  <c r="E2677" i="4" s="1"/>
  <c r="E2678" i="4" s="1"/>
  <c r="E2679" i="4" s="1"/>
  <c r="E2680" i="4" s="1"/>
  <c r="E2681" i="4" s="1"/>
  <c r="E2682" i="4" s="1"/>
  <c r="E2683" i="4" s="1"/>
  <c r="E2684" i="4" s="1"/>
  <c r="E2685" i="4" s="1"/>
  <c r="E2686" i="4" s="1"/>
  <c r="E2687" i="4" s="1"/>
  <c r="E2688" i="4" s="1"/>
  <c r="E2689" i="4" s="1"/>
  <c r="E2690" i="4" s="1"/>
  <c r="E2691" i="4" s="1"/>
  <c r="E2692" i="4" s="1"/>
  <c r="E2693" i="4" s="1"/>
  <c r="E2694" i="4" s="1"/>
  <c r="E2695" i="4" s="1"/>
  <c r="E2696" i="4" s="1"/>
  <c r="E2697" i="4" s="1"/>
  <c r="E2698" i="4" s="1"/>
  <c r="E2699" i="4" s="1"/>
  <c r="E2700" i="4" s="1"/>
  <c r="E2701" i="4" s="1"/>
  <c r="E2702" i="4" s="1"/>
  <c r="E2703" i="4" s="1"/>
  <c r="E2704" i="4" s="1"/>
  <c r="E2705" i="4" s="1"/>
  <c r="E2706" i="4" s="1"/>
  <c r="E2707" i="4" s="1"/>
  <c r="E2708" i="4" s="1"/>
  <c r="E2709" i="4" s="1"/>
  <c r="E2710" i="4" s="1"/>
  <c r="E2711" i="4" s="1"/>
  <c r="E2712" i="4" s="1"/>
  <c r="E2713" i="4" s="1"/>
  <c r="E2714" i="4" s="1"/>
  <c r="E2715" i="4" s="1"/>
  <c r="E2716" i="4" s="1"/>
  <c r="E2717" i="4" s="1"/>
  <c r="E2718" i="4" s="1"/>
  <c r="E2719" i="4" s="1"/>
  <c r="E2720" i="4" s="1"/>
  <c r="E2721" i="4" s="1"/>
  <c r="E2722" i="4" s="1"/>
  <c r="E2723" i="4" s="1"/>
  <c r="E2724" i="4" s="1"/>
  <c r="E2725" i="4" s="1"/>
  <c r="E2726" i="4" s="1"/>
  <c r="E2727" i="4" s="1"/>
  <c r="E2728" i="4" s="1"/>
  <c r="E2729" i="4" s="1"/>
  <c r="E2730" i="4" s="1"/>
  <c r="E2731" i="4" s="1"/>
  <c r="E2732" i="4" s="1"/>
  <c r="E2733" i="4" s="1"/>
  <c r="E2734" i="4" s="1"/>
  <c r="E2735" i="4" s="1"/>
  <c r="E2736" i="4" s="1"/>
  <c r="E2737" i="4" s="1"/>
  <c r="E2738" i="4" s="1"/>
  <c r="E2739" i="4" s="1"/>
  <c r="E2740" i="4" s="1"/>
  <c r="E2741" i="4" s="1"/>
  <c r="E2742" i="4" s="1"/>
  <c r="E2743" i="4" s="1"/>
  <c r="E2744" i="4" s="1"/>
  <c r="E2745" i="4" s="1"/>
  <c r="E2746" i="4" s="1"/>
  <c r="E2747" i="4" s="1"/>
  <c r="E2748" i="4" s="1"/>
  <c r="E2749" i="4" s="1"/>
  <c r="E2750" i="4" s="1"/>
  <c r="E2751" i="4" s="1"/>
  <c r="E2752" i="4" s="1"/>
  <c r="E2753" i="4" s="1"/>
  <c r="E2754" i="4" s="1"/>
  <c r="E2755" i="4" s="1"/>
  <c r="E2756" i="4" s="1"/>
  <c r="E2757" i="4" s="1"/>
  <c r="E2758" i="4" s="1"/>
  <c r="E2759" i="4" s="1"/>
  <c r="E2760" i="4" s="1"/>
  <c r="E2761" i="4" s="1"/>
  <c r="E2762" i="4" s="1"/>
  <c r="E2763" i="4" s="1"/>
  <c r="E2764" i="4" s="1"/>
  <c r="E2765" i="4" s="1"/>
  <c r="E2766" i="4" s="1"/>
  <c r="E2767" i="4" s="1"/>
  <c r="E2768" i="4" s="1"/>
  <c r="E2769" i="4" s="1"/>
  <c r="E2770" i="4" s="1"/>
  <c r="E2771" i="4" s="1"/>
  <c r="E2772" i="4" s="1"/>
  <c r="E2773" i="4" s="1"/>
  <c r="E2774" i="4" s="1"/>
  <c r="E2775" i="4" s="1"/>
  <c r="E2776" i="4" s="1"/>
  <c r="E2777" i="4" s="1"/>
  <c r="E2778" i="4" s="1"/>
  <c r="E2779" i="4" s="1"/>
  <c r="E2780" i="4" s="1"/>
  <c r="E2781" i="4" s="1"/>
  <c r="E2782" i="4" s="1"/>
  <c r="E2783" i="4" s="1"/>
  <c r="E2784" i="4" s="1"/>
  <c r="E2785" i="4" s="1"/>
  <c r="E2786" i="4" s="1"/>
  <c r="E2787" i="4" s="1"/>
  <c r="E2788" i="4" s="1"/>
  <c r="E2789" i="4" s="1"/>
  <c r="E2790" i="4" s="1"/>
  <c r="E2791" i="4" s="1"/>
  <c r="E2792" i="4" s="1"/>
  <c r="E2793" i="4" s="1"/>
  <c r="E2794" i="4" s="1"/>
  <c r="E2795" i="4" s="1"/>
  <c r="E2796" i="4" s="1"/>
  <c r="E2797" i="4" s="1"/>
  <c r="E2798" i="4" s="1"/>
  <c r="E2799" i="4" s="1"/>
  <c r="E2800" i="4" s="1"/>
  <c r="E2801" i="4" s="1"/>
  <c r="E2802" i="4" s="1"/>
  <c r="E2803" i="4" s="1"/>
  <c r="E2804" i="4" s="1"/>
  <c r="E2805" i="4" s="1"/>
  <c r="E2806" i="4" s="1"/>
  <c r="E2807" i="4" s="1"/>
  <c r="E2808" i="4" s="1"/>
  <c r="E2809" i="4" s="1"/>
  <c r="E2810" i="4" s="1"/>
  <c r="E2811" i="4" s="1"/>
  <c r="E2812" i="4" s="1"/>
  <c r="E2813" i="4" s="1"/>
  <c r="E2814" i="4" s="1"/>
  <c r="E2815" i="4" s="1"/>
  <c r="E2816" i="4" s="1"/>
  <c r="E2817" i="4" s="1"/>
  <c r="E2818" i="4" s="1"/>
  <c r="E2819" i="4" s="1"/>
  <c r="E2820" i="4" s="1"/>
  <c r="E2821" i="4" s="1"/>
  <c r="E2822" i="4" s="1"/>
  <c r="E2823" i="4" s="1"/>
  <c r="E2824" i="4" s="1"/>
  <c r="E2825" i="4" s="1"/>
  <c r="E2826" i="4" s="1"/>
  <c r="E2827" i="4" s="1"/>
  <c r="E2828" i="4" s="1"/>
  <c r="E2829" i="4" s="1"/>
  <c r="E2830" i="4" s="1"/>
  <c r="E2831" i="4" s="1"/>
  <c r="E2832" i="4" s="1"/>
  <c r="E2833" i="4" s="1"/>
  <c r="E2834" i="4" s="1"/>
  <c r="E2835" i="4" s="1"/>
  <c r="E2836" i="4" s="1"/>
  <c r="E2837" i="4" s="1"/>
  <c r="E2838" i="4" s="1"/>
  <c r="E2839" i="4" s="1"/>
  <c r="E2840" i="4" s="1"/>
  <c r="E2841" i="4" s="1"/>
  <c r="E2842" i="4" s="1"/>
  <c r="E2843" i="4" s="1"/>
  <c r="E2844" i="4" s="1"/>
  <c r="E2845" i="4" s="1"/>
  <c r="E2846" i="4" s="1"/>
  <c r="E2847" i="4" s="1"/>
  <c r="E2848" i="4" s="1"/>
  <c r="E2849" i="4" s="1"/>
  <c r="E2850" i="4" s="1"/>
  <c r="E2851" i="4" s="1"/>
  <c r="E2852" i="4" s="1"/>
  <c r="E2853" i="4" s="1"/>
  <c r="E2854" i="4" s="1"/>
  <c r="E2855" i="4" s="1"/>
  <c r="E2856" i="4" s="1"/>
  <c r="E2857" i="4" s="1"/>
  <c r="E2858" i="4" s="1"/>
  <c r="E2859" i="4" s="1"/>
  <c r="E2860" i="4" s="1"/>
  <c r="E2861" i="4" s="1"/>
  <c r="E2862" i="4" s="1"/>
  <c r="E2863" i="4" s="1"/>
  <c r="E2864" i="4" s="1"/>
  <c r="E2865" i="4" s="1"/>
  <c r="E2866" i="4" s="1"/>
  <c r="E2867" i="4" s="1"/>
  <c r="E2868" i="4" s="1"/>
  <c r="E2869" i="4" s="1"/>
  <c r="E2870" i="4" s="1"/>
  <c r="E2871" i="4" s="1"/>
  <c r="E2872" i="4" s="1"/>
  <c r="E2873" i="4" s="1"/>
  <c r="E2874" i="4" s="1"/>
  <c r="E2875" i="4" s="1"/>
  <c r="E2876" i="4" s="1"/>
  <c r="E2877" i="4" s="1"/>
  <c r="E2878" i="4" s="1"/>
  <c r="E2879" i="4" s="1"/>
  <c r="E2880" i="4" s="1"/>
  <c r="E2881" i="4" s="1"/>
  <c r="E2882" i="4" s="1"/>
  <c r="E2883" i="4" s="1"/>
  <c r="E2884" i="4" s="1"/>
  <c r="E2885" i="4" s="1"/>
  <c r="E2886" i="4" s="1"/>
  <c r="E2887" i="4" s="1"/>
  <c r="E2888" i="4" s="1"/>
  <c r="E2889" i="4" s="1"/>
  <c r="E2890" i="4" s="1"/>
  <c r="E2891" i="4" s="1"/>
  <c r="E2892" i="4" s="1"/>
  <c r="E2893" i="4" s="1"/>
  <c r="E2894" i="4" s="1"/>
  <c r="E2895" i="4" s="1"/>
  <c r="E2896" i="4" s="1"/>
  <c r="E2897" i="4" s="1"/>
  <c r="E2898" i="4" s="1"/>
  <c r="E2899" i="4" s="1"/>
  <c r="E2900" i="4" s="1"/>
  <c r="E2901" i="4" s="1"/>
  <c r="E2902" i="4" s="1"/>
  <c r="E2903" i="4" s="1"/>
  <c r="E2904" i="4" s="1"/>
  <c r="E2905" i="4" s="1"/>
  <c r="E2906" i="4" s="1"/>
  <c r="E2907" i="4" s="1"/>
  <c r="E2908" i="4" s="1"/>
  <c r="E2909" i="4" s="1"/>
  <c r="E2910" i="4" s="1"/>
  <c r="E2911" i="4" s="1"/>
  <c r="E2912" i="4" s="1"/>
  <c r="E2913" i="4" s="1"/>
  <c r="E2914" i="4" s="1"/>
  <c r="E2915" i="4" s="1"/>
  <c r="E2916" i="4" s="1"/>
  <c r="E2917" i="4" s="1"/>
  <c r="E2918" i="4" s="1"/>
  <c r="E2919" i="4" s="1"/>
  <c r="E2920" i="4" s="1"/>
  <c r="E2921" i="4" s="1"/>
  <c r="E2922" i="4" s="1"/>
  <c r="E2923" i="4" s="1"/>
  <c r="E2924" i="4" s="1"/>
  <c r="E2925" i="4" s="1"/>
  <c r="E2926" i="4" s="1"/>
  <c r="E2927" i="4" s="1"/>
  <c r="E2928" i="4" s="1"/>
  <c r="E2929" i="4" s="1"/>
  <c r="E2930" i="4" s="1"/>
  <c r="E2931" i="4" s="1"/>
  <c r="E2932" i="4" s="1"/>
  <c r="E2933" i="4" s="1"/>
  <c r="E2934" i="4" s="1"/>
  <c r="E2935" i="4" s="1"/>
  <c r="E2936" i="4" s="1"/>
  <c r="E2937" i="4" s="1"/>
  <c r="E2938" i="4" s="1"/>
  <c r="E2939" i="4" s="1"/>
  <c r="E2940" i="4" s="1"/>
  <c r="E2941" i="4" s="1"/>
  <c r="E2942" i="4" s="1"/>
  <c r="E2943" i="4" s="1"/>
  <c r="E2944" i="4" s="1"/>
  <c r="E2945" i="4" s="1"/>
  <c r="E2946" i="4" s="1"/>
  <c r="E2947" i="4" s="1"/>
  <c r="E2948" i="4" s="1"/>
  <c r="E2949" i="4" s="1"/>
  <c r="E2950" i="4" s="1"/>
  <c r="E2951" i="4" s="1"/>
  <c r="E2952" i="4" s="1"/>
  <c r="E2953" i="4" s="1"/>
  <c r="E2954" i="4" s="1"/>
  <c r="E2955" i="4" s="1"/>
  <c r="E2956" i="4" s="1"/>
  <c r="E2957" i="4" s="1"/>
  <c r="E2958" i="4" s="1"/>
  <c r="E2959" i="4" s="1"/>
  <c r="E2960" i="4" s="1"/>
  <c r="E2961" i="4" s="1"/>
  <c r="E2962" i="4" s="1"/>
  <c r="E2963" i="4" s="1"/>
  <c r="E2964" i="4" s="1"/>
  <c r="E2965" i="4" s="1"/>
  <c r="E2966" i="4" s="1"/>
  <c r="E2967" i="4" s="1"/>
  <c r="E2968" i="4" s="1"/>
  <c r="E2969" i="4" s="1"/>
  <c r="E2970" i="4" s="1"/>
  <c r="E2971" i="4" s="1"/>
  <c r="E2972" i="4" s="1"/>
  <c r="E2973" i="4" s="1"/>
  <c r="E2974" i="4" s="1"/>
  <c r="E2975" i="4" s="1"/>
  <c r="E2976" i="4" s="1"/>
  <c r="E2977" i="4" s="1"/>
  <c r="E2978" i="4" s="1"/>
  <c r="E2979" i="4" s="1"/>
  <c r="E2980" i="4" s="1"/>
  <c r="E2981" i="4" s="1"/>
  <c r="E2982" i="4" s="1"/>
  <c r="E2983" i="4" s="1"/>
  <c r="E2984" i="4" s="1"/>
  <c r="E2985" i="4" s="1"/>
  <c r="E2986" i="4" s="1"/>
  <c r="E2987" i="4" s="1"/>
  <c r="E2988" i="4" s="1"/>
  <c r="E2989" i="4" s="1"/>
  <c r="E2990" i="4" s="1"/>
  <c r="E2991" i="4" s="1"/>
  <c r="E2992" i="4" s="1"/>
  <c r="E2993" i="4" s="1"/>
  <c r="E2994" i="4" s="1"/>
  <c r="E2995" i="4" s="1"/>
  <c r="E2996" i="4" s="1"/>
  <c r="E2997" i="4" s="1"/>
  <c r="E2998" i="4" s="1"/>
  <c r="E2999" i="4" s="1"/>
  <c r="E3000" i="4" s="1"/>
  <c r="E3001" i="4" s="1"/>
  <c r="E3002" i="4" s="1"/>
  <c r="E3003" i="4" s="1"/>
  <c r="E3004" i="4" s="1"/>
  <c r="E3005" i="4" s="1"/>
  <c r="E3006" i="4" s="1"/>
  <c r="E3007" i="4" s="1"/>
  <c r="E3008" i="4" s="1"/>
  <c r="E3009" i="4" s="1"/>
  <c r="E3010" i="4" s="1"/>
  <c r="E3011" i="4" s="1"/>
  <c r="E3012" i="4" s="1"/>
  <c r="E3013" i="4" s="1"/>
  <c r="E3014" i="4" s="1"/>
  <c r="E3015" i="4" s="1"/>
  <c r="E3016" i="4" s="1"/>
  <c r="E3017" i="4" s="1"/>
  <c r="E3018" i="4" s="1"/>
  <c r="E3019" i="4" s="1"/>
  <c r="E3020" i="4" s="1"/>
  <c r="E3021" i="4" s="1"/>
  <c r="E3022" i="4" s="1"/>
  <c r="E3023" i="4" s="1"/>
  <c r="E3024" i="4" s="1"/>
  <c r="E3025" i="4" s="1"/>
  <c r="E3026" i="4" s="1"/>
  <c r="E3027" i="4" s="1"/>
  <c r="E3028" i="4" s="1"/>
  <c r="E3029" i="4" s="1"/>
  <c r="E3030" i="4" s="1"/>
  <c r="E3031" i="4" s="1"/>
  <c r="E3032" i="4" s="1"/>
  <c r="E3033" i="4" s="1"/>
  <c r="E3034" i="4" s="1"/>
  <c r="E3035" i="4" s="1"/>
  <c r="E3036" i="4" s="1"/>
  <c r="E3037" i="4" s="1"/>
  <c r="E3038" i="4" s="1"/>
  <c r="E3039" i="4" s="1"/>
  <c r="E3040" i="4" s="1"/>
  <c r="E3041" i="4" s="1"/>
  <c r="E3042" i="4" s="1"/>
  <c r="E3043" i="4" s="1"/>
  <c r="E3044" i="4" s="1"/>
  <c r="E3045" i="4" s="1"/>
  <c r="E3046" i="4" s="1"/>
  <c r="E3047" i="4" s="1"/>
  <c r="E3048" i="4" s="1"/>
  <c r="E3049" i="4" s="1"/>
  <c r="E3050" i="4" s="1"/>
  <c r="E3051" i="4" s="1"/>
  <c r="E3052" i="4" s="1"/>
  <c r="E3053" i="4" s="1"/>
  <c r="E3054" i="4" s="1"/>
  <c r="E3055" i="4" s="1"/>
  <c r="E3056" i="4" s="1"/>
  <c r="E3057" i="4" s="1"/>
  <c r="E3058" i="4" s="1"/>
  <c r="E3059" i="4" s="1"/>
  <c r="E3060" i="4" s="1"/>
  <c r="E3061" i="4" s="1"/>
  <c r="E3062" i="4" s="1"/>
  <c r="E3063" i="4" s="1"/>
  <c r="E3064" i="4" s="1"/>
  <c r="E3065" i="4" s="1"/>
  <c r="E3066" i="4" s="1"/>
  <c r="E3067" i="4" s="1"/>
  <c r="E3068" i="4" s="1"/>
  <c r="E3069" i="4" s="1"/>
  <c r="E3070" i="4" s="1"/>
  <c r="E3071" i="4" s="1"/>
  <c r="E3072" i="4" s="1"/>
  <c r="E3073" i="4" s="1"/>
  <c r="E3074" i="4" s="1"/>
  <c r="E3075" i="4" s="1"/>
  <c r="E3076" i="4" s="1"/>
  <c r="E3077" i="4" s="1"/>
  <c r="E3078" i="4" s="1"/>
  <c r="E3079" i="4" s="1"/>
  <c r="E3080" i="4" s="1"/>
  <c r="E3081" i="4" s="1"/>
  <c r="E3082" i="4" s="1"/>
  <c r="E3083" i="4" s="1"/>
  <c r="E3084" i="4" s="1"/>
  <c r="E3085" i="4" s="1"/>
  <c r="E3086" i="4" s="1"/>
  <c r="E3087" i="4" s="1"/>
  <c r="E3088" i="4" s="1"/>
  <c r="E3089" i="4" s="1"/>
  <c r="E3090" i="4" s="1"/>
  <c r="E3091" i="4" s="1"/>
  <c r="E3092" i="4" s="1"/>
  <c r="E3093" i="4" s="1"/>
  <c r="E3094" i="4" s="1"/>
  <c r="E3095" i="4" s="1"/>
  <c r="E3096" i="4" s="1"/>
  <c r="E3097" i="4" s="1"/>
  <c r="E3098" i="4" s="1"/>
  <c r="E3099" i="4" s="1"/>
  <c r="E3100" i="4" s="1"/>
  <c r="E3101" i="4" s="1"/>
  <c r="E3102" i="4" s="1"/>
  <c r="E3103" i="4" s="1"/>
  <c r="E3104" i="4" s="1"/>
  <c r="E3105" i="4" s="1"/>
  <c r="E3106" i="4" s="1"/>
  <c r="E3107" i="4" s="1"/>
  <c r="E3108" i="4" s="1"/>
  <c r="E3109" i="4" s="1"/>
  <c r="E3110" i="4" s="1"/>
  <c r="E3111" i="4" s="1"/>
  <c r="E3112" i="4" s="1"/>
  <c r="E3113" i="4" s="1"/>
  <c r="E3114" i="4" s="1"/>
  <c r="E3115" i="4" s="1"/>
  <c r="E3116" i="4" s="1"/>
  <c r="E3117" i="4" s="1"/>
  <c r="E3118" i="4" s="1"/>
  <c r="E3119" i="4" s="1"/>
  <c r="E3120" i="4" s="1"/>
  <c r="E3121" i="4" s="1"/>
  <c r="E3122" i="4" s="1"/>
  <c r="E3123" i="4" s="1"/>
  <c r="E3124" i="4" s="1"/>
  <c r="E3125" i="4" s="1"/>
  <c r="E3126" i="4" s="1"/>
  <c r="E3127" i="4" s="1"/>
  <c r="E3128" i="4" s="1"/>
  <c r="E3129" i="4" s="1"/>
  <c r="E3130" i="4" s="1"/>
  <c r="E3131" i="4" s="1"/>
  <c r="E3132" i="4" s="1"/>
  <c r="E3133" i="4" s="1"/>
  <c r="E3134" i="4" s="1"/>
  <c r="E3135" i="4" s="1"/>
  <c r="E3136" i="4" s="1"/>
  <c r="E3137" i="4" s="1"/>
  <c r="E3138" i="4" s="1"/>
  <c r="E3139" i="4" s="1"/>
  <c r="E3140" i="4" s="1"/>
  <c r="E3141" i="4" s="1"/>
  <c r="E3142" i="4" s="1"/>
  <c r="E3143" i="4" s="1"/>
  <c r="E3144" i="4" s="1"/>
  <c r="E3145" i="4" s="1"/>
  <c r="E3146" i="4" s="1"/>
  <c r="E3147" i="4" s="1"/>
  <c r="E3148" i="4" s="1"/>
  <c r="E3149" i="4" s="1"/>
  <c r="E3150" i="4" s="1"/>
  <c r="E3151" i="4" s="1"/>
  <c r="E3152" i="4" s="1"/>
  <c r="E3153" i="4" s="1"/>
  <c r="E3154" i="4" s="1"/>
  <c r="E3155" i="4" s="1"/>
  <c r="E3156" i="4" s="1"/>
  <c r="E3157" i="4" s="1"/>
  <c r="E3158" i="4" s="1"/>
  <c r="E3159" i="4" s="1"/>
  <c r="E3160" i="4" s="1"/>
  <c r="E3161" i="4" s="1"/>
  <c r="E3162" i="4" s="1"/>
  <c r="E3163" i="4" s="1"/>
  <c r="E3164" i="4" s="1"/>
  <c r="E3165" i="4" s="1"/>
  <c r="E3166" i="4" s="1"/>
  <c r="E3167" i="4" s="1"/>
  <c r="E3168" i="4" s="1"/>
  <c r="E3169" i="4" s="1"/>
  <c r="E3170" i="4" s="1"/>
  <c r="E3171" i="4" s="1"/>
  <c r="E3172" i="4" s="1"/>
  <c r="E3173" i="4" s="1"/>
  <c r="E3174" i="4" s="1"/>
  <c r="E3175" i="4" s="1"/>
  <c r="E3176" i="4" s="1"/>
  <c r="E3177" i="4" s="1"/>
  <c r="E3178" i="4" s="1"/>
  <c r="E3179" i="4" s="1"/>
  <c r="E3180" i="4" s="1"/>
  <c r="E3181" i="4" s="1"/>
  <c r="E3182" i="4" s="1"/>
  <c r="E3183" i="4" s="1"/>
  <c r="E3184" i="4" s="1"/>
  <c r="E3185" i="4" s="1"/>
  <c r="E3186" i="4" s="1"/>
  <c r="E3187" i="4" s="1"/>
  <c r="E3188" i="4" s="1"/>
  <c r="E3189" i="4" s="1"/>
  <c r="E3190" i="4" s="1"/>
  <c r="E3191" i="4" s="1"/>
  <c r="E3192" i="4" s="1"/>
  <c r="E3193" i="4" s="1"/>
  <c r="E3194" i="4" s="1"/>
  <c r="E3195" i="4" s="1"/>
  <c r="E3196" i="4" s="1"/>
  <c r="E3197" i="4" s="1"/>
  <c r="E3198" i="4" s="1"/>
  <c r="E3199" i="4" s="1"/>
  <c r="E3200" i="4" s="1"/>
  <c r="E3201" i="4" s="1"/>
  <c r="E3202" i="4" s="1"/>
  <c r="E3203" i="4" s="1"/>
  <c r="E3204" i="4" s="1"/>
  <c r="E3205" i="4" s="1"/>
  <c r="E3206" i="4" s="1"/>
  <c r="E3207" i="4" s="1"/>
  <c r="E3208" i="4" s="1"/>
  <c r="E3209" i="4" s="1"/>
  <c r="E3210" i="4" s="1"/>
  <c r="E3211" i="4" s="1"/>
  <c r="E3212" i="4" s="1"/>
  <c r="E3213" i="4" s="1"/>
  <c r="E3214" i="4" s="1"/>
  <c r="E3215" i="4" s="1"/>
  <c r="E3216" i="4" s="1"/>
  <c r="E3217" i="4" s="1"/>
  <c r="E3218" i="4" s="1"/>
  <c r="E3219" i="4" s="1"/>
  <c r="E3220" i="4" s="1"/>
  <c r="E3221" i="4" s="1"/>
  <c r="E3222" i="4" s="1"/>
  <c r="E3223" i="4" s="1"/>
  <c r="E3224" i="4" s="1"/>
  <c r="E3225" i="4" s="1"/>
  <c r="E3226" i="4" s="1"/>
  <c r="E3227" i="4" s="1"/>
  <c r="E3228" i="4" s="1"/>
  <c r="E3229" i="4" s="1"/>
  <c r="E3230" i="4" s="1"/>
  <c r="E3231" i="4" s="1"/>
  <c r="E3232" i="4" s="1"/>
  <c r="E3233" i="4" s="1"/>
  <c r="E3234" i="4" s="1"/>
  <c r="E3235" i="4" s="1"/>
  <c r="E3236" i="4" s="1"/>
  <c r="E3237" i="4" s="1"/>
  <c r="E3238" i="4" s="1"/>
  <c r="E3239" i="4" s="1"/>
  <c r="E3240" i="4" s="1"/>
  <c r="E3241" i="4" s="1"/>
  <c r="E3242" i="4" s="1"/>
  <c r="E3243" i="4" s="1"/>
  <c r="E3244" i="4" s="1"/>
  <c r="E3245" i="4" s="1"/>
  <c r="E3246" i="4" s="1"/>
  <c r="E3247" i="4" s="1"/>
  <c r="E3248" i="4" s="1"/>
  <c r="E3249" i="4" s="1"/>
  <c r="E3250" i="4" s="1"/>
  <c r="E3251" i="4" s="1"/>
  <c r="E3252" i="4" s="1"/>
  <c r="E3253" i="4" s="1"/>
  <c r="E3254" i="4" s="1"/>
  <c r="E3255" i="4" s="1"/>
  <c r="E3256" i="4" s="1"/>
  <c r="E3257" i="4" s="1"/>
  <c r="E3258" i="4" s="1"/>
  <c r="E3259" i="4" s="1"/>
  <c r="E3260" i="4" s="1"/>
  <c r="E3261" i="4" s="1"/>
  <c r="E3262" i="4" s="1"/>
  <c r="E3263" i="4" s="1"/>
  <c r="E3264" i="4" s="1"/>
  <c r="E3265" i="4" s="1"/>
  <c r="E3266" i="4" s="1"/>
  <c r="E3267" i="4" s="1"/>
  <c r="E3268" i="4" s="1"/>
  <c r="E3269" i="4" s="1"/>
  <c r="E3270" i="4" s="1"/>
  <c r="E3271" i="4" s="1"/>
  <c r="E3272" i="4" s="1"/>
  <c r="E3273" i="4" s="1"/>
  <c r="E3274" i="4" s="1"/>
  <c r="E3275" i="4" s="1"/>
  <c r="E3276" i="4" s="1"/>
  <c r="E3277" i="4" s="1"/>
  <c r="E3278" i="4" s="1"/>
  <c r="E3279" i="4" s="1"/>
  <c r="E3280" i="4" s="1"/>
  <c r="E3281" i="4" s="1"/>
  <c r="E3282" i="4" s="1"/>
  <c r="E3283" i="4" s="1"/>
  <c r="E3284" i="4" s="1"/>
  <c r="E3285" i="4" s="1"/>
  <c r="E3286" i="4" s="1"/>
  <c r="E3287" i="4" s="1"/>
  <c r="E3288" i="4" s="1"/>
  <c r="E3289" i="4" s="1"/>
  <c r="E3290" i="4" s="1"/>
  <c r="E3291" i="4" s="1"/>
  <c r="E3292" i="4" s="1"/>
  <c r="E3293" i="4" s="1"/>
  <c r="E3294" i="4" s="1"/>
  <c r="E3295" i="4" s="1"/>
  <c r="E3296" i="4" s="1"/>
  <c r="E3297" i="4" s="1"/>
  <c r="E3298" i="4" s="1"/>
  <c r="E3299" i="4" s="1"/>
  <c r="E3300" i="4" s="1"/>
  <c r="E3301" i="4" s="1"/>
  <c r="E3302" i="4" s="1"/>
  <c r="E3303" i="4" s="1"/>
  <c r="E3304" i="4" s="1"/>
  <c r="E3305" i="4" s="1"/>
  <c r="E3306" i="4" s="1"/>
  <c r="E3307" i="4" s="1"/>
  <c r="E3308" i="4" s="1"/>
  <c r="E3309" i="4" s="1"/>
  <c r="E3310" i="4" s="1"/>
  <c r="E3311" i="4" s="1"/>
  <c r="E3312" i="4" s="1"/>
  <c r="E3313" i="4" s="1"/>
  <c r="E3314" i="4" s="1"/>
  <c r="E3315" i="4" s="1"/>
  <c r="E3316" i="4" s="1"/>
  <c r="E3317" i="4" s="1"/>
  <c r="E3318" i="4" s="1"/>
  <c r="E3319" i="4" s="1"/>
  <c r="E3320" i="4" s="1"/>
  <c r="E3321" i="4" s="1"/>
  <c r="E3322" i="4" s="1"/>
  <c r="E3323" i="4" s="1"/>
  <c r="E3324" i="4" s="1"/>
  <c r="E3325" i="4" s="1"/>
  <c r="E3326" i="4" s="1"/>
  <c r="E3327" i="4" s="1"/>
  <c r="E3328" i="4" s="1"/>
  <c r="E3329" i="4" s="1"/>
  <c r="E3330" i="4" s="1"/>
  <c r="E3331" i="4" s="1"/>
  <c r="E3332" i="4" s="1"/>
  <c r="E3333" i="4" s="1"/>
  <c r="E3334" i="4" s="1"/>
  <c r="E3335" i="4" s="1"/>
  <c r="E3336" i="4" s="1"/>
  <c r="E3337" i="4" s="1"/>
  <c r="E3338" i="4" s="1"/>
  <c r="E3339" i="4" s="1"/>
  <c r="E3340" i="4" s="1"/>
  <c r="E3341" i="4" s="1"/>
  <c r="E3342" i="4" s="1"/>
  <c r="E3343" i="4" s="1"/>
  <c r="E3344" i="4" s="1"/>
  <c r="E3345" i="4" s="1"/>
  <c r="E3346" i="4" s="1"/>
  <c r="E3347" i="4" s="1"/>
  <c r="E3348" i="4" s="1"/>
  <c r="E3349" i="4" s="1"/>
  <c r="E3350" i="4" s="1"/>
  <c r="E3351" i="4" s="1"/>
  <c r="E3352" i="4" s="1"/>
  <c r="E3353" i="4" s="1"/>
  <c r="E3354" i="4" s="1"/>
  <c r="E3355" i="4" s="1"/>
  <c r="E3356" i="4" s="1"/>
  <c r="E3357" i="4" s="1"/>
  <c r="E3358" i="4" s="1"/>
  <c r="E3359" i="4" s="1"/>
  <c r="E3360" i="4" s="1"/>
  <c r="E3361" i="4" s="1"/>
  <c r="E3362" i="4" s="1"/>
  <c r="E3363" i="4" s="1"/>
  <c r="E3364" i="4" s="1"/>
  <c r="E3365" i="4" s="1"/>
  <c r="E3366" i="4" s="1"/>
  <c r="E3367" i="4" s="1"/>
  <c r="E3368" i="4" s="1"/>
  <c r="E3369" i="4" s="1"/>
  <c r="E3370" i="4" s="1"/>
  <c r="E3371" i="4" s="1"/>
  <c r="E3372" i="4" s="1"/>
  <c r="E3373" i="4" s="1"/>
  <c r="E3374" i="4" s="1"/>
  <c r="E3375" i="4" s="1"/>
  <c r="E3376" i="4" s="1"/>
  <c r="E3377" i="4" s="1"/>
  <c r="E3378" i="4" s="1"/>
  <c r="E3379" i="4" s="1"/>
  <c r="E3380" i="4" s="1"/>
  <c r="E3381" i="4" s="1"/>
  <c r="E3382" i="4" s="1"/>
  <c r="E3383" i="4" s="1"/>
  <c r="E3384" i="4" s="1"/>
  <c r="E3385" i="4" s="1"/>
  <c r="E3386" i="4" s="1"/>
  <c r="E3387" i="4" s="1"/>
  <c r="E3388" i="4" s="1"/>
  <c r="E3389" i="4" s="1"/>
  <c r="E3390" i="4" s="1"/>
  <c r="E3391" i="4" s="1"/>
  <c r="E3392" i="4" s="1"/>
  <c r="E3393" i="4" s="1"/>
  <c r="E3394" i="4" s="1"/>
  <c r="E3395" i="4" s="1"/>
  <c r="E3396" i="4" s="1"/>
  <c r="E3397" i="4" s="1"/>
  <c r="E3398" i="4" s="1"/>
  <c r="E3399" i="4" s="1"/>
  <c r="E3400" i="4" s="1"/>
  <c r="E3401" i="4" s="1"/>
  <c r="E3402" i="4" s="1"/>
  <c r="E3403" i="4" s="1"/>
  <c r="E3404" i="4" s="1"/>
  <c r="E3405" i="4" s="1"/>
  <c r="E3406" i="4" s="1"/>
  <c r="E3407" i="4" s="1"/>
  <c r="E3408" i="4" s="1"/>
  <c r="E3409" i="4" s="1"/>
  <c r="E3410" i="4" s="1"/>
  <c r="E3411" i="4" s="1"/>
  <c r="E3412" i="4" s="1"/>
  <c r="E3413" i="4" s="1"/>
  <c r="E3414" i="4" s="1"/>
  <c r="E3415" i="4" s="1"/>
  <c r="E3416" i="4" s="1"/>
  <c r="E3417" i="4" s="1"/>
  <c r="E3418" i="4" s="1"/>
  <c r="E3419" i="4" s="1"/>
  <c r="E3420" i="4" s="1"/>
  <c r="E3421" i="4" s="1"/>
  <c r="E3422" i="4" s="1"/>
  <c r="E3423" i="4" s="1"/>
  <c r="E3424" i="4" s="1"/>
  <c r="E3425" i="4" s="1"/>
  <c r="E3426" i="4" s="1"/>
  <c r="E3427" i="4" s="1"/>
  <c r="E3428" i="4" s="1"/>
  <c r="E3429" i="4" s="1"/>
  <c r="E3430" i="4" s="1"/>
  <c r="E3431" i="4" s="1"/>
  <c r="E3432" i="4" s="1"/>
  <c r="E3433" i="4" s="1"/>
  <c r="E3434" i="4" s="1"/>
  <c r="E3435" i="4" s="1"/>
  <c r="E3436" i="4" s="1"/>
  <c r="E3437" i="4" s="1"/>
  <c r="E3438" i="4" s="1"/>
  <c r="E3439" i="4" s="1"/>
  <c r="E3440" i="4" s="1"/>
  <c r="E3441" i="4" s="1"/>
  <c r="E3442" i="4" s="1"/>
  <c r="E3443" i="4" s="1"/>
  <c r="E3444" i="4" s="1"/>
  <c r="E3445" i="4" s="1"/>
  <c r="E3446" i="4" s="1"/>
  <c r="E3447" i="4" s="1"/>
  <c r="E3448" i="4" s="1"/>
  <c r="E3449" i="4" s="1"/>
  <c r="E3450" i="4" s="1"/>
  <c r="E3451" i="4" s="1"/>
  <c r="E3452" i="4" s="1"/>
  <c r="E3453" i="4" s="1"/>
  <c r="E3454" i="4" s="1"/>
  <c r="E3455" i="4" s="1"/>
  <c r="E3456" i="4" s="1"/>
  <c r="E3457" i="4" s="1"/>
  <c r="E3458" i="4" s="1"/>
  <c r="E3459" i="4" s="1"/>
  <c r="E3460" i="4" s="1"/>
  <c r="E3461" i="4" s="1"/>
  <c r="E3462" i="4" s="1"/>
  <c r="E3463" i="4" s="1"/>
  <c r="E3464" i="4" s="1"/>
  <c r="E3465" i="4" s="1"/>
  <c r="E3466" i="4" s="1"/>
  <c r="E3467" i="4" s="1"/>
  <c r="E3468" i="4" s="1"/>
  <c r="E3469" i="4" s="1"/>
  <c r="E3470" i="4" s="1"/>
  <c r="E3471" i="4" s="1"/>
  <c r="E3472" i="4" s="1"/>
  <c r="E3473" i="4" s="1"/>
  <c r="E3474" i="4" s="1"/>
  <c r="E3475" i="4" s="1"/>
  <c r="E3476" i="4" s="1"/>
  <c r="E3477" i="4" s="1"/>
  <c r="E3478" i="4" s="1"/>
  <c r="E3479" i="4" s="1"/>
  <c r="E3480" i="4" s="1"/>
  <c r="E3481" i="4" s="1"/>
  <c r="E3482" i="4" s="1"/>
  <c r="E3483" i="4" s="1"/>
  <c r="E3484" i="4" s="1"/>
  <c r="E3485" i="4" s="1"/>
  <c r="E3486" i="4" s="1"/>
  <c r="E3487" i="4" s="1"/>
  <c r="E3488" i="4" s="1"/>
  <c r="E3489" i="4" s="1"/>
  <c r="E3490" i="4" s="1"/>
  <c r="E3491" i="4" s="1"/>
  <c r="E3492" i="4" s="1"/>
  <c r="E3493" i="4" s="1"/>
  <c r="E3494" i="4" s="1"/>
  <c r="E3495" i="4" s="1"/>
  <c r="E3496" i="4" s="1"/>
  <c r="E3497" i="4" s="1"/>
  <c r="E3498" i="4" s="1"/>
  <c r="E3499" i="4" s="1"/>
  <c r="E3500" i="4" s="1"/>
  <c r="E3501" i="4" s="1"/>
  <c r="E3502" i="4" s="1"/>
  <c r="E3503" i="4" s="1"/>
  <c r="E3504" i="4" s="1"/>
  <c r="E3505" i="4" s="1"/>
  <c r="E3506" i="4" s="1"/>
  <c r="E3507" i="4" s="1"/>
  <c r="E3508" i="4" s="1"/>
  <c r="E3509" i="4" s="1"/>
  <c r="E3510" i="4" s="1"/>
  <c r="E3511" i="4" s="1"/>
  <c r="E3512" i="4" s="1"/>
  <c r="E3513" i="4" s="1"/>
  <c r="E3514" i="4" s="1"/>
  <c r="E3515" i="4" s="1"/>
  <c r="E3516" i="4" s="1"/>
  <c r="E3517" i="4" s="1"/>
  <c r="E3518" i="4" s="1"/>
  <c r="E3519" i="4" s="1"/>
  <c r="E3520" i="4" s="1"/>
  <c r="E3521" i="4" s="1"/>
  <c r="E3522" i="4" s="1"/>
  <c r="E3523" i="4" s="1"/>
  <c r="E3524" i="4" s="1"/>
  <c r="E3525" i="4" s="1"/>
  <c r="E3526" i="4" s="1"/>
  <c r="E3527" i="4" s="1"/>
  <c r="E3528" i="4" s="1"/>
  <c r="E3529" i="4" s="1"/>
  <c r="E3530" i="4" s="1"/>
  <c r="E3531" i="4" s="1"/>
  <c r="E3532" i="4" s="1"/>
  <c r="E3533" i="4" s="1"/>
  <c r="E3534" i="4" s="1"/>
  <c r="E3535" i="4" s="1"/>
  <c r="E3536" i="4" s="1"/>
  <c r="E3537" i="4" s="1"/>
  <c r="E3538" i="4" s="1"/>
  <c r="E3539" i="4" s="1"/>
  <c r="E3540" i="4" s="1"/>
  <c r="E3541" i="4" s="1"/>
  <c r="E3542" i="4" s="1"/>
  <c r="E3543" i="4" s="1"/>
  <c r="E3544" i="4" s="1"/>
  <c r="E3545" i="4" s="1"/>
  <c r="E3546" i="4" s="1"/>
  <c r="E3547" i="4" s="1"/>
  <c r="E3548" i="4" s="1"/>
  <c r="E3549" i="4" s="1"/>
  <c r="E3550" i="4" s="1"/>
  <c r="E3551" i="4" s="1"/>
  <c r="E3552" i="4" s="1"/>
  <c r="E3553" i="4" s="1"/>
  <c r="E3554" i="4" s="1"/>
  <c r="E3555" i="4" s="1"/>
  <c r="E3556" i="4" s="1"/>
  <c r="E3557" i="4" s="1"/>
  <c r="E3558" i="4" s="1"/>
  <c r="E3559" i="4" s="1"/>
  <c r="E3560" i="4" s="1"/>
  <c r="E3561" i="4" s="1"/>
  <c r="E3562" i="4" s="1"/>
  <c r="E3563" i="4" s="1"/>
  <c r="E3564" i="4" s="1"/>
  <c r="E3565" i="4" s="1"/>
  <c r="E3566" i="4" s="1"/>
  <c r="E3567" i="4" s="1"/>
  <c r="E3568" i="4" s="1"/>
  <c r="E3569" i="4" s="1"/>
  <c r="E3570" i="4" s="1"/>
  <c r="E3571" i="4" s="1"/>
  <c r="E3572" i="4" s="1"/>
  <c r="E3573" i="4" s="1"/>
  <c r="E3574" i="4" s="1"/>
  <c r="E3575" i="4" s="1"/>
  <c r="E3576" i="4" s="1"/>
  <c r="E3577" i="4" s="1"/>
  <c r="E3578" i="4" s="1"/>
  <c r="E3579" i="4" s="1"/>
  <c r="E3580" i="4" s="1"/>
  <c r="E3581" i="4" s="1"/>
  <c r="E3582" i="4" s="1"/>
  <c r="E3583" i="4" s="1"/>
  <c r="E3584" i="4" s="1"/>
  <c r="E3585" i="4" s="1"/>
  <c r="E3586" i="4" s="1"/>
  <c r="E3587" i="4" s="1"/>
  <c r="E3588" i="4" s="1"/>
  <c r="E3589" i="4" s="1"/>
  <c r="E3590" i="4" s="1"/>
  <c r="E3591" i="4" s="1"/>
  <c r="E3592" i="4" s="1"/>
  <c r="E3593" i="4" s="1"/>
  <c r="E3594" i="4" s="1"/>
  <c r="E3595" i="4" s="1"/>
  <c r="E3596" i="4" s="1"/>
  <c r="E3597" i="4" s="1"/>
  <c r="E3598" i="4" s="1"/>
  <c r="E3599" i="4" s="1"/>
  <c r="E3600" i="4" s="1"/>
  <c r="E3601" i="4" s="1"/>
  <c r="E3602" i="4" s="1"/>
  <c r="E3603" i="4" s="1"/>
  <c r="E3604" i="4" s="1"/>
  <c r="E3605" i="4" s="1"/>
  <c r="E3606" i="4" s="1"/>
  <c r="E3607" i="4" s="1"/>
  <c r="E3608" i="4" s="1"/>
  <c r="E3609" i="4" s="1"/>
  <c r="E3610" i="4" s="1"/>
  <c r="E3611" i="4" s="1"/>
  <c r="E3612" i="4" s="1"/>
  <c r="E3613" i="4" s="1"/>
  <c r="E3614" i="4" s="1"/>
  <c r="E3615" i="4" s="1"/>
  <c r="E3616" i="4" s="1"/>
  <c r="E3617" i="4" s="1"/>
  <c r="E3618" i="4" s="1"/>
  <c r="E3619" i="4" s="1"/>
  <c r="E3620" i="4" s="1"/>
  <c r="E3621" i="4" s="1"/>
  <c r="E3622" i="4" s="1"/>
  <c r="E3623" i="4" s="1"/>
  <c r="E3624" i="4" s="1"/>
  <c r="E3625" i="4" s="1"/>
  <c r="E3626" i="4" s="1"/>
  <c r="E3627" i="4" s="1"/>
  <c r="E3628" i="4" s="1"/>
  <c r="E3629" i="4" s="1"/>
  <c r="E3630" i="4" s="1"/>
  <c r="E3631" i="4" s="1"/>
  <c r="E3632" i="4" s="1"/>
  <c r="E3633" i="4" s="1"/>
  <c r="E3634" i="4" s="1"/>
  <c r="E3635" i="4" s="1"/>
  <c r="E3636" i="4" s="1"/>
  <c r="E3637" i="4" s="1"/>
  <c r="E3638" i="4" s="1"/>
  <c r="E3639" i="4" s="1"/>
  <c r="E3640" i="4" s="1"/>
  <c r="E3641" i="4" s="1"/>
  <c r="E3642" i="4" s="1"/>
  <c r="E3643" i="4" s="1"/>
  <c r="E3644" i="4" s="1"/>
  <c r="E3645" i="4" s="1"/>
  <c r="E3646" i="4" s="1"/>
  <c r="E3647" i="4" s="1"/>
  <c r="E3648" i="4" s="1"/>
  <c r="E3649" i="4" s="1"/>
  <c r="E3650" i="4" s="1"/>
  <c r="E3651" i="4" s="1"/>
  <c r="E3652" i="4" s="1"/>
  <c r="E3653" i="4" s="1"/>
  <c r="E3654" i="4" s="1"/>
  <c r="E3655" i="4" s="1"/>
  <c r="E3656" i="4" s="1"/>
  <c r="E3657" i="4" s="1"/>
  <c r="E3658" i="4" s="1"/>
  <c r="E3659" i="4" s="1"/>
  <c r="E3660" i="4" s="1"/>
  <c r="E3661" i="4" s="1"/>
  <c r="E3662" i="4" s="1"/>
  <c r="E3663" i="4" s="1"/>
  <c r="E3664" i="4" s="1"/>
  <c r="E3665" i="4" s="1"/>
  <c r="E3666" i="4" s="1"/>
  <c r="E3667" i="4" s="1"/>
  <c r="E3668" i="4" s="1"/>
  <c r="E3669" i="4" s="1"/>
  <c r="E3670" i="4" s="1"/>
  <c r="E3671" i="4" s="1"/>
  <c r="E3672" i="4" s="1"/>
  <c r="E3673" i="4" s="1"/>
  <c r="E3674" i="4" s="1"/>
  <c r="E3675" i="4" s="1"/>
  <c r="E3676" i="4" s="1"/>
  <c r="E3677" i="4" s="1"/>
  <c r="E3678" i="4" s="1"/>
  <c r="E3679" i="4" s="1"/>
  <c r="E3680" i="4" s="1"/>
  <c r="E3681" i="4" s="1"/>
  <c r="E3682" i="4" s="1"/>
  <c r="E3683" i="4" s="1"/>
  <c r="E3684" i="4" s="1"/>
  <c r="E3685" i="4" s="1"/>
  <c r="E3686" i="4" s="1"/>
  <c r="E3687" i="4" s="1"/>
  <c r="E3688" i="4" s="1"/>
  <c r="E3689" i="4" s="1"/>
  <c r="E3690" i="4" s="1"/>
  <c r="E3691" i="4" s="1"/>
  <c r="E3692" i="4" s="1"/>
  <c r="E3693" i="4" s="1"/>
  <c r="E3694" i="4" s="1"/>
  <c r="E3695" i="4" s="1"/>
  <c r="E3696" i="4" s="1"/>
  <c r="E3697" i="4" s="1"/>
  <c r="E3698" i="4" s="1"/>
  <c r="E3699" i="4" s="1"/>
  <c r="E3700" i="4" s="1"/>
  <c r="E3701" i="4" s="1"/>
  <c r="E3702" i="4" s="1"/>
  <c r="E3703" i="4" s="1"/>
  <c r="E3704" i="4" s="1"/>
  <c r="E3705" i="4" s="1"/>
  <c r="E3706" i="4" s="1"/>
  <c r="E3707" i="4" s="1"/>
  <c r="E3708" i="4" s="1"/>
  <c r="E3709" i="4" s="1"/>
  <c r="E3710" i="4" s="1"/>
  <c r="E3711" i="4" s="1"/>
  <c r="E3712" i="4" s="1"/>
  <c r="E3713" i="4" s="1"/>
  <c r="E3714" i="4" s="1"/>
  <c r="E3715" i="4" s="1"/>
  <c r="E3716" i="4" s="1"/>
  <c r="E3717" i="4" s="1"/>
  <c r="E3718" i="4" s="1"/>
  <c r="E3719" i="4" s="1"/>
  <c r="E3720" i="4" s="1"/>
  <c r="E3721" i="4" s="1"/>
  <c r="E3722" i="4" s="1"/>
  <c r="E3723" i="4" s="1"/>
  <c r="E3724" i="4" s="1"/>
  <c r="E3725" i="4" s="1"/>
  <c r="E3726" i="4" s="1"/>
  <c r="E3727" i="4" s="1"/>
  <c r="E3728" i="4" s="1"/>
  <c r="E3729" i="4" s="1"/>
  <c r="E3730" i="4" s="1"/>
  <c r="E3731" i="4" s="1"/>
  <c r="E3732" i="4" s="1"/>
  <c r="E3733" i="4" s="1"/>
  <c r="E3734" i="4" s="1"/>
  <c r="E3735" i="4" s="1"/>
  <c r="E3736" i="4" s="1"/>
  <c r="E3737" i="4" s="1"/>
  <c r="E3738" i="4" s="1"/>
  <c r="E3739" i="4" s="1"/>
  <c r="E3740" i="4" s="1"/>
  <c r="E3741" i="4" s="1"/>
  <c r="E3742" i="4" s="1"/>
  <c r="E3743" i="4" s="1"/>
  <c r="E3744" i="4" s="1"/>
  <c r="E3745" i="4" s="1"/>
  <c r="E3746" i="4" s="1"/>
  <c r="E3747" i="4" s="1"/>
  <c r="E3748" i="4" s="1"/>
  <c r="E3749" i="4" s="1"/>
  <c r="E3750" i="4" s="1"/>
  <c r="E3751" i="4" s="1"/>
  <c r="E3752" i="4" s="1"/>
  <c r="E3753" i="4" s="1"/>
  <c r="E3754" i="4" s="1"/>
  <c r="E3755" i="4" s="1"/>
  <c r="E3756" i="4" s="1"/>
  <c r="E3757" i="4" s="1"/>
  <c r="E3758" i="4" s="1"/>
  <c r="E3759" i="4" s="1"/>
  <c r="E3760" i="4" s="1"/>
  <c r="E3761" i="4" s="1"/>
  <c r="E3762" i="4" s="1"/>
  <c r="E3763" i="4" s="1"/>
  <c r="E3764" i="4" s="1"/>
  <c r="E3765" i="4" s="1"/>
  <c r="E3766" i="4" s="1"/>
  <c r="E3767" i="4" s="1"/>
  <c r="E3768" i="4" s="1"/>
  <c r="E3769" i="4" s="1"/>
  <c r="E3770" i="4" s="1"/>
  <c r="E3771" i="4" s="1"/>
  <c r="E3772" i="4" s="1"/>
  <c r="E3773" i="4" s="1"/>
  <c r="E3774" i="4" s="1"/>
  <c r="E3775" i="4" s="1"/>
  <c r="E3776" i="4" s="1"/>
  <c r="E3777" i="4" s="1"/>
  <c r="E3778" i="4" s="1"/>
  <c r="E3779" i="4" s="1"/>
  <c r="E3780" i="4" s="1"/>
  <c r="E3781" i="4" s="1"/>
  <c r="E3782" i="4" s="1"/>
  <c r="E3783" i="4" s="1"/>
  <c r="E3784" i="4" s="1"/>
  <c r="E3785" i="4" s="1"/>
  <c r="E3786" i="4" s="1"/>
  <c r="E3787" i="4" s="1"/>
  <c r="E3788" i="4" s="1"/>
  <c r="E3789" i="4" s="1"/>
  <c r="E3790" i="4" s="1"/>
  <c r="E3791" i="4" s="1"/>
  <c r="E3792" i="4" s="1"/>
  <c r="E3793" i="4" s="1"/>
  <c r="E3794" i="4" s="1"/>
  <c r="E3795" i="4" s="1"/>
  <c r="E3796" i="4" s="1"/>
  <c r="E3797" i="4" s="1"/>
  <c r="E3798" i="4" s="1"/>
  <c r="E3799" i="4" s="1"/>
  <c r="E3800" i="4" s="1"/>
  <c r="E3801" i="4" s="1"/>
  <c r="E3802" i="4" s="1"/>
  <c r="E3803" i="4" s="1"/>
  <c r="E3804" i="4" s="1"/>
  <c r="E3805" i="4" s="1"/>
  <c r="E3806" i="4" s="1"/>
  <c r="E3807" i="4" s="1"/>
  <c r="E3808" i="4" s="1"/>
  <c r="E3809" i="4" s="1"/>
  <c r="E3810" i="4" s="1"/>
  <c r="E3811" i="4" s="1"/>
  <c r="E3812" i="4" s="1"/>
  <c r="E3813" i="4" s="1"/>
  <c r="E3814" i="4" s="1"/>
  <c r="E3815" i="4" s="1"/>
  <c r="E3816" i="4" s="1"/>
  <c r="E3817" i="4" s="1"/>
  <c r="E3818" i="4" s="1"/>
  <c r="E3819" i="4" s="1"/>
  <c r="E3820" i="4" s="1"/>
  <c r="E3821" i="4" s="1"/>
  <c r="E3822" i="4" s="1"/>
  <c r="E3823" i="4" s="1"/>
  <c r="E3824" i="4" s="1"/>
  <c r="E3825" i="4" s="1"/>
  <c r="E3826" i="4" s="1"/>
  <c r="E3827" i="4" s="1"/>
  <c r="E3828" i="4" s="1"/>
  <c r="E3829" i="4" s="1"/>
  <c r="E3830" i="4" s="1"/>
  <c r="E3831" i="4" s="1"/>
  <c r="E3832" i="4" s="1"/>
  <c r="E3833" i="4" s="1"/>
  <c r="E3834" i="4" s="1"/>
  <c r="E3835" i="4" s="1"/>
  <c r="E3836" i="4" s="1"/>
  <c r="E3837" i="4" s="1"/>
  <c r="E3838" i="4" s="1"/>
  <c r="E3839" i="4" s="1"/>
  <c r="E3840" i="4" s="1"/>
  <c r="E3841" i="4" s="1"/>
  <c r="E3842" i="4" s="1"/>
  <c r="E3843" i="4" s="1"/>
  <c r="E3844" i="4" s="1"/>
  <c r="E3845" i="4" s="1"/>
  <c r="E3846" i="4" s="1"/>
  <c r="E3847" i="4" s="1"/>
  <c r="E3848" i="4" s="1"/>
  <c r="E3849" i="4" s="1"/>
  <c r="E3850" i="4" s="1"/>
  <c r="E3851" i="4" s="1"/>
  <c r="E3852" i="4" s="1"/>
  <c r="E3853" i="4" s="1"/>
  <c r="E3854" i="4" s="1"/>
  <c r="E3855" i="4" s="1"/>
  <c r="E3856" i="4" s="1"/>
  <c r="E3857" i="4" s="1"/>
  <c r="E3858" i="4" s="1"/>
  <c r="E3859" i="4" s="1"/>
  <c r="E3860" i="4" s="1"/>
  <c r="E3861" i="4" s="1"/>
  <c r="E3862" i="4" s="1"/>
  <c r="E3863" i="4" s="1"/>
  <c r="E3864" i="4" s="1"/>
  <c r="E3865" i="4" s="1"/>
  <c r="E3866" i="4" s="1"/>
  <c r="E3867" i="4" s="1"/>
  <c r="E3868" i="4" s="1"/>
  <c r="E3869" i="4" s="1"/>
  <c r="E3870" i="4" s="1"/>
  <c r="E3871" i="4" s="1"/>
  <c r="E3872" i="4" s="1"/>
  <c r="E3873" i="4" s="1"/>
  <c r="E3874" i="4" s="1"/>
  <c r="E3875" i="4" s="1"/>
  <c r="E3876" i="4" s="1"/>
  <c r="E3877" i="4" s="1"/>
  <c r="E3878" i="4" s="1"/>
  <c r="E3879" i="4" s="1"/>
  <c r="E3880" i="4" s="1"/>
  <c r="E3881" i="4" s="1"/>
  <c r="E3882" i="4" s="1"/>
  <c r="E3883" i="4" s="1"/>
  <c r="E3884" i="4" s="1"/>
  <c r="E3885" i="4" s="1"/>
  <c r="E3886" i="4" s="1"/>
  <c r="E3887" i="4" s="1"/>
  <c r="E3888" i="4" s="1"/>
  <c r="E3889" i="4" s="1"/>
  <c r="E3890" i="4" s="1"/>
  <c r="E3891" i="4" s="1"/>
  <c r="E3892" i="4" s="1"/>
  <c r="E3893" i="4" s="1"/>
  <c r="E3894" i="4" s="1"/>
  <c r="E3895" i="4" s="1"/>
  <c r="E3896" i="4" s="1"/>
  <c r="E3897" i="4" s="1"/>
  <c r="E3898" i="4" s="1"/>
  <c r="E3899" i="4" s="1"/>
  <c r="E3900" i="4" s="1"/>
  <c r="E3901" i="4" s="1"/>
  <c r="E3902" i="4" s="1"/>
  <c r="E3903" i="4" s="1"/>
  <c r="E3904" i="4" s="1"/>
  <c r="E3905" i="4" s="1"/>
  <c r="E3906" i="4" s="1"/>
  <c r="E3907" i="4" s="1"/>
  <c r="E3908" i="4" s="1"/>
  <c r="E3909" i="4" s="1"/>
  <c r="E3910" i="4" s="1"/>
  <c r="E3911" i="4" s="1"/>
  <c r="E3912" i="4" s="1"/>
  <c r="E3913" i="4" s="1"/>
  <c r="E3914" i="4" s="1"/>
  <c r="E3915" i="4" s="1"/>
  <c r="E3916" i="4" s="1"/>
  <c r="E3917" i="4" s="1"/>
  <c r="E3918" i="4" s="1"/>
  <c r="E3919" i="4" s="1"/>
  <c r="E3920" i="4" s="1"/>
  <c r="E3921" i="4" s="1"/>
  <c r="E3922" i="4" s="1"/>
  <c r="E3923" i="4" s="1"/>
  <c r="E3924" i="4" s="1"/>
  <c r="E3925" i="4" s="1"/>
  <c r="E3926" i="4" s="1"/>
  <c r="E3927" i="4" s="1"/>
  <c r="E3928" i="4" s="1"/>
  <c r="E3929" i="4" s="1"/>
  <c r="E3930" i="4" s="1"/>
  <c r="E3931" i="4" s="1"/>
  <c r="E3932" i="4" s="1"/>
  <c r="E3933" i="4" s="1"/>
  <c r="E3934" i="4" s="1"/>
  <c r="E3935" i="4" s="1"/>
  <c r="E3936" i="4" s="1"/>
  <c r="E3937" i="4" s="1"/>
  <c r="E3938" i="4" s="1"/>
  <c r="E3939" i="4" s="1"/>
  <c r="E3940" i="4" s="1"/>
  <c r="E3941" i="4" s="1"/>
  <c r="E3942" i="4" s="1"/>
  <c r="E3943" i="4" s="1"/>
  <c r="E3944" i="4" s="1"/>
  <c r="E3945" i="4" s="1"/>
  <c r="E3946" i="4" s="1"/>
  <c r="E3947" i="4" s="1"/>
  <c r="E3948" i="4" s="1"/>
  <c r="E3949" i="4" s="1"/>
  <c r="E3950" i="4" s="1"/>
  <c r="E3951" i="4" s="1"/>
  <c r="E3952" i="4" s="1"/>
  <c r="E3953" i="4" s="1"/>
  <c r="E3954" i="4" s="1"/>
  <c r="E3955" i="4" s="1"/>
  <c r="E3956" i="4" s="1"/>
  <c r="E3957" i="4" s="1"/>
  <c r="E3958" i="4" s="1"/>
  <c r="E3959" i="4" s="1"/>
  <c r="E3960" i="4" s="1"/>
  <c r="E3961" i="4" s="1"/>
  <c r="E3962" i="4" s="1"/>
  <c r="E3963" i="4" s="1"/>
  <c r="E3964" i="4" s="1"/>
  <c r="E3965" i="4" s="1"/>
  <c r="E3966" i="4" s="1"/>
  <c r="E3967" i="4" s="1"/>
  <c r="E3968" i="4" s="1"/>
  <c r="E3969" i="4" s="1"/>
  <c r="E3970" i="4" s="1"/>
  <c r="E3971" i="4" s="1"/>
  <c r="E3972" i="4" s="1"/>
  <c r="E3973" i="4" s="1"/>
  <c r="E3974" i="4" s="1"/>
  <c r="E3975" i="4" s="1"/>
  <c r="E3976" i="4" s="1"/>
  <c r="E3977" i="4" s="1"/>
  <c r="E3978" i="4" s="1"/>
  <c r="E3979" i="4" s="1"/>
  <c r="E3980" i="4" s="1"/>
  <c r="E3981" i="4" s="1"/>
  <c r="E3982" i="4" s="1"/>
  <c r="E3983" i="4" s="1"/>
  <c r="E3984" i="4" s="1"/>
  <c r="E3985" i="4" s="1"/>
  <c r="E3986" i="4" s="1"/>
  <c r="E3987" i="4" s="1"/>
  <c r="E3988" i="4" s="1"/>
  <c r="E3989" i="4" s="1"/>
  <c r="E3990" i="4" s="1"/>
  <c r="E3991" i="4" s="1"/>
  <c r="E3992" i="4" s="1"/>
  <c r="E3993" i="4" s="1"/>
  <c r="E3994" i="4" s="1"/>
  <c r="E3995" i="4" s="1"/>
  <c r="E3996" i="4" s="1"/>
  <c r="E3997" i="4" s="1"/>
  <c r="E3998" i="4" s="1"/>
  <c r="E3999" i="4" s="1"/>
  <c r="E4000" i="4" s="1"/>
  <c r="E4001" i="4" s="1"/>
  <c r="E4002" i="4" s="1"/>
  <c r="E4003" i="4" s="1"/>
  <c r="E4004" i="4" s="1"/>
  <c r="E4005" i="4" s="1"/>
  <c r="E4006" i="4" s="1"/>
  <c r="E4007" i="4" s="1"/>
  <c r="E4008" i="4" s="1"/>
  <c r="E4009" i="4" s="1"/>
  <c r="E4010" i="4" s="1"/>
  <c r="E4011" i="4" s="1"/>
  <c r="E4012" i="4" s="1"/>
  <c r="E4013" i="4" s="1"/>
  <c r="E4014" i="4" s="1"/>
  <c r="E4015" i="4" s="1"/>
  <c r="E4016" i="4" s="1"/>
  <c r="E4017" i="4" s="1"/>
  <c r="E4018" i="4" s="1"/>
  <c r="E4019" i="4" s="1"/>
  <c r="E4020" i="4" s="1"/>
  <c r="E4021" i="4" s="1"/>
  <c r="E4022" i="4" s="1"/>
  <c r="E4023" i="4" s="1"/>
  <c r="E4024" i="4" s="1"/>
  <c r="E4025" i="4" s="1"/>
  <c r="E4026" i="4" s="1"/>
  <c r="E4027" i="4" s="1"/>
  <c r="E4028" i="4" s="1"/>
  <c r="E4029" i="4" s="1"/>
  <c r="E4030" i="4" s="1"/>
  <c r="E4031" i="4" s="1"/>
  <c r="E4032" i="4" s="1"/>
  <c r="E4033" i="4" s="1"/>
  <c r="E4034" i="4" s="1"/>
  <c r="E4035" i="4" s="1"/>
  <c r="E4036" i="4" s="1"/>
  <c r="E4037" i="4" s="1"/>
  <c r="E4038" i="4" s="1"/>
  <c r="E4039" i="4" s="1"/>
  <c r="E4040" i="4" s="1"/>
  <c r="E4041" i="4" s="1"/>
  <c r="E4042" i="4" s="1"/>
  <c r="E4043" i="4" s="1"/>
  <c r="E4044" i="4" s="1"/>
  <c r="E4045" i="4" s="1"/>
  <c r="E4046" i="4" s="1"/>
  <c r="E4047" i="4" s="1"/>
  <c r="E4048" i="4" s="1"/>
  <c r="E4049" i="4" s="1"/>
  <c r="E4050" i="4" s="1"/>
  <c r="E4051" i="4" s="1"/>
  <c r="E4052" i="4" s="1"/>
  <c r="E4053" i="4" s="1"/>
  <c r="E4054" i="4" s="1"/>
  <c r="E4055" i="4" s="1"/>
  <c r="E4056" i="4" s="1"/>
  <c r="E4057" i="4" s="1"/>
  <c r="E4058" i="4" s="1"/>
  <c r="E4059" i="4" s="1"/>
  <c r="E4060" i="4" s="1"/>
  <c r="E4061" i="4" s="1"/>
  <c r="E4062" i="4" s="1"/>
  <c r="E4063" i="4" s="1"/>
  <c r="E4064" i="4" s="1"/>
  <c r="E4065" i="4" s="1"/>
  <c r="E4066" i="4" s="1"/>
  <c r="E4067" i="4" s="1"/>
  <c r="E4068" i="4" s="1"/>
  <c r="E4069" i="4" s="1"/>
  <c r="E4070" i="4" s="1"/>
  <c r="E4071" i="4" s="1"/>
  <c r="E4072" i="4" s="1"/>
  <c r="E4073" i="4" s="1"/>
  <c r="E4074" i="4" s="1"/>
  <c r="E4075" i="4" s="1"/>
  <c r="E4076" i="4" s="1"/>
  <c r="E4077" i="4" s="1"/>
  <c r="E4078" i="4" s="1"/>
  <c r="E4079" i="4" s="1"/>
  <c r="E4080" i="4" s="1"/>
  <c r="E4081" i="4" s="1"/>
  <c r="E4082" i="4" s="1"/>
  <c r="E4083" i="4" s="1"/>
  <c r="E4084" i="4" s="1"/>
  <c r="E4085" i="4" s="1"/>
  <c r="E4086" i="4" s="1"/>
  <c r="E4087" i="4" s="1"/>
  <c r="E4088" i="4" s="1"/>
  <c r="E4089" i="4" s="1"/>
  <c r="E4090" i="4" s="1"/>
  <c r="E4091" i="4" s="1"/>
  <c r="E4092" i="4" s="1"/>
  <c r="E4093" i="4" s="1"/>
  <c r="E4094" i="4" s="1"/>
  <c r="E4095" i="4" s="1"/>
  <c r="E4096" i="4" s="1"/>
  <c r="E4097" i="4" s="1"/>
  <c r="E4098" i="4" s="1"/>
  <c r="E4099" i="4" s="1"/>
  <c r="E4100" i="4" s="1"/>
  <c r="E4101" i="4" s="1"/>
  <c r="E4102" i="4" s="1"/>
  <c r="E4103" i="4" s="1"/>
  <c r="E4104" i="4" s="1"/>
  <c r="E4105" i="4" s="1"/>
  <c r="E4106" i="4" s="1"/>
  <c r="E4107" i="4" s="1"/>
  <c r="E4108" i="4" s="1"/>
  <c r="E4109" i="4" s="1"/>
  <c r="E4110" i="4" s="1"/>
  <c r="E4111" i="4" s="1"/>
  <c r="E4112" i="4" s="1"/>
  <c r="E4113" i="4" s="1"/>
  <c r="E4114" i="4" s="1"/>
  <c r="E4115" i="4" s="1"/>
  <c r="E4116" i="4" s="1"/>
  <c r="E4117" i="4" s="1"/>
  <c r="E4118" i="4" s="1"/>
  <c r="E4119" i="4" s="1"/>
  <c r="E4120" i="4" s="1"/>
  <c r="E4121" i="4" s="1"/>
  <c r="E4122" i="4" s="1"/>
  <c r="E4123" i="4" s="1"/>
  <c r="E4124" i="4" s="1"/>
  <c r="E4125" i="4" s="1"/>
  <c r="E4126" i="4" s="1"/>
  <c r="E4127" i="4" s="1"/>
  <c r="E4128" i="4" s="1"/>
  <c r="E4129" i="4" s="1"/>
  <c r="E4130" i="4" s="1"/>
  <c r="E4131" i="4" s="1"/>
  <c r="E4132" i="4" s="1"/>
  <c r="E4133" i="4" s="1"/>
  <c r="E4134" i="4" s="1"/>
  <c r="E4135" i="4" s="1"/>
  <c r="E4136" i="4" s="1"/>
  <c r="E4137" i="4" s="1"/>
  <c r="E4138" i="4" s="1"/>
  <c r="E4139" i="4" s="1"/>
  <c r="E4140" i="4" s="1"/>
  <c r="E4141" i="4" s="1"/>
  <c r="E4142" i="4" s="1"/>
  <c r="E4143" i="4" s="1"/>
  <c r="E4144" i="4" s="1"/>
  <c r="E4145" i="4" s="1"/>
  <c r="E4146" i="4" s="1"/>
  <c r="E4147" i="4" s="1"/>
  <c r="E4148" i="4" s="1"/>
  <c r="E4149" i="4" s="1"/>
  <c r="E4150" i="4" s="1"/>
  <c r="E4151" i="4" s="1"/>
  <c r="E4152" i="4" s="1"/>
  <c r="E4153" i="4" s="1"/>
  <c r="E4154" i="4" s="1"/>
  <c r="E4155" i="4" s="1"/>
  <c r="E4156" i="4" s="1"/>
  <c r="E4157" i="4" s="1"/>
  <c r="E4158" i="4" s="1"/>
  <c r="E4159" i="4" s="1"/>
  <c r="E4160" i="4" s="1"/>
  <c r="E4161" i="4" s="1"/>
  <c r="E4162" i="4" s="1"/>
  <c r="E4163" i="4" s="1"/>
  <c r="E4164" i="4" s="1"/>
  <c r="E4165" i="4" s="1"/>
  <c r="E4166" i="4" s="1"/>
  <c r="E4167" i="4" s="1"/>
  <c r="E4168" i="4" s="1"/>
  <c r="E4169" i="4" s="1"/>
  <c r="E4170" i="4" s="1"/>
  <c r="E4171" i="4" s="1"/>
  <c r="E4172" i="4" s="1"/>
  <c r="E4173" i="4" s="1"/>
  <c r="E4174" i="4" s="1"/>
  <c r="E4175" i="4" s="1"/>
  <c r="E4176" i="4" s="1"/>
  <c r="E4177" i="4" s="1"/>
  <c r="E4178" i="4" s="1"/>
  <c r="E4179" i="4" s="1"/>
  <c r="E4180" i="4" s="1"/>
  <c r="E4181" i="4" s="1"/>
  <c r="E4182" i="4" s="1"/>
  <c r="E4183" i="4" s="1"/>
  <c r="E4184" i="4" s="1"/>
  <c r="E4185" i="4" s="1"/>
  <c r="E4186" i="4" s="1"/>
  <c r="E4187" i="4" s="1"/>
  <c r="E4188" i="4" s="1"/>
  <c r="E4189" i="4" s="1"/>
  <c r="E4190" i="4" s="1"/>
  <c r="E4191" i="4" s="1"/>
  <c r="E4192" i="4" s="1"/>
  <c r="E4193" i="4" s="1"/>
  <c r="E4194" i="4" s="1"/>
  <c r="E4195" i="4" s="1"/>
  <c r="E4196" i="4" s="1"/>
  <c r="E4197" i="4" s="1"/>
  <c r="E4198" i="4" s="1"/>
  <c r="E4199" i="4" s="1"/>
  <c r="E4200" i="4" s="1"/>
  <c r="E4201" i="4" s="1"/>
  <c r="E4202" i="4" s="1"/>
  <c r="E4203" i="4" s="1"/>
  <c r="E4204" i="4" s="1"/>
  <c r="E4205" i="4" s="1"/>
  <c r="E4206" i="4" s="1"/>
  <c r="E4207" i="4" s="1"/>
  <c r="E4208" i="4" s="1"/>
  <c r="E4209" i="4" s="1"/>
  <c r="E4210" i="4" s="1"/>
  <c r="E4211" i="4" s="1"/>
  <c r="E4212" i="4" s="1"/>
  <c r="E4213" i="4" s="1"/>
  <c r="E4214" i="4" s="1"/>
  <c r="E4215" i="4" s="1"/>
  <c r="E4216" i="4" s="1"/>
  <c r="E4217" i="4" s="1"/>
  <c r="E4218" i="4" s="1"/>
  <c r="E4219" i="4" s="1"/>
  <c r="E4220" i="4" s="1"/>
  <c r="E4221" i="4" s="1"/>
  <c r="E4222" i="4" s="1"/>
  <c r="E4223" i="4" s="1"/>
  <c r="E4224" i="4" s="1"/>
  <c r="E4225" i="4" s="1"/>
  <c r="E4226" i="4" s="1"/>
  <c r="E4227" i="4" s="1"/>
  <c r="E4228" i="4" s="1"/>
  <c r="E4229" i="4" s="1"/>
  <c r="E4230" i="4" s="1"/>
  <c r="E4231" i="4" s="1"/>
  <c r="E4232" i="4" s="1"/>
  <c r="E4233" i="4" s="1"/>
  <c r="E4234" i="4" s="1"/>
  <c r="E4235" i="4" s="1"/>
  <c r="E4236" i="4" s="1"/>
  <c r="E4237" i="4" s="1"/>
  <c r="E4238" i="4" s="1"/>
  <c r="E4239" i="4" s="1"/>
  <c r="E4240" i="4" s="1"/>
  <c r="E4241" i="4" s="1"/>
  <c r="E4242" i="4" s="1"/>
  <c r="E4243" i="4" s="1"/>
  <c r="E4244" i="4" s="1"/>
  <c r="E4245" i="4" s="1"/>
  <c r="E4246" i="4" s="1"/>
  <c r="E4247" i="4" s="1"/>
  <c r="E4248" i="4" s="1"/>
  <c r="E4249" i="4" s="1"/>
  <c r="E4250" i="4" s="1"/>
  <c r="E4251" i="4" s="1"/>
  <c r="E4252" i="4" s="1"/>
  <c r="E4253" i="4" s="1"/>
  <c r="E4254" i="4" s="1"/>
  <c r="E4255" i="4" s="1"/>
  <c r="E4256" i="4" s="1"/>
  <c r="E4257" i="4" s="1"/>
  <c r="E4258" i="4" s="1"/>
  <c r="E4259" i="4" s="1"/>
  <c r="E4260" i="4" s="1"/>
  <c r="E4261" i="4" s="1"/>
  <c r="E4262" i="4" s="1"/>
  <c r="E4263" i="4" s="1"/>
  <c r="E4264" i="4" s="1"/>
  <c r="E4265" i="4" s="1"/>
  <c r="E4266" i="4" s="1"/>
  <c r="E4267" i="4" s="1"/>
  <c r="E4268" i="4" s="1"/>
  <c r="E4269" i="4" s="1"/>
  <c r="E4270" i="4" s="1"/>
  <c r="E4271" i="4" s="1"/>
  <c r="E4272" i="4" s="1"/>
  <c r="E4273" i="4" s="1"/>
  <c r="E4274" i="4" s="1"/>
  <c r="E4275" i="4" s="1"/>
  <c r="E4276" i="4" s="1"/>
  <c r="E4277" i="4" s="1"/>
  <c r="E4278" i="4" s="1"/>
  <c r="E4279" i="4" s="1"/>
  <c r="E4280" i="4" s="1"/>
  <c r="E4281" i="4" s="1"/>
  <c r="E4282" i="4" s="1"/>
  <c r="E4283" i="4" s="1"/>
  <c r="E4284" i="4" s="1"/>
  <c r="E4285" i="4" s="1"/>
  <c r="E4286" i="4" s="1"/>
  <c r="E4287" i="4" s="1"/>
  <c r="E4288" i="4" s="1"/>
  <c r="E4289" i="4" s="1"/>
  <c r="E4290" i="4" s="1"/>
  <c r="E4291" i="4" s="1"/>
  <c r="E4292" i="4" s="1"/>
  <c r="E4293" i="4" s="1"/>
  <c r="E4294" i="4" s="1"/>
  <c r="E4295" i="4" s="1"/>
  <c r="E4296" i="4" s="1"/>
  <c r="E4297" i="4" s="1"/>
  <c r="E4298" i="4" s="1"/>
  <c r="E4299" i="4" s="1"/>
  <c r="E4300" i="4" s="1"/>
  <c r="E4301" i="4" s="1"/>
  <c r="E4302" i="4" s="1"/>
  <c r="E4303" i="4" s="1"/>
  <c r="E4304" i="4" s="1"/>
  <c r="E4305" i="4" s="1"/>
  <c r="E4306" i="4" s="1"/>
  <c r="E4307" i="4" s="1"/>
  <c r="E4308" i="4" s="1"/>
  <c r="E4309" i="4" s="1"/>
  <c r="E4310" i="4" s="1"/>
  <c r="E4311" i="4" s="1"/>
  <c r="E4312" i="4" s="1"/>
  <c r="E4313" i="4" s="1"/>
  <c r="E4314" i="4" s="1"/>
  <c r="E4315" i="4" s="1"/>
  <c r="E4316" i="4" s="1"/>
  <c r="E4317" i="4" s="1"/>
  <c r="E4318" i="4" s="1"/>
  <c r="E4319" i="4" s="1"/>
  <c r="E4320" i="4" s="1"/>
  <c r="E4321" i="4" s="1"/>
  <c r="E4322" i="4" s="1"/>
  <c r="E4323" i="4" s="1"/>
  <c r="E4324" i="4" s="1"/>
  <c r="E4325" i="4" s="1"/>
  <c r="E4326" i="4" s="1"/>
  <c r="E4327" i="4" s="1"/>
  <c r="E4328" i="4" s="1"/>
  <c r="E4329" i="4" s="1"/>
  <c r="E4330" i="4" s="1"/>
  <c r="E4331" i="4" s="1"/>
  <c r="E4332" i="4" s="1"/>
  <c r="E4333" i="4" s="1"/>
  <c r="E4334" i="4" s="1"/>
  <c r="E4335" i="4" s="1"/>
  <c r="E4336" i="4" s="1"/>
  <c r="E4337" i="4" s="1"/>
  <c r="E4338" i="4" s="1"/>
  <c r="E4339" i="4" s="1"/>
  <c r="E4340" i="4" s="1"/>
  <c r="E4341" i="4" s="1"/>
  <c r="E4342" i="4" s="1"/>
  <c r="E4343" i="4" s="1"/>
  <c r="E4344" i="4" s="1"/>
  <c r="E4345" i="4" s="1"/>
  <c r="E4346" i="4" s="1"/>
  <c r="E4347" i="4" s="1"/>
  <c r="E4348" i="4" s="1"/>
  <c r="E4349" i="4" s="1"/>
  <c r="E4350" i="4" s="1"/>
  <c r="E4351" i="4" s="1"/>
  <c r="E4352" i="4" s="1"/>
  <c r="E4353" i="4" s="1"/>
  <c r="E4354" i="4" s="1"/>
  <c r="D15" i="1"/>
  <c r="E15" i="1" s="1"/>
  <c r="G15" i="1" s="1"/>
  <c r="D14" i="1"/>
  <c r="E14" i="1" s="1"/>
  <c r="G14" i="1" s="1"/>
  <c r="D13" i="1"/>
  <c r="E13" i="1" s="1"/>
  <c r="G13" i="1" s="1"/>
  <c r="G1097" i="2"/>
  <c r="F1097" i="2"/>
  <c r="E1097" i="2"/>
  <c r="G1096" i="2"/>
  <c r="F1096" i="2"/>
  <c r="E1096" i="2"/>
  <c r="G1095" i="2"/>
  <c r="F1095" i="2"/>
  <c r="E1095" i="2"/>
  <c r="G1094" i="2"/>
  <c r="F1094" i="2"/>
  <c r="E1094" i="2"/>
  <c r="G1093" i="2"/>
  <c r="F1093" i="2"/>
  <c r="E1093" i="2"/>
  <c r="G1092" i="2"/>
  <c r="F1092" i="2"/>
  <c r="E1092" i="2"/>
  <c r="G1091" i="2"/>
  <c r="F1091" i="2"/>
  <c r="E1091" i="2"/>
  <c r="G1090" i="2"/>
  <c r="F1090" i="2"/>
  <c r="E1090" i="2"/>
  <c r="G1089" i="2"/>
  <c r="F1089" i="2"/>
  <c r="E1089" i="2"/>
  <c r="G1088" i="2"/>
  <c r="F1088" i="2"/>
  <c r="E1088" i="2"/>
  <c r="G1087" i="2"/>
  <c r="F1087" i="2"/>
  <c r="E1087" i="2"/>
  <c r="G1086" i="2"/>
  <c r="F1086" i="2"/>
  <c r="E1086" i="2"/>
  <c r="G1085" i="2"/>
  <c r="F1085" i="2"/>
  <c r="E1085" i="2"/>
  <c r="G1084" i="2"/>
  <c r="F1084" i="2"/>
  <c r="E1084" i="2"/>
  <c r="G1083" i="2"/>
  <c r="F1083" i="2"/>
  <c r="E1083" i="2"/>
  <c r="G1082" i="2"/>
  <c r="F1082" i="2"/>
  <c r="E1082" i="2"/>
  <c r="G1081" i="2"/>
  <c r="F1081" i="2"/>
  <c r="E1081" i="2"/>
  <c r="G1080" i="2"/>
  <c r="F1080" i="2"/>
  <c r="E1080" i="2"/>
  <c r="G1079" i="2"/>
  <c r="F1079" i="2"/>
  <c r="E1079" i="2"/>
  <c r="G1078" i="2"/>
  <c r="F1078" i="2"/>
  <c r="E1078" i="2"/>
  <c r="G1077" i="2"/>
  <c r="F1077" i="2"/>
  <c r="E1077" i="2"/>
  <c r="G1076" i="2"/>
  <c r="F1076" i="2"/>
  <c r="E1076" i="2"/>
  <c r="G1075" i="2"/>
  <c r="F1075" i="2"/>
  <c r="E1075" i="2"/>
  <c r="G1074" i="2"/>
  <c r="F1074" i="2"/>
  <c r="E1074" i="2"/>
  <c r="G1073" i="2"/>
  <c r="F1073" i="2"/>
  <c r="E1073" i="2"/>
  <c r="G1072" i="2"/>
  <c r="F1072" i="2"/>
  <c r="E1072" i="2"/>
  <c r="G1071" i="2"/>
  <c r="F1071" i="2"/>
  <c r="E1071" i="2"/>
  <c r="G1070" i="2"/>
  <c r="F1070" i="2"/>
  <c r="E1070" i="2"/>
  <c r="G1069" i="2"/>
  <c r="F1069" i="2"/>
  <c r="E1069" i="2"/>
  <c r="G1068" i="2"/>
  <c r="F1068" i="2"/>
  <c r="E1068" i="2"/>
  <c r="G1067" i="2"/>
  <c r="F1067" i="2"/>
  <c r="E1067" i="2"/>
  <c r="G1066" i="2"/>
  <c r="F1066" i="2"/>
  <c r="E1066" i="2"/>
  <c r="G1065" i="2"/>
  <c r="F1065" i="2"/>
  <c r="E1065" i="2"/>
  <c r="G1064" i="2"/>
  <c r="F1064" i="2"/>
  <c r="E1064" i="2"/>
  <c r="G1063" i="2"/>
  <c r="F1063" i="2"/>
  <c r="E1063" i="2"/>
  <c r="G1062" i="2"/>
  <c r="F1062" i="2"/>
  <c r="E1062" i="2"/>
  <c r="G1061" i="2"/>
  <c r="F1061" i="2"/>
  <c r="E1061" i="2"/>
  <c r="G1060" i="2"/>
  <c r="F1060" i="2"/>
  <c r="E1060" i="2"/>
  <c r="G1059" i="2"/>
  <c r="F1059" i="2"/>
  <c r="E1059" i="2"/>
  <c r="G1058" i="2"/>
  <c r="F1058" i="2"/>
  <c r="E1058" i="2"/>
  <c r="G1057" i="2"/>
  <c r="F1057" i="2"/>
  <c r="E1057" i="2"/>
  <c r="G1056" i="2"/>
  <c r="F1056" i="2"/>
  <c r="E1056" i="2"/>
  <c r="G1055" i="2"/>
  <c r="F1055" i="2"/>
  <c r="E1055" i="2"/>
  <c r="G1054" i="2"/>
  <c r="F1054" i="2"/>
  <c r="E1054" i="2"/>
  <c r="G1053" i="2"/>
  <c r="F1053" i="2"/>
  <c r="E1053" i="2"/>
  <c r="G1052" i="2"/>
  <c r="F1052" i="2"/>
  <c r="E1052" i="2"/>
  <c r="G1051" i="2"/>
  <c r="F1051" i="2"/>
  <c r="E1051" i="2"/>
  <c r="G1050" i="2"/>
  <c r="F1050" i="2"/>
  <c r="E1050" i="2"/>
  <c r="G1049" i="2"/>
  <c r="F1049" i="2"/>
  <c r="E1049" i="2"/>
  <c r="G1048" i="2"/>
  <c r="F1048" i="2"/>
  <c r="E1048" i="2"/>
  <c r="G1047" i="2"/>
  <c r="F1047" i="2"/>
  <c r="E1047" i="2"/>
  <c r="G1046" i="2"/>
  <c r="F1046" i="2"/>
  <c r="E1046" i="2"/>
  <c r="G1045" i="2"/>
  <c r="F1045" i="2"/>
  <c r="E1045" i="2"/>
  <c r="G1044" i="2"/>
  <c r="F1044" i="2"/>
  <c r="E1044" i="2"/>
  <c r="G1043" i="2"/>
  <c r="F1043" i="2"/>
  <c r="E1043" i="2"/>
  <c r="G1042" i="2"/>
  <c r="F1042" i="2"/>
  <c r="E1042" i="2"/>
  <c r="G1041" i="2"/>
  <c r="F1041" i="2"/>
  <c r="E1041" i="2"/>
  <c r="G1040" i="2"/>
  <c r="F1040" i="2"/>
  <c r="E1040" i="2"/>
  <c r="G1039" i="2"/>
  <c r="F1039" i="2"/>
  <c r="E1039" i="2"/>
  <c r="G1038" i="2"/>
  <c r="F1038" i="2"/>
  <c r="E1038" i="2"/>
  <c r="G1037" i="2"/>
  <c r="F1037" i="2"/>
  <c r="E1037" i="2"/>
  <c r="G1036" i="2"/>
  <c r="F1036" i="2"/>
  <c r="E1036" i="2"/>
  <c r="G1035" i="2"/>
  <c r="F1035" i="2"/>
  <c r="E1035" i="2"/>
  <c r="G1034" i="2"/>
  <c r="F1034" i="2"/>
  <c r="E1034" i="2"/>
  <c r="G1033" i="2"/>
  <c r="F1033" i="2"/>
  <c r="E1033" i="2"/>
  <c r="G1032" i="2"/>
  <c r="F1032" i="2"/>
  <c r="E1032" i="2"/>
  <c r="G1031" i="2"/>
  <c r="F1031" i="2"/>
  <c r="E1031" i="2"/>
  <c r="G1030" i="2"/>
  <c r="F1030" i="2"/>
  <c r="E1030" i="2"/>
  <c r="G1029" i="2"/>
  <c r="F1029" i="2"/>
  <c r="E1029" i="2"/>
  <c r="G1028" i="2"/>
  <c r="F1028" i="2"/>
  <c r="E1028" i="2"/>
  <c r="G1027" i="2"/>
  <c r="F1027" i="2"/>
  <c r="E1027" i="2"/>
  <c r="G1026" i="2"/>
  <c r="F1026" i="2"/>
  <c r="E1026" i="2"/>
  <c r="G1025" i="2"/>
  <c r="F1025" i="2"/>
  <c r="E1025" i="2"/>
  <c r="G1024" i="2"/>
  <c r="F1024" i="2"/>
  <c r="E1024" i="2"/>
  <c r="G1023" i="2"/>
  <c r="F1023" i="2"/>
  <c r="E1023" i="2"/>
  <c r="G1022" i="2"/>
  <c r="F1022" i="2"/>
  <c r="E1022" i="2"/>
  <c r="G1021" i="2"/>
  <c r="F1021" i="2"/>
  <c r="E1021" i="2"/>
  <c r="G1020" i="2"/>
  <c r="F1020" i="2"/>
  <c r="E1020" i="2"/>
  <c r="G1019" i="2"/>
  <c r="F1019" i="2"/>
  <c r="E1019" i="2"/>
  <c r="G1018" i="2"/>
  <c r="F1018" i="2"/>
  <c r="E1018" i="2"/>
  <c r="G1017" i="2"/>
  <c r="F1017" i="2"/>
  <c r="E1017" i="2"/>
  <c r="G1016" i="2"/>
  <c r="F1016" i="2"/>
  <c r="E1016" i="2"/>
  <c r="G1015" i="2"/>
  <c r="F1015" i="2"/>
  <c r="E1015" i="2"/>
  <c r="G1014" i="2"/>
  <c r="F1014" i="2"/>
  <c r="E1014" i="2"/>
  <c r="G1013" i="2"/>
  <c r="F1013" i="2"/>
  <c r="E1013" i="2"/>
  <c r="G1012" i="2"/>
  <c r="F1012" i="2"/>
  <c r="E1012" i="2"/>
  <c r="G1011" i="2"/>
  <c r="F1011" i="2"/>
  <c r="E1011" i="2"/>
  <c r="G1010" i="2"/>
  <c r="F1010" i="2"/>
  <c r="E1010" i="2"/>
  <c r="G1009" i="2"/>
  <c r="F1009" i="2"/>
  <c r="E1009" i="2"/>
  <c r="G1008" i="2"/>
  <c r="F1008" i="2"/>
  <c r="E1008" i="2"/>
  <c r="G1007" i="2"/>
  <c r="F1007" i="2"/>
  <c r="E1007" i="2"/>
  <c r="G1006" i="2"/>
  <c r="F1006" i="2"/>
  <c r="E1006" i="2"/>
  <c r="G1005" i="2"/>
  <c r="F1005" i="2"/>
  <c r="E1005" i="2"/>
  <c r="G1004" i="2"/>
  <c r="F1004" i="2"/>
  <c r="E1004" i="2"/>
  <c r="G1003" i="2"/>
  <c r="F1003" i="2"/>
  <c r="E1003" i="2"/>
  <c r="G1002" i="2"/>
  <c r="F1002" i="2"/>
  <c r="E1002" i="2"/>
  <c r="G1001" i="2"/>
  <c r="F1001" i="2"/>
  <c r="E1001" i="2"/>
  <c r="G1000" i="2"/>
  <c r="F1000" i="2"/>
  <c r="E1000" i="2"/>
  <c r="G999" i="2"/>
  <c r="F999" i="2"/>
  <c r="E999" i="2"/>
  <c r="G998" i="2"/>
  <c r="F998" i="2"/>
  <c r="E998" i="2"/>
  <c r="G997" i="2"/>
  <c r="F997" i="2"/>
  <c r="E997" i="2"/>
  <c r="G996" i="2"/>
  <c r="F996" i="2"/>
  <c r="E996" i="2"/>
  <c r="G995" i="2"/>
  <c r="F995" i="2"/>
  <c r="E995" i="2"/>
  <c r="G994" i="2"/>
  <c r="F994" i="2"/>
  <c r="E994" i="2"/>
  <c r="G993" i="2"/>
  <c r="F993" i="2"/>
  <c r="E993" i="2"/>
  <c r="G992" i="2"/>
  <c r="F992" i="2"/>
  <c r="E992" i="2"/>
  <c r="G991" i="2"/>
  <c r="F991" i="2"/>
  <c r="E991" i="2"/>
  <c r="G990" i="2"/>
  <c r="F990" i="2"/>
  <c r="E990" i="2"/>
  <c r="G989" i="2"/>
  <c r="F989" i="2"/>
  <c r="E989" i="2"/>
  <c r="G988" i="2"/>
  <c r="F988" i="2"/>
  <c r="E988" i="2"/>
  <c r="G987" i="2"/>
  <c r="F987" i="2"/>
  <c r="E987" i="2"/>
  <c r="G986" i="2"/>
  <c r="F986" i="2"/>
  <c r="E986" i="2"/>
  <c r="G985" i="2"/>
  <c r="F985" i="2"/>
  <c r="E985" i="2"/>
  <c r="G984" i="2"/>
  <c r="F984" i="2"/>
  <c r="E984" i="2"/>
  <c r="G983" i="2"/>
  <c r="F983" i="2"/>
  <c r="E983" i="2"/>
  <c r="G982" i="2"/>
  <c r="F982" i="2"/>
  <c r="E982" i="2"/>
  <c r="G981" i="2"/>
  <c r="F981" i="2"/>
  <c r="E981" i="2"/>
  <c r="G980" i="2"/>
  <c r="F980" i="2"/>
  <c r="E980" i="2"/>
  <c r="G979" i="2"/>
  <c r="F979" i="2"/>
  <c r="E979" i="2"/>
  <c r="G978" i="2"/>
  <c r="F978" i="2"/>
  <c r="E978" i="2"/>
  <c r="G977" i="2"/>
  <c r="F977" i="2"/>
  <c r="E977" i="2"/>
  <c r="G976" i="2"/>
  <c r="F976" i="2"/>
  <c r="E976" i="2"/>
  <c r="G975" i="2"/>
  <c r="F975" i="2"/>
  <c r="E975" i="2"/>
  <c r="G974" i="2"/>
  <c r="F974" i="2"/>
  <c r="E974" i="2"/>
  <c r="G973" i="2"/>
  <c r="F973" i="2"/>
  <c r="E973" i="2"/>
  <c r="G972" i="2"/>
  <c r="F972" i="2"/>
  <c r="E972" i="2"/>
  <c r="G971" i="2"/>
  <c r="F971" i="2"/>
  <c r="E971" i="2"/>
  <c r="G970" i="2"/>
  <c r="F970" i="2"/>
  <c r="E970" i="2"/>
  <c r="G969" i="2"/>
  <c r="F969" i="2"/>
  <c r="E969" i="2"/>
  <c r="G968" i="2"/>
  <c r="F968" i="2"/>
  <c r="E968" i="2"/>
  <c r="G967" i="2"/>
  <c r="F967" i="2"/>
  <c r="E967" i="2"/>
  <c r="G966" i="2"/>
  <c r="F966" i="2"/>
  <c r="E966" i="2"/>
  <c r="G965" i="2"/>
  <c r="F965" i="2"/>
  <c r="E965" i="2"/>
  <c r="G964" i="2"/>
  <c r="F964" i="2"/>
  <c r="E964" i="2"/>
  <c r="G963" i="2"/>
  <c r="F963" i="2"/>
  <c r="E963" i="2"/>
  <c r="G962" i="2"/>
  <c r="F962" i="2"/>
  <c r="E962" i="2"/>
  <c r="G961" i="2"/>
  <c r="F961" i="2"/>
  <c r="E961" i="2"/>
  <c r="G960" i="2"/>
  <c r="F960" i="2"/>
  <c r="E960" i="2"/>
  <c r="G959" i="2"/>
  <c r="F959" i="2"/>
  <c r="E959" i="2"/>
  <c r="G958" i="2"/>
  <c r="F958" i="2"/>
  <c r="E958" i="2"/>
  <c r="G957" i="2"/>
  <c r="F957" i="2"/>
  <c r="E957" i="2"/>
  <c r="G956" i="2"/>
  <c r="F956" i="2"/>
  <c r="E956" i="2"/>
  <c r="G955" i="2"/>
  <c r="F955" i="2"/>
  <c r="E955" i="2"/>
  <c r="G954" i="2"/>
  <c r="F954" i="2"/>
  <c r="E954" i="2"/>
  <c r="G953" i="2"/>
  <c r="F953" i="2"/>
  <c r="E953" i="2"/>
  <c r="G952" i="2"/>
  <c r="F952" i="2"/>
  <c r="E952" i="2"/>
  <c r="G951" i="2"/>
  <c r="F951" i="2"/>
  <c r="E951" i="2"/>
  <c r="G950" i="2"/>
  <c r="F950" i="2"/>
  <c r="E950" i="2"/>
  <c r="G949" i="2"/>
  <c r="F949" i="2"/>
  <c r="E949" i="2"/>
  <c r="G948" i="2"/>
  <c r="F948" i="2"/>
  <c r="E948" i="2"/>
  <c r="G947" i="2"/>
  <c r="F947" i="2"/>
  <c r="E947" i="2"/>
  <c r="G946" i="2"/>
  <c r="F946" i="2"/>
  <c r="E946" i="2"/>
  <c r="G945" i="2"/>
  <c r="F945" i="2"/>
  <c r="E945" i="2"/>
  <c r="G944" i="2"/>
  <c r="F944" i="2"/>
  <c r="E944" i="2"/>
  <c r="G943" i="2"/>
  <c r="F943" i="2"/>
  <c r="E943" i="2"/>
  <c r="G942" i="2"/>
  <c r="F942" i="2"/>
  <c r="E942" i="2"/>
  <c r="G941" i="2"/>
  <c r="F941" i="2"/>
  <c r="E941" i="2"/>
  <c r="G940" i="2"/>
  <c r="F940" i="2"/>
  <c r="E940" i="2"/>
  <c r="G939" i="2"/>
  <c r="F939" i="2"/>
  <c r="E939" i="2"/>
  <c r="G938" i="2"/>
  <c r="F938" i="2"/>
  <c r="E938" i="2"/>
  <c r="G937" i="2"/>
  <c r="F937" i="2"/>
  <c r="E937" i="2"/>
  <c r="G936" i="2"/>
  <c r="F936" i="2"/>
  <c r="E936" i="2"/>
  <c r="G935" i="2"/>
  <c r="F935" i="2"/>
  <c r="E935" i="2"/>
  <c r="G934" i="2"/>
  <c r="F934" i="2"/>
  <c r="E934" i="2"/>
  <c r="G933" i="2"/>
  <c r="F933" i="2"/>
  <c r="E933" i="2"/>
  <c r="G932" i="2"/>
  <c r="F932" i="2"/>
  <c r="E932" i="2"/>
  <c r="G931" i="2"/>
  <c r="F931" i="2"/>
  <c r="E931" i="2"/>
  <c r="G930" i="2"/>
  <c r="F930" i="2"/>
  <c r="E930" i="2"/>
  <c r="G929" i="2"/>
  <c r="F929" i="2"/>
  <c r="E929" i="2"/>
  <c r="G928" i="2"/>
  <c r="F928" i="2"/>
  <c r="E928" i="2"/>
  <c r="G927" i="2"/>
  <c r="F927" i="2"/>
  <c r="E927" i="2"/>
  <c r="G926" i="2"/>
  <c r="F926" i="2"/>
  <c r="E926" i="2"/>
  <c r="G925" i="2"/>
  <c r="F925" i="2"/>
  <c r="E925" i="2"/>
  <c r="G924" i="2"/>
  <c r="F924" i="2"/>
  <c r="E924" i="2"/>
  <c r="G923" i="2"/>
  <c r="F923" i="2"/>
  <c r="E923" i="2"/>
  <c r="G922" i="2"/>
  <c r="F922" i="2"/>
  <c r="E922" i="2"/>
  <c r="G921" i="2"/>
  <c r="F921" i="2"/>
  <c r="E921" i="2"/>
  <c r="G920" i="2"/>
  <c r="F920" i="2"/>
  <c r="E920" i="2"/>
  <c r="G919" i="2"/>
  <c r="F919" i="2"/>
  <c r="E919" i="2"/>
  <c r="G918" i="2"/>
  <c r="F918" i="2"/>
  <c r="E918" i="2"/>
  <c r="G917" i="2"/>
  <c r="F917" i="2"/>
  <c r="E917" i="2"/>
  <c r="G916" i="2"/>
  <c r="F916" i="2"/>
  <c r="E916" i="2"/>
  <c r="G915" i="2"/>
  <c r="F915" i="2"/>
  <c r="E915" i="2"/>
  <c r="G914" i="2"/>
  <c r="F914" i="2"/>
  <c r="E914" i="2"/>
  <c r="G913" i="2"/>
  <c r="F913" i="2"/>
  <c r="E913" i="2"/>
  <c r="G912" i="2"/>
  <c r="F912" i="2"/>
  <c r="E912" i="2"/>
  <c r="G911" i="2"/>
  <c r="F911" i="2"/>
  <c r="E911" i="2"/>
  <c r="G910" i="2"/>
  <c r="F910" i="2"/>
  <c r="E910" i="2"/>
  <c r="G909" i="2"/>
  <c r="F909" i="2"/>
  <c r="E909" i="2"/>
  <c r="G908" i="2"/>
  <c r="F908" i="2"/>
  <c r="E908" i="2"/>
  <c r="G907" i="2"/>
  <c r="F907" i="2"/>
  <c r="E907" i="2"/>
  <c r="G906" i="2"/>
  <c r="F906" i="2"/>
  <c r="E906" i="2"/>
  <c r="G905" i="2"/>
  <c r="F905" i="2"/>
  <c r="E905" i="2"/>
  <c r="G904" i="2"/>
  <c r="F904" i="2"/>
  <c r="E904" i="2"/>
  <c r="G903" i="2"/>
  <c r="F903" i="2"/>
  <c r="E903" i="2"/>
  <c r="G902" i="2"/>
  <c r="F902" i="2"/>
  <c r="E902" i="2"/>
  <c r="G901" i="2"/>
  <c r="F901" i="2"/>
  <c r="E901" i="2"/>
  <c r="G900" i="2"/>
  <c r="F900" i="2"/>
  <c r="E900" i="2"/>
  <c r="G899" i="2"/>
  <c r="F899" i="2"/>
  <c r="E899" i="2"/>
  <c r="G898" i="2"/>
  <c r="F898" i="2"/>
  <c r="E898" i="2"/>
  <c r="G897" i="2"/>
  <c r="F897" i="2"/>
  <c r="E897" i="2"/>
  <c r="G896" i="2"/>
  <c r="F896" i="2"/>
  <c r="E896" i="2"/>
  <c r="G895" i="2"/>
  <c r="F895" i="2"/>
  <c r="E895" i="2"/>
  <c r="G894" i="2"/>
  <c r="F894" i="2"/>
  <c r="E894" i="2"/>
  <c r="G893" i="2"/>
  <c r="F893" i="2"/>
  <c r="E893" i="2"/>
  <c r="G892" i="2"/>
  <c r="F892" i="2"/>
  <c r="E892" i="2"/>
  <c r="G891" i="2"/>
  <c r="F891" i="2"/>
  <c r="E891" i="2"/>
  <c r="G890" i="2"/>
  <c r="F890" i="2"/>
  <c r="E890" i="2"/>
  <c r="G889" i="2"/>
  <c r="F889" i="2"/>
  <c r="E889" i="2"/>
  <c r="G888" i="2"/>
  <c r="F888" i="2"/>
  <c r="E888" i="2"/>
  <c r="G887" i="2"/>
  <c r="F887" i="2"/>
  <c r="E887" i="2"/>
  <c r="G886" i="2"/>
  <c r="F886" i="2"/>
  <c r="E886" i="2"/>
  <c r="G885" i="2"/>
  <c r="F885" i="2"/>
  <c r="E885" i="2"/>
  <c r="G884" i="2"/>
  <c r="F884" i="2"/>
  <c r="E884" i="2"/>
  <c r="G883" i="2"/>
  <c r="F883" i="2"/>
  <c r="E883" i="2"/>
  <c r="G882" i="2"/>
  <c r="F882" i="2"/>
  <c r="E882" i="2"/>
  <c r="G881" i="2"/>
  <c r="F881" i="2"/>
  <c r="E881" i="2"/>
  <c r="G880" i="2"/>
  <c r="F880" i="2"/>
  <c r="E880" i="2"/>
  <c r="G879" i="2"/>
  <c r="F879" i="2"/>
  <c r="E879" i="2"/>
  <c r="G878" i="2"/>
  <c r="F878" i="2"/>
  <c r="E878" i="2"/>
  <c r="G877" i="2"/>
  <c r="F877" i="2"/>
  <c r="E877" i="2"/>
  <c r="G876" i="2"/>
  <c r="F876" i="2"/>
  <c r="E876" i="2"/>
  <c r="G875" i="2"/>
  <c r="F875" i="2"/>
  <c r="E875" i="2"/>
  <c r="G874" i="2"/>
  <c r="F874" i="2"/>
  <c r="E874" i="2"/>
  <c r="G873" i="2"/>
  <c r="F873" i="2"/>
  <c r="E873" i="2"/>
  <c r="G872" i="2"/>
  <c r="F872" i="2"/>
  <c r="E872" i="2"/>
  <c r="G871" i="2"/>
  <c r="F871" i="2"/>
  <c r="E871" i="2"/>
  <c r="G870" i="2"/>
  <c r="F870" i="2"/>
  <c r="E870" i="2"/>
  <c r="G869" i="2"/>
  <c r="F869" i="2"/>
  <c r="E869" i="2"/>
  <c r="G868" i="2"/>
  <c r="F868" i="2"/>
  <c r="E868" i="2"/>
  <c r="G867" i="2"/>
  <c r="F867" i="2"/>
  <c r="E867" i="2"/>
  <c r="G866" i="2"/>
  <c r="F866" i="2"/>
  <c r="E866" i="2"/>
  <c r="G865" i="2"/>
  <c r="F865" i="2"/>
  <c r="E865" i="2"/>
  <c r="G864" i="2"/>
  <c r="F864" i="2"/>
  <c r="E864" i="2"/>
  <c r="G863" i="2"/>
  <c r="F863" i="2"/>
  <c r="E863" i="2"/>
  <c r="G862" i="2"/>
  <c r="F862" i="2"/>
  <c r="E862" i="2"/>
  <c r="G861" i="2"/>
  <c r="F861" i="2"/>
  <c r="E861" i="2"/>
  <c r="G860" i="2"/>
  <c r="F860" i="2"/>
  <c r="E860" i="2"/>
  <c r="G859" i="2"/>
  <c r="F859" i="2"/>
  <c r="E859" i="2"/>
  <c r="G858" i="2"/>
  <c r="F858" i="2"/>
  <c r="E858" i="2"/>
  <c r="G857" i="2"/>
  <c r="F857" i="2"/>
  <c r="E857" i="2"/>
  <c r="G856" i="2"/>
  <c r="F856" i="2"/>
  <c r="E856" i="2"/>
  <c r="G855" i="2"/>
  <c r="F855" i="2"/>
  <c r="E855" i="2"/>
  <c r="G854" i="2"/>
  <c r="F854" i="2"/>
  <c r="E854" i="2"/>
  <c r="G853" i="2"/>
  <c r="F853" i="2"/>
  <c r="E853" i="2"/>
  <c r="G852" i="2"/>
  <c r="F852" i="2"/>
  <c r="E852" i="2"/>
  <c r="G851" i="2"/>
  <c r="F851" i="2"/>
  <c r="E851" i="2"/>
  <c r="G850" i="2"/>
  <c r="F850" i="2"/>
  <c r="E850" i="2"/>
  <c r="G849" i="2"/>
  <c r="F849" i="2"/>
  <c r="E849" i="2"/>
  <c r="G848" i="2"/>
  <c r="F848" i="2"/>
  <c r="E848" i="2"/>
  <c r="G847" i="2"/>
  <c r="F847" i="2"/>
  <c r="E847" i="2"/>
  <c r="G846" i="2"/>
  <c r="F846" i="2"/>
  <c r="E846" i="2"/>
  <c r="G845" i="2"/>
  <c r="F845" i="2"/>
  <c r="E845" i="2"/>
  <c r="G844" i="2"/>
  <c r="F844" i="2"/>
  <c r="E844" i="2"/>
  <c r="G843" i="2"/>
  <c r="F843" i="2"/>
  <c r="E843" i="2"/>
  <c r="G842" i="2"/>
  <c r="F842" i="2"/>
  <c r="E842" i="2"/>
  <c r="G841" i="2"/>
  <c r="F841" i="2"/>
  <c r="E841" i="2"/>
  <c r="G840" i="2"/>
  <c r="F840" i="2"/>
  <c r="E840" i="2"/>
  <c r="G839" i="2"/>
  <c r="F839" i="2"/>
  <c r="E839" i="2"/>
  <c r="G838" i="2"/>
  <c r="F838" i="2"/>
  <c r="E838" i="2"/>
  <c r="G837" i="2"/>
  <c r="F837" i="2"/>
  <c r="E837" i="2"/>
  <c r="G836" i="2"/>
  <c r="F836" i="2"/>
  <c r="E836" i="2"/>
  <c r="G835" i="2"/>
  <c r="F835" i="2"/>
  <c r="E835" i="2"/>
  <c r="G834" i="2"/>
  <c r="F834" i="2"/>
  <c r="E834" i="2"/>
  <c r="G833" i="2"/>
  <c r="F833" i="2"/>
  <c r="E833" i="2"/>
  <c r="G832" i="2"/>
  <c r="F832" i="2"/>
  <c r="E832" i="2"/>
  <c r="G831" i="2"/>
  <c r="F831" i="2"/>
  <c r="E831" i="2"/>
  <c r="G830" i="2"/>
  <c r="F830" i="2"/>
  <c r="E830" i="2"/>
  <c r="G829" i="2"/>
  <c r="F829" i="2"/>
  <c r="E829" i="2"/>
  <c r="G828" i="2"/>
  <c r="F828" i="2"/>
  <c r="E828" i="2"/>
  <c r="G827" i="2"/>
  <c r="F827" i="2"/>
  <c r="E827" i="2"/>
  <c r="G826" i="2"/>
  <c r="F826" i="2"/>
  <c r="E826" i="2"/>
  <c r="G825" i="2"/>
  <c r="F825" i="2"/>
  <c r="E825" i="2"/>
  <c r="G824" i="2"/>
  <c r="F824" i="2"/>
  <c r="E824" i="2"/>
  <c r="G823" i="2"/>
  <c r="F823" i="2"/>
  <c r="E823" i="2"/>
  <c r="G822" i="2"/>
  <c r="F822" i="2"/>
  <c r="E822" i="2"/>
  <c r="G821" i="2"/>
  <c r="F821" i="2"/>
  <c r="E821" i="2"/>
  <c r="G820" i="2"/>
  <c r="F820" i="2"/>
  <c r="E820" i="2"/>
  <c r="G819" i="2"/>
  <c r="F819" i="2"/>
  <c r="E819" i="2"/>
  <c r="G818" i="2"/>
  <c r="F818" i="2"/>
  <c r="E818" i="2"/>
  <c r="G817" i="2"/>
  <c r="F817" i="2"/>
  <c r="E817" i="2"/>
  <c r="G816" i="2"/>
  <c r="F816" i="2"/>
  <c r="E816" i="2"/>
  <c r="G815" i="2"/>
  <c r="F815" i="2"/>
  <c r="E815" i="2"/>
  <c r="G814" i="2"/>
  <c r="F814" i="2"/>
  <c r="E814" i="2"/>
  <c r="G813" i="2"/>
  <c r="F813" i="2"/>
  <c r="E813" i="2"/>
  <c r="G812" i="2"/>
  <c r="F812" i="2"/>
  <c r="E812" i="2"/>
  <c r="G811" i="2"/>
  <c r="F811" i="2"/>
  <c r="E811" i="2"/>
  <c r="G810" i="2"/>
  <c r="F810" i="2"/>
  <c r="E810" i="2"/>
  <c r="G809" i="2"/>
  <c r="F809" i="2"/>
  <c r="E809" i="2"/>
  <c r="G808" i="2"/>
  <c r="F808" i="2"/>
  <c r="E808" i="2"/>
  <c r="G807" i="2"/>
  <c r="F807" i="2"/>
  <c r="E807" i="2"/>
  <c r="G806" i="2"/>
  <c r="F806" i="2"/>
  <c r="E806" i="2"/>
  <c r="G805" i="2"/>
  <c r="F805" i="2"/>
  <c r="E805" i="2"/>
  <c r="G804" i="2"/>
  <c r="F804" i="2"/>
  <c r="E804" i="2"/>
  <c r="G803" i="2"/>
  <c r="F803" i="2"/>
  <c r="E803" i="2"/>
  <c r="G802" i="2"/>
  <c r="F802" i="2"/>
  <c r="E802" i="2"/>
  <c r="G801" i="2"/>
  <c r="F801" i="2"/>
  <c r="E801" i="2"/>
  <c r="G800" i="2"/>
  <c r="F800" i="2"/>
  <c r="E800" i="2"/>
  <c r="G799" i="2"/>
  <c r="F799" i="2"/>
  <c r="E799" i="2"/>
  <c r="G798" i="2"/>
  <c r="F798" i="2"/>
  <c r="E798" i="2"/>
  <c r="G797" i="2"/>
  <c r="F797" i="2"/>
  <c r="E797" i="2"/>
  <c r="G796" i="2"/>
  <c r="F796" i="2"/>
  <c r="E796" i="2"/>
  <c r="G795" i="2"/>
  <c r="F795" i="2"/>
  <c r="E795" i="2"/>
  <c r="G794" i="2"/>
  <c r="F794" i="2"/>
  <c r="E794" i="2"/>
  <c r="G793" i="2"/>
  <c r="F793" i="2"/>
  <c r="E793" i="2"/>
  <c r="G792" i="2"/>
  <c r="F792" i="2"/>
  <c r="E792" i="2"/>
  <c r="G791" i="2"/>
  <c r="F791" i="2"/>
  <c r="E791" i="2"/>
  <c r="G790" i="2"/>
  <c r="F790" i="2"/>
  <c r="E790" i="2"/>
  <c r="G789" i="2"/>
  <c r="F789" i="2"/>
  <c r="E789" i="2"/>
  <c r="G788" i="2"/>
  <c r="F788" i="2"/>
  <c r="E788" i="2"/>
  <c r="G787" i="2"/>
  <c r="F787" i="2"/>
  <c r="E787" i="2"/>
  <c r="G786" i="2"/>
  <c r="F786" i="2"/>
  <c r="E786" i="2"/>
  <c r="G785" i="2"/>
  <c r="F785" i="2"/>
  <c r="E785" i="2"/>
  <c r="G784" i="2"/>
  <c r="F784" i="2"/>
  <c r="E784" i="2"/>
  <c r="G783" i="2"/>
  <c r="F783" i="2"/>
  <c r="E783" i="2"/>
  <c r="G782" i="2"/>
  <c r="F782" i="2"/>
  <c r="E782" i="2"/>
  <c r="G781" i="2"/>
  <c r="F781" i="2"/>
  <c r="E781" i="2"/>
  <c r="G780" i="2"/>
  <c r="F780" i="2"/>
  <c r="E780" i="2"/>
  <c r="G779" i="2"/>
  <c r="F779" i="2"/>
  <c r="E779" i="2"/>
  <c r="G778" i="2"/>
  <c r="F778" i="2"/>
  <c r="E778" i="2"/>
  <c r="G777" i="2"/>
  <c r="F777" i="2"/>
  <c r="E777" i="2"/>
  <c r="G776" i="2"/>
  <c r="F776" i="2"/>
  <c r="E776" i="2"/>
  <c r="G775" i="2"/>
  <c r="F775" i="2"/>
  <c r="E775" i="2"/>
  <c r="G774" i="2"/>
  <c r="F774" i="2"/>
  <c r="E774" i="2"/>
  <c r="G773" i="2"/>
  <c r="F773" i="2"/>
  <c r="E773" i="2"/>
  <c r="G772" i="2"/>
  <c r="F772" i="2"/>
  <c r="E772" i="2"/>
  <c r="G771" i="2"/>
  <c r="F771" i="2"/>
  <c r="E771" i="2"/>
  <c r="G770" i="2"/>
  <c r="F770" i="2"/>
  <c r="E770" i="2"/>
  <c r="G769" i="2"/>
  <c r="F769" i="2"/>
  <c r="E769" i="2"/>
  <c r="G768" i="2"/>
  <c r="F768" i="2"/>
  <c r="E768" i="2"/>
  <c r="G767" i="2"/>
  <c r="F767" i="2"/>
  <c r="E767" i="2"/>
  <c r="G766" i="2"/>
  <c r="F766" i="2"/>
  <c r="E766" i="2"/>
  <c r="G765" i="2"/>
  <c r="F765" i="2"/>
  <c r="E765" i="2"/>
  <c r="G764" i="2"/>
  <c r="F764" i="2"/>
  <c r="E764" i="2"/>
  <c r="G763" i="2"/>
  <c r="F763" i="2"/>
  <c r="E763" i="2"/>
  <c r="G762" i="2"/>
  <c r="F762" i="2"/>
  <c r="E762" i="2"/>
  <c r="G761" i="2"/>
  <c r="F761" i="2"/>
  <c r="E761" i="2"/>
  <c r="G760" i="2"/>
  <c r="F760" i="2"/>
  <c r="E760" i="2"/>
  <c r="G759" i="2"/>
  <c r="F759" i="2"/>
  <c r="E759" i="2"/>
  <c r="G758" i="2"/>
  <c r="F758" i="2"/>
  <c r="E758" i="2"/>
  <c r="G757" i="2"/>
  <c r="F757" i="2"/>
  <c r="E757" i="2"/>
  <c r="G756" i="2"/>
  <c r="F756" i="2"/>
  <c r="E756" i="2"/>
  <c r="G755" i="2"/>
  <c r="F755" i="2"/>
  <c r="E755" i="2"/>
  <c r="G754" i="2"/>
  <c r="F754" i="2"/>
  <c r="E754" i="2"/>
  <c r="G753" i="2"/>
  <c r="F753" i="2"/>
  <c r="E753" i="2"/>
  <c r="G752" i="2"/>
  <c r="F752" i="2"/>
  <c r="E752" i="2"/>
  <c r="G751" i="2"/>
  <c r="F751" i="2"/>
  <c r="E751" i="2"/>
  <c r="G750" i="2"/>
  <c r="F750" i="2"/>
  <c r="E750" i="2"/>
  <c r="G749" i="2"/>
  <c r="F749" i="2"/>
  <c r="E749" i="2"/>
  <c r="G748" i="2"/>
  <c r="F748" i="2"/>
  <c r="E748" i="2"/>
  <c r="B748" i="2"/>
  <c r="B755" i="2" s="1"/>
  <c r="B762" i="2" s="1"/>
  <c r="B769" i="2" s="1"/>
  <c r="B776" i="2" s="1"/>
  <c r="B783" i="2" s="1"/>
  <c r="B790" i="2" s="1"/>
  <c r="B797" i="2" s="1"/>
  <c r="B804" i="2" s="1"/>
  <c r="B811" i="2" s="1"/>
  <c r="B818" i="2" s="1"/>
  <c r="B825" i="2" s="1"/>
  <c r="B832" i="2" s="1"/>
  <c r="B839" i="2" s="1"/>
  <c r="B846" i="2" s="1"/>
  <c r="B853" i="2" s="1"/>
  <c r="B860" i="2" s="1"/>
  <c r="B867" i="2" s="1"/>
  <c r="B874" i="2" s="1"/>
  <c r="B881" i="2" s="1"/>
  <c r="B888" i="2" s="1"/>
  <c r="B895" i="2" s="1"/>
  <c r="B902" i="2" s="1"/>
  <c r="B909" i="2" s="1"/>
  <c r="B916" i="2" s="1"/>
  <c r="B923" i="2" s="1"/>
  <c r="B930" i="2" s="1"/>
  <c r="B937" i="2" s="1"/>
  <c r="B944" i="2" s="1"/>
  <c r="B951" i="2" s="1"/>
  <c r="B958" i="2" s="1"/>
  <c r="B965" i="2" s="1"/>
  <c r="B972" i="2" s="1"/>
  <c r="B979" i="2" s="1"/>
  <c r="B986" i="2" s="1"/>
  <c r="B993" i="2" s="1"/>
  <c r="B1000" i="2" s="1"/>
  <c r="B1007" i="2" s="1"/>
  <c r="B1014" i="2" s="1"/>
  <c r="B1021" i="2" s="1"/>
  <c r="B1028" i="2" s="1"/>
  <c r="B1035" i="2" s="1"/>
  <c r="B1042" i="2" s="1"/>
  <c r="B1049" i="2" s="1"/>
  <c r="B1056" i="2" s="1"/>
  <c r="B1063" i="2" s="1"/>
  <c r="B1070" i="2" s="1"/>
  <c r="B1077" i="2" s="1"/>
  <c r="B1084" i="2" s="1"/>
  <c r="B1091" i="2" s="1"/>
  <c r="G747" i="2"/>
  <c r="F747" i="2"/>
  <c r="E747" i="2"/>
  <c r="B747" i="2"/>
  <c r="B754" i="2" s="1"/>
  <c r="B761" i="2" s="1"/>
  <c r="B768" i="2" s="1"/>
  <c r="B775" i="2" s="1"/>
  <c r="B782" i="2" s="1"/>
  <c r="B789" i="2" s="1"/>
  <c r="B796" i="2" s="1"/>
  <c r="B803" i="2" s="1"/>
  <c r="B810" i="2" s="1"/>
  <c r="B817" i="2" s="1"/>
  <c r="B824" i="2" s="1"/>
  <c r="B831" i="2" s="1"/>
  <c r="B838" i="2" s="1"/>
  <c r="B845" i="2" s="1"/>
  <c r="B852" i="2" s="1"/>
  <c r="B859" i="2" s="1"/>
  <c r="B866" i="2" s="1"/>
  <c r="B873" i="2" s="1"/>
  <c r="B880" i="2" s="1"/>
  <c r="B887" i="2" s="1"/>
  <c r="B894" i="2" s="1"/>
  <c r="B901" i="2" s="1"/>
  <c r="B908" i="2" s="1"/>
  <c r="B915" i="2" s="1"/>
  <c r="B922" i="2" s="1"/>
  <c r="B929" i="2" s="1"/>
  <c r="B936" i="2" s="1"/>
  <c r="B943" i="2" s="1"/>
  <c r="B950" i="2" s="1"/>
  <c r="B957" i="2" s="1"/>
  <c r="B964" i="2" s="1"/>
  <c r="B971" i="2" s="1"/>
  <c r="B978" i="2" s="1"/>
  <c r="B985" i="2" s="1"/>
  <c r="B992" i="2" s="1"/>
  <c r="B999" i="2" s="1"/>
  <c r="B1006" i="2" s="1"/>
  <c r="B1013" i="2" s="1"/>
  <c r="B1020" i="2" s="1"/>
  <c r="B1027" i="2" s="1"/>
  <c r="B1034" i="2" s="1"/>
  <c r="B1041" i="2" s="1"/>
  <c r="B1048" i="2" s="1"/>
  <c r="B1055" i="2" s="1"/>
  <c r="B1062" i="2" s="1"/>
  <c r="B1069" i="2" s="1"/>
  <c r="B1076" i="2" s="1"/>
  <c r="B1083" i="2" s="1"/>
  <c r="B1090" i="2" s="1"/>
  <c r="B1097" i="2" s="1"/>
  <c r="G746" i="2"/>
  <c r="F746" i="2"/>
  <c r="E746" i="2"/>
  <c r="B746" i="2"/>
  <c r="B753" i="2" s="1"/>
  <c r="B760" i="2" s="1"/>
  <c r="B767" i="2" s="1"/>
  <c r="B774" i="2" s="1"/>
  <c r="B781" i="2" s="1"/>
  <c r="B788" i="2" s="1"/>
  <c r="B795" i="2" s="1"/>
  <c r="B802" i="2" s="1"/>
  <c r="B809" i="2" s="1"/>
  <c r="B816" i="2" s="1"/>
  <c r="B823" i="2" s="1"/>
  <c r="B830" i="2" s="1"/>
  <c r="B837" i="2" s="1"/>
  <c r="B844" i="2" s="1"/>
  <c r="B851" i="2" s="1"/>
  <c r="B858" i="2" s="1"/>
  <c r="B865" i="2" s="1"/>
  <c r="B872" i="2" s="1"/>
  <c r="B879" i="2" s="1"/>
  <c r="B886" i="2" s="1"/>
  <c r="B893" i="2" s="1"/>
  <c r="B900" i="2" s="1"/>
  <c r="B907" i="2" s="1"/>
  <c r="B914" i="2" s="1"/>
  <c r="B921" i="2" s="1"/>
  <c r="B928" i="2" s="1"/>
  <c r="B935" i="2" s="1"/>
  <c r="B942" i="2" s="1"/>
  <c r="B949" i="2" s="1"/>
  <c r="B956" i="2" s="1"/>
  <c r="B963" i="2" s="1"/>
  <c r="B970" i="2" s="1"/>
  <c r="B977" i="2" s="1"/>
  <c r="B984" i="2" s="1"/>
  <c r="B991" i="2" s="1"/>
  <c r="B998" i="2" s="1"/>
  <c r="B1005" i="2" s="1"/>
  <c r="B1012" i="2" s="1"/>
  <c r="B1019" i="2" s="1"/>
  <c r="B1026" i="2" s="1"/>
  <c r="B1033" i="2" s="1"/>
  <c r="B1040" i="2" s="1"/>
  <c r="B1047" i="2" s="1"/>
  <c r="B1054" i="2" s="1"/>
  <c r="B1061" i="2" s="1"/>
  <c r="B1068" i="2" s="1"/>
  <c r="B1075" i="2" s="1"/>
  <c r="B1082" i="2" s="1"/>
  <c r="B1089" i="2" s="1"/>
  <c r="B1096" i="2" s="1"/>
  <c r="G745" i="2"/>
  <c r="F745" i="2"/>
  <c r="E745" i="2"/>
  <c r="B745" i="2"/>
  <c r="B752" i="2" s="1"/>
  <c r="B759" i="2" s="1"/>
  <c r="B766" i="2" s="1"/>
  <c r="B773" i="2" s="1"/>
  <c r="B780" i="2" s="1"/>
  <c r="B787" i="2" s="1"/>
  <c r="B794" i="2" s="1"/>
  <c r="B801" i="2" s="1"/>
  <c r="B808" i="2" s="1"/>
  <c r="B815" i="2" s="1"/>
  <c r="B822" i="2" s="1"/>
  <c r="B829" i="2" s="1"/>
  <c r="B836" i="2" s="1"/>
  <c r="B843" i="2" s="1"/>
  <c r="B850" i="2" s="1"/>
  <c r="B857" i="2" s="1"/>
  <c r="B864" i="2" s="1"/>
  <c r="B871" i="2" s="1"/>
  <c r="B878" i="2" s="1"/>
  <c r="B885" i="2" s="1"/>
  <c r="B892" i="2" s="1"/>
  <c r="B899" i="2" s="1"/>
  <c r="B906" i="2" s="1"/>
  <c r="B913" i="2" s="1"/>
  <c r="B920" i="2" s="1"/>
  <c r="B927" i="2" s="1"/>
  <c r="B934" i="2" s="1"/>
  <c r="B941" i="2" s="1"/>
  <c r="B948" i="2" s="1"/>
  <c r="B955" i="2" s="1"/>
  <c r="B962" i="2" s="1"/>
  <c r="B969" i="2" s="1"/>
  <c r="B976" i="2" s="1"/>
  <c r="B983" i="2" s="1"/>
  <c r="B990" i="2" s="1"/>
  <c r="B997" i="2" s="1"/>
  <c r="B1004" i="2" s="1"/>
  <c r="B1011" i="2" s="1"/>
  <c r="B1018" i="2" s="1"/>
  <c r="B1025" i="2" s="1"/>
  <c r="B1032" i="2" s="1"/>
  <c r="B1039" i="2" s="1"/>
  <c r="B1046" i="2" s="1"/>
  <c r="B1053" i="2" s="1"/>
  <c r="B1060" i="2" s="1"/>
  <c r="B1067" i="2" s="1"/>
  <c r="B1074" i="2" s="1"/>
  <c r="B1081" i="2" s="1"/>
  <c r="B1088" i="2" s="1"/>
  <c r="B1095" i="2" s="1"/>
  <c r="G744" i="2"/>
  <c r="F744" i="2"/>
  <c r="E744" i="2"/>
  <c r="B744" i="2"/>
  <c r="B751" i="2" s="1"/>
  <c r="B758" i="2" s="1"/>
  <c r="B765" i="2" s="1"/>
  <c r="B772" i="2" s="1"/>
  <c r="B779" i="2" s="1"/>
  <c r="B786" i="2" s="1"/>
  <c r="B793" i="2" s="1"/>
  <c r="B800" i="2" s="1"/>
  <c r="B807" i="2" s="1"/>
  <c r="B814" i="2" s="1"/>
  <c r="B821" i="2" s="1"/>
  <c r="B828" i="2" s="1"/>
  <c r="B835" i="2" s="1"/>
  <c r="B842" i="2" s="1"/>
  <c r="B849" i="2" s="1"/>
  <c r="B856" i="2" s="1"/>
  <c r="B863" i="2" s="1"/>
  <c r="B870" i="2" s="1"/>
  <c r="B877" i="2" s="1"/>
  <c r="B884" i="2" s="1"/>
  <c r="B891" i="2" s="1"/>
  <c r="B898" i="2" s="1"/>
  <c r="B905" i="2" s="1"/>
  <c r="B912" i="2" s="1"/>
  <c r="B919" i="2" s="1"/>
  <c r="B926" i="2" s="1"/>
  <c r="B933" i="2" s="1"/>
  <c r="B940" i="2" s="1"/>
  <c r="B947" i="2" s="1"/>
  <c r="B954" i="2" s="1"/>
  <c r="B961" i="2" s="1"/>
  <c r="B968" i="2" s="1"/>
  <c r="B975" i="2" s="1"/>
  <c r="B982" i="2" s="1"/>
  <c r="B989" i="2" s="1"/>
  <c r="B996" i="2" s="1"/>
  <c r="B1003" i="2" s="1"/>
  <c r="B1010" i="2" s="1"/>
  <c r="B1017" i="2" s="1"/>
  <c r="B1024" i="2" s="1"/>
  <c r="B1031" i="2" s="1"/>
  <c r="B1038" i="2" s="1"/>
  <c r="B1045" i="2" s="1"/>
  <c r="B1052" i="2" s="1"/>
  <c r="B1059" i="2" s="1"/>
  <c r="B1066" i="2" s="1"/>
  <c r="B1073" i="2" s="1"/>
  <c r="B1080" i="2" s="1"/>
  <c r="B1087" i="2" s="1"/>
  <c r="B1094" i="2" s="1"/>
  <c r="G743" i="2"/>
  <c r="F743" i="2"/>
  <c r="E743" i="2"/>
  <c r="B743" i="2"/>
  <c r="B750" i="2" s="1"/>
  <c r="B757" i="2" s="1"/>
  <c r="B764" i="2" s="1"/>
  <c r="B771" i="2" s="1"/>
  <c r="B778" i="2" s="1"/>
  <c r="B785" i="2" s="1"/>
  <c r="B792" i="2" s="1"/>
  <c r="B799" i="2" s="1"/>
  <c r="B806" i="2" s="1"/>
  <c r="B813" i="2" s="1"/>
  <c r="B820" i="2" s="1"/>
  <c r="B827" i="2" s="1"/>
  <c r="B834" i="2" s="1"/>
  <c r="B841" i="2" s="1"/>
  <c r="B848" i="2" s="1"/>
  <c r="B855" i="2" s="1"/>
  <c r="B862" i="2" s="1"/>
  <c r="B869" i="2" s="1"/>
  <c r="B876" i="2" s="1"/>
  <c r="B883" i="2" s="1"/>
  <c r="B890" i="2" s="1"/>
  <c r="B897" i="2" s="1"/>
  <c r="B904" i="2" s="1"/>
  <c r="B911" i="2" s="1"/>
  <c r="B918" i="2" s="1"/>
  <c r="B925" i="2" s="1"/>
  <c r="B932" i="2" s="1"/>
  <c r="B939" i="2" s="1"/>
  <c r="B946" i="2" s="1"/>
  <c r="B953" i="2" s="1"/>
  <c r="B960" i="2" s="1"/>
  <c r="B967" i="2" s="1"/>
  <c r="B974" i="2" s="1"/>
  <c r="B981" i="2" s="1"/>
  <c r="B988" i="2" s="1"/>
  <c r="B995" i="2" s="1"/>
  <c r="B1002" i="2" s="1"/>
  <c r="B1009" i="2" s="1"/>
  <c r="B1016" i="2" s="1"/>
  <c r="B1023" i="2" s="1"/>
  <c r="B1030" i="2" s="1"/>
  <c r="B1037" i="2" s="1"/>
  <c r="B1044" i="2" s="1"/>
  <c r="B1051" i="2" s="1"/>
  <c r="B1058" i="2" s="1"/>
  <c r="B1065" i="2" s="1"/>
  <c r="B1072" i="2" s="1"/>
  <c r="B1079" i="2" s="1"/>
  <c r="B1086" i="2" s="1"/>
  <c r="B1093" i="2" s="1"/>
  <c r="G742" i="2"/>
  <c r="F742" i="2"/>
  <c r="E742" i="2"/>
  <c r="B742" i="2"/>
  <c r="B749" i="2" s="1"/>
  <c r="B756" i="2" s="1"/>
  <c r="B763" i="2" s="1"/>
  <c r="B770" i="2" s="1"/>
  <c r="B777" i="2" s="1"/>
  <c r="B784" i="2" s="1"/>
  <c r="B791" i="2" s="1"/>
  <c r="B798" i="2" s="1"/>
  <c r="B805" i="2" s="1"/>
  <c r="B812" i="2" s="1"/>
  <c r="B819" i="2" s="1"/>
  <c r="B826" i="2" s="1"/>
  <c r="B833" i="2" s="1"/>
  <c r="B840" i="2" s="1"/>
  <c r="B847" i="2" s="1"/>
  <c r="B854" i="2" s="1"/>
  <c r="B861" i="2" s="1"/>
  <c r="B868" i="2" s="1"/>
  <c r="B875" i="2" s="1"/>
  <c r="B882" i="2" s="1"/>
  <c r="B889" i="2" s="1"/>
  <c r="B896" i="2" s="1"/>
  <c r="B903" i="2" s="1"/>
  <c r="B910" i="2" s="1"/>
  <c r="B917" i="2" s="1"/>
  <c r="B924" i="2" s="1"/>
  <c r="B931" i="2" s="1"/>
  <c r="B938" i="2" s="1"/>
  <c r="B945" i="2" s="1"/>
  <c r="B952" i="2" s="1"/>
  <c r="B959" i="2" s="1"/>
  <c r="B966" i="2" s="1"/>
  <c r="B973" i="2" s="1"/>
  <c r="B980" i="2" s="1"/>
  <c r="B987" i="2" s="1"/>
  <c r="B994" i="2" s="1"/>
  <c r="B1001" i="2" s="1"/>
  <c r="B1008" i="2" s="1"/>
  <c r="B1015" i="2" s="1"/>
  <c r="B1022" i="2" s="1"/>
  <c r="B1029" i="2" s="1"/>
  <c r="B1036" i="2" s="1"/>
  <c r="B1043" i="2" s="1"/>
  <c r="B1050" i="2" s="1"/>
  <c r="B1057" i="2" s="1"/>
  <c r="B1064" i="2" s="1"/>
  <c r="B1071" i="2" s="1"/>
  <c r="B1078" i="2" s="1"/>
  <c r="B1085" i="2" s="1"/>
  <c r="B1092" i="2" s="1"/>
  <c r="G741" i="2"/>
  <c r="F741" i="2"/>
  <c r="E741" i="2"/>
  <c r="G740" i="2"/>
  <c r="F740" i="2"/>
  <c r="E740" i="2"/>
  <c r="G739" i="2"/>
  <c r="F739" i="2"/>
  <c r="E739" i="2"/>
  <c r="G738" i="2"/>
  <c r="F738" i="2"/>
  <c r="E738" i="2"/>
  <c r="G737" i="2"/>
  <c r="F737" i="2"/>
  <c r="E737" i="2"/>
  <c r="G736" i="2"/>
  <c r="F736" i="2"/>
  <c r="E736" i="2"/>
  <c r="G735" i="2"/>
  <c r="F735" i="2"/>
  <c r="E735" i="2"/>
  <c r="G734" i="2"/>
  <c r="F734" i="2"/>
  <c r="E734" i="2"/>
  <c r="G733" i="2"/>
  <c r="F733" i="2"/>
  <c r="E733" i="2"/>
  <c r="G732" i="2"/>
  <c r="F732" i="2"/>
  <c r="E732" i="2"/>
  <c r="G731" i="2"/>
  <c r="F731" i="2"/>
  <c r="E731" i="2"/>
  <c r="G730" i="2"/>
  <c r="F730" i="2"/>
  <c r="E730" i="2"/>
  <c r="G729" i="2"/>
  <c r="F729" i="2"/>
  <c r="E729" i="2"/>
  <c r="G728" i="2"/>
  <c r="F728" i="2"/>
  <c r="E728" i="2"/>
  <c r="G727" i="2"/>
  <c r="F727" i="2"/>
  <c r="E727" i="2"/>
  <c r="G726" i="2"/>
  <c r="F726" i="2"/>
  <c r="E726" i="2"/>
  <c r="G725" i="2"/>
  <c r="F725" i="2"/>
  <c r="E725" i="2"/>
  <c r="G724" i="2"/>
  <c r="F724" i="2"/>
  <c r="E724" i="2"/>
  <c r="G723" i="2"/>
  <c r="F723" i="2"/>
  <c r="E723" i="2"/>
  <c r="G722" i="2"/>
  <c r="F722" i="2"/>
  <c r="E722" i="2"/>
  <c r="G721" i="2"/>
  <c r="F721" i="2"/>
  <c r="E721" i="2"/>
  <c r="G720" i="2"/>
  <c r="F720" i="2"/>
  <c r="E720" i="2"/>
  <c r="G719" i="2"/>
  <c r="F719" i="2"/>
  <c r="E719" i="2"/>
  <c r="G718" i="2"/>
  <c r="F718" i="2"/>
  <c r="E718" i="2"/>
  <c r="G717" i="2"/>
  <c r="F717" i="2"/>
  <c r="E717" i="2"/>
  <c r="G716" i="2"/>
  <c r="F716" i="2"/>
  <c r="E716" i="2"/>
  <c r="G715" i="2"/>
  <c r="F715" i="2"/>
  <c r="E715" i="2"/>
  <c r="G714" i="2"/>
  <c r="F714" i="2"/>
  <c r="E714" i="2"/>
  <c r="G713" i="2"/>
  <c r="F713" i="2"/>
  <c r="E713" i="2"/>
  <c r="G712" i="2"/>
  <c r="F712" i="2"/>
  <c r="E712" i="2"/>
  <c r="G711" i="2"/>
  <c r="F711" i="2"/>
  <c r="E711" i="2"/>
  <c r="G710" i="2"/>
  <c r="F710" i="2"/>
  <c r="E710" i="2"/>
  <c r="G709" i="2"/>
  <c r="F709" i="2"/>
  <c r="E709" i="2"/>
  <c r="G708" i="2"/>
  <c r="F708" i="2"/>
  <c r="E708" i="2"/>
  <c r="G707" i="2"/>
  <c r="F707" i="2"/>
  <c r="E707" i="2"/>
  <c r="G706" i="2"/>
  <c r="F706" i="2"/>
  <c r="E706" i="2"/>
  <c r="G705" i="2"/>
  <c r="F705" i="2"/>
  <c r="E705" i="2"/>
  <c r="G704" i="2"/>
  <c r="F704" i="2"/>
  <c r="E704" i="2"/>
  <c r="G703" i="2"/>
  <c r="F703" i="2"/>
  <c r="E703" i="2"/>
  <c r="G702" i="2"/>
  <c r="F702" i="2"/>
  <c r="E702" i="2"/>
  <c r="G701" i="2"/>
  <c r="F701" i="2"/>
  <c r="E701" i="2"/>
  <c r="G700" i="2"/>
  <c r="F700" i="2"/>
  <c r="E700" i="2"/>
  <c r="G699" i="2"/>
  <c r="F699" i="2"/>
  <c r="E699" i="2"/>
  <c r="G698" i="2"/>
  <c r="F698" i="2"/>
  <c r="E698" i="2"/>
  <c r="G697" i="2"/>
  <c r="F697" i="2"/>
  <c r="E697" i="2"/>
  <c r="G696" i="2"/>
  <c r="F696" i="2"/>
  <c r="E696" i="2"/>
  <c r="G695" i="2"/>
  <c r="F695" i="2"/>
  <c r="E695" i="2"/>
  <c r="G694" i="2"/>
  <c r="F694" i="2"/>
  <c r="E694" i="2"/>
  <c r="G693" i="2"/>
  <c r="F693" i="2"/>
  <c r="E693" i="2"/>
  <c r="G692" i="2"/>
  <c r="F692" i="2"/>
  <c r="E692" i="2"/>
  <c r="G691" i="2"/>
  <c r="F691" i="2"/>
  <c r="E691" i="2"/>
  <c r="G690" i="2"/>
  <c r="F690" i="2"/>
  <c r="E690" i="2"/>
  <c r="G689" i="2"/>
  <c r="F689" i="2"/>
  <c r="E689" i="2"/>
  <c r="G688" i="2"/>
  <c r="F688" i="2"/>
  <c r="E688" i="2"/>
  <c r="G687" i="2"/>
  <c r="F687" i="2"/>
  <c r="E687" i="2"/>
  <c r="G686" i="2"/>
  <c r="F686" i="2"/>
  <c r="E686" i="2"/>
  <c r="G685" i="2"/>
  <c r="F685" i="2"/>
  <c r="E685" i="2"/>
  <c r="G684" i="2"/>
  <c r="F684" i="2"/>
  <c r="E684" i="2"/>
  <c r="G683" i="2"/>
  <c r="F683" i="2"/>
  <c r="E683" i="2"/>
  <c r="G682" i="2"/>
  <c r="F682" i="2"/>
  <c r="E682" i="2"/>
  <c r="G681" i="2"/>
  <c r="F681" i="2"/>
  <c r="E681" i="2"/>
  <c r="G680" i="2"/>
  <c r="F680" i="2"/>
  <c r="E680" i="2"/>
  <c r="G679" i="2"/>
  <c r="F679" i="2"/>
  <c r="E679" i="2"/>
  <c r="G678" i="2"/>
  <c r="F678" i="2"/>
  <c r="E678" i="2"/>
  <c r="G677" i="2"/>
  <c r="F677" i="2"/>
  <c r="E677" i="2"/>
  <c r="G676" i="2"/>
  <c r="F676" i="2"/>
  <c r="E676" i="2"/>
  <c r="G675" i="2"/>
  <c r="F675" i="2"/>
  <c r="E675" i="2"/>
  <c r="G674" i="2"/>
  <c r="F674" i="2"/>
  <c r="E674" i="2"/>
  <c r="G673" i="2"/>
  <c r="F673" i="2"/>
  <c r="E673" i="2"/>
  <c r="G672" i="2"/>
  <c r="F672" i="2"/>
  <c r="E672" i="2"/>
  <c r="G671" i="2"/>
  <c r="F671" i="2"/>
  <c r="E671" i="2"/>
  <c r="G670" i="2"/>
  <c r="F670" i="2"/>
  <c r="E670" i="2"/>
  <c r="G669" i="2"/>
  <c r="F669" i="2"/>
  <c r="E669" i="2"/>
  <c r="G668" i="2"/>
  <c r="F668" i="2"/>
  <c r="E668" i="2"/>
  <c r="G667" i="2"/>
  <c r="F667" i="2"/>
  <c r="E667" i="2"/>
  <c r="G666" i="2"/>
  <c r="F666" i="2"/>
  <c r="E666" i="2"/>
  <c r="G665" i="2"/>
  <c r="F665" i="2"/>
  <c r="E665" i="2"/>
  <c r="G664" i="2"/>
  <c r="F664" i="2"/>
  <c r="E664" i="2"/>
  <c r="G663" i="2"/>
  <c r="F663" i="2"/>
  <c r="E663" i="2"/>
  <c r="G662" i="2"/>
  <c r="F662" i="2"/>
  <c r="E662" i="2"/>
  <c r="G661" i="2"/>
  <c r="F661" i="2"/>
  <c r="E661" i="2"/>
  <c r="G660" i="2"/>
  <c r="F660" i="2"/>
  <c r="E660" i="2"/>
  <c r="G659" i="2"/>
  <c r="F659" i="2"/>
  <c r="E659" i="2"/>
  <c r="G658" i="2"/>
  <c r="F658" i="2"/>
  <c r="E658" i="2"/>
  <c r="G657" i="2"/>
  <c r="F657" i="2"/>
  <c r="E657" i="2"/>
  <c r="G656" i="2"/>
  <c r="F656" i="2"/>
  <c r="E656" i="2"/>
  <c r="G655" i="2"/>
  <c r="F655" i="2"/>
  <c r="E655" i="2"/>
  <c r="G654" i="2"/>
  <c r="F654" i="2"/>
  <c r="E654" i="2"/>
  <c r="G653" i="2"/>
  <c r="F653" i="2"/>
  <c r="E653" i="2"/>
  <c r="G652" i="2"/>
  <c r="F652" i="2"/>
  <c r="E652" i="2"/>
  <c r="G651" i="2"/>
  <c r="F651" i="2"/>
  <c r="E651" i="2"/>
  <c r="G650" i="2"/>
  <c r="F650" i="2"/>
  <c r="E650" i="2"/>
  <c r="G649" i="2"/>
  <c r="F649" i="2"/>
  <c r="E649" i="2"/>
  <c r="G648" i="2"/>
  <c r="F648" i="2"/>
  <c r="E648" i="2"/>
  <c r="G647" i="2"/>
  <c r="F647" i="2"/>
  <c r="E647" i="2"/>
  <c r="G646" i="2"/>
  <c r="F646" i="2"/>
  <c r="E646" i="2"/>
  <c r="G645" i="2"/>
  <c r="F645" i="2"/>
  <c r="E645" i="2"/>
  <c r="G644" i="2"/>
  <c r="F644" i="2"/>
  <c r="E644" i="2"/>
  <c r="G643" i="2"/>
  <c r="F643" i="2"/>
  <c r="E643" i="2"/>
  <c r="G642" i="2"/>
  <c r="F642" i="2"/>
  <c r="E642" i="2"/>
  <c r="G641" i="2"/>
  <c r="F641" i="2"/>
  <c r="E641" i="2"/>
  <c r="G640" i="2"/>
  <c r="F640" i="2"/>
  <c r="E640" i="2"/>
  <c r="G639" i="2"/>
  <c r="F639" i="2"/>
  <c r="E639" i="2"/>
  <c r="G638" i="2"/>
  <c r="F638" i="2"/>
  <c r="E638" i="2"/>
  <c r="G637" i="2"/>
  <c r="F637" i="2"/>
  <c r="E637" i="2"/>
  <c r="G636" i="2"/>
  <c r="F636" i="2"/>
  <c r="E636" i="2"/>
  <c r="G635" i="2"/>
  <c r="F635" i="2"/>
  <c r="E635" i="2"/>
  <c r="G634" i="2"/>
  <c r="F634" i="2"/>
  <c r="E634" i="2"/>
  <c r="G633" i="2"/>
  <c r="F633" i="2"/>
  <c r="E633" i="2"/>
  <c r="G632" i="2"/>
  <c r="F632" i="2"/>
  <c r="E632" i="2"/>
  <c r="G631" i="2"/>
  <c r="F631" i="2"/>
  <c r="E631" i="2"/>
  <c r="G630" i="2"/>
  <c r="F630" i="2"/>
  <c r="E630" i="2"/>
  <c r="G629" i="2"/>
  <c r="F629" i="2"/>
  <c r="E629" i="2"/>
  <c r="G628" i="2"/>
  <c r="F628" i="2"/>
  <c r="E628" i="2"/>
  <c r="G627" i="2"/>
  <c r="F627" i="2"/>
  <c r="E627" i="2"/>
  <c r="G626" i="2"/>
  <c r="F626" i="2"/>
  <c r="E626" i="2"/>
  <c r="G625" i="2"/>
  <c r="F625" i="2"/>
  <c r="E625" i="2"/>
  <c r="G624" i="2"/>
  <c r="F624" i="2"/>
  <c r="E624" i="2"/>
  <c r="G623" i="2"/>
  <c r="F623" i="2"/>
  <c r="E623" i="2"/>
  <c r="G622" i="2"/>
  <c r="F622" i="2"/>
  <c r="E622" i="2"/>
  <c r="G621" i="2"/>
  <c r="F621" i="2"/>
  <c r="E621" i="2"/>
  <c r="G620" i="2"/>
  <c r="F620" i="2"/>
  <c r="E620" i="2"/>
  <c r="G619" i="2"/>
  <c r="F619" i="2"/>
  <c r="E619" i="2"/>
  <c r="G618" i="2"/>
  <c r="F618" i="2"/>
  <c r="E618" i="2"/>
  <c r="G617" i="2"/>
  <c r="F617" i="2"/>
  <c r="E617" i="2"/>
  <c r="G616" i="2"/>
  <c r="F616" i="2"/>
  <c r="E616" i="2"/>
  <c r="G615" i="2"/>
  <c r="F615" i="2"/>
  <c r="E615" i="2"/>
  <c r="G614" i="2"/>
  <c r="F614" i="2"/>
  <c r="E614" i="2"/>
  <c r="G613" i="2"/>
  <c r="F613" i="2"/>
  <c r="E613" i="2"/>
  <c r="G612" i="2"/>
  <c r="F612" i="2"/>
  <c r="E612" i="2"/>
  <c r="G611" i="2"/>
  <c r="F611" i="2"/>
  <c r="E611" i="2"/>
  <c r="G610" i="2"/>
  <c r="F610" i="2"/>
  <c r="E610" i="2"/>
  <c r="G609" i="2"/>
  <c r="F609" i="2"/>
  <c r="E609" i="2"/>
  <c r="G608" i="2"/>
  <c r="F608" i="2"/>
  <c r="E608" i="2"/>
  <c r="G607" i="2"/>
  <c r="F607" i="2"/>
  <c r="E607" i="2"/>
  <c r="G606" i="2"/>
  <c r="F606" i="2"/>
  <c r="E606" i="2"/>
  <c r="G605" i="2"/>
  <c r="F605" i="2"/>
  <c r="E605" i="2"/>
  <c r="G604" i="2"/>
  <c r="F604" i="2"/>
  <c r="E604" i="2"/>
  <c r="G603" i="2"/>
  <c r="F603" i="2"/>
  <c r="E603" i="2"/>
  <c r="G602" i="2"/>
  <c r="F602" i="2"/>
  <c r="E602" i="2"/>
  <c r="G601" i="2"/>
  <c r="F601" i="2"/>
  <c r="E601" i="2"/>
  <c r="G600" i="2"/>
  <c r="F600" i="2"/>
  <c r="E600" i="2"/>
  <c r="G599" i="2"/>
  <c r="F599" i="2"/>
  <c r="E599" i="2"/>
  <c r="G598" i="2"/>
  <c r="F598" i="2"/>
  <c r="E598" i="2"/>
  <c r="G597" i="2"/>
  <c r="F597" i="2"/>
  <c r="E597" i="2"/>
  <c r="G596" i="2"/>
  <c r="F596" i="2"/>
  <c r="E596" i="2"/>
  <c r="G595" i="2"/>
  <c r="F595" i="2"/>
  <c r="E595" i="2"/>
  <c r="G594" i="2"/>
  <c r="F594" i="2"/>
  <c r="E594" i="2"/>
  <c r="G593" i="2"/>
  <c r="F593" i="2"/>
  <c r="E593" i="2"/>
  <c r="G592" i="2"/>
  <c r="F592" i="2"/>
  <c r="E592" i="2"/>
  <c r="G591" i="2"/>
  <c r="F591" i="2"/>
  <c r="E591" i="2"/>
  <c r="G590" i="2"/>
  <c r="F590" i="2"/>
  <c r="E590" i="2"/>
  <c r="G589" i="2"/>
  <c r="F589" i="2"/>
  <c r="E589" i="2"/>
  <c r="G588" i="2"/>
  <c r="F588" i="2"/>
  <c r="E588" i="2"/>
  <c r="G587" i="2"/>
  <c r="F587" i="2"/>
  <c r="E587" i="2"/>
  <c r="G586" i="2"/>
  <c r="F586" i="2"/>
  <c r="E586" i="2"/>
  <c r="G585" i="2"/>
  <c r="F585" i="2"/>
  <c r="E585" i="2"/>
  <c r="G584" i="2"/>
  <c r="F584" i="2"/>
  <c r="E584" i="2"/>
  <c r="G583" i="2"/>
  <c r="F583" i="2"/>
  <c r="E583" i="2"/>
  <c r="G582" i="2"/>
  <c r="F582" i="2"/>
  <c r="E582" i="2"/>
  <c r="G581" i="2"/>
  <c r="F581" i="2"/>
  <c r="E581" i="2"/>
  <c r="G580" i="2"/>
  <c r="F580" i="2"/>
  <c r="E580" i="2"/>
  <c r="G579" i="2"/>
  <c r="F579" i="2"/>
  <c r="E579" i="2"/>
  <c r="G578" i="2"/>
  <c r="F578" i="2"/>
  <c r="E578" i="2"/>
  <c r="G577" i="2"/>
  <c r="F577" i="2"/>
  <c r="E577" i="2"/>
  <c r="G576" i="2"/>
  <c r="F576" i="2"/>
  <c r="E576" i="2"/>
  <c r="G575" i="2"/>
  <c r="F575" i="2"/>
  <c r="E575" i="2"/>
  <c r="G574" i="2"/>
  <c r="F574" i="2"/>
  <c r="E574" i="2"/>
  <c r="G573" i="2"/>
  <c r="F573" i="2"/>
  <c r="E573" i="2"/>
  <c r="G572" i="2"/>
  <c r="F572" i="2"/>
  <c r="E572" i="2"/>
  <c r="G571" i="2"/>
  <c r="F571" i="2"/>
  <c r="E571" i="2"/>
  <c r="G570" i="2"/>
  <c r="F570" i="2"/>
  <c r="E570" i="2"/>
  <c r="G569" i="2"/>
  <c r="F569" i="2"/>
  <c r="E569" i="2"/>
  <c r="G568" i="2"/>
  <c r="F568" i="2"/>
  <c r="E568" i="2"/>
  <c r="G567" i="2"/>
  <c r="F567" i="2"/>
  <c r="E567" i="2"/>
  <c r="G566" i="2"/>
  <c r="F566" i="2"/>
  <c r="E566" i="2"/>
  <c r="G565" i="2"/>
  <c r="F565" i="2"/>
  <c r="E565" i="2"/>
  <c r="G564" i="2"/>
  <c r="F564" i="2"/>
  <c r="E564" i="2"/>
  <c r="G563" i="2"/>
  <c r="F563" i="2"/>
  <c r="E563" i="2"/>
  <c r="G562" i="2"/>
  <c r="F562" i="2"/>
  <c r="E562" i="2"/>
  <c r="G561" i="2"/>
  <c r="F561" i="2"/>
  <c r="E561" i="2"/>
  <c r="G560" i="2"/>
  <c r="F560" i="2"/>
  <c r="E560" i="2"/>
  <c r="G559" i="2"/>
  <c r="F559" i="2"/>
  <c r="E559" i="2"/>
  <c r="G558" i="2"/>
  <c r="F558" i="2"/>
  <c r="E558" i="2"/>
  <c r="G557" i="2"/>
  <c r="F557" i="2"/>
  <c r="E557" i="2"/>
  <c r="G556" i="2"/>
  <c r="F556" i="2"/>
  <c r="E556" i="2"/>
  <c r="G555" i="2"/>
  <c r="F555" i="2"/>
  <c r="E555" i="2"/>
  <c r="G554" i="2"/>
  <c r="F554" i="2"/>
  <c r="E554" i="2"/>
  <c r="G553" i="2"/>
  <c r="F553" i="2"/>
  <c r="E553" i="2"/>
  <c r="G552" i="2"/>
  <c r="F552" i="2"/>
  <c r="E552" i="2"/>
  <c r="G551" i="2"/>
  <c r="F551" i="2"/>
  <c r="E551" i="2"/>
  <c r="G550" i="2"/>
  <c r="F550" i="2"/>
  <c r="E550" i="2"/>
  <c r="G549" i="2"/>
  <c r="F549" i="2"/>
  <c r="E549" i="2"/>
  <c r="G548" i="2"/>
  <c r="F548" i="2"/>
  <c r="E548" i="2"/>
  <c r="G547" i="2"/>
  <c r="F547" i="2"/>
  <c r="E547" i="2"/>
  <c r="G546" i="2"/>
  <c r="F546" i="2"/>
  <c r="E546" i="2"/>
  <c r="G545" i="2"/>
  <c r="F545" i="2"/>
  <c r="E545" i="2"/>
  <c r="G544" i="2"/>
  <c r="F544" i="2"/>
  <c r="E544" i="2"/>
  <c r="G543" i="2"/>
  <c r="F543" i="2"/>
  <c r="E543" i="2"/>
  <c r="G542" i="2"/>
  <c r="F542" i="2"/>
  <c r="E542" i="2"/>
  <c r="G541" i="2"/>
  <c r="F541" i="2"/>
  <c r="E541" i="2"/>
  <c r="G540" i="2"/>
  <c r="F540" i="2"/>
  <c r="E540" i="2"/>
  <c r="G539" i="2"/>
  <c r="F539" i="2"/>
  <c r="E539" i="2"/>
  <c r="G538" i="2"/>
  <c r="F538" i="2"/>
  <c r="E538" i="2"/>
  <c r="G537" i="2"/>
  <c r="F537" i="2"/>
  <c r="E537" i="2"/>
  <c r="G536" i="2"/>
  <c r="F536" i="2"/>
  <c r="E536" i="2"/>
  <c r="G535" i="2"/>
  <c r="F535" i="2"/>
  <c r="E535" i="2"/>
  <c r="G534" i="2"/>
  <c r="F534" i="2"/>
  <c r="E534" i="2"/>
  <c r="G533" i="2"/>
  <c r="F533" i="2"/>
  <c r="E533" i="2"/>
  <c r="G532" i="2"/>
  <c r="F532" i="2"/>
  <c r="E532" i="2"/>
  <c r="G531" i="2"/>
  <c r="F531" i="2"/>
  <c r="E531" i="2"/>
  <c r="G530" i="2"/>
  <c r="F530" i="2"/>
  <c r="E530" i="2"/>
  <c r="G529" i="2"/>
  <c r="F529" i="2"/>
  <c r="E529" i="2"/>
  <c r="G528" i="2"/>
  <c r="F528" i="2"/>
  <c r="E528" i="2"/>
  <c r="G527" i="2"/>
  <c r="F527" i="2"/>
  <c r="E527" i="2"/>
  <c r="G526" i="2"/>
  <c r="F526" i="2"/>
  <c r="E526" i="2"/>
  <c r="G525" i="2"/>
  <c r="F525" i="2"/>
  <c r="E525" i="2"/>
  <c r="G524" i="2"/>
  <c r="F524" i="2"/>
  <c r="E524" i="2"/>
  <c r="G523" i="2"/>
  <c r="F523" i="2"/>
  <c r="E523" i="2"/>
  <c r="G522" i="2"/>
  <c r="F522" i="2"/>
  <c r="E522" i="2"/>
  <c r="G521" i="2"/>
  <c r="F521" i="2"/>
  <c r="E521" i="2"/>
  <c r="G520" i="2"/>
  <c r="F520" i="2"/>
  <c r="E520" i="2"/>
  <c r="G519" i="2"/>
  <c r="F519" i="2"/>
  <c r="E519" i="2"/>
  <c r="G518" i="2"/>
  <c r="F518" i="2"/>
  <c r="E518" i="2"/>
  <c r="G517" i="2"/>
  <c r="F517" i="2"/>
  <c r="E517" i="2"/>
  <c r="G516" i="2"/>
  <c r="F516" i="2"/>
  <c r="E516" i="2"/>
  <c r="G515" i="2"/>
  <c r="F515" i="2"/>
  <c r="E515" i="2"/>
  <c r="G514" i="2"/>
  <c r="F514" i="2"/>
  <c r="E514" i="2"/>
  <c r="G513" i="2"/>
  <c r="F513" i="2"/>
  <c r="E513" i="2"/>
  <c r="G512" i="2"/>
  <c r="F512" i="2"/>
  <c r="E512" i="2"/>
  <c r="G511" i="2"/>
  <c r="F511" i="2"/>
  <c r="E511" i="2"/>
  <c r="G510" i="2"/>
  <c r="F510" i="2"/>
  <c r="E510" i="2"/>
  <c r="G509" i="2"/>
  <c r="F509" i="2"/>
  <c r="E509" i="2"/>
  <c r="G508" i="2"/>
  <c r="F508" i="2"/>
  <c r="E508" i="2"/>
  <c r="G507" i="2"/>
  <c r="F507" i="2"/>
  <c r="E507" i="2"/>
  <c r="G506" i="2"/>
  <c r="F506" i="2"/>
  <c r="E506" i="2"/>
  <c r="G505" i="2"/>
  <c r="F505" i="2"/>
  <c r="E505" i="2"/>
  <c r="G504" i="2"/>
  <c r="F504" i="2"/>
  <c r="E504" i="2"/>
  <c r="G503" i="2"/>
  <c r="F503" i="2"/>
  <c r="E503" i="2"/>
  <c r="G502" i="2"/>
  <c r="F502" i="2"/>
  <c r="E502" i="2"/>
  <c r="G501" i="2"/>
  <c r="F501" i="2"/>
  <c r="E501" i="2"/>
  <c r="G500" i="2"/>
  <c r="F500" i="2"/>
  <c r="E500" i="2"/>
  <c r="G499" i="2"/>
  <c r="F499" i="2"/>
  <c r="E499" i="2"/>
  <c r="G498" i="2"/>
  <c r="F498" i="2"/>
  <c r="E498" i="2"/>
  <c r="G497" i="2"/>
  <c r="F497" i="2"/>
  <c r="E497" i="2"/>
  <c r="G496" i="2"/>
  <c r="F496" i="2"/>
  <c r="E496" i="2"/>
  <c r="G495" i="2"/>
  <c r="F495" i="2"/>
  <c r="E495" i="2"/>
  <c r="G494" i="2"/>
  <c r="F494" i="2"/>
  <c r="E494" i="2"/>
  <c r="G493" i="2"/>
  <c r="F493" i="2"/>
  <c r="E493" i="2"/>
  <c r="G492" i="2"/>
  <c r="F492" i="2"/>
  <c r="E492" i="2"/>
  <c r="G491" i="2"/>
  <c r="F491" i="2"/>
  <c r="E491" i="2"/>
  <c r="G490" i="2"/>
  <c r="F490" i="2"/>
  <c r="E490" i="2"/>
  <c r="G489" i="2"/>
  <c r="F489" i="2"/>
  <c r="E489" i="2"/>
  <c r="G488" i="2"/>
  <c r="F488" i="2"/>
  <c r="E488" i="2"/>
  <c r="G487" i="2"/>
  <c r="F487" i="2"/>
  <c r="E487" i="2"/>
  <c r="G486" i="2"/>
  <c r="F486" i="2"/>
  <c r="E486" i="2"/>
  <c r="G485" i="2"/>
  <c r="F485" i="2"/>
  <c r="E485" i="2"/>
  <c r="G484" i="2"/>
  <c r="F484" i="2"/>
  <c r="E484" i="2"/>
  <c r="G483" i="2"/>
  <c r="F483" i="2"/>
  <c r="E483" i="2"/>
  <c r="G482" i="2"/>
  <c r="F482" i="2"/>
  <c r="E482" i="2"/>
  <c r="G481" i="2"/>
  <c r="F481" i="2"/>
  <c r="E481" i="2"/>
  <c r="G480" i="2"/>
  <c r="F480" i="2"/>
  <c r="E480" i="2"/>
  <c r="G479" i="2"/>
  <c r="F479" i="2"/>
  <c r="E479" i="2"/>
  <c r="G478" i="2"/>
  <c r="F478" i="2"/>
  <c r="E478" i="2"/>
  <c r="G477" i="2"/>
  <c r="F477" i="2"/>
  <c r="E477" i="2"/>
  <c r="G476" i="2"/>
  <c r="F476" i="2"/>
  <c r="E476" i="2"/>
  <c r="G475" i="2"/>
  <c r="F475" i="2"/>
  <c r="E475" i="2"/>
  <c r="G474" i="2"/>
  <c r="F474" i="2"/>
  <c r="E474" i="2"/>
  <c r="G473" i="2"/>
  <c r="F473" i="2"/>
  <c r="E473" i="2"/>
  <c r="G472" i="2"/>
  <c r="F472" i="2"/>
  <c r="E472" i="2"/>
  <c r="G471" i="2"/>
  <c r="F471" i="2"/>
  <c r="E471" i="2"/>
  <c r="G470" i="2"/>
  <c r="F470" i="2"/>
  <c r="E470" i="2"/>
  <c r="G469" i="2"/>
  <c r="F469" i="2"/>
  <c r="E469" i="2"/>
  <c r="G468" i="2"/>
  <c r="F468" i="2"/>
  <c r="E468" i="2"/>
  <c r="G467" i="2"/>
  <c r="F467" i="2"/>
  <c r="E467" i="2"/>
  <c r="G466" i="2"/>
  <c r="F466" i="2"/>
  <c r="E466" i="2"/>
  <c r="G465" i="2"/>
  <c r="F465" i="2"/>
  <c r="E465" i="2"/>
  <c r="G464" i="2"/>
  <c r="F464" i="2"/>
  <c r="E464" i="2"/>
  <c r="G463" i="2"/>
  <c r="F463" i="2"/>
  <c r="E463" i="2"/>
  <c r="G462" i="2"/>
  <c r="F462" i="2"/>
  <c r="E462" i="2"/>
  <c r="G461" i="2"/>
  <c r="F461" i="2"/>
  <c r="E461" i="2"/>
  <c r="G460" i="2"/>
  <c r="F460" i="2"/>
  <c r="E460" i="2"/>
  <c r="G459" i="2"/>
  <c r="F459" i="2"/>
  <c r="E459" i="2"/>
  <c r="G458" i="2"/>
  <c r="F458" i="2"/>
  <c r="E458" i="2"/>
  <c r="G457" i="2"/>
  <c r="F457" i="2"/>
  <c r="E457" i="2"/>
  <c r="G456" i="2"/>
  <c r="F456" i="2"/>
  <c r="E456" i="2"/>
  <c r="G455" i="2"/>
  <c r="F455" i="2"/>
  <c r="E455" i="2"/>
  <c r="G454" i="2"/>
  <c r="F454" i="2"/>
  <c r="E454" i="2"/>
  <c r="G453" i="2"/>
  <c r="F453" i="2"/>
  <c r="E453" i="2"/>
  <c r="G452" i="2"/>
  <c r="F452" i="2"/>
  <c r="E452" i="2"/>
  <c r="G451" i="2"/>
  <c r="F451" i="2"/>
  <c r="E451" i="2"/>
  <c r="G450" i="2"/>
  <c r="F450" i="2"/>
  <c r="E450" i="2"/>
  <c r="G449" i="2"/>
  <c r="F449" i="2"/>
  <c r="E449" i="2"/>
  <c r="G448" i="2"/>
  <c r="F448" i="2"/>
  <c r="E448" i="2"/>
  <c r="G447" i="2"/>
  <c r="F447" i="2"/>
  <c r="E447" i="2"/>
  <c r="G446" i="2"/>
  <c r="F446" i="2"/>
  <c r="E446" i="2"/>
  <c r="G445" i="2"/>
  <c r="F445" i="2"/>
  <c r="E445" i="2"/>
  <c r="G444" i="2"/>
  <c r="F444" i="2"/>
  <c r="E444" i="2"/>
  <c r="G443" i="2"/>
  <c r="F443" i="2"/>
  <c r="E443" i="2"/>
  <c r="G442" i="2"/>
  <c r="F442" i="2"/>
  <c r="E442" i="2"/>
  <c r="G441" i="2"/>
  <c r="F441" i="2"/>
  <c r="E441" i="2"/>
  <c r="G440" i="2"/>
  <c r="F440" i="2"/>
  <c r="E440" i="2"/>
  <c r="G439" i="2"/>
  <c r="F439" i="2"/>
  <c r="E439" i="2"/>
  <c r="G438" i="2"/>
  <c r="F438" i="2"/>
  <c r="E438" i="2"/>
  <c r="G437" i="2"/>
  <c r="F437" i="2"/>
  <c r="E437" i="2"/>
  <c r="G436" i="2"/>
  <c r="F436" i="2"/>
  <c r="E436" i="2"/>
  <c r="G435" i="2"/>
  <c r="F435" i="2"/>
  <c r="E435" i="2"/>
  <c r="G434" i="2"/>
  <c r="F434" i="2"/>
  <c r="E434" i="2"/>
  <c r="G433" i="2"/>
  <c r="F433" i="2"/>
  <c r="E433" i="2"/>
  <c r="G432" i="2"/>
  <c r="F432" i="2"/>
  <c r="E432" i="2"/>
  <c r="G431" i="2"/>
  <c r="F431" i="2"/>
  <c r="E431" i="2"/>
  <c r="G430" i="2"/>
  <c r="F430" i="2"/>
  <c r="E430" i="2"/>
  <c r="G429" i="2"/>
  <c r="F429" i="2"/>
  <c r="E429" i="2"/>
  <c r="G428" i="2"/>
  <c r="F428" i="2"/>
  <c r="E428" i="2"/>
  <c r="G427" i="2"/>
  <c r="F427" i="2"/>
  <c r="E427" i="2"/>
  <c r="G426" i="2"/>
  <c r="F426" i="2"/>
  <c r="E426" i="2"/>
  <c r="G425" i="2"/>
  <c r="F425" i="2"/>
  <c r="E425" i="2"/>
  <c r="G424" i="2"/>
  <c r="F424" i="2"/>
  <c r="E424" i="2"/>
  <c r="G423" i="2"/>
  <c r="F423" i="2"/>
  <c r="E423" i="2"/>
  <c r="G422" i="2"/>
  <c r="F422" i="2"/>
  <c r="E422" i="2"/>
  <c r="G421" i="2"/>
  <c r="F421" i="2"/>
  <c r="E421" i="2"/>
  <c r="G420" i="2"/>
  <c r="F420" i="2"/>
  <c r="E420" i="2"/>
  <c r="G419" i="2"/>
  <c r="F419" i="2"/>
  <c r="E419" i="2"/>
  <c r="G418" i="2"/>
  <c r="F418" i="2"/>
  <c r="E418" i="2"/>
  <c r="G417" i="2"/>
  <c r="F417" i="2"/>
  <c r="E417" i="2"/>
  <c r="G416" i="2"/>
  <c r="F416" i="2"/>
  <c r="E416" i="2"/>
  <c r="G415" i="2"/>
  <c r="F415" i="2"/>
  <c r="E415" i="2"/>
  <c r="G414" i="2"/>
  <c r="F414" i="2"/>
  <c r="E414" i="2"/>
  <c r="G413" i="2"/>
  <c r="F413" i="2"/>
  <c r="E413" i="2"/>
  <c r="G412" i="2"/>
  <c r="F412" i="2"/>
  <c r="E412" i="2"/>
  <c r="G411" i="2"/>
  <c r="F411" i="2"/>
  <c r="E411" i="2"/>
  <c r="G410" i="2"/>
  <c r="F410" i="2"/>
  <c r="E410" i="2"/>
  <c r="G409" i="2"/>
  <c r="F409" i="2"/>
  <c r="E409" i="2"/>
  <c r="G408" i="2"/>
  <c r="F408" i="2"/>
  <c r="E408" i="2"/>
  <c r="G407" i="2"/>
  <c r="F407" i="2"/>
  <c r="E407" i="2"/>
  <c r="G406" i="2"/>
  <c r="F406" i="2"/>
  <c r="E406" i="2"/>
  <c r="G405" i="2"/>
  <c r="F405" i="2"/>
  <c r="E405" i="2"/>
  <c r="G404" i="2"/>
  <c r="F404" i="2"/>
  <c r="E404" i="2"/>
  <c r="G403" i="2"/>
  <c r="F403" i="2"/>
  <c r="E403" i="2"/>
  <c r="G402" i="2"/>
  <c r="F402" i="2"/>
  <c r="E402" i="2"/>
  <c r="G401" i="2"/>
  <c r="F401" i="2"/>
  <c r="E401" i="2"/>
  <c r="G400" i="2"/>
  <c r="F400" i="2"/>
  <c r="E400" i="2"/>
  <c r="G399" i="2"/>
  <c r="F399" i="2"/>
  <c r="E399" i="2"/>
  <c r="G398" i="2"/>
  <c r="F398" i="2"/>
  <c r="E398" i="2"/>
  <c r="G397" i="2"/>
  <c r="F397" i="2"/>
  <c r="E397" i="2"/>
  <c r="G396" i="2"/>
  <c r="F396" i="2"/>
  <c r="E396" i="2"/>
  <c r="G395" i="2"/>
  <c r="F395" i="2"/>
  <c r="E395" i="2"/>
  <c r="G394" i="2"/>
  <c r="F394" i="2"/>
  <c r="E394" i="2"/>
  <c r="G393" i="2"/>
  <c r="F393" i="2"/>
  <c r="E393" i="2"/>
  <c r="G392" i="2"/>
  <c r="F392" i="2"/>
  <c r="E392" i="2"/>
  <c r="G391" i="2"/>
  <c r="F391" i="2"/>
  <c r="E391" i="2"/>
  <c r="G390" i="2"/>
  <c r="F390" i="2"/>
  <c r="E390" i="2"/>
  <c r="G389" i="2"/>
  <c r="F389" i="2"/>
  <c r="E389" i="2"/>
  <c r="G388" i="2"/>
  <c r="F388" i="2"/>
  <c r="E388" i="2"/>
  <c r="G387" i="2"/>
  <c r="F387" i="2"/>
  <c r="E387" i="2"/>
  <c r="G386" i="2"/>
  <c r="F386" i="2"/>
  <c r="E386" i="2"/>
  <c r="G385" i="2"/>
  <c r="F385" i="2"/>
  <c r="E385" i="2"/>
  <c r="G384" i="2"/>
  <c r="F384" i="2"/>
  <c r="E384" i="2"/>
  <c r="G383" i="2"/>
  <c r="F383" i="2"/>
  <c r="E383" i="2"/>
  <c r="G382" i="2"/>
  <c r="F382" i="2"/>
  <c r="E382" i="2"/>
  <c r="G381" i="2"/>
  <c r="F381" i="2"/>
  <c r="E381" i="2"/>
  <c r="G380" i="2"/>
  <c r="F380" i="2"/>
  <c r="E380" i="2"/>
  <c r="G379" i="2"/>
  <c r="F379" i="2"/>
  <c r="E379" i="2"/>
  <c r="G378" i="2"/>
  <c r="F378" i="2"/>
  <c r="E378" i="2"/>
  <c r="G377" i="2"/>
  <c r="F377" i="2"/>
  <c r="E377" i="2"/>
  <c r="G376" i="2"/>
  <c r="F376" i="2"/>
  <c r="E376" i="2"/>
  <c r="G375" i="2"/>
  <c r="F375" i="2"/>
  <c r="E375" i="2"/>
  <c r="G374" i="2"/>
  <c r="F374" i="2"/>
  <c r="E374" i="2"/>
  <c r="G373" i="2"/>
  <c r="F373" i="2"/>
  <c r="E373" i="2"/>
  <c r="G372" i="2"/>
  <c r="F372" i="2"/>
  <c r="E372" i="2"/>
  <c r="G371" i="2"/>
  <c r="F371" i="2"/>
  <c r="E371" i="2"/>
  <c r="G370" i="2"/>
  <c r="F370" i="2"/>
  <c r="E370" i="2"/>
  <c r="G369" i="2"/>
  <c r="F369" i="2"/>
  <c r="E369" i="2"/>
  <c r="G368" i="2"/>
  <c r="F368" i="2"/>
  <c r="E368" i="2"/>
  <c r="G367" i="2"/>
  <c r="F367" i="2"/>
  <c r="E367" i="2"/>
  <c r="G366" i="2"/>
  <c r="F366" i="2"/>
  <c r="E366" i="2"/>
  <c r="G365" i="2"/>
  <c r="F365" i="2"/>
  <c r="E365" i="2"/>
  <c r="G364" i="2"/>
  <c r="F364" i="2"/>
  <c r="E364" i="2"/>
  <c r="G363" i="2"/>
  <c r="F363" i="2"/>
  <c r="E363" i="2"/>
  <c r="G362" i="2"/>
  <c r="F362" i="2"/>
  <c r="E362" i="2"/>
  <c r="G361" i="2"/>
  <c r="F361" i="2"/>
  <c r="E361" i="2"/>
  <c r="G360" i="2"/>
  <c r="F360" i="2"/>
  <c r="E360" i="2"/>
  <c r="G359" i="2"/>
  <c r="F359" i="2"/>
  <c r="E359" i="2"/>
  <c r="G358" i="2"/>
  <c r="F358" i="2"/>
  <c r="E358" i="2"/>
  <c r="G357" i="2"/>
  <c r="F357" i="2"/>
  <c r="E357" i="2"/>
  <c r="G356" i="2"/>
  <c r="F356" i="2"/>
  <c r="E356" i="2"/>
  <c r="G355" i="2"/>
  <c r="F355" i="2"/>
  <c r="E355" i="2"/>
  <c r="G354" i="2"/>
  <c r="F354" i="2"/>
  <c r="E354" i="2"/>
  <c r="G353" i="2"/>
  <c r="F353" i="2"/>
  <c r="E353" i="2"/>
  <c r="G352" i="2"/>
  <c r="F352" i="2"/>
  <c r="E352" i="2"/>
  <c r="G351" i="2"/>
  <c r="F351" i="2"/>
  <c r="E351" i="2"/>
  <c r="G350" i="2"/>
  <c r="F350" i="2"/>
  <c r="E350" i="2"/>
  <c r="G349" i="2"/>
  <c r="F349" i="2"/>
  <c r="E349" i="2"/>
  <c r="G348" i="2"/>
  <c r="F348" i="2"/>
  <c r="E348" i="2"/>
  <c r="G347" i="2"/>
  <c r="F347" i="2"/>
  <c r="E347" i="2"/>
  <c r="G346" i="2"/>
  <c r="F346" i="2"/>
  <c r="E346" i="2"/>
  <c r="G345" i="2"/>
  <c r="F345" i="2"/>
  <c r="E345" i="2"/>
  <c r="G344" i="2"/>
  <c r="F344" i="2"/>
  <c r="E344" i="2"/>
  <c r="G343" i="2"/>
  <c r="F343" i="2"/>
  <c r="E343" i="2"/>
  <c r="G342" i="2"/>
  <c r="F342" i="2"/>
  <c r="E342" i="2"/>
  <c r="G341" i="2"/>
  <c r="F341" i="2"/>
  <c r="E341" i="2"/>
  <c r="G340" i="2"/>
  <c r="F340" i="2"/>
  <c r="E340" i="2"/>
  <c r="G339" i="2"/>
  <c r="F339" i="2"/>
  <c r="E339" i="2"/>
  <c r="G338" i="2"/>
  <c r="F338" i="2"/>
  <c r="E338" i="2"/>
  <c r="G337" i="2"/>
  <c r="F337" i="2"/>
  <c r="E337" i="2"/>
  <c r="G336" i="2"/>
  <c r="F336" i="2"/>
  <c r="E336" i="2"/>
  <c r="G335" i="2"/>
  <c r="F335" i="2"/>
  <c r="E335" i="2"/>
  <c r="G334" i="2"/>
  <c r="F334" i="2"/>
  <c r="E334" i="2"/>
  <c r="G333" i="2"/>
  <c r="F333" i="2"/>
  <c r="E333" i="2"/>
  <c r="G332" i="2"/>
  <c r="F332" i="2"/>
  <c r="E332" i="2"/>
  <c r="G331" i="2"/>
  <c r="F331" i="2"/>
  <c r="E331" i="2"/>
  <c r="G330" i="2"/>
  <c r="F330" i="2"/>
  <c r="E330" i="2"/>
  <c r="G329" i="2"/>
  <c r="F329" i="2"/>
  <c r="E329" i="2"/>
  <c r="G328" i="2"/>
  <c r="F328" i="2"/>
  <c r="E328" i="2"/>
  <c r="G327" i="2"/>
  <c r="F327" i="2"/>
  <c r="E327" i="2"/>
  <c r="G326" i="2"/>
  <c r="F326" i="2"/>
  <c r="E326" i="2"/>
  <c r="G325" i="2"/>
  <c r="F325" i="2"/>
  <c r="E325" i="2"/>
  <c r="G324" i="2"/>
  <c r="F324" i="2"/>
  <c r="E324" i="2"/>
  <c r="G323" i="2"/>
  <c r="F323" i="2"/>
  <c r="E323" i="2"/>
  <c r="G322" i="2"/>
  <c r="F322" i="2"/>
  <c r="E322" i="2"/>
  <c r="G321" i="2"/>
  <c r="F321" i="2"/>
  <c r="E321" i="2"/>
  <c r="G320" i="2"/>
  <c r="F320" i="2"/>
  <c r="E320" i="2"/>
  <c r="G319" i="2"/>
  <c r="F319" i="2"/>
  <c r="E319" i="2"/>
  <c r="G318" i="2"/>
  <c r="F318" i="2"/>
  <c r="E318" i="2"/>
  <c r="G317" i="2"/>
  <c r="F317" i="2"/>
  <c r="E317" i="2"/>
  <c r="G316" i="2"/>
  <c r="F316" i="2"/>
  <c r="E316" i="2"/>
  <c r="G315" i="2"/>
  <c r="F315" i="2"/>
  <c r="E315" i="2"/>
  <c r="G314" i="2"/>
  <c r="F314" i="2"/>
  <c r="E314" i="2"/>
  <c r="G313" i="2"/>
  <c r="F313" i="2"/>
  <c r="E313" i="2"/>
  <c r="G312" i="2"/>
  <c r="F312" i="2"/>
  <c r="E312" i="2"/>
  <c r="G311" i="2"/>
  <c r="F311" i="2"/>
  <c r="E311" i="2"/>
  <c r="G310" i="2"/>
  <c r="F310" i="2"/>
  <c r="E310" i="2"/>
  <c r="G309" i="2"/>
  <c r="F309" i="2"/>
  <c r="E309" i="2"/>
  <c r="G308" i="2"/>
  <c r="F308" i="2"/>
  <c r="E308" i="2"/>
  <c r="G307" i="2"/>
  <c r="F307" i="2"/>
  <c r="E307" i="2"/>
  <c r="G306" i="2"/>
  <c r="F306" i="2"/>
  <c r="E306" i="2"/>
  <c r="G305" i="2"/>
  <c r="F305" i="2"/>
  <c r="E305" i="2"/>
  <c r="G304" i="2"/>
  <c r="F304" i="2"/>
  <c r="E304" i="2"/>
  <c r="G303" i="2"/>
  <c r="F303" i="2"/>
  <c r="E303" i="2"/>
  <c r="G302" i="2"/>
  <c r="F302" i="2"/>
  <c r="E302" i="2"/>
  <c r="G301" i="2"/>
  <c r="F301" i="2"/>
  <c r="E301" i="2"/>
  <c r="G300" i="2"/>
  <c r="F300" i="2"/>
  <c r="E300" i="2"/>
  <c r="G299" i="2"/>
  <c r="F299" i="2"/>
  <c r="E299" i="2"/>
  <c r="G298" i="2"/>
  <c r="F298" i="2"/>
  <c r="E298" i="2"/>
  <c r="G297" i="2"/>
  <c r="F297" i="2"/>
  <c r="E297" i="2"/>
  <c r="G296" i="2"/>
  <c r="F296" i="2"/>
  <c r="E296" i="2"/>
  <c r="G295" i="2"/>
  <c r="F295" i="2"/>
  <c r="E295" i="2"/>
  <c r="G294" i="2"/>
  <c r="F294" i="2"/>
  <c r="E294" i="2"/>
  <c r="G293" i="2"/>
  <c r="F293" i="2"/>
  <c r="E293" i="2"/>
  <c r="G292" i="2"/>
  <c r="F292" i="2"/>
  <c r="E292" i="2"/>
  <c r="G291" i="2"/>
  <c r="F291" i="2"/>
  <c r="E291" i="2"/>
  <c r="G290" i="2"/>
  <c r="F290" i="2"/>
  <c r="E290" i="2"/>
  <c r="G289" i="2"/>
  <c r="F289" i="2"/>
  <c r="E289" i="2"/>
  <c r="G288" i="2"/>
  <c r="F288" i="2"/>
  <c r="E288" i="2"/>
  <c r="G287" i="2"/>
  <c r="F287" i="2"/>
  <c r="E287" i="2"/>
  <c r="G286" i="2"/>
  <c r="F286" i="2"/>
  <c r="E286" i="2"/>
  <c r="G285" i="2"/>
  <c r="F285" i="2"/>
  <c r="E285" i="2"/>
  <c r="G284" i="2"/>
  <c r="F284" i="2"/>
  <c r="E284" i="2"/>
  <c r="G283" i="2"/>
  <c r="F283" i="2"/>
  <c r="E283" i="2"/>
  <c r="G282" i="2"/>
  <c r="F282" i="2"/>
  <c r="E282" i="2"/>
  <c r="G281" i="2"/>
  <c r="F281" i="2"/>
  <c r="E281" i="2"/>
  <c r="G280" i="2"/>
  <c r="F280" i="2"/>
  <c r="E280" i="2"/>
  <c r="G279" i="2"/>
  <c r="F279" i="2"/>
  <c r="E279" i="2"/>
  <c r="G278" i="2"/>
  <c r="F278" i="2"/>
  <c r="E278" i="2"/>
  <c r="G277" i="2"/>
  <c r="F277" i="2"/>
  <c r="E277" i="2"/>
  <c r="G276" i="2"/>
  <c r="F276" i="2"/>
  <c r="E276" i="2"/>
  <c r="G275" i="2"/>
  <c r="F275" i="2"/>
  <c r="E275" i="2"/>
  <c r="G274" i="2"/>
  <c r="F274" i="2"/>
  <c r="E274" i="2"/>
  <c r="G273" i="2"/>
  <c r="F273" i="2"/>
  <c r="E273" i="2"/>
  <c r="G272" i="2"/>
  <c r="F272" i="2"/>
  <c r="E272" i="2"/>
  <c r="G271" i="2"/>
  <c r="F271" i="2"/>
  <c r="E271" i="2"/>
  <c r="G270" i="2"/>
  <c r="F270" i="2"/>
  <c r="E270" i="2"/>
  <c r="G269" i="2"/>
  <c r="F269" i="2"/>
  <c r="E269" i="2"/>
  <c r="G268" i="2"/>
  <c r="F268" i="2"/>
  <c r="E268" i="2"/>
  <c r="G267" i="2"/>
  <c r="F267" i="2"/>
  <c r="E267" i="2"/>
  <c r="G266" i="2"/>
  <c r="F266" i="2"/>
  <c r="E266" i="2"/>
  <c r="G265" i="2"/>
  <c r="F265" i="2"/>
  <c r="E265" i="2"/>
  <c r="G264" i="2"/>
  <c r="F264" i="2"/>
  <c r="E264" i="2"/>
  <c r="G263" i="2"/>
  <c r="F263" i="2"/>
  <c r="E263" i="2"/>
  <c r="G262" i="2"/>
  <c r="F262" i="2"/>
  <c r="E262" i="2"/>
  <c r="G261" i="2"/>
  <c r="F261" i="2"/>
  <c r="E261" i="2"/>
  <c r="G260" i="2"/>
  <c r="F260" i="2"/>
  <c r="E260" i="2"/>
  <c r="G259" i="2"/>
  <c r="F259" i="2"/>
  <c r="E259" i="2"/>
  <c r="G258" i="2"/>
  <c r="F258" i="2"/>
  <c r="E258" i="2"/>
  <c r="G257" i="2"/>
  <c r="F257" i="2"/>
  <c r="E257" i="2"/>
  <c r="G256" i="2"/>
  <c r="F256" i="2"/>
  <c r="E256" i="2"/>
  <c r="G255" i="2"/>
  <c r="F255" i="2"/>
  <c r="E255" i="2"/>
  <c r="G254" i="2"/>
  <c r="F254" i="2"/>
  <c r="E254" i="2"/>
  <c r="G253" i="2"/>
  <c r="F253" i="2"/>
  <c r="E253" i="2"/>
  <c r="G252" i="2"/>
  <c r="F252" i="2"/>
  <c r="E252" i="2"/>
  <c r="G251" i="2"/>
  <c r="F251" i="2"/>
  <c r="E251" i="2"/>
  <c r="G250" i="2"/>
  <c r="F250" i="2"/>
  <c r="E250" i="2"/>
  <c r="G249" i="2"/>
  <c r="F249" i="2"/>
  <c r="E249" i="2"/>
  <c r="G248" i="2"/>
  <c r="F248" i="2"/>
  <c r="E248" i="2"/>
  <c r="G247" i="2"/>
  <c r="F247" i="2"/>
  <c r="E247" i="2"/>
  <c r="G246" i="2"/>
  <c r="F246" i="2"/>
  <c r="E246" i="2"/>
  <c r="G245" i="2"/>
  <c r="F245" i="2"/>
  <c r="E245" i="2"/>
  <c r="G244" i="2"/>
  <c r="F244" i="2"/>
  <c r="E244" i="2"/>
  <c r="G243" i="2"/>
  <c r="F243" i="2"/>
  <c r="E243" i="2"/>
  <c r="G242" i="2"/>
  <c r="F242" i="2"/>
  <c r="E242" i="2"/>
  <c r="G241" i="2"/>
  <c r="F241" i="2"/>
  <c r="E241" i="2"/>
  <c r="G240" i="2"/>
  <c r="F240" i="2"/>
  <c r="E240" i="2"/>
  <c r="G239" i="2"/>
  <c r="F239" i="2"/>
  <c r="E239" i="2"/>
  <c r="G238" i="2"/>
  <c r="F238" i="2"/>
  <c r="E238" i="2"/>
  <c r="G237" i="2"/>
  <c r="F237" i="2"/>
  <c r="E237" i="2"/>
  <c r="G236" i="2"/>
  <c r="F236" i="2"/>
  <c r="E236" i="2"/>
  <c r="G235" i="2"/>
  <c r="F235" i="2"/>
  <c r="E235" i="2"/>
  <c r="G234" i="2"/>
  <c r="F234" i="2"/>
  <c r="E234" i="2"/>
  <c r="G233" i="2"/>
  <c r="F233" i="2"/>
  <c r="E233" i="2"/>
  <c r="G232" i="2"/>
  <c r="F232" i="2"/>
  <c r="E232" i="2"/>
  <c r="G231" i="2"/>
  <c r="F231" i="2"/>
  <c r="E231" i="2"/>
  <c r="G230" i="2"/>
  <c r="F230" i="2"/>
  <c r="E230" i="2"/>
  <c r="G229" i="2"/>
  <c r="F229" i="2"/>
  <c r="E229" i="2"/>
  <c r="G228" i="2"/>
  <c r="F228" i="2"/>
  <c r="E228" i="2"/>
  <c r="G227" i="2"/>
  <c r="F227" i="2"/>
  <c r="E227" i="2"/>
  <c r="G226" i="2"/>
  <c r="F226" i="2"/>
  <c r="E226" i="2"/>
  <c r="G225" i="2"/>
  <c r="F225" i="2"/>
  <c r="E225" i="2"/>
  <c r="G224" i="2"/>
  <c r="F224" i="2"/>
  <c r="E224" i="2"/>
  <c r="G223" i="2"/>
  <c r="F223" i="2"/>
  <c r="E223" i="2"/>
  <c r="G222" i="2"/>
  <c r="F222" i="2"/>
  <c r="E222" i="2"/>
  <c r="G221" i="2"/>
  <c r="F221" i="2"/>
  <c r="E221" i="2"/>
  <c r="G220" i="2"/>
  <c r="F220" i="2"/>
  <c r="E220" i="2"/>
  <c r="G219" i="2"/>
  <c r="F219" i="2"/>
  <c r="E219" i="2"/>
  <c r="G218" i="2"/>
  <c r="F218" i="2"/>
  <c r="E218" i="2"/>
  <c r="G217" i="2"/>
  <c r="F217" i="2"/>
  <c r="E217" i="2"/>
  <c r="G216" i="2"/>
  <c r="F216" i="2"/>
  <c r="E216" i="2"/>
  <c r="G215" i="2"/>
  <c r="F215" i="2"/>
  <c r="E215" i="2"/>
  <c r="G214" i="2"/>
  <c r="F214" i="2"/>
  <c r="E214" i="2"/>
  <c r="G213" i="2"/>
  <c r="F213" i="2"/>
  <c r="E213" i="2"/>
  <c r="G212" i="2"/>
  <c r="F212" i="2"/>
  <c r="E212" i="2"/>
  <c r="G211" i="2"/>
  <c r="F211" i="2"/>
  <c r="E211" i="2"/>
  <c r="G210" i="2"/>
  <c r="F210" i="2"/>
  <c r="E210" i="2"/>
  <c r="G209" i="2"/>
  <c r="F209" i="2"/>
  <c r="E209" i="2"/>
  <c r="G208" i="2"/>
  <c r="F208" i="2"/>
  <c r="E208" i="2"/>
  <c r="G207" i="2"/>
  <c r="F207" i="2"/>
  <c r="E207" i="2"/>
  <c r="G206" i="2"/>
  <c r="F206" i="2"/>
  <c r="E206" i="2"/>
  <c r="G205" i="2"/>
  <c r="F205" i="2"/>
  <c r="E205" i="2"/>
  <c r="G204" i="2"/>
  <c r="F204" i="2"/>
  <c r="E204" i="2"/>
  <c r="G203" i="2"/>
  <c r="F203" i="2"/>
  <c r="E203" i="2"/>
  <c r="G202" i="2"/>
  <c r="F202" i="2"/>
  <c r="E202" i="2"/>
  <c r="G201" i="2"/>
  <c r="F201" i="2"/>
  <c r="E201" i="2"/>
  <c r="G200" i="2"/>
  <c r="F200" i="2"/>
  <c r="E200" i="2"/>
  <c r="G199" i="2"/>
  <c r="F199" i="2"/>
  <c r="E199" i="2"/>
  <c r="G198" i="2"/>
  <c r="F198" i="2"/>
  <c r="E198" i="2"/>
  <c r="G197" i="2"/>
  <c r="F197" i="2"/>
  <c r="E197" i="2"/>
  <c r="G196" i="2"/>
  <c r="F196" i="2"/>
  <c r="E196" i="2"/>
  <c r="G195" i="2"/>
  <c r="F195" i="2"/>
  <c r="E195" i="2"/>
  <c r="G194" i="2"/>
  <c r="F194" i="2"/>
  <c r="E194" i="2"/>
  <c r="G193" i="2"/>
  <c r="F193" i="2"/>
  <c r="E193" i="2"/>
  <c r="G192" i="2"/>
  <c r="F192" i="2"/>
  <c r="E192" i="2"/>
  <c r="G191" i="2"/>
  <c r="F191" i="2"/>
  <c r="E191" i="2"/>
  <c r="G190" i="2"/>
  <c r="F190" i="2"/>
  <c r="E190" i="2"/>
  <c r="G189" i="2"/>
  <c r="F189" i="2"/>
  <c r="E189" i="2"/>
  <c r="G188" i="2"/>
  <c r="F188" i="2"/>
  <c r="E188" i="2"/>
  <c r="G187" i="2"/>
  <c r="F187" i="2"/>
  <c r="E187" i="2"/>
  <c r="G186" i="2"/>
  <c r="F186" i="2"/>
  <c r="E186" i="2"/>
  <c r="G185" i="2"/>
  <c r="F185" i="2"/>
  <c r="E185" i="2"/>
  <c r="G184" i="2"/>
  <c r="F184" i="2"/>
  <c r="E184" i="2"/>
  <c r="G183" i="2"/>
  <c r="F183" i="2"/>
  <c r="E183" i="2"/>
  <c r="G182" i="2"/>
  <c r="F182" i="2"/>
  <c r="E182" i="2"/>
  <c r="G181" i="2"/>
  <c r="F181" i="2"/>
  <c r="E181" i="2"/>
  <c r="G180" i="2"/>
  <c r="F180" i="2"/>
  <c r="E180" i="2"/>
  <c r="G179" i="2"/>
  <c r="F179" i="2"/>
  <c r="E179" i="2"/>
  <c r="G178" i="2"/>
  <c r="F178" i="2"/>
  <c r="E178" i="2"/>
  <c r="G177" i="2"/>
  <c r="F177" i="2"/>
  <c r="E177" i="2"/>
  <c r="G176" i="2"/>
  <c r="F176" i="2"/>
  <c r="E176" i="2"/>
  <c r="G175" i="2"/>
  <c r="F175" i="2"/>
  <c r="E175" i="2"/>
  <c r="G174" i="2"/>
  <c r="F174" i="2"/>
  <c r="E174" i="2"/>
  <c r="G173" i="2"/>
  <c r="F173" i="2"/>
  <c r="E173" i="2"/>
  <c r="G172" i="2"/>
  <c r="F172" i="2"/>
  <c r="E172" i="2"/>
  <c r="G171" i="2"/>
  <c r="F171" i="2"/>
  <c r="E171" i="2"/>
  <c r="G170" i="2"/>
  <c r="F170" i="2"/>
  <c r="E170" i="2"/>
  <c r="G169" i="2"/>
  <c r="F169" i="2"/>
  <c r="E169" i="2"/>
  <c r="G168" i="2"/>
  <c r="F168" i="2"/>
  <c r="E168" i="2"/>
  <c r="G167" i="2"/>
  <c r="F167" i="2"/>
  <c r="E167" i="2"/>
  <c r="G166" i="2"/>
  <c r="F166" i="2"/>
  <c r="E166" i="2"/>
  <c r="G165" i="2"/>
  <c r="F165" i="2"/>
  <c r="E165" i="2"/>
  <c r="G164" i="2"/>
  <c r="F164" i="2"/>
  <c r="E164" i="2"/>
  <c r="G163" i="2"/>
  <c r="F163" i="2"/>
  <c r="E163" i="2"/>
  <c r="G162" i="2"/>
  <c r="F162" i="2"/>
  <c r="E162" i="2"/>
  <c r="G161" i="2"/>
  <c r="F161" i="2"/>
  <c r="E161" i="2"/>
  <c r="G160" i="2"/>
  <c r="F160" i="2"/>
  <c r="E160" i="2"/>
  <c r="G159" i="2"/>
  <c r="F159" i="2"/>
  <c r="E159" i="2"/>
  <c r="G158" i="2"/>
  <c r="F158" i="2"/>
  <c r="E158" i="2"/>
  <c r="G157" i="2"/>
  <c r="F157" i="2"/>
  <c r="E157" i="2"/>
  <c r="G156" i="2"/>
  <c r="F156" i="2"/>
  <c r="E156" i="2"/>
  <c r="G155" i="2"/>
  <c r="F155" i="2"/>
  <c r="E155" i="2"/>
  <c r="G154" i="2"/>
  <c r="F154" i="2"/>
  <c r="E154" i="2"/>
  <c r="G153" i="2"/>
  <c r="F153" i="2"/>
  <c r="E153" i="2"/>
  <c r="G152" i="2"/>
  <c r="F152" i="2"/>
  <c r="E152" i="2"/>
  <c r="G151" i="2"/>
  <c r="F151" i="2"/>
  <c r="E151" i="2"/>
  <c r="G150" i="2"/>
  <c r="F150" i="2"/>
  <c r="E150" i="2"/>
  <c r="G149" i="2"/>
  <c r="F149" i="2"/>
  <c r="E149" i="2"/>
  <c r="G148" i="2"/>
  <c r="F148" i="2"/>
  <c r="E148" i="2"/>
  <c r="G147" i="2"/>
  <c r="F147" i="2"/>
  <c r="E147" i="2"/>
  <c r="G146" i="2"/>
  <c r="F146" i="2"/>
  <c r="E146" i="2"/>
  <c r="G145" i="2"/>
  <c r="F145" i="2"/>
  <c r="E145" i="2"/>
  <c r="G144" i="2"/>
  <c r="F144" i="2"/>
  <c r="E144" i="2"/>
  <c r="G143" i="2"/>
  <c r="F143" i="2"/>
  <c r="E143" i="2"/>
  <c r="G142" i="2"/>
  <c r="F142" i="2"/>
  <c r="E142" i="2"/>
  <c r="G141" i="2"/>
  <c r="F141" i="2"/>
  <c r="E141" i="2"/>
  <c r="G140" i="2"/>
  <c r="F140" i="2"/>
  <c r="E140" i="2"/>
  <c r="G139" i="2"/>
  <c r="F139" i="2"/>
  <c r="E139" i="2"/>
  <c r="G138" i="2"/>
  <c r="F138" i="2"/>
  <c r="E138" i="2"/>
  <c r="G137" i="2"/>
  <c r="F137" i="2"/>
  <c r="E137" i="2"/>
  <c r="G136" i="2"/>
  <c r="F136" i="2"/>
  <c r="E136" i="2"/>
  <c r="G135" i="2"/>
  <c r="F135" i="2"/>
  <c r="E135" i="2"/>
  <c r="G134" i="2"/>
  <c r="F134" i="2"/>
  <c r="E134" i="2"/>
  <c r="G133" i="2"/>
  <c r="F133" i="2"/>
  <c r="E133" i="2"/>
  <c r="G132" i="2"/>
  <c r="F132" i="2"/>
  <c r="E132" i="2"/>
  <c r="G131" i="2"/>
  <c r="F131" i="2"/>
  <c r="E131" i="2"/>
  <c r="G130" i="2"/>
  <c r="F130" i="2"/>
  <c r="E130" i="2"/>
  <c r="G129" i="2"/>
  <c r="F129" i="2"/>
  <c r="E129" i="2"/>
  <c r="G128" i="2"/>
  <c r="F128" i="2"/>
  <c r="E128" i="2"/>
  <c r="G127" i="2"/>
  <c r="F127" i="2"/>
  <c r="E127" i="2"/>
  <c r="G126" i="2"/>
  <c r="F126" i="2"/>
  <c r="E126" i="2"/>
  <c r="G125" i="2"/>
  <c r="F125" i="2"/>
  <c r="E125" i="2"/>
  <c r="G124" i="2"/>
  <c r="F124" i="2"/>
  <c r="E124" i="2"/>
  <c r="G123" i="2"/>
  <c r="F123" i="2"/>
  <c r="E123" i="2"/>
  <c r="G122" i="2"/>
  <c r="F122" i="2"/>
  <c r="E122" i="2"/>
  <c r="G121" i="2"/>
  <c r="F121" i="2"/>
  <c r="E121" i="2"/>
  <c r="G120" i="2"/>
  <c r="F120" i="2"/>
  <c r="E120" i="2"/>
  <c r="G119" i="2"/>
  <c r="F119" i="2"/>
  <c r="E119" i="2"/>
  <c r="G118" i="2"/>
  <c r="F118" i="2"/>
  <c r="E118" i="2"/>
  <c r="G117" i="2"/>
  <c r="F117" i="2"/>
  <c r="E117" i="2"/>
  <c r="G116" i="2"/>
  <c r="F116" i="2"/>
  <c r="E116" i="2"/>
  <c r="G115" i="2"/>
  <c r="F115" i="2"/>
  <c r="E115" i="2"/>
  <c r="G114" i="2"/>
  <c r="F114" i="2"/>
  <c r="E114" i="2"/>
  <c r="G113" i="2"/>
  <c r="F113" i="2"/>
  <c r="E113" i="2"/>
  <c r="G112" i="2"/>
  <c r="F112" i="2"/>
  <c r="E112" i="2"/>
  <c r="G111" i="2"/>
  <c r="F111" i="2"/>
  <c r="E111" i="2"/>
  <c r="G110" i="2"/>
  <c r="F110" i="2"/>
  <c r="E110" i="2"/>
  <c r="G109" i="2"/>
  <c r="F109" i="2"/>
  <c r="E109" i="2"/>
  <c r="G108" i="2"/>
  <c r="F108" i="2"/>
  <c r="E108" i="2"/>
  <c r="G107" i="2"/>
  <c r="F107" i="2"/>
  <c r="E107" i="2"/>
  <c r="G106" i="2"/>
  <c r="F106" i="2"/>
  <c r="E106" i="2"/>
  <c r="G105" i="2"/>
  <c r="F105" i="2"/>
  <c r="E105" i="2"/>
  <c r="G104" i="2"/>
  <c r="F104" i="2"/>
  <c r="E104" i="2"/>
  <c r="G103" i="2"/>
  <c r="F103" i="2"/>
  <c r="E103" i="2"/>
  <c r="G102" i="2"/>
  <c r="F102" i="2"/>
  <c r="E102" i="2"/>
  <c r="G101" i="2"/>
  <c r="F101" i="2"/>
  <c r="E101" i="2"/>
  <c r="G100" i="2"/>
  <c r="F100" i="2"/>
  <c r="E100" i="2"/>
  <c r="G99" i="2"/>
  <c r="F99" i="2"/>
  <c r="E99" i="2"/>
  <c r="G98" i="2"/>
  <c r="F98" i="2"/>
  <c r="E98" i="2"/>
  <c r="G97" i="2"/>
  <c r="F97" i="2"/>
  <c r="E97" i="2"/>
  <c r="G96" i="2"/>
  <c r="F96" i="2"/>
  <c r="E96" i="2"/>
  <c r="G95" i="2"/>
  <c r="F95" i="2"/>
  <c r="E95" i="2"/>
  <c r="G94" i="2"/>
  <c r="F94" i="2"/>
  <c r="E94" i="2"/>
  <c r="G93" i="2"/>
  <c r="F93" i="2"/>
  <c r="E93" i="2"/>
  <c r="G92" i="2"/>
  <c r="F92" i="2"/>
  <c r="E92" i="2"/>
  <c r="G91" i="2"/>
  <c r="F91" i="2"/>
  <c r="E91" i="2"/>
  <c r="G90" i="2"/>
  <c r="F90" i="2"/>
  <c r="E90" i="2"/>
  <c r="G89" i="2"/>
  <c r="F89" i="2"/>
  <c r="E89" i="2"/>
  <c r="G88" i="2"/>
  <c r="F88" i="2"/>
  <c r="E88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  <c r="G82" i="2"/>
  <c r="F82" i="2"/>
  <c r="E82" i="2"/>
  <c r="G81" i="2"/>
  <c r="F81" i="2"/>
  <c r="E81" i="2"/>
  <c r="G80" i="2"/>
  <c r="F80" i="2"/>
  <c r="E80" i="2"/>
  <c r="G79" i="2"/>
  <c r="F79" i="2"/>
  <c r="E79" i="2"/>
  <c r="G78" i="2"/>
  <c r="F78" i="2"/>
  <c r="E78" i="2"/>
  <c r="G77" i="2"/>
  <c r="F77" i="2"/>
  <c r="E77" i="2"/>
  <c r="G76" i="2"/>
  <c r="F76" i="2"/>
  <c r="E76" i="2"/>
  <c r="G75" i="2"/>
  <c r="F75" i="2"/>
  <c r="E75" i="2"/>
  <c r="G74" i="2"/>
  <c r="F74" i="2"/>
  <c r="E74" i="2"/>
  <c r="G73" i="2"/>
  <c r="F73" i="2"/>
  <c r="E73" i="2"/>
  <c r="G72" i="2"/>
  <c r="F72" i="2"/>
  <c r="E72" i="2"/>
  <c r="G71" i="2"/>
  <c r="F71" i="2"/>
  <c r="E71" i="2"/>
  <c r="G70" i="2"/>
  <c r="F70" i="2"/>
  <c r="E70" i="2"/>
  <c r="G69" i="2"/>
  <c r="F69" i="2"/>
  <c r="E69" i="2"/>
  <c r="G68" i="2"/>
  <c r="F68" i="2"/>
  <c r="E68" i="2"/>
  <c r="G67" i="2"/>
  <c r="F67" i="2"/>
  <c r="E67" i="2"/>
  <c r="G66" i="2"/>
  <c r="F66" i="2"/>
  <c r="E66" i="2"/>
  <c r="G65" i="2"/>
  <c r="F65" i="2"/>
  <c r="E65" i="2"/>
  <c r="G64" i="2"/>
  <c r="F64" i="2"/>
  <c r="E64" i="2"/>
  <c r="G63" i="2"/>
  <c r="F63" i="2"/>
  <c r="E63" i="2"/>
  <c r="G62" i="2"/>
  <c r="F62" i="2"/>
  <c r="E62" i="2"/>
  <c r="G61" i="2"/>
  <c r="F61" i="2"/>
  <c r="E61" i="2"/>
  <c r="G60" i="2"/>
  <c r="F60" i="2"/>
  <c r="E60" i="2"/>
  <c r="G59" i="2"/>
  <c r="F59" i="2"/>
  <c r="E59" i="2"/>
  <c r="G58" i="2"/>
  <c r="F58" i="2"/>
  <c r="E58" i="2"/>
  <c r="G57" i="2"/>
  <c r="F57" i="2"/>
  <c r="E57" i="2"/>
  <c r="G56" i="2"/>
  <c r="F56" i="2"/>
  <c r="E56" i="2"/>
  <c r="G55" i="2"/>
  <c r="F55" i="2"/>
  <c r="E55" i="2"/>
  <c r="G54" i="2"/>
  <c r="F54" i="2"/>
  <c r="E54" i="2"/>
  <c r="G53" i="2"/>
  <c r="F53" i="2"/>
  <c r="E53" i="2"/>
  <c r="G52" i="2"/>
  <c r="F52" i="2"/>
  <c r="E52" i="2"/>
  <c r="G51" i="2"/>
  <c r="F51" i="2"/>
  <c r="E51" i="2"/>
  <c r="G50" i="2"/>
  <c r="F50" i="2"/>
  <c r="E50" i="2"/>
  <c r="G49" i="2"/>
  <c r="F49" i="2"/>
  <c r="E49" i="2"/>
  <c r="G48" i="2"/>
  <c r="F48" i="2"/>
  <c r="E48" i="2"/>
  <c r="G47" i="2"/>
  <c r="F47" i="2"/>
  <c r="E47" i="2"/>
  <c r="G46" i="2"/>
  <c r="F46" i="2"/>
  <c r="E46" i="2"/>
  <c r="G45" i="2"/>
  <c r="F45" i="2"/>
  <c r="E45" i="2"/>
  <c r="G44" i="2"/>
  <c r="F44" i="2"/>
  <c r="E44" i="2"/>
  <c r="G43" i="2"/>
  <c r="F43" i="2"/>
  <c r="E43" i="2"/>
  <c r="G42" i="2"/>
  <c r="F42" i="2"/>
  <c r="E42" i="2"/>
  <c r="G41" i="2"/>
  <c r="F41" i="2"/>
  <c r="E41" i="2"/>
  <c r="G40" i="2"/>
  <c r="F40" i="2"/>
  <c r="E40" i="2"/>
  <c r="G39" i="2"/>
  <c r="F39" i="2"/>
  <c r="E39" i="2"/>
  <c r="G38" i="2"/>
  <c r="F38" i="2"/>
  <c r="E38" i="2"/>
  <c r="G37" i="2"/>
  <c r="F37" i="2"/>
  <c r="E37" i="2"/>
  <c r="G36" i="2"/>
  <c r="F36" i="2"/>
  <c r="E36" i="2"/>
  <c r="G35" i="2"/>
  <c r="F35" i="2"/>
  <c r="E35" i="2"/>
  <c r="G34" i="2"/>
  <c r="F34" i="2"/>
  <c r="E34" i="2"/>
  <c r="G33" i="2"/>
  <c r="F33" i="2"/>
  <c r="E33" i="2"/>
  <c r="G32" i="2"/>
  <c r="F32" i="2"/>
  <c r="E32" i="2"/>
  <c r="G31" i="2"/>
  <c r="F31" i="2"/>
  <c r="E31" i="2"/>
  <c r="G30" i="2"/>
  <c r="F30" i="2"/>
  <c r="E30" i="2"/>
  <c r="G29" i="2"/>
  <c r="F29" i="2"/>
  <c r="E29" i="2"/>
  <c r="G28" i="2"/>
  <c r="F28" i="2"/>
  <c r="E28" i="2"/>
  <c r="G27" i="2"/>
  <c r="F27" i="2"/>
  <c r="E27" i="2"/>
  <c r="G26" i="2"/>
  <c r="F26" i="2"/>
  <c r="E26" i="2"/>
  <c r="G25" i="2"/>
  <c r="F25" i="2"/>
  <c r="E25" i="2"/>
  <c r="G24" i="2"/>
  <c r="F24" i="2"/>
  <c r="E24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  <c r="D1792" i="4" l="1"/>
  <c r="D1793" i="4" s="1"/>
  <c r="D1794" i="4" s="1"/>
  <c r="D1795" i="4" s="1"/>
  <c r="D1796" i="4" s="1"/>
  <c r="D1797" i="4" s="1"/>
  <c r="D1798" i="4" s="1"/>
  <c r="D1799" i="4" s="1"/>
  <c r="D1800" i="4" s="1"/>
  <c r="D1801" i="4" s="1"/>
  <c r="D1802" i="4" s="1"/>
  <c r="D1803" i="4" s="1"/>
  <c r="D1804" i="4" s="1"/>
  <c r="D1805" i="4" s="1"/>
  <c r="D1806" i="4" s="1"/>
  <c r="D1807" i="4" s="1"/>
  <c r="D1808" i="4" s="1"/>
  <c r="D1809" i="4" s="1"/>
  <c r="D1810" i="4" s="1"/>
  <c r="D1811" i="4" s="1"/>
  <c r="D1812" i="4" s="1"/>
  <c r="D1813" i="4" s="1"/>
  <c r="D1814" i="4" s="1"/>
  <c r="D1815" i="4" s="1"/>
  <c r="D1816" i="4" s="1"/>
  <c r="D1817" i="4" s="1"/>
  <c r="D1818" i="4" s="1"/>
  <c r="D1819" i="4" s="1"/>
  <c r="D1820" i="4" s="1"/>
  <c r="D1821" i="4" s="1"/>
  <c r="D1822" i="4" s="1"/>
  <c r="D1823" i="4" s="1"/>
  <c r="D1824" i="4" s="1"/>
  <c r="D1825" i="4" s="1"/>
  <c r="D1826" i="4" s="1"/>
  <c r="D1827" i="4" s="1"/>
  <c r="D1828" i="4" s="1"/>
  <c r="D1829" i="4" s="1"/>
  <c r="D1830" i="4" s="1"/>
  <c r="D1831" i="4" s="1"/>
  <c r="D1832" i="4" s="1"/>
  <c r="D1833" i="4" s="1"/>
  <c r="D1834" i="4" s="1"/>
  <c r="D1835" i="4" s="1"/>
  <c r="D1836" i="4" s="1"/>
  <c r="D1837" i="4" s="1"/>
  <c r="D1838" i="4" s="1"/>
  <c r="D1839" i="4" s="1"/>
  <c r="D1840" i="4" s="1"/>
  <c r="D1841" i="4" s="1"/>
  <c r="D1842" i="4" s="1"/>
  <c r="D1843" i="4" s="1"/>
  <c r="D1844" i="4" s="1"/>
  <c r="D1845" i="4" s="1"/>
  <c r="D1846" i="4" s="1"/>
  <c r="D1847" i="4" s="1"/>
  <c r="D1848" i="4" s="1"/>
  <c r="D1849" i="4" s="1"/>
  <c r="D1850" i="4" s="1"/>
  <c r="D1851" i="4" s="1"/>
  <c r="D1852" i="4" s="1"/>
  <c r="D1853" i="4" s="1"/>
  <c r="D1854" i="4" s="1"/>
  <c r="D1855" i="4" s="1"/>
  <c r="D1856" i="4" s="1"/>
  <c r="D1857" i="4" s="1"/>
  <c r="D1858" i="4" s="1"/>
  <c r="D1859" i="4" s="1"/>
  <c r="D1860" i="4" s="1"/>
  <c r="D1861" i="4" s="1"/>
  <c r="D1862" i="4" s="1"/>
  <c r="D1863" i="4" s="1"/>
  <c r="D1864" i="4" s="1"/>
  <c r="D1865" i="4" s="1"/>
  <c r="D1866" i="4" s="1"/>
  <c r="D1867" i="4" s="1"/>
  <c r="D1868" i="4" s="1"/>
  <c r="D1869" i="4" s="1"/>
  <c r="D1870" i="4" s="1"/>
  <c r="D1871" i="4" s="1"/>
  <c r="D1872" i="4" s="1"/>
  <c r="D1873" i="4" s="1"/>
  <c r="D1874" i="4" s="1"/>
  <c r="D1875" i="4" s="1"/>
  <c r="D1876" i="4" s="1"/>
  <c r="D1877" i="4" s="1"/>
  <c r="D1878" i="4" s="1"/>
  <c r="D1879" i="4" s="1"/>
  <c r="D1880" i="4" s="1"/>
  <c r="D1881" i="4" s="1"/>
  <c r="D1882" i="4" s="1"/>
  <c r="D1883" i="4" s="1"/>
  <c r="D1884" i="4" s="1"/>
  <c r="D1885" i="4" s="1"/>
  <c r="D1886" i="4" s="1"/>
  <c r="D1887" i="4" s="1"/>
  <c r="D1888" i="4" s="1"/>
  <c r="D1889" i="4" s="1"/>
  <c r="D1890" i="4" s="1"/>
  <c r="D1891" i="4" s="1"/>
  <c r="D1892" i="4" s="1"/>
  <c r="D1893" i="4" s="1"/>
  <c r="D1894" i="4" s="1"/>
  <c r="D1895" i="4" s="1"/>
  <c r="D1896" i="4" s="1"/>
  <c r="D1897" i="4" s="1"/>
  <c r="D1898" i="4" s="1"/>
  <c r="D1899" i="4" s="1"/>
  <c r="D1900" i="4" s="1"/>
  <c r="D1901" i="4" s="1"/>
  <c r="D1902" i="4" s="1"/>
  <c r="D1903" i="4" s="1"/>
  <c r="D1904" i="4" s="1"/>
  <c r="D1905" i="4" s="1"/>
  <c r="D1906" i="4" s="1"/>
  <c r="D1907" i="4" s="1"/>
  <c r="D1908" i="4" s="1"/>
  <c r="D1909" i="4" s="1"/>
  <c r="D1910" i="4" s="1"/>
  <c r="D1911" i="4" s="1"/>
  <c r="D1912" i="4" s="1"/>
  <c r="D1913" i="4" s="1"/>
  <c r="D1914" i="4" s="1"/>
  <c r="D1915" i="4" s="1"/>
  <c r="D1916" i="4" s="1"/>
  <c r="D1917" i="4" s="1"/>
  <c r="D1918" i="4" s="1"/>
  <c r="D1919" i="4" s="1"/>
  <c r="D1920" i="4" s="1"/>
  <c r="D1921" i="4" s="1"/>
  <c r="D1922" i="4" s="1"/>
  <c r="D1923" i="4" s="1"/>
  <c r="D1924" i="4" s="1"/>
  <c r="D1925" i="4" s="1"/>
  <c r="D1926" i="4" s="1"/>
  <c r="D1927" i="4" s="1"/>
  <c r="D1928" i="4" s="1"/>
  <c r="D1929" i="4" s="1"/>
  <c r="D1930" i="4" s="1"/>
  <c r="D1931" i="4" s="1"/>
  <c r="D1932" i="4" s="1"/>
  <c r="D1933" i="4" s="1"/>
  <c r="D1934" i="4" s="1"/>
  <c r="D1935" i="4" s="1"/>
  <c r="D1936" i="4" s="1"/>
  <c r="D1937" i="4" s="1"/>
  <c r="D1938" i="4" s="1"/>
  <c r="D1939" i="4" s="1"/>
  <c r="D1940" i="4" s="1"/>
  <c r="D1941" i="4" s="1"/>
  <c r="D1942" i="4" s="1"/>
  <c r="D1943" i="4" s="1"/>
  <c r="D1944" i="4" s="1"/>
  <c r="D1945" i="4" s="1"/>
  <c r="D1946" i="4" s="1"/>
  <c r="D1947" i="4" s="1"/>
  <c r="D1948" i="4" s="1"/>
  <c r="D1949" i="4" s="1"/>
  <c r="D1950" i="4" s="1"/>
  <c r="D1951" i="4" s="1"/>
  <c r="D1952" i="4" s="1"/>
  <c r="D1953" i="4" s="1"/>
  <c r="D1954" i="4" s="1"/>
  <c r="D1955" i="4" s="1"/>
  <c r="D1956" i="4" s="1"/>
  <c r="D1957" i="4" s="1"/>
  <c r="D1958" i="4" s="1"/>
  <c r="D1959" i="4" s="1"/>
  <c r="D1960" i="4" s="1"/>
  <c r="D1961" i="4" s="1"/>
  <c r="D1962" i="4" s="1"/>
  <c r="D1963" i="4" s="1"/>
  <c r="D1964" i="4" s="1"/>
  <c r="D1965" i="4" s="1"/>
  <c r="D1966" i="4" s="1"/>
  <c r="D1967" i="4" s="1"/>
  <c r="D1968" i="4" s="1"/>
  <c r="D1969" i="4" s="1"/>
  <c r="D1970" i="4" s="1"/>
  <c r="D1971" i="4" s="1"/>
  <c r="D1972" i="4" s="1"/>
  <c r="D1973" i="4" s="1"/>
  <c r="D1974" i="4" s="1"/>
  <c r="D1975" i="4" s="1"/>
  <c r="D1976" i="4" s="1"/>
  <c r="D1977" i="4" s="1"/>
  <c r="D1978" i="4" s="1"/>
  <c r="D1979" i="4" s="1"/>
  <c r="D1980" i="4" s="1"/>
  <c r="D1981" i="4" s="1"/>
  <c r="D1982" i="4" s="1"/>
  <c r="D1983" i="4" s="1"/>
  <c r="D1984" i="4" s="1"/>
  <c r="D1985" i="4" s="1"/>
  <c r="D1986" i="4" s="1"/>
  <c r="D1987" i="4" s="1"/>
  <c r="D1988" i="4" s="1"/>
  <c r="D1989" i="4" s="1"/>
  <c r="D1990" i="4" s="1"/>
  <c r="D1991" i="4" s="1"/>
  <c r="D1992" i="4" s="1"/>
  <c r="D1993" i="4" s="1"/>
  <c r="D1994" i="4" s="1"/>
  <c r="D1995" i="4" s="1"/>
  <c r="D1996" i="4" s="1"/>
  <c r="D1997" i="4" s="1"/>
  <c r="D1998" i="4" s="1"/>
  <c r="D1999" i="4" s="1"/>
  <c r="D2000" i="4" s="1"/>
  <c r="D2001" i="4" s="1"/>
  <c r="D2002" i="4" s="1"/>
  <c r="D2003" i="4" s="1"/>
  <c r="D2004" i="4" s="1"/>
  <c r="D2005" i="4" s="1"/>
  <c r="D2006" i="4" s="1"/>
  <c r="D2007" i="4" s="1"/>
  <c r="D2008" i="4" s="1"/>
  <c r="D2009" i="4" s="1"/>
  <c r="D2010" i="4" s="1"/>
  <c r="D2011" i="4" s="1"/>
  <c r="D2012" i="4" s="1"/>
  <c r="D2013" i="4" s="1"/>
  <c r="D2014" i="4" s="1"/>
  <c r="D2015" i="4" s="1"/>
  <c r="D2016" i="4" s="1"/>
  <c r="D2017" i="4" s="1"/>
  <c r="D2018" i="4" s="1"/>
  <c r="D2019" i="4" s="1"/>
  <c r="D2020" i="4" s="1"/>
  <c r="D2021" i="4" s="1"/>
  <c r="D2022" i="4" s="1"/>
  <c r="D2023" i="4" s="1"/>
  <c r="D2024" i="4" s="1"/>
  <c r="D2025" i="4" s="1"/>
  <c r="D2026" i="4" s="1"/>
  <c r="D2027" i="4" s="1"/>
  <c r="D2028" i="4" s="1"/>
  <c r="D2029" i="4" s="1"/>
  <c r="D2030" i="4" s="1"/>
  <c r="D2031" i="4" s="1"/>
  <c r="D2032" i="4" s="1"/>
  <c r="D2033" i="4" s="1"/>
  <c r="D2034" i="4" s="1"/>
  <c r="D2035" i="4" s="1"/>
  <c r="D2036" i="4" s="1"/>
  <c r="D2037" i="4" s="1"/>
  <c r="D2038" i="4" s="1"/>
  <c r="D2039" i="4" s="1"/>
  <c r="D2040" i="4" s="1"/>
  <c r="D2041" i="4" s="1"/>
  <c r="D2042" i="4" s="1"/>
  <c r="D2043" i="4" s="1"/>
  <c r="D2044" i="4" s="1"/>
  <c r="D2045" i="4" s="1"/>
  <c r="D2046" i="4" s="1"/>
  <c r="D2047" i="4" s="1"/>
  <c r="D2048" i="4" s="1"/>
  <c r="D2049" i="4" s="1"/>
  <c r="D2050" i="4" s="1"/>
  <c r="D2051" i="4" s="1"/>
  <c r="D2052" i="4" s="1"/>
  <c r="D2053" i="4" s="1"/>
  <c r="D2054" i="4" s="1"/>
  <c r="D2055" i="4" s="1"/>
  <c r="D2056" i="4" s="1"/>
  <c r="D2057" i="4" s="1"/>
  <c r="D2058" i="4" s="1"/>
  <c r="D2059" i="4" s="1"/>
  <c r="D2060" i="4" s="1"/>
  <c r="D2061" i="4" s="1"/>
  <c r="D2062" i="4" s="1"/>
  <c r="D2063" i="4" s="1"/>
  <c r="D2064" i="4" s="1"/>
  <c r="D2065" i="4" s="1"/>
  <c r="D2066" i="4" s="1"/>
  <c r="D2067" i="4" s="1"/>
  <c r="D2068" i="4" s="1"/>
  <c r="D2069" i="4" s="1"/>
  <c r="D2070" i="4" s="1"/>
  <c r="D2071" i="4" s="1"/>
  <c r="D2072" i="4" s="1"/>
  <c r="D2073" i="4" s="1"/>
  <c r="D2074" i="4" s="1"/>
  <c r="D2075" i="4" s="1"/>
  <c r="D2076" i="4" s="1"/>
  <c r="D2077" i="4" s="1"/>
  <c r="D2078" i="4" s="1"/>
  <c r="D2079" i="4" s="1"/>
  <c r="D2080" i="4" s="1"/>
  <c r="D2081" i="4" s="1"/>
  <c r="D2082" i="4" s="1"/>
  <c r="D2083" i="4" s="1"/>
  <c r="D2084" i="4" s="1"/>
  <c r="D2085" i="4" s="1"/>
  <c r="D2086" i="4" s="1"/>
  <c r="D2087" i="4" s="1"/>
  <c r="D2088" i="4" s="1"/>
  <c r="D2089" i="4" s="1"/>
  <c r="D2090" i="4" s="1"/>
  <c r="D2091" i="4" s="1"/>
  <c r="D2092" i="4" s="1"/>
  <c r="D2093" i="4" s="1"/>
  <c r="D2094" i="4" s="1"/>
  <c r="D2095" i="4" s="1"/>
  <c r="D2096" i="4" s="1"/>
  <c r="D2097" i="4" s="1"/>
  <c r="D2098" i="4" s="1"/>
  <c r="D2099" i="4" s="1"/>
  <c r="D2100" i="4" s="1"/>
  <c r="D2101" i="4" s="1"/>
  <c r="D2102" i="4" s="1"/>
  <c r="D2103" i="4" s="1"/>
  <c r="D2104" i="4" s="1"/>
  <c r="D2105" i="4" s="1"/>
  <c r="D2106" i="4" s="1"/>
  <c r="D2107" i="4" s="1"/>
  <c r="D2108" i="4" s="1"/>
  <c r="D2109" i="4" s="1"/>
  <c r="D2110" i="4" s="1"/>
  <c r="D2111" i="4" s="1"/>
  <c r="D2112" i="4" s="1"/>
  <c r="D2113" i="4" s="1"/>
  <c r="D2114" i="4" s="1"/>
  <c r="D2115" i="4" s="1"/>
  <c r="D2116" i="4" s="1"/>
  <c r="D2117" i="4" s="1"/>
  <c r="D2118" i="4" s="1"/>
  <c r="D2119" i="4" s="1"/>
  <c r="D2120" i="4" s="1"/>
  <c r="D2121" i="4" s="1"/>
  <c r="D2122" i="4" s="1"/>
  <c r="D2123" i="4" s="1"/>
  <c r="D2124" i="4" s="1"/>
  <c r="D2125" i="4" s="1"/>
  <c r="D2126" i="4" s="1"/>
  <c r="D2127" i="4" s="1"/>
  <c r="D2128" i="4" s="1"/>
  <c r="D2129" i="4" s="1"/>
  <c r="D2130" i="4" s="1"/>
  <c r="D2131" i="4" s="1"/>
  <c r="D2132" i="4" s="1"/>
  <c r="D2133" i="4" s="1"/>
  <c r="D2134" i="4" s="1"/>
  <c r="D2135" i="4" s="1"/>
  <c r="D2136" i="4" s="1"/>
  <c r="D2137" i="4" s="1"/>
  <c r="D2138" i="4" s="1"/>
  <c r="D2139" i="4" s="1"/>
  <c r="D2140" i="4" s="1"/>
  <c r="D2141" i="4" s="1"/>
  <c r="D2142" i="4" s="1"/>
  <c r="D2143" i="4" s="1"/>
  <c r="D2144" i="4" s="1"/>
  <c r="D2145" i="4" s="1"/>
  <c r="D2146" i="4" s="1"/>
  <c r="D2147" i="4" s="1"/>
  <c r="D2148" i="4" s="1"/>
  <c r="D2149" i="4" s="1"/>
  <c r="D2150" i="4" s="1"/>
  <c r="D2151" i="4" s="1"/>
  <c r="D2152" i="4" s="1"/>
  <c r="D2153" i="4" s="1"/>
  <c r="D2154" i="4" s="1"/>
  <c r="D2155" i="4" s="1"/>
  <c r="D2156" i="4" s="1"/>
  <c r="D2157" i="4" s="1"/>
  <c r="D2158" i="4" s="1"/>
  <c r="D2159" i="4" s="1"/>
  <c r="D2160" i="4" s="1"/>
  <c r="D2161" i="4" s="1"/>
  <c r="D2162" i="4" s="1"/>
  <c r="D2163" i="4" s="1"/>
  <c r="D2164" i="4" s="1"/>
  <c r="D2165" i="4" s="1"/>
  <c r="D2166" i="4" s="1"/>
  <c r="D2167" i="4" s="1"/>
  <c r="D2168" i="4" s="1"/>
  <c r="D2169" i="4" s="1"/>
  <c r="D2170" i="4" s="1"/>
  <c r="D2171" i="4" s="1"/>
  <c r="D2172" i="4" s="1"/>
  <c r="D2173" i="4" s="1"/>
  <c r="D2174" i="4" s="1"/>
  <c r="D2175" i="4" s="1"/>
  <c r="D2176" i="4" s="1"/>
  <c r="D2177" i="4" s="1"/>
  <c r="D2178" i="4" s="1"/>
  <c r="D2179" i="4" s="1"/>
  <c r="D2180" i="4" s="1"/>
  <c r="D2181" i="4" s="1"/>
  <c r="D2182" i="4" s="1"/>
  <c r="D2183" i="4" s="1"/>
  <c r="D2184" i="4" s="1"/>
  <c r="D2185" i="4" s="1"/>
  <c r="D2186" i="4" s="1"/>
  <c r="D2187" i="4" s="1"/>
  <c r="D2188" i="4" s="1"/>
  <c r="D2189" i="4" s="1"/>
  <c r="D2190" i="4" s="1"/>
  <c r="D2191" i="4" s="1"/>
  <c r="D2192" i="4" s="1"/>
  <c r="D2193" i="4" s="1"/>
  <c r="D2194" i="4" s="1"/>
  <c r="D2195" i="4" s="1"/>
  <c r="D2196" i="4" s="1"/>
  <c r="D2197" i="4" s="1"/>
  <c r="D2198" i="4" s="1"/>
  <c r="D2199" i="4" s="1"/>
  <c r="D2200" i="4" s="1"/>
  <c r="D2201" i="4" s="1"/>
  <c r="D2202" i="4" s="1"/>
  <c r="D2203" i="4" s="1"/>
  <c r="D2204" i="4" s="1"/>
  <c r="D2205" i="4" s="1"/>
  <c r="D2206" i="4" s="1"/>
  <c r="D2207" i="4" s="1"/>
  <c r="D2208" i="4" s="1"/>
  <c r="D2209" i="4" s="1"/>
  <c r="D2210" i="4" s="1"/>
  <c r="D2211" i="4" s="1"/>
  <c r="D2212" i="4" s="1"/>
  <c r="D2213" i="4" s="1"/>
  <c r="D2214" i="4" s="1"/>
  <c r="D2215" i="4" s="1"/>
  <c r="D2216" i="4" s="1"/>
  <c r="D2217" i="4" s="1"/>
  <c r="D2218" i="4" s="1"/>
  <c r="D2219" i="4" s="1"/>
  <c r="D2220" i="4" s="1"/>
  <c r="D2221" i="4" s="1"/>
  <c r="D2222" i="4" s="1"/>
  <c r="D2223" i="4" s="1"/>
  <c r="D2224" i="4" s="1"/>
  <c r="D2225" i="4" s="1"/>
  <c r="D2226" i="4" s="1"/>
  <c r="D2227" i="4" s="1"/>
  <c r="D2228" i="4" s="1"/>
  <c r="D2229" i="4" s="1"/>
  <c r="D2230" i="4" s="1"/>
  <c r="D2231" i="4" s="1"/>
  <c r="D2232" i="4" s="1"/>
  <c r="D2233" i="4" s="1"/>
  <c r="D2234" i="4" s="1"/>
  <c r="D2235" i="4" s="1"/>
  <c r="D2236" i="4" s="1"/>
  <c r="D2237" i="4" s="1"/>
  <c r="D2238" i="4" s="1"/>
  <c r="D2239" i="4" s="1"/>
  <c r="D2240" i="4" s="1"/>
  <c r="D2241" i="4" s="1"/>
  <c r="D2242" i="4" s="1"/>
  <c r="D2243" i="4" s="1"/>
  <c r="D2244" i="4" s="1"/>
  <c r="D2245" i="4" s="1"/>
  <c r="D2246" i="4" s="1"/>
  <c r="D2247" i="4" s="1"/>
  <c r="D2248" i="4" s="1"/>
  <c r="D2249" i="4" s="1"/>
  <c r="D2250" i="4" s="1"/>
  <c r="D2251" i="4" s="1"/>
  <c r="D2252" i="4" s="1"/>
  <c r="D2253" i="4" s="1"/>
  <c r="D2254" i="4" s="1"/>
  <c r="D2255" i="4" s="1"/>
  <c r="D2256" i="4" s="1"/>
  <c r="D2257" i="4" s="1"/>
  <c r="D2258" i="4" s="1"/>
  <c r="D2259" i="4" s="1"/>
  <c r="D2260" i="4" s="1"/>
  <c r="D2261" i="4" s="1"/>
  <c r="D2262" i="4" s="1"/>
  <c r="D2263" i="4" s="1"/>
  <c r="D2264" i="4" s="1"/>
  <c r="D2265" i="4" s="1"/>
  <c r="D2266" i="4" s="1"/>
  <c r="D2267" i="4" s="1"/>
  <c r="D2268" i="4" s="1"/>
  <c r="D2269" i="4" s="1"/>
  <c r="D2270" i="4" s="1"/>
  <c r="D2271" i="4" s="1"/>
  <c r="D2272" i="4" s="1"/>
  <c r="D2273" i="4" s="1"/>
  <c r="D2274" i="4" s="1"/>
  <c r="D2275" i="4" s="1"/>
  <c r="D2276" i="4" s="1"/>
  <c r="D2277" i="4" s="1"/>
  <c r="D2278" i="4" s="1"/>
  <c r="D2279" i="4" s="1"/>
  <c r="D2280" i="4" s="1"/>
  <c r="D2281" i="4" s="1"/>
  <c r="D2282" i="4" s="1"/>
  <c r="D2283" i="4" s="1"/>
  <c r="D2284" i="4" s="1"/>
  <c r="D2285" i="4" s="1"/>
  <c r="D2286" i="4" s="1"/>
  <c r="D2287" i="4" s="1"/>
  <c r="D2288" i="4" s="1"/>
  <c r="D2289" i="4" s="1"/>
  <c r="D2290" i="4" s="1"/>
  <c r="D2291" i="4" s="1"/>
  <c r="D2292" i="4" s="1"/>
  <c r="D2293" i="4" s="1"/>
  <c r="D2294" i="4" s="1"/>
  <c r="D2295" i="4" s="1"/>
  <c r="D2296" i="4" s="1"/>
  <c r="D2297" i="4" s="1"/>
  <c r="D2298" i="4" s="1"/>
  <c r="D2299" i="4" s="1"/>
  <c r="D2300" i="4" s="1"/>
  <c r="D2301" i="4" s="1"/>
  <c r="D2302" i="4" s="1"/>
  <c r="D2303" i="4" s="1"/>
  <c r="D2304" i="4" s="1"/>
  <c r="D2305" i="4" s="1"/>
  <c r="D2306" i="4" s="1"/>
  <c r="D2307" i="4" s="1"/>
  <c r="D2308" i="4" s="1"/>
  <c r="D2309" i="4" s="1"/>
  <c r="D2310" i="4" s="1"/>
  <c r="D2311" i="4" s="1"/>
  <c r="D2312" i="4" s="1"/>
  <c r="D2313" i="4" s="1"/>
  <c r="D2314" i="4" s="1"/>
  <c r="D2315" i="4" s="1"/>
  <c r="D2316" i="4" s="1"/>
  <c r="D2317" i="4" s="1"/>
  <c r="D2318" i="4" s="1"/>
  <c r="D2319" i="4" s="1"/>
  <c r="D2320" i="4" s="1"/>
  <c r="D2321" i="4" s="1"/>
  <c r="D2322" i="4" s="1"/>
  <c r="D2323" i="4" s="1"/>
  <c r="D2324" i="4" s="1"/>
  <c r="D2325" i="4" s="1"/>
  <c r="D2326" i="4" s="1"/>
  <c r="D2327" i="4" s="1"/>
  <c r="D2328" i="4" s="1"/>
  <c r="D2329" i="4" s="1"/>
  <c r="D2330" i="4" s="1"/>
  <c r="D2331" i="4" s="1"/>
  <c r="D2332" i="4" s="1"/>
  <c r="D2333" i="4" s="1"/>
  <c r="D2334" i="4" s="1"/>
  <c r="D2335" i="4" s="1"/>
  <c r="D2336" i="4" s="1"/>
  <c r="D2337" i="4" s="1"/>
  <c r="D2338" i="4" s="1"/>
  <c r="D2339" i="4" s="1"/>
  <c r="D2340" i="4" s="1"/>
  <c r="D2341" i="4" s="1"/>
  <c r="D2342" i="4" s="1"/>
  <c r="D2343" i="4" s="1"/>
  <c r="D2344" i="4" s="1"/>
  <c r="D2345" i="4" s="1"/>
  <c r="D2346" i="4" s="1"/>
  <c r="D2347" i="4" s="1"/>
  <c r="D2348" i="4" s="1"/>
  <c r="D2349" i="4" s="1"/>
  <c r="D2350" i="4" s="1"/>
  <c r="D2351" i="4" s="1"/>
  <c r="D2352" i="4" s="1"/>
  <c r="D2353" i="4" s="1"/>
  <c r="D2354" i="4" s="1"/>
  <c r="D2355" i="4" s="1"/>
  <c r="D2356" i="4" s="1"/>
  <c r="D2357" i="4" s="1"/>
  <c r="D2358" i="4" s="1"/>
  <c r="D2359" i="4" s="1"/>
  <c r="D2360" i="4" s="1"/>
  <c r="D2361" i="4" s="1"/>
  <c r="D2362" i="4" s="1"/>
  <c r="D2363" i="4" s="1"/>
  <c r="D2364" i="4" s="1"/>
  <c r="D2365" i="4" s="1"/>
  <c r="D2366" i="4" s="1"/>
  <c r="D2367" i="4" s="1"/>
  <c r="D2368" i="4" s="1"/>
  <c r="D2369" i="4" s="1"/>
  <c r="D2370" i="4" s="1"/>
  <c r="D2371" i="4" s="1"/>
  <c r="D2372" i="4" s="1"/>
  <c r="D2373" i="4" s="1"/>
  <c r="D2374" i="4" s="1"/>
  <c r="D2375" i="4" s="1"/>
  <c r="D2376" i="4" s="1"/>
  <c r="D2377" i="4" s="1"/>
  <c r="D2378" i="4" s="1"/>
  <c r="D2379" i="4" s="1"/>
  <c r="D2380" i="4" s="1"/>
  <c r="D2381" i="4" s="1"/>
  <c r="D2382" i="4" s="1"/>
  <c r="D2383" i="4" s="1"/>
  <c r="D2384" i="4" s="1"/>
  <c r="D2385" i="4" s="1"/>
  <c r="D2386" i="4" s="1"/>
  <c r="D2387" i="4" s="1"/>
  <c r="D2388" i="4" s="1"/>
  <c r="D2389" i="4" s="1"/>
  <c r="D2390" i="4" s="1"/>
  <c r="D2391" i="4" s="1"/>
  <c r="D2392" i="4" s="1"/>
  <c r="D2393" i="4" s="1"/>
  <c r="D2394" i="4" s="1"/>
  <c r="D2395" i="4" s="1"/>
  <c r="D2396" i="4" s="1"/>
  <c r="D2397" i="4" s="1"/>
  <c r="D2398" i="4" s="1"/>
  <c r="D2399" i="4" s="1"/>
  <c r="D2400" i="4" s="1"/>
  <c r="D2401" i="4" s="1"/>
  <c r="D2402" i="4" s="1"/>
  <c r="D2403" i="4" s="1"/>
  <c r="D2404" i="4" s="1"/>
  <c r="D2405" i="4" s="1"/>
  <c r="D2406" i="4" s="1"/>
  <c r="D2407" i="4" s="1"/>
  <c r="D2408" i="4" s="1"/>
  <c r="D2409" i="4" s="1"/>
  <c r="D2410" i="4" s="1"/>
  <c r="D2411" i="4" s="1"/>
  <c r="D2412" i="4" s="1"/>
  <c r="D2413" i="4" s="1"/>
  <c r="D2414" i="4" s="1"/>
  <c r="D2415" i="4" s="1"/>
  <c r="D2416" i="4" s="1"/>
  <c r="D2417" i="4" s="1"/>
  <c r="D2418" i="4" s="1"/>
  <c r="D2419" i="4" s="1"/>
  <c r="D2420" i="4" s="1"/>
  <c r="D2421" i="4" s="1"/>
  <c r="D2422" i="4" s="1"/>
  <c r="D2423" i="4" s="1"/>
  <c r="D2424" i="4" s="1"/>
  <c r="D2425" i="4" s="1"/>
  <c r="D2426" i="4" s="1"/>
  <c r="D2427" i="4" s="1"/>
  <c r="D2428" i="4" s="1"/>
  <c r="D2429" i="4" s="1"/>
  <c r="D2430" i="4" s="1"/>
  <c r="D2431" i="4" s="1"/>
  <c r="D2432" i="4" s="1"/>
  <c r="D2433" i="4" s="1"/>
  <c r="D2434" i="4" s="1"/>
  <c r="D2435" i="4" s="1"/>
  <c r="D2436" i="4" s="1"/>
  <c r="D2437" i="4" s="1"/>
  <c r="D2438" i="4" s="1"/>
  <c r="D2439" i="4" s="1"/>
  <c r="D2440" i="4" s="1"/>
  <c r="D2441" i="4" s="1"/>
  <c r="D2442" i="4" s="1"/>
  <c r="D2443" i="4" s="1"/>
  <c r="D2444" i="4" s="1"/>
  <c r="D2445" i="4" s="1"/>
  <c r="D2446" i="4" s="1"/>
  <c r="D2447" i="4" s="1"/>
  <c r="D2448" i="4" s="1"/>
  <c r="D2449" i="4" s="1"/>
  <c r="D2450" i="4" s="1"/>
  <c r="D2451" i="4" s="1"/>
  <c r="D2452" i="4" s="1"/>
  <c r="D2453" i="4" s="1"/>
  <c r="D2454" i="4" s="1"/>
  <c r="D2455" i="4" s="1"/>
  <c r="D2456" i="4" s="1"/>
  <c r="D2457" i="4" s="1"/>
  <c r="D2458" i="4" s="1"/>
  <c r="D2459" i="4" s="1"/>
  <c r="D2460" i="4" s="1"/>
  <c r="D2461" i="4" s="1"/>
  <c r="D2462" i="4" s="1"/>
  <c r="D2463" i="4" s="1"/>
  <c r="D2464" i="4" s="1"/>
  <c r="D2465" i="4" s="1"/>
  <c r="D2466" i="4" s="1"/>
  <c r="D2467" i="4" s="1"/>
  <c r="D2468" i="4" s="1"/>
  <c r="D2469" i="4" s="1"/>
  <c r="D2470" i="4" s="1"/>
  <c r="D2471" i="4" s="1"/>
  <c r="D2472" i="4" s="1"/>
  <c r="D2473" i="4" s="1"/>
  <c r="D2474" i="4" s="1"/>
  <c r="D2475" i="4" s="1"/>
  <c r="D2476" i="4" s="1"/>
  <c r="D2477" i="4" s="1"/>
  <c r="D2478" i="4" s="1"/>
  <c r="D2479" i="4" s="1"/>
  <c r="D2480" i="4" s="1"/>
  <c r="D2481" i="4" s="1"/>
  <c r="D2482" i="4" s="1"/>
  <c r="D2483" i="4" s="1"/>
  <c r="D2484" i="4" s="1"/>
  <c r="D2485" i="4" s="1"/>
  <c r="D2486" i="4" s="1"/>
  <c r="D2487" i="4" s="1"/>
  <c r="D2488" i="4" s="1"/>
  <c r="D2489" i="4" s="1"/>
  <c r="D2490" i="4" s="1"/>
  <c r="D2491" i="4" s="1"/>
  <c r="D2492" i="4" s="1"/>
  <c r="D2493" i="4" s="1"/>
  <c r="D2494" i="4" s="1"/>
  <c r="D2495" i="4" s="1"/>
  <c r="D2496" i="4" s="1"/>
  <c r="D2497" i="4" s="1"/>
  <c r="D2498" i="4" s="1"/>
  <c r="D2499" i="4" s="1"/>
  <c r="D2500" i="4" s="1"/>
  <c r="D2501" i="4" s="1"/>
  <c r="D2502" i="4" s="1"/>
  <c r="D2503" i="4" s="1"/>
  <c r="D2504" i="4" s="1"/>
  <c r="D2505" i="4" s="1"/>
  <c r="D2506" i="4" s="1"/>
  <c r="D2507" i="4" s="1"/>
  <c r="D2508" i="4" s="1"/>
  <c r="D2509" i="4" s="1"/>
  <c r="D2510" i="4" s="1"/>
  <c r="D2511" i="4" s="1"/>
  <c r="D2512" i="4" s="1"/>
  <c r="D2513" i="4" s="1"/>
  <c r="D2514" i="4" s="1"/>
  <c r="D2515" i="4" s="1"/>
  <c r="D2516" i="4" s="1"/>
  <c r="D2517" i="4" s="1"/>
  <c r="D2518" i="4" s="1"/>
  <c r="D2519" i="4" s="1"/>
  <c r="D2520" i="4" s="1"/>
  <c r="D2521" i="4" s="1"/>
  <c r="D2522" i="4" s="1"/>
  <c r="D2523" i="4" s="1"/>
  <c r="D2524" i="4" s="1"/>
  <c r="D2525" i="4" s="1"/>
  <c r="D2526" i="4" s="1"/>
  <c r="D2527" i="4" s="1"/>
  <c r="D2528" i="4" s="1"/>
  <c r="D2529" i="4" s="1"/>
  <c r="D2530" i="4" s="1"/>
  <c r="D2531" i="4" s="1"/>
  <c r="D2532" i="4" s="1"/>
  <c r="D2533" i="4" s="1"/>
  <c r="D2534" i="4" s="1"/>
  <c r="D2535" i="4" s="1"/>
  <c r="D2536" i="4" s="1"/>
  <c r="D2537" i="4" s="1"/>
  <c r="D2538" i="4" s="1"/>
  <c r="D2539" i="4" s="1"/>
  <c r="D2540" i="4" s="1"/>
  <c r="D2541" i="4" s="1"/>
  <c r="D2542" i="4" s="1"/>
  <c r="D2543" i="4" s="1"/>
  <c r="D2544" i="4" s="1"/>
  <c r="D2545" i="4" s="1"/>
  <c r="D2546" i="4" s="1"/>
  <c r="D2547" i="4" s="1"/>
  <c r="D2548" i="4" s="1"/>
  <c r="D2549" i="4" s="1"/>
  <c r="D2550" i="4" s="1"/>
  <c r="D2551" i="4" s="1"/>
  <c r="D2552" i="4" s="1"/>
  <c r="D2553" i="4" s="1"/>
  <c r="D2554" i="4" s="1"/>
  <c r="D2555" i="4" s="1"/>
  <c r="D2556" i="4" s="1"/>
  <c r="D2557" i="4" s="1"/>
  <c r="D2558" i="4" s="1"/>
  <c r="D2559" i="4" s="1"/>
  <c r="D2560" i="4" s="1"/>
  <c r="D2561" i="4" s="1"/>
  <c r="D2562" i="4" s="1"/>
  <c r="D2563" i="4" s="1"/>
  <c r="D2564" i="4" s="1"/>
  <c r="D2565" i="4" s="1"/>
  <c r="D2566" i="4" s="1"/>
  <c r="D2567" i="4" s="1"/>
  <c r="D2568" i="4" s="1"/>
  <c r="D2569" i="4" s="1"/>
  <c r="D2570" i="4" s="1"/>
  <c r="D2571" i="4" s="1"/>
  <c r="D2572" i="4" s="1"/>
  <c r="D2573" i="4" s="1"/>
  <c r="D2574" i="4" s="1"/>
  <c r="D2575" i="4" s="1"/>
  <c r="D2576" i="4" s="1"/>
  <c r="D2577" i="4" s="1"/>
  <c r="D2578" i="4" s="1"/>
  <c r="D2579" i="4" s="1"/>
  <c r="D2580" i="4" s="1"/>
  <c r="D2581" i="4" s="1"/>
  <c r="D2582" i="4" s="1"/>
  <c r="D2583" i="4" s="1"/>
  <c r="D2584" i="4" s="1"/>
  <c r="D2585" i="4" s="1"/>
  <c r="D2586" i="4" s="1"/>
  <c r="D2587" i="4" s="1"/>
  <c r="D2588" i="4" s="1"/>
  <c r="D2589" i="4" s="1"/>
  <c r="D2590" i="4" s="1"/>
  <c r="D2591" i="4" s="1"/>
  <c r="D2592" i="4" s="1"/>
  <c r="D2593" i="4" s="1"/>
  <c r="D2594" i="4" s="1"/>
  <c r="D2595" i="4" s="1"/>
  <c r="D2596" i="4" s="1"/>
  <c r="D2597" i="4" s="1"/>
  <c r="D2598" i="4" s="1"/>
  <c r="D2599" i="4" s="1"/>
  <c r="D2600" i="4" s="1"/>
  <c r="D2601" i="4" s="1"/>
  <c r="D2602" i="4" s="1"/>
  <c r="D2603" i="4" s="1"/>
  <c r="D2604" i="4" s="1"/>
  <c r="D2605" i="4" s="1"/>
  <c r="D2606" i="4" s="1"/>
  <c r="D2607" i="4" s="1"/>
  <c r="D2608" i="4" s="1"/>
  <c r="D2609" i="4" s="1"/>
  <c r="D2610" i="4" s="1"/>
  <c r="D2611" i="4" s="1"/>
  <c r="D2612" i="4" s="1"/>
  <c r="D2613" i="4" s="1"/>
  <c r="D2614" i="4" s="1"/>
  <c r="D2615" i="4" s="1"/>
  <c r="D2616" i="4" s="1"/>
  <c r="D2617" i="4" s="1"/>
  <c r="D2618" i="4" s="1"/>
  <c r="D2619" i="4" s="1"/>
  <c r="D2620" i="4" s="1"/>
  <c r="D2621" i="4" s="1"/>
  <c r="D2622" i="4" s="1"/>
  <c r="D2623" i="4" s="1"/>
  <c r="D2624" i="4" s="1"/>
  <c r="D2625" i="4" s="1"/>
  <c r="D2626" i="4" s="1"/>
  <c r="D2627" i="4" s="1"/>
  <c r="D2628" i="4" s="1"/>
  <c r="D2629" i="4" s="1"/>
  <c r="D2630" i="4" s="1"/>
  <c r="D2631" i="4" s="1"/>
  <c r="D2632" i="4" s="1"/>
  <c r="D2633" i="4" s="1"/>
  <c r="D2634" i="4" s="1"/>
  <c r="D2635" i="4" s="1"/>
  <c r="D2636" i="4" s="1"/>
  <c r="D2637" i="4" s="1"/>
  <c r="D2638" i="4" s="1"/>
  <c r="D2639" i="4" s="1"/>
  <c r="D2640" i="4" s="1"/>
  <c r="D2641" i="4" s="1"/>
  <c r="D2642" i="4" s="1"/>
  <c r="D2643" i="4" s="1"/>
  <c r="D2644" i="4" s="1"/>
  <c r="D2645" i="4" s="1"/>
  <c r="D2646" i="4" s="1"/>
  <c r="D2647" i="4" s="1"/>
  <c r="D2648" i="4" s="1"/>
  <c r="D2649" i="4" s="1"/>
  <c r="D2650" i="4" s="1"/>
  <c r="D2651" i="4" s="1"/>
  <c r="D2652" i="4" s="1"/>
  <c r="D2653" i="4" s="1"/>
  <c r="D2654" i="4" s="1"/>
  <c r="D2655" i="4" s="1"/>
  <c r="D2656" i="4" s="1"/>
  <c r="D2657" i="4" s="1"/>
  <c r="D2658" i="4" s="1"/>
  <c r="D2659" i="4" s="1"/>
  <c r="D2660" i="4" s="1"/>
  <c r="D2661" i="4" s="1"/>
  <c r="D2662" i="4" s="1"/>
  <c r="D2663" i="4" s="1"/>
  <c r="D2664" i="4" s="1"/>
  <c r="D2665" i="4" s="1"/>
  <c r="D2666" i="4" s="1"/>
  <c r="D2667" i="4" s="1"/>
  <c r="D2668" i="4" s="1"/>
  <c r="D2669" i="4" s="1"/>
  <c r="D2670" i="4" s="1"/>
  <c r="D2671" i="4" s="1"/>
  <c r="D2672" i="4" s="1"/>
  <c r="D2673" i="4" s="1"/>
  <c r="D2674" i="4" s="1"/>
  <c r="D2675" i="4" s="1"/>
  <c r="D2676" i="4" s="1"/>
  <c r="D2677" i="4" s="1"/>
  <c r="D2678" i="4" s="1"/>
  <c r="D2679" i="4" s="1"/>
  <c r="D2680" i="4" s="1"/>
  <c r="D2681" i="4" s="1"/>
  <c r="D2682" i="4" s="1"/>
  <c r="D2683" i="4" s="1"/>
  <c r="D2684" i="4" s="1"/>
  <c r="D2685" i="4" s="1"/>
  <c r="D2686" i="4" s="1"/>
  <c r="D2687" i="4" s="1"/>
  <c r="D2688" i="4" s="1"/>
  <c r="D2689" i="4" s="1"/>
  <c r="D2690" i="4" s="1"/>
  <c r="D2691" i="4" s="1"/>
  <c r="D2692" i="4" s="1"/>
  <c r="D2693" i="4" s="1"/>
  <c r="D2694" i="4" s="1"/>
  <c r="D2695" i="4" s="1"/>
  <c r="D2696" i="4" s="1"/>
  <c r="D2697" i="4" s="1"/>
  <c r="D2698" i="4" s="1"/>
  <c r="D2699" i="4" s="1"/>
  <c r="D2700" i="4" s="1"/>
  <c r="D2701" i="4" s="1"/>
  <c r="D2702" i="4" s="1"/>
  <c r="D2703" i="4" s="1"/>
  <c r="D2704" i="4" s="1"/>
  <c r="D2705" i="4" s="1"/>
  <c r="D2706" i="4" s="1"/>
  <c r="D2707" i="4" s="1"/>
  <c r="D2708" i="4" s="1"/>
  <c r="D2709" i="4" s="1"/>
  <c r="D2710" i="4" s="1"/>
  <c r="D2711" i="4" s="1"/>
  <c r="D2712" i="4" s="1"/>
  <c r="D2713" i="4" s="1"/>
  <c r="D2714" i="4" s="1"/>
  <c r="D2715" i="4" s="1"/>
  <c r="D2716" i="4" s="1"/>
  <c r="D2717" i="4" s="1"/>
  <c r="D2718" i="4" s="1"/>
  <c r="D2719" i="4" s="1"/>
  <c r="D2720" i="4" s="1"/>
  <c r="D2721" i="4" s="1"/>
  <c r="D2722" i="4" s="1"/>
  <c r="D2723" i="4" s="1"/>
  <c r="D2724" i="4" s="1"/>
  <c r="D2725" i="4" s="1"/>
  <c r="D2726" i="4" s="1"/>
  <c r="D2727" i="4" s="1"/>
  <c r="D2728" i="4" s="1"/>
  <c r="D2729" i="4" s="1"/>
  <c r="D2730" i="4" s="1"/>
  <c r="D2731" i="4" s="1"/>
  <c r="D2732" i="4" s="1"/>
  <c r="D2733" i="4" s="1"/>
  <c r="D2734" i="4" s="1"/>
  <c r="D2735" i="4" s="1"/>
  <c r="D2736" i="4" s="1"/>
  <c r="D2737" i="4" s="1"/>
  <c r="D2738" i="4" s="1"/>
  <c r="D2739" i="4" s="1"/>
  <c r="D2740" i="4" s="1"/>
  <c r="D2741" i="4" s="1"/>
  <c r="D2742" i="4" s="1"/>
  <c r="D2743" i="4" s="1"/>
  <c r="D2744" i="4" s="1"/>
  <c r="D2745" i="4" s="1"/>
  <c r="D2746" i="4" s="1"/>
  <c r="D2747" i="4" s="1"/>
  <c r="D2748" i="4" s="1"/>
  <c r="D2749" i="4" s="1"/>
  <c r="D2750" i="4" s="1"/>
  <c r="D2751" i="4" s="1"/>
  <c r="D2752" i="4" s="1"/>
  <c r="D2753" i="4" s="1"/>
  <c r="D2754" i="4" s="1"/>
  <c r="D2755" i="4" s="1"/>
  <c r="D2756" i="4" s="1"/>
  <c r="D2757" i="4" s="1"/>
  <c r="D2758" i="4" s="1"/>
  <c r="D2759" i="4" s="1"/>
  <c r="D2760" i="4" s="1"/>
  <c r="D2761" i="4" s="1"/>
  <c r="D2762" i="4" s="1"/>
  <c r="D2763" i="4" s="1"/>
  <c r="D2764" i="4" s="1"/>
  <c r="D2765" i="4" s="1"/>
  <c r="D2766" i="4" s="1"/>
  <c r="D2767" i="4" s="1"/>
  <c r="D2768" i="4" s="1"/>
  <c r="D2769" i="4" s="1"/>
  <c r="D2770" i="4" s="1"/>
  <c r="D2771" i="4" s="1"/>
  <c r="D2772" i="4" s="1"/>
  <c r="D2773" i="4" s="1"/>
  <c r="D2774" i="4" s="1"/>
  <c r="D2775" i="4" s="1"/>
  <c r="D2776" i="4" s="1"/>
  <c r="D2777" i="4" s="1"/>
  <c r="D2778" i="4" s="1"/>
  <c r="D2779" i="4" s="1"/>
  <c r="D2780" i="4" s="1"/>
  <c r="D2781" i="4" s="1"/>
  <c r="D2782" i="4" s="1"/>
  <c r="D2783" i="4" s="1"/>
  <c r="D2784" i="4" s="1"/>
  <c r="D2785" i="4" s="1"/>
  <c r="D2786" i="4" s="1"/>
  <c r="D2787" i="4" s="1"/>
  <c r="D2788" i="4" s="1"/>
  <c r="D2789" i="4" s="1"/>
  <c r="D2790" i="4" s="1"/>
  <c r="D2791" i="4" s="1"/>
  <c r="D2792" i="4" s="1"/>
  <c r="D2793" i="4" s="1"/>
  <c r="D2794" i="4" s="1"/>
  <c r="D2795" i="4" s="1"/>
  <c r="D2796" i="4" s="1"/>
  <c r="D2797" i="4" s="1"/>
  <c r="D2798" i="4" s="1"/>
  <c r="D2799" i="4" s="1"/>
  <c r="D2800" i="4" s="1"/>
  <c r="D2801" i="4" s="1"/>
  <c r="D2802" i="4" s="1"/>
  <c r="D2803" i="4" s="1"/>
  <c r="D2804" i="4" s="1"/>
  <c r="D2805" i="4" s="1"/>
  <c r="D2806" i="4" s="1"/>
  <c r="D2807" i="4" s="1"/>
  <c r="D2808" i="4" s="1"/>
  <c r="D2809" i="4" s="1"/>
  <c r="D2810" i="4" s="1"/>
  <c r="D2811" i="4" s="1"/>
  <c r="D2812" i="4" s="1"/>
  <c r="D2813" i="4" s="1"/>
  <c r="D2814" i="4" s="1"/>
  <c r="D2815" i="4" s="1"/>
  <c r="D2816" i="4" s="1"/>
  <c r="D2817" i="4" s="1"/>
  <c r="D2818" i="4" s="1"/>
  <c r="D2819" i="4" s="1"/>
  <c r="D2820" i="4" s="1"/>
  <c r="D2821" i="4" s="1"/>
  <c r="D2822" i="4" s="1"/>
  <c r="D2823" i="4" s="1"/>
  <c r="D2824" i="4" s="1"/>
  <c r="D2825" i="4" s="1"/>
  <c r="D2826" i="4" s="1"/>
  <c r="D2827" i="4" s="1"/>
  <c r="D2828" i="4" s="1"/>
  <c r="D2829" i="4" s="1"/>
  <c r="D2830" i="4" s="1"/>
  <c r="D2831" i="4" s="1"/>
  <c r="D2832" i="4" s="1"/>
  <c r="D2833" i="4" s="1"/>
  <c r="D2834" i="4" s="1"/>
  <c r="D2835" i="4" s="1"/>
  <c r="D2836" i="4" s="1"/>
  <c r="D2837" i="4" s="1"/>
  <c r="D2838" i="4" s="1"/>
  <c r="D2839" i="4" s="1"/>
  <c r="D2840" i="4" s="1"/>
  <c r="D2841" i="4" s="1"/>
  <c r="D2842" i="4" s="1"/>
  <c r="D2843" i="4" s="1"/>
  <c r="D2844" i="4" s="1"/>
  <c r="D2845" i="4" s="1"/>
  <c r="D2846" i="4" s="1"/>
  <c r="D2847" i="4" s="1"/>
  <c r="D2848" i="4" s="1"/>
  <c r="D2849" i="4" s="1"/>
  <c r="D2850" i="4" s="1"/>
  <c r="D2851" i="4" s="1"/>
  <c r="D2852" i="4" s="1"/>
  <c r="D2853" i="4" s="1"/>
  <c r="D2854" i="4" s="1"/>
  <c r="D2855" i="4" s="1"/>
  <c r="D2856" i="4" s="1"/>
  <c r="D2857" i="4" s="1"/>
  <c r="D2858" i="4" s="1"/>
  <c r="D2859" i="4" s="1"/>
  <c r="D2860" i="4" s="1"/>
  <c r="D2861" i="4" s="1"/>
  <c r="D2862" i="4" s="1"/>
  <c r="D2863" i="4" s="1"/>
  <c r="D2864" i="4" s="1"/>
  <c r="D2865" i="4" s="1"/>
  <c r="D2866" i="4" s="1"/>
  <c r="D2867" i="4" s="1"/>
  <c r="D2868" i="4" s="1"/>
  <c r="D2869" i="4" s="1"/>
  <c r="D2870" i="4" s="1"/>
  <c r="D2871" i="4" s="1"/>
  <c r="D2872" i="4" s="1"/>
  <c r="D2873" i="4" s="1"/>
  <c r="D2874" i="4" s="1"/>
  <c r="D2875" i="4" s="1"/>
  <c r="D2876" i="4" s="1"/>
  <c r="D2877" i="4" s="1"/>
  <c r="D2878" i="4" s="1"/>
  <c r="D2879" i="4" s="1"/>
  <c r="D2880" i="4" s="1"/>
  <c r="D2881" i="4" s="1"/>
  <c r="D2882" i="4" s="1"/>
  <c r="D2883" i="4" s="1"/>
  <c r="D2884" i="4" s="1"/>
  <c r="D2885" i="4" s="1"/>
  <c r="D2886" i="4" s="1"/>
  <c r="D2887" i="4" s="1"/>
  <c r="D2888" i="4" s="1"/>
  <c r="D2889" i="4" s="1"/>
  <c r="D2890" i="4" s="1"/>
  <c r="D2891" i="4" s="1"/>
  <c r="D2892" i="4" s="1"/>
  <c r="D2893" i="4" s="1"/>
  <c r="D2894" i="4" s="1"/>
  <c r="D2895" i="4" s="1"/>
  <c r="D2896" i="4" s="1"/>
  <c r="D2897" i="4" s="1"/>
  <c r="D2898" i="4" s="1"/>
  <c r="D2899" i="4" s="1"/>
  <c r="D2900" i="4" s="1"/>
  <c r="D2901" i="4" s="1"/>
  <c r="D2902" i="4" s="1"/>
  <c r="D2903" i="4" s="1"/>
  <c r="D2904" i="4" s="1"/>
  <c r="D2905" i="4" s="1"/>
  <c r="D2906" i="4" s="1"/>
  <c r="D2907" i="4" s="1"/>
  <c r="D2908" i="4" s="1"/>
  <c r="D2909" i="4" s="1"/>
  <c r="D2910" i="4" s="1"/>
  <c r="D2911" i="4" s="1"/>
  <c r="D2912" i="4" s="1"/>
  <c r="D2913" i="4" s="1"/>
  <c r="D2914" i="4" s="1"/>
  <c r="D2915" i="4" s="1"/>
  <c r="D2916" i="4" s="1"/>
  <c r="D2917" i="4" s="1"/>
  <c r="D2918" i="4" s="1"/>
  <c r="D2919" i="4" s="1"/>
  <c r="D2920" i="4" s="1"/>
  <c r="D2921" i="4" s="1"/>
  <c r="D2922" i="4" s="1"/>
  <c r="D2923" i="4" s="1"/>
  <c r="D2924" i="4" s="1"/>
  <c r="D2925" i="4" s="1"/>
  <c r="D2926" i="4" s="1"/>
  <c r="D2927" i="4" s="1"/>
  <c r="D2928" i="4" s="1"/>
  <c r="D2929" i="4" s="1"/>
  <c r="D2930" i="4" s="1"/>
  <c r="D2931" i="4" s="1"/>
  <c r="D2932" i="4" s="1"/>
  <c r="D2933" i="4" s="1"/>
  <c r="D2934" i="4" s="1"/>
  <c r="D2935" i="4" s="1"/>
  <c r="D2936" i="4" s="1"/>
  <c r="D2937" i="4" s="1"/>
  <c r="D2938" i="4" s="1"/>
  <c r="D2939" i="4" s="1"/>
  <c r="D2940" i="4" s="1"/>
  <c r="D2941" i="4" s="1"/>
  <c r="D2942" i="4" s="1"/>
  <c r="D2943" i="4" s="1"/>
  <c r="D2944" i="4" s="1"/>
  <c r="D2945" i="4" s="1"/>
  <c r="D2946" i="4" s="1"/>
  <c r="D2947" i="4" s="1"/>
  <c r="D2948" i="4" s="1"/>
  <c r="D2949" i="4" s="1"/>
  <c r="D2950" i="4" s="1"/>
  <c r="D2951" i="4" s="1"/>
  <c r="D2952" i="4" s="1"/>
  <c r="D2953" i="4" s="1"/>
  <c r="D2954" i="4" s="1"/>
  <c r="D2955" i="4" s="1"/>
  <c r="D2956" i="4" s="1"/>
  <c r="D2957" i="4" s="1"/>
  <c r="D2958" i="4" s="1"/>
  <c r="D2959" i="4" s="1"/>
  <c r="D2960" i="4" s="1"/>
  <c r="D2961" i="4" s="1"/>
  <c r="D2962" i="4" s="1"/>
  <c r="D2963" i="4" s="1"/>
  <c r="D2964" i="4" s="1"/>
  <c r="D2965" i="4" s="1"/>
  <c r="D2966" i="4" s="1"/>
  <c r="D2967" i="4" s="1"/>
  <c r="D2968" i="4" s="1"/>
  <c r="D2969" i="4" s="1"/>
  <c r="D2970" i="4" s="1"/>
  <c r="D2971" i="4" s="1"/>
  <c r="D2972" i="4" s="1"/>
  <c r="D2973" i="4" s="1"/>
  <c r="D2974" i="4" s="1"/>
  <c r="D2975" i="4" s="1"/>
  <c r="D2976" i="4" s="1"/>
  <c r="D2977" i="4" s="1"/>
  <c r="D2978" i="4" s="1"/>
  <c r="D2979" i="4" s="1"/>
  <c r="D2980" i="4" s="1"/>
  <c r="D2981" i="4" s="1"/>
  <c r="D2982" i="4" s="1"/>
  <c r="D2983" i="4" s="1"/>
  <c r="D2984" i="4" s="1"/>
  <c r="D2985" i="4" s="1"/>
  <c r="D2986" i="4" s="1"/>
  <c r="D2987" i="4" s="1"/>
  <c r="D2988" i="4" s="1"/>
  <c r="D2989" i="4" s="1"/>
  <c r="D2990" i="4" s="1"/>
  <c r="D2991" i="4" s="1"/>
  <c r="D2992" i="4" s="1"/>
  <c r="D2993" i="4" s="1"/>
  <c r="D2994" i="4" s="1"/>
  <c r="D2995" i="4" s="1"/>
  <c r="D2996" i="4" s="1"/>
  <c r="D2997" i="4" s="1"/>
  <c r="D2998" i="4" s="1"/>
  <c r="D2999" i="4" s="1"/>
  <c r="D3000" i="4" s="1"/>
  <c r="D3001" i="4" s="1"/>
  <c r="D3002" i="4" s="1"/>
  <c r="D3003" i="4" s="1"/>
  <c r="D3004" i="4" s="1"/>
  <c r="D3005" i="4" s="1"/>
  <c r="D3006" i="4" s="1"/>
  <c r="D3007" i="4" s="1"/>
  <c r="D3008" i="4" s="1"/>
  <c r="D3009" i="4" s="1"/>
  <c r="D3010" i="4" s="1"/>
  <c r="D3011" i="4" s="1"/>
  <c r="D3012" i="4" s="1"/>
  <c r="D3013" i="4" s="1"/>
  <c r="D3014" i="4" s="1"/>
  <c r="D3015" i="4" s="1"/>
  <c r="D3016" i="4" s="1"/>
  <c r="D3017" i="4" s="1"/>
  <c r="D3018" i="4" s="1"/>
  <c r="D3019" i="4" s="1"/>
  <c r="D3020" i="4" s="1"/>
  <c r="D3021" i="4" s="1"/>
  <c r="D3022" i="4" s="1"/>
  <c r="D3023" i="4" s="1"/>
  <c r="D3024" i="4" s="1"/>
  <c r="D3025" i="4" s="1"/>
  <c r="D3026" i="4" s="1"/>
  <c r="D3027" i="4" s="1"/>
  <c r="D3028" i="4" s="1"/>
  <c r="D3029" i="4" s="1"/>
  <c r="D3030" i="4" s="1"/>
  <c r="D3031" i="4" s="1"/>
  <c r="D3032" i="4" s="1"/>
  <c r="D3033" i="4" s="1"/>
  <c r="D3034" i="4" s="1"/>
  <c r="D3035" i="4" s="1"/>
  <c r="D3036" i="4" s="1"/>
  <c r="D3037" i="4" s="1"/>
  <c r="D3038" i="4" s="1"/>
  <c r="D3039" i="4" s="1"/>
  <c r="D3040" i="4" s="1"/>
  <c r="D3041" i="4" s="1"/>
  <c r="D3042" i="4" s="1"/>
  <c r="D3043" i="4" s="1"/>
  <c r="D3044" i="4" s="1"/>
  <c r="D3045" i="4" s="1"/>
  <c r="D3046" i="4" s="1"/>
  <c r="D3047" i="4" s="1"/>
  <c r="D3048" i="4" s="1"/>
  <c r="D3049" i="4" s="1"/>
  <c r="D3050" i="4" s="1"/>
  <c r="D3051" i="4" s="1"/>
  <c r="D3052" i="4" s="1"/>
  <c r="D3053" i="4" s="1"/>
  <c r="D3054" i="4" s="1"/>
  <c r="D3055" i="4" s="1"/>
  <c r="D3056" i="4" s="1"/>
  <c r="D3057" i="4" s="1"/>
  <c r="D3058" i="4" s="1"/>
  <c r="D3059" i="4" s="1"/>
  <c r="D3060" i="4" s="1"/>
  <c r="D3061" i="4" s="1"/>
  <c r="D3062" i="4" s="1"/>
  <c r="D3063" i="4" s="1"/>
  <c r="D3064" i="4" s="1"/>
  <c r="D3065" i="4" s="1"/>
  <c r="D3066" i="4" s="1"/>
  <c r="D3067" i="4" s="1"/>
  <c r="D3068" i="4" s="1"/>
  <c r="D3069" i="4" s="1"/>
  <c r="D3070" i="4" s="1"/>
  <c r="D3071" i="4" s="1"/>
  <c r="D3072" i="4" s="1"/>
  <c r="D3073" i="4" s="1"/>
  <c r="D3074" i="4" s="1"/>
  <c r="D3075" i="4" s="1"/>
  <c r="D3076" i="4" s="1"/>
  <c r="D3077" i="4" s="1"/>
  <c r="D3078" i="4" s="1"/>
  <c r="D3079" i="4" s="1"/>
  <c r="D3080" i="4" s="1"/>
  <c r="D3081" i="4" s="1"/>
  <c r="D3082" i="4" s="1"/>
  <c r="D3083" i="4" s="1"/>
  <c r="D3084" i="4" s="1"/>
  <c r="D3085" i="4" s="1"/>
  <c r="D3086" i="4" s="1"/>
  <c r="D3087" i="4" s="1"/>
  <c r="D3088" i="4" s="1"/>
  <c r="D3089" i="4" s="1"/>
  <c r="D3090" i="4" s="1"/>
  <c r="D3091" i="4" s="1"/>
  <c r="D3092" i="4" s="1"/>
  <c r="D3093" i="4" s="1"/>
  <c r="D3094" i="4" s="1"/>
  <c r="D3095" i="4" s="1"/>
  <c r="D3096" i="4" s="1"/>
  <c r="D3097" i="4" s="1"/>
  <c r="D3098" i="4" s="1"/>
  <c r="D3099" i="4" s="1"/>
  <c r="D3100" i="4" s="1"/>
  <c r="D3101" i="4" s="1"/>
  <c r="D3102" i="4" s="1"/>
  <c r="D3103" i="4" s="1"/>
  <c r="D3104" i="4" s="1"/>
  <c r="D3105" i="4" s="1"/>
  <c r="D3106" i="4" s="1"/>
  <c r="D3107" i="4" s="1"/>
  <c r="D3108" i="4" s="1"/>
  <c r="D3109" i="4" s="1"/>
  <c r="D3110" i="4" s="1"/>
  <c r="D3111" i="4" s="1"/>
  <c r="D3112" i="4" s="1"/>
  <c r="D3113" i="4" s="1"/>
  <c r="D3114" i="4" s="1"/>
  <c r="D3115" i="4" s="1"/>
  <c r="D3116" i="4" s="1"/>
  <c r="D3117" i="4" s="1"/>
  <c r="D3118" i="4" s="1"/>
  <c r="D3119" i="4" s="1"/>
  <c r="D3120" i="4" s="1"/>
  <c r="D3121" i="4" s="1"/>
  <c r="D3122" i="4" s="1"/>
  <c r="D3123" i="4" s="1"/>
  <c r="D3124" i="4" s="1"/>
  <c r="D3125" i="4" s="1"/>
  <c r="D3126" i="4" s="1"/>
  <c r="D3127" i="4" s="1"/>
  <c r="D3128" i="4" s="1"/>
  <c r="D3129" i="4" s="1"/>
  <c r="D3130" i="4" s="1"/>
  <c r="D3131" i="4" s="1"/>
  <c r="D3132" i="4" s="1"/>
  <c r="D3133" i="4" s="1"/>
  <c r="D3134" i="4" s="1"/>
  <c r="D3135" i="4" s="1"/>
  <c r="D3136" i="4" s="1"/>
  <c r="D3137" i="4" s="1"/>
  <c r="D3138" i="4" s="1"/>
  <c r="D3139" i="4" s="1"/>
  <c r="D3140" i="4" s="1"/>
  <c r="D3141" i="4" s="1"/>
  <c r="D3142" i="4" s="1"/>
  <c r="D3143" i="4" s="1"/>
  <c r="D3144" i="4" s="1"/>
  <c r="D3145" i="4" s="1"/>
  <c r="D3146" i="4" s="1"/>
  <c r="D3147" i="4" s="1"/>
  <c r="D3148" i="4" s="1"/>
  <c r="D3149" i="4" s="1"/>
  <c r="D3150" i="4" s="1"/>
  <c r="D3151" i="4" s="1"/>
  <c r="D3152" i="4" s="1"/>
  <c r="D3153" i="4" s="1"/>
  <c r="D3154" i="4" s="1"/>
  <c r="D3155" i="4" s="1"/>
  <c r="D3156" i="4" s="1"/>
  <c r="D3157" i="4" s="1"/>
  <c r="D3158" i="4" s="1"/>
  <c r="D3159" i="4" s="1"/>
  <c r="D3160" i="4" s="1"/>
  <c r="D3161" i="4" s="1"/>
  <c r="D3162" i="4" s="1"/>
  <c r="D3163" i="4" s="1"/>
  <c r="D3164" i="4" s="1"/>
  <c r="D3165" i="4" s="1"/>
  <c r="D3166" i="4" s="1"/>
  <c r="D3167" i="4" s="1"/>
  <c r="D3168" i="4" s="1"/>
  <c r="D3169" i="4" s="1"/>
  <c r="D3170" i="4" s="1"/>
  <c r="D3171" i="4" s="1"/>
  <c r="D3172" i="4" s="1"/>
  <c r="D3173" i="4" s="1"/>
  <c r="D3174" i="4" s="1"/>
  <c r="D3175" i="4" s="1"/>
  <c r="D3176" i="4" s="1"/>
  <c r="D3177" i="4" s="1"/>
  <c r="D3178" i="4" s="1"/>
  <c r="D3179" i="4" s="1"/>
  <c r="D3180" i="4" s="1"/>
  <c r="D3181" i="4" s="1"/>
  <c r="D3182" i="4" s="1"/>
  <c r="D3183" i="4" s="1"/>
  <c r="D3184" i="4" s="1"/>
  <c r="D3185" i="4" s="1"/>
  <c r="D3186" i="4" s="1"/>
  <c r="D3187" i="4" s="1"/>
  <c r="D3188" i="4" s="1"/>
  <c r="D3189" i="4" s="1"/>
  <c r="D3190" i="4" s="1"/>
  <c r="D3191" i="4" s="1"/>
  <c r="D3192" i="4" s="1"/>
  <c r="D3193" i="4" s="1"/>
  <c r="D3194" i="4" s="1"/>
  <c r="D3195" i="4" s="1"/>
  <c r="D3196" i="4" s="1"/>
  <c r="D3197" i="4" s="1"/>
  <c r="D3198" i="4" s="1"/>
  <c r="D3199" i="4" s="1"/>
  <c r="D3200" i="4" s="1"/>
  <c r="D3201" i="4" s="1"/>
  <c r="D3202" i="4" s="1"/>
  <c r="D3203" i="4" s="1"/>
  <c r="D3204" i="4" s="1"/>
  <c r="D3205" i="4" s="1"/>
  <c r="D3206" i="4" s="1"/>
  <c r="D3207" i="4" s="1"/>
  <c r="D3208" i="4" s="1"/>
  <c r="D3209" i="4" s="1"/>
  <c r="D3210" i="4" s="1"/>
  <c r="D3211" i="4" s="1"/>
  <c r="D3212" i="4" s="1"/>
  <c r="D3213" i="4" s="1"/>
  <c r="D3214" i="4" s="1"/>
  <c r="D3215" i="4" s="1"/>
  <c r="D3216" i="4" s="1"/>
  <c r="D3217" i="4" s="1"/>
  <c r="D3218" i="4" s="1"/>
  <c r="D3219" i="4" s="1"/>
  <c r="D3220" i="4" s="1"/>
  <c r="D3221" i="4" s="1"/>
  <c r="D3222" i="4" s="1"/>
  <c r="D3223" i="4" s="1"/>
  <c r="D3224" i="4" s="1"/>
  <c r="D3225" i="4" s="1"/>
  <c r="D3226" i="4" s="1"/>
  <c r="D3227" i="4" s="1"/>
  <c r="D3228" i="4" s="1"/>
  <c r="D3229" i="4" s="1"/>
  <c r="D3230" i="4" s="1"/>
  <c r="D3231" i="4" s="1"/>
  <c r="D3232" i="4" s="1"/>
  <c r="D3233" i="4" s="1"/>
  <c r="D3234" i="4" s="1"/>
  <c r="D3235" i="4" s="1"/>
  <c r="D3236" i="4" s="1"/>
  <c r="D3237" i="4" s="1"/>
  <c r="D3238" i="4" s="1"/>
  <c r="D3239" i="4" s="1"/>
  <c r="D3240" i="4" s="1"/>
  <c r="D3241" i="4" s="1"/>
  <c r="D3242" i="4" s="1"/>
  <c r="D3243" i="4" s="1"/>
  <c r="D3244" i="4" s="1"/>
  <c r="D3245" i="4" s="1"/>
  <c r="D3246" i="4" s="1"/>
  <c r="D3247" i="4" s="1"/>
  <c r="D3248" i="4" s="1"/>
  <c r="D3249" i="4" s="1"/>
  <c r="D3250" i="4" s="1"/>
  <c r="D3251" i="4" s="1"/>
  <c r="D3252" i="4" s="1"/>
  <c r="D3253" i="4" s="1"/>
  <c r="D3254" i="4" s="1"/>
  <c r="D3255" i="4" s="1"/>
  <c r="D3256" i="4" s="1"/>
  <c r="D3257" i="4" s="1"/>
  <c r="D3258" i="4" s="1"/>
  <c r="D3259" i="4" s="1"/>
  <c r="D3260" i="4" s="1"/>
  <c r="D3261" i="4" s="1"/>
  <c r="D3262" i="4" s="1"/>
  <c r="D3263" i="4" s="1"/>
  <c r="D3264" i="4" s="1"/>
  <c r="D3265" i="4" s="1"/>
  <c r="D3266" i="4" s="1"/>
  <c r="D3267" i="4" s="1"/>
  <c r="D3268" i="4" s="1"/>
  <c r="D3269" i="4" s="1"/>
  <c r="D3270" i="4" s="1"/>
  <c r="D3271" i="4" s="1"/>
  <c r="D3272" i="4" s="1"/>
  <c r="D3273" i="4" s="1"/>
  <c r="D3274" i="4" s="1"/>
  <c r="D3275" i="4" s="1"/>
  <c r="D3276" i="4" s="1"/>
  <c r="D3277" i="4" s="1"/>
  <c r="D3278" i="4" s="1"/>
  <c r="D3279" i="4" s="1"/>
  <c r="D3280" i="4" s="1"/>
  <c r="D3281" i="4" s="1"/>
  <c r="D3282" i="4" s="1"/>
  <c r="D3283" i="4" s="1"/>
  <c r="D3284" i="4" s="1"/>
  <c r="D3285" i="4" s="1"/>
  <c r="D3286" i="4" s="1"/>
  <c r="D3287" i="4" s="1"/>
  <c r="D3288" i="4" s="1"/>
  <c r="D3289" i="4" s="1"/>
  <c r="D3290" i="4" s="1"/>
  <c r="D3291" i="4" s="1"/>
  <c r="D3292" i="4" s="1"/>
  <c r="D3293" i="4" s="1"/>
  <c r="D3294" i="4" s="1"/>
  <c r="D3295" i="4" s="1"/>
  <c r="D3296" i="4" s="1"/>
  <c r="D3297" i="4" s="1"/>
  <c r="D3298" i="4" s="1"/>
  <c r="D3299" i="4" s="1"/>
  <c r="D3300" i="4" s="1"/>
  <c r="D3301" i="4" s="1"/>
  <c r="D3302" i="4" s="1"/>
  <c r="D3303" i="4" s="1"/>
  <c r="D3304" i="4" s="1"/>
  <c r="D3305" i="4" s="1"/>
  <c r="D3306" i="4" s="1"/>
  <c r="D3307" i="4" s="1"/>
  <c r="D3308" i="4" s="1"/>
  <c r="D3309" i="4" s="1"/>
  <c r="D3310" i="4" s="1"/>
  <c r="D3311" i="4" s="1"/>
  <c r="D3312" i="4" s="1"/>
  <c r="D3313" i="4" s="1"/>
  <c r="D3314" i="4" s="1"/>
  <c r="D3315" i="4" s="1"/>
  <c r="D3316" i="4" s="1"/>
  <c r="D3317" i="4" s="1"/>
  <c r="D3318" i="4" s="1"/>
  <c r="D3319" i="4" s="1"/>
  <c r="D3320" i="4" s="1"/>
  <c r="D3321" i="4" s="1"/>
  <c r="D3322" i="4" s="1"/>
  <c r="D3323" i="4" s="1"/>
  <c r="D3324" i="4" s="1"/>
  <c r="D3325" i="4" s="1"/>
  <c r="D3326" i="4" s="1"/>
  <c r="D3327" i="4" s="1"/>
  <c r="D3328" i="4" s="1"/>
  <c r="D3329" i="4" s="1"/>
  <c r="D3330" i="4" s="1"/>
  <c r="D3331" i="4" s="1"/>
  <c r="D3332" i="4" s="1"/>
  <c r="D3333" i="4" s="1"/>
  <c r="D3334" i="4" s="1"/>
  <c r="D3335" i="4" s="1"/>
  <c r="D3336" i="4" s="1"/>
  <c r="D3337" i="4" s="1"/>
  <c r="D3338" i="4" s="1"/>
  <c r="D3339" i="4" s="1"/>
  <c r="D3340" i="4" s="1"/>
  <c r="D3341" i="4" s="1"/>
  <c r="D3342" i="4" s="1"/>
  <c r="D3343" i="4" s="1"/>
  <c r="D3344" i="4" s="1"/>
  <c r="D3345" i="4" s="1"/>
  <c r="D3346" i="4" s="1"/>
  <c r="D3347" i="4" s="1"/>
  <c r="D3348" i="4" s="1"/>
  <c r="D3349" i="4" s="1"/>
  <c r="D3350" i="4" s="1"/>
  <c r="D3351" i="4" s="1"/>
  <c r="D3352" i="4" s="1"/>
  <c r="D3353" i="4" s="1"/>
  <c r="D3354" i="4" s="1"/>
  <c r="D3355" i="4" s="1"/>
  <c r="D3356" i="4" s="1"/>
  <c r="D3357" i="4" s="1"/>
  <c r="D3358" i="4" s="1"/>
  <c r="D3359" i="4" s="1"/>
  <c r="D3360" i="4" s="1"/>
  <c r="D3361" i="4" s="1"/>
  <c r="D3362" i="4" s="1"/>
  <c r="D3363" i="4" s="1"/>
  <c r="D3364" i="4" s="1"/>
  <c r="D3365" i="4" s="1"/>
  <c r="D3366" i="4" s="1"/>
  <c r="D3367" i="4" s="1"/>
  <c r="D3368" i="4" s="1"/>
  <c r="D3369" i="4" s="1"/>
  <c r="D3370" i="4" s="1"/>
  <c r="D3371" i="4" s="1"/>
  <c r="D3372" i="4" s="1"/>
  <c r="D3373" i="4" s="1"/>
  <c r="D3374" i="4" s="1"/>
  <c r="D3375" i="4" s="1"/>
  <c r="D3376" i="4" s="1"/>
  <c r="D3377" i="4" s="1"/>
  <c r="D3378" i="4" s="1"/>
  <c r="D3379" i="4" s="1"/>
  <c r="D3380" i="4" s="1"/>
  <c r="D3381" i="4" s="1"/>
  <c r="D3382" i="4" s="1"/>
  <c r="D3383" i="4" s="1"/>
  <c r="D3384" i="4" s="1"/>
  <c r="D3385" i="4" s="1"/>
  <c r="D3386" i="4" s="1"/>
  <c r="D3387" i="4" s="1"/>
  <c r="D3388" i="4" s="1"/>
  <c r="D3389" i="4" s="1"/>
  <c r="D3390" i="4" s="1"/>
  <c r="D3391" i="4" s="1"/>
  <c r="D3392" i="4" s="1"/>
  <c r="D3393" i="4" s="1"/>
  <c r="D3394" i="4" s="1"/>
  <c r="D3395" i="4" s="1"/>
  <c r="D3396" i="4" s="1"/>
  <c r="D3397" i="4" s="1"/>
  <c r="D3398" i="4" s="1"/>
  <c r="D3399" i="4" s="1"/>
  <c r="D3400" i="4" s="1"/>
  <c r="D3401" i="4" s="1"/>
  <c r="D3402" i="4" s="1"/>
  <c r="D3403" i="4" s="1"/>
  <c r="D3404" i="4" s="1"/>
  <c r="D3405" i="4" s="1"/>
  <c r="D3406" i="4" s="1"/>
  <c r="D3407" i="4" s="1"/>
  <c r="D3408" i="4" s="1"/>
  <c r="D3409" i="4" s="1"/>
  <c r="D3410" i="4" s="1"/>
  <c r="D3411" i="4" s="1"/>
  <c r="D3412" i="4" s="1"/>
  <c r="D3413" i="4" s="1"/>
  <c r="D3414" i="4" s="1"/>
  <c r="D3415" i="4" s="1"/>
  <c r="D3416" i="4" s="1"/>
  <c r="D3417" i="4" s="1"/>
  <c r="D3418" i="4" s="1"/>
  <c r="D3419" i="4" s="1"/>
  <c r="D3420" i="4" s="1"/>
  <c r="D3421" i="4" s="1"/>
  <c r="D3422" i="4" s="1"/>
  <c r="D3423" i="4" s="1"/>
  <c r="D3424" i="4" s="1"/>
  <c r="D3425" i="4" s="1"/>
  <c r="D3426" i="4" s="1"/>
  <c r="D3427" i="4" s="1"/>
  <c r="D3428" i="4" s="1"/>
  <c r="D3429" i="4" s="1"/>
  <c r="D3430" i="4" s="1"/>
  <c r="D3431" i="4" s="1"/>
  <c r="D3432" i="4" s="1"/>
  <c r="D3433" i="4" s="1"/>
  <c r="D3434" i="4" s="1"/>
  <c r="D3435" i="4" s="1"/>
  <c r="D3436" i="4" s="1"/>
  <c r="D3437" i="4" s="1"/>
  <c r="D3438" i="4" s="1"/>
  <c r="D3439" i="4" s="1"/>
  <c r="D3440" i="4" s="1"/>
  <c r="D3441" i="4" s="1"/>
  <c r="D3442" i="4" s="1"/>
  <c r="D3443" i="4" s="1"/>
  <c r="D3444" i="4" s="1"/>
  <c r="D3445" i="4" s="1"/>
  <c r="D3446" i="4" s="1"/>
  <c r="D3447" i="4" s="1"/>
  <c r="D3448" i="4" s="1"/>
  <c r="D3449" i="4" s="1"/>
  <c r="D3450" i="4" s="1"/>
  <c r="D3451" i="4" s="1"/>
  <c r="D3452" i="4" s="1"/>
  <c r="D3453" i="4" s="1"/>
  <c r="D3454" i="4" s="1"/>
  <c r="D3455" i="4" s="1"/>
  <c r="D3456" i="4" s="1"/>
  <c r="D3457" i="4" s="1"/>
  <c r="D3458" i="4" s="1"/>
  <c r="D3459" i="4" s="1"/>
  <c r="D3460" i="4" s="1"/>
  <c r="D3461" i="4" s="1"/>
  <c r="D3462" i="4" s="1"/>
  <c r="D3463" i="4" s="1"/>
  <c r="D3464" i="4" s="1"/>
  <c r="D3465" i="4" s="1"/>
  <c r="D3466" i="4" s="1"/>
  <c r="D3467" i="4" s="1"/>
  <c r="D3468" i="4" s="1"/>
  <c r="D3469" i="4" s="1"/>
  <c r="D3470" i="4" s="1"/>
  <c r="D3471" i="4" s="1"/>
  <c r="D3472" i="4" s="1"/>
  <c r="D3473" i="4" s="1"/>
  <c r="D3474" i="4" s="1"/>
  <c r="D3475" i="4" s="1"/>
  <c r="D3476" i="4" s="1"/>
  <c r="D3477" i="4" s="1"/>
  <c r="D3478" i="4" s="1"/>
  <c r="D3479" i="4" s="1"/>
  <c r="D3480" i="4" s="1"/>
  <c r="D3481" i="4" s="1"/>
  <c r="D3482" i="4" s="1"/>
  <c r="D3483" i="4" s="1"/>
  <c r="D3484" i="4" s="1"/>
  <c r="D3485" i="4" s="1"/>
  <c r="D3486" i="4" s="1"/>
  <c r="D3487" i="4" s="1"/>
  <c r="D3488" i="4" s="1"/>
  <c r="D3489" i="4" s="1"/>
  <c r="D3490" i="4" s="1"/>
  <c r="D3491" i="4" s="1"/>
  <c r="D3492" i="4" s="1"/>
  <c r="D3493" i="4" s="1"/>
  <c r="D3494" i="4" s="1"/>
  <c r="D3495" i="4" s="1"/>
  <c r="D3496" i="4" s="1"/>
  <c r="D3497" i="4" s="1"/>
  <c r="D3498" i="4" s="1"/>
  <c r="D3499" i="4" s="1"/>
  <c r="D3500" i="4" s="1"/>
  <c r="D3501" i="4" s="1"/>
  <c r="D3502" i="4" s="1"/>
  <c r="D3503" i="4" s="1"/>
  <c r="D3504" i="4" s="1"/>
  <c r="D3505" i="4" s="1"/>
  <c r="D3506" i="4" s="1"/>
  <c r="D3507" i="4" s="1"/>
  <c r="D3508" i="4" s="1"/>
  <c r="D3509" i="4" s="1"/>
  <c r="D3510" i="4" s="1"/>
  <c r="D3511" i="4" s="1"/>
  <c r="D3512" i="4" s="1"/>
  <c r="D3513" i="4" s="1"/>
  <c r="D3514" i="4" s="1"/>
  <c r="D3515" i="4" s="1"/>
  <c r="D3516" i="4" s="1"/>
  <c r="D3517" i="4" s="1"/>
  <c r="D3518" i="4" s="1"/>
  <c r="D3519" i="4" s="1"/>
  <c r="D3520" i="4" s="1"/>
  <c r="D3521" i="4" s="1"/>
  <c r="D3522" i="4" s="1"/>
  <c r="D3523" i="4" s="1"/>
  <c r="D3524" i="4" s="1"/>
  <c r="D3525" i="4" s="1"/>
  <c r="D3526" i="4" s="1"/>
  <c r="D3527" i="4" s="1"/>
  <c r="D3528" i="4" s="1"/>
  <c r="D3529" i="4" s="1"/>
  <c r="D3530" i="4" s="1"/>
  <c r="D3531" i="4" s="1"/>
  <c r="D3532" i="4" s="1"/>
  <c r="D3533" i="4" s="1"/>
  <c r="D3534" i="4" s="1"/>
  <c r="D3535" i="4" s="1"/>
  <c r="D3536" i="4" s="1"/>
  <c r="D3537" i="4" s="1"/>
  <c r="D3538" i="4" s="1"/>
  <c r="D3539" i="4" s="1"/>
  <c r="D3540" i="4" s="1"/>
  <c r="D3541" i="4" s="1"/>
  <c r="D3542" i="4" s="1"/>
  <c r="D3543" i="4" s="1"/>
  <c r="D3544" i="4" s="1"/>
  <c r="D3545" i="4" s="1"/>
  <c r="D3546" i="4" s="1"/>
  <c r="D3547" i="4" s="1"/>
  <c r="D3548" i="4" s="1"/>
  <c r="D3549" i="4" s="1"/>
  <c r="D3550" i="4" s="1"/>
  <c r="D3551" i="4" s="1"/>
  <c r="D3552" i="4" s="1"/>
  <c r="D3553" i="4" s="1"/>
  <c r="D3554" i="4" s="1"/>
  <c r="D3555" i="4" s="1"/>
  <c r="D3556" i="4" s="1"/>
  <c r="D3557" i="4" s="1"/>
  <c r="D3558" i="4" s="1"/>
  <c r="D3559" i="4" s="1"/>
  <c r="D3560" i="4" s="1"/>
  <c r="D3561" i="4" s="1"/>
  <c r="D3562" i="4" s="1"/>
  <c r="D3563" i="4" s="1"/>
  <c r="D3564" i="4" s="1"/>
  <c r="D3565" i="4" s="1"/>
  <c r="D3566" i="4" s="1"/>
  <c r="D3567" i="4" s="1"/>
  <c r="D3568" i="4" s="1"/>
  <c r="D3569" i="4" s="1"/>
  <c r="D3570" i="4" s="1"/>
  <c r="D3571" i="4" s="1"/>
  <c r="D3572" i="4" s="1"/>
  <c r="D3573" i="4" s="1"/>
  <c r="D3574" i="4" s="1"/>
  <c r="D3575" i="4" s="1"/>
  <c r="D3576" i="4" s="1"/>
  <c r="D3577" i="4" s="1"/>
  <c r="D3578" i="4" s="1"/>
  <c r="D3579" i="4" s="1"/>
  <c r="D3580" i="4" s="1"/>
  <c r="D3581" i="4" s="1"/>
  <c r="D3582" i="4" s="1"/>
  <c r="D3583" i="4" s="1"/>
  <c r="D3584" i="4" s="1"/>
  <c r="D3585" i="4" s="1"/>
  <c r="D3586" i="4" s="1"/>
  <c r="D3587" i="4" s="1"/>
  <c r="D3588" i="4" s="1"/>
  <c r="D3589" i="4" s="1"/>
  <c r="D3590" i="4" s="1"/>
  <c r="D3591" i="4" s="1"/>
  <c r="D3592" i="4" s="1"/>
  <c r="D3593" i="4" s="1"/>
  <c r="D3594" i="4" s="1"/>
  <c r="D3595" i="4" s="1"/>
  <c r="D3596" i="4" s="1"/>
  <c r="D3597" i="4" s="1"/>
  <c r="D3598" i="4" s="1"/>
  <c r="D3599" i="4" s="1"/>
  <c r="D3600" i="4" s="1"/>
  <c r="D3601" i="4" s="1"/>
  <c r="D3602" i="4" s="1"/>
  <c r="D3603" i="4" s="1"/>
  <c r="D3604" i="4" s="1"/>
  <c r="D3605" i="4" s="1"/>
  <c r="D3606" i="4" s="1"/>
  <c r="D3607" i="4" s="1"/>
  <c r="D3608" i="4" s="1"/>
  <c r="D3609" i="4" s="1"/>
  <c r="D3610" i="4" s="1"/>
  <c r="D3611" i="4" s="1"/>
  <c r="D3612" i="4" s="1"/>
  <c r="D3613" i="4" s="1"/>
  <c r="D3614" i="4" s="1"/>
  <c r="D3615" i="4" s="1"/>
  <c r="D3616" i="4" s="1"/>
  <c r="D3617" i="4" s="1"/>
  <c r="D3618" i="4" s="1"/>
  <c r="D3619" i="4" s="1"/>
  <c r="D3620" i="4" s="1"/>
  <c r="D3621" i="4" s="1"/>
  <c r="D3622" i="4" s="1"/>
  <c r="D3623" i="4" s="1"/>
  <c r="D3624" i="4" s="1"/>
  <c r="D3625" i="4" s="1"/>
  <c r="D3626" i="4" s="1"/>
  <c r="D3627" i="4" s="1"/>
  <c r="D3628" i="4" s="1"/>
  <c r="D3629" i="4" s="1"/>
  <c r="D3630" i="4" s="1"/>
  <c r="D3631" i="4" s="1"/>
  <c r="D3632" i="4" s="1"/>
  <c r="D3633" i="4" s="1"/>
  <c r="D3634" i="4" s="1"/>
  <c r="D3635" i="4" s="1"/>
  <c r="D3636" i="4" s="1"/>
  <c r="D3637" i="4" s="1"/>
  <c r="D3638" i="4" s="1"/>
  <c r="D3639" i="4" s="1"/>
  <c r="D3640" i="4" s="1"/>
  <c r="D3641" i="4" s="1"/>
  <c r="D3642" i="4" s="1"/>
  <c r="D3643" i="4" s="1"/>
  <c r="D3644" i="4" s="1"/>
  <c r="D3645" i="4" s="1"/>
  <c r="D3646" i="4" s="1"/>
  <c r="D3647" i="4" s="1"/>
  <c r="D3648" i="4" s="1"/>
  <c r="D3649" i="4" s="1"/>
  <c r="D3650" i="4" s="1"/>
  <c r="D3651" i="4" s="1"/>
  <c r="D3652" i="4" s="1"/>
  <c r="D3653" i="4" s="1"/>
  <c r="D3654" i="4" s="1"/>
  <c r="D3655" i="4" s="1"/>
  <c r="D3656" i="4" s="1"/>
  <c r="D3657" i="4" s="1"/>
  <c r="D3658" i="4" s="1"/>
  <c r="D3659" i="4" s="1"/>
  <c r="D3660" i="4" s="1"/>
  <c r="D3661" i="4" s="1"/>
  <c r="D3662" i="4" s="1"/>
  <c r="D3663" i="4" s="1"/>
  <c r="D3664" i="4" s="1"/>
  <c r="D3665" i="4" s="1"/>
  <c r="D3666" i="4" s="1"/>
  <c r="D3667" i="4" s="1"/>
  <c r="D3668" i="4" s="1"/>
  <c r="D3669" i="4" s="1"/>
  <c r="D3670" i="4" s="1"/>
  <c r="D3671" i="4" s="1"/>
  <c r="D3672" i="4" s="1"/>
  <c r="D3673" i="4" s="1"/>
  <c r="D3674" i="4" s="1"/>
  <c r="D3675" i="4" s="1"/>
  <c r="D3676" i="4" s="1"/>
  <c r="D3677" i="4" s="1"/>
  <c r="D3678" i="4" s="1"/>
  <c r="D3679" i="4" s="1"/>
  <c r="D3680" i="4" s="1"/>
  <c r="D3681" i="4" s="1"/>
  <c r="D3682" i="4" s="1"/>
  <c r="D3683" i="4" s="1"/>
  <c r="D3684" i="4" s="1"/>
  <c r="D3685" i="4" s="1"/>
  <c r="D3686" i="4" s="1"/>
  <c r="D3687" i="4" s="1"/>
  <c r="D3688" i="4" s="1"/>
  <c r="D3689" i="4" s="1"/>
  <c r="D3690" i="4" s="1"/>
  <c r="D3691" i="4" s="1"/>
  <c r="D3692" i="4" s="1"/>
  <c r="D3693" i="4" s="1"/>
  <c r="D3694" i="4" s="1"/>
  <c r="D3695" i="4" s="1"/>
  <c r="D3696" i="4" s="1"/>
  <c r="D3697" i="4" s="1"/>
  <c r="D3698" i="4" s="1"/>
  <c r="D3699" i="4" s="1"/>
  <c r="D3700" i="4" s="1"/>
  <c r="D3701" i="4" s="1"/>
  <c r="D3702" i="4" s="1"/>
  <c r="D3703" i="4" s="1"/>
  <c r="D3704" i="4" s="1"/>
  <c r="D3705" i="4" s="1"/>
  <c r="D3706" i="4" s="1"/>
  <c r="D3707" i="4" s="1"/>
  <c r="D3708" i="4" s="1"/>
  <c r="D3709" i="4" s="1"/>
  <c r="D3710" i="4" s="1"/>
  <c r="D3711" i="4" s="1"/>
  <c r="D3712" i="4" s="1"/>
  <c r="D3713" i="4" s="1"/>
  <c r="D3714" i="4" s="1"/>
  <c r="D3715" i="4" s="1"/>
  <c r="D3716" i="4" s="1"/>
  <c r="D3717" i="4" s="1"/>
  <c r="D3718" i="4" s="1"/>
  <c r="D3719" i="4" s="1"/>
  <c r="D3720" i="4" s="1"/>
  <c r="D3721" i="4" s="1"/>
  <c r="D3722" i="4" s="1"/>
  <c r="D3723" i="4" s="1"/>
  <c r="D3724" i="4" s="1"/>
  <c r="D3725" i="4" s="1"/>
  <c r="D3726" i="4" s="1"/>
  <c r="D3727" i="4" s="1"/>
  <c r="D3728" i="4" s="1"/>
  <c r="D3729" i="4" s="1"/>
  <c r="D3730" i="4" s="1"/>
  <c r="D3731" i="4" s="1"/>
  <c r="D3732" i="4" s="1"/>
  <c r="D3733" i="4" s="1"/>
  <c r="D3734" i="4" s="1"/>
  <c r="D3735" i="4" s="1"/>
  <c r="D3736" i="4" s="1"/>
  <c r="D3737" i="4" s="1"/>
  <c r="D3738" i="4" s="1"/>
  <c r="D3739" i="4" s="1"/>
  <c r="D3740" i="4" s="1"/>
  <c r="D3741" i="4" s="1"/>
  <c r="D3742" i="4" s="1"/>
  <c r="D3743" i="4" s="1"/>
  <c r="D3744" i="4" s="1"/>
  <c r="D3745" i="4" s="1"/>
  <c r="D3746" i="4" s="1"/>
  <c r="D3747" i="4" s="1"/>
  <c r="D3748" i="4" s="1"/>
  <c r="D3749" i="4" s="1"/>
  <c r="D3750" i="4" s="1"/>
  <c r="D3751" i="4" s="1"/>
  <c r="D3752" i="4" s="1"/>
  <c r="D3753" i="4" s="1"/>
  <c r="D3754" i="4" s="1"/>
  <c r="D3755" i="4" s="1"/>
  <c r="D3756" i="4" s="1"/>
  <c r="D3757" i="4" s="1"/>
  <c r="D3758" i="4" s="1"/>
  <c r="D3759" i="4" s="1"/>
  <c r="D3760" i="4" s="1"/>
  <c r="D3761" i="4" s="1"/>
  <c r="D3762" i="4" s="1"/>
  <c r="D3763" i="4" s="1"/>
  <c r="D3764" i="4" s="1"/>
  <c r="D3765" i="4" s="1"/>
  <c r="D3766" i="4" s="1"/>
  <c r="D3767" i="4" s="1"/>
  <c r="D3768" i="4" s="1"/>
  <c r="D3769" i="4" s="1"/>
  <c r="D3770" i="4" s="1"/>
  <c r="D3771" i="4" s="1"/>
  <c r="D3772" i="4" s="1"/>
  <c r="D3773" i="4" s="1"/>
  <c r="D3774" i="4" s="1"/>
  <c r="D3775" i="4" s="1"/>
  <c r="D3776" i="4" s="1"/>
  <c r="D3777" i="4" s="1"/>
  <c r="D3778" i="4" s="1"/>
  <c r="D3779" i="4" s="1"/>
  <c r="D3780" i="4" s="1"/>
  <c r="D3781" i="4" s="1"/>
  <c r="D3782" i="4" s="1"/>
  <c r="D3783" i="4" s="1"/>
  <c r="D3784" i="4" s="1"/>
  <c r="D3785" i="4" s="1"/>
  <c r="D3786" i="4" s="1"/>
  <c r="D3787" i="4" s="1"/>
  <c r="D3788" i="4" s="1"/>
  <c r="D3789" i="4" s="1"/>
  <c r="D3790" i="4" s="1"/>
  <c r="D3791" i="4" s="1"/>
  <c r="D3792" i="4" s="1"/>
  <c r="D3793" i="4" s="1"/>
  <c r="D3794" i="4" s="1"/>
  <c r="D3795" i="4" s="1"/>
  <c r="D3796" i="4" s="1"/>
  <c r="D3797" i="4" s="1"/>
  <c r="D3798" i="4" s="1"/>
  <c r="D3799" i="4" s="1"/>
  <c r="D3800" i="4" s="1"/>
  <c r="D3801" i="4" s="1"/>
  <c r="D3802" i="4" s="1"/>
  <c r="D3803" i="4" s="1"/>
  <c r="D3804" i="4" s="1"/>
  <c r="D3805" i="4" s="1"/>
  <c r="D3806" i="4" s="1"/>
  <c r="D3807" i="4" s="1"/>
  <c r="D3808" i="4" s="1"/>
  <c r="D3809" i="4" s="1"/>
  <c r="D3810" i="4" s="1"/>
  <c r="D3811" i="4" s="1"/>
  <c r="D3812" i="4" s="1"/>
  <c r="D3813" i="4" s="1"/>
  <c r="D3814" i="4" s="1"/>
  <c r="D3815" i="4" s="1"/>
  <c r="D3816" i="4" s="1"/>
  <c r="D3817" i="4" s="1"/>
  <c r="D3818" i="4" s="1"/>
  <c r="D3819" i="4" s="1"/>
  <c r="D3820" i="4" s="1"/>
  <c r="D3821" i="4" s="1"/>
  <c r="D3822" i="4" s="1"/>
  <c r="D3823" i="4" s="1"/>
  <c r="D3824" i="4" s="1"/>
  <c r="D3825" i="4" s="1"/>
  <c r="D3826" i="4" s="1"/>
  <c r="D3827" i="4" s="1"/>
  <c r="D3828" i="4" s="1"/>
  <c r="D3829" i="4" s="1"/>
  <c r="D3830" i="4" s="1"/>
  <c r="D3831" i="4" s="1"/>
  <c r="D3832" i="4" s="1"/>
  <c r="D3833" i="4" s="1"/>
  <c r="D3834" i="4" s="1"/>
  <c r="D3835" i="4" s="1"/>
  <c r="D3836" i="4" s="1"/>
  <c r="D3837" i="4" s="1"/>
  <c r="D3838" i="4" s="1"/>
  <c r="D3839" i="4" s="1"/>
  <c r="D3840" i="4" s="1"/>
  <c r="D3841" i="4" s="1"/>
  <c r="D3842" i="4" s="1"/>
  <c r="D3843" i="4" s="1"/>
  <c r="D3844" i="4" s="1"/>
  <c r="D3845" i="4" s="1"/>
  <c r="D3846" i="4" s="1"/>
  <c r="D3847" i="4" s="1"/>
  <c r="D3848" i="4" s="1"/>
  <c r="D3849" i="4" s="1"/>
  <c r="D3850" i="4" s="1"/>
  <c r="D3851" i="4" s="1"/>
  <c r="D3852" i="4" s="1"/>
  <c r="D3853" i="4" s="1"/>
  <c r="D3854" i="4" s="1"/>
  <c r="D3855" i="4" s="1"/>
  <c r="D3856" i="4" s="1"/>
  <c r="D3857" i="4" s="1"/>
  <c r="D3858" i="4" s="1"/>
  <c r="D3859" i="4" s="1"/>
  <c r="D3860" i="4" s="1"/>
  <c r="D3861" i="4" s="1"/>
  <c r="D3862" i="4" s="1"/>
  <c r="D3863" i="4" s="1"/>
  <c r="D3864" i="4" s="1"/>
  <c r="D3865" i="4" s="1"/>
  <c r="D3866" i="4" s="1"/>
  <c r="D3867" i="4" s="1"/>
  <c r="D3868" i="4" s="1"/>
  <c r="D3869" i="4" s="1"/>
  <c r="D3870" i="4" s="1"/>
  <c r="D3871" i="4" s="1"/>
  <c r="D3872" i="4" s="1"/>
  <c r="D3873" i="4" s="1"/>
  <c r="D3874" i="4" s="1"/>
  <c r="D3875" i="4" s="1"/>
  <c r="D3876" i="4" s="1"/>
  <c r="D3877" i="4" s="1"/>
  <c r="D3878" i="4" s="1"/>
  <c r="D3879" i="4" s="1"/>
  <c r="D3880" i="4" s="1"/>
  <c r="D3881" i="4" s="1"/>
  <c r="D3882" i="4" s="1"/>
  <c r="D3883" i="4" s="1"/>
  <c r="D3884" i="4" s="1"/>
  <c r="D3885" i="4" s="1"/>
  <c r="D3886" i="4" s="1"/>
  <c r="D3887" i="4" s="1"/>
  <c r="D3888" i="4" s="1"/>
  <c r="D3889" i="4" s="1"/>
  <c r="D3890" i="4" s="1"/>
  <c r="D3891" i="4" s="1"/>
  <c r="D3892" i="4" s="1"/>
  <c r="D3893" i="4" s="1"/>
  <c r="D3894" i="4" s="1"/>
  <c r="D3895" i="4" s="1"/>
  <c r="D3896" i="4" s="1"/>
  <c r="D3897" i="4" s="1"/>
  <c r="D3898" i="4" s="1"/>
  <c r="D3899" i="4" s="1"/>
  <c r="D3900" i="4" s="1"/>
  <c r="D3901" i="4" s="1"/>
  <c r="D3902" i="4" s="1"/>
  <c r="D3903" i="4" s="1"/>
  <c r="D3904" i="4" s="1"/>
  <c r="D3905" i="4" s="1"/>
  <c r="D3906" i="4" s="1"/>
  <c r="D3907" i="4" s="1"/>
  <c r="D3908" i="4" s="1"/>
  <c r="D3909" i="4" s="1"/>
  <c r="D3910" i="4" s="1"/>
  <c r="D3911" i="4" s="1"/>
  <c r="D3912" i="4" s="1"/>
  <c r="D3913" i="4" s="1"/>
  <c r="D3914" i="4" s="1"/>
  <c r="D3915" i="4" s="1"/>
  <c r="D3916" i="4" s="1"/>
  <c r="D3917" i="4" s="1"/>
  <c r="D3918" i="4" s="1"/>
  <c r="D3919" i="4" s="1"/>
  <c r="D3920" i="4" s="1"/>
  <c r="D3921" i="4" s="1"/>
  <c r="D3922" i="4" s="1"/>
  <c r="D3923" i="4" s="1"/>
  <c r="D3924" i="4" s="1"/>
  <c r="D3925" i="4" s="1"/>
  <c r="D3926" i="4" s="1"/>
  <c r="D3927" i="4" s="1"/>
  <c r="D3928" i="4" s="1"/>
  <c r="D3929" i="4" s="1"/>
  <c r="D3930" i="4" s="1"/>
  <c r="D3931" i="4" s="1"/>
  <c r="D3932" i="4" s="1"/>
  <c r="D3933" i="4" s="1"/>
  <c r="D3934" i="4" s="1"/>
  <c r="D3935" i="4" s="1"/>
  <c r="D3936" i="4" s="1"/>
  <c r="D3937" i="4" s="1"/>
  <c r="D3938" i="4" s="1"/>
  <c r="D3939" i="4" s="1"/>
  <c r="D3940" i="4" s="1"/>
  <c r="D3941" i="4" s="1"/>
  <c r="D3942" i="4" s="1"/>
  <c r="D3943" i="4" s="1"/>
  <c r="D3944" i="4" s="1"/>
  <c r="D3945" i="4" s="1"/>
  <c r="D3946" i="4" s="1"/>
  <c r="D3947" i="4" s="1"/>
  <c r="D3948" i="4" s="1"/>
  <c r="D3949" i="4" s="1"/>
  <c r="D3950" i="4" s="1"/>
  <c r="D3951" i="4" s="1"/>
  <c r="D3952" i="4" s="1"/>
  <c r="D3953" i="4" s="1"/>
  <c r="D3954" i="4" s="1"/>
  <c r="D3955" i="4" s="1"/>
  <c r="D3956" i="4" s="1"/>
  <c r="D3957" i="4" s="1"/>
  <c r="D3958" i="4" s="1"/>
  <c r="D3959" i="4" s="1"/>
  <c r="D3960" i="4" s="1"/>
  <c r="D3961" i="4" s="1"/>
  <c r="D3962" i="4" s="1"/>
  <c r="D3963" i="4" s="1"/>
  <c r="D3964" i="4" s="1"/>
  <c r="D3965" i="4" s="1"/>
  <c r="D3966" i="4" s="1"/>
  <c r="D3967" i="4" s="1"/>
  <c r="D3968" i="4" s="1"/>
  <c r="D3969" i="4" s="1"/>
  <c r="D3970" i="4" s="1"/>
  <c r="D3971" i="4" s="1"/>
  <c r="D3972" i="4" s="1"/>
  <c r="D3973" i="4" s="1"/>
  <c r="D3974" i="4" s="1"/>
  <c r="D3975" i="4" s="1"/>
  <c r="D3976" i="4" s="1"/>
  <c r="D3977" i="4" s="1"/>
  <c r="D3978" i="4" s="1"/>
  <c r="D3979" i="4" s="1"/>
  <c r="D3980" i="4" s="1"/>
  <c r="D3981" i="4" s="1"/>
  <c r="D3982" i="4" s="1"/>
  <c r="D3983" i="4" s="1"/>
  <c r="D3984" i="4" s="1"/>
  <c r="D3985" i="4" s="1"/>
  <c r="D3986" i="4" s="1"/>
  <c r="D3987" i="4" s="1"/>
  <c r="D3988" i="4" s="1"/>
  <c r="D3989" i="4" s="1"/>
  <c r="D3990" i="4" s="1"/>
  <c r="D3991" i="4" s="1"/>
  <c r="D3992" i="4" s="1"/>
  <c r="D3993" i="4" s="1"/>
  <c r="D3994" i="4" s="1"/>
  <c r="D3995" i="4" s="1"/>
  <c r="D3996" i="4" s="1"/>
  <c r="D3997" i="4" s="1"/>
  <c r="D3998" i="4" s="1"/>
  <c r="D3999" i="4" s="1"/>
  <c r="D4000" i="4" s="1"/>
  <c r="D4001" i="4" s="1"/>
  <c r="D4002" i="4" s="1"/>
  <c r="D4003" i="4" s="1"/>
  <c r="D4004" i="4" s="1"/>
  <c r="D4005" i="4" s="1"/>
  <c r="D4006" i="4" s="1"/>
  <c r="D4007" i="4" s="1"/>
  <c r="D4008" i="4" s="1"/>
  <c r="D4009" i="4" s="1"/>
  <c r="D4010" i="4" s="1"/>
  <c r="D4011" i="4" s="1"/>
  <c r="D4012" i="4" s="1"/>
  <c r="D4013" i="4" s="1"/>
  <c r="D4014" i="4" s="1"/>
  <c r="D4015" i="4" s="1"/>
  <c r="D4016" i="4" s="1"/>
  <c r="D4017" i="4" s="1"/>
  <c r="D4018" i="4" s="1"/>
  <c r="D4019" i="4" s="1"/>
  <c r="D4020" i="4" s="1"/>
  <c r="D4021" i="4" s="1"/>
  <c r="D4022" i="4" s="1"/>
  <c r="D4023" i="4" s="1"/>
  <c r="D4024" i="4" s="1"/>
  <c r="D4025" i="4" s="1"/>
  <c r="D4026" i="4" s="1"/>
  <c r="D4027" i="4" s="1"/>
  <c r="D4028" i="4" s="1"/>
  <c r="D4029" i="4" s="1"/>
  <c r="D4030" i="4" s="1"/>
  <c r="D4031" i="4" s="1"/>
  <c r="D4032" i="4" s="1"/>
  <c r="D4033" i="4" s="1"/>
  <c r="D4034" i="4" s="1"/>
  <c r="D4035" i="4" s="1"/>
  <c r="D4036" i="4" s="1"/>
  <c r="D4037" i="4" s="1"/>
  <c r="D4038" i="4" s="1"/>
  <c r="D4039" i="4" s="1"/>
  <c r="D4040" i="4" s="1"/>
  <c r="D4041" i="4" s="1"/>
  <c r="D4042" i="4" s="1"/>
  <c r="D4043" i="4" s="1"/>
  <c r="D4044" i="4" s="1"/>
  <c r="D4045" i="4" s="1"/>
  <c r="D4046" i="4" s="1"/>
  <c r="D4047" i="4" s="1"/>
  <c r="D4048" i="4" s="1"/>
  <c r="D4049" i="4" s="1"/>
  <c r="D4050" i="4" s="1"/>
  <c r="D4051" i="4" s="1"/>
  <c r="D4052" i="4" s="1"/>
  <c r="D4053" i="4" s="1"/>
  <c r="D4054" i="4" s="1"/>
  <c r="D4055" i="4" s="1"/>
  <c r="D4056" i="4" s="1"/>
  <c r="D4057" i="4" s="1"/>
  <c r="D4058" i="4" s="1"/>
  <c r="D4059" i="4" s="1"/>
  <c r="D4060" i="4" s="1"/>
  <c r="D4061" i="4" s="1"/>
  <c r="D4062" i="4" s="1"/>
  <c r="D4063" i="4" s="1"/>
  <c r="D4064" i="4" s="1"/>
  <c r="D4065" i="4" s="1"/>
  <c r="D4066" i="4" s="1"/>
  <c r="D4067" i="4" s="1"/>
  <c r="D4068" i="4" s="1"/>
  <c r="D4069" i="4" s="1"/>
  <c r="D4070" i="4" s="1"/>
  <c r="D4071" i="4" s="1"/>
  <c r="D4072" i="4" s="1"/>
  <c r="D4073" i="4" s="1"/>
  <c r="D4074" i="4" s="1"/>
  <c r="D4075" i="4" s="1"/>
  <c r="D4076" i="4" s="1"/>
  <c r="D4077" i="4" s="1"/>
  <c r="D4078" i="4" s="1"/>
  <c r="D4079" i="4" s="1"/>
  <c r="D4080" i="4" s="1"/>
  <c r="D4081" i="4" s="1"/>
  <c r="D4082" i="4" s="1"/>
  <c r="D4083" i="4" s="1"/>
  <c r="D4084" i="4" s="1"/>
  <c r="D4085" i="4" s="1"/>
  <c r="D4086" i="4" s="1"/>
  <c r="D4087" i="4" s="1"/>
  <c r="D4088" i="4" s="1"/>
  <c r="D4089" i="4" s="1"/>
  <c r="D4090" i="4" s="1"/>
  <c r="D4091" i="4" s="1"/>
  <c r="D4092" i="4" s="1"/>
  <c r="D4093" i="4" s="1"/>
  <c r="D4094" i="4" s="1"/>
  <c r="D4095" i="4" s="1"/>
  <c r="D4096" i="4" s="1"/>
  <c r="D4097" i="4" s="1"/>
  <c r="D4098" i="4" s="1"/>
  <c r="D4099" i="4" s="1"/>
  <c r="D4100" i="4" s="1"/>
  <c r="D4101" i="4" s="1"/>
  <c r="D4102" i="4" s="1"/>
  <c r="D4103" i="4" s="1"/>
  <c r="D4104" i="4" s="1"/>
  <c r="D4105" i="4" s="1"/>
  <c r="D4106" i="4" s="1"/>
  <c r="D4107" i="4" s="1"/>
  <c r="D4108" i="4" s="1"/>
  <c r="D4109" i="4" s="1"/>
  <c r="D4110" i="4" s="1"/>
  <c r="D4111" i="4" s="1"/>
  <c r="D4112" i="4" s="1"/>
  <c r="D4113" i="4" s="1"/>
  <c r="D4114" i="4" s="1"/>
  <c r="D4115" i="4" s="1"/>
  <c r="D4116" i="4" s="1"/>
  <c r="D4117" i="4" s="1"/>
  <c r="D4118" i="4" s="1"/>
  <c r="D4119" i="4" s="1"/>
  <c r="D4120" i="4" s="1"/>
  <c r="D4121" i="4" s="1"/>
  <c r="D4122" i="4" s="1"/>
  <c r="D4123" i="4" s="1"/>
  <c r="D4124" i="4" s="1"/>
  <c r="D4125" i="4" s="1"/>
  <c r="D4126" i="4" s="1"/>
  <c r="D4127" i="4" s="1"/>
  <c r="D4128" i="4" s="1"/>
  <c r="D4129" i="4" s="1"/>
  <c r="D4130" i="4" s="1"/>
  <c r="D4131" i="4" s="1"/>
  <c r="D4132" i="4" s="1"/>
  <c r="D4133" i="4" s="1"/>
  <c r="D4134" i="4" s="1"/>
  <c r="D4135" i="4" s="1"/>
  <c r="D4136" i="4" s="1"/>
  <c r="D4137" i="4" s="1"/>
  <c r="D4138" i="4" s="1"/>
  <c r="D4139" i="4" s="1"/>
  <c r="D4140" i="4" s="1"/>
  <c r="D4141" i="4" s="1"/>
  <c r="D4142" i="4" s="1"/>
  <c r="D4143" i="4" s="1"/>
  <c r="D4144" i="4" s="1"/>
  <c r="D4145" i="4" s="1"/>
  <c r="D4146" i="4" s="1"/>
  <c r="D4147" i="4" s="1"/>
  <c r="D4148" i="4" s="1"/>
  <c r="D4149" i="4" s="1"/>
  <c r="D4150" i="4" s="1"/>
  <c r="D4151" i="4" s="1"/>
  <c r="D4152" i="4" s="1"/>
  <c r="D4153" i="4" s="1"/>
  <c r="D4154" i="4" s="1"/>
  <c r="D4155" i="4" s="1"/>
  <c r="D4156" i="4" s="1"/>
  <c r="D4157" i="4" s="1"/>
  <c r="D4158" i="4" s="1"/>
  <c r="D4159" i="4" s="1"/>
  <c r="D4160" i="4" s="1"/>
  <c r="D4161" i="4" s="1"/>
  <c r="D4162" i="4" s="1"/>
  <c r="D4163" i="4" s="1"/>
  <c r="D4164" i="4" s="1"/>
  <c r="D4165" i="4" s="1"/>
  <c r="D4166" i="4" s="1"/>
  <c r="D4167" i="4" s="1"/>
  <c r="D4168" i="4" s="1"/>
  <c r="D4169" i="4" s="1"/>
  <c r="D4170" i="4" s="1"/>
  <c r="D4171" i="4" s="1"/>
  <c r="D4172" i="4" s="1"/>
  <c r="D4173" i="4" s="1"/>
  <c r="D4174" i="4" s="1"/>
  <c r="D4175" i="4" s="1"/>
  <c r="D4176" i="4" s="1"/>
  <c r="D4177" i="4" s="1"/>
  <c r="D4178" i="4" s="1"/>
  <c r="D4179" i="4" s="1"/>
  <c r="D4180" i="4" s="1"/>
  <c r="D4181" i="4" s="1"/>
  <c r="D4182" i="4" s="1"/>
  <c r="D4183" i="4" s="1"/>
  <c r="D4184" i="4" s="1"/>
  <c r="D4185" i="4" s="1"/>
  <c r="D4186" i="4" s="1"/>
  <c r="D4187" i="4" s="1"/>
  <c r="D4188" i="4" s="1"/>
  <c r="D4189" i="4" s="1"/>
  <c r="D4190" i="4" s="1"/>
  <c r="D4191" i="4" s="1"/>
  <c r="D4192" i="4" s="1"/>
  <c r="D4193" i="4" s="1"/>
  <c r="D4194" i="4" s="1"/>
  <c r="D4195" i="4" s="1"/>
  <c r="D4196" i="4" s="1"/>
  <c r="D4197" i="4" s="1"/>
  <c r="D4198" i="4" s="1"/>
  <c r="D4199" i="4" s="1"/>
  <c r="D4200" i="4" s="1"/>
  <c r="D4201" i="4" s="1"/>
  <c r="D4202" i="4" s="1"/>
  <c r="D4203" i="4" s="1"/>
  <c r="D4204" i="4" s="1"/>
  <c r="D4205" i="4" s="1"/>
  <c r="D4206" i="4" s="1"/>
  <c r="D4207" i="4" s="1"/>
  <c r="D4208" i="4" s="1"/>
  <c r="D4209" i="4" s="1"/>
  <c r="D4210" i="4" s="1"/>
  <c r="D4211" i="4" s="1"/>
  <c r="D4212" i="4" s="1"/>
  <c r="D4213" i="4" s="1"/>
  <c r="D4214" i="4" s="1"/>
  <c r="D4215" i="4" s="1"/>
  <c r="D4216" i="4" s="1"/>
  <c r="D4217" i="4" s="1"/>
  <c r="D4218" i="4" s="1"/>
  <c r="D4219" i="4" s="1"/>
  <c r="D4220" i="4" s="1"/>
  <c r="D4221" i="4" s="1"/>
  <c r="D4222" i="4" s="1"/>
  <c r="D4223" i="4" s="1"/>
  <c r="D4224" i="4" s="1"/>
  <c r="D4225" i="4" s="1"/>
  <c r="D4226" i="4" s="1"/>
  <c r="D4227" i="4" s="1"/>
  <c r="D4228" i="4" s="1"/>
  <c r="D4229" i="4" s="1"/>
  <c r="D4230" i="4" s="1"/>
  <c r="D4231" i="4" s="1"/>
  <c r="D4232" i="4" s="1"/>
  <c r="D4233" i="4" s="1"/>
  <c r="D4234" i="4" s="1"/>
  <c r="D4235" i="4" s="1"/>
  <c r="D4236" i="4" s="1"/>
  <c r="D4237" i="4" s="1"/>
  <c r="D4238" i="4" s="1"/>
  <c r="D4239" i="4" s="1"/>
  <c r="D4240" i="4" s="1"/>
  <c r="D4241" i="4" s="1"/>
  <c r="D4242" i="4" s="1"/>
  <c r="D4243" i="4" s="1"/>
  <c r="D4244" i="4" s="1"/>
  <c r="D4245" i="4" s="1"/>
  <c r="D4246" i="4" s="1"/>
  <c r="D4247" i="4" s="1"/>
  <c r="D4248" i="4" s="1"/>
  <c r="D4249" i="4" s="1"/>
  <c r="D4250" i="4" s="1"/>
  <c r="D4251" i="4" s="1"/>
  <c r="D4252" i="4" s="1"/>
  <c r="D4253" i="4" s="1"/>
  <c r="D4254" i="4" s="1"/>
  <c r="D4255" i="4" s="1"/>
  <c r="D4256" i="4" s="1"/>
  <c r="D4257" i="4" s="1"/>
  <c r="D4258" i="4" s="1"/>
  <c r="D4259" i="4" s="1"/>
  <c r="D4260" i="4" s="1"/>
  <c r="D4261" i="4" s="1"/>
  <c r="D4262" i="4" s="1"/>
  <c r="D4263" i="4" s="1"/>
  <c r="D4264" i="4" s="1"/>
  <c r="D4265" i="4" s="1"/>
  <c r="D4266" i="4" s="1"/>
  <c r="D4267" i="4" s="1"/>
  <c r="D4268" i="4" s="1"/>
  <c r="D4269" i="4" s="1"/>
  <c r="D4270" i="4" s="1"/>
  <c r="D4271" i="4" s="1"/>
  <c r="D4272" i="4" s="1"/>
  <c r="D4273" i="4" s="1"/>
  <c r="D4274" i="4" s="1"/>
  <c r="D4275" i="4" s="1"/>
  <c r="D4276" i="4" s="1"/>
  <c r="D4277" i="4" s="1"/>
  <c r="D4278" i="4" s="1"/>
  <c r="D4279" i="4" s="1"/>
  <c r="D4280" i="4" s="1"/>
  <c r="D4281" i="4" s="1"/>
  <c r="D4282" i="4" s="1"/>
  <c r="D4283" i="4" s="1"/>
  <c r="D4284" i="4" s="1"/>
  <c r="D4285" i="4" s="1"/>
  <c r="D4286" i="4" s="1"/>
  <c r="D4287" i="4" s="1"/>
  <c r="D4288" i="4" s="1"/>
  <c r="D4289" i="4" s="1"/>
  <c r="D4290" i="4" s="1"/>
  <c r="D4291" i="4" s="1"/>
  <c r="D4292" i="4" s="1"/>
  <c r="D4293" i="4" s="1"/>
  <c r="D4294" i="4" s="1"/>
  <c r="D4295" i="4" s="1"/>
  <c r="D4296" i="4" s="1"/>
  <c r="D4297" i="4" s="1"/>
  <c r="D4298" i="4" s="1"/>
  <c r="D4299" i="4" s="1"/>
  <c r="D4300" i="4" s="1"/>
  <c r="D4301" i="4" s="1"/>
  <c r="D4302" i="4" s="1"/>
  <c r="D4303" i="4" s="1"/>
  <c r="D4304" i="4" s="1"/>
  <c r="D4305" i="4" s="1"/>
  <c r="D4306" i="4" s="1"/>
  <c r="D4307" i="4" s="1"/>
  <c r="D4308" i="4" s="1"/>
  <c r="D4309" i="4" s="1"/>
  <c r="D4310" i="4" s="1"/>
  <c r="D4311" i="4" s="1"/>
  <c r="D4312" i="4" s="1"/>
  <c r="D4313" i="4" s="1"/>
  <c r="D4314" i="4" s="1"/>
  <c r="D4315" i="4" s="1"/>
  <c r="D4316" i="4" s="1"/>
  <c r="D4317" i="4" s="1"/>
  <c r="D4318" i="4" s="1"/>
  <c r="D4319" i="4" s="1"/>
  <c r="D4320" i="4" s="1"/>
  <c r="D4321" i="4" s="1"/>
  <c r="D4322" i="4" s="1"/>
  <c r="D4323" i="4" s="1"/>
  <c r="D4324" i="4" s="1"/>
  <c r="D4325" i="4" s="1"/>
  <c r="D4326" i="4" s="1"/>
  <c r="D4327" i="4" s="1"/>
  <c r="D4328" i="4" s="1"/>
  <c r="D4329" i="4" s="1"/>
  <c r="D4330" i="4" s="1"/>
  <c r="D4331" i="4" s="1"/>
  <c r="D4332" i="4" s="1"/>
  <c r="D4333" i="4" s="1"/>
  <c r="D4334" i="4" s="1"/>
  <c r="D4335" i="4" s="1"/>
  <c r="D4336" i="4" s="1"/>
  <c r="D4337" i="4" s="1"/>
  <c r="D4338" i="4" s="1"/>
  <c r="D4339" i="4" s="1"/>
  <c r="D4340" i="4" s="1"/>
  <c r="D4341" i="4" s="1"/>
  <c r="D4342" i="4" s="1"/>
  <c r="D4343" i="4" s="1"/>
  <c r="D4344" i="4" s="1"/>
  <c r="D4345" i="4" s="1"/>
  <c r="D4346" i="4" s="1"/>
  <c r="D4347" i="4" s="1"/>
  <c r="D4348" i="4" s="1"/>
  <c r="D4349" i="4" s="1"/>
  <c r="D4350" i="4" s="1"/>
  <c r="D4351" i="4" s="1"/>
  <c r="D4352" i="4" s="1"/>
  <c r="D4353" i="4" s="1"/>
  <c r="D4354" i="4" s="1"/>
  <c r="K18" i="1"/>
  <c r="L18" i="1" s="1"/>
  <c r="K26" i="1"/>
  <c r="L26" i="1" s="1"/>
  <c r="K30" i="1"/>
  <c r="L30" i="1" s="1"/>
  <c r="K34" i="1"/>
  <c r="L34" i="1" s="1"/>
  <c r="K38" i="1"/>
  <c r="L38" i="1" s="1"/>
  <c r="K42" i="1"/>
  <c r="L42" i="1" s="1"/>
  <c r="K39" i="1"/>
  <c r="L39" i="1" s="1"/>
  <c r="W43" i="1"/>
  <c r="W19" i="1"/>
  <c r="U14" i="1"/>
  <c r="V14" i="1" s="1"/>
  <c r="U34" i="1"/>
  <c r="V34" i="1" s="1"/>
  <c r="P18" i="1"/>
  <c r="P34" i="1"/>
  <c r="K21" i="1"/>
  <c r="L21" i="1" s="1"/>
  <c r="K37" i="1"/>
  <c r="L37" i="1" s="1"/>
  <c r="P36" i="1"/>
  <c r="P40" i="1"/>
  <c r="K15" i="1"/>
  <c r="L15" i="1" s="1"/>
  <c r="K19" i="1"/>
  <c r="L19" i="1" s="1"/>
  <c r="K23" i="1"/>
  <c r="L23" i="1" s="1"/>
  <c r="K27" i="1"/>
  <c r="L27" i="1" s="1"/>
  <c r="K31" i="1"/>
  <c r="L31" i="1" s="1"/>
  <c r="K35" i="1"/>
  <c r="L35" i="1" s="1"/>
  <c r="W39" i="1"/>
  <c r="W23" i="1"/>
  <c r="U22" i="1"/>
  <c r="V22" i="1" s="1"/>
  <c r="U38" i="1"/>
  <c r="V38" i="1" s="1"/>
  <c r="P22" i="1"/>
  <c r="P38" i="1"/>
  <c r="K25" i="1"/>
  <c r="L25" i="1" s="1"/>
  <c r="K41" i="1"/>
  <c r="L41" i="1" s="1"/>
  <c r="K16" i="1"/>
  <c r="L16" i="1" s="1"/>
  <c r="K20" i="1"/>
  <c r="L20" i="1" s="1"/>
  <c r="K24" i="1"/>
  <c r="L24" i="1" s="1"/>
  <c r="K28" i="1"/>
  <c r="L28" i="1" s="1"/>
  <c r="K32" i="1"/>
  <c r="L32" i="1" s="1"/>
  <c r="K36" i="1"/>
  <c r="L36" i="1" s="1"/>
  <c r="K40" i="1"/>
  <c r="L40" i="1" s="1"/>
  <c r="W35" i="1"/>
  <c r="W27" i="1"/>
  <c r="U18" i="1"/>
  <c r="V18" i="1" s="1"/>
  <c r="U30" i="1"/>
  <c r="V30" i="1" s="1"/>
  <c r="P14" i="1"/>
  <c r="P30" i="1"/>
  <c r="K17" i="1"/>
  <c r="L17" i="1" s="1"/>
  <c r="K33" i="1"/>
  <c r="L33" i="1" s="1"/>
  <c r="W31" i="1"/>
  <c r="W15" i="1"/>
  <c r="U26" i="1"/>
  <c r="V26" i="1" s="1"/>
  <c r="U42" i="1"/>
  <c r="V42" i="1" s="1"/>
  <c r="P26" i="1"/>
  <c r="P42" i="1"/>
  <c r="K29" i="1"/>
  <c r="L29" i="1" s="1"/>
  <c r="P41" i="1"/>
  <c r="P37" i="1"/>
  <c r="P33" i="1"/>
  <c r="P29" i="1"/>
  <c r="P25" i="1"/>
  <c r="P21" i="1"/>
  <c r="P17" i="1"/>
  <c r="K13" i="1"/>
  <c r="L13" i="1" s="1"/>
  <c r="U41" i="1"/>
  <c r="V41" i="1" s="1"/>
  <c r="U37" i="1"/>
  <c r="V37" i="1" s="1"/>
  <c r="U33" i="1"/>
  <c r="V33" i="1" s="1"/>
  <c r="U29" i="1"/>
  <c r="V29" i="1" s="1"/>
  <c r="U25" i="1"/>
  <c r="V25" i="1" s="1"/>
  <c r="U21" i="1"/>
  <c r="V21" i="1" s="1"/>
  <c r="U17" i="1"/>
  <c r="V17" i="1" s="1"/>
  <c r="W16" i="1"/>
  <c r="W20" i="1"/>
  <c r="W24" i="1"/>
  <c r="W28" i="1"/>
  <c r="W32" i="1"/>
  <c r="W36" i="1"/>
  <c r="W40" i="1"/>
  <c r="P32" i="1"/>
  <c r="P28" i="1"/>
  <c r="P24" i="1"/>
  <c r="P20" i="1"/>
  <c r="P16" i="1"/>
  <c r="U13" i="1"/>
  <c r="V13" i="1" s="1"/>
  <c r="U40" i="1"/>
  <c r="V40" i="1" s="1"/>
  <c r="U36" i="1"/>
  <c r="V36" i="1" s="1"/>
  <c r="U32" i="1"/>
  <c r="V32" i="1" s="1"/>
  <c r="U28" i="1"/>
  <c r="V28" i="1" s="1"/>
  <c r="U24" i="1"/>
  <c r="V24" i="1" s="1"/>
  <c r="U20" i="1"/>
  <c r="V20" i="1" s="1"/>
  <c r="U16" i="1"/>
  <c r="V16" i="1" s="1"/>
  <c r="W17" i="1"/>
  <c r="W21" i="1"/>
  <c r="W25" i="1"/>
  <c r="W29" i="1"/>
  <c r="W33" i="1"/>
  <c r="W37" i="1"/>
  <c r="W41" i="1"/>
  <c r="K14" i="1"/>
  <c r="L14" i="1" s="1"/>
  <c r="P39" i="1"/>
  <c r="P35" i="1"/>
  <c r="P31" i="1"/>
  <c r="P27" i="1"/>
  <c r="P23" i="1"/>
  <c r="P19" i="1"/>
  <c r="P15" i="1"/>
  <c r="U43" i="1"/>
  <c r="V43" i="1" s="1"/>
  <c r="U39" i="1"/>
  <c r="V39" i="1" s="1"/>
  <c r="U35" i="1"/>
  <c r="V35" i="1" s="1"/>
  <c r="U31" i="1"/>
  <c r="V31" i="1" s="1"/>
  <c r="U27" i="1"/>
  <c r="V27" i="1" s="1"/>
  <c r="U23" i="1"/>
  <c r="V23" i="1" s="1"/>
  <c r="U19" i="1"/>
  <c r="V19" i="1" s="1"/>
  <c r="U15" i="1"/>
  <c r="V15" i="1" s="1"/>
  <c r="W14" i="1"/>
  <c r="W18" i="1"/>
  <c r="W22" i="1"/>
  <c r="W26" i="1"/>
  <c r="W30" i="1"/>
  <c r="W34" i="1"/>
  <c r="W38" i="1"/>
  <c r="W42" i="1"/>
  <c r="W46" i="1" l="1"/>
  <c r="W48" i="1" s="1"/>
  <c r="V46" i="1"/>
  <c r="V48" i="1" s="1"/>
  <c r="K22" i="1"/>
  <c r="L22" i="1" s="1"/>
  <c r="L46" i="1" s="1"/>
  <c r="L48" i="1" s="1"/>
</calcChain>
</file>

<file path=xl/sharedStrings.xml><?xml version="1.0" encoding="utf-8"?>
<sst xmlns="http://schemas.openxmlformats.org/spreadsheetml/2006/main" count="5254" uniqueCount="1076">
  <si>
    <t>SECTION 2</t>
  </si>
  <si>
    <t>EXERCISE 1</t>
  </si>
  <si>
    <t>EXERCISE 2</t>
  </si>
  <si>
    <t>EXERCISE 3</t>
  </si>
  <si>
    <t>EXERCISE 4</t>
  </si>
  <si>
    <t>Calculate revenue earned for the given months. Then calculate the competitor index for RevPar in each month.</t>
  </si>
  <si>
    <t>Calculate the occupancy % for the given dates. Then calculate the competitor index for occupancy in June.</t>
  </si>
  <si>
    <t>Calculate the average daily rate (ADR). Then calculate the competitor index for ADR in June.</t>
  </si>
  <si>
    <t>Calculate the average daily rate (ADR). Then calculate the competitor index for ADR in July.</t>
  </si>
  <si>
    <t>Date</t>
  </si>
  <si>
    <t>Revenue Earned</t>
  </si>
  <si>
    <t>Hotel RevPar</t>
  </si>
  <si>
    <t>Competitor RevPar</t>
  </si>
  <si>
    <t>Competitor Index</t>
  </si>
  <si>
    <t># of Rooms Sold</t>
  </si>
  <si>
    <t>Occupany %</t>
  </si>
  <si>
    <t>ADR</t>
  </si>
  <si>
    <t>June</t>
  </si>
  <si>
    <t>July</t>
  </si>
  <si>
    <t>August</t>
  </si>
  <si>
    <t xml:space="preserve"> </t>
  </si>
  <si>
    <t>Occupancy %</t>
  </si>
  <si>
    <t>Hotel Average in June</t>
  </si>
  <si>
    <t>Hotel Average in July</t>
  </si>
  <si>
    <t>Competitor Average in June</t>
  </si>
  <si>
    <t>Competitor Average in July</t>
  </si>
  <si>
    <t>Competitor Index in June</t>
  </si>
  <si>
    <t>Competitor Index in July</t>
  </si>
  <si>
    <t>Week</t>
  </si>
  <si>
    <t>Month</t>
  </si>
  <si>
    <t>Year</t>
  </si>
  <si>
    <t>RevPar</t>
  </si>
  <si>
    <t>N/A</t>
  </si>
  <si>
    <t>Revenue</t>
  </si>
  <si>
    <t>Guest Name</t>
  </si>
  <si>
    <t>Folio Number</t>
  </si>
  <si>
    <t>Crs Confirmation Number</t>
  </si>
  <si>
    <t>Status</t>
  </si>
  <si>
    <t>Source</t>
  </si>
  <si>
    <t>Market</t>
  </si>
  <si>
    <t>Rate Plan</t>
  </si>
  <si>
    <t>Rate</t>
  </si>
  <si>
    <t>Arrival Date</t>
  </si>
  <si>
    <t>Departure Date</t>
  </si>
  <si>
    <t>Room Type</t>
  </si>
  <si>
    <t>Room Number</t>
  </si>
  <si>
    <t>Adults</t>
  </si>
  <si>
    <t>Child1</t>
  </si>
  <si>
    <t>Child2</t>
  </si>
  <si>
    <t>Company</t>
  </si>
  <si>
    <t>Receivables</t>
  </si>
  <si>
    <t>Travel Agency 1</t>
  </si>
  <si>
    <t>AALC, AIC</t>
  </si>
  <si>
    <t>Checked Out</t>
  </si>
  <si>
    <t>PROP</t>
  </si>
  <si>
    <t>WHOLE</t>
  </si>
  <si>
    <t>RACK</t>
  </si>
  <si>
    <t>NQQ1</t>
  </si>
  <si>
    <t>*AMERILINK INTERNATIONAL CORP</t>
  </si>
  <si>
    <t>AAMZ, JBS</t>
  </si>
  <si>
    <t>*JBS HOTELS</t>
  </si>
  <si>
    <t>Cancelled</t>
  </si>
  <si>
    <t>CRS</t>
  </si>
  <si>
    <t>SR3P</t>
  </si>
  <si>
    <t>NDD1</t>
  </si>
  <si>
    <t>GREICAR, DOMELY</t>
  </si>
  <si>
    <t>SBK7</t>
  </si>
  <si>
    <t>BOOKING.COM</t>
  </si>
  <si>
    <t>TOERKOOP REISBURO DE VEER</t>
  </si>
  <si>
    <t>SR5P</t>
  </si>
  <si>
    <t>AAPD, JBS</t>
  </si>
  <si>
    <t>SOE</t>
  </si>
  <si>
    <t>EXPEDIA INC</t>
  </si>
  <si>
    <t>AAOI, JBS</t>
  </si>
  <si>
    <t>NK1</t>
  </si>
  <si>
    <t>*TOURICO HOLIDAYS</t>
  </si>
  <si>
    <t>SOEP</t>
  </si>
  <si>
    <t>AALO, JBS</t>
  </si>
  <si>
    <t>SBK6</t>
  </si>
  <si>
    <t>AAOU, JBS</t>
  </si>
  <si>
    <t>SBK</t>
  </si>
  <si>
    <t>SCN2</t>
  </si>
  <si>
    <t>AARE, JBS</t>
  </si>
  <si>
    <t>SR5</t>
  </si>
  <si>
    <t>AANP, AIC</t>
  </si>
  <si>
    <t>AANY, AIC</t>
  </si>
  <si>
    <t>AARL, JBS</t>
  </si>
  <si>
    <t>PNQ1</t>
  </si>
  <si>
    <t>ABN B2B</t>
  </si>
  <si>
    <t>WI</t>
  </si>
  <si>
    <t>AAJF, JBS</t>
  </si>
  <si>
    <t>SR3</t>
  </si>
  <si>
    <t>No Show</t>
  </si>
  <si>
    <t>SVC2</t>
  </si>
  <si>
    <t>AANO, AIC</t>
  </si>
  <si>
    <t>AANA, JBS</t>
  </si>
  <si>
    <t>AANX, AIC</t>
  </si>
  <si>
    <t>AAOV, JBS</t>
  </si>
  <si>
    <t>AANU, AIC</t>
  </si>
  <si>
    <t>SMO</t>
  </si>
  <si>
    <t>INTERNET BOOKING</t>
  </si>
  <si>
    <t>AAJE, JBS</t>
  </si>
  <si>
    <t>AALE, AIC</t>
  </si>
  <si>
    <t>AAOB, JBS</t>
  </si>
  <si>
    <t>AAMD, JBS</t>
  </si>
  <si>
    <t>HOTELS.COM L.P.</t>
  </si>
  <si>
    <t>AAOL, JBS</t>
  </si>
  <si>
    <t>HOTWIRE</t>
  </si>
  <si>
    <t>AAPC, JBS</t>
  </si>
  <si>
    <t>AALW, JBS</t>
  </si>
  <si>
    <t>AAON, JBS</t>
  </si>
  <si>
    <t>AARF, JBS</t>
  </si>
  <si>
    <t>CAO, KIM</t>
  </si>
  <si>
    <t>AAOJ, JBS</t>
  </si>
  <si>
    <t>SR6</t>
  </si>
  <si>
    <t>SR1</t>
  </si>
  <si>
    <t>LEE, LAI</t>
  </si>
  <si>
    <t>WYNDHAM HOTEL GROUP - AAA progr</t>
  </si>
  <si>
    <t>SANCHEZ, RICARDO</t>
  </si>
  <si>
    <t>AAOR, JBS</t>
  </si>
  <si>
    <t>GARRAUD, LEONITE</t>
  </si>
  <si>
    <t>AAQS, JBS</t>
  </si>
  <si>
    <t>OTHR</t>
  </si>
  <si>
    <t>GOV</t>
  </si>
  <si>
    <t>AAJQ, JBS</t>
  </si>
  <si>
    <t>AAKJ, JBS</t>
  </si>
  <si>
    <t>AAPB, JBS</t>
  </si>
  <si>
    <t>AAOA, JBS</t>
  </si>
  <si>
    <t>SF3</t>
  </si>
  <si>
    <t>AAQC, JBS</t>
  </si>
  <si>
    <t>AAJR, JBS</t>
  </si>
  <si>
    <t>AAQL, JBS</t>
  </si>
  <si>
    <t>AAJS, JBS</t>
  </si>
  <si>
    <t>SED</t>
  </si>
  <si>
    <t>BRAND.COM</t>
  </si>
  <si>
    <t>UPOKO, TAI</t>
  </si>
  <si>
    <t>JAYAPAL, RAVI</t>
  </si>
  <si>
    <t>AAJP, JBS</t>
  </si>
  <si>
    <t>GONZALEZ, CIRIA</t>
  </si>
  <si>
    <t>AAKL, JBS</t>
  </si>
  <si>
    <t>AAJK, JBS</t>
  </si>
  <si>
    <t>AANT, JBS</t>
  </si>
  <si>
    <t>AAOP, JBS</t>
  </si>
  <si>
    <t>AAOQ, JBS</t>
  </si>
  <si>
    <t>DIZON, JOEL M</t>
  </si>
  <si>
    <t>AAJY, JBS</t>
  </si>
  <si>
    <t>AAPG, JBS</t>
  </si>
  <si>
    <t>AAMW, JBS</t>
  </si>
  <si>
    <t>AALD, AIC</t>
  </si>
  <si>
    <t>SR4</t>
  </si>
  <si>
    <t>AAPJ, JBS</t>
  </si>
  <si>
    <t>AAMJ, AIC</t>
  </si>
  <si>
    <t>AARG, JBS</t>
  </si>
  <si>
    <t>AAJX, JBS</t>
  </si>
  <si>
    <t>*GTA</t>
  </si>
  <si>
    <t>AAMU, JBS</t>
  </si>
  <si>
    <t>TUI ESPANA TURISMO SA</t>
  </si>
  <si>
    <t>UNIJET VIATGES</t>
  </si>
  <si>
    <t>AAOW, JBS</t>
  </si>
  <si>
    <t>SOO</t>
  </si>
  <si>
    <t>TRAVELWEB-NET RATES</t>
  </si>
  <si>
    <t>AAMP, AIC</t>
  </si>
  <si>
    <t>TOURICO TRAVELS &amp; TOURS LTD</t>
  </si>
  <si>
    <t>AARJ, JBS</t>
  </si>
  <si>
    <t>AAOY, JBS</t>
  </si>
  <si>
    <t>AAST, JBS</t>
  </si>
  <si>
    <t>BENAVIDES, VERONICA</t>
  </si>
  <si>
    <t>SINGH, BANBIR</t>
  </si>
  <si>
    <t>LSM</t>
  </si>
  <si>
    <t>ALI, MOHAMMAD</t>
  </si>
  <si>
    <t>AAOK, JBS</t>
  </si>
  <si>
    <t>AAKH, JBS</t>
  </si>
  <si>
    <t>JONES, JASON</t>
  </si>
  <si>
    <t>CJ AFFILIATE BY CONVERSANT</t>
  </si>
  <si>
    <t>TRAVEL DELUXE</t>
  </si>
  <si>
    <t>AALL, AIC</t>
  </si>
  <si>
    <t>AALG, JBS</t>
  </si>
  <si>
    <t>HODGES, BLAKE</t>
  </si>
  <si>
    <t>AAJH, JBS</t>
  </si>
  <si>
    <t>SBK5</t>
  </si>
  <si>
    <t>AANZ, JBS</t>
  </si>
  <si>
    <t>FERGUSON, JAVELL</t>
  </si>
  <si>
    <t>AAOX, JBS</t>
  </si>
  <si>
    <t>TAVULARES, STEPHANIE</t>
  </si>
  <si>
    <t>KHUC, THUY</t>
  </si>
  <si>
    <t>AARS, JBS</t>
  </si>
  <si>
    <t>AAPU, JBS</t>
  </si>
  <si>
    <t>TONY, LI</t>
  </si>
  <si>
    <t>RAMIREZ, FREDDY</t>
  </si>
  <si>
    <t>AAQG, JBS</t>
  </si>
  <si>
    <t>STEBBINS, SHAE</t>
  </si>
  <si>
    <t>LUJAN, JESSICA</t>
  </si>
  <si>
    <t>AAMB, JBS</t>
  </si>
  <si>
    <t>AATF, JBS</t>
  </si>
  <si>
    <t>AASD, JBS</t>
  </si>
  <si>
    <t>AAQZ, JBS</t>
  </si>
  <si>
    <t>MR FRIEND, LI'S</t>
  </si>
  <si>
    <t>AAOM, JBS</t>
  </si>
  <si>
    <t>JAPANWALA, SAAID</t>
  </si>
  <si>
    <t>ROMERO ROUNTREE, CLAUDIA</t>
  </si>
  <si>
    <t>ATI CORE</t>
  </si>
  <si>
    <t>VILLALOBOS, ANDRES</t>
  </si>
  <si>
    <t>TUN, AUNG</t>
  </si>
  <si>
    <t>BDI</t>
  </si>
  <si>
    <t>PALAZUELOS AGUILAR, AKEMY</t>
  </si>
  <si>
    <t>SEDANO, CRISTINA</t>
  </si>
  <si>
    <t>AATJ, JBS</t>
  </si>
  <si>
    <t>SIMPSON, BRAQUEL</t>
  </si>
  <si>
    <t>CORDOVA, FRANKIE</t>
  </si>
  <si>
    <t>TRUONG, LIEN</t>
  </si>
  <si>
    <t>DANG, NGA</t>
  </si>
  <si>
    <t>LE, HUNG</t>
  </si>
  <si>
    <t>GURROLA, TOMMY</t>
  </si>
  <si>
    <t>WINTERS, KATHRYNDR</t>
  </si>
  <si>
    <t>258-617857</t>
  </si>
  <si>
    <t>TOURICO HOLIDAYS FLIGHTS INC.</t>
  </si>
  <si>
    <t>CONCEPCION, MARK</t>
  </si>
  <si>
    <t>CORP</t>
  </si>
  <si>
    <t>SINGH, GAGANDEEP</t>
  </si>
  <si>
    <t>CARTERA, THERESA</t>
  </si>
  <si>
    <t>NENISKIS, GIRMANTAS</t>
  </si>
  <si>
    <t>452-418619</t>
  </si>
  <si>
    <t>360-104542</t>
  </si>
  <si>
    <t>CARNEY, VICKY</t>
  </si>
  <si>
    <t>441-495860</t>
  </si>
  <si>
    <t>JR ARMSTRONG, GILLES NORMAND</t>
  </si>
  <si>
    <t>936-055280</t>
  </si>
  <si>
    <t>LI, ESTHER</t>
  </si>
  <si>
    <t>816-824239</t>
  </si>
  <si>
    <t>HERNANDEZ, JORGE</t>
  </si>
  <si>
    <t>931-875928</t>
  </si>
  <si>
    <t>VALDEZ, SERGIO</t>
  </si>
  <si>
    <t>457-356093</t>
  </si>
  <si>
    <t>SR2</t>
  </si>
  <si>
    <t>GOMEZ, LUZ</t>
  </si>
  <si>
    <t>772-817528</t>
  </si>
  <si>
    <t>LEXYL TRAVEL TECHNOLOGIES LLC</t>
  </si>
  <si>
    <t>RAMIREZ, JESUS</t>
  </si>
  <si>
    <t>973-859680</t>
  </si>
  <si>
    <t>LARA, ABIGAIL</t>
  </si>
  <si>
    <t>201-443553</t>
  </si>
  <si>
    <t>641-670992</t>
  </si>
  <si>
    <t>674-045060</t>
  </si>
  <si>
    <t>787-705478</t>
  </si>
  <si>
    <t>963-301215</t>
  </si>
  <si>
    <t>599-653747</t>
  </si>
  <si>
    <t>904-631222</t>
  </si>
  <si>
    <t>813-149606</t>
  </si>
  <si>
    <t>ZHAO, CHUN JING</t>
  </si>
  <si>
    <t>268-650712</t>
  </si>
  <si>
    <t>LE, DUYEN</t>
  </si>
  <si>
    <t>304-578908</t>
  </si>
  <si>
    <t>MACEDO, HENRY</t>
  </si>
  <si>
    <t>991-205026</t>
  </si>
  <si>
    <t>585-259093</t>
  </si>
  <si>
    <t>871-157678</t>
  </si>
  <si>
    <t>801-249383</t>
  </si>
  <si>
    <t>146-454915</t>
  </si>
  <si>
    <t>627-675169</t>
  </si>
  <si>
    <t>SHAHUB, AHMED</t>
  </si>
  <si>
    <t>092-472954</t>
  </si>
  <si>
    <t>PITURA, JIM</t>
  </si>
  <si>
    <t>861-564672</t>
  </si>
  <si>
    <t>DINH, CATTHY</t>
  </si>
  <si>
    <t>881-365029</t>
  </si>
  <si>
    <t>DAVE, JAYVIN</t>
  </si>
  <si>
    <t>348-360954</t>
  </si>
  <si>
    <t>GAMEZ, DENISSA</t>
  </si>
  <si>
    <t>039-760644</t>
  </si>
  <si>
    <t>VAN, KEVIN</t>
  </si>
  <si>
    <t>567-149656</t>
  </si>
  <si>
    <t>LARA, YVETTE</t>
  </si>
  <si>
    <t>160-642807</t>
  </si>
  <si>
    <t>961-029225</t>
  </si>
  <si>
    <t>586-652216</t>
  </si>
  <si>
    <t>468-325289</t>
  </si>
  <si>
    <t>086-048131</t>
  </si>
  <si>
    <t>030-373200</t>
  </si>
  <si>
    <t>039-766987</t>
  </si>
  <si>
    <t>SHRIVASTAVA, ADITYA</t>
  </si>
  <si>
    <t>927-300473</t>
  </si>
  <si>
    <t>115-729477</t>
  </si>
  <si>
    <t>LOPEZ, PIRCSILLA</t>
  </si>
  <si>
    <t>153-810144</t>
  </si>
  <si>
    <t>575-369478</t>
  </si>
  <si>
    <t>414-576703</t>
  </si>
  <si>
    <t>242-487006</t>
  </si>
  <si>
    <t>193-632165</t>
  </si>
  <si>
    <t>DYKSTRA, RICHARD</t>
  </si>
  <si>
    <t>001-376831</t>
  </si>
  <si>
    <t>519-034418</t>
  </si>
  <si>
    <t>MIGUEL, ANALAURA</t>
  </si>
  <si>
    <t>875-183234</t>
  </si>
  <si>
    <t>775-932259</t>
  </si>
  <si>
    <t>CARRASCO, LUIS</t>
  </si>
  <si>
    <t>015-788301</t>
  </si>
  <si>
    <t>HERNANDEZ, ARMANDO</t>
  </si>
  <si>
    <t>976-619908</t>
  </si>
  <si>
    <t>806-704202</t>
  </si>
  <si>
    <t>561-803000</t>
  </si>
  <si>
    <t>PHAM, JACKIE</t>
  </si>
  <si>
    <t>298-100242</t>
  </si>
  <si>
    <t>H. RENTERIA, VICTOR</t>
  </si>
  <si>
    <t>583-364630</t>
  </si>
  <si>
    <t>JOSEPH, DENNY</t>
  </si>
  <si>
    <t>386-488271</t>
  </si>
  <si>
    <t>042-615573</t>
  </si>
  <si>
    <t>BRISSETT, CYNTHIA</t>
  </si>
  <si>
    <t>078-000423</t>
  </si>
  <si>
    <t>DOMINGUEZ, ARAH</t>
  </si>
  <si>
    <t>713-167202</t>
  </si>
  <si>
    <t>FENG, TIE</t>
  </si>
  <si>
    <t>443-834337</t>
  </si>
  <si>
    <t>142-340913</t>
  </si>
  <si>
    <t>968-990400</t>
  </si>
  <si>
    <t>OMERBASIC, ANADIN</t>
  </si>
  <si>
    <t>855-210070</t>
  </si>
  <si>
    <t>NACSA, ROSANNA</t>
  </si>
  <si>
    <t>855-563213</t>
  </si>
  <si>
    <t>CARREON, CHRISTIAN</t>
  </si>
  <si>
    <t>070-408772</t>
  </si>
  <si>
    <t>YAN, DIANA</t>
  </si>
  <si>
    <t>688-175967</t>
  </si>
  <si>
    <t>DELBART, LAETITIA</t>
  </si>
  <si>
    <t>862-044642</t>
  </si>
  <si>
    <t>GIBES, ALAN R</t>
  </si>
  <si>
    <t>477-466620</t>
  </si>
  <si>
    <t>393-087888</t>
  </si>
  <si>
    <t>024-930136</t>
  </si>
  <si>
    <t>SWR</t>
  </si>
  <si>
    <t>768-643302</t>
  </si>
  <si>
    <t>040-246798</t>
  </si>
  <si>
    <t>YANG, YIFAN</t>
  </si>
  <si>
    <t>002-993299</t>
  </si>
  <si>
    <t>965-039784</t>
  </si>
  <si>
    <t>989-599668</t>
  </si>
  <si>
    <t>REINE, FELICITE</t>
  </si>
  <si>
    <t>447-318225</t>
  </si>
  <si>
    <t>749-222100</t>
  </si>
  <si>
    <t>637-070774</t>
  </si>
  <si>
    <t>HOANG 1 OF 2, LAM</t>
  </si>
  <si>
    <t>772-949192</t>
  </si>
  <si>
    <t>NEVADA, ORMAT</t>
  </si>
  <si>
    <t>042-719632</t>
  </si>
  <si>
    <t>MOORE, KAYLA</t>
  </si>
  <si>
    <t>362-108820</t>
  </si>
  <si>
    <t>FINSTAD MILION, KRISTA</t>
  </si>
  <si>
    <t>212-958881</t>
  </si>
  <si>
    <t>150-143879</t>
  </si>
  <si>
    <t>250-248071</t>
  </si>
  <si>
    <t>277-218131</t>
  </si>
  <si>
    <t>381-522400</t>
  </si>
  <si>
    <t>AKANDE, OLAREWAJU YUNUS</t>
  </si>
  <si>
    <t>868-800360</t>
  </si>
  <si>
    <t>AVILA, DORIAN</t>
  </si>
  <si>
    <t>521-973880</t>
  </si>
  <si>
    <t>OSBORNE, CONNOR</t>
  </si>
  <si>
    <t>089-379793</t>
  </si>
  <si>
    <t>CLAUSSEN, K.</t>
  </si>
  <si>
    <t>841-064328</t>
  </si>
  <si>
    <t>818-142511</t>
  </si>
  <si>
    <t>BLAKEY, MERI</t>
  </si>
  <si>
    <t>290-241718</t>
  </si>
  <si>
    <t>290-632469</t>
  </si>
  <si>
    <t>841-617230</t>
  </si>
  <si>
    <t>842-361276</t>
  </si>
  <si>
    <t>736-996127</t>
  </si>
  <si>
    <t>957-627545</t>
  </si>
  <si>
    <t>RICHARD, BRUCE</t>
  </si>
  <si>
    <t>966-805704</t>
  </si>
  <si>
    <t>AVILA, MIGUEL</t>
  </si>
  <si>
    <t>482-984406</t>
  </si>
  <si>
    <t>SHAH, MALAV</t>
  </si>
  <si>
    <t>106-498653</t>
  </si>
  <si>
    <t>MOORE, ASHTON</t>
  </si>
  <si>
    <t>616-462821</t>
  </si>
  <si>
    <t>ORELLANA, JOSUE</t>
  </si>
  <si>
    <t>844-772393</t>
  </si>
  <si>
    <t>SMITH, MICHELE</t>
  </si>
  <si>
    <t>958-726470</t>
  </si>
  <si>
    <t>426-090511</t>
  </si>
  <si>
    <t>HARDER, SARAH JEANNINE DEN</t>
  </si>
  <si>
    <t>218-437199</t>
  </si>
  <si>
    <t>WOODWORTH, NANCY</t>
  </si>
  <si>
    <t>089-955636</t>
  </si>
  <si>
    <t>644-860328</t>
  </si>
  <si>
    <t>663-145344</t>
  </si>
  <si>
    <t>646-225591</t>
  </si>
  <si>
    <t>884-071132</t>
  </si>
  <si>
    <t>478-973572</t>
  </si>
  <si>
    <t>427-552248</t>
  </si>
  <si>
    <t>009-686801</t>
  </si>
  <si>
    <t>766-332561</t>
  </si>
  <si>
    <t>012-637740</t>
  </si>
  <si>
    <t>867-645872</t>
  </si>
  <si>
    <t>384-959951</t>
  </si>
  <si>
    <t>174-588755</t>
  </si>
  <si>
    <t>847-500903</t>
  </si>
  <si>
    <t>030-693723</t>
  </si>
  <si>
    <t>SHADID, XUESH</t>
  </si>
  <si>
    <t>103-432299</t>
  </si>
  <si>
    <t>DANG, KHANH</t>
  </si>
  <si>
    <t>076-859499</t>
  </si>
  <si>
    <t>NGUYEN, KELLY</t>
  </si>
  <si>
    <t>297-196562</t>
  </si>
  <si>
    <t>ARRIAGA, ASPEN</t>
  </si>
  <si>
    <t>665-386078</t>
  </si>
  <si>
    <t>HARTOUUNIAN, ELISE</t>
  </si>
  <si>
    <t>377-552646</t>
  </si>
  <si>
    <t>NGUYEN, TED</t>
  </si>
  <si>
    <t>083-543289</t>
  </si>
  <si>
    <t>PESSWANI, MANISH</t>
  </si>
  <si>
    <t>182-889176</t>
  </si>
  <si>
    <t>DELUNA, LUIS</t>
  </si>
  <si>
    <t>683-030467</t>
  </si>
  <si>
    <t>GARCIA, RAFAEL</t>
  </si>
  <si>
    <t>479-325502</t>
  </si>
  <si>
    <t>LI, KWOK</t>
  </si>
  <si>
    <t>435-101863</t>
  </si>
  <si>
    <t>787-536753</t>
  </si>
  <si>
    <t>704-767458</t>
  </si>
  <si>
    <t>807-659273</t>
  </si>
  <si>
    <t>655-086701</t>
  </si>
  <si>
    <t>LLAGUNO, JENNIFER</t>
  </si>
  <si>
    <t>805-183286</t>
  </si>
  <si>
    <t>NGUYEN, THE BINH</t>
  </si>
  <si>
    <t>142-017412</t>
  </si>
  <si>
    <t>KACHBACHLI, ALI</t>
  </si>
  <si>
    <t>846-714586</t>
  </si>
  <si>
    <t>CHEEMA, AMAN</t>
  </si>
  <si>
    <t>486-855973</t>
  </si>
  <si>
    <t>FUENTES, JOSE</t>
  </si>
  <si>
    <t>033-983744</t>
  </si>
  <si>
    <t>RANGEL, FLAVIO</t>
  </si>
  <si>
    <t>327-639002</t>
  </si>
  <si>
    <t>929-972611</t>
  </si>
  <si>
    <t>COOK, CRAIG</t>
  </si>
  <si>
    <t>334-419180</t>
  </si>
  <si>
    <t>695-081947</t>
  </si>
  <si>
    <t>667-232305</t>
  </si>
  <si>
    <t>544-256163</t>
  </si>
  <si>
    <t>HUYNH, TY</t>
  </si>
  <si>
    <t>896-295530</t>
  </si>
  <si>
    <t>MEDRANO, RUTH</t>
  </si>
  <si>
    <t>237-762057</t>
  </si>
  <si>
    <t>NGUYEN, HIEP N</t>
  </si>
  <si>
    <t>808-525473</t>
  </si>
  <si>
    <t>079-563636</t>
  </si>
  <si>
    <t>XU, JUN</t>
  </si>
  <si>
    <t>037-732725</t>
  </si>
  <si>
    <t>NEWSOME, ROXANNE</t>
  </si>
  <si>
    <t>301-286455</t>
  </si>
  <si>
    <t>549-560850</t>
  </si>
  <si>
    <t>826-337088</t>
  </si>
  <si>
    <t>085-155436</t>
  </si>
  <si>
    <t>979-514197</t>
  </si>
  <si>
    <t>197-549810</t>
  </si>
  <si>
    <t>999-243359</t>
  </si>
  <si>
    <t>926-681736</t>
  </si>
  <si>
    <t>170-335164</t>
  </si>
  <si>
    <t>YANG, LIU</t>
  </si>
  <si>
    <t>073-002377</t>
  </si>
  <si>
    <t>AVANT, REOLA</t>
  </si>
  <si>
    <t>043-493354</t>
  </si>
  <si>
    <t>DINOSO, MERCEDITA</t>
  </si>
  <si>
    <t>623-921418</t>
  </si>
  <si>
    <t>VU, DIEM</t>
  </si>
  <si>
    <t>018-155532</t>
  </si>
  <si>
    <t>727-408717</t>
  </si>
  <si>
    <t>SLEIMAN, AHMAD</t>
  </si>
  <si>
    <t>849-285239</t>
  </si>
  <si>
    <t>DELATORRE, CARLOS</t>
  </si>
  <si>
    <t>041-792105</t>
  </si>
  <si>
    <t>177-631899</t>
  </si>
  <si>
    <t>LI, ZHONGSHAN</t>
  </si>
  <si>
    <t>673-679604</t>
  </si>
  <si>
    <t>CARLOS MARTINEZ SOTO, ROBERTO</t>
  </si>
  <si>
    <t>852-868290</t>
  </si>
  <si>
    <t>BUMP, SCOTT</t>
  </si>
  <si>
    <t>563-677955</t>
  </si>
  <si>
    <t>141-511358</t>
  </si>
  <si>
    <t>CHIN-SHIEN, LIN</t>
  </si>
  <si>
    <t>752-173774</t>
  </si>
  <si>
    <t>306-476494</t>
  </si>
  <si>
    <t>CERVANTEZ, RICHARD</t>
  </si>
  <si>
    <t>790-448435</t>
  </si>
  <si>
    <t>WANG, KEVIN</t>
  </si>
  <si>
    <t>417-321628</t>
  </si>
  <si>
    <t>VALLEJO, MARIA</t>
  </si>
  <si>
    <t>186-920438</t>
  </si>
  <si>
    <t>556-709945</t>
  </si>
  <si>
    <t>440-677448</t>
  </si>
  <si>
    <t>374-366525</t>
  </si>
  <si>
    <t>804-810869</t>
  </si>
  <si>
    <t>765-102159</t>
  </si>
  <si>
    <t>FRIBERG, MADELENE</t>
  </si>
  <si>
    <t>398-303900</t>
  </si>
  <si>
    <t>MONTANA, EMILY</t>
  </si>
  <si>
    <t>335-927424</t>
  </si>
  <si>
    <t>KOELZER, JASON</t>
  </si>
  <si>
    <t>202-262405</t>
  </si>
  <si>
    <t>973-434760</t>
  </si>
  <si>
    <t>604-684809</t>
  </si>
  <si>
    <t>664-066251</t>
  </si>
  <si>
    <t>373-575905</t>
  </si>
  <si>
    <t>603-827519</t>
  </si>
  <si>
    <t>392-108942</t>
  </si>
  <si>
    <t>023-905532</t>
  </si>
  <si>
    <t>271-699250</t>
  </si>
  <si>
    <t>028-606224</t>
  </si>
  <si>
    <t>197-910334</t>
  </si>
  <si>
    <t>086-572432</t>
  </si>
  <si>
    <t>916-240001</t>
  </si>
  <si>
    <t>149-314899</t>
  </si>
  <si>
    <t>HERNANDEZ, PEDRO</t>
  </si>
  <si>
    <t>MCMULLEN, ANTHONY</t>
  </si>
  <si>
    <t>979-315320</t>
  </si>
  <si>
    <t>578-708354</t>
  </si>
  <si>
    <t>872-516887</t>
  </si>
  <si>
    <t>848-513518</t>
  </si>
  <si>
    <t>398-671331</t>
  </si>
  <si>
    <t>742-887066</t>
  </si>
  <si>
    <t>ILJINS, ANATOLIJS</t>
  </si>
  <si>
    <t>866-382296</t>
  </si>
  <si>
    <t>WINSON, BRENDA</t>
  </si>
  <si>
    <t>771-812208</t>
  </si>
  <si>
    <t>743-183015</t>
  </si>
  <si>
    <t>579-633586</t>
  </si>
  <si>
    <t>HERNANDEZ, KARLA</t>
  </si>
  <si>
    <t>880-354711</t>
  </si>
  <si>
    <t>814-633203</t>
  </si>
  <si>
    <t>BRIGITTA, BELENYI</t>
  </si>
  <si>
    <t>790-586683</t>
  </si>
  <si>
    <t>FERGUSON, TOMOKO</t>
  </si>
  <si>
    <t>887-790038</t>
  </si>
  <si>
    <t>M BECERRIL, ALBERTO</t>
  </si>
  <si>
    <t>300-191750</t>
  </si>
  <si>
    <t>CAMPBELL, SHELIA</t>
  </si>
  <si>
    <t>923-709594</t>
  </si>
  <si>
    <t>108-724469</t>
  </si>
  <si>
    <t>CALHOUN, DANIEL</t>
  </si>
  <si>
    <t>246-927091</t>
  </si>
  <si>
    <t>NGUYEN, TONY</t>
  </si>
  <si>
    <t>274-419184</t>
  </si>
  <si>
    <t>891-279629</t>
  </si>
  <si>
    <t>ADAMS, JILLIAN</t>
  </si>
  <si>
    <t>301-343682</t>
  </si>
  <si>
    <t>SKURLOCK, ANNETTE</t>
  </si>
  <si>
    <t>145-416263</t>
  </si>
  <si>
    <t>COGLE, DARLENE</t>
  </si>
  <si>
    <t>653-651130</t>
  </si>
  <si>
    <t>LE, DAVID</t>
  </si>
  <si>
    <t>472-242004</t>
  </si>
  <si>
    <t>WILLIAMS, ELEANOR</t>
  </si>
  <si>
    <t>599-285678</t>
  </si>
  <si>
    <t>VELIZ, BOBERA</t>
  </si>
  <si>
    <t>508-568977</t>
  </si>
  <si>
    <t>338-070600</t>
  </si>
  <si>
    <t>QUIROZ, MARTIN</t>
  </si>
  <si>
    <t>808-760015</t>
  </si>
  <si>
    <t>823-932141</t>
  </si>
  <si>
    <t>MEMON, IRSHAD</t>
  </si>
  <si>
    <t>961-459406</t>
  </si>
  <si>
    <t>078-757275</t>
  </si>
  <si>
    <t>748-825081</t>
  </si>
  <si>
    <t>SAINS OTANEZ, DINORA</t>
  </si>
  <si>
    <t>667-298867</t>
  </si>
  <si>
    <t>THANH, THUY LE LUONG</t>
  </si>
  <si>
    <t>931-567111</t>
  </si>
  <si>
    <t>ODIN SERVIN MORENO, UZZIEL</t>
  </si>
  <si>
    <t>940-069283</t>
  </si>
  <si>
    <t>413-219983</t>
  </si>
  <si>
    <t>550-905889</t>
  </si>
  <si>
    <t>497-764128</t>
  </si>
  <si>
    <t>487-167116</t>
  </si>
  <si>
    <t>RUSNAK, DREW</t>
  </si>
  <si>
    <t>844-349080</t>
  </si>
  <si>
    <t>465-321650</t>
  </si>
  <si>
    <t>CHATMAN, THOMAS</t>
  </si>
  <si>
    <t>200-622723</t>
  </si>
  <si>
    <t>RUI, GE</t>
  </si>
  <si>
    <t>725-469403</t>
  </si>
  <si>
    <t>MADRIGAL, JORGE</t>
  </si>
  <si>
    <t>117-778670</t>
  </si>
  <si>
    <t>059-582647</t>
  </si>
  <si>
    <t>MAK, ESTHER</t>
  </si>
  <si>
    <t>535-700577</t>
  </si>
  <si>
    <t>121-464842</t>
  </si>
  <si>
    <t>338-853987</t>
  </si>
  <si>
    <t>597-656232</t>
  </si>
  <si>
    <t>695-661197</t>
  </si>
  <si>
    <t>735-076301</t>
  </si>
  <si>
    <t>108-507785</t>
  </si>
  <si>
    <t>118-932226</t>
  </si>
  <si>
    <t>656-766972</t>
  </si>
  <si>
    <t>931-550744</t>
  </si>
  <si>
    <t>SOTO, HERBERT</t>
  </si>
  <si>
    <t>113-297931</t>
  </si>
  <si>
    <t>697-562664</t>
  </si>
  <si>
    <t>HERNANDEZ, BEATRICE</t>
  </si>
  <si>
    <t>483-340459</t>
  </si>
  <si>
    <t>TAGALOA, LELANIA</t>
  </si>
  <si>
    <t>687-523375</t>
  </si>
  <si>
    <t>954-549086</t>
  </si>
  <si>
    <t>924-149259</t>
  </si>
  <si>
    <t>893-195647</t>
  </si>
  <si>
    <t>567-961979</t>
  </si>
  <si>
    <t>957-628143</t>
  </si>
  <si>
    <t>921-718473</t>
  </si>
  <si>
    <t>VAN LISSUM, MALVIN</t>
  </si>
  <si>
    <t>796-994031</t>
  </si>
  <si>
    <t>828-517288</t>
  </si>
  <si>
    <t>526-407403</t>
  </si>
  <si>
    <t>343-450893</t>
  </si>
  <si>
    <t>887-288586</t>
  </si>
  <si>
    <t>113-845858</t>
  </si>
  <si>
    <t>096-203048</t>
  </si>
  <si>
    <t>060-724529</t>
  </si>
  <si>
    <t>360-364922</t>
  </si>
  <si>
    <t>AASA, JBS</t>
  </si>
  <si>
    <t>077-483638</t>
  </si>
  <si>
    <t>527-360496</t>
  </si>
  <si>
    <t>LEUNG, PO CHEE</t>
  </si>
  <si>
    <t>636-601940</t>
  </si>
  <si>
    <t>SAKHAMURI, SRIKANTH</t>
  </si>
  <si>
    <t>871-047459</t>
  </si>
  <si>
    <t>ALVARADO, JOHN</t>
  </si>
  <si>
    <t>508-030102</t>
  </si>
  <si>
    <t>U-HAUL INTL INC</t>
  </si>
  <si>
    <t>FORNO TRAVEL</t>
  </si>
  <si>
    <t>934-355226</t>
  </si>
  <si>
    <t>NGUYEN, KIMTHU</t>
  </si>
  <si>
    <t>269-308328</t>
  </si>
  <si>
    <t>YOURSS, SANY</t>
  </si>
  <si>
    <t>260-524022</t>
  </si>
  <si>
    <t>ZUNIGA, CECILIA</t>
  </si>
  <si>
    <t>927-678515</t>
  </si>
  <si>
    <t>HOCHMAN, MACIEJ</t>
  </si>
  <si>
    <t>156-094310</t>
  </si>
  <si>
    <t>027-471519</t>
  </si>
  <si>
    <t>OLIVA, BIVIANA</t>
  </si>
  <si>
    <t>153-831941</t>
  </si>
  <si>
    <t>CRUZ, SANTOS</t>
  </si>
  <si>
    <t>953-414259</t>
  </si>
  <si>
    <t>747-046459</t>
  </si>
  <si>
    <t>701-938547</t>
  </si>
  <si>
    <t>049-865138</t>
  </si>
  <si>
    <t>CLARK, MCKENZIE</t>
  </si>
  <si>
    <t>781-067817</t>
  </si>
  <si>
    <t>441-080229</t>
  </si>
  <si>
    <t>ROSEN, ROCHELLE</t>
  </si>
  <si>
    <t>471-874484</t>
  </si>
  <si>
    <t>554-331161</t>
  </si>
  <si>
    <t>BOURNE, JUNE</t>
  </si>
  <si>
    <t>493-700247</t>
  </si>
  <si>
    <t>798-426007</t>
  </si>
  <si>
    <t>RIVERA, KRISTINA</t>
  </si>
  <si>
    <t>689-758940</t>
  </si>
  <si>
    <t>CASTRO, LEONARD</t>
  </si>
  <si>
    <t>445-613021</t>
  </si>
  <si>
    <t>TAMAYO, RICARDO</t>
  </si>
  <si>
    <t>555-219521</t>
  </si>
  <si>
    <t>YOUNG, CORINA</t>
  </si>
  <si>
    <t>759-009596</t>
  </si>
  <si>
    <t>BUGGY, DAVID</t>
  </si>
  <si>
    <t>041-126674</t>
  </si>
  <si>
    <t>344-846266</t>
  </si>
  <si>
    <t>962-780391</t>
  </si>
  <si>
    <t>977-512877</t>
  </si>
  <si>
    <t>569-248819</t>
  </si>
  <si>
    <t>522-624416</t>
  </si>
  <si>
    <t>ESTRADA, ROSA</t>
  </si>
  <si>
    <t>948-889037</t>
  </si>
  <si>
    <t>879-068848</t>
  </si>
  <si>
    <t>261-201833</t>
  </si>
  <si>
    <t>220-087773</t>
  </si>
  <si>
    <t>083-033179</t>
  </si>
  <si>
    <t>612-556893</t>
  </si>
  <si>
    <t>750-559631</t>
  </si>
  <si>
    <t>474-499299</t>
  </si>
  <si>
    <t>687-292118</t>
  </si>
  <si>
    <t>NUNLEY, DAVID</t>
  </si>
  <si>
    <t>755-988380</t>
  </si>
  <si>
    <t>DIZON, ALVIN</t>
  </si>
  <si>
    <t>192-225170</t>
  </si>
  <si>
    <t>NGUYEN, TRUNG</t>
  </si>
  <si>
    <t>289-258278</t>
  </si>
  <si>
    <t>WILLAIMS, LICHICKA</t>
  </si>
  <si>
    <t>814-863057</t>
  </si>
  <si>
    <t>RAMIREZ, JESSE</t>
  </si>
  <si>
    <t>925-382399</t>
  </si>
  <si>
    <t>713-047899</t>
  </si>
  <si>
    <t>069-474497</t>
  </si>
  <si>
    <t>960-529090</t>
  </si>
  <si>
    <t>059-107055</t>
  </si>
  <si>
    <t>996-561711</t>
  </si>
  <si>
    <t>248-694772</t>
  </si>
  <si>
    <t>178-675537</t>
  </si>
  <si>
    <t>147-733338</t>
  </si>
  <si>
    <t>SCOTT, DALLAS</t>
  </si>
  <si>
    <t>177-595214</t>
  </si>
  <si>
    <t>075-187446</t>
  </si>
  <si>
    <t>WOLFGANG, KLEIN</t>
  </si>
  <si>
    <t>590-246671</t>
  </si>
  <si>
    <t>806-660455</t>
  </si>
  <si>
    <t>009-454920</t>
  </si>
  <si>
    <t>PARK, DAVID</t>
  </si>
  <si>
    <t>TORRES CHACON, JULIO</t>
  </si>
  <si>
    <t>625-852580</t>
  </si>
  <si>
    <t>SMITH, DOUGLAS</t>
  </si>
  <si>
    <t>193-009408</t>
  </si>
  <si>
    <t>PHENIX, ALYSSA</t>
  </si>
  <si>
    <t>918-107599</t>
  </si>
  <si>
    <t>213-604038</t>
  </si>
  <si>
    <t>SERRANO, ROSE</t>
  </si>
  <si>
    <t>794-847007</t>
  </si>
  <si>
    <t>NGUYEN, TINH</t>
  </si>
  <si>
    <t>619-480491</t>
  </si>
  <si>
    <t>ROMERO, ANDREAS</t>
  </si>
  <si>
    <t>223-175908</t>
  </si>
  <si>
    <t>699-484220</t>
  </si>
  <si>
    <t>MATHEW, ROBERT</t>
  </si>
  <si>
    <t>917-867149</t>
  </si>
  <si>
    <t>MATHISEN, ERIK</t>
  </si>
  <si>
    <t>929-912951</t>
  </si>
  <si>
    <t>LEE, CHENG</t>
  </si>
  <si>
    <t>537-564528</t>
  </si>
  <si>
    <t>BRILEY, DARRELL</t>
  </si>
  <si>
    <t>297-571407</t>
  </si>
  <si>
    <t>969-072710</t>
  </si>
  <si>
    <t>VALENZUELA, ANTHONY</t>
  </si>
  <si>
    <t>871-855357</t>
  </si>
  <si>
    <t>JIMENEZ, EMMANUEL</t>
  </si>
  <si>
    <t>796-591324</t>
  </si>
  <si>
    <t>GENIS, EDGAR</t>
  </si>
  <si>
    <t>540-544340</t>
  </si>
  <si>
    <t>YANG, DING JUN</t>
  </si>
  <si>
    <t>801-049499</t>
  </si>
  <si>
    <t>069-328648</t>
  </si>
  <si>
    <t>AREVALO MASCARENO, GABRIEL</t>
  </si>
  <si>
    <t>910-047005</t>
  </si>
  <si>
    <t>VANDERZEE, BONNY</t>
  </si>
  <si>
    <t>059-089011</t>
  </si>
  <si>
    <t>300-816905</t>
  </si>
  <si>
    <t>629-976431</t>
  </si>
  <si>
    <t>625-178218</t>
  </si>
  <si>
    <t>LEE, RONNIE</t>
  </si>
  <si>
    <t>094-197547</t>
  </si>
  <si>
    <t>AHMED, MAHIUDDIN</t>
  </si>
  <si>
    <t>440-558005</t>
  </si>
  <si>
    <t>DOMINGUEZ, MARISELA</t>
  </si>
  <si>
    <t>362-147341</t>
  </si>
  <si>
    <t>DAVIS, THOMAS</t>
  </si>
  <si>
    <t>379-661557</t>
  </si>
  <si>
    <t>GARCIA, JAY</t>
  </si>
  <si>
    <t>095-978716</t>
  </si>
  <si>
    <t>987-119591</t>
  </si>
  <si>
    <t>564-471289</t>
  </si>
  <si>
    <t>110-723582</t>
  </si>
  <si>
    <t>M. GRAZIA, ISOPI</t>
  </si>
  <si>
    <t>792-947043</t>
  </si>
  <si>
    <t>DE LEON, MIGUEL</t>
  </si>
  <si>
    <t>978-586646</t>
  </si>
  <si>
    <t>671-252023</t>
  </si>
  <si>
    <t>573-651703</t>
  </si>
  <si>
    <t>035-346839</t>
  </si>
  <si>
    <t>018-480138</t>
  </si>
  <si>
    <t>141-740391</t>
  </si>
  <si>
    <t>483-941947</t>
  </si>
  <si>
    <t>628-944832</t>
  </si>
  <si>
    <t>CRUTCHFIELD, RAVEN</t>
  </si>
  <si>
    <t>528-954476</t>
  </si>
  <si>
    <t>190-792890</t>
  </si>
  <si>
    <t>214-261928</t>
  </si>
  <si>
    <t>263-867816</t>
  </si>
  <si>
    <t>581-499161</t>
  </si>
  <si>
    <t>211-741720</t>
  </si>
  <si>
    <t>942-560092</t>
  </si>
  <si>
    <t>421-256039</t>
  </si>
  <si>
    <t>352-138789</t>
  </si>
  <si>
    <t>968-222973</t>
  </si>
  <si>
    <t>462-775751</t>
  </si>
  <si>
    <t>945-120046</t>
  </si>
  <si>
    <t>883-977203</t>
  </si>
  <si>
    <t>599-512472</t>
  </si>
  <si>
    <t>564-389290</t>
  </si>
  <si>
    <t>827-295903</t>
  </si>
  <si>
    <t>225-674850</t>
  </si>
  <si>
    <t>MARTANOVICOVA, DENISA</t>
  </si>
  <si>
    <t>588-985077</t>
  </si>
  <si>
    <t>023-456687</t>
  </si>
  <si>
    <t>432-897133</t>
  </si>
  <si>
    <t>GARDNER, RASHAY</t>
  </si>
  <si>
    <t>333-344384</t>
  </si>
  <si>
    <t>ALEJANDRO LOZADA, JOSE</t>
  </si>
  <si>
    <t>995-929419</t>
  </si>
  <si>
    <t>182-450340</t>
  </si>
  <si>
    <t>675-732350</t>
  </si>
  <si>
    <t>MCGUIRE, TOM</t>
  </si>
  <si>
    <t>154-946543</t>
  </si>
  <si>
    <t>FREDERICK, MICHAEL</t>
  </si>
  <si>
    <t>292-705417</t>
  </si>
  <si>
    <t>D'ORIO, MARC</t>
  </si>
  <si>
    <t>519-001005</t>
  </si>
  <si>
    <t>VALENCIA, VIANNEY</t>
  </si>
  <si>
    <t>174-671158</t>
  </si>
  <si>
    <t>993-125738</t>
  </si>
  <si>
    <t>DIAZ, JODY</t>
  </si>
  <si>
    <t>811-983099</t>
  </si>
  <si>
    <t>CHOI, JEONGSEOK</t>
  </si>
  <si>
    <t>736-317450</t>
  </si>
  <si>
    <t>TORRES, BLANCA</t>
  </si>
  <si>
    <t>MOSQUEDA, LETICIA</t>
  </si>
  <si>
    <t>262-338351</t>
  </si>
  <si>
    <t>758-930818</t>
  </si>
  <si>
    <t>PIZANO, ANDREA</t>
  </si>
  <si>
    <t>530-353440</t>
  </si>
  <si>
    <t>SALAZAR, RAYMUNDO</t>
  </si>
  <si>
    <t>229-906866</t>
  </si>
  <si>
    <t>STAAL, MR. RONALD</t>
  </si>
  <si>
    <t>285-198489</t>
  </si>
  <si>
    <t>SAPRUNOV, VLADIMIR</t>
  </si>
  <si>
    <t>524-635582</t>
  </si>
  <si>
    <t>ROURSS, MOM</t>
  </si>
  <si>
    <t>393-675388</t>
  </si>
  <si>
    <t>107-705729</t>
  </si>
  <si>
    <t>PALMER, JENNIE</t>
  </si>
  <si>
    <t>154-225983</t>
  </si>
  <si>
    <t>CROY, BREAVI</t>
  </si>
  <si>
    <t>050-000873</t>
  </si>
  <si>
    <t>VALENCIA, ANTONIO</t>
  </si>
  <si>
    <t>541-352852</t>
  </si>
  <si>
    <t>CHEN, MEI-CHING</t>
  </si>
  <si>
    <t>212-786882</t>
  </si>
  <si>
    <t>341-385392</t>
  </si>
  <si>
    <t>LAM, KELVIN</t>
  </si>
  <si>
    <t>766-906717</t>
  </si>
  <si>
    <t>MONTAGNA, MISTY</t>
  </si>
  <si>
    <t>049-866788</t>
  </si>
  <si>
    <t>GALINDO, NADIA</t>
  </si>
  <si>
    <t>004-799193</t>
  </si>
  <si>
    <t>BUSTAMANTE, HILARIO</t>
  </si>
  <si>
    <t>963-019206</t>
  </si>
  <si>
    <t>ZAMUDIO ESPINOSA, MARIA DEL ROCIO</t>
  </si>
  <si>
    <t>966-813384</t>
  </si>
  <si>
    <t>067-527619</t>
  </si>
  <si>
    <t>ESPINOZA, MARCELINO</t>
  </si>
  <si>
    <t>323-152582</t>
  </si>
  <si>
    <t>CHAKRABORTY, AYAN</t>
  </si>
  <si>
    <t>810-058400</t>
  </si>
  <si>
    <t>619-886432</t>
  </si>
  <si>
    <t>364-654244</t>
  </si>
  <si>
    <t>PEREZ MORENO, MA B</t>
  </si>
  <si>
    <t>240-181368</t>
  </si>
  <si>
    <t>HIROMI, NAKANO</t>
  </si>
  <si>
    <t>197-829901</t>
  </si>
  <si>
    <t>CHAVEZ, RUBEN</t>
  </si>
  <si>
    <t>396-168138</t>
  </si>
  <si>
    <t>255-292503</t>
  </si>
  <si>
    <t>KIRKALDY, JONATHON</t>
  </si>
  <si>
    <t>502-767347</t>
  </si>
  <si>
    <t>579-087123</t>
  </si>
  <si>
    <t>499-060151</t>
  </si>
  <si>
    <t>237-611033</t>
  </si>
  <si>
    <t>495-242421</t>
  </si>
  <si>
    <t>036-014007</t>
  </si>
  <si>
    <t>527-803505</t>
  </si>
  <si>
    <t>772-571371</t>
  </si>
  <si>
    <t>NOBIDA, KIMBERLEE</t>
  </si>
  <si>
    <t>379-718961</t>
  </si>
  <si>
    <t>ANDERSSON, MARIA</t>
  </si>
  <si>
    <t>271-587781</t>
  </si>
  <si>
    <t>JIN HO, JEONG</t>
  </si>
  <si>
    <t>822-007292</t>
  </si>
  <si>
    <t>701-033290</t>
  </si>
  <si>
    <t>WALSH, FRANCIS</t>
  </si>
  <si>
    <t>828-155039</t>
  </si>
  <si>
    <t>GONZALEZ, VERONICA</t>
  </si>
  <si>
    <t>331-405669</t>
  </si>
  <si>
    <t>BEANTON, TOMMIE</t>
  </si>
  <si>
    <t>938-822248</t>
  </si>
  <si>
    <t>530-233827</t>
  </si>
  <si>
    <t>315-002809</t>
  </si>
  <si>
    <t>797-074346</t>
  </si>
  <si>
    <t>485-954391</t>
  </si>
  <si>
    <t>108-595129</t>
  </si>
  <si>
    <t>130-757473</t>
  </si>
  <si>
    <t>508-184730</t>
  </si>
  <si>
    <t>883-768431</t>
  </si>
  <si>
    <t>307-146185</t>
  </si>
  <si>
    <t>290-652919</t>
  </si>
  <si>
    <t>391-641955</t>
  </si>
  <si>
    <t>DAVIS, SHALON</t>
  </si>
  <si>
    <t>372-030178</t>
  </si>
  <si>
    <t>LE, TRANG T</t>
  </si>
  <si>
    <t>973-293010</t>
  </si>
  <si>
    <t>HAN, MINGWEI</t>
  </si>
  <si>
    <t>955-454108</t>
  </si>
  <si>
    <t>KNELL, JOYCE</t>
  </si>
  <si>
    <t>371-122255</t>
  </si>
  <si>
    <t>II, SAMUEL FELIX</t>
  </si>
  <si>
    <t>963-926185</t>
  </si>
  <si>
    <t>SHARMA, ROHAN</t>
  </si>
  <si>
    <t>566-262301</t>
  </si>
  <si>
    <t>AARQ, JBS</t>
  </si>
  <si>
    <t>503-435312</t>
  </si>
  <si>
    <t>683-291863</t>
  </si>
  <si>
    <t>BUCKHANON, LETICIA</t>
  </si>
  <si>
    <t>316-034624</t>
  </si>
  <si>
    <t>590-776312</t>
  </si>
  <si>
    <t>454-535485</t>
  </si>
  <si>
    <t>454-554083</t>
  </si>
  <si>
    <t>376-365657</t>
  </si>
  <si>
    <t>JOHNSTONE, MICHAEL</t>
  </si>
  <si>
    <t>601-253032</t>
  </si>
  <si>
    <t>DOROZHIVSKAYA, TAMARAVI</t>
  </si>
  <si>
    <t>700-804606</t>
  </si>
  <si>
    <t>436-189171</t>
  </si>
  <si>
    <t>375-440394</t>
  </si>
  <si>
    <t>DEGUCHI, ADRIANA</t>
  </si>
  <si>
    <t>530-786877</t>
  </si>
  <si>
    <t>ZHANG, RUILIN</t>
  </si>
  <si>
    <t>733-702970</t>
  </si>
  <si>
    <t>GRAY, TRISHA</t>
  </si>
  <si>
    <t>448-537322</t>
  </si>
  <si>
    <t>LU, MICHAEL</t>
  </si>
  <si>
    <t>268-310354</t>
  </si>
  <si>
    <t>261-754477</t>
  </si>
  <si>
    <t>595-000828</t>
  </si>
  <si>
    <t>788-239941</t>
  </si>
  <si>
    <t>ANDERSON, LESLIE</t>
  </si>
  <si>
    <t>466-265644</t>
  </si>
  <si>
    <t>607-270701</t>
  </si>
  <si>
    <t>192-662976</t>
  </si>
  <si>
    <t>096-359286</t>
  </si>
  <si>
    <t>958-426968</t>
  </si>
  <si>
    <t>872-537161</t>
  </si>
  <si>
    <t>PEREZ, STEPHANIE</t>
  </si>
  <si>
    <t>119-320869</t>
  </si>
  <si>
    <t>VILLANUEVA, MARIA</t>
  </si>
  <si>
    <t>191-296916</t>
  </si>
  <si>
    <t>MAYO, ERICA</t>
  </si>
  <si>
    <t>868-996884</t>
  </si>
  <si>
    <t>INOFERIO, LIAN</t>
  </si>
  <si>
    <t>689-699787</t>
  </si>
  <si>
    <t>SPENDER, NEALE</t>
  </si>
  <si>
    <t>096-814140</t>
  </si>
  <si>
    <t>979-595310</t>
  </si>
  <si>
    <t>642-053033</t>
  </si>
  <si>
    <t>607-379874</t>
  </si>
  <si>
    <t>452-133943</t>
  </si>
  <si>
    <t>978-865649</t>
  </si>
  <si>
    <t>LLAGA, CESAR</t>
  </si>
  <si>
    <t>416-886237</t>
  </si>
  <si>
    <t>029-012238</t>
  </si>
  <si>
    <t>988-562259</t>
  </si>
  <si>
    <t>663-392313</t>
  </si>
  <si>
    <t>ABSHERE, MARIA</t>
  </si>
  <si>
    <t>824-391414</t>
  </si>
  <si>
    <t>SZCZEPANSKI, MARK</t>
  </si>
  <si>
    <t>613-030515</t>
  </si>
  <si>
    <t>848-634882</t>
  </si>
  <si>
    <t>CARIDAD, AMY ROSE</t>
  </si>
  <si>
    <t>212-611473</t>
  </si>
  <si>
    <t>MATTAPARTHY, SREEDHAR</t>
  </si>
  <si>
    <t>164-867853</t>
  </si>
  <si>
    <t>NEWLAN, QUINN</t>
  </si>
  <si>
    <t>315-881430</t>
  </si>
  <si>
    <t>BUI, HIEN T</t>
  </si>
  <si>
    <t>940-118484</t>
  </si>
  <si>
    <t>701-806033</t>
  </si>
  <si>
    <t>VALLES, YASKARA</t>
  </si>
  <si>
    <t>420-032527</t>
  </si>
  <si>
    <t>SMITH, KEVIN</t>
  </si>
  <si>
    <t>933-823082</t>
  </si>
  <si>
    <t>521-774385</t>
  </si>
  <si>
    <t>PAXTON, LINDA</t>
  </si>
  <si>
    <t>073-771051</t>
  </si>
  <si>
    <t>352-937032</t>
  </si>
  <si>
    <t>ROGERS, NORMA</t>
  </si>
  <si>
    <t>920-060464</t>
  </si>
  <si>
    <t>SGV</t>
  </si>
  <si>
    <t>TANG, PENG-YUEH ROSE</t>
  </si>
  <si>
    <t>906-595439</t>
  </si>
  <si>
    <t>RAMADA</t>
  </si>
  <si>
    <t>383-622386</t>
  </si>
  <si>
    <t>MONTENEGRO, VICTOR</t>
  </si>
  <si>
    <t>702-558040</t>
  </si>
  <si>
    <t>636-884330</t>
  </si>
  <si>
    <t>PAUL, SANDIP</t>
  </si>
  <si>
    <t>566-845048</t>
  </si>
  <si>
    <t>GIL, GUADALUPE</t>
  </si>
  <si>
    <t>208-088485</t>
  </si>
  <si>
    <t>BARRERA, LERMA</t>
  </si>
  <si>
    <t>925-152250</t>
  </si>
  <si>
    <t>LAWRENCE, OSCAR</t>
  </si>
  <si>
    <t>681-806883</t>
  </si>
  <si>
    <t>H MARQUEZ, VICTOR</t>
  </si>
  <si>
    <t>602-674108</t>
  </si>
  <si>
    <t>ESQUIVEL, KRISCHA</t>
  </si>
  <si>
    <t>454-651656</t>
  </si>
  <si>
    <t>981-272628</t>
  </si>
  <si>
    <t>847-176968</t>
  </si>
  <si>
    <t>849-912837</t>
  </si>
  <si>
    <t>679-871250</t>
  </si>
  <si>
    <t>579-323890</t>
  </si>
  <si>
    <t>CHIN, SHARON</t>
  </si>
  <si>
    <t>567-185121</t>
  </si>
  <si>
    <t>351-905214</t>
  </si>
  <si>
    <t>DIAZ, LARRY</t>
  </si>
  <si>
    <t>655-852565</t>
  </si>
  <si>
    <t>CRISTINASEDANOMTZ@GMAIL.COM, X</t>
  </si>
  <si>
    <t>633-338399</t>
  </si>
  <si>
    <t>ANCHONDO, CINDY</t>
  </si>
  <si>
    <t>405-238218</t>
  </si>
  <si>
    <t>040-239403</t>
  </si>
  <si>
    <t>889-348762</t>
  </si>
  <si>
    <t>CHAVEZ, CORINAIVONNE</t>
  </si>
  <si>
    <t>862-767126</t>
  </si>
  <si>
    <t>308-398616</t>
  </si>
  <si>
    <t>CASTRO, AURELIO</t>
  </si>
  <si>
    <t>945-528027</t>
  </si>
  <si>
    <t>806-173018</t>
  </si>
  <si>
    <t xml:space="preserve">EXERCISE 2 - RANGE </t>
  </si>
  <si>
    <t>REQUIREMENTS</t>
  </si>
  <si>
    <t xml:space="preserve">BOUNDARY SET BY ARRIVAL DATE </t>
  </si>
  <si>
    <t>ARRIVAL DATE</t>
  </si>
  <si>
    <t>&lt;=</t>
  </si>
  <si>
    <t>Mr. Martinez</t>
  </si>
  <si>
    <t>&gt;</t>
  </si>
  <si>
    <t>=</t>
  </si>
  <si>
    <t>RESERVATION CHECKS  IN ON OR BEFORE 01/06</t>
  </si>
  <si>
    <t>Ms. Hawes</t>
  </si>
  <si>
    <t>Mr. Hamilton</t>
  </si>
  <si>
    <t xml:space="preserve">&gt; </t>
  </si>
  <si>
    <t>BOUNDARY SET BY DEPARTURE DATE</t>
  </si>
  <si>
    <t>RESERVATION CHECKS OUT AFTER 01/06</t>
  </si>
  <si>
    <t xml:space="preserve">DEPARTURE DATE </t>
  </si>
  <si>
    <t>&lt;</t>
  </si>
  <si>
    <t>Row Labels</t>
  </si>
  <si>
    <t>Grand Total</t>
  </si>
  <si>
    <t>2013</t>
  </si>
  <si>
    <t>2014</t>
  </si>
  <si>
    <t>2015</t>
  </si>
  <si>
    <t>2016</t>
  </si>
  <si>
    <t>Sum of 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</si>
  <si>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</si>
  <si>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</si>
  <si>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</si>
  <si>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</si>
  <si>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</si>
  <si>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</si>
  <si>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</si>
  <si>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</si>
  <si>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</si>
  <si>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</si>
  <si>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</si>
  <si>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</si>
  <si>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Revenue Earned</t>
  </si>
  <si>
    <t>Sum of Competitor Index</t>
  </si>
  <si>
    <t>Sum of # of Rooms Sold</t>
  </si>
  <si>
    <t>Average of Occupany %</t>
  </si>
  <si>
    <t>Average of ADR</t>
  </si>
  <si>
    <t>Count of Status</t>
  </si>
  <si>
    <t>Count of Source</t>
  </si>
  <si>
    <t>Customer Status Distribution &amp; Booking Source Distribution</t>
  </si>
  <si>
    <t>Revenue PivotTable</t>
  </si>
  <si>
    <t>Revenue &amp; Competitor Index</t>
  </si>
  <si>
    <t>Rooms Sold vs. Occupancy Rate</t>
  </si>
  <si>
    <t>ADR Trend for June 2016</t>
  </si>
  <si>
    <t>Hotel Performance (July 2016)</t>
  </si>
  <si>
    <t>Yearly Revenue Growth</t>
  </si>
  <si>
    <t>Shows the proportion of Checked Out, Cancelled, and No Show.</t>
  </si>
  <si>
    <t>Compares the proportion of Checked Out, Cancelled, and No Show.</t>
  </si>
  <si>
    <t>Displays how different sources (CRS, PROP, WI) contribute to each status</t>
  </si>
  <si>
    <t>Compares booking sources within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</si>
</sst>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_);_(* \(#,##0\);_(* &quot;-&quot;??_);_(@_)"/>
    <numFmt numFmtId="167" formatCode="&quot;$&quot;#,##0.00"/>
    <numFmt numFmtId="168" formatCode="&quot;$&quot;#,##0.00;[Red]\-&quot;$&quot;#,##0.00"/>
  </numFmts>
  <fonts count="16">
    <font>
      <sz val="12"/>
      <color rgb="FF000000"/>
      <name val="Calibri"/>
    </font>
    <font>
      <sz val="12"/>
      <color rgb="FF000000"/>
      <name val="Arimo"/>
    </font>
    <font>
      <sz val="24"/>
      <color rgb="FF000000"/>
      <name val="Arimo"/>
    </font>
    <font>
      <u/>
      <sz val="12"/>
      <color rgb="FFFFFFFF"/>
      <name val="Arimo"/>
    </font>
    <font>
      <b/>
      <u/>
      <sz val="12"/>
      <color rgb="FFFFFFFF"/>
      <name val="Arimo"/>
    </font>
    <font>
      <b/>
      <sz val="12"/>
      <color rgb="FFFFFFFF"/>
      <name val="Arimo"/>
    </font>
    <font>
      <b/>
      <u/>
      <sz val="12"/>
      <color rgb="FFFFFFFF"/>
      <name val="Arimo"/>
    </font>
    <font>
      <u/>
      <sz val="12"/>
      <color rgb="FFFFFFFF"/>
      <name val="Arimo"/>
    </font>
    <font>
      <u/>
      <sz val="12"/>
      <color rgb="FFFFFFFF"/>
      <name val="Arimo"/>
    </font>
    <font>
      <b/>
      <sz val="12"/>
      <color rgb="FF000000"/>
      <name val="Arimo"/>
    </font>
    <font>
      <b/>
      <sz val="14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76923C"/>
        <bgColor rgb="FF76923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D8D8D8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7" xfId="0" applyFont="1" applyFill="1" applyBorder="1"/>
    <xf numFmtId="0" fontId="4" fillId="3" borderId="7" xfId="0" applyFont="1" applyFill="1" applyBorder="1"/>
    <xf numFmtId="0" fontId="5" fillId="3" borderId="7" xfId="0" applyFont="1" applyFill="1" applyBorder="1"/>
    <xf numFmtId="0" fontId="6" fillId="3" borderId="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9" fontId="1" fillId="0" borderId="20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166" fontId="10" fillId="0" borderId="0" xfId="0" applyNumberFormat="1" applyFont="1" applyAlignment="1">
      <alignment horizontal="center"/>
    </xf>
    <xf numFmtId="1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 wrapText="1"/>
    </xf>
    <xf numFmtId="9" fontId="0" fillId="0" borderId="0" xfId="0" applyNumberFormat="1" applyAlignment="1">
      <alignment horizontal="right"/>
    </xf>
    <xf numFmtId="0" fontId="11" fillId="0" borderId="0" xfId="0" applyFon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wrapText="1"/>
    </xf>
    <xf numFmtId="14" fontId="12" fillId="0" borderId="0" xfId="0" applyNumberFormat="1" applyFont="1"/>
    <xf numFmtId="167" fontId="12" fillId="0" borderId="0" xfId="0" applyNumberFormat="1" applyFon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3" fillId="0" borderId="0" xfId="0" applyFont="1"/>
    <xf numFmtId="0" fontId="12" fillId="0" borderId="0" xfId="0" applyFont="1"/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27" xfId="0" applyFont="1" applyBorder="1"/>
    <xf numFmtId="9" fontId="1" fillId="0" borderId="0" xfId="1" applyFont="1"/>
    <xf numFmtId="9" fontId="1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2" fontId="1" fillId="0" borderId="11" xfId="1" applyNumberFormat="1" applyFont="1" applyBorder="1" applyAlignment="1">
      <alignment horizontal="center"/>
    </xf>
    <xf numFmtId="2" fontId="1" fillId="0" borderId="13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1" fillId="5" borderId="11" xfId="0" applyNumberFormat="1" applyFont="1" applyFill="1" applyBorder="1" applyAlignment="1">
      <alignment horizontal="center"/>
    </xf>
    <xf numFmtId="2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9" fontId="1" fillId="5" borderId="11" xfId="1" applyFont="1" applyFill="1" applyBorder="1" applyAlignment="1">
      <alignment horizontal="center"/>
    </xf>
    <xf numFmtId="2" fontId="1" fillId="8" borderId="23" xfId="0" applyNumberFormat="1" applyFont="1" applyFill="1" applyBorder="1" applyAlignment="1">
      <alignment horizontal="center"/>
    </xf>
    <xf numFmtId="165" fontId="1" fillId="8" borderId="23" xfId="0" applyNumberFormat="1" applyFont="1" applyFill="1" applyBorder="1" applyAlignment="1">
      <alignment horizontal="center"/>
    </xf>
    <xf numFmtId="2" fontId="1" fillId="8" borderId="24" xfId="1" applyNumberFormat="1" applyFont="1" applyFill="1" applyBorder="1" applyAlignment="1">
      <alignment horizontal="center"/>
    </xf>
    <xf numFmtId="165" fontId="1" fillId="8" borderId="12" xfId="0" applyNumberFormat="1" applyFont="1" applyFill="1" applyBorder="1" applyAlignment="1">
      <alignment horizontal="center"/>
    </xf>
    <xf numFmtId="9" fontId="1" fillId="7" borderId="16" xfId="0" applyNumberFormat="1" applyFont="1" applyFill="1" applyBorder="1" applyAlignment="1">
      <alignment horizontal="center"/>
    </xf>
    <xf numFmtId="9" fontId="1" fillId="7" borderId="15" xfId="1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14" fontId="1" fillId="4" borderId="13" xfId="0" applyNumberFormat="1" applyFont="1" applyFill="1" applyBorder="1" applyAlignment="1">
      <alignment horizontal="center"/>
    </xf>
    <xf numFmtId="2" fontId="1" fillId="8" borderId="12" xfId="0" applyNumberFormat="1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14" fontId="1" fillId="4" borderId="31" xfId="0" applyNumberFormat="1" applyFont="1" applyFill="1" applyBorder="1" applyAlignment="1">
      <alignment horizontal="center"/>
    </xf>
    <xf numFmtId="164" fontId="1" fillId="5" borderId="32" xfId="0" applyNumberFormat="1" applyFont="1" applyFill="1" applyBorder="1" applyAlignment="1">
      <alignment horizontal="center"/>
    </xf>
    <xf numFmtId="2" fontId="1" fillId="6" borderId="32" xfId="0" applyNumberFormat="1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8" borderId="33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 wrapText="1"/>
    </xf>
    <xf numFmtId="0" fontId="1" fillId="5" borderId="32" xfId="0" applyFont="1" applyFill="1" applyBorder="1" applyAlignment="1">
      <alignment horizontal="center"/>
    </xf>
    <xf numFmtId="2" fontId="1" fillId="8" borderId="33" xfId="0" applyNumberFormat="1" applyFont="1" applyFill="1" applyBorder="1" applyAlignment="1">
      <alignment horizontal="center"/>
    </xf>
    <xf numFmtId="14" fontId="1" fillId="4" borderId="36" xfId="0" applyNumberFormat="1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165" fontId="1" fillId="8" borderId="33" xfId="0" applyNumberFormat="1" applyFont="1" applyFill="1" applyBorder="1" applyAlignment="1">
      <alignment horizontal="center"/>
    </xf>
    <xf numFmtId="9" fontId="9" fillId="7" borderId="29" xfId="1" applyFont="1" applyFill="1" applyBorder="1" applyAlignment="1">
      <alignment horizontal="center" wrapText="1"/>
    </xf>
    <xf numFmtId="14" fontId="1" fillId="4" borderId="34" xfId="0" applyNumberFormat="1" applyFont="1" applyFill="1" applyBorder="1" applyAlignment="1">
      <alignment horizontal="center"/>
    </xf>
    <xf numFmtId="9" fontId="1" fillId="5" borderId="32" xfId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10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7" borderId="28" xfId="0" applyFont="1" applyFill="1" applyBorder="1" applyAlignment="1">
      <alignment horizontal="center" vertical="top" wrapText="1"/>
    </xf>
    <xf numFmtId="0" fontId="1" fillId="7" borderId="29" xfId="0" applyFont="1" applyFill="1" applyBorder="1" applyAlignment="1">
      <alignment horizontal="center" vertical="top" wrapText="1"/>
    </xf>
    <xf numFmtId="0" fontId="1" fillId="7" borderId="30" xfId="0" applyFont="1" applyFill="1" applyBorder="1" applyAlignment="1">
      <alignment horizontal="center" vertical="top" wrapText="1"/>
    </xf>
    <xf numFmtId="0" fontId="1" fillId="7" borderId="28" xfId="0" applyFont="1" applyFill="1" applyBorder="1" applyAlignment="1">
      <alignment horizontal="center" wrapText="1"/>
    </xf>
    <xf numFmtId="0" fontId="1" fillId="7" borderId="29" xfId="0" applyFont="1" applyFill="1" applyBorder="1" applyAlignment="1">
      <alignment horizontal="center" wrapText="1"/>
    </xf>
    <xf numFmtId="0" fontId="1" fillId="7" borderId="30" xfId="0" applyFont="1" applyFill="1" applyBorder="1" applyAlignment="1">
      <alignment horizontal="center" wrapText="1"/>
    </xf>
    <xf numFmtId="0" fontId="1" fillId="7" borderId="35" xfId="0" applyFont="1" applyFill="1" applyBorder="1" applyAlignment="1">
      <alignment horizontal="center"/>
    </xf>
    <xf numFmtId="0" fontId="1" fillId="7" borderId="3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wrapText="1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8" borderId="25" xfId="0" applyNumberFormat="1" applyFont="1" applyFill="1" applyBorder="1" applyAlignment="1">
      <alignment horizontal="center"/>
    </xf>
    <xf numFmtId="2" fontId="1" fillId="8" borderId="26" xfId="0" applyNumberFormat="1" applyFont="1" applyFill="1" applyBorder="1" applyAlignment="1">
      <alignment horizontal="center"/>
    </xf>
    <xf numFmtId="10" fontId="1" fillId="7" borderId="17" xfId="0" applyNumberFormat="1" applyFont="1" applyFill="1" applyBorder="1" applyAlignment="1">
      <alignment horizontal="center"/>
    </xf>
    <xf numFmtId="10" fontId="1" fillId="7" borderId="18" xfId="0" applyNumberFormat="1" applyFont="1" applyFill="1" applyBorder="1" applyAlignment="1">
      <alignment horizontal="center"/>
    </xf>
    <xf numFmtId="0" fontId="15" fillId="0" borderId="0" xfId="0" applyFont="1"/>
    <xf numFmtId="0" fontId="12" fillId="0" borderId="27" xfId="0" applyFont="1" applyBorder="1"/>
    <xf numFmtId="0" fontId="0" fillId="0" borderId="27" xfId="0" applyBorder="1"/>
    <xf numFmtId="0" fontId="0" fillId="0" borderId="27" xfId="0" pivotButton="1" applyBorder="1"/>
    <xf numFmtId="0" fontId="0" fillId="0" borderId="27" xfId="0" applyBorder="1" applyAlignment="1">
      <alignment horizontal="left" indent="1"/>
    </xf>
    <xf numFmtId="164" fontId="0" fillId="0" borderId="27" xfId="0" applyNumberFormat="1" applyBorder="1"/>
    <xf numFmtId="14" fontId="0" fillId="0" borderId="27" xfId="0" applyNumberFormat="1" applyBorder="1" applyAlignment="1">
      <alignment horizontal="left"/>
    </xf>
    <xf numFmtId="2" fontId="0" fillId="0" borderId="27" xfId="0" applyNumberFormat="1" applyBorder="1"/>
    <xf numFmtId="165" fontId="0" fillId="0" borderId="27" xfId="0" applyNumberFormat="1" applyBorder="1"/>
    <xf numFmtId="9" fontId="0" fillId="0" borderId="27" xfId="0" applyNumberFormat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6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165" formatCode="_(&quot;$&quot;* #,##0.00_);_(&quot;$&quot;* \(#,##0.00\);_(&quot;$&quot;* &quot;-&quot;??_);_(@_)"/>
      <fill>
        <patternFill patternType="solid">
          <fgColor rgb="FFD8D8D8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fill>
        <patternFill patternType="solid">
          <fgColor rgb="FFD8D8D8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fill>
        <patternFill patternType="solid">
          <fgColor rgb="FFD8D8D8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19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165" formatCode="_(&quot;$&quot;* #,##0.00_);_(&quot;$&quot;* \(#,##0.00\);_(&quot;$&quot;* &quot;-&quot;??_);_(@_)"/>
      <fill>
        <patternFill patternType="solid">
          <fgColor rgb="FFD8D8D8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19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2" formatCode="0.00"/>
      <fill>
        <patternFill patternType="solid">
          <fgColor rgb="FFD8D8D8"/>
          <bgColor rgb="FF00B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fill>
        <patternFill patternType="solid">
          <fgColor rgb="FFD8D8D8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19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164" formatCode="&quot;$&quot;#,##0.00_);[Red]\(&quot;$&quot;#,##0.00\)"/>
      <fill>
        <patternFill patternType="solid">
          <fgColor rgb="FFD8D8D8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numFmt numFmtId="19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mo"/>
        <scheme val="none"/>
      </font>
      <fill>
        <patternFill patternType="solid">
          <fgColor indexed="64"/>
          <bgColor rgb="FF92D05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Data.xlsx]Worksheet!PivotTable2</c:name>
    <c:fmtId val="5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Worksheet!$D$18</c:f>
              <c:strCache>
                <c:ptCount val="1"/>
                <c:pt idx="0">
                  <c:v>Sum of Revenue Earned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Worksheet!$C$19:$C$22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Worksheet!$D$19:$D$22</c:f>
              <c:numCache>
                <c:formatCode>"$"#,##0.00_);[Red]\("$"#,##0.00\)</c:formatCode>
                <c:ptCount val="3"/>
                <c:pt idx="0">
                  <c:v>117839.90000000001</c:v>
                </c:pt>
                <c:pt idx="1">
                  <c:v>145210.97</c:v>
                </c:pt>
                <c:pt idx="2">
                  <c:v>125685.23000000001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3-4FE5-A781-CE0497655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707743"/>
        <c:axId val="1892704863"/>
      </c:barChart>
      <c:lineChart>
        <c:grouping val="standard"/>
        <c:varyColors val="0"/>
        <c:ser>
          <c:idx val="1"/>
          <c:order val="1"/>
          <c:tx>
            <c:strRef>
              <c:f>Worksheet!$E$18</c:f>
              <c:strCache>
                <c:ptCount val="1"/>
                <c:pt idx="0">
                  <c:v>Sum of Competitor Index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Worksheet!$C$19:$C$22</c:f>
              <c:strCache>
                <c:ptCount val="3"/>
                <c:pt idx="0">
                  <c:v>June</c:v>
                </c:pt>
                <c:pt idx="1">
                  <c:v>July</c:v>
                </c:pt>
                <c:pt idx="2">
                  <c:v>August</c:v>
                </c:pt>
              </c:strCache>
            </c:strRef>
          </c:cat>
          <c:val>
            <c:numRef>
              <c:f>Worksheet!$E$19:$E$22</c:f>
              <c:numCache>
                <c:formatCode>General</c:formatCode>
                <c:ptCount val="3"/>
                <c:pt idx="0">
                  <c:v>99.011813537675607</c:v>
                </c:pt>
                <c:pt idx="1">
                  <c:v>84.689766096605297</c:v>
                </c:pt>
                <c:pt idx="2">
                  <c:v>112.94178276685072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53-4FE5-A781-CE0497655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966543"/>
        <c:axId val="1516967983"/>
      </c:lineChart>
      <c:catAx>
        <c:axId val="1892707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704863"/>
        <c:crosses val="autoZero"/>
        <c:auto val="1"/>
        <c:lblAlgn val="ctr"/>
        <c:lblOffset val="100"/>
        <c:noMultiLvlLbl val="0"/>
      </c:catAx>
      <c:valAx>
        <c:axId val="189270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707743"/>
        <c:crosses val="autoZero"/>
        <c:crossBetween val="between"/>
      </c:valAx>
      <c:valAx>
        <c:axId val="151696798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66543"/>
        <c:crosses val="max"/>
        <c:crossBetween val="between"/>
      </c:valAx>
      <c:catAx>
        <c:axId val="1516966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6967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Data.xlsx]Worksheet!PivotTable3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Worksheet!$K$51</c:f>
              <c:strCache>
                <c:ptCount val="1"/>
                <c:pt idx="0">
                  <c:v>Sum of # of Rooms 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Worksheet!$J$52:$J$82</c:f>
              <c:strCache>
                <c:ptCount val="30"/>
                <c:pt idx="0">
                  <c:v>01-06-2016</c:v>
                </c:pt>
                <c:pt idx="1">
                  <c:v>02-06-2016</c:v>
                </c:pt>
                <c:pt idx="2">
                  <c:v>03-06-2016</c:v>
                </c:pt>
                <c:pt idx="3">
                  <c:v>04-06-2016</c:v>
                </c:pt>
                <c:pt idx="4">
                  <c:v>05-06-2016</c:v>
                </c:pt>
                <c:pt idx="5">
                  <c:v>06-06-2016</c:v>
                </c:pt>
                <c:pt idx="6">
                  <c:v>07-06-2016</c:v>
                </c:pt>
                <c:pt idx="7">
                  <c:v>08-06-2016</c:v>
                </c:pt>
                <c:pt idx="8">
                  <c:v>09-06-2016</c:v>
                </c:pt>
                <c:pt idx="9">
                  <c:v>10-06-2016</c:v>
                </c:pt>
                <c:pt idx="10">
                  <c:v>11-06-2016</c:v>
                </c:pt>
                <c:pt idx="11">
                  <c:v>12-06-2016</c:v>
                </c:pt>
                <c:pt idx="12">
                  <c:v>13-06-2016</c:v>
                </c:pt>
                <c:pt idx="13">
                  <c:v>14-06-2016</c:v>
                </c:pt>
                <c:pt idx="14">
                  <c:v>15-06-2016</c:v>
                </c:pt>
                <c:pt idx="15">
                  <c:v>16-06-2016</c:v>
                </c:pt>
                <c:pt idx="16">
                  <c:v>17-06-2016</c:v>
                </c:pt>
                <c:pt idx="17">
                  <c:v>18-06-2016</c:v>
                </c:pt>
                <c:pt idx="18">
                  <c:v>19-06-2016</c:v>
                </c:pt>
                <c:pt idx="19">
                  <c:v>20-06-2016</c:v>
                </c:pt>
                <c:pt idx="20">
                  <c:v>21-06-2016</c:v>
                </c:pt>
                <c:pt idx="21">
                  <c:v>22-06-2016</c:v>
                </c:pt>
                <c:pt idx="22">
                  <c:v>23-06-2016</c:v>
                </c:pt>
                <c:pt idx="23">
                  <c:v>24-06-2016</c:v>
                </c:pt>
                <c:pt idx="24">
                  <c:v>25-06-2016</c:v>
                </c:pt>
                <c:pt idx="25">
                  <c:v>26-06-2016</c:v>
                </c:pt>
                <c:pt idx="26">
                  <c:v>27-06-2016</c:v>
                </c:pt>
                <c:pt idx="27">
                  <c:v>28-06-2016</c:v>
                </c:pt>
                <c:pt idx="28">
                  <c:v>29-06-2016</c:v>
                </c:pt>
                <c:pt idx="29">
                  <c:v>30-06-2016</c:v>
                </c:pt>
              </c:strCache>
            </c:strRef>
          </c:cat>
          <c:val>
            <c:numRef>
              <c:f>Worksheet!$K$52:$K$82</c:f>
              <c:numCache>
                <c:formatCode>General</c:formatCode>
                <c:ptCount val="30"/>
                <c:pt idx="0">
                  <c:v>14</c:v>
                </c:pt>
                <c:pt idx="1">
                  <c:v>7</c:v>
                </c:pt>
                <c:pt idx="2">
                  <c:v>9</c:v>
                </c:pt>
                <c:pt idx="3">
                  <c:v>7</c:v>
                </c:pt>
                <c:pt idx="4">
                  <c:v>16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16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12</c:v>
                </c:pt>
                <c:pt idx="13">
                  <c:v>10</c:v>
                </c:pt>
                <c:pt idx="14">
                  <c:v>7</c:v>
                </c:pt>
                <c:pt idx="15">
                  <c:v>10</c:v>
                </c:pt>
                <c:pt idx="16">
                  <c:v>19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12</c:v>
                </c:pt>
                <c:pt idx="24">
                  <c:v>16</c:v>
                </c:pt>
                <c:pt idx="25">
                  <c:v>17</c:v>
                </c:pt>
                <c:pt idx="26">
                  <c:v>11</c:v>
                </c:pt>
                <c:pt idx="27">
                  <c:v>12</c:v>
                </c:pt>
                <c:pt idx="28">
                  <c:v>11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0-4DDC-AD78-0AAFD83D5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118048"/>
        <c:axId val="2083114688"/>
      </c:barChart>
      <c:lineChart>
        <c:grouping val="standard"/>
        <c:varyColors val="0"/>
        <c:ser>
          <c:idx val="1"/>
          <c:order val="1"/>
          <c:tx>
            <c:strRef>
              <c:f>Worksheet!$L$51</c:f>
              <c:strCache>
                <c:ptCount val="1"/>
                <c:pt idx="0">
                  <c:v>Average of Occupany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Worksheet!$J$52:$J$82</c:f>
              <c:strCache>
                <c:ptCount val="30"/>
                <c:pt idx="0">
                  <c:v>01-06-2016</c:v>
                </c:pt>
                <c:pt idx="1">
                  <c:v>02-06-2016</c:v>
                </c:pt>
                <c:pt idx="2">
                  <c:v>03-06-2016</c:v>
                </c:pt>
                <c:pt idx="3">
                  <c:v>04-06-2016</c:v>
                </c:pt>
                <c:pt idx="4">
                  <c:v>05-06-2016</c:v>
                </c:pt>
                <c:pt idx="5">
                  <c:v>06-06-2016</c:v>
                </c:pt>
                <c:pt idx="6">
                  <c:v>07-06-2016</c:v>
                </c:pt>
                <c:pt idx="7">
                  <c:v>08-06-2016</c:v>
                </c:pt>
                <c:pt idx="8">
                  <c:v>09-06-2016</c:v>
                </c:pt>
                <c:pt idx="9">
                  <c:v>10-06-2016</c:v>
                </c:pt>
                <c:pt idx="10">
                  <c:v>11-06-2016</c:v>
                </c:pt>
                <c:pt idx="11">
                  <c:v>12-06-2016</c:v>
                </c:pt>
                <c:pt idx="12">
                  <c:v>13-06-2016</c:v>
                </c:pt>
                <c:pt idx="13">
                  <c:v>14-06-2016</c:v>
                </c:pt>
                <c:pt idx="14">
                  <c:v>15-06-2016</c:v>
                </c:pt>
                <c:pt idx="15">
                  <c:v>16-06-2016</c:v>
                </c:pt>
                <c:pt idx="16">
                  <c:v>17-06-2016</c:v>
                </c:pt>
                <c:pt idx="17">
                  <c:v>18-06-2016</c:v>
                </c:pt>
                <c:pt idx="18">
                  <c:v>19-06-2016</c:v>
                </c:pt>
                <c:pt idx="19">
                  <c:v>20-06-2016</c:v>
                </c:pt>
                <c:pt idx="20">
                  <c:v>21-06-2016</c:v>
                </c:pt>
                <c:pt idx="21">
                  <c:v>22-06-2016</c:v>
                </c:pt>
                <c:pt idx="22">
                  <c:v>23-06-2016</c:v>
                </c:pt>
                <c:pt idx="23">
                  <c:v>24-06-2016</c:v>
                </c:pt>
                <c:pt idx="24">
                  <c:v>25-06-2016</c:v>
                </c:pt>
                <c:pt idx="25">
                  <c:v>26-06-2016</c:v>
                </c:pt>
                <c:pt idx="26">
                  <c:v>27-06-2016</c:v>
                </c:pt>
                <c:pt idx="27">
                  <c:v>28-06-2016</c:v>
                </c:pt>
                <c:pt idx="28">
                  <c:v>29-06-2016</c:v>
                </c:pt>
                <c:pt idx="29">
                  <c:v>30-06-2016</c:v>
                </c:pt>
              </c:strCache>
            </c:strRef>
          </c:cat>
          <c:val>
            <c:numRef>
              <c:f>Worksheet!$L$52:$L$82</c:f>
              <c:numCache>
                <c:formatCode>0.00</c:formatCode>
                <c:ptCount val="30"/>
                <c:pt idx="0">
                  <c:v>0.19718309859154928</c:v>
                </c:pt>
                <c:pt idx="1">
                  <c:v>9.8591549295774641E-2</c:v>
                </c:pt>
                <c:pt idx="2">
                  <c:v>0.12676056338028169</c:v>
                </c:pt>
                <c:pt idx="3">
                  <c:v>9.8591549295774641E-2</c:v>
                </c:pt>
                <c:pt idx="4">
                  <c:v>0.22535211267605634</c:v>
                </c:pt>
                <c:pt idx="5">
                  <c:v>0.21126760563380281</c:v>
                </c:pt>
                <c:pt idx="6">
                  <c:v>0.23943661971830985</c:v>
                </c:pt>
                <c:pt idx="7">
                  <c:v>0.23943661971830985</c:v>
                </c:pt>
                <c:pt idx="8">
                  <c:v>0.22535211267605634</c:v>
                </c:pt>
                <c:pt idx="9">
                  <c:v>0.15492957746478872</c:v>
                </c:pt>
                <c:pt idx="10">
                  <c:v>0.16901408450704225</c:v>
                </c:pt>
                <c:pt idx="11">
                  <c:v>0.15492957746478872</c:v>
                </c:pt>
                <c:pt idx="12">
                  <c:v>0.16901408450704225</c:v>
                </c:pt>
                <c:pt idx="13">
                  <c:v>0.14084507042253522</c:v>
                </c:pt>
                <c:pt idx="14">
                  <c:v>9.8591549295774641E-2</c:v>
                </c:pt>
                <c:pt idx="15">
                  <c:v>0.14084507042253522</c:v>
                </c:pt>
                <c:pt idx="16">
                  <c:v>0.26760563380281688</c:v>
                </c:pt>
                <c:pt idx="17">
                  <c:v>7.0422535211267609E-2</c:v>
                </c:pt>
                <c:pt idx="18">
                  <c:v>5.6338028169014086E-2</c:v>
                </c:pt>
                <c:pt idx="19">
                  <c:v>4.2253521126760563E-2</c:v>
                </c:pt>
                <c:pt idx="20">
                  <c:v>4.2253521126760563E-2</c:v>
                </c:pt>
                <c:pt idx="21">
                  <c:v>0.11267605633802817</c:v>
                </c:pt>
                <c:pt idx="22">
                  <c:v>0.12676056338028169</c:v>
                </c:pt>
                <c:pt idx="23">
                  <c:v>0.16901408450704225</c:v>
                </c:pt>
                <c:pt idx="24">
                  <c:v>0.22535211267605634</c:v>
                </c:pt>
                <c:pt idx="25">
                  <c:v>0.23943661971830985</c:v>
                </c:pt>
                <c:pt idx="26">
                  <c:v>0.15492957746478872</c:v>
                </c:pt>
                <c:pt idx="27">
                  <c:v>0.16901408450704225</c:v>
                </c:pt>
                <c:pt idx="28">
                  <c:v>0.15492957746478872</c:v>
                </c:pt>
                <c:pt idx="29">
                  <c:v>7.0422535211267609E-2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0-4DDC-AD78-0AAFD83D5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95808"/>
        <c:axId val="196991488"/>
      </c:lineChart>
      <c:catAx>
        <c:axId val="20831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114688"/>
        <c:crosses val="autoZero"/>
        <c:auto val="1"/>
        <c:lblAlgn val="ctr"/>
        <c:lblOffset val="100"/>
        <c:noMultiLvlLbl val="0"/>
      </c:catAx>
      <c:valAx>
        <c:axId val="20831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118048"/>
        <c:crosses val="autoZero"/>
        <c:crossBetween val="between"/>
      </c:valAx>
      <c:valAx>
        <c:axId val="196991488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95808"/>
        <c:crosses val="max"/>
        <c:crossBetween val="between"/>
      </c:valAx>
      <c:catAx>
        <c:axId val="196995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914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Data.xlsx]Worksheet!PivotTable4</c:name>
    <c:fmtId val="4"/>
  </c:pivotSource>
  <c:chart>
    <c:autoTitleDeleted val="1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Worksheet!$P$51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strRef>
              <c:f>Worksheet!$O$52:$O$82</c:f>
              <c:strCache>
                <c:ptCount val="30"/>
                <c:pt idx="0">
                  <c:v>01-06-2016</c:v>
                </c:pt>
                <c:pt idx="1">
                  <c:v>02-06-2016</c:v>
                </c:pt>
                <c:pt idx="2">
                  <c:v>03-06-2016</c:v>
                </c:pt>
                <c:pt idx="3">
                  <c:v>04-06-2016</c:v>
                </c:pt>
                <c:pt idx="4">
                  <c:v>05-06-2016</c:v>
                </c:pt>
                <c:pt idx="5">
                  <c:v>06-06-2016</c:v>
                </c:pt>
                <c:pt idx="6">
                  <c:v>07-06-2016</c:v>
                </c:pt>
                <c:pt idx="7">
                  <c:v>08-06-2016</c:v>
                </c:pt>
                <c:pt idx="8">
                  <c:v>09-06-2016</c:v>
                </c:pt>
                <c:pt idx="9">
                  <c:v>10-06-2016</c:v>
                </c:pt>
                <c:pt idx="10">
                  <c:v>11-06-2016</c:v>
                </c:pt>
                <c:pt idx="11">
                  <c:v>12-06-2016</c:v>
                </c:pt>
                <c:pt idx="12">
                  <c:v>13-06-2016</c:v>
                </c:pt>
                <c:pt idx="13">
                  <c:v>14-06-2016</c:v>
                </c:pt>
                <c:pt idx="14">
                  <c:v>15-06-2016</c:v>
                </c:pt>
                <c:pt idx="15">
                  <c:v>16-06-2016</c:v>
                </c:pt>
                <c:pt idx="16">
                  <c:v>17-06-2016</c:v>
                </c:pt>
                <c:pt idx="17">
                  <c:v>18-06-2016</c:v>
                </c:pt>
                <c:pt idx="18">
                  <c:v>19-06-2016</c:v>
                </c:pt>
                <c:pt idx="19">
                  <c:v>20-06-2016</c:v>
                </c:pt>
                <c:pt idx="20">
                  <c:v>21-06-2016</c:v>
                </c:pt>
                <c:pt idx="21">
                  <c:v>22-06-2016</c:v>
                </c:pt>
                <c:pt idx="22">
                  <c:v>23-06-2016</c:v>
                </c:pt>
                <c:pt idx="23">
                  <c:v>24-06-2016</c:v>
                </c:pt>
                <c:pt idx="24">
                  <c:v>25-06-2016</c:v>
                </c:pt>
                <c:pt idx="25">
                  <c:v>26-06-2016</c:v>
                </c:pt>
                <c:pt idx="26">
                  <c:v>27-06-2016</c:v>
                </c:pt>
                <c:pt idx="27">
                  <c:v>28-06-2016</c:v>
                </c:pt>
                <c:pt idx="28">
                  <c:v>29-06-2016</c:v>
                </c:pt>
                <c:pt idx="29">
                  <c:v>30-06-2016</c:v>
                </c:pt>
              </c:strCache>
            </c:strRef>
          </c:cat>
          <c:val>
            <c:numRef>
              <c:f>Worksheet!$P$52:$P$82</c:f>
              <c:numCache>
                <c:formatCode>_("$"* #,##0.00_);_("$"* \(#,##0.00\);_("$"* "-"??_);_(@_)</c:formatCode>
                <c:ptCount val="30"/>
                <c:pt idx="0">
                  <c:v>51.890714285714289</c:v>
                </c:pt>
                <c:pt idx="1">
                  <c:v>56.434285714285714</c:v>
                </c:pt>
                <c:pt idx="2">
                  <c:v>59.938888888888897</c:v>
                </c:pt>
                <c:pt idx="3">
                  <c:v>54.148571428571437</c:v>
                </c:pt>
                <c:pt idx="4">
                  <c:v>45.759375000000006</c:v>
                </c:pt>
                <c:pt idx="5">
                  <c:v>43.016000000000005</c:v>
                </c:pt>
                <c:pt idx="6">
                  <c:v>43.172941176470601</c:v>
                </c:pt>
                <c:pt idx="7">
                  <c:v>43.84823529411765</c:v>
                </c:pt>
                <c:pt idx="8">
                  <c:v>44.197500000000005</c:v>
                </c:pt>
                <c:pt idx="9">
                  <c:v>42.530909090909091</c:v>
                </c:pt>
                <c:pt idx="10">
                  <c:v>42.465000000000003</c:v>
                </c:pt>
                <c:pt idx="11">
                  <c:v>42.847272727272731</c:v>
                </c:pt>
                <c:pt idx="12">
                  <c:v>53.153333333333343</c:v>
                </c:pt>
                <c:pt idx="13">
                  <c:v>51.110000000000007</c:v>
                </c:pt>
                <c:pt idx="14">
                  <c:v>57.412857142857142</c:v>
                </c:pt>
                <c:pt idx="15">
                  <c:v>67.044000000000011</c:v>
                </c:pt>
                <c:pt idx="16">
                  <c:v>62.048421052631568</c:v>
                </c:pt>
                <c:pt idx="17">
                  <c:v>73.179999999999993</c:v>
                </c:pt>
                <c:pt idx="18">
                  <c:v>76.997500000000002</c:v>
                </c:pt>
                <c:pt idx="19">
                  <c:v>72.916666666666671</c:v>
                </c:pt>
                <c:pt idx="20">
                  <c:v>67.600000000000009</c:v>
                </c:pt>
                <c:pt idx="21">
                  <c:v>66.503749999999997</c:v>
                </c:pt>
                <c:pt idx="22">
                  <c:v>67.286666666666676</c:v>
                </c:pt>
                <c:pt idx="23">
                  <c:v>83.284166666666664</c:v>
                </c:pt>
                <c:pt idx="24">
                  <c:v>80.925624999999997</c:v>
                </c:pt>
                <c:pt idx="25">
                  <c:v>75.25</c:v>
                </c:pt>
                <c:pt idx="26">
                  <c:v>69.350909090909084</c:v>
                </c:pt>
                <c:pt idx="27">
                  <c:v>67.348333333333329</c:v>
                </c:pt>
                <c:pt idx="28">
                  <c:v>67.27</c:v>
                </c:pt>
                <c:pt idx="29">
                  <c:v>80.960000000000008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F-4771-9209-F105CD4E0A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8386960"/>
        <c:axId val="458385040"/>
      </c:lineChart>
      <c:dateAx>
        <c:axId val="45838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85040"/>
        <c:crosses val="autoZero"/>
        <c:auto val="0"/>
        <c:lblOffset val="100"/>
        <c:baseTimeUnit val="days"/>
      </c:dateAx>
      <c:valAx>
        <c:axId val="4583850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Data.xlsx]Worksheet!PivotTable5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Worksheet!$U$51</c:f>
              <c:strCache>
                <c:ptCount val="1"/>
                <c:pt idx="0">
                  <c:v>Sum of # of Rooms 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Worksheet!$T$52:$T$83</c:f>
              <c:strCache>
                <c:ptCount val="31"/>
                <c:pt idx="0">
                  <c:v>01-07-2016</c:v>
                </c:pt>
                <c:pt idx="1">
                  <c:v>02-07-2016</c:v>
                </c:pt>
                <c:pt idx="2">
                  <c:v>03-07-2016</c:v>
                </c:pt>
                <c:pt idx="3">
                  <c:v>04-07-2016</c:v>
                </c:pt>
                <c:pt idx="4">
                  <c:v>05-07-2016</c:v>
                </c:pt>
                <c:pt idx="5">
                  <c:v>06-07-2016</c:v>
                </c:pt>
                <c:pt idx="6">
                  <c:v>07-07-2016</c:v>
                </c:pt>
                <c:pt idx="7">
                  <c:v>08-07-2016</c:v>
                </c:pt>
                <c:pt idx="8">
                  <c:v>09-07-2016</c:v>
                </c:pt>
                <c:pt idx="9">
                  <c:v>10-07-2016</c:v>
                </c:pt>
                <c:pt idx="10">
                  <c:v>11-07-2016</c:v>
                </c:pt>
                <c:pt idx="11">
                  <c:v>12-07-2016</c:v>
                </c:pt>
                <c:pt idx="12">
                  <c:v>13-07-2016</c:v>
                </c:pt>
                <c:pt idx="13">
                  <c:v>14-07-2016</c:v>
                </c:pt>
                <c:pt idx="14">
                  <c:v>15-07-2016</c:v>
                </c:pt>
                <c:pt idx="15">
                  <c:v>16-07-2016</c:v>
                </c:pt>
                <c:pt idx="16">
                  <c:v>17-07-2016</c:v>
                </c:pt>
                <c:pt idx="17">
                  <c:v>18-07-2016</c:v>
                </c:pt>
                <c:pt idx="18">
                  <c:v>19-07-2016</c:v>
                </c:pt>
                <c:pt idx="19">
                  <c:v>20-07-2016</c:v>
                </c:pt>
                <c:pt idx="20">
                  <c:v>21-07-2016</c:v>
                </c:pt>
                <c:pt idx="21">
                  <c:v>22-07-2016</c:v>
                </c:pt>
                <c:pt idx="22">
                  <c:v>23-07-2016</c:v>
                </c:pt>
                <c:pt idx="23">
                  <c:v>24-07-2016</c:v>
                </c:pt>
                <c:pt idx="24">
                  <c:v>25-07-2016</c:v>
                </c:pt>
                <c:pt idx="25">
                  <c:v>26-07-2016</c:v>
                </c:pt>
                <c:pt idx="26">
                  <c:v>27-07-2016</c:v>
                </c:pt>
                <c:pt idx="27">
                  <c:v>28-07-2016</c:v>
                </c:pt>
                <c:pt idx="28">
                  <c:v>29-07-2016</c:v>
                </c:pt>
                <c:pt idx="29">
                  <c:v>30-07-2016</c:v>
                </c:pt>
                <c:pt idx="30">
                  <c:v>31-07-2016</c:v>
                </c:pt>
              </c:strCache>
            </c:strRef>
          </c:cat>
          <c:val>
            <c:numRef>
              <c:f>Worksheet!$U$52:$U$83</c:f>
              <c:numCache>
                <c:formatCode>General</c:formatCode>
                <c:ptCount val="31"/>
                <c:pt idx="0">
                  <c:v>7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  <c:pt idx="5">
                  <c:v>19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18</c:v>
                </c:pt>
                <c:pt idx="12">
                  <c:v>14</c:v>
                </c:pt>
                <c:pt idx="13">
                  <c:v>12</c:v>
                </c:pt>
                <c:pt idx="14">
                  <c:v>11</c:v>
                </c:pt>
                <c:pt idx="15">
                  <c:v>13</c:v>
                </c:pt>
                <c:pt idx="16">
                  <c:v>16</c:v>
                </c:pt>
                <c:pt idx="17">
                  <c:v>7</c:v>
                </c:pt>
                <c:pt idx="18">
                  <c:v>4</c:v>
                </c:pt>
                <c:pt idx="19">
                  <c:v>3</c:v>
                </c:pt>
                <c:pt idx="20">
                  <c:v>6</c:v>
                </c:pt>
                <c:pt idx="21">
                  <c:v>7</c:v>
                </c:pt>
                <c:pt idx="22">
                  <c:v>11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7</c:v>
                </c:pt>
                <c:pt idx="3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2-4548-A8C7-13FB3118A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743184"/>
        <c:axId val="548731664"/>
      </c:barChart>
      <c:lineChart>
        <c:grouping val="standard"/>
        <c:varyColors val="0"/>
        <c:ser>
          <c:idx val="1"/>
          <c:order val="1"/>
          <c:tx>
            <c:strRef>
              <c:f>Worksheet!$V$51</c:f>
              <c:strCache>
                <c:ptCount val="1"/>
                <c:pt idx="0">
                  <c:v>Average of ADR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Worksheet!$T$52:$T$83</c:f>
              <c:strCache>
                <c:ptCount val="31"/>
                <c:pt idx="0">
                  <c:v>01-07-2016</c:v>
                </c:pt>
                <c:pt idx="1">
                  <c:v>02-07-2016</c:v>
                </c:pt>
                <c:pt idx="2">
                  <c:v>03-07-2016</c:v>
                </c:pt>
                <c:pt idx="3">
                  <c:v>04-07-2016</c:v>
                </c:pt>
                <c:pt idx="4">
                  <c:v>05-07-2016</c:v>
                </c:pt>
                <c:pt idx="5">
                  <c:v>06-07-2016</c:v>
                </c:pt>
                <c:pt idx="6">
                  <c:v>07-07-2016</c:v>
                </c:pt>
                <c:pt idx="7">
                  <c:v>08-07-2016</c:v>
                </c:pt>
                <c:pt idx="8">
                  <c:v>09-07-2016</c:v>
                </c:pt>
                <c:pt idx="9">
                  <c:v>10-07-2016</c:v>
                </c:pt>
                <c:pt idx="10">
                  <c:v>11-07-2016</c:v>
                </c:pt>
                <c:pt idx="11">
                  <c:v>12-07-2016</c:v>
                </c:pt>
                <c:pt idx="12">
                  <c:v>13-07-2016</c:v>
                </c:pt>
                <c:pt idx="13">
                  <c:v>14-07-2016</c:v>
                </c:pt>
                <c:pt idx="14">
                  <c:v>15-07-2016</c:v>
                </c:pt>
                <c:pt idx="15">
                  <c:v>16-07-2016</c:v>
                </c:pt>
                <c:pt idx="16">
                  <c:v>17-07-2016</c:v>
                </c:pt>
                <c:pt idx="17">
                  <c:v>18-07-2016</c:v>
                </c:pt>
                <c:pt idx="18">
                  <c:v>19-07-2016</c:v>
                </c:pt>
                <c:pt idx="19">
                  <c:v>20-07-2016</c:v>
                </c:pt>
                <c:pt idx="20">
                  <c:v>21-07-2016</c:v>
                </c:pt>
                <c:pt idx="21">
                  <c:v>22-07-2016</c:v>
                </c:pt>
                <c:pt idx="22">
                  <c:v>23-07-2016</c:v>
                </c:pt>
                <c:pt idx="23">
                  <c:v>24-07-2016</c:v>
                </c:pt>
                <c:pt idx="24">
                  <c:v>25-07-2016</c:v>
                </c:pt>
                <c:pt idx="25">
                  <c:v>26-07-2016</c:v>
                </c:pt>
                <c:pt idx="26">
                  <c:v>27-07-2016</c:v>
                </c:pt>
                <c:pt idx="27">
                  <c:v>28-07-2016</c:v>
                </c:pt>
                <c:pt idx="28">
                  <c:v>29-07-2016</c:v>
                </c:pt>
                <c:pt idx="29">
                  <c:v>30-07-2016</c:v>
                </c:pt>
                <c:pt idx="30">
                  <c:v>31-07-2016</c:v>
                </c:pt>
              </c:strCache>
            </c:strRef>
          </c:cat>
          <c:val>
            <c:numRef>
              <c:f>Worksheet!$V$52:$V$83</c:f>
              <c:numCache>
                <c:formatCode>_("$"* #,##0.00_);_("$"* \(#,##0.00\);_("$"* "-"??_);_(@_)</c:formatCode>
                <c:ptCount val="31"/>
                <c:pt idx="0">
                  <c:v>79.715714285714284</c:v>
                </c:pt>
                <c:pt idx="1">
                  <c:v>89.546363636363637</c:v>
                </c:pt>
                <c:pt idx="2">
                  <c:v>76.331538461538457</c:v>
                </c:pt>
                <c:pt idx="3">
                  <c:v>66.825000000000003</c:v>
                </c:pt>
                <c:pt idx="4">
                  <c:v>66.825000000000003</c:v>
                </c:pt>
                <c:pt idx="5">
                  <c:v>67.757894736842104</c:v>
                </c:pt>
                <c:pt idx="6">
                  <c:v>66.903125000000003</c:v>
                </c:pt>
                <c:pt idx="7">
                  <c:v>69.256666666666661</c:v>
                </c:pt>
                <c:pt idx="8">
                  <c:v>75.657142857142844</c:v>
                </c:pt>
                <c:pt idx="9">
                  <c:v>72.922857142857154</c:v>
                </c:pt>
                <c:pt idx="10">
                  <c:v>63.125384615384625</c:v>
                </c:pt>
                <c:pt idx="11">
                  <c:v>68.565555555555548</c:v>
                </c:pt>
                <c:pt idx="12">
                  <c:v>69.922142857142859</c:v>
                </c:pt>
                <c:pt idx="13">
                  <c:v>67.825833333333335</c:v>
                </c:pt>
                <c:pt idx="14">
                  <c:v>64.5209090909091</c:v>
                </c:pt>
                <c:pt idx="15">
                  <c:v>63.697692307692314</c:v>
                </c:pt>
                <c:pt idx="16">
                  <c:v>62.27</c:v>
                </c:pt>
                <c:pt idx="17">
                  <c:v>72.434285714285707</c:v>
                </c:pt>
                <c:pt idx="18">
                  <c:v>56.305000000000007</c:v>
                </c:pt>
                <c:pt idx="19">
                  <c:v>52.726666666666667</c:v>
                </c:pt>
                <c:pt idx="20">
                  <c:v>80.381666666666675</c:v>
                </c:pt>
                <c:pt idx="21">
                  <c:v>72.61</c:v>
                </c:pt>
                <c:pt idx="22">
                  <c:v>65.676363636363646</c:v>
                </c:pt>
                <c:pt idx="23">
                  <c:v>74.660999999999987</c:v>
                </c:pt>
                <c:pt idx="24">
                  <c:v>74.395454545454541</c:v>
                </c:pt>
                <c:pt idx="25">
                  <c:v>63.706363636363633</c:v>
                </c:pt>
                <c:pt idx="26">
                  <c:v>78.96833333333332</c:v>
                </c:pt>
                <c:pt idx="27">
                  <c:v>77.687142857142845</c:v>
                </c:pt>
                <c:pt idx="28">
                  <c:v>60.239999999999995</c:v>
                </c:pt>
                <c:pt idx="29">
                  <c:v>55.802857142857142</c:v>
                </c:pt>
                <c:pt idx="30">
                  <c:v>78.300000000000011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2-4548-A8C7-13FB3118A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743184"/>
        <c:axId val="548731664"/>
      </c:lineChart>
      <c:lineChart>
        <c:grouping val="standard"/>
        <c:varyColors val="0"/>
        <c:ser>
          <c:idx val="2"/>
          <c:order val="2"/>
          <c:tx>
            <c:strRef>
              <c:f>Worksheet!$W$51</c:f>
              <c:strCache>
                <c:ptCount val="1"/>
                <c:pt idx="0">
                  <c:v>Average of Occupany %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Worksheet!$T$52:$T$83</c:f>
              <c:strCache>
                <c:ptCount val="31"/>
                <c:pt idx="0">
                  <c:v>01-07-2016</c:v>
                </c:pt>
                <c:pt idx="1">
                  <c:v>02-07-2016</c:v>
                </c:pt>
                <c:pt idx="2">
                  <c:v>03-07-2016</c:v>
                </c:pt>
                <c:pt idx="3">
                  <c:v>04-07-2016</c:v>
                </c:pt>
                <c:pt idx="4">
                  <c:v>05-07-2016</c:v>
                </c:pt>
                <c:pt idx="5">
                  <c:v>06-07-2016</c:v>
                </c:pt>
                <c:pt idx="6">
                  <c:v>07-07-2016</c:v>
                </c:pt>
                <c:pt idx="7">
                  <c:v>08-07-2016</c:v>
                </c:pt>
                <c:pt idx="8">
                  <c:v>09-07-2016</c:v>
                </c:pt>
                <c:pt idx="9">
                  <c:v>10-07-2016</c:v>
                </c:pt>
                <c:pt idx="10">
                  <c:v>11-07-2016</c:v>
                </c:pt>
                <c:pt idx="11">
                  <c:v>12-07-2016</c:v>
                </c:pt>
                <c:pt idx="12">
                  <c:v>13-07-2016</c:v>
                </c:pt>
                <c:pt idx="13">
                  <c:v>14-07-2016</c:v>
                </c:pt>
                <c:pt idx="14">
                  <c:v>15-07-2016</c:v>
                </c:pt>
                <c:pt idx="15">
                  <c:v>16-07-2016</c:v>
                </c:pt>
                <c:pt idx="16">
                  <c:v>17-07-2016</c:v>
                </c:pt>
                <c:pt idx="17">
                  <c:v>18-07-2016</c:v>
                </c:pt>
                <c:pt idx="18">
                  <c:v>19-07-2016</c:v>
                </c:pt>
                <c:pt idx="19">
                  <c:v>20-07-2016</c:v>
                </c:pt>
                <c:pt idx="20">
                  <c:v>21-07-2016</c:v>
                </c:pt>
                <c:pt idx="21">
                  <c:v>22-07-2016</c:v>
                </c:pt>
                <c:pt idx="22">
                  <c:v>23-07-2016</c:v>
                </c:pt>
                <c:pt idx="23">
                  <c:v>24-07-2016</c:v>
                </c:pt>
                <c:pt idx="24">
                  <c:v>25-07-2016</c:v>
                </c:pt>
                <c:pt idx="25">
                  <c:v>26-07-2016</c:v>
                </c:pt>
                <c:pt idx="26">
                  <c:v>27-07-2016</c:v>
                </c:pt>
                <c:pt idx="27">
                  <c:v>28-07-2016</c:v>
                </c:pt>
                <c:pt idx="28">
                  <c:v>29-07-2016</c:v>
                </c:pt>
                <c:pt idx="29">
                  <c:v>30-07-2016</c:v>
                </c:pt>
                <c:pt idx="30">
                  <c:v>31-07-2016</c:v>
                </c:pt>
              </c:strCache>
            </c:strRef>
          </c:cat>
          <c:val>
            <c:numRef>
              <c:f>Worksheet!$W$52:$W$83</c:f>
              <c:numCache>
                <c:formatCode>0%</c:formatCode>
                <c:ptCount val="31"/>
                <c:pt idx="0">
                  <c:v>9.8591549295774641E-2</c:v>
                </c:pt>
                <c:pt idx="1">
                  <c:v>0.15492957746478872</c:v>
                </c:pt>
                <c:pt idx="2">
                  <c:v>0.18309859154929578</c:v>
                </c:pt>
                <c:pt idx="3">
                  <c:v>0.19718309859154928</c:v>
                </c:pt>
                <c:pt idx="4">
                  <c:v>0.22535211267605634</c:v>
                </c:pt>
                <c:pt idx="5">
                  <c:v>0.26760563380281688</c:v>
                </c:pt>
                <c:pt idx="6">
                  <c:v>0.22535211267605634</c:v>
                </c:pt>
                <c:pt idx="7">
                  <c:v>0.21126760563380281</c:v>
                </c:pt>
                <c:pt idx="8">
                  <c:v>0.19718309859154928</c:v>
                </c:pt>
                <c:pt idx="9">
                  <c:v>0.19718309859154928</c:v>
                </c:pt>
                <c:pt idx="10">
                  <c:v>0.18309859154929578</c:v>
                </c:pt>
                <c:pt idx="11">
                  <c:v>0.25352112676056338</c:v>
                </c:pt>
                <c:pt idx="12">
                  <c:v>0.19718309859154928</c:v>
                </c:pt>
                <c:pt idx="13">
                  <c:v>0.16901408450704225</c:v>
                </c:pt>
                <c:pt idx="14">
                  <c:v>0.15492957746478872</c:v>
                </c:pt>
                <c:pt idx="15">
                  <c:v>0.18309859154929578</c:v>
                </c:pt>
                <c:pt idx="16">
                  <c:v>0.22535211267605634</c:v>
                </c:pt>
                <c:pt idx="17">
                  <c:v>9.8591549295774641E-2</c:v>
                </c:pt>
                <c:pt idx="18">
                  <c:v>5.6338028169014086E-2</c:v>
                </c:pt>
                <c:pt idx="19">
                  <c:v>4.2253521126760563E-2</c:v>
                </c:pt>
                <c:pt idx="20">
                  <c:v>8.4507042253521125E-2</c:v>
                </c:pt>
                <c:pt idx="21">
                  <c:v>9.8591549295774641E-2</c:v>
                </c:pt>
                <c:pt idx="22">
                  <c:v>0.15492957746478872</c:v>
                </c:pt>
                <c:pt idx="23">
                  <c:v>0.14084507042253522</c:v>
                </c:pt>
                <c:pt idx="24">
                  <c:v>0.15492957746478872</c:v>
                </c:pt>
                <c:pt idx="25">
                  <c:v>0.15492957746478872</c:v>
                </c:pt>
                <c:pt idx="26">
                  <c:v>8.4507042253521125E-2</c:v>
                </c:pt>
                <c:pt idx="27">
                  <c:v>9.8591549295774641E-2</c:v>
                </c:pt>
                <c:pt idx="28">
                  <c:v>0.11267605633802817</c:v>
                </c:pt>
                <c:pt idx="29">
                  <c:v>9.8591549295774641E-2</c:v>
                </c:pt>
                <c:pt idx="30">
                  <c:v>0.12676056338028169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2-4548-A8C7-13FB3118A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742224"/>
        <c:axId val="548724944"/>
      </c:lineChart>
      <c:catAx>
        <c:axId val="54874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731664"/>
        <c:crosses val="autoZero"/>
        <c:auto val="1"/>
        <c:lblAlgn val="ctr"/>
        <c:lblOffset val="100"/>
        <c:noMultiLvlLbl val="0"/>
      </c:catAx>
      <c:valAx>
        <c:axId val="5487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743184"/>
        <c:crosses val="autoZero"/>
        <c:crossBetween val="between"/>
      </c:valAx>
      <c:valAx>
        <c:axId val="548724944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742224"/>
        <c:crosses val="max"/>
        <c:crossBetween val="between"/>
      </c:valAx>
      <c:catAx>
        <c:axId val="5487422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87249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Data.xlsx]Exercise 1 Data!PivotTable7</c:name>
    <c:fmtId val="1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1 Data'!$E$2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57150" cap="sq" cmpd="sng">
                <a:solidFill>
                  <a:srgbClr val="FFC000">
                    <a:alpha val="99000"/>
                  </a:srgb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691665356712447E-3"/>
                  <c:y val="-6.3610554597835031E-2"/>
                </c:manualLayout>
              </c:layout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FF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'Exercise 1 Data'!$D$3:$D$55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2013</c:v>
                  </c:pt>
                  <c:pt idx="12">
                    <c:v>2014</c:v>
                  </c:pt>
                  <c:pt idx="24">
                    <c:v>2015</c:v>
                  </c:pt>
                  <c:pt idx="36">
                    <c:v>2016</c:v>
                  </c:pt>
                </c:lvl>
              </c:multiLvlStrCache>
            </c:multiLvlStrRef>
          </c:cat>
          <c:val>
            <c:numRef>
              <c:f>'Exercise 1 Data'!$E$3:$E$55</c:f>
              <c:numCache>
                <c:formatCode>General</c:formatCode>
                <c:ptCount val="48"/>
                <c:pt idx="0">
                  <c:v>42423.87000000001</c:v>
                </c:pt>
                <c:pt idx="1">
                  <c:v>41841.489999999991</c:v>
                </c:pt>
                <c:pt idx="2">
                  <c:v>92269.09</c:v>
                </c:pt>
                <c:pt idx="3">
                  <c:v>53322.460000000006</c:v>
                </c:pt>
                <c:pt idx="4">
                  <c:v>43057.850000000006</c:v>
                </c:pt>
                <c:pt idx="5">
                  <c:v>77452.86</c:v>
                </c:pt>
                <c:pt idx="6">
                  <c:v>137096.77000000002</c:v>
                </c:pt>
                <c:pt idx="7">
                  <c:v>98382.09</c:v>
                </c:pt>
                <c:pt idx="8">
                  <c:v>35416.920000000006</c:v>
                </c:pt>
                <c:pt idx="9">
                  <c:v>50162.660000000011</c:v>
                </c:pt>
                <c:pt idx="10">
                  <c:v>27975.200000000004</c:v>
                </c:pt>
                <c:pt idx="11">
                  <c:v>53853.590000000011</c:v>
                </c:pt>
                <c:pt idx="12">
                  <c:v>38465.299999999996</c:v>
                </c:pt>
                <c:pt idx="13">
                  <c:v>20416.400000000001</c:v>
                </c:pt>
                <c:pt idx="14">
                  <c:v>81744.949999999983</c:v>
                </c:pt>
                <c:pt idx="15">
                  <c:v>56977.290000000008</c:v>
                </c:pt>
                <c:pt idx="16">
                  <c:v>52948.930000000008</c:v>
                </c:pt>
                <c:pt idx="17">
                  <c:v>72955.839999999997</c:v>
                </c:pt>
                <c:pt idx="18">
                  <c:v>136732.19</c:v>
                </c:pt>
                <c:pt idx="19">
                  <c:v>84003.840000000011</c:v>
                </c:pt>
                <c:pt idx="20">
                  <c:v>31204.62</c:v>
                </c:pt>
                <c:pt idx="21">
                  <c:v>48290.91</c:v>
                </c:pt>
                <c:pt idx="22">
                  <c:v>16644.5</c:v>
                </c:pt>
                <c:pt idx="23">
                  <c:v>63460.499999999993</c:v>
                </c:pt>
                <c:pt idx="24">
                  <c:v>46827.649999999994</c:v>
                </c:pt>
                <c:pt idx="25">
                  <c:v>53295.87</c:v>
                </c:pt>
                <c:pt idx="26">
                  <c:v>87967.29</c:v>
                </c:pt>
                <c:pt idx="27">
                  <c:v>77873.899999999994</c:v>
                </c:pt>
                <c:pt idx="28">
                  <c:v>88457.119999999981</c:v>
                </c:pt>
                <c:pt idx="29">
                  <c:v>109839.23</c:v>
                </c:pt>
                <c:pt idx="30">
                  <c:v>127416.62</c:v>
                </c:pt>
                <c:pt idx="31">
                  <c:v>104660.74</c:v>
                </c:pt>
                <c:pt idx="32">
                  <c:v>77113.959999999992</c:v>
                </c:pt>
                <c:pt idx="33">
                  <c:v>85187.639999999985</c:v>
                </c:pt>
                <c:pt idx="34">
                  <c:v>75802.290000000008</c:v>
                </c:pt>
                <c:pt idx="35">
                  <c:v>86756.799999999974</c:v>
                </c:pt>
                <c:pt idx="36">
                  <c:v>71859.12</c:v>
                </c:pt>
                <c:pt idx="37">
                  <c:v>72083.799999999988</c:v>
                </c:pt>
                <c:pt idx="38">
                  <c:v>105400.48000000003</c:v>
                </c:pt>
                <c:pt idx="39">
                  <c:v>88529.379999999976</c:v>
                </c:pt>
                <c:pt idx="40">
                  <c:v>89056.07</c:v>
                </c:pt>
                <c:pt idx="41">
                  <c:v>117839.90000000001</c:v>
                </c:pt>
                <c:pt idx="42">
                  <c:v>145210.97</c:v>
                </c:pt>
                <c:pt idx="43">
                  <c:v>125685.23000000001</c:v>
                </c:pt>
                <c:pt idx="44">
                  <c:v>93935.7</c:v>
                </c:pt>
                <c:pt idx="45">
                  <c:v>112346.65999999999</c:v>
                </c:pt>
                <c:pt idx="46">
                  <c:v>76587.679999999993</c:v>
                </c:pt>
                <c:pt idx="47">
                  <c:v>76219.98000000001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91-463A-8753-F715AADE6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38042688"/>
        <c:axId val="538051328"/>
      </c:barChart>
      <c:catAx>
        <c:axId val="53804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51328"/>
        <c:crosses val="autoZero"/>
        <c:auto val="1"/>
        <c:lblAlgn val="ctr"/>
        <c:lblOffset val="100"/>
        <c:noMultiLvlLbl val="0"/>
      </c:catAx>
      <c:valAx>
        <c:axId val="5380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Data.xlsx]Customer Status Distribution &amp; !PivotTable6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  <a:extLst>
              <a:ext uri="{C807C97D-BFC1-408E-A445-0C87EB9F89A2}">
                <ask:lineSketchStyleProps xmlns:ask="http://schemas.microsoft.com/office/drawing/2018/sketchyshapes">
                  <ask:type>
                    <ask:lineSketchCurved/>
                  </ask:type>
                </ask:lineSketchStyleProps>
              </a:ext>
            </a:extLst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50000"/>
            </a:schemeClr>
          </a:solidFill>
          <a:ln>
            <a:noFill/>
            <a:extLst>
              <a:ext uri="{C807C97D-BFC1-408E-A445-0C87EB9F89A2}">
                <ask:lineSketchStyleProps xmlns:ask="http://schemas.microsoft.com/office/drawing/2018/sketchyshapes">
                  <ask:type>
                    <ask:lineSketchCurved/>
                  </ask:type>
                </ask:lineSketchStyleProps>
              </a:ext>
            </a:extLst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  <a:extLst>
              <a:ext uri="{C807C97D-BFC1-408E-A445-0C87EB9F89A2}">
                <ask:lineSketchStyleProps xmlns:ask="http://schemas.microsoft.com/office/drawing/2018/sketchyshapes">
                  <ask:type>
                    <ask:lineSketchCurved/>
                  </ask:type>
                </ask:lineSketchStyleProps>
              </a:ext>
            </a:extLst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solidFill>
            <a:srgbClr val="FF0000"/>
          </a:solidFill>
          <a:ln>
            <a:noFill/>
            <a:extLst>
              <a:ext uri="{C807C97D-BFC1-408E-A445-0C87EB9F89A2}">
                <ask:lineSketchStyleProps xmlns:ask="http://schemas.microsoft.com/office/drawing/2018/sketchyshapes">
                  <ask:type>
                    <ask:lineSketchCurved/>
                  </ask:type>
                </ask:lineSketchStyleProps>
              </a:ext>
            </a:extLst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'Customer Status Distribution &amp; '!$B$3</c:f>
              <c:strCache>
                <c:ptCount val="1"/>
                <c:pt idx="0">
                  <c:v>Count of Status</c:v>
                </c:pt>
              </c:strCache>
            </c:strRef>
          </c:tx>
          <c:spPr>
            <a:ln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6-8FE4-4797-99D1-C8DB7560C4EE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8FE4-4797-99D1-C8DB7560C4EE}"/>
              </c:ext>
            </c:extLst>
          </c:dPt>
          <c:dPt>
            <c:idx val="2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FE4-4797-99D1-C8DB7560C4EE}"/>
              </c:ext>
            </c:extLst>
          </c:dPt>
          <c:dPt>
            <c:idx val="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FE4-4797-99D1-C8DB7560C4EE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FE4-4797-99D1-C8DB7560C4EE}"/>
              </c:ext>
            </c:extLst>
          </c:dPt>
          <c:dPt>
            <c:idx val="5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8-8FE4-4797-99D1-C8DB7560C4E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'!$B$4:$B$14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4-4797-99D1-C8DB7560C4EE}"/>
            </c:ext>
          </c:extLst>
        </c:ser>
        <c:ser>
          <c:idx val="1"/>
          <c:order val="1"/>
          <c:tx>
            <c:strRef>
              <c:f>'Customer Status Distribution &amp; '!$C$3</c:f>
              <c:strCache>
                <c:ptCount val="1"/>
                <c:pt idx="0">
                  <c:v>Count of Source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'!$C$4:$C$14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E4-4797-99D1-C8DB7560C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Data.xlsx]Customer Status Distribution &amp; !PivotTable6</c:name>
    <c:fmtId val="14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Status Distribution &amp; '!$B$3</c:f>
              <c:strCache>
                <c:ptCount val="1"/>
                <c:pt idx="0">
                  <c:v>Count of Status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'!$B$4:$B$14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F-4A73-9DC6-4A6800E8D0B0}"/>
            </c:ext>
          </c:extLst>
        </c:ser>
        <c:ser>
          <c:idx val="1"/>
          <c:order val="1"/>
          <c:tx>
            <c:strRef>
              <c:f>'Customer Status Distribution &amp; '!$C$3</c:f>
              <c:strCache>
                <c:ptCount val="1"/>
                <c:pt idx="0">
                  <c:v>Count of Source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'!$C$4:$C$14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F-4A73-9DC6-4A6800E8D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39065520"/>
        <c:axId val="539072240"/>
      </c:barChart>
      <c:catAx>
        <c:axId val="5390655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72240"/>
        <c:crosses val="autoZero"/>
        <c:auto val="1"/>
        <c:lblAlgn val="ctr"/>
        <c:lblOffset val="100"/>
        <c:noMultiLvlLbl val="0"/>
      </c:catAx>
      <c:valAx>
        <c:axId val="5390722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6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Data.xlsx]Customer Status Distribution &amp; !PivotTable6</c:name>
    <c:fmtId val="2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'Customer Status Distribution &amp; '!$B$3</c:f>
              <c:strCache>
                <c:ptCount val="1"/>
                <c:pt idx="0">
                  <c:v>Count of Status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'!$B$4:$B$14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3-4A20-B8D3-AACB41A40574}"/>
            </c:ext>
          </c:extLst>
        </c:ser>
        <c:ser>
          <c:idx val="1"/>
          <c:order val="1"/>
          <c:tx>
            <c:strRef>
              <c:f>'Customer Status Distribution &amp; '!$C$3</c:f>
              <c:strCache>
                <c:ptCount val="1"/>
                <c:pt idx="0">
                  <c:v>Count of Source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'!$C$4:$C$14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3-4A20-B8D3-AACB41A40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103056"/>
        <c:axId val="200103536"/>
        <c:axId val="0"/>
      </c:bar3DChart>
      <c:catAx>
        <c:axId val="20010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03536"/>
        <c:crosses val="autoZero"/>
        <c:auto val="1"/>
        <c:lblAlgn val="ctr"/>
        <c:lblOffset val="100"/>
        <c:noMultiLvlLbl val="0"/>
      </c:catAx>
      <c:valAx>
        <c:axId val="2001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0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Section 2 Company Data.xlsx]Customer Status Distribution &amp; !PivotTable6</c:name>
    <c:fmtId val="27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'Customer Status Distribution &amp; '!$B$3</c:f>
              <c:strCache>
                <c:ptCount val="1"/>
                <c:pt idx="0">
                  <c:v>Count of Status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'!$B$4:$B$14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7C4-8ED4-0FB99E706A91}"/>
            </c:ext>
          </c:extLst>
        </c:ser>
        <c:ser>
          <c:idx val="1"/>
          <c:order val="1"/>
          <c:tx>
            <c:strRef>
              <c:f>'Customer Status Distribution &amp; '!$C$3</c:f>
              <c:strCache>
                <c:ptCount val="1"/>
                <c:pt idx="0">
                  <c:v>Count of Source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'Customer Status Distribution &amp; '!$A$4:$A$14</c:f>
              <c:multiLvlStrCache>
                <c:ptCount val="7"/>
                <c:lvl>
                  <c:pt idx="0">
                    <c:v>CRS</c:v>
                  </c:pt>
                  <c:pt idx="1">
                    <c:v>PROP</c:v>
                  </c:pt>
                  <c:pt idx="2">
                    <c:v>CRS</c:v>
                  </c:pt>
                  <c:pt idx="3">
                    <c:v>PROP</c:v>
                  </c:pt>
                  <c:pt idx="4">
                    <c:v>WI</c:v>
                  </c:pt>
                  <c:pt idx="5">
                    <c:v>CRS</c:v>
                  </c:pt>
                  <c:pt idx="6">
                    <c:v>PROP</c:v>
                  </c:pt>
                </c:lvl>
                <c:lvl>
                  <c:pt idx="0">
                    <c:v>Cancelled</c:v>
                  </c:pt>
                  <c:pt idx="2">
                    <c:v>Checked Out</c:v>
                  </c:pt>
                  <c:pt idx="5">
                    <c:v>No Show</c:v>
                  </c:pt>
                </c:lvl>
              </c:multiLvlStrCache>
            </c:multiLvlStrRef>
          </c:cat>
          <c:val>
            <c:numRef>
              <c:f>'Customer Status Distribution &amp; '!$C$4:$C$14</c:f>
              <c:numCache>
                <c:formatCode>General</c:formatCode>
                <c:ptCount val="7"/>
                <c:pt idx="0">
                  <c:v>19</c:v>
                </c:pt>
                <c:pt idx="1">
                  <c:v>31</c:v>
                </c:pt>
                <c:pt idx="2">
                  <c:v>4048</c:v>
                </c:pt>
                <c:pt idx="3">
                  <c:v>218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8E-47C4-8ED4-0FB99E706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5439568"/>
        <c:axId val="675470768"/>
        <c:axId val="0"/>
      </c:bar3DChart>
      <c:catAx>
        <c:axId val="67543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70768"/>
        <c:crosses val="autoZero"/>
        <c:auto val="1"/>
        <c:lblAlgn val="ctr"/>
        <c:lblOffset val="100"/>
        <c:noMultiLvlLbl val="0"/>
      </c:catAx>
      <c:valAx>
        <c:axId val="6754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43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10123</xdr:colOff>
      <xdr:row>25</xdr:row>
      <xdr:rowOff>36444</xdr:rowOff>
    </xdr:from>
    <xdr:to>
      <xdr:col>6</xdr:col>
      <xdr:colOff>467126</xdr:colOff>
      <xdr:row>37</xdr:row>
      <xdr:rowOff>18774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A6BD5C-8654-56D2-5F5E-A25209DA8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70704</xdr:colOff>
      <xdr:row>86</xdr:row>
      <xdr:rowOff>211670</xdr:rowOff>
    </xdr:from>
    <xdr:to>
      <xdr:col>11</xdr:col>
      <xdr:colOff>1607498</xdr:colOff>
      <xdr:row>102</xdr:row>
      <xdr:rowOff>207346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1E7F0-33A5-6B54-7070-EDF1D2F98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155510</xdr:colOff>
      <xdr:row>86</xdr:row>
      <xdr:rowOff>211429</xdr:rowOff>
    </xdr:from>
    <xdr:to>
      <xdr:col>18</xdr:col>
      <xdr:colOff>67971</xdr:colOff>
      <xdr:row>103</xdr:row>
      <xdr:rowOff>25918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C3E74-E368-110B-C62C-60335E07E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17743</xdr:colOff>
      <xdr:row>86</xdr:row>
      <xdr:rowOff>205932</xdr:rowOff>
    </xdr:from>
    <xdr:to>
      <xdr:col>24</xdr:col>
      <xdr:colOff>51836</xdr:colOff>
      <xdr:row>102</xdr:row>
      <xdr:rowOff>155510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6A789A-F00D-6425-E6B4-1B09BFEB6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17</xdr:col>
      <xdr:colOff>398721</xdr:colOff>
      <xdr:row>32</xdr:row>
      <xdr:rowOff>88604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E43C2A-A32B-4064-809D-9015A588A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6547</xdr:colOff>
      <xdr:row>3</xdr:row>
      <xdr:rowOff>181728</xdr:rowOff>
    </xdr:from>
    <xdr:to>
      <xdr:col>10</xdr:col>
      <xdr:colOff>471340</xdr:colOff>
      <xdr:row>17</xdr:row>
      <xdr:rowOff>169027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22DE3-DE96-C962-8FEE-5E7534413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16981</xdr:colOff>
      <xdr:row>4</xdr:row>
      <xdr:rowOff>32163</xdr:rowOff>
    </xdr:from>
    <xdr:to>
      <xdr:col>18</xdr:col>
      <xdr:colOff>293354</xdr:colOff>
      <xdr:row>18</xdr:row>
      <xdr:rowOff>25616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292B9-2EDB-4D68-8BE6-5697FEF9C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21603</xdr:colOff>
      <xdr:row>21</xdr:row>
      <xdr:rowOff>143889</xdr:rowOff>
    </xdr:from>
    <xdr:to>
      <xdr:col>10</xdr:col>
      <xdr:colOff>626489</xdr:colOff>
      <xdr:row>35</xdr:row>
      <xdr:rowOff>137605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4EFD55-050C-E318-8DBF-D35DC0761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18758</xdr:colOff>
      <xdr:row>21</xdr:row>
      <xdr:rowOff>155749</xdr:rowOff>
    </xdr:from>
    <xdr:to>
      <xdr:col>18</xdr:col>
      <xdr:colOff>625068</xdr:colOff>
      <xdr:row>35</xdr:row>
      <xdr:rowOff>149465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E16D69-3478-9B50-A930-46BFDA851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ADVIN" refreshedDate="45695.503655555556" createdVersion="8" refreshedVersion="8" minRefreshableVersion="3" recordCount="3" xr:uid="{4017332F-EA34-460F-8D54-C6B6EC3CF1C2}">
  <cacheSource type="worksheet">
    <worksheetSource name="Table3"/>
  </cacheSource>
  <cacheFields count="5">
    <cacheField name="Date" numFmtId="14">
      <sharedItems count="3">
        <s v="June"/>
        <s v="July"/>
        <s v="August"/>
      </sharedItems>
    </cacheField>
    <cacheField name="Revenue Earned" numFmtId="164">
      <sharedItems containsSemiMixedTypes="0" containsString="0" containsNumber="1" minValue="117839.90000000001" maxValue="145210.97"/>
    </cacheField>
    <cacheField name="Hotel RevPar" numFmtId="2">
      <sharedItems containsSemiMixedTypes="0" containsString="0" containsNumber="1" minValue="54.55550925925926" maxValue="65.05867831541218"/>
    </cacheField>
    <cacheField name="Competitor RevPar" numFmtId="0">
      <sharedItems containsSemiMixedTypes="0" containsString="0" containsNumber="1" minValue="51.52" maxValue="76.819999999999993"/>
    </cacheField>
    <cacheField name="Competitor Index" numFmtId="0">
      <sharedItems containsSemiMixedTypes="0" containsString="0" containsNumber="1" minValue="84.689766096605297" maxValue="112.941782766850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ADVIN" refreshedDate="45695.505548148147" createdVersion="8" refreshedVersion="8" minRefreshableVersion="3" recordCount="30" xr:uid="{FA35CD4A-65A4-4FB4-B25D-3A9D7ABAFAD9}">
  <cacheSource type="worksheet">
    <worksheetSource name="Table4"/>
  </cacheSource>
  <cacheFields count="3">
    <cacheField name="Date" numFmtId="14">
      <sharedItems containsSemiMixedTypes="0" containsNonDate="0" containsDate="1" containsString="0" minDate="2016-06-01T00:00:00" maxDate="2016-07-01T00:00:00" count="30"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</sharedItems>
    </cacheField>
    <cacheField name="# of Rooms Sold" numFmtId="0">
      <sharedItems containsSemiMixedTypes="0" containsString="0" containsNumber="1" containsInteger="1" minValue="3" maxValue="19"/>
    </cacheField>
    <cacheField name="Occupany %" numFmtId="2">
      <sharedItems containsSemiMixedTypes="0" containsString="0" containsNumber="1" minValue="4.2253521126760563E-2" maxValue="0.26760563380281688" count="14">
        <n v="0.19718309859154928"/>
        <n v="9.8591549295774641E-2"/>
        <n v="0.12676056338028169"/>
        <n v="0.22535211267605634"/>
        <n v="0.21126760563380281"/>
        <n v="0.23943661971830985"/>
        <n v="0.15492957746478872"/>
        <n v="0.16901408450704225"/>
        <n v="0.14084507042253522"/>
        <n v="0.26760563380281688"/>
        <n v="7.0422535211267609E-2"/>
        <n v="5.6338028169014086E-2"/>
        <n v="4.2253521126760563E-2"/>
        <n v="0.112676056338028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ADVIN" refreshedDate="45695.508027546297" createdVersion="8" refreshedVersion="8" minRefreshableVersion="3" recordCount="30" xr:uid="{869844F9-7F24-429B-B55F-177216B4E3D3}">
  <cacheSource type="worksheet">
    <worksheetSource name="Table9"/>
  </cacheSource>
  <cacheFields count="2">
    <cacheField name="Date" numFmtId="14">
      <sharedItems containsSemiMixedTypes="0" containsNonDate="0" containsDate="1" containsString="0" minDate="2016-06-01T00:00:00" maxDate="2016-07-01T00:00:00" count="30"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</sharedItems>
    </cacheField>
    <cacheField name="ADR" numFmtId="165">
      <sharedItems containsSemiMixedTypes="0" containsString="0" containsNumber="1" minValue="42.465000000000003" maxValue="83.2841666666666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ADVIN" refreshedDate="45695.509514814818" createdVersion="8" refreshedVersion="8" minRefreshableVersion="3" recordCount="31" xr:uid="{F1DDFD3C-336E-4792-BE2B-B3E687BC63DB}">
  <cacheSource type="worksheet">
    <worksheetSource name="Table11"/>
  </cacheSource>
  <cacheFields count="4">
    <cacheField name="Date" numFmtId="14">
      <sharedItems containsSemiMixedTypes="0" containsNonDate="0" containsDate="1" containsString="0" minDate="2016-07-01T00:00:00" maxDate="2016-08-01T00:00:00" count="31"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</sharedItems>
    </cacheField>
    <cacheField name="# of Rooms Sold" numFmtId="0">
      <sharedItems containsSemiMixedTypes="0" containsString="0" containsNumber="1" containsInteger="1" minValue="3" maxValue="19"/>
    </cacheField>
    <cacheField name="Occupany %" numFmtId="9">
      <sharedItems containsSemiMixedTypes="0" containsString="0" containsNumber="1" minValue="4.2253521126760563E-2" maxValue="0.26760563380281688"/>
    </cacheField>
    <cacheField name="ADR" numFmtId="165">
      <sharedItems containsSemiMixedTypes="0" containsString="0" containsNumber="1" minValue="52.726666666666667" maxValue="89.5463636363636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ADVIN" refreshedDate="45695.51138113426" createdVersion="8" refreshedVersion="8" minRefreshableVersion="3" recordCount="4353" xr:uid="{B55730EF-31AF-494B-B707-B9D891A934B0}">
  <cacheSource type="worksheet">
    <worksheetSource ref="A1:R4354" sheet="Customer Data"/>
  </cacheSource>
  <cacheFields count="18">
    <cacheField name="Guest Name" numFmtId="0">
      <sharedItems/>
    </cacheField>
    <cacheField name="Folio Number" numFmtId="0">
      <sharedItems/>
    </cacheField>
    <cacheField name="Crs Confirmation Number" numFmtId="0">
      <sharedItems containsSemiMixedTypes="0" containsString="0" containsNumber="1" containsInteger="1" minValue="10835207" maxValue="99860005"/>
    </cacheField>
    <cacheField name="Status" numFmtId="0">
      <sharedItems count="3">
        <s v="Checked Out"/>
        <s v="Cancelled"/>
        <s v="No Show"/>
      </sharedItems>
    </cacheField>
    <cacheField name="Source" numFmtId="0">
      <sharedItems count="3">
        <s v="WI"/>
        <s v="CRS"/>
        <s v="PROP"/>
      </sharedItems>
    </cacheField>
    <cacheField name="Market" numFmtId="0">
      <sharedItems/>
    </cacheField>
    <cacheField name="Rate Plan" numFmtId="0">
      <sharedItems/>
    </cacheField>
    <cacheField name="Rate" numFmtId="0">
      <sharedItems containsSemiMixedTypes="0" containsString="0" containsNumber="1" minValue="0" maxValue="115"/>
    </cacheField>
    <cacheField name="Arrival Date" numFmtId="0">
      <sharedItems containsSemiMixedTypes="0" containsDate="1" containsString="0" containsMixedTypes="1" minDate="2016-05-12T00:00:00" maxDate="1900-01-08T14:49:04"/>
    </cacheField>
    <cacheField name="Departure Date" numFmtId="0">
      <sharedItems containsSemiMixedTypes="0" containsDate="1" containsString="0" containsMixedTypes="1" minDate="2016-05-15T00:00:00" maxDate="1900-01-08T15:49:04"/>
    </cacheField>
    <cacheField name="Room Type" numFmtId="0">
      <sharedItems/>
    </cacheField>
    <cacheField name="Room Number" numFmtId="0">
      <sharedItems containsSemiMixedTypes="0" containsString="0" containsNumber="1" containsInteger="1" minValue="104" maxValue="327"/>
    </cacheField>
    <cacheField name="Adults" numFmtId="0">
      <sharedItems containsSemiMixedTypes="0" containsString="0" containsNumber="1" containsInteger="1" minValue="1" maxValue="4"/>
    </cacheField>
    <cacheField name="Child1" numFmtId="0">
      <sharedItems containsSemiMixedTypes="0" containsString="0" containsNumber="1" containsInteger="1" minValue="0" maxValue="2"/>
    </cacheField>
    <cacheField name="Child2" numFmtId="0">
      <sharedItems containsSemiMixedTypes="0" containsString="0" containsNumber="1" containsInteger="1" minValue="0" maxValue="3"/>
    </cacheField>
    <cacheField name="Company" numFmtId="0">
      <sharedItems/>
    </cacheField>
    <cacheField name="Receivables" numFmtId="0">
      <sharedItems/>
    </cacheField>
    <cacheField name="Travel Agency 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ADVIN" refreshedDate="45695.51522465278" createdVersion="8" refreshedVersion="8" minRefreshableVersion="3" recordCount="1461" xr:uid="{9D20B416-D891-46E4-A5A0-D4FA3360B4ED}">
  <cacheSource type="worksheet">
    <worksheetSource ref="A1:B1462" sheet="Exercise 1 Data"/>
  </cacheSource>
  <cacheFields count="4">
    <cacheField name="Date" numFmtId="14">
      <sharedItems containsSemiMixedTypes="0" containsNonDate="0" containsDate="1" containsString="0" minDate="2013-01-01T00:00:00" maxDate="2017-01-01T00:00:00" count="146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3"/>
    </cacheField>
    <cacheField name="Revenue" numFmtId="0">
      <sharedItems containsSemiMixedTypes="0" containsString="0" containsNumber="1" minValue="-427.05" maxValue="9634.82"/>
    </cacheField>
    <cacheField name="Months (Date)" numFmtId="0" databaseField="0">
      <fieldGroup base="0">
        <rangePr groupBy="months" startDate="2013-01-01T00:00:00" endDate="2017-01-01T00:00:00"/>
        <groupItems count="14">
          <s v="&lt;01-01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7"/>
        </groupItems>
      </fieldGroup>
    </cacheField>
    <cacheField name="Years (Date)" numFmtId="0" databaseField="0">
      <fieldGroup base="0">
        <rangePr groupBy="years" startDate="2013-01-01T00:00:00" endDate="2017-01-01T00:00:00"/>
        <groupItems count="7">
          <s v="&lt;01-01-2013"/>
          <s v="2013"/>
          <s v="2014"/>
          <s v="2015"/>
          <s v="2016"/>
          <s v="2017"/>
          <s v="&gt;01-01-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7839.90000000001"/>
    <n v="54.55550925925926"/>
    <n v="55.1"/>
    <n v="99.011813537675607"/>
  </r>
  <r>
    <x v="1"/>
    <n v="145210.97"/>
    <n v="65.05867831541218"/>
    <n v="76.819999999999993"/>
    <n v="84.689766096605297"/>
  </r>
  <r>
    <x v="2"/>
    <n v="125685.23000000001"/>
    <n v="58.187606481481488"/>
    <n v="51.52"/>
    <n v="112.941782766850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14"/>
    <x v="0"/>
  </r>
  <r>
    <x v="1"/>
    <n v="7"/>
    <x v="1"/>
  </r>
  <r>
    <x v="2"/>
    <n v="9"/>
    <x v="2"/>
  </r>
  <r>
    <x v="3"/>
    <n v="7"/>
    <x v="1"/>
  </r>
  <r>
    <x v="4"/>
    <n v="16"/>
    <x v="3"/>
  </r>
  <r>
    <x v="5"/>
    <n v="15"/>
    <x v="4"/>
  </r>
  <r>
    <x v="6"/>
    <n v="17"/>
    <x v="5"/>
  </r>
  <r>
    <x v="7"/>
    <n v="17"/>
    <x v="5"/>
  </r>
  <r>
    <x v="8"/>
    <n v="16"/>
    <x v="3"/>
  </r>
  <r>
    <x v="9"/>
    <n v="11"/>
    <x v="6"/>
  </r>
  <r>
    <x v="10"/>
    <n v="12"/>
    <x v="7"/>
  </r>
  <r>
    <x v="11"/>
    <n v="11"/>
    <x v="6"/>
  </r>
  <r>
    <x v="12"/>
    <n v="12"/>
    <x v="7"/>
  </r>
  <r>
    <x v="13"/>
    <n v="10"/>
    <x v="8"/>
  </r>
  <r>
    <x v="14"/>
    <n v="7"/>
    <x v="1"/>
  </r>
  <r>
    <x v="15"/>
    <n v="10"/>
    <x v="8"/>
  </r>
  <r>
    <x v="16"/>
    <n v="19"/>
    <x v="9"/>
  </r>
  <r>
    <x v="17"/>
    <n v="5"/>
    <x v="10"/>
  </r>
  <r>
    <x v="18"/>
    <n v="4"/>
    <x v="11"/>
  </r>
  <r>
    <x v="19"/>
    <n v="3"/>
    <x v="12"/>
  </r>
  <r>
    <x v="20"/>
    <n v="3"/>
    <x v="12"/>
  </r>
  <r>
    <x v="21"/>
    <n v="8"/>
    <x v="13"/>
  </r>
  <r>
    <x v="22"/>
    <n v="9"/>
    <x v="2"/>
  </r>
  <r>
    <x v="23"/>
    <n v="12"/>
    <x v="7"/>
  </r>
  <r>
    <x v="24"/>
    <n v="16"/>
    <x v="3"/>
  </r>
  <r>
    <x v="25"/>
    <n v="17"/>
    <x v="5"/>
  </r>
  <r>
    <x v="26"/>
    <n v="11"/>
    <x v="6"/>
  </r>
  <r>
    <x v="27"/>
    <n v="12"/>
    <x v="7"/>
  </r>
  <r>
    <x v="28"/>
    <n v="11"/>
    <x v="6"/>
  </r>
  <r>
    <x v="29"/>
    <n v="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51.890714285714289"/>
  </r>
  <r>
    <x v="1"/>
    <n v="56.434285714285714"/>
  </r>
  <r>
    <x v="2"/>
    <n v="59.938888888888897"/>
  </r>
  <r>
    <x v="3"/>
    <n v="54.148571428571437"/>
  </r>
  <r>
    <x v="4"/>
    <n v="45.759375000000006"/>
  </r>
  <r>
    <x v="5"/>
    <n v="43.016000000000005"/>
  </r>
  <r>
    <x v="6"/>
    <n v="43.172941176470601"/>
  </r>
  <r>
    <x v="7"/>
    <n v="43.84823529411765"/>
  </r>
  <r>
    <x v="8"/>
    <n v="44.197500000000005"/>
  </r>
  <r>
    <x v="9"/>
    <n v="42.530909090909091"/>
  </r>
  <r>
    <x v="10"/>
    <n v="42.465000000000003"/>
  </r>
  <r>
    <x v="11"/>
    <n v="42.847272727272731"/>
  </r>
  <r>
    <x v="12"/>
    <n v="53.153333333333343"/>
  </r>
  <r>
    <x v="13"/>
    <n v="51.110000000000007"/>
  </r>
  <r>
    <x v="14"/>
    <n v="57.412857142857142"/>
  </r>
  <r>
    <x v="15"/>
    <n v="67.044000000000011"/>
  </r>
  <r>
    <x v="16"/>
    <n v="62.048421052631568"/>
  </r>
  <r>
    <x v="17"/>
    <n v="73.179999999999993"/>
  </r>
  <r>
    <x v="18"/>
    <n v="76.997500000000002"/>
  </r>
  <r>
    <x v="19"/>
    <n v="72.916666666666671"/>
  </r>
  <r>
    <x v="20"/>
    <n v="67.600000000000009"/>
  </r>
  <r>
    <x v="21"/>
    <n v="66.503749999999997"/>
  </r>
  <r>
    <x v="22"/>
    <n v="67.286666666666676"/>
  </r>
  <r>
    <x v="23"/>
    <n v="83.284166666666664"/>
  </r>
  <r>
    <x v="24"/>
    <n v="80.925624999999997"/>
  </r>
  <r>
    <x v="25"/>
    <n v="75.25"/>
  </r>
  <r>
    <x v="26"/>
    <n v="69.350909090909084"/>
  </r>
  <r>
    <x v="27"/>
    <n v="67.348333333333329"/>
  </r>
  <r>
    <x v="28"/>
    <n v="67.27"/>
  </r>
  <r>
    <x v="29"/>
    <n v="80.96000000000000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7"/>
    <n v="9.8591549295774641E-2"/>
    <n v="79.715714285714284"/>
  </r>
  <r>
    <x v="1"/>
    <n v="11"/>
    <n v="0.15492957746478872"/>
    <n v="89.546363636363637"/>
  </r>
  <r>
    <x v="2"/>
    <n v="13"/>
    <n v="0.18309859154929578"/>
    <n v="76.331538461538457"/>
  </r>
  <r>
    <x v="3"/>
    <n v="14"/>
    <n v="0.19718309859154928"/>
    <n v="66.825000000000003"/>
  </r>
  <r>
    <x v="4"/>
    <n v="16"/>
    <n v="0.22535211267605634"/>
    <n v="66.825000000000003"/>
  </r>
  <r>
    <x v="5"/>
    <n v="19"/>
    <n v="0.26760563380281688"/>
    <n v="67.757894736842104"/>
  </r>
  <r>
    <x v="6"/>
    <n v="16"/>
    <n v="0.22535211267605634"/>
    <n v="66.903125000000003"/>
  </r>
  <r>
    <x v="7"/>
    <n v="15"/>
    <n v="0.21126760563380281"/>
    <n v="69.256666666666661"/>
  </r>
  <r>
    <x v="8"/>
    <n v="14"/>
    <n v="0.19718309859154928"/>
    <n v="75.657142857142844"/>
  </r>
  <r>
    <x v="9"/>
    <n v="14"/>
    <n v="0.19718309859154928"/>
    <n v="72.922857142857154"/>
  </r>
  <r>
    <x v="10"/>
    <n v="13"/>
    <n v="0.18309859154929578"/>
    <n v="63.125384615384625"/>
  </r>
  <r>
    <x v="11"/>
    <n v="18"/>
    <n v="0.25352112676056338"/>
    <n v="68.565555555555548"/>
  </r>
  <r>
    <x v="12"/>
    <n v="14"/>
    <n v="0.19718309859154928"/>
    <n v="69.922142857142859"/>
  </r>
  <r>
    <x v="13"/>
    <n v="12"/>
    <n v="0.16901408450704225"/>
    <n v="67.825833333333335"/>
  </r>
  <r>
    <x v="14"/>
    <n v="11"/>
    <n v="0.15492957746478872"/>
    <n v="64.5209090909091"/>
  </r>
  <r>
    <x v="15"/>
    <n v="13"/>
    <n v="0.18309859154929578"/>
    <n v="63.697692307692314"/>
  </r>
  <r>
    <x v="16"/>
    <n v="16"/>
    <n v="0.22535211267605634"/>
    <n v="62.27"/>
  </r>
  <r>
    <x v="17"/>
    <n v="7"/>
    <n v="9.8591549295774641E-2"/>
    <n v="72.434285714285707"/>
  </r>
  <r>
    <x v="18"/>
    <n v="4"/>
    <n v="5.6338028169014086E-2"/>
    <n v="56.305000000000007"/>
  </r>
  <r>
    <x v="19"/>
    <n v="3"/>
    <n v="4.2253521126760563E-2"/>
    <n v="52.726666666666667"/>
  </r>
  <r>
    <x v="20"/>
    <n v="6"/>
    <n v="8.4507042253521125E-2"/>
    <n v="80.381666666666675"/>
  </r>
  <r>
    <x v="21"/>
    <n v="7"/>
    <n v="9.8591549295774641E-2"/>
    <n v="72.61"/>
  </r>
  <r>
    <x v="22"/>
    <n v="11"/>
    <n v="0.15492957746478872"/>
    <n v="65.676363636363646"/>
  </r>
  <r>
    <x v="23"/>
    <n v="10"/>
    <n v="0.14084507042253522"/>
    <n v="74.660999999999987"/>
  </r>
  <r>
    <x v="24"/>
    <n v="11"/>
    <n v="0.15492957746478872"/>
    <n v="74.395454545454541"/>
  </r>
  <r>
    <x v="25"/>
    <n v="11"/>
    <n v="0.15492957746478872"/>
    <n v="63.706363636363633"/>
  </r>
  <r>
    <x v="26"/>
    <n v="6"/>
    <n v="8.4507042253521125E-2"/>
    <n v="78.96833333333332"/>
  </r>
  <r>
    <x v="27"/>
    <n v="7"/>
    <n v="9.8591549295774641E-2"/>
    <n v="77.687142857142845"/>
  </r>
  <r>
    <x v="28"/>
    <n v="8"/>
    <n v="0.11267605633802817"/>
    <n v="60.239999999999995"/>
  </r>
  <r>
    <x v="29"/>
    <n v="7"/>
    <n v="9.8591549295774641E-2"/>
    <n v="55.802857142857142"/>
  </r>
  <r>
    <x v="30"/>
    <n v="9"/>
    <n v="0.12676056338028169"/>
    <n v="78.30000000000001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3">
  <r>
    <s v="WINTERS, KATHRYNDR"/>
    <s v="258-617857"/>
    <n v="89301551"/>
    <x v="0"/>
    <x v="0"/>
    <s v="RACK"/>
    <s v="RACK"/>
    <n v="75"/>
    <d v="2016-07-12T00:00:00"/>
    <d v="2016-07-13T00:00:00"/>
    <s v="PNQ1"/>
    <n v="105"/>
    <n v="1"/>
    <n v="0"/>
    <n v="0"/>
    <s v="TOURICO HOLIDAYS FLIGHTS INC."/>
    <s v="*TOURICO HOLIDAYS"/>
    <s v="TOURICO TRAVELS &amp; TOURS LTD"/>
  </r>
  <r>
    <s v="NENISKIS, GIRMANTAS"/>
    <s v="452-418619"/>
    <n v="83648660"/>
    <x v="0"/>
    <x v="1"/>
    <s v="RACK"/>
    <s v="SBK"/>
    <n v="85"/>
    <d v="2016-07-01T00:00:00"/>
    <d v="2016-07-02T00:00:00"/>
    <s v="NQQ1"/>
    <n v="201"/>
    <n v="4"/>
    <n v="0"/>
    <n v="0"/>
    <s v="BOOKING.COM"/>
    <s v="*TOURICO HOLIDAYS"/>
    <s v="TOERKOOP REISBURO DE VEER"/>
  </r>
  <r>
    <s v="LEE, LAI"/>
    <s v="360-104542"/>
    <n v="11319065"/>
    <x v="0"/>
    <x v="2"/>
    <s v="RACK"/>
    <s v="RACK"/>
    <n v="55"/>
    <d v="2016-07-03T00:00:00"/>
    <d v="2016-07-09T00:00:00"/>
    <s v="NQQ1"/>
    <n v="214"/>
    <n v="1"/>
    <n v="0"/>
    <n v="0"/>
    <s v="LSM"/>
    <s v="*TOURICO HOLIDAYS"/>
    <s v="TOERKOOP REISBURO DE VEER"/>
  </r>
  <r>
    <s v="CARNEY, VICKY"/>
    <s v="441-495860"/>
    <n v="84447832"/>
    <x v="0"/>
    <x v="2"/>
    <s v="RACK"/>
    <s v="SBK"/>
    <n v="100"/>
    <d v="2016-07-03T00:00:00"/>
    <d v="2016-07-04T00:00:00"/>
    <s v="NK1"/>
    <n v="226"/>
    <n v="2"/>
    <n v="0"/>
    <n v="0"/>
    <s v="BOOKING.COM"/>
    <s v="*TOURICO HOLIDAYS"/>
    <s v="TOERKOOP REISBURO DE VEER"/>
  </r>
  <r>
    <s v="JR ARMSTRONG, GILLES NORMAND"/>
    <s v="936-055280"/>
    <n v="85086990"/>
    <x v="0"/>
    <x v="0"/>
    <s v="RACK"/>
    <s v="RACK"/>
    <n v="90"/>
    <d v="2016-07-04T00:00:00"/>
    <d v="2016-07-05T00:00:00"/>
    <s v="NQQ1"/>
    <n v="109"/>
    <n v="1"/>
    <n v="0"/>
    <n v="0"/>
    <s v="BOOKING.COM"/>
    <s v="*TOURICO HOLIDAYS"/>
    <s v="TOERKOOP REISBURO DE VEER"/>
  </r>
  <r>
    <s v="LI, ESTHER"/>
    <s v="816-824239"/>
    <n v="84817310"/>
    <x v="0"/>
    <x v="2"/>
    <s v="RACK"/>
    <s v="RACK"/>
    <n v="55"/>
    <d v="2016-07-06T00:00:00"/>
    <d v="2016-07-10T00:00:00"/>
    <s v="NQQ1"/>
    <n v="312"/>
    <n v="1"/>
    <n v="0"/>
    <n v="0"/>
    <s v="BOOKING.COM"/>
    <s v="*TOURICO HOLIDAYS"/>
    <s v="TOERKOOP REISBURO DE VEER"/>
  </r>
  <r>
    <s v="HERNANDEZ, JORGE"/>
    <s v="931-875928"/>
    <n v="77115213"/>
    <x v="1"/>
    <x v="1"/>
    <s v="RACK"/>
    <s v="SR3P"/>
    <n v="66.400000000000006"/>
    <d v="2016-07-09T00:00:00"/>
    <d v="2016-07-13T00:00:00"/>
    <s v="NDD1"/>
    <n v="312"/>
    <n v="2"/>
    <n v="0"/>
    <n v="0"/>
    <s v="BOOKING.COM"/>
    <s v="*TOURICO HOLIDAYS"/>
    <s v="TOERKOOP REISBURO DE VEER"/>
  </r>
  <r>
    <s v="VALDEZ, SERGIO"/>
    <s v="457-356093"/>
    <n v="83509073"/>
    <x v="0"/>
    <x v="1"/>
    <s v="RACK"/>
    <s v="SR2"/>
    <n v="67.5"/>
    <d v="2016-07-10T00:00:00"/>
    <d v="2016-07-13T00:00:00"/>
    <s v="NQQ1"/>
    <n v="115"/>
    <n v="2"/>
    <n v="0"/>
    <n v="0"/>
    <s v="BOOKING.COM"/>
    <s v="*TOURICO HOLIDAYS"/>
    <s v="INTERNET BOOKING"/>
  </r>
  <r>
    <s v="GOMEZ, LUZ"/>
    <s v="772-817528"/>
    <n v="85984020"/>
    <x v="0"/>
    <x v="1"/>
    <s v="RACK"/>
    <s v="SBK"/>
    <n v="70"/>
    <d v="2016-07-10T00:00:00"/>
    <d v="2016-07-17T00:00:00"/>
    <s v="NQQ1"/>
    <n v="117"/>
    <n v="4"/>
    <n v="0"/>
    <n v="0"/>
    <s v="BOOKING.COM"/>
    <s v="*TOURICO HOLIDAYS"/>
    <s v="TOERKOOP REISBURO DE VEER"/>
  </r>
  <r>
    <s v="RAMIREZ, JESUS"/>
    <s v="973-859680"/>
    <n v="86115009"/>
    <x v="0"/>
    <x v="1"/>
    <s v="RACK"/>
    <s v="SBK"/>
    <n v="80"/>
    <d v="2016-07-12T00:00:00"/>
    <d v="2016-07-15T00:00:00"/>
    <s v="NQQ1"/>
    <n v="207"/>
    <n v="4"/>
    <n v="0"/>
    <n v="0"/>
    <s v="BOOKING.COM"/>
    <s v="*TOURICO HOLIDAYS"/>
    <s v="TOERKOOP REISBURO DE VEER"/>
  </r>
  <r>
    <s v="LARA, ABIGAIL"/>
    <s v="201-443553"/>
    <n v="83120942"/>
    <x v="0"/>
    <x v="1"/>
    <s v="RACK"/>
    <s v="SBK6"/>
    <n v="78.849999999999994"/>
    <d v="2016-07-12T00:00:00"/>
    <d v="2016-07-13T00:00:00"/>
    <s v="NQQ1"/>
    <n v="106"/>
    <n v="4"/>
    <n v="0"/>
    <n v="0"/>
    <s v="BOOKING.COM"/>
    <s v="*TOURICO HOLIDAYS"/>
    <s v="TOERKOOP REISBURO DE VEER"/>
  </r>
  <r>
    <s v="AAPB, JBS"/>
    <s v="641-670992"/>
    <n v="30759719"/>
    <x v="1"/>
    <x v="2"/>
    <s v="WHOLE"/>
    <s v="RACK"/>
    <n v="41.74"/>
    <d v="2016-07-20T00:00:00"/>
    <d v="2016-07-21T00:00:00"/>
    <s v="NQQ1"/>
    <n v="106"/>
    <n v="1"/>
    <n v="0"/>
    <n v="0"/>
    <s v="BOOKING.COM"/>
    <s v="*JBS HOTELS"/>
    <s v="TOERKOOP REISBURO DE VEER"/>
  </r>
  <r>
    <s v="AAPB, JBS"/>
    <s v="674-045060"/>
    <n v="30759730"/>
    <x v="1"/>
    <x v="2"/>
    <s v="WHOLE"/>
    <s v="RACK"/>
    <n v="41.74"/>
    <d v="2016-07-20T00:00:00"/>
    <d v="2016-07-21T00:00:00"/>
    <s v="NQQ1"/>
    <n v="106"/>
    <n v="1"/>
    <n v="0"/>
    <n v="0"/>
    <s v="BOOKING.COM"/>
    <s v="*JBS HOTELS"/>
    <s v="TOERKOOP REISBURO DE VEER"/>
  </r>
  <r>
    <s v="AAJR, JBS"/>
    <s v="787-705478"/>
    <n v="90912562"/>
    <x v="0"/>
    <x v="2"/>
    <s v="WHOLE"/>
    <s v="RACK"/>
    <n v="41.74"/>
    <d v="2016-07-23T00:00:00"/>
    <d v="2016-07-24T00:00:00"/>
    <s v="NQQ1"/>
    <n v="302"/>
    <n v="1"/>
    <n v="0"/>
    <n v="0"/>
    <s v="BOOKING.COM"/>
    <s v="*JBS HOTELS"/>
    <s v="TOERKOOP REISBURO DE VEER"/>
  </r>
  <r>
    <s v="AAOX, JBS"/>
    <s v="963-301215"/>
    <n v="29640414"/>
    <x v="0"/>
    <x v="2"/>
    <s v="WHOLE"/>
    <s v="RACK"/>
    <n v="41.74"/>
    <d v="2016-07-25T00:00:00"/>
    <d v="2016-07-28T00:00:00"/>
    <s v="NQQ1"/>
    <n v="302"/>
    <n v="1"/>
    <n v="0"/>
    <n v="0"/>
    <s v="BOOKING.COM"/>
    <s v="*JBS HOTELS"/>
    <s v="TOERKOOP REISBURO DE VEER"/>
  </r>
  <r>
    <s v="AAJP, JBS"/>
    <s v="599-653747"/>
    <n v="90882689"/>
    <x v="0"/>
    <x v="2"/>
    <s v="WHOLE"/>
    <s v="RACK"/>
    <n v="41.74"/>
    <d v="2016-07-29T00:00:00"/>
    <d v="2016-07-31T00:00:00"/>
    <s v="NQQ1"/>
    <n v="202"/>
    <n v="1"/>
    <n v="0"/>
    <n v="0"/>
    <s v="BOOKING.COM"/>
    <s v="*JBS HOTELS"/>
    <s v="TOERKOOP REISBURO DE VEER"/>
  </r>
  <r>
    <s v="AASD, JBS"/>
    <s v="904-631222"/>
    <n v="68999888"/>
    <x v="0"/>
    <x v="2"/>
    <s v="WHOLE"/>
    <s v="RACK"/>
    <n v="41.74"/>
    <d v="2016-07-31T00:00:00"/>
    <d v="2016-08-01T00:00:00"/>
    <s v="NQQ1"/>
    <n v="202"/>
    <n v="1"/>
    <n v="0"/>
    <n v="0"/>
    <s v="BOOKING.COM"/>
    <s v="*JBS HOTELS"/>
    <s v="TOERKOOP REISBURO DE VEER"/>
  </r>
  <r>
    <s v="CONCEPCION, MARK"/>
    <s v="813-149606"/>
    <n v="94208270"/>
    <x v="1"/>
    <x v="1"/>
    <s v="RACK"/>
    <s v="RACK"/>
    <n v="85"/>
    <d v="2016-08-07T00:00:00"/>
    <d v="2016-08-10T00:00:00"/>
    <s v="NQQ1"/>
    <n v="218"/>
    <n v="2"/>
    <n v="2"/>
    <n v="0"/>
    <s v="BOOKING.COM"/>
    <s v="*JBS HOTELS"/>
    <s v="INTERNET BOOKING"/>
  </r>
  <r>
    <s v="ZHAO, CHUN JING"/>
    <s v="268-650712"/>
    <n v="14116210"/>
    <x v="0"/>
    <x v="1"/>
    <s v="RACK"/>
    <s v="SOE"/>
    <n v="74.7"/>
    <d v="2016-08-09T00:00:00"/>
    <d v="2016-08-10T00:00:00"/>
    <s v="NQQ1"/>
    <n v="317"/>
    <n v="2"/>
    <n v="2"/>
    <n v="0"/>
    <s v="BOOKING.COM"/>
    <s v="*JBS HOTELS"/>
    <s v="EXPEDIA INC"/>
  </r>
  <r>
    <s v="LE, DUYEN"/>
    <s v="304-578908"/>
    <n v="92177221"/>
    <x v="0"/>
    <x v="1"/>
    <s v="RACK"/>
    <s v="SVC2"/>
    <n v="103.5"/>
    <d v="2016-08-12T00:00:00"/>
    <d v="2016-08-15T00:00:00"/>
    <s v="NQQ1"/>
    <n v="317"/>
    <n v="1"/>
    <n v="0"/>
    <n v="0"/>
    <s v="LEXYL TRAVEL TECHNOLOGIES LLC"/>
    <s v="*JBS HOTELS"/>
    <s v="EXPEDIA INC"/>
  </r>
  <r>
    <s v="MACEDO, HENRY"/>
    <s v="991-205026"/>
    <n v="98035105"/>
    <x v="0"/>
    <x v="1"/>
    <s v="RACK"/>
    <s v="SOEP"/>
    <n v="80"/>
    <d v="2016-08-14T00:00:00"/>
    <d v="2016-08-17T00:00:00"/>
    <s v="NDD1"/>
    <n v="120"/>
    <n v="2"/>
    <n v="0"/>
    <n v="0"/>
    <s v="LEXYL TRAVEL TECHNOLOGIES LLC"/>
    <s v="*JBS HOTELS"/>
    <s v="EXPEDIA INC"/>
  </r>
  <r>
    <s v="AAPG, JBS"/>
    <s v="585-259093"/>
    <n v="33354932"/>
    <x v="0"/>
    <x v="2"/>
    <s v="WHOLE"/>
    <s v="RACK"/>
    <n v="41.74"/>
    <d v="2016-08-14T00:00:00"/>
    <d v="2016-08-17T00:00:00"/>
    <s v="NQQ1"/>
    <n v="215"/>
    <n v="1"/>
    <n v="0"/>
    <n v="0"/>
    <s v="LEXYL TRAVEL TECHNOLOGIES LLC"/>
    <s v="*JBS HOTELS"/>
    <s v="EXPEDIA INC"/>
  </r>
  <r>
    <s v="AAMW, JBS"/>
    <s v="871-157678"/>
    <n v="14273794"/>
    <x v="1"/>
    <x v="2"/>
    <s v="RACK"/>
    <s v="RACK"/>
    <n v="41.74"/>
    <d v="2016-08-15T00:00:00"/>
    <d v="2016-08-17T00:00:00"/>
    <s v="NQQ1"/>
    <n v="215"/>
    <n v="1"/>
    <n v="0"/>
    <n v="0"/>
    <s v="LEXYL TRAVEL TECHNOLOGIES LLC"/>
    <s v="*JBS HOTELS"/>
    <s v="EXPEDIA INC"/>
  </r>
  <r>
    <s v="AAMW, JBS"/>
    <s v="801-249383"/>
    <n v="14273756"/>
    <x v="1"/>
    <x v="2"/>
    <s v="RACK"/>
    <s v="RACK"/>
    <n v="41.74"/>
    <d v="2016-08-15T00:00:00"/>
    <d v="2016-08-17T00:00:00"/>
    <s v="NQQ1"/>
    <n v="215"/>
    <n v="1"/>
    <n v="0"/>
    <n v="0"/>
    <s v="LEXYL TRAVEL TECHNOLOGIES LLC"/>
    <s v="*JBS HOTELS"/>
    <s v="EXPEDIA INC"/>
  </r>
  <r>
    <s v="AALG, JBS"/>
    <s v="146-454915"/>
    <n v="99481223"/>
    <x v="0"/>
    <x v="2"/>
    <s v="WHOLE"/>
    <s v="RACK"/>
    <n v="41.74"/>
    <d v="2016-05-18T00:00:00"/>
    <d v="2016-05-20T00:00:00"/>
    <s v="NQQ1"/>
    <n v="209"/>
    <n v="1"/>
    <n v="0"/>
    <n v="0"/>
    <s v="LEXYL TRAVEL TECHNOLOGIES LLC"/>
    <s v="*JBS HOTELS"/>
    <s v="EXPEDIA INC"/>
  </r>
  <r>
    <s v="CORDOVA, FRANKIE"/>
    <s v="627-675169"/>
    <n v="62227046"/>
    <x v="0"/>
    <x v="2"/>
    <s v="WHOLE"/>
    <s v="RACK"/>
    <n v="63.34"/>
    <d v="2016-05-19T00:00:00"/>
    <d v="2016-05-22T00:00:00"/>
    <s v="NK1"/>
    <n v="127"/>
    <n v="1"/>
    <n v="0"/>
    <n v="0"/>
    <s v="LEXYL TRAVEL TECHNOLOGIES LLC"/>
    <s v="*TOURICO HOLIDAYS"/>
    <s v="EXPEDIA INC"/>
  </r>
  <r>
    <s v="SHAHUB, AHMED"/>
    <s v="092-472954"/>
    <n v="64483912"/>
    <x v="0"/>
    <x v="1"/>
    <s v="RACK"/>
    <s v="RACK"/>
    <n v="80"/>
    <d v="2016-05-26T00:00:00"/>
    <d v="2016-05-30T00:00:00"/>
    <s v="NQQ1"/>
    <n v="216"/>
    <n v="2"/>
    <n v="0"/>
    <n v="0"/>
    <s v="LEXYL TRAVEL TECHNOLOGIES LLC"/>
    <s v="*TOURICO HOLIDAYS"/>
    <s v="INTERNET BOOKING"/>
  </r>
  <r>
    <s v="PITURA, JIM"/>
    <s v="861-564672"/>
    <n v="45956940"/>
    <x v="0"/>
    <x v="1"/>
    <s v="RACK"/>
    <s v="SR5P"/>
    <n v="78.75"/>
    <d v="2016-05-27T00:00:00"/>
    <d v="2016-05-28T00:00:00"/>
    <s v="NK1"/>
    <n v="327"/>
    <n v="2"/>
    <n v="0"/>
    <n v="0"/>
    <s v="LEXYL TRAVEL TECHNOLOGIES LLC"/>
    <s v="*TOURICO HOLIDAYS"/>
    <s v="INTERNET BOOKING"/>
  </r>
  <r>
    <s v="DINH, CATTHY"/>
    <s v="881-365029"/>
    <n v="66092033"/>
    <x v="0"/>
    <x v="1"/>
    <s v="RACK"/>
    <s v="SOE"/>
    <n v="74.7"/>
    <d v="2016-05-27T00:00:00"/>
    <d v="2016-05-28T00:00:00"/>
    <s v="NDD1"/>
    <n v="222"/>
    <n v="4"/>
    <n v="0"/>
    <n v="0"/>
    <s v="LEXYL TRAVEL TECHNOLOGIES LLC"/>
    <s v="*TOURICO HOLIDAYS"/>
    <s v="HOTELS.COM L.P."/>
  </r>
  <r>
    <s v="DAVE, JAYVIN"/>
    <s v="348-360954"/>
    <n v="65901409"/>
    <x v="0"/>
    <x v="1"/>
    <s v="RACK"/>
    <s v="SOE"/>
    <n v="74.7"/>
    <d v="2016-05-27T00:00:00"/>
    <d v="2016-05-28T00:00:00"/>
    <s v="NDD1"/>
    <n v="122"/>
    <n v="3"/>
    <n v="0"/>
    <n v="0"/>
    <s v="LEXYL TRAVEL TECHNOLOGIES LLC"/>
    <s v="*TOURICO HOLIDAYS"/>
    <s v="EXPEDIA INC"/>
  </r>
  <r>
    <s v="GAMEZ, DENISSA"/>
    <s v="039-760644"/>
    <n v="67005168"/>
    <x v="0"/>
    <x v="1"/>
    <s v="RACK"/>
    <s v="SOE"/>
    <n v="62.25"/>
    <d v="2016-05-29T00:00:00"/>
    <d v="2016-05-30T00:00:00"/>
    <s v="NK1"/>
    <n v="327"/>
    <n v="2"/>
    <n v="0"/>
    <n v="0"/>
    <s v="LEXYL TRAVEL TECHNOLOGIES LLC"/>
    <s v="*TOURICO HOLIDAYS"/>
    <s v="EXPEDIA INC"/>
  </r>
  <r>
    <s v="VAN, KEVIN"/>
    <s v="567-149656"/>
    <n v="66625746"/>
    <x v="0"/>
    <x v="1"/>
    <s v="RACK"/>
    <s v="SOE"/>
    <n v="66.400000000000006"/>
    <d v="2016-05-29T00:00:00"/>
    <d v="2016-05-30T00:00:00"/>
    <s v="NQQ1"/>
    <n v="312"/>
    <n v="4"/>
    <n v="0"/>
    <n v="0"/>
    <s v="LEXYL TRAVEL TECHNOLOGIES LLC"/>
    <s v="*TOURICO HOLIDAYS"/>
    <s v="HOTELS.COM L.P."/>
  </r>
  <r>
    <s v="LARA, YVETTE"/>
    <s v="160-642807"/>
    <n v="65756206"/>
    <x v="0"/>
    <x v="1"/>
    <s v="RACK"/>
    <s v="SOO"/>
    <n v="68"/>
    <d v="2016-05-29T00:00:00"/>
    <d v="2016-05-30T00:00:00"/>
    <s v="NDD1"/>
    <n v="122"/>
    <n v="2"/>
    <n v="0"/>
    <n v="0"/>
    <s v="LEXYL TRAVEL TECHNOLOGIES LLC"/>
    <s v="*TOURICO HOLIDAYS"/>
    <s v="TRAVELWEB-NET RATES"/>
  </r>
  <r>
    <s v="AANO, AIC"/>
    <s v="961-029225"/>
    <n v="17486086"/>
    <x v="1"/>
    <x v="2"/>
    <s v="WHOLE"/>
    <s v="RACK"/>
    <n v="43.48"/>
    <d v="2016-06-04T00:00:00"/>
    <d v="2016-06-06T00:00:00"/>
    <s v="NQQ1"/>
    <n v="122"/>
    <n v="1"/>
    <n v="0"/>
    <n v="0"/>
    <s v="LEXYL TRAVEL TECHNOLOGIES LLC"/>
    <s v="*AMERILINK INTERNATIONAL CORP"/>
    <s v="TRAVELWEB-NET RATES"/>
  </r>
  <r>
    <s v="AANA, JBS"/>
    <s v="586-652216"/>
    <n v="14635914"/>
    <x v="2"/>
    <x v="2"/>
    <s v="WHOLE"/>
    <s v="RACK"/>
    <n v="41.74"/>
    <d v="2016-06-04T00:00:00"/>
    <d v="2016-06-07T00:00:00"/>
    <s v="NQQ1"/>
    <n v="202"/>
    <n v="1"/>
    <n v="0"/>
    <n v="0"/>
    <s v="LEXYL TRAVEL TECHNOLOGIES LLC"/>
    <s v="*JBS HOTELS"/>
    <s v="TRAVELWEB-NET RATES"/>
  </r>
  <r>
    <s v="AANA, JBS"/>
    <s v="468-325289"/>
    <n v="57620604"/>
    <x v="2"/>
    <x v="2"/>
    <s v="WHOLE"/>
    <s v="RACK"/>
    <n v="41.74"/>
    <d v="2016-06-04T00:00:00"/>
    <d v="2016-06-07T00:00:00"/>
    <s v="NQQ1"/>
    <n v="206"/>
    <n v="1"/>
    <n v="0"/>
    <n v="0"/>
    <s v="LEXYL TRAVEL TECHNOLOGIES LLC"/>
    <s v="*JBS HOTELS"/>
    <s v="TRAVELWEB-NET RATES"/>
  </r>
  <r>
    <s v="AANX, AIC"/>
    <s v="086-048131"/>
    <n v="20071667"/>
    <x v="0"/>
    <x v="2"/>
    <s v="WHOLE"/>
    <s v="RACK"/>
    <n v="43.48"/>
    <d v="2016-06-05T00:00:00"/>
    <d v="2016-06-08T00:00:00"/>
    <s v="NQQ1"/>
    <n v="314"/>
    <n v="1"/>
    <n v="0"/>
    <n v="0"/>
    <s v="LEXYL TRAVEL TECHNOLOGIES LLC"/>
    <s v="*AMERILINK INTERNATIONAL CORP"/>
    <s v="TRAVELWEB-NET RATES"/>
  </r>
  <r>
    <s v="AANX, AIC"/>
    <s v="030-373200"/>
    <n v="20072454"/>
    <x v="0"/>
    <x v="2"/>
    <s v="WHOLE"/>
    <s v="RACK"/>
    <n v="43.48"/>
    <d v="2016-06-05T00:00:00"/>
    <d v="2016-06-08T00:00:00"/>
    <s v="NQQ1"/>
    <n v="303"/>
    <n v="1"/>
    <n v="0"/>
    <n v="0"/>
    <s v="LEXYL TRAVEL TECHNOLOGIES LLC"/>
    <s v="*AMERILINK INTERNATIONAL CORP"/>
    <s v="TRAVELWEB-NET RATES"/>
  </r>
  <r>
    <s v="AANX, AIC"/>
    <s v="039-766987"/>
    <n v="20071590"/>
    <x v="0"/>
    <x v="2"/>
    <s v="WHOLE"/>
    <s v="RACK"/>
    <n v="43.48"/>
    <d v="2016-06-05T00:00:00"/>
    <d v="2016-06-08T00:00:00"/>
    <s v="NQQ1"/>
    <n v="215"/>
    <n v="1"/>
    <n v="0"/>
    <n v="0"/>
    <s v="LEXYL TRAVEL TECHNOLOGIES LLC"/>
    <s v="*AMERILINK INTERNATIONAL CORP"/>
    <s v="TRAVELWEB-NET RATES"/>
  </r>
  <r>
    <s v="SHRIVASTAVA, ADITYA"/>
    <s v="927-300473"/>
    <n v="68390341"/>
    <x v="0"/>
    <x v="1"/>
    <s v="RACK"/>
    <s v="SOE"/>
    <n v="58.1"/>
    <d v="2016-06-08T00:00:00"/>
    <d v="2016-06-10T00:00:00"/>
    <s v="NQQ1"/>
    <n v="108"/>
    <n v="2"/>
    <n v="0"/>
    <n v="2"/>
    <s v="LEXYL TRAVEL TECHNOLOGIES LLC"/>
    <s v="*AMERILINK INTERNATIONAL CORP"/>
    <s v="HOTWIRE"/>
  </r>
  <r>
    <s v="AALE, AIC"/>
    <s v="115-729477"/>
    <n v="99476471"/>
    <x v="0"/>
    <x v="2"/>
    <s v="WHOLE"/>
    <s v="RACK"/>
    <n v="43.48"/>
    <d v="2016-06-09T00:00:00"/>
    <d v="2016-06-12T00:00:00"/>
    <s v="NQQ1"/>
    <n v="210"/>
    <n v="1"/>
    <n v="0"/>
    <n v="0"/>
    <s v="LEXYL TRAVEL TECHNOLOGIES LLC"/>
    <s v="*AMERILINK INTERNATIONAL CORP"/>
    <s v="HOTWIRE"/>
  </r>
  <r>
    <s v="LOPEZ, PIRCSILLA"/>
    <s v="153-810144"/>
    <n v="73475186"/>
    <x v="0"/>
    <x v="1"/>
    <s v="RACK"/>
    <s v="RACK"/>
    <n v="85"/>
    <d v="2016-06-13T00:00:00"/>
    <d v="2016-06-15T00:00:00"/>
    <s v="NQQ1"/>
    <n v="111"/>
    <n v="2"/>
    <n v="1"/>
    <n v="0"/>
    <s v="LEXYL TRAVEL TECHNOLOGIES LLC"/>
    <s v="*AMERILINK INTERNATIONAL CORP"/>
    <s v="HOTWIRE"/>
  </r>
  <r>
    <s v="AARJ, JBS"/>
    <s v="575-369478"/>
    <n v="59025725"/>
    <x v="0"/>
    <x v="2"/>
    <s v="WHOLE"/>
    <s v="RACK"/>
    <n v="41.74"/>
    <d v="2016-06-15T00:00:00"/>
    <d v="2016-06-18T00:00:00"/>
    <s v="NK1"/>
    <n v="127"/>
    <n v="1"/>
    <n v="0"/>
    <n v="0"/>
    <s v="LEXYL TRAVEL TECHNOLOGIES LLC"/>
    <s v="*JBS HOTELS"/>
    <s v="HOTWIRE"/>
  </r>
  <r>
    <s v="AANZ, JBS"/>
    <s v="414-576703"/>
    <n v="22129279"/>
    <x v="2"/>
    <x v="2"/>
    <s v="WHOLE"/>
    <s v="RACK"/>
    <n v="41.74"/>
    <d v="2016-06-19T00:00:00"/>
    <d v="2016-06-22T00:00:00"/>
    <s v="NQQ1"/>
    <n v="119"/>
    <n v="1"/>
    <n v="0"/>
    <n v="0"/>
    <s v="LEXYL TRAVEL TECHNOLOGIES LLC"/>
    <s v="*JBS HOTELS"/>
    <s v="HOTWIRE"/>
  </r>
  <r>
    <s v="AANZ, JBS"/>
    <s v="242-487006"/>
    <n v="22129222"/>
    <x v="2"/>
    <x v="2"/>
    <s v="WHOLE"/>
    <s v="RACK"/>
    <n v="41.74"/>
    <d v="2016-06-19T00:00:00"/>
    <d v="2016-06-22T00:00:00"/>
    <s v="NQQ1"/>
    <n v="208"/>
    <n v="1"/>
    <n v="0"/>
    <n v="0"/>
    <s v="LEXYL TRAVEL TECHNOLOGIES LLC"/>
    <s v="*JBS HOTELS"/>
    <s v="HOTWIRE"/>
  </r>
  <r>
    <s v="AANZ, JBS"/>
    <s v="193-632165"/>
    <n v="22129211"/>
    <x v="2"/>
    <x v="2"/>
    <s v="WHOLE"/>
    <s v="RACK"/>
    <n v="41.74"/>
    <d v="2016-06-19T00:00:00"/>
    <d v="2016-06-22T00:00:00"/>
    <s v="NQQ1"/>
    <n v="218"/>
    <n v="1"/>
    <n v="0"/>
    <n v="0"/>
    <s v="LEXYL TRAVEL TECHNOLOGIES LLC"/>
    <s v="*JBS HOTELS"/>
    <s v="HOTWIRE"/>
  </r>
  <r>
    <s v="DYKSTRA, RICHARD"/>
    <s v="001-376831"/>
    <n v="78678451"/>
    <x v="0"/>
    <x v="1"/>
    <s v="RACK"/>
    <s v="SOE"/>
    <n v="74.7"/>
    <d v="2016-06-23T00:00:00"/>
    <d v="2016-06-24T00:00:00"/>
    <s v="NQQ1"/>
    <n v="117"/>
    <n v="2"/>
    <n v="0"/>
    <n v="0"/>
    <s v="LEXYL TRAVEL TECHNOLOGIES LLC"/>
    <s v="*JBS HOTELS"/>
    <s v="HOTELS.COM L.P."/>
  </r>
  <r>
    <s v="AARF, JBS"/>
    <s v="519-034418"/>
    <n v="57621865"/>
    <x v="1"/>
    <x v="2"/>
    <s v="WHOLE"/>
    <s v="RACK"/>
    <n v="41.74"/>
    <d v="2016-06-23T00:00:00"/>
    <d v="2016-06-24T00:00:00"/>
    <s v="NDD1"/>
    <n v="117"/>
    <n v="1"/>
    <n v="0"/>
    <n v="0"/>
    <s v="LEXYL TRAVEL TECHNOLOGIES LLC"/>
    <s v="*JBS HOTELS"/>
    <s v="HOTELS.COM L.P."/>
  </r>
  <r>
    <s v="MIGUEL, ANALAURA"/>
    <s v="875-183234"/>
    <n v="76052321"/>
    <x v="2"/>
    <x v="2"/>
    <s v="RACK"/>
    <s v="RACK"/>
    <n v="100"/>
    <d v="2016-06-24T00:00:00"/>
    <d v="2016-06-25T00:00:00"/>
    <s v="NK1"/>
    <n v="127"/>
    <n v="2"/>
    <n v="0"/>
    <n v="0"/>
    <s v="LEXYL TRAVEL TECHNOLOGIES LLC"/>
    <s v="*JBS HOTELS"/>
    <s v="HOTELS.COM L.P."/>
  </r>
  <r>
    <s v="LE, HUNG"/>
    <s v="775-932259"/>
    <n v="72593105"/>
    <x v="0"/>
    <x v="1"/>
    <s v="RACK"/>
    <s v="SOEP"/>
    <n v="92.5"/>
    <d v="2016-06-25T00:00:00"/>
    <d v="2016-06-27T00:00:00"/>
    <s v="NQQ1"/>
    <n v="202"/>
    <n v="3"/>
    <n v="0"/>
    <n v="0"/>
    <s v="LEXYL TRAVEL TECHNOLOGIES LLC"/>
    <s v="*JBS HOTELS"/>
    <s v="HOTELS.COM L.P."/>
  </r>
  <r>
    <s v="CARRASCO, LUIS"/>
    <s v="015-788301"/>
    <n v="77329920"/>
    <x v="0"/>
    <x v="1"/>
    <s v="RACK"/>
    <s v="SOE"/>
    <n v="83"/>
    <d v="2016-06-25T00:00:00"/>
    <d v="2016-06-26T00:00:00"/>
    <s v="NQQ1"/>
    <n v="302"/>
    <n v="4"/>
    <n v="0"/>
    <n v="0"/>
    <s v="LEXYL TRAVEL TECHNOLOGIES LLC"/>
    <s v="*JBS HOTELS"/>
    <s v="EXPEDIA INC"/>
  </r>
  <r>
    <s v="HERNANDEZ, ARMANDO"/>
    <s v="976-619908"/>
    <n v="78730436"/>
    <x v="0"/>
    <x v="1"/>
    <s v="RACK"/>
    <s v="SBK"/>
    <n v="80"/>
    <d v="2016-06-26T00:00:00"/>
    <d v="2016-06-30T00:00:00"/>
    <s v="NDD1"/>
    <n v="221"/>
    <n v="4"/>
    <n v="0"/>
    <n v="0"/>
    <s v="BOOKING.COM"/>
    <s v="*JBS HOTELS"/>
    <s v="TOERKOOP REISBURO DE VEER"/>
  </r>
  <r>
    <s v="AAOJ, JBS"/>
    <s v="806-704202"/>
    <n v="25256184"/>
    <x v="1"/>
    <x v="2"/>
    <s v="WHOLE"/>
    <s v="RACK"/>
    <n v="41.74"/>
    <d v="2016-06-27T00:00:00"/>
    <d v="2016-06-28T00:00:00"/>
    <s v="NQQ1"/>
    <n v="221"/>
    <n v="1"/>
    <n v="0"/>
    <n v="0"/>
    <s v="BOOKING.COM"/>
    <s v="*JBS HOTELS"/>
    <s v="TOERKOOP REISBURO DE VEER"/>
  </r>
  <r>
    <s v="AAOJ, JBS"/>
    <s v="561-803000"/>
    <n v="25256810"/>
    <x v="1"/>
    <x v="2"/>
    <s v="WHOLE"/>
    <s v="RACK"/>
    <n v="41.74"/>
    <d v="2016-06-27T00:00:00"/>
    <d v="2016-06-28T00:00:00"/>
    <s v="NQQ1"/>
    <n v="221"/>
    <n v="1"/>
    <n v="0"/>
    <n v="0"/>
    <s v="BOOKING.COM"/>
    <s v="*JBS HOTELS"/>
    <s v="TOERKOOP REISBURO DE VEER"/>
  </r>
  <r>
    <s v="PHAM, JACKIE"/>
    <s v="298-100242"/>
    <n v="84344745"/>
    <x v="0"/>
    <x v="1"/>
    <s v="RACK"/>
    <s v="SBK"/>
    <n v="95"/>
    <d v="2016-07-03T00:00:00"/>
    <d v="2016-07-04T00:00:00"/>
    <s v="NDD1"/>
    <n v="220"/>
    <n v="4"/>
    <n v="0"/>
    <n v="0"/>
    <s v="BOOKING.COM"/>
    <s v="*JBS HOTELS"/>
    <s v="TOERKOOP REISBURO DE VEER"/>
  </r>
  <r>
    <s v="H. RENTERIA, VICTOR"/>
    <s v="583-364630"/>
    <n v="85053505"/>
    <x v="0"/>
    <x v="1"/>
    <s v="RACK"/>
    <s v="SBK"/>
    <n v="80"/>
    <d v="2016-07-04T00:00:00"/>
    <d v="2016-07-07T00:00:00"/>
    <s v="NDD1"/>
    <n v="123"/>
    <n v="3"/>
    <n v="0"/>
    <n v="0"/>
    <s v="BOOKING.COM"/>
    <s v="*JBS HOTELS"/>
    <s v="TOERKOOP REISBURO DE VEER"/>
  </r>
  <r>
    <s v="JOSEPH, DENNY"/>
    <s v="386-488271"/>
    <n v="85110155"/>
    <x v="0"/>
    <x v="1"/>
    <s v="RACK"/>
    <s v="SOE"/>
    <n v="70.55"/>
    <d v="2016-07-05T00:00:00"/>
    <d v="2016-07-06T00:00:00"/>
    <s v="NQQ1"/>
    <n v="219"/>
    <n v="2"/>
    <n v="0"/>
    <n v="2"/>
    <s v="BOOKING.COM"/>
    <s v="*JBS HOTELS"/>
    <s v="HOTWIRE"/>
  </r>
  <r>
    <s v="LUJAN, JESSICA"/>
    <s v="042-615573"/>
    <n v="85027594"/>
    <x v="0"/>
    <x v="1"/>
    <s v="RACK"/>
    <s v="SOEP"/>
    <n v="85"/>
    <d v="2016-07-09T00:00:00"/>
    <d v="2016-07-10T00:00:00"/>
    <s v="NDD1"/>
    <n v="320"/>
    <n v="2"/>
    <n v="0"/>
    <n v="0"/>
    <s v="BOOKING.COM"/>
    <s v="*JBS HOTELS"/>
    <s v="HOTWIRE"/>
  </r>
  <r>
    <s v="BRISSETT, CYNTHIA"/>
    <s v="078-000423"/>
    <n v="87804431"/>
    <x v="0"/>
    <x v="0"/>
    <s v="RACK"/>
    <s v="RACK"/>
    <n v="55"/>
    <d v="2016-07-10T00:00:00"/>
    <d v="2016-07-11T00:00:00"/>
    <s v="NQQ1"/>
    <n v="304"/>
    <n v="1"/>
    <n v="0"/>
    <n v="0"/>
    <s v="BOOKING.COM"/>
    <s v="*JBS HOTELS"/>
    <s v="HOTWIRE"/>
  </r>
  <r>
    <s v="DOMINGUEZ, ARAH"/>
    <s v="713-167202"/>
    <n v="87314333"/>
    <x v="0"/>
    <x v="1"/>
    <s v="RACK"/>
    <s v="SOEP"/>
    <n v="76.67"/>
    <d v="2016-07-10T00:00:00"/>
    <d v="2016-07-13T00:00:00"/>
    <s v="NQQ1"/>
    <n v="316"/>
    <n v="2"/>
    <n v="1"/>
    <n v="0"/>
    <s v="BOOKING.COM"/>
    <s v="*JBS HOTELS"/>
    <s v="HOTWIRE"/>
  </r>
  <r>
    <s v="FENG, TIE"/>
    <s v="443-834337"/>
    <n v="87803019"/>
    <x v="0"/>
    <x v="1"/>
    <s v="RACK"/>
    <s v="SMO"/>
    <n v="80"/>
    <d v="2016-07-10T00:00:00"/>
    <d v="2016-07-11T00:00:00"/>
    <s v="NDD1"/>
    <n v="122"/>
    <n v="1"/>
    <n v="0"/>
    <n v="0"/>
    <s v="BOOKING.COM"/>
    <s v="*JBS HOTELS"/>
    <s v="INTERNET BOOKING"/>
  </r>
  <r>
    <s v="AAKH, JBS"/>
    <s v="142-340913"/>
    <n v="97136737"/>
    <x v="0"/>
    <x v="2"/>
    <s v="WHOLE"/>
    <s v="RACK"/>
    <n v="41.74"/>
    <d v="2016-07-14T00:00:00"/>
    <d v="2016-07-16T00:00:00"/>
    <s v="NQQ1"/>
    <n v="208"/>
    <n v="1"/>
    <n v="0"/>
    <n v="0"/>
    <s v="BOOKING.COM"/>
    <s v="*JBS HOTELS"/>
    <s v="INTERNET BOOKING"/>
  </r>
  <r>
    <s v="AAKH, JBS"/>
    <s v="968-990400"/>
    <n v="97136659"/>
    <x v="0"/>
    <x v="2"/>
    <s v="WHOLE"/>
    <s v="RACK"/>
    <n v="41.74"/>
    <d v="2016-07-14T00:00:00"/>
    <d v="2016-07-16T00:00:00"/>
    <s v="NQQ1"/>
    <n v="209"/>
    <n v="1"/>
    <n v="0"/>
    <n v="0"/>
    <s v="BOOKING.COM"/>
    <s v="*JBS HOTELS"/>
    <s v="INTERNET BOOKING"/>
  </r>
  <r>
    <s v="OMERBASIC, ANADIN"/>
    <s v="855-210070"/>
    <n v="90434110"/>
    <x v="0"/>
    <x v="0"/>
    <s v="RACK"/>
    <s v="RACK"/>
    <n v="100"/>
    <d v="2016-07-14T00:00:00"/>
    <d v="2016-07-15T00:00:00"/>
    <s v="NDD1"/>
    <n v="321"/>
    <n v="1"/>
    <n v="0"/>
    <n v="0"/>
    <s v="BOOKING.COM"/>
    <s v="*JBS HOTELS"/>
    <s v="INTERNET BOOKING"/>
  </r>
  <r>
    <s v="NACSA, ROSANNA"/>
    <s v="855-563213"/>
    <n v="90215384"/>
    <x v="0"/>
    <x v="2"/>
    <s v="OTHR"/>
    <s v="RACK"/>
    <n v="95"/>
    <d v="2016-07-14T00:00:00"/>
    <d v="2016-07-15T00:00:00"/>
    <s v="NQQ1"/>
    <n v="109"/>
    <n v="1"/>
    <n v="0"/>
    <n v="0"/>
    <s v="BOOKING.COM"/>
    <s v="*JBS HOTELS"/>
    <s v="INTERNET BOOKING"/>
  </r>
  <r>
    <s v="CARREON, CHRISTIAN"/>
    <s v="070-408772"/>
    <n v="85824900"/>
    <x v="1"/>
    <x v="2"/>
    <s v="RACK"/>
    <s v="RACK"/>
    <n v="95"/>
    <d v="2016-07-14T00:00:00"/>
    <d v="2016-07-19T00:00:00"/>
    <s v="NQQ1"/>
    <n v="306"/>
    <n v="1"/>
    <n v="0"/>
    <n v="0"/>
    <s v="BOOKING.COM"/>
    <s v="*JBS HOTELS"/>
    <s v="INTERNET BOOKING"/>
  </r>
  <r>
    <s v="YAN, DIANA"/>
    <s v="688-175967"/>
    <n v="27464671"/>
    <x v="0"/>
    <x v="1"/>
    <s v="OTHR"/>
    <s v="SR3P"/>
    <n v="73.319999999999993"/>
    <d v="2016-07-15T00:00:00"/>
    <d v="2016-07-18T00:00:00"/>
    <s v="NDD1"/>
    <n v="121"/>
    <n v="2"/>
    <n v="2"/>
    <n v="0"/>
    <s v="BOOKING.COM"/>
    <s v="*JBS HOTELS"/>
    <s v="INTERNET BOOKING"/>
  </r>
  <r>
    <s v="DELBART, LAETITIA"/>
    <s v="862-044642"/>
    <n v="67624365"/>
    <x v="0"/>
    <x v="1"/>
    <s v="CORP"/>
    <s v="SF3"/>
    <n v="59.2"/>
    <d v="2016-07-16T00:00:00"/>
    <d v="2016-07-18T00:00:00"/>
    <s v="NDD1"/>
    <n v="120"/>
    <n v="2"/>
    <n v="0"/>
    <n v="0"/>
    <s v="ATI CORE"/>
    <s v="*JBS HOTELS"/>
    <s v="INTERNET BOOKING"/>
  </r>
  <r>
    <s v="GIBES, ALAN R"/>
    <s v="477-466620"/>
    <n v="41343794"/>
    <x v="0"/>
    <x v="1"/>
    <s v="GOV"/>
    <s v="SR5P"/>
    <n v="71.25"/>
    <d v="2016-07-16T00:00:00"/>
    <d v="2016-07-17T00:00:00"/>
    <s v="NDD1"/>
    <n v="221"/>
    <n v="2"/>
    <n v="0"/>
    <n v="0"/>
    <s v="ATI CORE"/>
    <s v="*JBS HOTELS"/>
    <s v="INTERNET BOOKING"/>
  </r>
  <r>
    <s v="AAOL, JBS"/>
    <s v="393-087888"/>
    <n v="25752760"/>
    <x v="0"/>
    <x v="2"/>
    <s v="WHOLE"/>
    <s v="RACK"/>
    <n v="41.74"/>
    <d v="2016-07-16T00:00:00"/>
    <d v="2016-07-18T00:00:00"/>
    <s v="NQQ1"/>
    <n v="208"/>
    <n v="1"/>
    <n v="0"/>
    <n v="0"/>
    <s v="ATI CORE"/>
    <s v="*JBS HOTELS"/>
    <s v="INTERNET BOOKING"/>
  </r>
  <r>
    <s v="TUN, AUNG"/>
    <s v="024-930136"/>
    <n v="85111070"/>
    <x v="0"/>
    <x v="1"/>
    <s v="RACK"/>
    <s v="SWR"/>
    <n v="82.5"/>
    <d v="2016-07-21T00:00:00"/>
    <d v="2016-07-22T00:00:00"/>
    <s v="NQQ1"/>
    <n v="318"/>
    <n v="2"/>
    <n v="1"/>
    <n v="0"/>
    <s v="ATI CORE"/>
    <s v="*JBS HOTELS"/>
    <s v="INTERNET BOOKING"/>
  </r>
  <r>
    <s v="AAJR, JBS"/>
    <s v="768-643302"/>
    <n v="90912526"/>
    <x v="0"/>
    <x v="2"/>
    <s v="WHOLE"/>
    <s v="RACK"/>
    <n v="41.74"/>
    <d v="2016-07-23T00:00:00"/>
    <d v="2016-07-24T00:00:00"/>
    <s v="NDD1"/>
    <n v="120"/>
    <n v="1"/>
    <n v="0"/>
    <n v="0"/>
    <s v="ATI CORE"/>
    <s v="*JBS HOTELS"/>
    <s v="INTERNET BOOKING"/>
  </r>
  <r>
    <s v="AAQL, JBS"/>
    <s v="040-246798"/>
    <n v="46794249"/>
    <x v="0"/>
    <x v="2"/>
    <s v="WHOLE"/>
    <s v="RACK"/>
    <n v="41.74"/>
    <d v="2016-07-24T00:00:00"/>
    <d v="2016-07-26T00:00:00"/>
    <s v="NQQ1"/>
    <n v="214"/>
    <n v="1"/>
    <n v="0"/>
    <n v="0"/>
    <s v="ATI CORE"/>
    <s v="*JBS HOTELS"/>
    <s v="INTERNET BOOKING"/>
  </r>
  <r>
    <s v="YANG, YIFAN"/>
    <s v="002-993299"/>
    <n v="61372154"/>
    <x v="0"/>
    <x v="2"/>
    <s v="WHOLE"/>
    <s v="RACK"/>
    <n v="71.400000000000006"/>
    <d v="2016-07-24T00:00:00"/>
    <d v="2016-07-26T00:00:00"/>
    <s v="NQQ1"/>
    <n v="202"/>
    <n v="1"/>
    <n v="0"/>
    <n v="0"/>
    <s v="ATI CORE"/>
    <s v="*GTA"/>
    <s v="INTERNET BOOKING"/>
  </r>
  <r>
    <s v="AAJS, JBS"/>
    <s v="965-039784"/>
    <n v="90913968"/>
    <x v="0"/>
    <x v="2"/>
    <s v="WHOLE"/>
    <s v="RACK"/>
    <n v="41.74"/>
    <d v="2016-07-26T00:00:00"/>
    <d v="2016-07-27T00:00:00"/>
    <s v="NQQ1"/>
    <n v="117"/>
    <n v="1"/>
    <n v="0"/>
    <n v="0"/>
    <s v="ATI CORE"/>
    <s v="*JBS HOTELS"/>
    <s v="INTERNET BOOKING"/>
  </r>
  <r>
    <s v="AAOM, JBS"/>
    <s v="989-599668"/>
    <n v="26861623"/>
    <x v="0"/>
    <x v="2"/>
    <s v="WHOLE"/>
    <s v="RACK"/>
    <n v="41.74"/>
    <d v="2016-07-28T00:00:00"/>
    <d v="2016-07-31T00:00:00"/>
    <s v="NQQ1"/>
    <n v="302"/>
    <n v="1"/>
    <n v="0"/>
    <n v="0"/>
    <s v="ATI CORE"/>
    <s v="*JBS HOTELS"/>
    <s v="INTERNET BOOKING"/>
  </r>
  <r>
    <s v="REINE, FELICITE"/>
    <s v="447-318225"/>
    <n v="97600414"/>
    <x v="0"/>
    <x v="1"/>
    <s v="RACK"/>
    <s v="SOE"/>
    <n v="91.3"/>
    <d v="2016-07-29T00:00:00"/>
    <d v="2016-07-30T00:00:00"/>
    <s v="NQQ1"/>
    <n v="307"/>
    <n v="2"/>
    <n v="2"/>
    <n v="0"/>
    <s v="ATI CORE"/>
    <s v="*JBS HOTELS"/>
    <s v="EXPEDIA INC"/>
  </r>
  <r>
    <s v="JAYAPAL, RAVI"/>
    <s v="749-222100"/>
    <n v="35849752"/>
    <x v="0"/>
    <x v="1"/>
    <s v="RACK"/>
    <s v="SR5P"/>
    <n v="71.25"/>
    <d v="2016-07-29T00:00:00"/>
    <d v="2016-07-31T00:00:00"/>
    <s v="NDD1"/>
    <n v="222"/>
    <n v="2"/>
    <n v="1"/>
    <n v="0"/>
    <s v="ATI CORE"/>
    <s v="*JBS HOTELS"/>
    <s v="EXPEDIA INC"/>
  </r>
  <r>
    <s v="AAJP, JBS"/>
    <s v="637-070774"/>
    <n v="90882697"/>
    <x v="0"/>
    <x v="2"/>
    <s v="WHOLE"/>
    <s v="RACK"/>
    <n v="41.74"/>
    <d v="2016-07-29T00:00:00"/>
    <d v="2016-07-31T00:00:00"/>
    <s v="NQQ1"/>
    <n v="212"/>
    <n v="1"/>
    <n v="0"/>
    <n v="0"/>
    <s v="ATI CORE"/>
    <s v="*JBS HOTELS"/>
    <s v="EXPEDIA INC"/>
  </r>
  <r>
    <s v="HOANG 1 OF 2, LAM"/>
    <s v="772-949192"/>
    <n v="39179675"/>
    <x v="0"/>
    <x v="1"/>
    <s v="RACK"/>
    <s v="SR5"/>
    <n v="59.14"/>
    <d v="2016-08-01T00:00:00"/>
    <d v="2016-08-03T00:00:00"/>
    <s v="NQQ1"/>
    <n v="205"/>
    <n v="2"/>
    <n v="2"/>
    <n v="0"/>
    <s v="ATI CORE"/>
    <s v="*JBS HOTELS"/>
    <s v="EXPEDIA INC"/>
  </r>
  <r>
    <s v="NEVADA, ORMAT"/>
    <s v="042-719632"/>
    <n v="86301299"/>
    <x v="1"/>
    <x v="2"/>
    <s v="RACK"/>
    <s v="RACK"/>
    <n v="95"/>
    <d v="2016-08-01T00:00:00"/>
    <d v="2016-08-05T00:00:00"/>
    <s v="NK1"/>
    <n v="205"/>
    <n v="1"/>
    <n v="0"/>
    <n v="0"/>
    <s v="ATI CORE"/>
    <s v="*JBS HOTELS"/>
    <s v="EXPEDIA INC"/>
  </r>
  <r>
    <s v="MOORE, KAYLA"/>
    <s v="362-108820"/>
    <n v="54008109"/>
    <x v="1"/>
    <x v="1"/>
    <s v="RACK"/>
    <s v="SBK6"/>
    <n v="91.3"/>
    <d v="2016-08-01T00:00:00"/>
    <d v="2016-08-06T00:00:00"/>
    <s v="NQQ1"/>
    <n v="205"/>
    <n v="2"/>
    <n v="0"/>
    <n v="0"/>
    <s v="BOOKING.COM"/>
    <s v="*JBS HOTELS"/>
    <s v="TOERKOOP REISBURO DE VEER"/>
  </r>
  <r>
    <s v="FINSTAD MILION, KRISTA"/>
    <s v="212-958881"/>
    <n v="87675825"/>
    <x v="0"/>
    <x v="2"/>
    <s v="WHOLE"/>
    <s v="RACK"/>
    <n v="76.3"/>
    <d v="2016-08-05T00:00:00"/>
    <d v="2016-08-10T00:00:00"/>
    <s v="NDD1"/>
    <n v="321"/>
    <n v="1"/>
    <n v="0"/>
    <n v="0"/>
    <s v="BOOKING.COM"/>
    <s v="*GTA"/>
    <s v="TOERKOOP REISBURO DE VEER"/>
  </r>
  <r>
    <s v="AAJK, JBS"/>
    <s v="150-143879"/>
    <n v="90610309"/>
    <x v="0"/>
    <x v="2"/>
    <s v="WHOLE"/>
    <s v="RACK"/>
    <n v="41.74"/>
    <d v="2016-08-05T00:00:00"/>
    <d v="2016-08-07T00:00:00"/>
    <s v="NQQ1"/>
    <n v="307"/>
    <n v="1"/>
    <n v="0"/>
    <n v="0"/>
    <s v="BOOKING.COM"/>
    <s v="*JBS HOTELS"/>
    <s v="TOERKOOP REISBURO DE VEER"/>
  </r>
  <r>
    <s v="AAJK, JBS"/>
    <s v="250-248071"/>
    <n v="90610109"/>
    <x v="0"/>
    <x v="2"/>
    <s v="WHOLE"/>
    <s v="RACK"/>
    <n v="41.74"/>
    <d v="2016-08-05T00:00:00"/>
    <d v="2016-08-07T00:00:00"/>
    <s v="NQQ1"/>
    <n v="207"/>
    <n v="1"/>
    <n v="0"/>
    <n v="0"/>
    <s v="BOOKING.COM"/>
    <s v="*JBS HOTELS"/>
    <s v="TOERKOOP REISBURO DE VEER"/>
  </r>
  <r>
    <s v="AAJK, JBS"/>
    <s v="277-218131"/>
    <n v="90610134"/>
    <x v="0"/>
    <x v="2"/>
    <s v="WHOLE"/>
    <s v="RACK"/>
    <n v="41.74"/>
    <d v="2016-08-05T00:00:00"/>
    <d v="2016-08-07T00:00:00"/>
    <s v="NQQ1"/>
    <n v="116"/>
    <n v="1"/>
    <n v="0"/>
    <n v="0"/>
    <s v="BOOKING.COM"/>
    <s v="*JBS HOTELS"/>
    <s v="TOERKOOP REISBURO DE VEER"/>
  </r>
  <r>
    <s v="AANT, JBS"/>
    <s v="381-522400"/>
    <n v="19214639"/>
    <x v="0"/>
    <x v="2"/>
    <s v="WHOLE"/>
    <s v="RACK"/>
    <n v="41.74"/>
    <d v="2016-08-07T00:00:00"/>
    <d v="2016-08-09T00:00:00"/>
    <s v="NQQ1"/>
    <n v="201"/>
    <n v="1"/>
    <n v="0"/>
    <n v="0"/>
    <s v="BOOKING.COM"/>
    <s v="*JBS HOTELS"/>
    <s v="TOERKOOP REISBURO DE VEER"/>
  </r>
  <r>
    <s v="AKANDE, OLAREWAJU YUNUS"/>
    <s v="868-800360"/>
    <n v="48758866"/>
    <x v="2"/>
    <x v="1"/>
    <s v="RACK"/>
    <s v="SR6"/>
    <n v="82.5"/>
    <d v="2016-08-07T00:00:00"/>
    <d v="2016-08-17T00:00:00"/>
    <s v="NK1"/>
    <n v="127"/>
    <n v="1"/>
    <n v="0"/>
    <n v="0"/>
    <s v="BOOKING.COM"/>
    <s v="*JBS HOTELS"/>
    <s v="INTERNET BOOKING"/>
  </r>
  <r>
    <s v="AVILA, DORIAN"/>
    <s v="521-973880"/>
    <n v="92162097"/>
    <x v="0"/>
    <x v="1"/>
    <s v="RACK"/>
    <s v="SOEP"/>
    <n v="110"/>
    <d v="2016-08-08T00:00:00"/>
    <d v="2016-08-11T00:00:00"/>
    <s v="NQQ1"/>
    <n v="312"/>
    <n v="3"/>
    <n v="0"/>
    <n v="0"/>
    <s v="BOOKING.COM"/>
    <s v="*JBS HOTELS"/>
    <s v="INTERNET BOOKING"/>
  </r>
  <r>
    <s v="OSBORNE, CONNOR"/>
    <s v="089-379793"/>
    <n v="13593912"/>
    <x v="0"/>
    <x v="1"/>
    <s v="RACK"/>
    <s v="SBK"/>
    <n v="85"/>
    <d v="2016-08-09T00:00:00"/>
    <d v="2016-08-13T00:00:00"/>
    <s v="NQQ1"/>
    <n v="114"/>
    <n v="2"/>
    <n v="0"/>
    <n v="0"/>
    <s v="BOOKING.COM"/>
    <s v="*JBS HOTELS"/>
    <s v="TOERKOOP REISBURO DE VEER"/>
  </r>
  <r>
    <s v="CLAUSSEN, K."/>
    <s v="841-064328"/>
    <n v="11874146"/>
    <x v="0"/>
    <x v="2"/>
    <s v="WHOLE"/>
    <s v="RACK"/>
    <n v="71.400000000000006"/>
    <d v="2016-08-10T00:00:00"/>
    <d v="2016-08-11T00:00:00"/>
    <s v="NDD1"/>
    <n v="321"/>
    <n v="1"/>
    <n v="0"/>
    <n v="0"/>
    <s v="BOOKING.COM"/>
    <s v="*GTA"/>
    <s v="TOERKOOP REISBURO DE VEER"/>
  </r>
  <r>
    <s v="AAMW, JBS"/>
    <s v="818-142511"/>
    <n v="14273760"/>
    <x v="1"/>
    <x v="2"/>
    <s v="RACK"/>
    <s v="RACK"/>
    <n v="41.74"/>
    <d v="2016-08-15T00:00:00"/>
    <d v="2016-08-17T00:00:00"/>
    <s v="NQQ1"/>
    <n v="321"/>
    <n v="1"/>
    <n v="0"/>
    <n v="0"/>
    <s v="BOOKING.COM"/>
    <s v="*JBS HOTELS"/>
    <s v="TOERKOOP REISBURO DE VEER"/>
  </r>
  <r>
    <s v="BLAKEY, MERI"/>
    <s v="290-241718"/>
    <n v="81705442"/>
    <x v="1"/>
    <x v="1"/>
    <s v="RACK"/>
    <s v="SBK"/>
    <n v="95"/>
    <d v="2016-08-15T00:00:00"/>
    <d v="2016-08-17T00:00:00"/>
    <s v="NQQ1"/>
    <n v="321"/>
    <n v="4"/>
    <n v="0"/>
    <n v="0"/>
    <s v="BOOKING.COM"/>
    <s v="*JBS HOTELS"/>
    <s v="TOERKOOP REISBURO DE VEER"/>
  </r>
  <r>
    <s v="AAPJ, JBS"/>
    <s v="290-632469"/>
    <n v="33794869"/>
    <x v="0"/>
    <x v="2"/>
    <s v="WHOLE"/>
    <s v="RACK"/>
    <n v="41.74"/>
    <d v="2016-05-16T00:00:00"/>
    <d v="2016-05-17T00:00:00"/>
    <s v="NQQ1"/>
    <n v="201"/>
    <n v="1"/>
    <n v="0"/>
    <n v="0"/>
    <s v="BOOKING.COM"/>
    <s v="*JBS HOTELS"/>
    <s v="TOERKOOP REISBURO DE VEER"/>
  </r>
  <r>
    <s v="AAPD, JBS"/>
    <s v="841-617230"/>
    <n v="31606027"/>
    <x v="0"/>
    <x v="2"/>
    <s v="WHOLE"/>
    <s v="RACK"/>
    <n v="41.74"/>
    <d v="2016-05-18T00:00:00"/>
    <d v="2016-05-19T00:00:00"/>
    <s v="NQQ1"/>
    <n v="303"/>
    <n v="1"/>
    <n v="0"/>
    <n v="0"/>
    <s v="BOOKING.COM"/>
    <s v="*JBS HOTELS"/>
    <s v="TOERKOOP REISBURO DE VEER"/>
  </r>
  <r>
    <s v="AAPD, JBS"/>
    <s v="842-361276"/>
    <n v="31605897"/>
    <x v="0"/>
    <x v="2"/>
    <s v="WHOLE"/>
    <s v="RACK"/>
    <n v="41.74"/>
    <d v="2016-05-18T00:00:00"/>
    <d v="2016-05-19T00:00:00"/>
    <s v="NQQ1"/>
    <n v="318"/>
    <n v="1"/>
    <n v="0"/>
    <n v="0"/>
    <s v="BOOKING.COM"/>
    <s v="*JBS HOTELS"/>
    <s v="TOERKOOP REISBURO DE VEER"/>
  </r>
  <r>
    <s v="AAPD, JBS"/>
    <s v="736-996127"/>
    <n v="31605996"/>
    <x v="0"/>
    <x v="2"/>
    <s v="WHOLE"/>
    <s v="RACK"/>
    <n v="41.74"/>
    <d v="2016-05-18T00:00:00"/>
    <d v="2016-05-19T00:00:00"/>
    <s v="NQQ1"/>
    <n v="111"/>
    <n v="1"/>
    <n v="0"/>
    <n v="0"/>
    <s v="BOOKING.COM"/>
    <s v="*JBS HOTELS"/>
    <s v="TOERKOOP REISBURO DE VEER"/>
  </r>
  <r>
    <s v="AARE, JBS"/>
    <s v="957-627545"/>
    <n v="56941805"/>
    <x v="0"/>
    <x v="2"/>
    <s v="WHOLE"/>
    <s v="RACK"/>
    <n v="41.74"/>
    <d v="2016-05-22T00:00:00"/>
    <d v="2016-05-23T00:00:00"/>
    <s v="NQQ1"/>
    <n v="301"/>
    <n v="1"/>
    <n v="0"/>
    <n v="0"/>
    <s v="BOOKING.COM"/>
    <s v="*JBS HOTELS"/>
    <s v="TOERKOOP REISBURO DE VEER"/>
  </r>
  <r>
    <s v="RICHARD, BRUCE"/>
    <s v="966-805704"/>
    <n v="44964510"/>
    <x v="0"/>
    <x v="1"/>
    <s v="RACK"/>
    <s v="SR5P"/>
    <n v="75"/>
    <d v="2016-05-27T00:00:00"/>
    <d v="2016-05-29T00:00:00"/>
    <s v="NQQ1"/>
    <n v="306"/>
    <n v="2"/>
    <n v="2"/>
    <n v="0"/>
    <s v="BOOKING.COM"/>
    <s v="*JBS HOTELS"/>
    <s v="TOERKOOP REISBURO DE VEER"/>
  </r>
  <r>
    <s v="AVILA, MIGUEL"/>
    <s v="482-984406"/>
    <n v="49049274"/>
    <x v="0"/>
    <x v="1"/>
    <s v="RACK"/>
    <s v="SR5P"/>
    <n v="78.75"/>
    <d v="2016-05-27T00:00:00"/>
    <d v="2016-05-29T00:00:00"/>
    <s v="NQQ1"/>
    <n v="117"/>
    <n v="1"/>
    <n v="2"/>
    <n v="0"/>
    <s v="BOOKING.COM"/>
    <s v="*JBS HOTELS"/>
    <s v="TOERKOOP REISBURO DE VEER"/>
  </r>
  <r>
    <s v="SHAH, MALAV"/>
    <s v="106-498653"/>
    <n v="48338718"/>
    <x v="0"/>
    <x v="1"/>
    <s v="RACK"/>
    <s v="SR5P"/>
    <n v="78.75"/>
    <d v="2016-05-28T00:00:00"/>
    <d v="2016-05-30T00:00:00"/>
    <s v="NQQ1"/>
    <n v="307"/>
    <n v="2"/>
    <n v="2"/>
    <n v="0"/>
    <s v="BOOKING.COM"/>
    <s v="*JBS HOTELS"/>
    <s v="TOERKOOP REISBURO DE VEER"/>
  </r>
  <r>
    <s v="MOORE, ASHTON"/>
    <s v="616-462821"/>
    <n v="46075173"/>
    <x v="0"/>
    <x v="1"/>
    <s v="RACK"/>
    <s v="SR5P"/>
    <n v="78.75"/>
    <d v="2016-05-28T00:00:00"/>
    <d v="2016-05-29T00:00:00"/>
    <s v="NK1"/>
    <n v="327"/>
    <n v="2"/>
    <n v="0"/>
    <n v="0"/>
    <s v="BOOKING.COM"/>
    <s v="*JBS HOTELS"/>
    <s v="TOERKOOP REISBURO DE VEER"/>
  </r>
  <r>
    <s v="ORELLANA, JOSUE"/>
    <s v="844-772393"/>
    <n v="45710909"/>
    <x v="0"/>
    <x v="1"/>
    <s v="RACK"/>
    <s v="SR5P"/>
    <n v="78.75"/>
    <d v="2016-05-28T00:00:00"/>
    <d v="2016-05-30T00:00:00"/>
    <s v="NQQ1"/>
    <n v="215"/>
    <n v="3"/>
    <n v="0"/>
    <n v="0"/>
    <s v="BOOKING.COM"/>
    <s v="*JBS HOTELS"/>
    <s v="TOERKOOP REISBURO DE VEER"/>
  </r>
  <r>
    <s v="SMITH, MICHELE"/>
    <s v="958-726470"/>
    <n v="46313537"/>
    <x v="0"/>
    <x v="1"/>
    <s v="RACK"/>
    <s v="SR6"/>
    <n v="78.75"/>
    <d v="2016-05-29T00:00:00"/>
    <d v="2016-06-02T00:00:00"/>
    <s v="NQQ1"/>
    <n v="325"/>
    <n v="2"/>
    <n v="0"/>
    <n v="1"/>
    <s v="BOOKING.COM"/>
    <s v="*JBS HOTELS"/>
    <s v="INTERNET BOOKING"/>
  </r>
  <r>
    <s v="TRUONG, LIEN"/>
    <s v="426-090511"/>
    <n v="66942373"/>
    <x v="0"/>
    <x v="1"/>
    <s v="RACK"/>
    <s v="SOE"/>
    <n v="62.25"/>
    <d v="2016-05-29T00:00:00"/>
    <d v="2016-05-30T00:00:00"/>
    <s v="NQQ1"/>
    <n v="310"/>
    <n v="2"/>
    <n v="0"/>
    <n v="0"/>
    <s v="BOOKING.COM"/>
    <s v="*JBS HOTELS"/>
    <s v="HOTELS.COM L.P."/>
  </r>
  <r>
    <s v="HARDER, SARAH JEANNINE DEN"/>
    <s v="218-437199"/>
    <n v="45437389"/>
    <x v="0"/>
    <x v="1"/>
    <s v="RACK"/>
    <s v="SR5"/>
    <n v="56.02"/>
    <d v="2016-05-29T00:00:00"/>
    <d v="2016-06-02T00:00:00"/>
    <s v="NQQ1"/>
    <n v="306"/>
    <n v="2"/>
    <n v="2"/>
    <n v="0"/>
    <s v="BOOKING.COM"/>
    <s v="*JBS HOTELS"/>
    <s v="EXPEDIA INC"/>
  </r>
  <r>
    <s v="WOODWORTH, NANCY"/>
    <s v="089-955636"/>
    <n v="66950719"/>
    <x v="0"/>
    <x v="1"/>
    <s v="RACK"/>
    <s v="SOE"/>
    <n v="58.1"/>
    <d v="2016-05-29T00:00:00"/>
    <d v="2016-05-30T00:00:00"/>
    <s v="NDD1"/>
    <n v="321"/>
    <n v="2"/>
    <n v="0"/>
    <n v="0"/>
    <s v="BOOKING.COM"/>
    <s v="*JBS HOTELS"/>
    <s v="EXPEDIA INC"/>
  </r>
  <r>
    <s v="AAMU, JBS"/>
    <s v="644-860328"/>
    <n v="14272950"/>
    <x v="0"/>
    <x v="2"/>
    <s v="WHOLE"/>
    <s v="RACK"/>
    <n v="41.74"/>
    <d v="2016-05-31T00:00:00"/>
    <d v="2016-06-02T00:00:00"/>
    <s v="NQQ1"/>
    <n v="202"/>
    <n v="1"/>
    <n v="0"/>
    <n v="0"/>
    <s v="BOOKING.COM"/>
    <s v="*JBS HOTELS"/>
    <s v="EXPEDIA INC"/>
  </r>
  <r>
    <s v="AAMU, JBS"/>
    <s v="663-145344"/>
    <n v="14272953"/>
    <x v="0"/>
    <x v="2"/>
    <s v="WHOLE"/>
    <s v="RACK"/>
    <n v="41.74"/>
    <d v="2016-05-31T00:00:00"/>
    <d v="2016-06-02T00:00:00"/>
    <s v="NQQ1"/>
    <n v="218"/>
    <n v="1"/>
    <n v="0"/>
    <n v="0"/>
    <s v="BOOKING.COM"/>
    <s v="*JBS HOTELS"/>
    <s v="EXPEDIA INC"/>
  </r>
  <r>
    <s v="AAJF, JBS"/>
    <s v="646-225591"/>
    <n v="88854489"/>
    <x v="0"/>
    <x v="2"/>
    <s v="WHOLE"/>
    <s v="RACK"/>
    <n v="41.74"/>
    <d v="2016-06-01T00:00:00"/>
    <d v="2016-06-03T00:00:00"/>
    <s v="NQQ1"/>
    <n v="201"/>
    <n v="1"/>
    <n v="0"/>
    <n v="0"/>
    <s v="BOOKING.COM"/>
    <s v="*JBS HOTELS"/>
    <s v="EXPEDIA INC"/>
  </r>
  <r>
    <s v="HODGES, BLAKE"/>
    <s v="884-071132"/>
    <n v="68924267"/>
    <x v="0"/>
    <x v="1"/>
    <s v="RACK"/>
    <s v="SOE"/>
    <n v="70.55"/>
    <d v="2016-06-03T00:00:00"/>
    <d v="2016-06-04T00:00:00"/>
    <s v="NK1"/>
    <n v="327"/>
    <n v="2"/>
    <n v="0"/>
    <n v="0"/>
    <s v="BOOKING.COM"/>
    <s v="*JBS HOTELS"/>
    <s v="HOTELS.COM L.P."/>
  </r>
  <r>
    <s v="AANA, JBS"/>
    <s v="478-973572"/>
    <n v="14635844"/>
    <x v="2"/>
    <x v="2"/>
    <s v="WHOLE"/>
    <s v="RACK"/>
    <n v="41.74"/>
    <d v="2016-06-04T00:00:00"/>
    <d v="2016-06-07T00:00:00"/>
    <s v="PNQ1"/>
    <n v="104"/>
    <n v="1"/>
    <n v="0"/>
    <n v="0"/>
    <s v="BOOKING.COM"/>
    <s v="*JBS HOTELS"/>
    <s v="HOTELS.COM L.P."/>
  </r>
  <r>
    <s v="AANA, JBS"/>
    <s v="427-552248"/>
    <n v="14635831"/>
    <x v="2"/>
    <x v="2"/>
    <s v="WHOLE"/>
    <s v="RACK"/>
    <n v="41.74"/>
    <d v="2016-06-04T00:00:00"/>
    <d v="2016-06-07T00:00:00"/>
    <s v="NQQ1"/>
    <n v="309"/>
    <n v="1"/>
    <n v="0"/>
    <n v="0"/>
    <s v="BOOKING.COM"/>
    <s v="*JBS HOTELS"/>
    <s v="HOTELS.COM L.P."/>
  </r>
  <r>
    <s v="AANX, AIC"/>
    <s v="009-686801"/>
    <n v="20072135"/>
    <x v="0"/>
    <x v="2"/>
    <s v="WHOLE"/>
    <s v="RACK"/>
    <n v="43.48"/>
    <d v="2016-06-05T00:00:00"/>
    <d v="2016-06-08T00:00:00"/>
    <s v="NQQ1"/>
    <n v="302"/>
    <n v="1"/>
    <n v="0"/>
    <n v="0"/>
    <s v="BOOKING.COM"/>
    <s v="*AMERILINK INTERNATIONAL CORP"/>
    <s v="HOTELS.COM L.P."/>
  </r>
  <r>
    <s v="AAOV, JBS"/>
    <s v="766-332561"/>
    <n v="29623962"/>
    <x v="0"/>
    <x v="2"/>
    <s v="WHOLE"/>
    <s v="RACK"/>
    <n v="41.74"/>
    <d v="2016-06-06T00:00:00"/>
    <d v="2016-06-08T00:00:00"/>
    <s v="NQQ1"/>
    <n v="214"/>
    <n v="1"/>
    <n v="0"/>
    <n v="0"/>
    <s v="BOOKING.COM"/>
    <s v="*JBS HOTELS"/>
    <s v="HOTELS.COM L.P."/>
  </r>
  <r>
    <s v="AARS, JBS"/>
    <s v="012-637740"/>
    <n v="63473375"/>
    <x v="0"/>
    <x v="2"/>
    <s v="WHOLE"/>
    <s v="RACK"/>
    <n v="41.74"/>
    <d v="2016-06-08T00:00:00"/>
    <d v="2016-06-09T00:00:00"/>
    <s v="NQQ1"/>
    <n v="225"/>
    <n v="1"/>
    <n v="0"/>
    <n v="0"/>
    <s v="BOOKING.COM"/>
    <s v="*JBS HOTELS"/>
    <s v="HOTELS.COM L.P."/>
  </r>
  <r>
    <s v="AARS, JBS"/>
    <s v="867-645872"/>
    <n v="63473208"/>
    <x v="0"/>
    <x v="2"/>
    <s v="WHOLE"/>
    <s v="RACK"/>
    <n v="41.74"/>
    <d v="2016-06-08T00:00:00"/>
    <d v="2016-06-09T00:00:00"/>
    <s v="NQQ1"/>
    <n v="214"/>
    <n v="1"/>
    <n v="0"/>
    <n v="0"/>
    <s v="BOOKING.COM"/>
    <s v="*JBS HOTELS"/>
    <s v="HOTELS.COM L.P."/>
  </r>
  <r>
    <s v="AAJE, JBS"/>
    <s v="384-959951"/>
    <n v="88853563"/>
    <x v="0"/>
    <x v="2"/>
    <s v="WHOLE"/>
    <s v="RACK"/>
    <n v="41.74"/>
    <d v="2016-06-08T00:00:00"/>
    <d v="2016-06-10T00:00:00"/>
    <s v="NQQ1"/>
    <n v="116"/>
    <n v="1"/>
    <n v="0"/>
    <n v="0"/>
    <s v="BOOKING.COM"/>
    <s v="*JBS HOTELS"/>
    <s v="HOTELS.COM L.P."/>
  </r>
  <r>
    <s v="AAJE, JBS"/>
    <s v="174-588755"/>
    <n v="88853309"/>
    <x v="0"/>
    <x v="2"/>
    <s v="WHOLE"/>
    <s v="RACK"/>
    <n v="41.74"/>
    <d v="2016-06-08T00:00:00"/>
    <d v="2016-06-10T00:00:00"/>
    <s v="NQQ1"/>
    <n v="316"/>
    <n v="1"/>
    <n v="0"/>
    <n v="0"/>
    <s v="BOOKING.COM"/>
    <s v="*JBS HOTELS"/>
    <s v="HOTELS.COM L.P."/>
  </r>
  <r>
    <s v="AAMD, JBS"/>
    <s v="847-500903"/>
    <n v="11524634"/>
    <x v="0"/>
    <x v="2"/>
    <s v="WHOLE"/>
    <s v="RACK"/>
    <n v="41.74"/>
    <d v="2016-06-10T00:00:00"/>
    <d v="2016-06-13T00:00:00"/>
    <s v="NQQ1"/>
    <n v="317"/>
    <n v="1"/>
    <n v="0"/>
    <n v="0"/>
    <s v="BOOKING.COM"/>
    <s v="*JBS HOTELS"/>
    <s v="HOTELS.COM L.P."/>
  </r>
  <r>
    <s v="AAOW, JBS"/>
    <s v="030-693723"/>
    <n v="29637366"/>
    <x v="0"/>
    <x v="2"/>
    <s v="WHOLE"/>
    <s v="RACK"/>
    <n v="41.74"/>
    <d v="2016-06-11T00:00:00"/>
    <d v="2016-06-14T00:00:00"/>
    <s v="NQQ1"/>
    <n v="119"/>
    <n v="1"/>
    <n v="0"/>
    <n v="0"/>
    <s v="BOOKING.COM"/>
    <s v="*JBS HOTELS"/>
    <s v="HOTELS.COM L.P."/>
  </r>
  <r>
    <s v="SHADID, XUESH"/>
    <s v="103-432299"/>
    <n v="73468316"/>
    <x v="1"/>
    <x v="1"/>
    <s v="RACK"/>
    <s v="SED"/>
    <n v="51"/>
    <d v="2016-06-12T00:00:00"/>
    <d v="2016-06-17T00:00:00"/>
    <s v="NQQ1"/>
    <n v="114"/>
    <n v="1"/>
    <n v="0"/>
    <n v="0"/>
    <s v="BRAND.COM"/>
    <s v="*JBS HOTELS"/>
    <s v="INTERNET BOOKING"/>
  </r>
  <r>
    <s v="DANG, KHANH"/>
    <s v="076-859499"/>
    <n v="73838203"/>
    <x v="0"/>
    <x v="1"/>
    <s v="RACK"/>
    <s v="RACK"/>
    <n v="85"/>
    <d v="2016-06-13T00:00:00"/>
    <d v="2016-06-14T00:00:00"/>
    <s v="NQQ1"/>
    <n v="115"/>
    <n v="2"/>
    <n v="2"/>
    <n v="0"/>
    <s v="BRAND.COM"/>
    <s v="*JBS HOTELS"/>
    <s v="INTERNET BOOKING"/>
  </r>
  <r>
    <s v="NGUYEN, KELLY"/>
    <s v="297-196562"/>
    <n v="65360587"/>
    <x v="0"/>
    <x v="1"/>
    <s v="RACK"/>
    <s v="RACK"/>
    <n v="80"/>
    <d v="2016-06-13T00:00:00"/>
    <d v="2016-06-15T00:00:00"/>
    <s v="NQQ1"/>
    <n v="318"/>
    <n v="4"/>
    <n v="0"/>
    <n v="0"/>
    <s v="BRAND.COM"/>
    <s v="*JBS HOTELS"/>
    <s v="INTERNET BOOKING"/>
  </r>
  <r>
    <s v="ARRIAGA, ASPEN"/>
    <s v="665-386078"/>
    <n v="74803821"/>
    <x v="0"/>
    <x v="1"/>
    <s v="RACK"/>
    <s v="SOE"/>
    <n v="62.25"/>
    <d v="2016-06-15T00:00:00"/>
    <d v="2016-06-16T00:00:00"/>
    <s v="NDD1"/>
    <n v="122"/>
    <n v="2"/>
    <n v="2"/>
    <n v="0"/>
    <s v="BRAND.COM"/>
    <s v="*JBS HOTELS"/>
    <s v="EXPEDIA INC"/>
  </r>
  <r>
    <s v="HARTOUUNIAN, ELISE"/>
    <s v="377-552646"/>
    <n v="75394559"/>
    <x v="0"/>
    <x v="2"/>
    <s v="RACK"/>
    <s v="RACK"/>
    <n v="85"/>
    <d v="2016-06-15T00:00:00"/>
    <d v="2016-06-16T00:00:00"/>
    <s v="NQQ1"/>
    <n v="116"/>
    <n v="3"/>
    <n v="0"/>
    <n v="0"/>
    <s v="BRAND.COM"/>
    <s v="*JBS HOTELS"/>
    <s v="EXPEDIA INC"/>
  </r>
  <r>
    <s v="NGUYEN, TED"/>
    <s v="083-543289"/>
    <n v="74806511"/>
    <x v="0"/>
    <x v="1"/>
    <s v="RACK"/>
    <s v="SOEP"/>
    <n v="80"/>
    <d v="2016-06-16T00:00:00"/>
    <d v="2016-06-17T00:00:00"/>
    <s v="NQQ1"/>
    <n v="117"/>
    <n v="2"/>
    <n v="2"/>
    <n v="0"/>
    <s v="BRAND.COM"/>
    <s v="*JBS HOTELS"/>
    <s v="EXPEDIA INC"/>
  </r>
  <r>
    <s v="PESSWANI, MANISH"/>
    <s v="182-889176"/>
    <n v="71726680"/>
    <x v="0"/>
    <x v="1"/>
    <s v="RACK"/>
    <s v="SR3P"/>
    <n v="74.7"/>
    <d v="2016-06-16T00:00:00"/>
    <d v="2016-06-17T00:00:00"/>
    <s v="NQQ1"/>
    <n v="203"/>
    <n v="4"/>
    <n v="0"/>
    <n v="0"/>
    <s v="BRAND.COM"/>
    <s v="*JBS HOTELS"/>
    <s v="EXPEDIA INC"/>
  </r>
  <r>
    <s v="DELUNA, LUIS"/>
    <s v="683-030467"/>
    <n v="70349440"/>
    <x v="0"/>
    <x v="1"/>
    <s v="RACK"/>
    <s v="SOEP"/>
    <n v="96.25"/>
    <d v="2016-06-16T00:00:00"/>
    <d v="2016-06-20T00:00:00"/>
    <s v="NQQ1"/>
    <n v="207"/>
    <n v="2"/>
    <n v="0"/>
    <n v="0"/>
    <s v="BRAND.COM"/>
    <s v="*JBS HOTELS"/>
    <s v="EXPEDIA INC"/>
  </r>
  <r>
    <s v="GARCIA, RAFAEL"/>
    <s v="479-325502"/>
    <n v="51064404"/>
    <x v="2"/>
    <x v="1"/>
    <s v="RACK"/>
    <s v="SR5P"/>
    <n v="90"/>
    <d v="2016-06-16T00:00:00"/>
    <d v="2016-06-20T00:00:00"/>
    <s v="NQQ1"/>
    <n v="225"/>
    <n v="2"/>
    <n v="2"/>
    <n v="0"/>
    <s v="BRAND.COM"/>
    <s v="*JBS HOTELS"/>
    <s v="EXPEDIA INC"/>
  </r>
  <r>
    <s v="LI, KWOK"/>
    <s v="435-101863"/>
    <n v="71236829"/>
    <x v="0"/>
    <x v="1"/>
    <s v="RACK"/>
    <s v="SR3P"/>
    <n v="78.849999999999994"/>
    <d v="2016-06-17T00:00:00"/>
    <d v="2016-06-18T00:00:00"/>
    <s v="NDD1"/>
    <n v="122"/>
    <n v="3"/>
    <n v="0"/>
    <n v="0"/>
    <s v="BRAND.COM"/>
    <s v="*JBS HOTELS"/>
    <s v="EXPEDIA INC"/>
  </r>
  <r>
    <s v="AAPC, JBS"/>
    <s v="787-536753"/>
    <n v="31605428"/>
    <x v="0"/>
    <x v="2"/>
    <s v="WHOLE"/>
    <s v="RACK"/>
    <n v="41.74"/>
    <d v="2016-06-17T00:00:00"/>
    <d v="2016-06-18T00:00:00"/>
    <s v="NQQ1"/>
    <n v="201"/>
    <n v="1"/>
    <n v="0"/>
    <n v="0"/>
    <s v="BRAND.COM"/>
    <s v="*JBS HOTELS"/>
    <s v="EXPEDIA INC"/>
  </r>
  <r>
    <s v="AAPC, JBS"/>
    <s v="704-767458"/>
    <n v="31605372"/>
    <x v="0"/>
    <x v="2"/>
    <s v="WHOLE"/>
    <s v="RACK"/>
    <n v="41.74"/>
    <d v="2016-06-17T00:00:00"/>
    <d v="2016-06-18T00:00:00"/>
    <s v="NQQ1"/>
    <n v="217"/>
    <n v="1"/>
    <n v="0"/>
    <n v="0"/>
    <s v="BRAND.COM"/>
    <s v="*JBS HOTELS"/>
    <s v="EXPEDIA INC"/>
  </r>
  <r>
    <s v="AALW, JBS"/>
    <s v="807-659273"/>
    <n v="99859786"/>
    <x v="1"/>
    <x v="2"/>
    <s v="WHOLE"/>
    <s v="RACK"/>
    <n v="41.74"/>
    <d v="2016-06-17T00:00:00"/>
    <d v="2016-06-20T00:00:00"/>
    <s v="NQQ1"/>
    <n v="217"/>
    <n v="1"/>
    <n v="0"/>
    <n v="0"/>
    <s v="BRAND.COM"/>
    <s v="*JBS HOTELS"/>
    <s v="EXPEDIA INC"/>
  </r>
  <r>
    <s v="AALW, JBS"/>
    <s v="655-086701"/>
    <n v="99860005"/>
    <x v="1"/>
    <x v="2"/>
    <s v="WHOLE"/>
    <s v="RACK"/>
    <n v="41.74"/>
    <d v="2016-06-17T00:00:00"/>
    <d v="2016-06-20T00:00:00"/>
    <s v="NQQ1"/>
    <n v="217"/>
    <n v="1"/>
    <n v="0"/>
    <n v="0"/>
    <s v="BRAND.COM"/>
    <s v="*JBS HOTELS"/>
    <s v="EXPEDIA INC"/>
  </r>
  <r>
    <s v="LLAGUNO, JENNIFER"/>
    <s v="805-183286"/>
    <n v="67257600"/>
    <x v="0"/>
    <x v="1"/>
    <s v="RACK"/>
    <s v="SBK"/>
    <n v="85"/>
    <d v="2016-06-19T00:00:00"/>
    <d v="2016-06-21T00:00:00"/>
    <s v="NQQ1"/>
    <n v="306"/>
    <n v="2"/>
    <n v="0"/>
    <n v="0"/>
    <s v="BOOKING.COM"/>
    <s v="*JBS HOTELS"/>
    <s v="TOERKOOP REISBURO DE VEER"/>
  </r>
  <r>
    <s v="NGUYEN, THE BINH"/>
    <s v="142-017412"/>
    <n v="73053858"/>
    <x v="0"/>
    <x v="1"/>
    <s v="RACK"/>
    <s v="SOE"/>
    <n v="70.55"/>
    <d v="2016-06-21T00:00:00"/>
    <d v="2016-06-23T00:00:00"/>
    <s v="NK1"/>
    <n v="226"/>
    <n v="2"/>
    <n v="0"/>
    <n v="0"/>
    <s v="BOOKING.COM"/>
    <s v="*JBS HOTELS"/>
    <s v="EXPEDIA INC"/>
  </r>
  <r>
    <s v="KACHBACHLI, ALI"/>
    <s v="846-714586"/>
    <n v="78392878"/>
    <x v="0"/>
    <x v="1"/>
    <s v="RACK"/>
    <s v="SOE"/>
    <n v="62.25"/>
    <d v="2016-06-21T00:00:00"/>
    <d v="2016-06-22T00:00:00"/>
    <s v="NQQ1"/>
    <n v="206"/>
    <n v="2"/>
    <n v="0"/>
    <n v="0"/>
    <s v="BOOKING.COM"/>
    <s v="*JBS HOTELS"/>
    <s v="HOTELS.COM L.P."/>
  </r>
  <r>
    <s v="CHEEMA, AMAN"/>
    <s v="486-855973"/>
    <n v="78584765"/>
    <x v="0"/>
    <x v="2"/>
    <s v="WHOLE"/>
    <s v="RACK"/>
    <n v="71.400000000000006"/>
    <d v="2016-06-22T00:00:00"/>
    <d v="2016-06-23T00:00:00"/>
    <s v="NDD1"/>
    <n v="320"/>
    <n v="1"/>
    <n v="0"/>
    <n v="0"/>
    <s v="BOOKING.COM"/>
    <s v="*GTA"/>
    <s v="HOTELS.COM L.P."/>
  </r>
  <r>
    <s v="FUENTES, JOSE"/>
    <s v="033-983744"/>
    <n v="71189604"/>
    <x v="1"/>
    <x v="1"/>
    <s v="RACK"/>
    <s v="SOEP"/>
    <n v="96.25"/>
    <d v="2016-06-23T00:00:00"/>
    <d v="2016-06-27T00:00:00"/>
    <s v="NQQ1"/>
    <n v="210"/>
    <n v="2"/>
    <n v="0"/>
    <n v="0"/>
    <s v="BOOKING.COM"/>
    <s v="*GTA"/>
    <s v="HOTELS.COM L.P."/>
  </r>
  <r>
    <s v="RANGEL, FLAVIO"/>
    <s v="327-639002"/>
    <n v="72672052"/>
    <x v="0"/>
    <x v="1"/>
    <s v="RACK"/>
    <s v="SOEP"/>
    <n v="100"/>
    <d v="2016-06-24T00:00:00"/>
    <d v="2016-06-26T00:00:00"/>
    <s v="NQQ1"/>
    <n v="310"/>
    <n v="4"/>
    <n v="0"/>
    <n v="0"/>
    <s v="BOOKING.COM"/>
    <s v="*GTA"/>
    <s v="HOTELS.COM L.P."/>
  </r>
  <r>
    <s v="MR FRIEND, LI'S"/>
    <s v="929-972611"/>
    <n v="77835440"/>
    <x v="0"/>
    <x v="2"/>
    <s v="RACK"/>
    <s v="RACK"/>
    <n v="0"/>
    <d v="2016-06-25T00:00:00"/>
    <d v="2016-06-26T00:00:00"/>
    <s v="NQQ1"/>
    <n v="315"/>
    <n v="1"/>
    <n v="0"/>
    <n v="0"/>
    <s v="BOOKING.COM"/>
    <s v="*GTA"/>
    <s v="HOTELS.COM L.P."/>
  </r>
  <r>
    <s v="COOK, CRAIG"/>
    <s v="334-419180"/>
    <n v="67157802"/>
    <x v="0"/>
    <x v="1"/>
    <s v="RACK"/>
    <s v="SOEP"/>
    <n v="95"/>
    <d v="2016-06-25T00:00:00"/>
    <d v="2016-06-26T00:00:00"/>
    <s v="NDD1"/>
    <n v="221"/>
    <n v="2"/>
    <n v="2"/>
    <n v="0"/>
    <s v="BOOKING.COM"/>
    <s v="*GTA"/>
    <s v="HOTELS.COM L.P."/>
  </r>
  <r>
    <s v="AAST, JBS"/>
    <s v="695-081947"/>
    <n v="74471335"/>
    <x v="0"/>
    <x v="2"/>
    <s v="WHOLE"/>
    <s v="RACK"/>
    <n v="41.74"/>
    <d v="2016-06-26T00:00:00"/>
    <d v="2016-06-27T00:00:00"/>
    <s v="NQQ1"/>
    <n v="117"/>
    <n v="1"/>
    <n v="0"/>
    <n v="0"/>
    <s v="BOOKING.COM"/>
    <s v="*JBS HOTELS"/>
    <s v="HOTELS.COM L.P."/>
  </r>
  <r>
    <s v="AAOJ, JBS"/>
    <s v="667-232305"/>
    <n v="25256936"/>
    <x v="1"/>
    <x v="2"/>
    <s v="WHOLE"/>
    <s v="RACK"/>
    <n v="41.74"/>
    <d v="2016-06-27T00:00:00"/>
    <d v="2016-06-28T00:00:00"/>
    <s v="NQQ1"/>
    <n v="117"/>
    <n v="1"/>
    <n v="0"/>
    <n v="0"/>
    <s v="BOOKING.COM"/>
    <s v="*JBS HOTELS"/>
    <s v="HOTELS.COM L.P."/>
  </r>
  <r>
    <s v="AAOJ, JBS"/>
    <s v="544-256163"/>
    <n v="25256772"/>
    <x v="1"/>
    <x v="2"/>
    <s v="WHOLE"/>
    <s v="RACK"/>
    <n v="41.74"/>
    <d v="2016-06-27T00:00:00"/>
    <d v="2016-06-28T00:00:00"/>
    <s v="NQQ1"/>
    <n v="117"/>
    <n v="1"/>
    <n v="0"/>
    <n v="0"/>
    <s v="BOOKING.COM"/>
    <s v="*JBS HOTELS"/>
    <s v="HOTELS.COM L.P."/>
  </r>
  <r>
    <s v="HUYNH, TY"/>
    <s v="896-295530"/>
    <n v="14256334"/>
    <x v="0"/>
    <x v="1"/>
    <s v="RACK"/>
    <s v="SR1"/>
    <n v="52.91"/>
    <d v="2016-07-01T00:00:00"/>
    <d v="2016-07-04T00:00:00"/>
    <s v="NQQ1"/>
    <n v="109"/>
    <n v="2"/>
    <n v="2"/>
    <n v="0"/>
    <s v="BOOKING.COM"/>
    <s v="*JBS HOTELS"/>
    <s v="EXPEDIA INC"/>
  </r>
  <r>
    <s v="MEDRANO, RUTH"/>
    <s v="237-762057"/>
    <n v="80593565"/>
    <x v="0"/>
    <x v="1"/>
    <s v="RACK"/>
    <s v="SOE"/>
    <n v="91.3"/>
    <d v="2016-07-02T00:00:00"/>
    <d v="2016-07-03T00:00:00"/>
    <s v="NQQ1"/>
    <n v="302"/>
    <n v="2"/>
    <n v="2"/>
    <n v="0"/>
    <s v="BOOKING.COM"/>
    <s v="*JBS HOTELS"/>
    <s v="HOTELS.COM L.P."/>
  </r>
  <r>
    <s v="NGUYEN, HIEP N"/>
    <s v="808-525473"/>
    <n v="73520793"/>
    <x v="0"/>
    <x v="1"/>
    <s v="RACK"/>
    <s v="SOEP"/>
    <n v="110"/>
    <d v="2016-07-02T00:00:00"/>
    <d v="2016-07-03T00:00:00"/>
    <s v="NQQ1"/>
    <n v="214"/>
    <n v="3"/>
    <n v="0"/>
    <n v="0"/>
    <s v="BOOKING.COM"/>
    <s v="*JBS HOTELS"/>
    <s v="HOTELS.COM L.P."/>
  </r>
  <r>
    <s v="LEE, LAI"/>
    <s v="079-563636"/>
    <n v="11319814"/>
    <x v="0"/>
    <x v="2"/>
    <s v="RACK"/>
    <s v="RACK"/>
    <n v="55"/>
    <d v="2016-07-04T00:00:00"/>
    <d v="2016-07-10T00:00:00"/>
    <s v="NQQ1"/>
    <n v="309"/>
    <n v="1"/>
    <n v="0"/>
    <n v="0"/>
    <s v="BOOKING.COM"/>
    <s v="*JBS HOTELS"/>
    <s v="HOTELS.COM L.P."/>
  </r>
  <r>
    <s v="XU, JUN"/>
    <s v="037-732725"/>
    <n v="86849111"/>
    <x v="0"/>
    <x v="2"/>
    <s v="RACK"/>
    <s v="RACK"/>
    <n v="85"/>
    <d v="2016-07-08T00:00:00"/>
    <d v="2016-07-10T00:00:00"/>
    <s v="NK1"/>
    <n v="226"/>
    <n v="1"/>
    <n v="0"/>
    <n v="0"/>
    <s v="BOOKING.COM"/>
    <s v="*JBS HOTELS"/>
    <s v="HOTELS.COM L.P."/>
  </r>
  <r>
    <s v="NEWSOME, ROXANNE"/>
    <s v="301-286455"/>
    <n v="87158861"/>
    <x v="0"/>
    <x v="1"/>
    <s v="RACK"/>
    <s v="SOE"/>
    <n v="78.849999999999994"/>
    <d v="2016-07-08T00:00:00"/>
    <d v="2016-07-09T00:00:00"/>
    <s v="NDD1"/>
    <n v="123"/>
    <n v="2"/>
    <n v="0"/>
    <n v="0"/>
    <s v="BOOKING.COM"/>
    <s v="*JBS HOTELS"/>
    <s v="HOTELS.COM L.P."/>
  </r>
  <r>
    <s v="AAOR, JBS"/>
    <s v="549-560850"/>
    <n v="27776139"/>
    <x v="1"/>
    <x v="2"/>
    <s v="WHOLE"/>
    <s v="RACK"/>
    <n v="41.74"/>
    <d v="2016-07-09T00:00:00"/>
    <d v="2016-07-12T00:00:00"/>
    <s v="NQQ1"/>
    <n v="123"/>
    <n v="1"/>
    <n v="0"/>
    <n v="0"/>
    <s v="BOOKING.COM"/>
    <s v="*JBS HOTELS"/>
    <s v="HOTELS.COM L.P."/>
  </r>
  <r>
    <s v="AAQS, JBS"/>
    <s v="826-337088"/>
    <n v="48500729"/>
    <x v="1"/>
    <x v="2"/>
    <s v="WHOLE"/>
    <s v="RACK"/>
    <n v="41.74"/>
    <d v="2016-07-10T00:00:00"/>
    <d v="2016-07-11T00:00:00"/>
    <s v="NQQ1"/>
    <n v="123"/>
    <n v="1"/>
    <n v="0"/>
    <n v="0"/>
    <s v="BOOKING.COM"/>
    <s v="*JBS HOTELS"/>
    <s v="HOTELS.COM L.P."/>
  </r>
  <r>
    <s v="AAOK, JBS"/>
    <s v="085-155436"/>
    <n v="25261827"/>
    <x v="0"/>
    <x v="2"/>
    <s v="WHOLE"/>
    <s v="RACK"/>
    <n v="41.74"/>
    <d v="2016-07-11T00:00:00"/>
    <d v="2016-07-14T00:00:00"/>
    <s v="NQQ1"/>
    <n v="214"/>
    <n v="1"/>
    <n v="0"/>
    <n v="0"/>
    <s v="BOOKING.COM"/>
    <s v="*JBS HOTELS"/>
    <s v="HOTELS.COM L.P."/>
  </r>
  <r>
    <s v="AAOK, JBS"/>
    <s v="979-514197"/>
    <n v="25261659"/>
    <x v="0"/>
    <x v="2"/>
    <s v="WHOLE"/>
    <s v="RACK"/>
    <n v="41.74"/>
    <d v="2016-07-11T00:00:00"/>
    <d v="2016-07-14T00:00:00"/>
    <s v="NQQ1"/>
    <n v="308"/>
    <n v="1"/>
    <n v="0"/>
    <n v="0"/>
    <s v="BOOKING.COM"/>
    <s v="*JBS HOTELS"/>
    <s v="HOTELS.COM L.P."/>
  </r>
  <r>
    <s v="AAOK, JBS"/>
    <s v="197-549810"/>
    <n v="25261024"/>
    <x v="0"/>
    <x v="2"/>
    <s v="WHOLE"/>
    <s v="RACK"/>
    <n v="41.74"/>
    <d v="2016-07-11T00:00:00"/>
    <d v="2016-07-14T00:00:00"/>
    <s v="NQQ1"/>
    <n v="206"/>
    <n v="1"/>
    <n v="0"/>
    <n v="0"/>
    <s v="BOOKING.COM"/>
    <s v="*JBS HOTELS"/>
    <s v="HOTELS.COM L.P."/>
  </r>
  <r>
    <s v="AAKH, JBS"/>
    <s v="999-243359"/>
    <n v="97136671"/>
    <x v="0"/>
    <x v="2"/>
    <s v="WHOLE"/>
    <s v="RACK"/>
    <n v="41.74"/>
    <d v="2016-07-14T00:00:00"/>
    <d v="2016-07-16T00:00:00"/>
    <s v="NQQ1"/>
    <n v="212"/>
    <n v="1"/>
    <n v="0"/>
    <n v="0"/>
    <s v="BOOKING.COM"/>
    <s v="*JBS HOTELS"/>
    <s v="HOTELS.COM L.P."/>
  </r>
  <r>
    <s v="AAKH, JBS"/>
    <s v="926-681736"/>
    <n v="97136647"/>
    <x v="0"/>
    <x v="2"/>
    <s v="WHOLE"/>
    <s v="RACK"/>
    <n v="41.74"/>
    <d v="2016-07-14T00:00:00"/>
    <d v="2016-07-16T00:00:00"/>
    <s v="NQQ1"/>
    <n v="211"/>
    <n v="1"/>
    <n v="0"/>
    <n v="0"/>
    <s v="BOOKING.COM"/>
    <s v="*JBS HOTELS"/>
    <s v="HOTELS.COM L.P."/>
  </r>
  <r>
    <s v="AAMB, JBS"/>
    <s v="170-335164"/>
    <n v="10835207"/>
    <x v="0"/>
    <x v="2"/>
    <s v="WHOLE"/>
    <s v="RACK"/>
    <n v="41.74"/>
    <d v="2016-07-16T00:00:00"/>
    <d v="2016-07-18T00:00:00"/>
    <s v="NQQ1"/>
    <n v="210"/>
    <n v="1"/>
    <n v="0"/>
    <n v="0"/>
    <s v="BOOKING.COM"/>
    <s v="*JBS HOTELS"/>
    <s v="HOTELS.COM L.P."/>
  </r>
  <r>
    <s v="YANG, LIU"/>
    <s v="073-002377"/>
    <n v="89758027"/>
    <x v="0"/>
    <x v="1"/>
    <s v="RACK"/>
    <s v="SBK"/>
    <n v="70"/>
    <d v="2016-07-17T00:00:00"/>
    <d v="2016-07-18T00:00:00"/>
    <s v="NDD1"/>
    <n v="319"/>
    <n v="4"/>
    <n v="0"/>
    <n v="0"/>
    <s v="BOOKING.COM"/>
    <s v="*JBS HOTELS"/>
    <s v="TOERKOOP REISBURO DE VEER"/>
  </r>
  <r>
    <s v="AVANT, REOLA"/>
    <s v="043-493354"/>
    <n v="91598760"/>
    <x v="0"/>
    <x v="1"/>
    <s v="GOV"/>
    <s v="SOE"/>
    <n v="62.25"/>
    <d v="2016-07-17T00:00:00"/>
    <d v="2016-07-18T00:00:00"/>
    <s v="NK1"/>
    <n v="226"/>
    <n v="1"/>
    <n v="0"/>
    <n v="0"/>
    <s v="BOOKING.COM"/>
    <s v="*JBS HOTELS"/>
    <s v="HOTELS.COM L.P."/>
  </r>
  <r>
    <s v="DINOSO, MERCEDITA"/>
    <s v="623-921418"/>
    <n v="91595307"/>
    <x v="0"/>
    <x v="1"/>
    <s v="RACK"/>
    <s v="SOE"/>
    <n v="62.25"/>
    <d v="2016-07-17T00:00:00"/>
    <d v="2016-07-18T00:00:00"/>
    <s v="NQQ1"/>
    <n v="117"/>
    <n v="4"/>
    <n v="0"/>
    <n v="0"/>
    <s v="BOOKING.COM"/>
    <s v="*JBS HOTELS"/>
    <s v="HOTELS.COM L.P."/>
  </r>
  <r>
    <s v="VU, DIEM"/>
    <s v="018-155532"/>
    <n v="91356256"/>
    <x v="0"/>
    <x v="1"/>
    <s v="OTHR"/>
    <s v="SOE"/>
    <n v="74.7"/>
    <d v="2016-07-18T00:00:00"/>
    <d v="2016-07-19T00:00:00"/>
    <s v="NQQ1"/>
    <n v="107"/>
    <n v="2"/>
    <n v="2"/>
    <n v="0"/>
    <s v="BOOKING.COM"/>
    <s v="*JBS HOTELS"/>
    <s v="HOTELS.COM L.P."/>
  </r>
  <r>
    <s v="VILLALOBOS, ANDRES"/>
    <s v="727-408717"/>
    <n v="84294084"/>
    <x v="0"/>
    <x v="1"/>
    <s v="BDI"/>
    <s v="RACK"/>
    <n v="100"/>
    <d v="2016-07-18T00:00:00"/>
    <d v="2016-07-20T00:00:00"/>
    <s v="NQQ1"/>
    <n v="318"/>
    <n v="1"/>
    <n v="0"/>
    <n v="0"/>
    <s v="BOOKING.COM"/>
    <s v="*JBS HOTELS"/>
    <s v="INTERNET BOOKING"/>
  </r>
  <r>
    <s v="SLEIMAN, AHMAD"/>
    <s v="849-285239"/>
    <n v="87530822"/>
    <x v="2"/>
    <x v="1"/>
    <s v="RACK"/>
    <s v="RACK"/>
    <n v="80"/>
    <d v="2016-07-21T00:00:00"/>
    <d v="2016-07-22T00:00:00"/>
    <s v="NQQ1"/>
    <n v="311"/>
    <n v="2"/>
    <n v="2"/>
    <n v="0"/>
    <s v="BOOKING.COM"/>
    <s v="*JBS HOTELS"/>
    <s v="INTERNET BOOKING"/>
  </r>
  <r>
    <s v="DELATORRE, CARLOS"/>
    <s v="041-792105"/>
    <n v="88767311"/>
    <x v="0"/>
    <x v="2"/>
    <s v="RACK"/>
    <s v="RACK"/>
    <n v="105"/>
    <d v="2016-07-22T00:00:00"/>
    <d v="2016-07-24T00:00:00"/>
    <s v="NK1"/>
    <n v="327"/>
    <n v="1"/>
    <n v="0"/>
    <n v="0"/>
    <s v="BOOKING.COM"/>
    <s v="*JBS HOTELS"/>
    <s v="INTERNET BOOKING"/>
  </r>
  <r>
    <s v="PALAZUELOS AGUILAR, AKEMY"/>
    <s v="177-631899"/>
    <n v="91918887"/>
    <x v="0"/>
    <x v="1"/>
    <s v="RACK"/>
    <s v="SBK"/>
    <n v="80"/>
    <d v="2016-07-24T00:00:00"/>
    <d v="2016-07-27T00:00:00"/>
    <s v="NQQ1"/>
    <n v="304"/>
    <n v="4"/>
    <n v="0"/>
    <n v="0"/>
    <s v="BOOKING.COM"/>
    <s v="*JBS HOTELS"/>
    <s v="TOERKOOP REISBURO DE VEER"/>
  </r>
  <r>
    <s v="LI, ZHONGSHAN"/>
    <s v="673-679604"/>
    <n v="93505966"/>
    <x v="1"/>
    <x v="1"/>
    <s v="RACK"/>
    <s v="SOEP"/>
    <n v="90"/>
    <d v="2016-07-24T00:00:00"/>
    <d v="2016-07-26T00:00:00"/>
    <s v="NQQ1"/>
    <n v="304"/>
    <n v="2"/>
    <n v="1"/>
    <n v="0"/>
    <s v="BOOKING.COM"/>
    <s v="*JBS HOTELS"/>
    <s v="TOERKOOP REISBURO DE VEER"/>
  </r>
  <r>
    <s v="CARLOS MARTINEZ SOTO, ROBERTO"/>
    <s v="852-868290"/>
    <n v="44429331"/>
    <x v="0"/>
    <x v="1"/>
    <s v="RACK"/>
    <s v="SBK"/>
    <n v="90"/>
    <d v="2016-07-25T00:00:00"/>
    <d v="2016-07-29T00:00:00"/>
    <s v="NDD1"/>
    <n v="121"/>
    <n v="2"/>
    <n v="0"/>
    <n v="0"/>
    <s v="BOOKING.COM"/>
    <s v="*JBS HOTELS"/>
    <s v="TOERKOOP REISBURO DE VEER"/>
  </r>
  <r>
    <s v="BUMP, SCOTT"/>
    <s v="563-677955"/>
    <n v="97997007"/>
    <x v="0"/>
    <x v="1"/>
    <s v="RACK"/>
    <s v="RACK"/>
    <n v="85"/>
    <d v="2016-08-01T00:00:00"/>
    <d v="2016-08-02T00:00:00"/>
    <s v="NQQ1"/>
    <n v="117"/>
    <n v="2"/>
    <n v="2"/>
    <n v="0"/>
    <s v="BRAND.COM"/>
    <s v="*JBS HOTELS"/>
    <s v="INTERNET BOOKING"/>
  </r>
  <r>
    <s v="GONZALEZ, CIRIA"/>
    <s v="141-511358"/>
    <n v="97226006"/>
    <x v="0"/>
    <x v="1"/>
    <s v="RACK"/>
    <s v="SOEP"/>
    <n v="88.33"/>
    <d v="2016-08-02T00:00:00"/>
    <d v="2016-08-05T00:00:00"/>
    <s v="NQQ1"/>
    <n v="108"/>
    <n v="2"/>
    <n v="1"/>
    <n v="0"/>
    <s v="BRAND.COM"/>
    <s v="*JBS HOTELS"/>
    <s v="INTERNET BOOKING"/>
  </r>
  <r>
    <s v="CHIN-SHIEN, LIN"/>
    <s v="752-173774"/>
    <n v="74425289"/>
    <x v="1"/>
    <x v="1"/>
    <s v="RACK"/>
    <s v="SBK"/>
    <n v="110"/>
    <d v="2016-08-04T00:00:00"/>
    <d v="2016-08-08T00:00:00"/>
    <s v="NK1"/>
    <n v="108"/>
    <n v="1"/>
    <n v="0"/>
    <n v="0"/>
    <s v="BOOKING.COM"/>
    <s v="*JBS HOTELS"/>
    <s v="TOERKOOP REISBURO DE VEER"/>
  </r>
  <r>
    <s v="AAJK, JBS"/>
    <s v="306-476494"/>
    <n v="90610139"/>
    <x v="0"/>
    <x v="2"/>
    <s v="WHOLE"/>
    <s v="RACK"/>
    <n v="41.74"/>
    <d v="2016-08-05T00:00:00"/>
    <d v="2016-08-07T00:00:00"/>
    <s v="NQQ1"/>
    <n v="214"/>
    <n v="1"/>
    <n v="0"/>
    <n v="0"/>
    <s v="BOOKING.COM"/>
    <s v="*JBS HOTELS"/>
    <s v="TOERKOOP REISBURO DE VEER"/>
  </r>
  <r>
    <s v="CERVANTEZ, RICHARD"/>
    <s v="790-448435"/>
    <n v="90465041"/>
    <x v="0"/>
    <x v="1"/>
    <s v="RACK"/>
    <s v="SOE"/>
    <n v="90.61"/>
    <d v="2016-08-09T00:00:00"/>
    <d v="2016-08-15T00:00:00"/>
    <s v="NQQ1"/>
    <n v="209"/>
    <n v="2"/>
    <n v="2"/>
    <n v="0"/>
    <s v="BOOKING.COM"/>
    <s v="*JBS HOTELS"/>
    <s v="HOTELS.COM L.P."/>
  </r>
  <r>
    <s v="WANG, KEVIN"/>
    <s v="417-321628"/>
    <n v="94107390"/>
    <x v="0"/>
    <x v="1"/>
    <s v="RACK"/>
    <s v="SOE"/>
    <n v="70.55"/>
    <d v="2016-08-09T00:00:00"/>
    <d v="2016-08-10T00:00:00"/>
    <s v="NDD1"/>
    <n v="320"/>
    <n v="2"/>
    <n v="1"/>
    <n v="0"/>
    <s v="BOOKING.COM"/>
    <s v="*JBS HOTELS"/>
    <s v="HOTELS.COM L.P."/>
  </r>
  <r>
    <s v="VALLEJO, MARIA"/>
    <s v="186-920438"/>
    <n v="13652261"/>
    <x v="0"/>
    <x v="1"/>
    <s v="RACK"/>
    <s v="SOEP"/>
    <n v="90"/>
    <d v="2016-08-12T00:00:00"/>
    <d v="2016-08-13T00:00:00"/>
    <s v="NQQ1"/>
    <n v="106"/>
    <n v="2"/>
    <n v="0"/>
    <n v="0"/>
    <s v="BOOKING.COM"/>
    <s v="*JBS HOTELS"/>
    <s v="HOTELS.COM L.P."/>
  </r>
  <r>
    <s v="AAJY, JBS"/>
    <s v="556-709945"/>
    <n v="92690740"/>
    <x v="0"/>
    <x v="2"/>
    <s v="WHOLE"/>
    <s v="RACK"/>
    <n v="41.74"/>
    <d v="2016-08-12T00:00:00"/>
    <d v="2016-08-14T00:00:00"/>
    <s v="NQQ1"/>
    <n v="218"/>
    <n v="1"/>
    <n v="0"/>
    <n v="0"/>
    <s v="BOOKING.COM"/>
    <s v="*JBS HOTELS"/>
    <s v="HOTELS.COM L.P."/>
  </r>
  <r>
    <s v="AAPG, JBS"/>
    <s v="440-677448"/>
    <n v="33354877"/>
    <x v="0"/>
    <x v="2"/>
    <s v="WHOLE"/>
    <s v="RACK"/>
    <n v="41.74"/>
    <d v="2016-08-14T00:00:00"/>
    <d v="2016-08-17T00:00:00"/>
    <s v="NQQ1"/>
    <n v="115"/>
    <n v="1"/>
    <n v="0"/>
    <n v="0"/>
    <s v="BOOKING.COM"/>
    <s v="*JBS HOTELS"/>
    <s v="HOTELS.COM L.P."/>
  </r>
  <r>
    <s v="AAPG, JBS"/>
    <s v="374-366525"/>
    <n v="33355219"/>
    <x v="0"/>
    <x v="2"/>
    <s v="WHOLE"/>
    <s v="RACK"/>
    <n v="41.74"/>
    <d v="2016-08-14T00:00:00"/>
    <d v="2016-08-17T00:00:00"/>
    <s v="NQQ1"/>
    <n v="203"/>
    <n v="1"/>
    <n v="0"/>
    <n v="0"/>
    <s v="BOOKING.COM"/>
    <s v="*JBS HOTELS"/>
    <s v="HOTELS.COM L.P."/>
  </r>
  <r>
    <s v="AAPD, JBS"/>
    <s v="804-810869"/>
    <n v="31606020"/>
    <x v="0"/>
    <x v="2"/>
    <s v="WHOLE"/>
    <s v="RACK"/>
    <n v="41.74"/>
    <d v="2016-05-18T00:00:00"/>
    <d v="2016-05-19T00:00:00"/>
    <s v="NQQ1"/>
    <n v="106"/>
    <n v="1"/>
    <n v="0"/>
    <n v="0"/>
    <s v="BOOKING.COM"/>
    <s v="*JBS HOTELS"/>
    <s v="HOTELS.COM L.P."/>
  </r>
  <r>
    <s v="AARG, JBS"/>
    <s v="765-102159"/>
    <n v="57624125"/>
    <x v="0"/>
    <x v="2"/>
    <s v="WHOLE"/>
    <s v="RACK"/>
    <n v="41.74"/>
    <d v="2016-05-24T00:00:00"/>
    <d v="2016-05-25T00:00:00"/>
    <s v="NQQ1"/>
    <n v="117"/>
    <n v="1"/>
    <n v="0"/>
    <n v="0"/>
    <s v="BOOKING.COM"/>
    <s v="*JBS HOTELS"/>
    <s v="HOTELS.COM L.P."/>
  </r>
  <r>
    <s v="FRIBERG, MADELENE"/>
    <s v="398-303900"/>
    <n v="48052456"/>
    <x v="0"/>
    <x v="1"/>
    <s v="RACK"/>
    <s v="SBK6"/>
    <n v="87.15"/>
    <d v="2016-05-27T00:00:00"/>
    <d v="2016-06-02T00:00:00"/>
    <s v="NQQ1"/>
    <n v="209"/>
    <n v="2"/>
    <n v="0"/>
    <n v="0"/>
    <s v="BOOKING.COM"/>
    <s v="*JBS HOTELS"/>
    <s v="TOERKOOP REISBURO DE VEER"/>
  </r>
  <r>
    <s v="MONTANA, EMILY"/>
    <s v="335-927424"/>
    <n v="36376958"/>
    <x v="0"/>
    <x v="1"/>
    <s v="RACK"/>
    <s v="SR5"/>
    <n v="54.47"/>
    <d v="2016-05-29T00:00:00"/>
    <d v="2016-05-31T00:00:00"/>
    <s v="NQQ1"/>
    <n v="205"/>
    <n v="2"/>
    <n v="2"/>
    <n v="0"/>
    <s v="BOOKING.COM"/>
    <s v="*JBS HOTELS"/>
    <s v="EXPEDIA INC"/>
  </r>
  <r>
    <s v="KOELZER, JASON"/>
    <s v="202-262405"/>
    <n v="66586209"/>
    <x v="0"/>
    <x v="1"/>
    <s v="RACK"/>
    <s v="SBK"/>
    <n v="75"/>
    <d v="2016-05-29T00:00:00"/>
    <d v="2016-06-01T00:00:00"/>
    <s v="NQQ1"/>
    <n v="116"/>
    <n v="2"/>
    <n v="0"/>
    <n v="0"/>
    <s v="BOOKING.COM"/>
    <s v="*JBS HOTELS"/>
    <s v="TOERKOOP REISBURO DE VEER"/>
  </r>
  <r>
    <s v="AAMU, JBS"/>
    <s v="973-434760"/>
    <n v="14273060"/>
    <x v="0"/>
    <x v="2"/>
    <s v="WHOLE"/>
    <s v="RACK"/>
    <n v="41.74"/>
    <d v="2016-05-31T00:00:00"/>
    <d v="2016-06-02T00:00:00"/>
    <s v="NQQ1"/>
    <n v="204"/>
    <n v="1"/>
    <n v="0"/>
    <n v="0"/>
    <s v="BOOKING.COM"/>
    <s v="*JBS HOTELS"/>
    <s v="TOERKOOP REISBURO DE VEER"/>
  </r>
  <r>
    <s v="AAMU, JBS"/>
    <s v="604-684809"/>
    <n v="14272937"/>
    <x v="0"/>
    <x v="2"/>
    <s v="WHOLE"/>
    <s v="RACK"/>
    <n v="41.74"/>
    <d v="2016-05-31T00:00:00"/>
    <d v="2016-06-02T00:00:00"/>
    <s v="NQQ1"/>
    <n v="308"/>
    <n v="1"/>
    <n v="0"/>
    <n v="0"/>
    <s v="BOOKING.COM"/>
    <s v="*JBS HOTELS"/>
    <s v="TOERKOOP REISBURO DE VEER"/>
  </r>
  <r>
    <s v="AAJF, JBS"/>
    <s v="664-066251"/>
    <n v="88855098"/>
    <x v="0"/>
    <x v="2"/>
    <s v="WHOLE"/>
    <s v="RACK"/>
    <n v="41.74"/>
    <d v="2016-06-01T00:00:00"/>
    <d v="2016-06-03T00:00:00"/>
    <s v="NQQ1"/>
    <n v="304"/>
    <n v="1"/>
    <n v="0"/>
    <n v="0"/>
    <s v="BOOKING.COM"/>
    <s v="*JBS HOTELS"/>
    <s v="TOERKOOP REISBURO DE VEER"/>
  </r>
  <r>
    <s v="AANA, JBS"/>
    <s v="373-575905"/>
    <n v="14635792"/>
    <x v="2"/>
    <x v="2"/>
    <s v="WHOLE"/>
    <s v="RACK"/>
    <n v="41.74"/>
    <d v="2016-06-04T00:00:00"/>
    <d v="2016-06-07T00:00:00"/>
    <s v="NQQ1"/>
    <n v="217"/>
    <n v="1"/>
    <n v="0"/>
    <n v="0"/>
    <s v="BOOKING.COM"/>
    <s v="*JBS HOTELS"/>
    <s v="TOERKOOP REISBURO DE VEER"/>
  </r>
  <r>
    <s v="AANA, JBS"/>
    <s v="603-827519"/>
    <n v="14635916"/>
    <x v="2"/>
    <x v="2"/>
    <s v="WHOLE"/>
    <s v="RACK"/>
    <n v="41.74"/>
    <d v="2016-06-04T00:00:00"/>
    <d v="2016-06-07T00:00:00"/>
    <s v="NQQ1"/>
    <n v="307"/>
    <n v="1"/>
    <n v="0"/>
    <n v="0"/>
    <s v="BOOKING.COM"/>
    <s v="*JBS HOTELS"/>
    <s v="TOERKOOP REISBURO DE VEER"/>
  </r>
  <r>
    <s v="AANA, JBS"/>
    <s v="392-108942"/>
    <n v="14635813"/>
    <x v="2"/>
    <x v="2"/>
    <s v="WHOLE"/>
    <s v="RACK"/>
    <n v="41.74"/>
    <d v="2016-06-04T00:00:00"/>
    <d v="2016-06-07T00:00:00"/>
    <s v="NQQ1"/>
    <n v="207"/>
    <n v="1"/>
    <n v="0"/>
    <n v="0"/>
    <s v="BOOKING.COM"/>
    <s v="*JBS HOTELS"/>
    <s v="TOERKOOP REISBURO DE VEER"/>
  </r>
  <r>
    <s v="AANX, AIC"/>
    <s v="023-905532"/>
    <n v="20071570"/>
    <x v="0"/>
    <x v="2"/>
    <s v="WHOLE"/>
    <s v="RACK"/>
    <n v="43.48"/>
    <d v="2016-06-05T00:00:00"/>
    <d v="2016-06-08T00:00:00"/>
    <s v="NQQ1"/>
    <n v="325"/>
    <n v="1"/>
    <n v="0"/>
    <n v="0"/>
    <s v="BOOKING.COM"/>
    <s v="*AMERILINK INTERNATIONAL CORP"/>
    <s v="TOERKOOP REISBURO DE VEER"/>
  </r>
  <r>
    <s v="AANU, AIC"/>
    <s v="271-699250"/>
    <n v="20056956"/>
    <x v="0"/>
    <x v="2"/>
    <s v="WHOLE"/>
    <s v="RACK"/>
    <n v="43.48"/>
    <d v="2016-06-07T00:00:00"/>
    <d v="2016-06-09T00:00:00"/>
    <s v="NQQ1"/>
    <n v="210"/>
    <n v="1"/>
    <n v="0"/>
    <n v="0"/>
    <s v="BOOKING.COM"/>
    <s v="*AMERILINK INTERNATIONAL CORP"/>
    <s v="TOERKOOP REISBURO DE VEER"/>
  </r>
  <r>
    <s v="AARS, JBS"/>
    <s v="028-606224"/>
    <n v="63473410"/>
    <x v="0"/>
    <x v="2"/>
    <s v="WHOLE"/>
    <s v="RACK"/>
    <n v="41.74"/>
    <d v="2016-06-08T00:00:00"/>
    <d v="2016-06-09T00:00:00"/>
    <s v="NQQ1"/>
    <n v="203"/>
    <n v="1"/>
    <n v="0"/>
    <n v="0"/>
    <s v="BOOKING.COM"/>
    <s v="*JBS HOTELS"/>
    <s v="TOERKOOP REISBURO DE VEER"/>
  </r>
  <r>
    <s v="AAJE, JBS"/>
    <s v="197-910334"/>
    <n v="88853478"/>
    <x v="0"/>
    <x v="2"/>
    <s v="WHOLE"/>
    <s v="RACK"/>
    <n v="41.74"/>
    <d v="2016-06-08T00:00:00"/>
    <d v="2016-06-10T00:00:00"/>
    <s v="NQQ1"/>
    <n v="311"/>
    <n v="1"/>
    <n v="0"/>
    <n v="0"/>
    <s v="BOOKING.COM"/>
    <s v="*JBS HOTELS"/>
    <s v="TOERKOOP REISBURO DE VEER"/>
  </r>
  <r>
    <s v="AALE, AIC"/>
    <s v="086-572432"/>
    <n v="99476449"/>
    <x v="0"/>
    <x v="2"/>
    <s v="WHOLE"/>
    <s v="RACK"/>
    <n v="43.48"/>
    <d v="2016-06-09T00:00:00"/>
    <d v="2016-06-12T00:00:00"/>
    <s v="NQQ1"/>
    <n v="205"/>
    <n v="1"/>
    <n v="0"/>
    <n v="0"/>
    <s v="BOOKING.COM"/>
    <s v="*AMERILINK INTERNATIONAL CORP"/>
    <s v="TOERKOOP REISBURO DE VEER"/>
  </r>
  <r>
    <s v="AALE, AIC"/>
    <s v="916-240001"/>
    <n v="99476609"/>
    <x v="0"/>
    <x v="2"/>
    <s v="WHOLE"/>
    <s v="RACK"/>
    <n v="43.48"/>
    <d v="2016-06-09T00:00:00"/>
    <d v="2016-06-12T00:00:00"/>
    <s v="NQQ1"/>
    <n v="219"/>
    <n v="1"/>
    <n v="0"/>
    <n v="0"/>
    <s v="BOOKING.COM"/>
    <s v="*AMERILINK INTERNATIONAL CORP"/>
    <s v="TOERKOOP REISBURO DE VEER"/>
  </r>
  <r>
    <s v="AAMP, AIC"/>
    <s v="149-314899"/>
    <n v="12211905"/>
    <x v="0"/>
    <x v="2"/>
    <s v="WHOLE"/>
    <s v="RACK"/>
    <n v="43.48"/>
    <d v="2016-06-12T00:00:00"/>
    <d v="2016-06-15T00:00:00"/>
    <s v="NQQ1"/>
    <n v="212"/>
    <n v="1"/>
    <n v="0"/>
    <n v="0"/>
    <s v="BOOKING.COM"/>
    <s v="*AMERILINK INTERNATIONAL CORP"/>
    <s v="TOERKOOP REISBURO DE VEER"/>
  </r>
  <r>
    <s v="MCMULLEN, ANTHONY"/>
    <s v="979-315320"/>
    <n v="75243646"/>
    <x v="0"/>
    <x v="2"/>
    <s v="RACK"/>
    <s v="RACK"/>
    <n v="56"/>
    <d v="2016-06-15T00:00:00"/>
    <d v="2016-06-16T00:00:00"/>
    <s v="NQQ1"/>
    <n v="203"/>
    <n v="1"/>
    <n v="0"/>
    <n v="0"/>
    <s v="BOOKING.COM"/>
    <s v="*GTA"/>
    <s v="TOERKOOP REISBURO DE VEER"/>
  </r>
  <r>
    <s v="TONY, LI"/>
    <s v="578-708354"/>
    <n v="75434152"/>
    <x v="1"/>
    <x v="2"/>
    <s v="RACK"/>
    <s v="RACK"/>
    <n v="0"/>
    <d v="2016-06-16T00:00:00"/>
    <d v="2016-06-17T00:00:00"/>
    <s v="NDD1"/>
    <n v="203"/>
    <n v="1"/>
    <n v="0"/>
    <n v="0"/>
    <s v="BOOKING.COM"/>
    <s v="*GTA"/>
    <s v="TOERKOOP REISBURO DE VEER"/>
  </r>
  <r>
    <s v="AAPC, JBS"/>
    <s v="872-516887"/>
    <n v="31605270"/>
    <x v="0"/>
    <x v="2"/>
    <s v="WHOLE"/>
    <s v="RACK"/>
    <n v="41.74"/>
    <d v="2016-06-17T00:00:00"/>
    <d v="2016-06-18T00:00:00"/>
    <s v="NQQ1"/>
    <n v="203"/>
    <n v="1"/>
    <n v="0"/>
    <n v="0"/>
    <s v="BOOKING.COM"/>
    <s v="*JBS HOTELS"/>
    <s v="TOERKOOP REISBURO DE VEER"/>
  </r>
  <r>
    <s v="AAPC, JBS"/>
    <s v="848-513518"/>
    <n v="31605243"/>
    <x v="0"/>
    <x v="2"/>
    <s v="WHOLE"/>
    <s v="RACK"/>
    <n v="41.74"/>
    <d v="2016-06-17T00:00:00"/>
    <d v="2016-06-18T00:00:00"/>
    <s v="NQQ1"/>
    <n v="310"/>
    <n v="1"/>
    <n v="0"/>
    <n v="0"/>
    <s v="BOOKING.COM"/>
    <s v="*JBS HOTELS"/>
    <s v="TOERKOOP REISBURO DE VEER"/>
  </r>
  <r>
    <s v="AANZ, JBS"/>
    <s v="398-671331"/>
    <n v="22129265"/>
    <x v="2"/>
    <x v="2"/>
    <s v="WHOLE"/>
    <s v="RACK"/>
    <n v="41.74"/>
    <d v="2016-06-19T00:00:00"/>
    <d v="2016-06-22T00:00:00"/>
    <s v="NQQ1"/>
    <n v="308"/>
    <n v="1"/>
    <n v="0"/>
    <n v="0"/>
    <s v="BOOKING.COM"/>
    <s v="*JBS HOTELS"/>
    <s v="TOERKOOP REISBURO DE VEER"/>
  </r>
  <r>
    <s v="BENAVIDES, VERONICA"/>
    <s v="742-887066"/>
    <n v="77896598"/>
    <x v="0"/>
    <x v="1"/>
    <s v="RACK"/>
    <s v="SMO"/>
    <n v="70"/>
    <d v="2016-06-20T00:00:00"/>
    <d v="2016-06-23T00:00:00"/>
    <s v="NQQ1"/>
    <n v="107"/>
    <n v="1"/>
    <n v="0"/>
    <n v="0"/>
    <s v="BOOKING.COM"/>
    <s v="*TOURICO HOLIDAYS"/>
    <s v="INTERNET BOOKING"/>
  </r>
  <r>
    <s v="ILJINS, ANATOLIJS"/>
    <s v="866-382296"/>
    <n v="41659910"/>
    <x v="0"/>
    <x v="1"/>
    <s v="RACK"/>
    <s v="SBK6"/>
    <n v="78.849999999999994"/>
    <d v="2016-06-23T00:00:00"/>
    <d v="2016-06-27T00:00:00"/>
    <s v="NQQ1"/>
    <n v="303"/>
    <n v="2"/>
    <n v="0"/>
    <n v="0"/>
    <s v="BOOKING.COM"/>
    <s v="*TOURICO HOLIDAYS"/>
    <s v="TOERKOOP REISBURO DE VEER"/>
  </r>
  <r>
    <s v="WINSON, BRENDA"/>
    <s v="771-812208"/>
    <n v="30928811"/>
    <x v="0"/>
    <x v="1"/>
    <s v="RACK"/>
    <s v="SBK7"/>
    <n v="71.25"/>
    <d v="2016-06-26T00:00:00"/>
    <d v="2016-06-27T00:00:00"/>
    <s v="NK1"/>
    <n v="227"/>
    <n v="2"/>
    <n v="0"/>
    <n v="0"/>
    <s v="BOOKING.COM"/>
    <s v="*TOURICO HOLIDAYS"/>
    <s v="TOERKOOP REISBURO DE VEER"/>
  </r>
  <r>
    <s v="AAOJ, JBS"/>
    <s v="743-183015"/>
    <n v="25256088"/>
    <x v="1"/>
    <x v="2"/>
    <s v="WHOLE"/>
    <s v="RACK"/>
    <n v="41.74"/>
    <d v="2016-06-27T00:00:00"/>
    <d v="2016-06-28T00:00:00"/>
    <s v="NQQ1"/>
    <n v="227"/>
    <n v="1"/>
    <n v="0"/>
    <n v="0"/>
    <s v="BOOKING.COM"/>
    <s v="*JBS HOTELS"/>
    <s v="TOERKOOP REISBURO DE VEER"/>
  </r>
  <r>
    <s v="AAOJ, JBS"/>
    <s v="579-633586"/>
    <n v="25256846"/>
    <x v="1"/>
    <x v="2"/>
    <s v="WHOLE"/>
    <s v="RACK"/>
    <n v="41.74"/>
    <d v="2016-06-27T00:00:00"/>
    <d v="2016-06-28T00:00:00"/>
    <s v="NQQ1"/>
    <n v="227"/>
    <n v="1"/>
    <n v="0"/>
    <n v="0"/>
    <s v="BOOKING.COM"/>
    <s v="*JBS HOTELS"/>
    <s v="TOERKOOP REISBURO DE VEER"/>
  </r>
  <r>
    <s v="HERNANDEZ, KARLA"/>
    <s v="880-354711"/>
    <n v="68262375"/>
    <x v="0"/>
    <x v="1"/>
    <s v="RACK"/>
    <s v="SOEP"/>
    <n v="94"/>
    <d v="2016-06-28T00:00:00"/>
    <d v="2016-07-03T00:00:00"/>
    <s v="NQQ1"/>
    <n v="203"/>
    <n v="1"/>
    <n v="2"/>
    <n v="0"/>
    <s v="BOOKING.COM"/>
    <s v="*JBS HOTELS"/>
    <s v="TOERKOOP REISBURO DE VEER"/>
  </r>
  <r>
    <s v="SINGH, BANBIR"/>
    <s v="814-633203"/>
    <n v="80176783"/>
    <x v="2"/>
    <x v="1"/>
    <s v="RACK"/>
    <s v="SBK"/>
    <n v="70"/>
    <d v="2016-06-28T00:00:00"/>
    <d v="2016-06-29T00:00:00"/>
    <s v="NQQ1"/>
    <n v="302"/>
    <n v="2"/>
    <n v="0"/>
    <n v="0"/>
    <s v="BOOKING.COM"/>
    <s v="*JBS HOTELS"/>
    <s v="TOERKOOP REISBURO DE VEER"/>
  </r>
  <r>
    <s v="BRIGITTA, BELENYI"/>
    <s v="790-586683"/>
    <n v="23853141"/>
    <x v="0"/>
    <x v="1"/>
    <s v="RACK"/>
    <s v="SBK6"/>
    <n v="70.55"/>
    <d v="2016-06-30T00:00:00"/>
    <d v="2016-07-03T00:00:00"/>
    <s v="NDD1"/>
    <n v="221"/>
    <n v="2"/>
    <n v="0"/>
    <n v="0"/>
    <s v="BOOKING.COM"/>
    <s v="*JBS HOTELS"/>
    <s v="TOERKOOP REISBURO DE VEER"/>
  </r>
  <r>
    <s v="FERGUSON, TOMOKO"/>
    <s v="887-790038"/>
    <n v="67629908"/>
    <x v="0"/>
    <x v="1"/>
    <s v="RACK"/>
    <s v="SR5P"/>
    <n v="71.25"/>
    <d v="2016-07-02T00:00:00"/>
    <d v="2016-07-03T00:00:00"/>
    <s v="NDD1"/>
    <n v="120"/>
    <n v="2"/>
    <n v="1"/>
    <n v="0"/>
    <s v="BOOKING.COM"/>
    <s v="*JBS HOTELS"/>
    <s v="TOERKOOP REISBURO DE VEER"/>
  </r>
  <r>
    <s v="M BECERRIL, ALBERTO"/>
    <s v="300-191750"/>
    <n v="79006251"/>
    <x v="0"/>
    <x v="1"/>
    <s v="RACK"/>
    <s v="SBK"/>
    <n v="110"/>
    <d v="2016-07-02T00:00:00"/>
    <d v="2016-07-04T00:00:00"/>
    <s v="NQQ1"/>
    <n v="106"/>
    <n v="4"/>
    <n v="0"/>
    <n v="0"/>
    <s v="BOOKING.COM"/>
    <s v="*JBS HOTELS"/>
    <s v="TOERKOOP REISBURO DE VEER"/>
  </r>
  <r>
    <s v="CAMPBELL, SHELIA"/>
    <s v="923-709594"/>
    <n v="84130168"/>
    <x v="0"/>
    <x v="1"/>
    <s v="RACK"/>
    <s v="SOE"/>
    <n v="78.849999999999994"/>
    <d v="2016-07-03T00:00:00"/>
    <d v="2016-07-04T00:00:00"/>
    <s v="NDD1"/>
    <n v="223"/>
    <n v="2"/>
    <n v="1"/>
    <n v="0"/>
    <s v="BOOKING.COM"/>
    <s v="*JBS HOTELS"/>
    <s v="HOTELS.COM L.P."/>
  </r>
  <r>
    <s v="JONES, JASON"/>
    <s v="108-724469"/>
    <n v="84594975"/>
    <x v="1"/>
    <x v="1"/>
    <s v="RACK"/>
    <s v="SBK"/>
    <n v="95"/>
    <d v="2016-07-03T00:00:00"/>
    <d v="2016-07-04T00:00:00"/>
    <s v="NDD1"/>
    <n v="322"/>
    <n v="4"/>
    <n v="0"/>
    <n v="0"/>
    <s v="BOOKING.COM"/>
    <s v="*JBS HOTELS"/>
    <s v="TOERKOOP REISBURO DE VEER"/>
  </r>
  <r>
    <s v="CALHOUN, DANIEL"/>
    <s v="246-927091"/>
    <n v="85047396"/>
    <x v="0"/>
    <x v="0"/>
    <s v="RACK"/>
    <s v="RACK"/>
    <n v="90"/>
    <d v="2016-07-04T00:00:00"/>
    <d v="2016-07-08T00:00:00"/>
    <s v="NQQ1"/>
    <n v="110"/>
    <n v="1"/>
    <n v="0"/>
    <n v="0"/>
    <s v="BOOKING.COM"/>
    <s v="*JBS HOTELS"/>
    <s v="TOERKOOP REISBURO DE VEER"/>
  </r>
  <r>
    <s v="NGUYEN, TONY"/>
    <s v="274-419184"/>
    <n v="84912941"/>
    <x v="0"/>
    <x v="1"/>
    <s v="RACK"/>
    <s v="RACK"/>
    <n v="80"/>
    <d v="2016-07-04T00:00:00"/>
    <d v="2016-07-05T00:00:00"/>
    <s v="NDD1"/>
    <n v="120"/>
    <n v="2"/>
    <n v="0"/>
    <n v="0"/>
    <s v="BOOKING.COM"/>
    <s v="*JBS HOTELS"/>
    <s v="TOERKOOP REISBURO DE VEER"/>
  </r>
  <r>
    <s v="FERGUSON, JAVELL"/>
    <s v="891-279629"/>
    <n v="85411555"/>
    <x v="0"/>
    <x v="1"/>
    <s v="RACK"/>
    <s v="SR3P"/>
    <n v="66.400000000000006"/>
    <d v="2016-07-05T00:00:00"/>
    <d v="2016-07-07T00:00:00"/>
    <s v="NDD1"/>
    <n v="223"/>
    <n v="2"/>
    <n v="2"/>
    <n v="0"/>
    <s v="BOOKING.COM"/>
    <s v="*JBS HOTELS"/>
    <s v="TOERKOOP REISBURO DE VEER"/>
  </r>
  <r>
    <s v="ADAMS, JILLIAN"/>
    <s v="301-343682"/>
    <n v="85400023"/>
    <x v="0"/>
    <x v="1"/>
    <s v="RACK"/>
    <s v="RACK"/>
    <n v="95"/>
    <d v="2016-07-08T00:00:00"/>
    <d v="2016-07-10T00:00:00"/>
    <s v="NDD1"/>
    <n v="222"/>
    <n v="2"/>
    <n v="0"/>
    <n v="0"/>
    <s v="BOOKING.COM"/>
    <s v="*JBS HOTELS"/>
    <s v="TOERKOOP REISBURO DE VEER"/>
  </r>
  <r>
    <s v="SKURLOCK, ANNETTE"/>
    <s v="145-416263"/>
    <n v="84926226"/>
    <x v="0"/>
    <x v="1"/>
    <s v="RACK"/>
    <s v="SOEP"/>
    <n v="90"/>
    <d v="2016-07-09T00:00:00"/>
    <d v="2016-07-10T00:00:00"/>
    <s v="NQQ1"/>
    <n v="315"/>
    <n v="4"/>
    <n v="0"/>
    <n v="0"/>
    <s v="BOOKING.COM"/>
    <s v="*JBS HOTELS"/>
    <s v="TOERKOOP REISBURO DE VEER"/>
  </r>
  <r>
    <s v="COGLE, DARLENE"/>
    <s v="653-651130"/>
    <n v="24809331"/>
    <x v="1"/>
    <x v="2"/>
    <s v="RACK"/>
    <s v="RACK"/>
    <n v="75"/>
    <d v="2016-07-09T00:00:00"/>
    <d v="2016-07-14T00:00:00"/>
    <s v="NQQ1"/>
    <n v="107"/>
    <n v="3"/>
    <n v="0"/>
    <n v="0"/>
    <s v="BOOKING.COM"/>
    <s v="*JBS HOTELS"/>
    <s v="TOERKOOP REISBURO DE VEER"/>
  </r>
  <r>
    <s v="LE, DAVID"/>
    <s v="472-242004"/>
    <n v="85643193"/>
    <x v="0"/>
    <x v="1"/>
    <s v="RACK"/>
    <s v="SOE"/>
    <n v="58.1"/>
    <d v="2016-07-10T00:00:00"/>
    <d v="2016-07-19T00:00:00"/>
    <s v="NQQ1"/>
    <n v="225"/>
    <n v="2"/>
    <n v="0"/>
    <n v="2"/>
    <s v="BOOKING.COM"/>
    <s v="*JBS HOTELS"/>
    <s v="HOTWIRE"/>
  </r>
  <r>
    <s v="WILLIAMS, ELEANOR"/>
    <s v="599-285678"/>
    <n v="79951702"/>
    <x v="0"/>
    <x v="1"/>
    <s v="RACK"/>
    <s v="SBK"/>
    <n v="110"/>
    <d v="2016-07-15T00:00:00"/>
    <d v="2016-07-18T00:00:00"/>
    <s v="NK1"/>
    <n v="127"/>
    <n v="2"/>
    <n v="0"/>
    <n v="0"/>
    <s v="BOOKING.COM"/>
    <s v="*JBS HOTELS"/>
    <s v="TOERKOOP REISBURO DE VEER"/>
  </r>
  <r>
    <s v="VELIZ, BOBERA"/>
    <s v="508-568977"/>
    <n v="90812267"/>
    <x v="0"/>
    <x v="2"/>
    <s v="OTHR"/>
    <s v="RACK"/>
    <n v="85"/>
    <d v="2016-07-15T00:00:00"/>
    <d v="2016-07-16T00:00:00"/>
    <s v="NDD1"/>
    <n v="123"/>
    <n v="1"/>
    <n v="0"/>
    <n v="0"/>
    <s v="BOOKING.COM"/>
    <s v="*JBS HOTELS"/>
    <s v="TOERKOOP REISBURO DE VEER"/>
  </r>
  <r>
    <s v="AAOL, JBS"/>
    <s v="338-070600"/>
    <n v="25752747"/>
    <x v="0"/>
    <x v="2"/>
    <s v="WHOLE"/>
    <s v="RACK"/>
    <n v="41.74"/>
    <d v="2016-07-16T00:00:00"/>
    <d v="2016-07-18T00:00:00"/>
    <s v="NQQ1"/>
    <n v="217"/>
    <n v="1"/>
    <n v="0"/>
    <n v="0"/>
    <s v="BOOKING.COM"/>
    <s v="*JBS HOTELS"/>
    <s v="TOERKOOP REISBURO DE VEER"/>
  </r>
  <r>
    <s v="QUIROZ, MARTIN"/>
    <s v="808-760015"/>
    <n v="91624897"/>
    <x v="2"/>
    <x v="1"/>
    <s v="RACK"/>
    <s v="SBK"/>
    <n v="75"/>
    <d v="2016-07-17T00:00:00"/>
    <d v="2016-07-18T00:00:00"/>
    <s v="NQQ1"/>
    <n v="311"/>
    <n v="4"/>
    <n v="0"/>
    <n v="0"/>
    <s v="BOOKING.COM"/>
    <s v="*JBS HOTELS"/>
    <s v="TOERKOOP REISBURO DE VEER"/>
  </r>
  <r>
    <s v="AATF, JBS"/>
    <s v="823-932141"/>
    <n v="85166245"/>
    <x v="0"/>
    <x v="2"/>
    <s v="WHOLE"/>
    <s v="RACK"/>
    <n v="41.74"/>
    <d v="2016-07-19T00:00:00"/>
    <d v="2016-07-20T00:00:00"/>
    <s v="NQQ1"/>
    <n v="307"/>
    <n v="1"/>
    <n v="0"/>
    <n v="0"/>
    <s v="BOOKING.COM"/>
    <s v="*JBS HOTELS"/>
    <s v="TOERKOOP REISBURO DE VEER"/>
  </r>
  <r>
    <s v="MEMON, IRSHAD"/>
    <s v="961-459406"/>
    <n v="91715116"/>
    <x v="0"/>
    <x v="1"/>
    <s v="RACK"/>
    <s v="SOEP"/>
    <n v="81.67"/>
    <d v="2016-07-21T00:00:00"/>
    <d v="2016-07-24T00:00:00"/>
    <s v="NDD1"/>
    <n v="320"/>
    <n v="4"/>
    <n v="0"/>
    <n v="0"/>
    <s v="BOOKING.COM"/>
    <s v="*JBS HOTELS"/>
    <s v="TOERKOOP REISBURO DE VEER"/>
  </r>
  <r>
    <s v="AAJS, JBS"/>
    <s v="078-757275"/>
    <n v="90914185"/>
    <x v="1"/>
    <x v="2"/>
    <s v="RACK"/>
    <s v="RACK"/>
    <n v="41.74"/>
    <d v="2016-07-26T00:00:00"/>
    <d v="2016-07-27T00:00:00"/>
    <s v="NQQ1"/>
    <n v="320"/>
    <n v="1"/>
    <n v="0"/>
    <n v="0"/>
    <s v="BOOKING.COM"/>
    <s v="*JBS HOTELS"/>
    <s v="TOERKOOP REISBURO DE VEER"/>
  </r>
  <r>
    <s v="UPOKO, TAI"/>
    <s v="748-825081"/>
    <n v="41080208"/>
    <x v="0"/>
    <x v="1"/>
    <s v="RACK"/>
    <s v="RACK"/>
    <n v="60"/>
    <d v="2016-07-28T00:00:00"/>
    <d v="2016-07-31T00:00:00"/>
    <s v="NDD1"/>
    <n v="122"/>
    <n v="2"/>
    <n v="0"/>
    <n v="0"/>
    <s v="BOOKING.COM"/>
    <s v="*JBS HOTELS"/>
    <s v="TOERKOOP REISBURO DE VEER"/>
  </r>
  <r>
    <s v="SAINS OTANEZ, DINORA"/>
    <s v="667-298867"/>
    <n v="96380812"/>
    <x v="0"/>
    <x v="1"/>
    <s v="RACK"/>
    <s v="SBK"/>
    <n v="110"/>
    <d v="2016-07-28T00:00:00"/>
    <d v="2016-07-29T00:00:00"/>
    <s v="NQQ1"/>
    <n v="106"/>
    <n v="4"/>
    <n v="0"/>
    <n v="0"/>
    <s v="BOOKING.COM"/>
    <s v="*JBS HOTELS"/>
    <s v="TOERKOOP REISBURO DE VEER"/>
  </r>
  <r>
    <s v="THANH, THUY LE LUONG"/>
    <s v="931-567111"/>
    <n v="98882504"/>
    <x v="0"/>
    <x v="1"/>
    <s v="RACK"/>
    <s v="SOE"/>
    <n v="70.55"/>
    <d v="2016-07-31T00:00:00"/>
    <d v="2016-08-01T00:00:00"/>
    <s v="PNQ1"/>
    <n v="104"/>
    <n v="2"/>
    <n v="2"/>
    <n v="0"/>
    <s v="BOOKING.COM"/>
    <s v="*JBS HOTELS"/>
    <s v="EXPEDIA INC"/>
  </r>
  <r>
    <s v="ODIN SERVIN MORENO, UZZIEL"/>
    <s v="940-069283"/>
    <n v="96412917"/>
    <x v="0"/>
    <x v="1"/>
    <s v="RACK"/>
    <s v="SBK"/>
    <n v="85"/>
    <d v="2016-07-31T00:00:00"/>
    <d v="2016-08-02T00:00:00"/>
    <s v="NQQ1"/>
    <n v="301"/>
    <n v="4"/>
    <n v="0"/>
    <n v="0"/>
    <s v="BOOKING.COM"/>
    <s v="*JBS HOTELS"/>
    <s v="TOERKOOP REISBURO DE VEER"/>
  </r>
  <r>
    <s v="AANT, JBS"/>
    <s v="413-219983"/>
    <n v="19214655"/>
    <x v="0"/>
    <x v="2"/>
    <s v="WHOLE"/>
    <s v="RACK"/>
    <n v="41.74"/>
    <d v="2016-08-07T00:00:00"/>
    <d v="2016-08-09T00:00:00"/>
    <s v="NQQ1"/>
    <n v="204"/>
    <n v="1"/>
    <n v="0"/>
    <n v="0"/>
    <s v="BOOKING.COM"/>
    <s v="*JBS HOTELS"/>
    <s v="TOERKOOP REISBURO DE VEER"/>
  </r>
  <r>
    <s v="AANT, JBS"/>
    <s v="550-905889"/>
    <n v="19214686"/>
    <x v="0"/>
    <x v="2"/>
    <s v="WHOLE"/>
    <s v="RACK"/>
    <n v="41.74"/>
    <d v="2016-08-07T00:00:00"/>
    <d v="2016-08-09T00:00:00"/>
    <s v="NQQ1"/>
    <n v="203"/>
    <n v="1"/>
    <n v="0"/>
    <n v="0"/>
    <s v="BOOKING.COM"/>
    <s v="*JBS HOTELS"/>
    <s v="TOERKOOP REISBURO DE VEER"/>
  </r>
  <r>
    <s v="AANT, JBS"/>
    <s v="497-764128"/>
    <n v="19214752"/>
    <x v="0"/>
    <x v="2"/>
    <s v="WHOLE"/>
    <s v="RACK"/>
    <n v="41.74"/>
    <d v="2016-08-07T00:00:00"/>
    <d v="2016-08-09T00:00:00"/>
    <s v="NDD1"/>
    <n v="320"/>
    <n v="1"/>
    <n v="0"/>
    <n v="0"/>
    <s v="BOOKING.COM"/>
    <s v="*JBS HOTELS"/>
    <s v="TOERKOOP REISBURO DE VEER"/>
  </r>
  <r>
    <s v="AANT, JBS"/>
    <s v="487-167116"/>
    <n v="19214672"/>
    <x v="0"/>
    <x v="2"/>
    <s v="WHOLE"/>
    <s v="RACK"/>
    <n v="41.74"/>
    <d v="2016-08-07T00:00:00"/>
    <d v="2016-08-09T00:00:00"/>
    <s v="NQQ1"/>
    <n v="115"/>
    <n v="1"/>
    <n v="0"/>
    <n v="0"/>
    <s v="BOOKING.COM"/>
    <s v="*JBS HOTELS"/>
    <s v="TOERKOOP REISBURO DE VEER"/>
  </r>
  <r>
    <s v="RUSNAK, DREW"/>
    <s v="844-349080"/>
    <n v="14224191"/>
    <x v="0"/>
    <x v="2"/>
    <s v="OTHR"/>
    <s v="RACK"/>
    <n v="95"/>
    <d v="2016-08-09T00:00:00"/>
    <d v="2016-08-10T00:00:00"/>
    <s v="NQQ1"/>
    <n v="110"/>
    <n v="1"/>
    <n v="0"/>
    <n v="0"/>
    <s v="BOOKING.COM"/>
    <s v="*JBS HOTELS"/>
    <s v="TOERKOOP REISBURO DE VEER"/>
  </r>
  <r>
    <s v="TAVULARES, STEPHANIE"/>
    <s v="465-321650"/>
    <n v="13931807"/>
    <x v="1"/>
    <x v="1"/>
    <s v="RACK"/>
    <s v="SBK"/>
    <n v="90"/>
    <d v="2016-08-09T00:00:00"/>
    <d v="2016-08-10T00:00:00"/>
    <s v="NQQ1"/>
    <n v="110"/>
    <n v="4"/>
    <n v="0"/>
    <n v="0"/>
    <s v="BOOKING.COM"/>
    <s v="*JBS HOTELS"/>
    <s v="TOERKOOP REISBURO DE VEER"/>
  </r>
  <r>
    <s v="CHATMAN, THOMAS"/>
    <s v="200-622723"/>
    <n v="94570134"/>
    <x v="0"/>
    <x v="1"/>
    <s v="RACK"/>
    <s v="SBK"/>
    <n v="90"/>
    <d v="2016-08-10T00:00:00"/>
    <d v="2016-08-14T00:00:00"/>
    <s v="NQQ1"/>
    <n v="117"/>
    <n v="1"/>
    <n v="0"/>
    <n v="0"/>
    <s v="BOOKING.COM"/>
    <s v="*JBS HOTELS"/>
    <s v="TOERKOOP REISBURO DE VEER"/>
  </r>
  <r>
    <s v="RUI, GE"/>
    <s v="725-469403"/>
    <n v="97476488"/>
    <x v="0"/>
    <x v="1"/>
    <s v="RACK"/>
    <s v="SBK"/>
    <n v="81"/>
    <d v="2016-08-10T00:00:00"/>
    <d v="2016-08-13T00:00:00"/>
    <s v="NQQ1"/>
    <n v="205"/>
    <n v="4"/>
    <n v="0"/>
    <n v="0"/>
    <s v="BOOKING.COM"/>
    <s v="*JBS HOTELS"/>
    <s v="TOERKOOP REISBURO DE VEER"/>
  </r>
  <r>
    <s v="MADRIGAL, JORGE"/>
    <s v="117-778670"/>
    <n v="16816024"/>
    <x v="0"/>
    <x v="2"/>
    <s v="RACK"/>
    <s v="RACK"/>
    <n v="80"/>
    <d v="2016-08-14T00:00:00"/>
    <d v="2016-08-18T00:00:00"/>
    <s v="NQQ1"/>
    <n v="108"/>
    <n v="1"/>
    <n v="0"/>
    <n v="0"/>
    <s v="BOOKING.COM"/>
    <s v="*JBS HOTELS"/>
    <s v="TOERKOOP REISBURO DE VEER"/>
  </r>
  <r>
    <s v="SIMPSON, BRAQUEL"/>
    <s v="059-582647"/>
    <n v="16312414"/>
    <x v="0"/>
    <x v="1"/>
    <s v="RACK"/>
    <s v="RACK"/>
    <n v="80"/>
    <d v="2016-08-14T00:00:00"/>
    <d v="2016-08-15T00:00:00"/>
    <s v="NQQ1"/>
    <n v="118"/>
    <n v="1"/>
    <n v="0"/>
    <n v="0"/>
    <s v="BOOKING.COM"/>
    <s v="*JBS HOTELS"/>
    <s v="TOERKOOP REISBURO DE VEER"/>
  </r>
  <r>
    <s v="MAK, ESTHER"/>
    <s v="535-700577"/>
    <n v="62990570"/>
    <x v="0"/>
    <x v="1"/>
    <s v="RACK"/>
    <s v="SBK5"/>
    <n v="71.25"/>
    <d v="2016-08-14T00:00:00"/>
    <d v="2016-08-20T00:00:00"/>
    <s v="NQQ1"/>
    <n v="303"/>
    <n v="2"/>
    <n v="0"/>
    <n v="0"/>
    <s v="BOOKING.COM"/>
    <s v="*JBS HOTELS"/>
    <s v="TOERKOOP REISBURO DE VEER"/>
  </r>
  <r>
    <s v="AAPJ, JBS"/>
    <s v="121-464842"/>
    <n v="33794825"/>
    <x v="0"/>
    <x v="2"/>
    <s v="WHOLE"/>
    <s v="RACK"/>
    <n v="41.74"/>
    <d v="2016-05-16T00:00:00"/>
    <d v="2016-05-17T00:00:00"/>
    <s v="NQQ1"/>
    <n v="116"/>
    <n v="1"/>
    <n v="0"/>
    <n v="0"/>
    <s v="BOOKING.COM"/>
    <s v="*JBS HOTELS"/>
    <s v="TOERKOOP REISBURO DE VEER"/>
  </r>
  <r>
    <s v="AALL, AIC"/>
    <s v="338-853987"/>
    <n v="99570234"/>
    <x v="0"/>
    <x v="2"/>
    <s v="WHOLE"/>
    <s v="RACK"/>
    <n v="43.48"/>
    <d v="2016-05-17T00:00:00"/>
    <d v="2016-05-19T00:00:00"/>
    <s v="NQQ1"/>
    <n v="214"/>
    <n v="1"/>
    <n v="0"/>
    <n v="0"/>
    <s v="BOOKING.COM"/>
    <s v="*AMERILINK INTERNATIONAL CORP"/>
    <s v="TOERKOOP REISBURO DE VEER"/>
  </r>
  <r>
    <s v="AARE, JBS"/>
    <s v="597-656232"/>
    <n v="58867383"/>
    <x v="0"/>
    <x v="2"/>
    <s v="WHOLE"/>
    <s v="RACK"/>
    <n v="41.74"/>
    <d v="2016-05-22T00:00:00"/>
    <d v="2016-05-23T00:00:00"/>
    <s v="NQQ1"/>
    <n v="304"/>
    <n v="1"/>
    <n v="0"/>
    <n v="0"/>
    <s v="BOOKING.COM"/>
    <s v="*JBS HOTELS"/>
    <s v="TOERKOOP REISBURO DE VEER"/>
  </r>
  <r>
    <s v="KHUC, THUY"/>
    <s v="695-661197"/>
    <n v="64173188"/>
    <x v="0"/>
    <x v="2"/>
    <s v="RACK"/>
    <s v="RACK"/>
    <n v="70"/>
    <d v="2016-05-23T00:00:00"/>
    <d v="2016-05-24T00:00:00"/>
    <s v="NDD1"/>
    <n v="323"/>
    <n v="1"/>
    <n v="0"/>
    <n v="0"/>
    <s v="BOOKING.COM"/>
    <s v="*JBS HOTELS"/>
    <s v="TOERKOOP REISBURO DE VEER"/>
  </r>
  <r>
    <s v="AANP, AIC"/>
    <s v="735-076301"/>
    <n v="17487777"/>
    <x v="0"/>
    <x v="2"/>
    <s v="WHOLE"/>
    <s v="RACK"/>
    <n v="43.48"/>
    <d v="2016-05-23T00:00:00"/>
    <d v="2016-05-25T00:00:00"/>
    <s v="NQQ1"/>
    <n v="211"/>
    <n v="1"/>
    <n v="0"/>
    <n v="0"/>
    <s v="BOOKING.COM"/>
    <s v="*AMERILINK INTERNATIONAL CORP"/>
    <s v="TOERKOOP REISBURO DE VEER"/>
  </r>
  <r>
    <s v="AANY, AIC"/>
    <s v="108-507785"/>
    <n v="20074066"/>
    <x v="0"/>
    <x v="2"/>
    <s v="WHOLE"/>
    <s v="RACK"/>
    <n v="43.48"/>
    <d v="2016-05-23T00:00:00"/>
    <d v="2016-05-25T00:00:00"/>
    <s v="NQQ1"/>
    <n v="317"/>
    <n v="1"/>
    <n v="0"/>
    <n v="0"/>
    <s v="BOOKING.COM"/>
    <s v="*AMERILINK INTERNATIONAL CORP"/>
    <s v="TOERKOOP REISBURO DE VEER"/>
  </r>
  <r>
    <s v="AANP, AIC"/>
    <s v="118-932226"/>
    <n v="17487341"/>
    <x v="0"/>
    <x v="2"/>
    <s v="WHOLE"/>
    <s v="RACK"/>
    <n v="43.48"/>
    <d v="2016-05-23T00:00:00"/>
    <d v="2016-05-25T00:00:00"/>
    <s v="NQQ1"/>
    <n v="209"/>
    <n v="1"/>
    <n v="0"/>
    <n v="0"/>
    <s v="BOOKING.COM"/>
    <s v="*AMERILINK INTERNATIONAL CORP"/>
    <s v="TOERKOOP REISBURO DE VEER"/>
  </r>
  <r>
    <s v="AARG, JBS"/>
    <s v="656-766972"/>
    <n v="57624033"/>
    <x v="0"/>
    <x v="2"/>
    <s v="WHOLE"/>
    <s v="RACK"/>
    <n v="41.74"/>
    <d v="2016-05-24T00:00:00"/>
    <d v="2016-05-25T00:00:00"/>
    <s v="NQQ1"/>
    <n v="119"/>
    <n v="1"/>
    <n v="0"/>
    <n v="0"/>
    <s v="BOOKING.COM"/>
    <s v="*JBS HOTELS"/>
    <s v="TOERKOOP REISBURO DE VEER"/>
  </r>
  <r>
    <s v="AAJX, JBS"/>
    <s v="931-550744"/>
    <n v="92688500"/>
    <x v="0"/>
    <x v="2"/>
    <s v="WHOLE"/>
    <s v="RACK"/>
    <n v="41.74"/>
    <d v="2016-05-25T00:00:00"/>
    <d v="2016-05-27T00:00:00"/>
    <s v="NQQ1"/>
    <n v="116"/>
    <n v="1"/>
    <n v="0"/>
    <n v="0"/>
    <s v="BOOKING.COM"/>
    <s v="*JBS HOTELS"/>
    <s v="TOERKOOP REISBURO DE VEER"/>
  </r>
  <r>
    <s v="SOTO, HERBERT"/>
    <s v="113-297931"/>
    <n v="43178516"/>
    <x v="2"/>
    <x v="1"/>
    <s v="RACK"/>
    <s v="SR5"/>
    <n v="62.25"/>
    <d v="2016-05-27T00:00:00"/>
    <d v="2016-05-28T00:00:00"/>
    <s v="NQQ1"/>
    <n v="215"/>
    <n v="1"/>
    <n v="2"/>
    <n v="0"/>
    <s v="BOOKING.COM"/>
    <s v="*JBS HOTELS"/>
    <s v="EXPEDIA INC"/>
  </r>
  <r>
    <s v="AAMU, JBS"/>
    <s v="697-562664"/>
    <n v="14272956"/>
    <x v="0"/>
    <x v="2"/>
    <s v="WHOLE"/>
    <s v="RACK"/>
    <n v="41.74"/>
    <d v="2016-05-31T00:00:00"/>
    <d v="2016-06-02T00:00:00"/>
    <s v="NQQ1"/>
    <n v="315"/>
    <n v="1"/>
    <n v="0"/>
    <n v="0"/>
    <s v="BOOKING.COM"/>
    <s v="*JBS HOTELS"/>
    <s v="EXPEDIA INC"/>
  </r>
  <r>
    <s v="AAJH, JBS"/>
    <s v="483-340459"/>
    <n v="88858038"/>
    <x v="0"/>
    <x v="2"/>
    <s v="WHOLE"/>
    <s v="RACK"/>
    <n v="41.74"/>
    <d v="2016-06-03T00:00:00"/>
    <d v="2016-06-05T00:00:00"/>
    <s v="NQQ1"/>
    <n v="201"/>
    <n v="1"/>
    <n v="0"/>
    <n v="0"/>
    <s v="BOOKING.COM"/>
    <s v="*JBS HOTELS"/>
    <s v="EXPEDIA INC"/>
  </r>
  <r>
    <s v="TAGALOA, LELANIA"/>
    <s v="687-523375"/>
    <n v="69137707"/>
    <x v="0"/>
    <x v="1"/>
    <s v="RACK"/>
    <s v="SBK"/>
    <n v="90"/>
    <d v="2016-06-04T00:00:00"/>
    <d v="2016-06-05T00:00:00"/>
    <s v="NQQ1"/>
    <n v="325"/>
    <n v="2"/>
    <n v="0"/>
    <n v="0"/>
    <s v="BOOKING.COM"/>
    <s v="*JBS HOTELS"/>
    <s v="TOERKOOP REISBURO DE VEER"/>
  </r>
  <r>
    <s v="AANO, AIC"/>
    <s v="954-549086"/>
    <n v="17486079"/>
    <x v="2"/>
    <x v="2"/>
    <s v="WHOLE"/>
    <s v="RACK"/>
    <n v="43.48"/>
    <d v="2016-06-04T00:00:00"/>
    <d v="2016-06-06T00:00:00"/>
    <s v="NQQ1"/>
    <n v="111"/>
    <n v="1"/>
    <n v="0"/>
    <n v="0"/>
    <s v="BOOKING.COM"/>
    <s v="*AMERILINK INTERNATIONAL CORP"/>
    <s v="TOERKOOP REISBURO DE VEER"/>
  </r>
  <r>
    <s v="AANO, AIC"/>
    <s v="924-149259"/>
    <n v="17486050"/>
    <x v="2"/>
    <x v="2"/>
    <s v="WHOLE"/>
    <s v="RACK"/>
    <n v="43.48"/>
    <d v="2016-06-04T00:00:00"/>
    <d v="2016-06-06T00:00:00"/>
    <s v="NQQ1"/>
    <n v="109"/>
    <n v="1"/>
    <n v="0"/>
    <n v="0"/>
    <s v="BOOKING.COM"/>
    <s v="*AMERILINK INTERNATIONAL CORP"/>
    <s v="TOERKOOP REISBURO DE VEER"/>
  </r>
  <r>
    <s v="AANO, AIC"/>
    <s v="893-195647"/>
    <n v="17485985"/>
    <x v="2"/>
    <x v="2"/>
    <s v="WHOLE"/>
    <s v="RACK"/>
    <n v="43.48"/>
    <d v="2016-06-04T00:00:00"/>
    <d v="2016-06-06T00:00:00"/>
    <s v="NQQ1"/>
    <n v="112"/>
    <n v="1"/>
    <n v="0"/>
    <n v="0"/>
    <s v="BOOKING.COM"/>
    <s v="*AMERILINK INTERNATIONAL CORP"/>
    <s v="TOERKOOP REISBURO DE VEER"/>
  </r>
  <r>
    <s v="AANA, JBS"/>
    <s v="567-961979"/>
    <n v="14635910"/>
    <x v="2"/>
    <x v="2"/>
    <s v="WHOLE"/>
    <s v="RACK"/>
    <n v="41.74"/>
    <d v="2016-06-04T00:00:00"/>
    <d v="2016-06-07T00:00:00"/>
    <s v="NQQ1"/>
    <n v="209"/>
    <n v="1"/>
    <n v="0"/>
    <n v="0"/>
    <s v="BOOKING.COM"/>
    <s v="*JBS HOTELS"/>
    <s v="TOERKOOP REISBURO DE VEER"/>
  </r>
  <r>
    <s v="AANX, AIC"/>
    <s v="957-628143"/>
    <n v="20072047"/>
    <x v="0"/>
    <x v="2"/>
    <s v="WHOLE"/>
    <s v="RACK"/>
    <n v="43.48"/>
    <d v="2016-06-05T00:00:00"/>
    <d v="2016-06-08T00:00:00"/>
    <s v="NQQ1"/>
    <n v="119"/>
    <n v="1"/>
    <n v="0"/>
    <n v="0"/>
    <s v="BOOKING.COM"/>
    <s v="*AMERILINK INTERNATIONAL CORP"/>
    <s v="TOERKOOP REISBURO DE VEER"/>
  </r>
  <r>
    <s v="AANX, AIC"/>
    <s v="921-718473"/>
    <n v="20072003"/>
    <x v="0"/>
    <x v="2"/>
    <s v="WHOLE"/>
    <s v="RACK"/>
    <n v="43.48"/>
    <d v="2016-06-05T00:00:00"/>
    <d v="2016-06-08T00:00:00"/>
    <s v="NQQ1"/>
    <n v="312"/>
    <n v="1"/>
    <n v="0"/>
    <n v="0"/>
    <s v="BOOKING.COM"/>
    <s v="*AMERILINK INTERNATIONAL CORP"/>
    <s v="TOERKOOP REISBURO DE VEER"/>
  </r>
  <r>
    <s v="VAN LISSUM, MALVIN"/>
    <s v="796-994031"/>
    <n v="42487928"/>
    <x v="0"/>
    <x v="2"/>
    <s v="WHOLE"/>
    <s v="RACK"/>
    <n v="56"/>
    <d v="2016-06-05T00:00:00"/>
    <d v="2016-06-06T00:00:00"/>
    <s v="NDD1"/>
    <n v="120"/>
    <n v="1"/>
    <n v="0"/>
    <n v="0"/>
    <s v="BOOKING.COM"/>
    <s v="*GTA"/>
    <s v="TOERKOOP REISBURO DE VEER"/>
  </r>
  <r>
    <s v="AAOV, JBS"/>
    <s v="828-517288"/>
    <n v="29624057"/>
    <x v="0"/>
    <x v="2"/>
    <s v="WHOLE"/>
    <s v="RACK"/>
    <n v="41.74"/>
    <d v="2016-06-06T00:00:00"/>
    <d v="2016-06-08T00:00:00"/>
    <s v="NQQ1"/>
    <n v="117"/>
    <n v="1"/>
    <n v="0"/>
    <n v="0"/>
    <s v="BOOKING.COM"/>
    <s v="*JBS HOTELS"/>
    <s v="TOERKOOP REISBURO DE VEER"/>
  </r>
  <r>
    <s v="AANU, AIC"/>
    <s v="526-407403"/>
    <n v="20056495"/>
    <x v="0"/>
    <x v="2"/>
    <s v="WHOLE"/>
    <s v="RACK"/>
    <n v="43.48"/>
    <d v="2016-06-07T00:00:00"/>
    <d v="2016-06-09T00:00:00"/>
    <s v="NQQ1"/>
    <n v="208"/>
    <n v="1"/>
    <n v="0"/>
    <n v="0"/>
    <s v="BOOKING.COM"/>
    <s v="*AMERILINK INTERNATIONAL CORP"/>
    <s v="TOERKOOP REISBURO DE VEER"/>
  </r>
  <r>
    <s v="AANU, AIC"/>
    <s v="343-450893"/>
    <n v="20057035"/>
    <x v="0"/>
    <x v="2"/>
    <s v="WHOLE"/>
    <s v="RACK"/>
    <n v="43.48"/>
    <d v="2016-06-07T00:00:00"/>
    <d v="2016-06-09T00:00:00"/>
    <s v="NQQ1"/>
    <n v="308"/>
    <n v="1"/>
    <n v="0"/>
    <n v="0"/>
    <s v="BOOKING.COM"/>
    <s v="*AMERILINK INTERNATIONAL CORP"/>
    <s v="TOERKOOP REISBURO DE VEER"/>
  </r>
  <r>
    <s v="AARS, JBS"/>
    <s v="887-288586"/>
    <n v="63473242"/>
    <x v="0"/>
    <x v="2"/>
    <s v="WHOLE"/>
    <s v="RACK"/>
    <n v="41.74"/>
    <d v="2016-06-08T00:00:00"/>
    <d v="2016-06-09T00:00:00"/>
    <s v="NQQ1"/>
    <n v="212"/>
    <n v="1"/>
    <n v="0"/>
    <n v="0"/>
    <s v="BOOKING.COM"/>
    <s v="*JBS HOTELS"/>
    <s v="TOERKOOP REISBURO DE VEER"/>
  </r>
  <r>
    <s v="AAMP, AIC"/>
    <s v="113-845858"/>
    <n v="12211892"/>
    <x v="0"/>
    <x v="2"/>
    <s v="WHOLE"/>
    <s v="RACK"/>
    <n v="43.48"/>
    <d v="2016-06-12T00:00:00"/>
    <d v="2016-06-15T00:00:00"/>
    <s v="NQQ1"/>
    <n v="208"/>
    <n v="1"/>
    <n v="0"/>
    <n v="0"/>
    <s v="BOOKING.COM"/>
    <s v="*AMERILINK INTERNATIONAL CORP"/>
    <s v="TOERKOOP REISBURO DE VEER"/>
  </r>
  <r>
    <s v="AAMP, AIC"/>
    <s v="096-203048"/>
    <n v="12211877"/>
    <x v="0"/>
    <x v="2"/>
    <s v="WHOLE"/>
    <s v="RACK"/>
    <n v="43.48"/>
    <d v="2016-06-12T00:00:00"/>
    <d v="2016-06-15T00:00:00"/>
    <s v="NQQ1"/>
    <n v="217"/>
    <n v="1"/>
    <n v="0"/>
    <n v="0"/>
    <s v="BOOKING.COM"/>
    <s v="*AMERILINK INTERNATIONAL CORP"/>
    <s v="TOERKOOP REISBURO DE VEER"/>
  </r>
  <r>
    <s v="AAMP, AIC"/>
    <s v="060-724529"/>
    <n v="12211851"/>
    <x v="0"/>
    <x v="2"/>
    <s v="WHOLE"/>
    <s v="RACK"/>
    <n v="43.48"/>
    <d v="2016-06-12T00:00:00"/>
    <d v="2016-06-15T00:00:00"/>
    <s v="NQQ1"/>
    <n v="210"/>
    <n v="1"/>
    <n v="0"/>
    <n v="0"/>
    <s v="BOOKING.COM"/>
    <s v="*AMERILINK INTERNATIONAL CORP"/>
    <s v="TOERKOOP REISBURO DE VEER"/>
  </r>
  <r>
    <s v="AAMP, AIC"/>
    <s v="360-364922"/>
    <n v="12212120"/>
    <x v="0"/>
    <x v="2"/>
    <s v="WHOLE"/>
    <s v="RACK"/>
    <n v="43.48"/>
    <d v="2016-06-12T00:00:00"/>
    <d v="2016-06-15T00:00:00"/>
    <s v="NQQ1"/>
    <n v="203"/>
    <n v="1"/>
    <n v="0"/>
    <n v="0"/>
    <s v="BOOKING.COM"/>
    <s v="*AMERILINK INTERNATIONAL CORP"/>
    <s v="TOERKOOP REISBURO DE VEER"/>
  </r>
  <r>
    <s v="AASA, JBS"/>
    <s v="077-483638"/>
    <n v="67960051"/>
    <x v="0"/>
    <x v="2"/>
    <s v="WHOLE"/>
    <s v="RACK"/>
    <n v="41.74"/>
    <d v="2016-06-13T00:00:00"/>
    <d v="2016-06-18T00:00:00"/>
    <s v="NQQ1"/>
    <n v="312"/>
    <n v="1"/>
    <n v="0"/>
    <n v="0"/>
    <s v="BOOKING.COM"/>
    <s v="*JBS HOTELS"/>
    <s v="TOERKOOP REISBURO DE VEER"/>
  </r>
  <r>
    <s v="AAOL, JBS"/>
    <s v="527-360496"/>
    <n v="26832834"/>
    <x v="1"/>
    <x v="2"/>
    <s v="WHOLE"/>
    <s v="RACK"/>
    <n v="41.74"/>
    <d v="2016-06-14T00:00:00"/>
    <d v="2016-06-17T00:00:00"/>
    <s v="NQQ1"/>
    <n v="312"/>
    <n v="1"/>
    <n v="0"/>
    <n v="0"/>
    <s v="BOOKING.COM"/>
    <s v="*JBS HOTELS"/>
    <s v="TOERKOOP REISBURO DE VEER"/>
  </r>
  <r>
    <s v="LEUNG, PO CHEE"/>
    <s v="636-601940"/>
    <n v="75422064"/>
    <x v="0"/>
    <x v="1"/>
    <s v="RACK"/>
    <s v="RACK"/>
    <n v="70"/>
    <d v="2016-06-16T00:00:00"/>
    <d v="2016-06-17T00:00:00"/>
    <s v="NDD1"/>
    <n v="120"/>
    <n v="1"/>
    <n v="0"/>
    <n v="0"/>
    <s v="BOOKING.COM"/>
    <s v="*JBS HOTELS"/>
    <s v="INTERNET BOOKING"/>
  </r>
  <r>
    <s v="SAKHAMURI, SRIKANTH"/>
    <s v="871-047459"/>
    <n v="75455164"/>
    <x v="0"/>
    <x v="1"/>
    <s v="RACK"/>
    <s v="RACK"/>
    <n v="70"/>
    <d v="2016-06-16T00:00:00"/>
    <d v="2016-06-18T00:00:00"/>
    <s v="NQQ1"/>
    <n v="211"/>
    <n v="1"/>
    <n v="0"/>
    <n v="0"/>
    <s v="BOOKING.COM"/>
    <s v="*JBS HOTELS"/>
    <s v="INTERNET BOOKING"/>
  </r>
  <r>
    <s v="ALVARADO, JOHN"/>
    <s v="508-030102"/>
    <n v="77906715"/>
    <x v="0"/>
    <x v="1"/>
    <s v="RACK"/>
    <s v="SCN2"/>
    <n v="63.75"/>
    <d v="2016-06-20T00:00:00"/>
    <d v="2016-06-21T00:00:00"/>
    <s v="NK1"/>
    <n v="127"/>
    <n v="2"/>
    <n v="0"/>
    <n v="0"/>
    <s v="U-HAUL INTL INC"/>
    <s v="*JBS HOTELS"/>
    <s v="FORNO TRAVEL"/>
  </r>
  <r>
    <s v="CARNEY, VICKY"/>
    <s v="934-355226"/>
    <n v="83653961"/>
    <x v="0"/>
    <x v="1"/>
    <s v="RACK"/>
    <s v="SBK"/>
    <n v="85"/>
    <d v="2016-07-01T00:00:00"/>
    <d v="2016-07-03T00:00:00"/>
    <s v="NQQ1"/>
    <n v="216"/>
    <n v="2"/>
    <n v="0"/>
    <n v="0"/>
    <s v="BOOKING.COM"/>
    <s v="*JBS HOTELS"/>
    <s v="TOERKOOP REISBURO DE VEER"/>
  </r>
  <r>
    <s v="NGUYEN, KIMTHU"/>
    <s v="269-308328"/>
    <n v="79588620"/>
    <x v="0"/>
    <x v="1"/>
    <s v="RACK"/>
    <s v="RACK"/>
    <n v="110"/>
    <d v="2016-07-02T00:00:00"/>
    <d v="2016-07-04T00:00:00"/>
    <s v="PNQ1"/>
    <n v="104"/>
    <n v="2"/>
    <n v="0"/>
    <n v="2"/>
    <s v="CJ AFFILIATE BY CONVERSANT"/>
    <s v="*JBS HOTELS"/>
    <s v="TRAVEL DELUXE"/>
  </r>
  <r>
    <s v="YOURSS, SANY"/>
    <s v="260-524022"/>
    <n v="84707862"/>
    <x v="0"/>
    <x v="1"/>
    <s v="RACK"/>
    <s v="SOEP"/>
    <n v="90"/>
    <d v="2016-07-07T00:00:00"/>
    <d v="2016-07-13T00:00:00"/>
    <s v="NQQ1"/>
    <n v="219"/>
    <n v="2"/>
    <n v="0"/>
    <n v="0"/>
    <s v="CJ AFFILIATE BY CONVERSANT"/>
    <s v="*JBS HOTELS"/>
    <s v="TRAVEL DELUXE"/>
  </r>
  <r>
    <s v="ZUNIGA, CECILIA"/>
    <s v="927-678515"/>
    <n v="87159126"/>
    <x v="0"/>
    <x v="1"/>
    <s v="RACK"/>
    <s v="SOE"/>
    <n v="70.55"/>
    <d v="2016-07-09T00:00:00"/>
    <d v="2016-07-10T00:00:00"/>
    <s v="NDD1"/>
    <n v="121"/>
    <n v="3"/>
    <n v="0"/>
    <n v="0"/>
    <s v="CJ AFFILIATE BY CONVERSANT"/>
    <s v="*JBS HOTELS"/>
    <s v="HOTELS.COM L.P."/>
  </r>
  <r>
    <s v="HOCHMAN, MACIEJ"/>
    <s v="156-094310"/>
    <n v="87304619"/>
    <x v="0"/>
    <x v="1"/>
    <s v="RACK"/>
    <s v="SOE"/>
    <n v="66.400000000000006"/>
    <d v="2016-07-09T00:00:00"/>
    <d v="2016-07-12T00:00:00"/>
    <s v="NQQ1"/>
    <n v="211"/>
    <n v="2"/>
    <n v="2"/>
    <n v="0"/>
    <s v="CJ AFFILIATE BY CONVERSANT"/>
    <s v="*JBS HOTELS"/>
    <s v="HOTELS.COM L.P."/>
  </r>
  <r>
    <s v="SANCHEZ, RICARDO"/>
    <s v="027-471519"/>
    <n v="85422220"/>
    <x v="0"/>
    <x v="1"/>
    <s v="RACK"/>
    <s v="SOEP"/>
    <n v="80"/>
    <d v="2016-07-09T00:00:00"/>
    <d v="2016-07-11T00:00:00"/>
    <s v="NQQ1"/>
    <n v="207"/>
    <n v="3"/>
    <n v="2"/>
    <n v="0"/>
    <s v="CJ AFFILIATE BY CONVERSANT"/>
    <s v="*JBS HOTELS"/>
    <s v="HOTELS.COM L.P."/>
  </r>
  <r>
    <s v="OLIVA, BIVIANA"/>
    <s v="153-831941"/>
    <n v="88043031"/>
    <x v="0"/>
    <x v="1"/>
    <s v="RACK"/>
    <s v="SBK"/>
    <n v="80"/>
    <d v="2016-07-10T00:00:00"/>
    <d v="2016-07-11T00:00:00"/>
    <s v="NDD1"/>
    <n v="322"/>
    <n v="2"/>
    <n v="0"/>
    <n v="0"/>
    <s v="BOOKING.COM"/>
    <s v="*JBS HOTELS"/>
    <s v="TOERKOOP REISBURO DE VEER"/>
  </r>
  <r>
    <s v="CRUZ, SANTOS"/>
    <s v="953-414259"/>
    <n v="86647923"/>
    <x v="0"/>
    <x v="1"/>
    <s v="RACK"/>
    <s v="SBK"/>
    <n v="65"/>
    <d v="2016-07-10T00:00:00"/>
    <d v="2016-07-12T00:00:00"/>
    <s v="NDD1"/>
    <n v="223"/>
    <n v="4"/>
    <n v="0"/>
    <n v="0"/>
    <s v="BOOKING.COM"/>
    <s v="*JBS HOTELS"/>
    <s v="TOERKOOP REISBURO DE VEER"/>
  </r>
  <r>
    <s v="AAQS, JBS"/>
    <s v="747-046459"/>
    <n v="48500714"/>
    <x v="1"/>
    <x v="2"/>
    <s v="WHOLE"/>
    <s v="RACK"/>
    <n v="41.74"/>
    <d v="2016-07-10T00:00:00"/>
    <d v="2016-07-11T00:00:00"/>
    <s v="NQQ1"/>
    <n v="223"/>
    <n v="1"/>
    <n v="0"/>
    <n v="0"/>
    <s v="BOOKING.COM"/>
    <s v="*JBS HOTELS"/>
    <s v="TOERKOOP REISBURO DE VEER"/>
  </r>
  <r>
    <s v="AAQS, JBS"/>
    <s v="701-938547"/>
    <n v="48500699"/>
    <x v="1"/>
    <x v="2"/>
    <s v="WHOLE"/>
    <s v="RACK"/>
    <n v="41.74"/>
    <d v="2016-07-10T00:00:00"/>
    <d v="2016-07-11T00:00:00"/>
    <s v="NQQ1"/>
    <n v="223"/>
    <n v="1"/>
    <n v="0"/>
    <n v="0"/>
    <s v="BOOKING.COM"/>
    <s v="*JBS HOTELS"/>
    <s v="TOERKOOP REISBURO DE VEER"/>
  </r>
  <r>
    <s v="AAOK, JBS"/>
    <s v="049-865138"/>
    <n v="25260736"/>
    <x v="0"/>
    <x v="2"/>
    <s v="WHOLE"/>
    <s v="RACK"/>
    <n v="41.74"/>
    <d v="2016-07-11T00:00:00"/>
    <d v="2016-07-14T00:00:00"/>
    <s v="NQQ1"/>
    <n v="217"/>
    <n v="1"/>
    <n v="0"/>
    <n v="0"/>
    <s v="BOOKING.COM"/>
    <s v="*JBS HOTELS"/>
    <s v="TOERKOOP REISBURO DE VEER"/>
  </r>
  <r>
    <s v="CLARK, MCKENZIE"/>
    <s v="781-067817"/>
    <n v="92238634"/>
    <x v="0"/>
    <x v="1"/>
    <s v="RACK"/>
    <s v="SBK"/>
    <n v="90"/>
    <d v="2016-07-18T00:00:00"/>
    <d v="2016-07-19T00:00:00"/>
    <s v="NK1"/>
    <n v="226"/>
    <n v="2"/>
    <n v="0"/>
    <n v="0"/>
    <s v="BOOKING.COM"/>
    <s v="*JBS HOTELS"/>
    <s v="TOERKOOP REISBURO DE VEER"/>
  </r>
  <r>
    <s v="AAOA, JBS"/>
    <s v="441-080229"/>
    <n v="22131810"/>
    <x v="1"/>
    <x v="2"/>
    <s v="WHOLE"/>
    <s v="RACK"/>
    <n v="41.74"/>
    <d v="2016-07-21T00:00:00"/>
    <d v="2016-07-22T00:00:00"/>
    <s v="NQQ1"/>
    <n v="226"/>
    <n v="1"/>
    <n v="0"/>
    <n v="0"/>
    <s v="BOOKING.COM"/>
    <s v="*JBS HOTELS"/>
    <s v="TOERKOOP REISBURO DE VEER"/>
  </r>
  <r>
    <s v="ROSEN, ROCHELLE"/>
    <s v="471-874484"/>
    <n v="92895127"/>
    <x v="0"/>
    <x v="1"/>
    <s v="RACK"/>
    <s v="SBK"/>
    <n v="85"/>
    <d v="2016-07-23T00:00:00"/>
    <d v="2016-07-24T00:00:00"/>
    <s v="NDD1"/>
    <n v="321"/>
    <n v="2"/>
    <n v="0"/>
    <n v="0"/>
    <s v="BOOKING.COM"/>
    <s v="*JBS HOTELS"/>
    <s v="TOERKOOP REISBURO DE VEER"/>
  </r>
  <r>
    <s v="AAJS, JBS"/>
    <s v="554-331161"/>
    <n v="90914387"/>
    <x v="0"/>
    <x v="2"/>
    <s v="WHOLE"/>
    <s v="RACK"/>
    <n v="41.74"/>
    <d v="2016-07-26T00:00:00"/>
    <d v="2016-07-27T00:00:00"/>
    <s v="NQQ1"/>
    <n v="115"/>
    <n v="1"/>
    <n v="0"/>
    <n v="0"/>
    <s v="BOOKING.COM"/>
    <s v="*JBS HOTELS"/>
    <s v="TOERKOOP REISBURO DE VEER"/>
  </r>
  <r>
    <s v="BOURNE, JUNE"/>
    <s v="493-700247"/>
    <n v="53852545"/>
    <x v="0"/>
    <x v="2"/>
    <s v="WHOLE"/>
    <s v="RACK"/>
    <n v="71.400000000000006"/>
    <d v="2016-08-01T00:00:00"/>
    <d v="2016-08-05T00:00:00"/>
    <s v="NDD1"/>
    <n v="122"/>
    <n v="1"/>
    <n v="0"/>
    <n v="0"/>
    <s v="BOOKING.COM"/>
    <s v="*GTA"/>
    <s v="TOERKOOP REISBURO DE VEER"/>
  </r>
  <r>
    <s v="AAKL, JBS"/>
    <s v="798-426007"/>
    <n v="97144669"/>
    <x v="0"/>
    <x v="2"/>
    <s v="WHOLE"/>
    <s v="RACK"/>
    <n v="41.74"/>
    <d v="2016-08-03T00:00:00"/>
    <d v="2016-08-05T00:00:00"/>
    <s v="NQQ1"/>
    <n v="203"/>
    <n v="1"/>
    <n v="0"/>
    <n v="0"/>
    <s v="BOOKING.COM"/>
    <s v="*JBS HOTELS"/>
    <s v="TOERKOOP REISBURO DE VEER"/>
  </r>
  <r>
    <s v="RIVERA, KRISTINA"/>
    <s v="689-758940"/>
    <n v="97426416"/>
    <x v="0"/>
    <x v="1"/>
    <s v="RACK"/>
    <s v="SBK"/>
    <n v="95"/>
    <d v="2016-08-06T00:00:00"/>
    <d v="2016-08-07T00:00:00"/>
    <s v="PNQ1"/>
    <n v="104"/>
    <n v="2"/>
    <n v="0"/>
    <n v="0"/>
    <s v="BOOKING.COM"/>
    <s v="*JBS HOTELS"/>
    <s v="TOERKOOP REISBURO DE VEER"/>
  </r>
  <r>
    <s v="CASTRO, LEONARD"/>
    <s v="445-613021"/>
    <n v="92850078"/>
    <x v="0"/>
    <x v="1"/>
    <s v="RACK"/>
    <s v="SBK"/>
    <n v="115"/>
    <d v="2016-08-06T00:00:00"/>
    <d v="2016-08-09T00:00:00"/>
    <s v="NQQ1"/>
    <n v="119"/>
    <n v="4"/>
    <n v="0"/>
    <n v="0"/>
    <s v="BOOKING.COM"/>
    <s v="*JBS HOTELS"/>
    <s v="TOERKOOP REISBURO DE VEER"/>
  </r>
  <r>
    <s v="TAMAYO, RICARDO"/>
    <s v="555-219521"/>
    <n v="94886091"/>
    <x v="0"/>
    <x v="1"/>
    <s v="OTHR"/>
    <s v="SBK"/>
    <n v="85"/>
    <d v="2016-08-08T00:00:00"/>
    <d v="2016-08-09T00:00:00"/>
    <s v="NQQ1"/>
    <n v="209"/>
    <n v="4"/>
    <n v="0"/>
    <n v="0"/>
    <s v="BOOKING.COM"/>
    <s v="*JBS HOTELS"/>
    <s v="TOERKOOP REISBURO DE VEER"/>
  </r>
  <r>
    <s v="YOUNG, CORINA"/>
    <s v="759-009596"/>
    <n v="14736704"/>
    <x v="0"/>
    <x v="1"/>
    <s v="OTHR"/>
    <s v="SOE"/>
    <n v="83"/>
    <d v="2016-08-10T00:00:00"/>
    <d v="2016-08-11T00:00:00"/>
    <s v="NK1"/>
    <n v="326"/>
    <n v="1"/>
    <n v="0"/>
    <n v="0"/>
    <s v="BOOKING.COM"/>
    <s v="*JBS HOTELS"/>
    <s v="EXPEDIA INC"/>
  </r>
  <r>
    <s v="BUGGY, DAVID"/>
    <s v="041-126674"/>
    <n v="13934364"/>
    <x v="0"/>
    <x v="1"/>
    <s v="RACK"/>
    <s v="SBK"/>
    <n v="85"/>
    <d v="2016-08-11T00:00:00"/>
    <d v="2016-08-12T00:00:00"/>
    <s v="NDD1"/>
    <n v="121"/>
    <n v="4"/>
    <n v="0"/>
    <n v="0"/>
    <s v="BOOKING.COM"/>
    <s v="*JBS HOTELS"/>
    <s v="TOERKOOP REISBURO DE VEER"/>
  </r>
  <r>
    <s v="AALC, AIC"/>
    <s v="344-846266"/>
    <n v="99471591"/>
    <x v="0"/>
    <x v="2"/>
    <s v="WHOLE"/>
    <s v="RACK"/>
    <n v="43.48"/>
    <d v="2016-05-12T00:00:00"/>
    <d v="2016-05-15T00:00:00"/>
    <s v="NQQ1"/>
    <n v="302"/>
    <n v="1"/>
    <n v="0"/>
    <n v="0"/>
    <s v="BOOKING.COM"/>
    <s v="*AMERILINK INTERNATIONAL CORP"/>
    <s v="TOERKOOP REISBURO DE VEER"/>
  </r>
  <r>
    <s v="AALD, AIC"/>
    <s v="962-780391"/>
    <n v="99472816"/>
    <x v="0"/>
    <x v="2"/>
    <s v="WHOLE"/>
    <s v="RACK"/>
    <n v="43.48"/>
    <d v="2016-05-14T00:00:00"/>
    <d v="2016-05-17T00:00:00"/>
    <s v="NQQ1"/>
    <n v="112"/>
    <n v="1"/>
    <n v="0"/>
    <n v="0"/>
    <s v="BOOKING.COM"/>
    <s v="*AMERILINK INTERNATIONAL CORP"/>
    <s v="TOERKOOP REISBURO DE VEER"/>
  </r>
  <r>
    <s v="AALD, AIC"/>
    <s v="977-512877"/>
    <n v="99472840"/>
    <x v="0"/>
    <x v="2"/>
    <s v="WHOLE"/>
    <s v="RACK"/>
    <n v="43.48"/>
    <d v="2016-05-14T00:00:00"/>
    <d v="2016-05-17T00:00:00"/>
    <s v="NQQ1"/>
    <n v="215"/>
    <n v="1"/>
    <n v="0"/>
    <n v="0"/>
    <s v="BOOKING.COM"/>
    <s v="*AMERILINK INTERNATIONAL CORP"/>
    <s v="TOERKOOP REISBURO DE VEER"/>
  </r>
  <r>
    <s v="AALD, AIC"/>
    <s v="569-248819"/>
    <n v="99472925"/>
    <x v="0"/>
    <x v="2"/>
    <s v="WHOLE"/>
    <s v="RACK"/>
    <n v="43.48"/>
    <d v="2016-05-14T00:00:00"/>
    <d v="2016-05-17T00:00:00"/>
    <s v="NQQ1"/>
    <n v="115"/>
    <n v="1"/>
    <n v="0"/>
    <n v="0"/>
    <s v="BOOKING.COM"/>
    <s v="*AMERILINK INTERNATIONAL CORP"/>
    <s v="TOERKOOP REISBURO DE VEER"/>
  </r>
  <r>
    <s v="AALD, AIC"/>
    <s v="522-624416"/>
    <n v="99472891"/>
    <x v="0"/>
    <x v="2"/>
    <s v="WHOLE"/>
    <s v="RACK"/>
    <n v="43.48"/>
    <d v="2016-05-14T00:00:00"/>
    <d v="2016-05-17T00:00:00"/>
    <s v="NQQ1"/>
    <n v="107"/>
    <n v="1"/>
    <n v="0"/>
    <n v="0"/>
    <s v="BOOKING.COM"/>
    <s v="*AMERILINK INTERNATIONAL CORP"/>
    <s v="TOERKOOP REISBURO DE VEER"/>
  </r>
  <r>
    <s v="ESTRADA, ROSA"/>
    <s v="948-889037"/>
    <n v="42995352"/>
    <x v="0"/>
    <x v="1"/>
    <s v="RACK"/>
    <s v="SR5"/>
    <n v="52.91"/>
    <d v="2016-05-15T00:00:00"/>
    <d v="2016-05-16T00:00:00"/>
    <s v="NQQ1"/>
    <n v="205"/>
    <n v="2"/>
    <n v="1"/>
    <n v="0"/>
    <s v="BOOKING.COM"/>
    <s v="*AMERILINK INTERNATIONAL CORP"/>
    <s v="HOTELS.COM L.P."/>
  </r>
  <r>
    <s v="GREICAR, DOMELY"/>
    <s v="879-068848"/>
    <n v="29676624"/>
    <x v="1"/>
    <x v="1"/>
    <s v="RACK"/>
    <s v="SBK7"/>
    <n v="60"/>
    <d v="2016-05-16T00:00:00"/>
    <d v="2016-05-20T00:00:00"/>
    <s v="NDD1"/>
    <n v="205"/>
    <n v="2"/>
    <n v="0"/>
    <n v="0"/>
    <s v="BOOKING.COM"/>
    <s v="*AMERILINK INTERNATIONAL CORP"/>
    <s v="TOERKOOP REISBURO DE VEER"/>
  </r>
  <r>
    <s v="AAOI, JBS"/>
    <s v="261-201833"/>
    <n v="25253302"/>
    <x v="0"/>
    <x v="2"/>
    <s v="WHOLE"/>
    <s v="RACK"/>
    <n v="41.74"/>
    <d v="2016-05-19T00:00:00"/>
    <d v="2016-05-21T00:00:00"/>
    <s v="NQQ1"/>
    <n v="208"/>
    <n v="1"/>
    <n v="0"/>
    <n v="0"/>
    <s v="BOOKING.COM"/>
    <s v="*JBS HOTELS"/>
    <s v="TOERKOOP REISBURO DE VEER"/>
  </r>
  <r>
    <s v="AAOI, JBS"/>
    <s v="220-087773"/>
    <n v="25253237"/>
    <x v="0"/>
    <x v="2"/>
    <s v="WHOLE"/>
    <s v="RACK"/>
    <n v="41.74"/>
    <d v="2016-05-19T00:00:00"/>
    <d v="2016-05-21T00:00:00"/>
    <s v="NQQ1"/>
    <n v="116"/>
    <n v="1"/>
    <n v="0"/>
    <n v="0"/>
    <s v="BOOKING.COM"/>
    <s v="*JBS HOTELS"/>
    <s v="TOERKOOP REISBURO DE VEER"/>
  </r>
  <r>
    <s v="AAMJ, AIC"/>
    <s v="083-033179"/>
    <n v="11867648"/>
    <x v="0"/>
    <x v="2"/>
    <s v="WHOLE"/>
    <s v="RACK"/>
    <n v="43.48"/>
    <d v="2016-05-20T00:00:00"/>
    <d v="2016-05-23T00:00:00"/>
    <s v="NQQ1"/>
    <n v="317"/>
    <n v="1"/>
    <n v="0"/>
    <n v="0"/>
    <s v="BOOKING.COM"/>
    <s v="*AMERILINK INTERNATIONAL CORP"/>
    <s v="TOERKOOP REISBURO DE VEER"/>
  </r>
  <r>
    <s v="AARE, JBS"/>
    <s v="612-556893"/>
    <n v="58867426"/>
    <x v="0"/>
    <x v="2"/>
    <s v="WHOLE"/>
    <s v="RACK"/>
    <n v="41.74"/>
    <d v="2016-05-22T00:00:00"/>
    <d v="2016-05-23T00:00:00"/>
    <s v="NQQ1"/>
    <n v="108"/>
    <n v="1"/>
    <n v="0"/>
    <n v="0"/>
    <s v="BOOKING.COM"/>
    <s v="*JBS HOTELS"/>
    <s v="TOERKOOP REISBURO DE VEER"/>
  </r>
  <r>
    <s v="AANP, AIC"/>
    <s v="750-559631"/>
    <n v="17487802"/>
    <x v="0"/>
    <x v="2"/>
    <s v="WHOLE"/>
    <s v="RACK"/>
    <n v="43.48"/>
    <d v="2016-05-23T00:00:00"/>
    <d v="2016-05-25T00:00:00"/>
    <s v="NQQ1"/>
    <n v="217"/>
    <n v="1"/>
    <n v="0"/>
    <n v="0"/>
    <s v="BOOKING.COM"/>
    <s v="*JBS HOTELS"/>
    <s v="TOERKOOP REISBURO DE VEER"/>
  </r>
  <r>
    <s v="AANY, AIC"/>
    <s v="474-499299"/>
    <n v="20074310"/>
    <x v="0"/>
    <x v="2"/>
    <s v="WHOLE"/>
    <s v="RACK"/>
    <n v="43.48"/>
    <d v="2016-05-23T00:00:00"/>
    <d v="2016-05-25T00:00:00"/>
    <s v="NQQ1"/>
    <n v="305"/>
    <n v="1"/>
    <n v="0"/>
    <n v="0"/>
    <s v="BOOKING.COM"/>
    <s v="*AMERILINK INTERNATIONAL CORP"/>
    <s v="TOERKOOP REISBURO DE VEER"/>
  </r>
  <r>
    <s v="AARG, JBS"/>
    <s v="687-292118"/>
    <n v="57624056"/>
    <x v="0"/>
    <x v="2"/>
    <s v="WHOLE"/>
    <s v="RACK"/>
    <n v="41.74"/>
    <d v="2016-05-24T00:00:00"/>
    <d v="2016-05-25T00:00:00"/>
    <s v="NQQ1"/>
    <n v="215"/>
    <n v="1"/>
    <n v="0"/>
    <n v="0"/>
    <s v="BOOKING.COM"/>
    <s v="*JBS HOTELS"/>
    <s v="TOERKOOP REISBURO DE VEER"/>
  </r>
  <r>
    <s v="NUNLEY, DAVID"/>
    <s v="755-988380"/>
    <n v="65709251"/>
    <x v="0"/>
    <x v="1"/>
    <s v="RACK"/>
    <s v="SOE"/>
    <n v="74.7"/>
    <d v="2016-05-27T00:00:00"/>
    <d v="2016-05-30T00:00:00"/>
    <s v="NDD1"/>
    <n v="319"/>
    <n v="2"/>
    <n v="0"/>
    <n v="0"/>
    <s v="BOOKING.COM"/>
    <s v="*JBS HOTELS"/>
    <s v="HOTWIRE"/>
  </r>
  <r>
    <s v="DIZON, ALVIN"/>
    <s v="192-225170"/>
    <n v="64809674"/>
    <x v="0"/>
    <x v="1"/>
    <s v="RACK"/>
    <s v="SOE"/>
    <n v="78.849999999999994"/>
    <d v="2016-05-28T00:00:00"/>
    <d v="2016-05-29T00:00:00"/>
    <s v="PNQ1"/>
    <n v="104"/>
    <n v="2"/>
    <n v="0"/>
    <n v="0"/>
    <s v="BOOKING.COM"/>
    <s v="*JBS HOTELS"/>
    <s v="HOTELS.COM L.P."/>
  </r>
  <r>
    <s v="NGUYEN, TRUNG"/>
    <s v="289-258278"/>
    <n v="65395717"/>
    <x v="0"/>
    <x v="1"/>
    <s v="RACK"/>
    <s v="SOO"/>
    <n v="80.75"/>
    <d v="2016-05-28T00:00:00"/>
    <d v="2016-05-30T00:00:00"/>
    <s v="NK1"/>
    <n v="326"/>
    <n v="2"/>
    <n v="0"/>
    <n v="0"/>
    <s v="BOOKING.COM"/>
    <s v="*JBS HOTELS"/>
    <s v="TRAVELWEB-NET RATES"/>
  </r>
  <r>
    <s v="WILLAIMS, LICHICKA"/>
    <s v="814-863057"/>
    <n v="65438679"/>
    <x v="0"/>
    <x v="1"/>
    <s v="RACK"/>
    <s v="SOEP"/>
    <n v="95"/>
    <d v="2016-05-28T00:00:00"/>
    <d v="2016-05-29T00:00:00"/>
    <s v="PNQ1"/>
    <n v="105"/>
    <n v="2"/>
    <n v="1"/>
    <n v="0"/>
    <s v="BOOKING.COM"/>
    <s v="*JBS HOTELS"/>
    <s v="TRAVELWEB-NET RATES"/>
  </r>
  <r>
    <s v="RAMIREZ, JESSE"/>
    <s v="925-382399"/>
    <n v="66910694"/>
    <x v="0"/>
    <x v="1"/>
    <s v="RACK"/>
    <s v="SBK"/>
    <n v="80"/>
    <d v="2016-05-29T00:00:00"/>
    <d v="2016-05-30T00:00:00"/>
    <s v="NQQ1"/>
    <n v="119"/>
    <n v="2"/>
    <n v="0"/>
    <n v="0"/>
    <s v="BOOKING.COM"/>
    <s v="*JBS HOTELS"/>
    <s v="TOERKOOP REISBURO DE VEER"/>
  </r>
  <r>
    <s v="AAMU, JBS"/>
    <s v="713-047899"/>
    <n v="14272958"/>
    <x v="0"/>
    <x v="2"/>
    <s v="WHOLE"/>
    <s v="RACK"/>
    <n v="41.74"/>
    <d v="2016-05-31T00:00:00"/>
    <d v="2016-06-02T00:00:00"/>
    <s v="NQQ1"/>
    <n v="214"/>
    <n v="1"/>
    <n v="0"/>
    <n v="0"/>
    <s v="BOOKING.COM"/>
    <s v="*JBS HOTELS"/>
    <s v="TOERKOOP REISBURO DE VEER"/>
  </r>
  <r>
    <s v="AANX, AIC"/>
    <s v="069-474497"/>
    <n v="20071626"/>
    <x v="0"/>
    <x v="2"/>
    <s v="WHOLE"/>
    <s v="RACK"/>
    <n v="43.48"/>
    <d v="2016-06-05T00:00:00"/>
    <d v="2016-06-08T00:00:00"/>
    <s v="NQQ1"/>
    <n v="219"/>
    <n v="1"/>
    <n v="0"/>
    <n v="0"/>
    <s v="BOOKING.COM"/>
    <s v="*AMERILINK INTERNATIONAL CORP"/>
    <s v="TOERKOOP REISBURO DE VEER"/>
  </r>
  <r>
    <s v="AANX, AIC"/>
    <s v="960-529090"/>
    <n v="20071528"/>
    <x v="0"/>
    <x v="2"/>
    <s v="WHOLE"/>
    <s v="RACK"/>
    <n v="43.48"/>
    <d v="2016-06-05T00:00:00"/>
    <d v="2016-06-08T00:00:00"/>
    <s v="NQQ1"/>
    <n v="216"/>
    <n v="1"/>
    <n v="0"/>
    <n v="0"/>
    <s v="BOOKING.COM"/>
    <s v="*AMERILINK INTERNATIONAL CORP"/>
    <s v="TOERKOOP REISBURO DE VEER"/>
  </r>
  <r>
    <s v="AARS, JBS"/>
    <s v="059-107055"/>
    <n v="63473450"/>
    <x v="0"/>
    <x v="2"/>
    <s v="WHOLE"/>
    <s v="RACK"/>
    <n v="41.74"/>
    <d v="2016-06-08T00:00:00"/>
    <d v="2016-06-09T00:00:00"/>
    <s v="NQQ1"/>
    <n v="110"/>
    <n v="1"/>
    <n v="0"/>
    <n v="0"/>
    <s v="BOOKING.COM"/>
    <s v="*JBS HOTELS"/>
    <s v="TOERKOOP REISBURO DE VEER"/>
  </r>
  <r>
    <s v="AARS, JBS"/>
    <s v="996-561711"/>
    <n v="63473362"/>
    <x v="0"/>
    <x v="2"/>
    <s v="WHOLE"/>
    <s v="RACK"/>
    <n v="41.74"/>
    <d v="2016-06-08T00:00:00"/>
    <d v="2016-06-09T00:00:00"/>
    <s v="NQQ1"/>
    <n v="302"/>
    <n v="1"/>
    <n v="0"/>
    <n v="0"/>
    <s v="BOOKING.COM"/>
    <s v="*JBS HOTELS"/>
    <s v="TOERKOOP REISBURO DE VEER"/>
  </r>
  <r>
    <s v="AAJE, JBS"/>
    <s v="248-694772"/>
    <n v="88853344"/>
    <x v="0"/>
    <x v="2"/>
    <s v="WHOLE"/>
    <s v="RACK"/>
    <n v="41.74"/>
    <d v="2016-06-08T00:00:00"/>
    <d v="2016-06-10T00:00:00"/>
    <s v="NQQ1"/>
    <n v="115"/>
    <n v="1"/>
    <n v="0"/>
    <n v="0"/>
    <s v="BOOKING.COM"/>
    <s v="*JBS HOTELS"/>
    <s v="TOERKOOP REISBURO DE VEER"/>
  </r>
  <r>
    <s v="AAJE, JBS"/>
    <s v="178-675537"/>
    <n v="88853459"/>
    <x v="0"/>
    <x v="2"/>
    <s v="WHOLE"/>
    <s v="RACK"/>
    <n v="41.74"/>
    <d v="2016-06-08T00:00:00"/>
    <d v="2016-06-10T00:00:00"/>
    <s v="NQQ1"/>
    <n v="314"/>
    <n v="1"/>
    <n v="0"/>
    <n v="0"/>
    <s v="BOOKING.COM"/>
    <s v="*JBS HOTELS"/>
    <s v="TOERKOOP REISBURO DE VEER"/>
  </r>
  <r>
    <s v="AAJE, JBS"/>
    <s v="147-733338"/>
    <n v="88853282"/>
    <x v="0"/>
    <x v="2"/>
    <s v="WHOLE"/>
    <s v="RACK"/>
    <n v="41.74"/>
    <d v="2016-06-08T00:00:00"/>
    <d v="2016-06-10T00:00:00"/>
    <s v="NQQ1"/>
    <n v="306"/>
    <n v="1"/>
    <n v="0"/>
    <n v="0"/>
    <s v="BOOKING.COM"/>
    <s v="*JBS HOTELS"/>
    <s v="TOERKOOP REISBURO DE VEER"/>
  </r>
  <r>
    <s v="SCOTT, DALLAS"/>
    <s v="177-595214"/>
    <n v="75448411"/>
    <x v="0"/>
    <x v="1"/>
    <s v="RACK"/>
    <s v="SOE"/>
    <n v="62.25"/>
    <d v="2016-06-15T00:00:00"/>
    <d v="2016-06-16T00:00:00"/>
    <s v="PNQ1"/>
    <n v="104"/>
    <n v="2"/>
    <n v="0"/>
    <n v="0"/>
    <s v="BOOKING.COM"/>
    <s v="*JBS HOTELS"/>
    <s v="HOTELS.COM L.P."/>
  </r>
  <r>
    <s v="CARTERA, THERESA"/>
    <s v="075-187446"/>
    <n v="75456733"/>
    <x v="0"/>
    <x v="2"/>
    <s v="RACK"/>
    <s v="RACK"/>
    <n v="85"/>
    <d v="2016-06-16T00:00:00"/>
    <d v="2016-06-18T00:00:00"/>
    <s v="NQQ1"/>
    <n v="202"/>
    <n v="3"/>
    <n v="0"/>
    <n v="0"/>
    <s v="BOOKING.COM"/>
    <s v="*JBS HOTELS"/>
    <s v="HOTELS.COM L.P."/>
  </r>
  <r>
    <s v="WOLFGANG, KLEIN"/>
    <s v="590-246671"/>
    <n v="56919474"/>
    <x v="2"/>
    <x v="2"/>
    <s v="WHOLE"/>
    <s v="RACK"/>
    <n v="56"/>
    <d v="2016-06-16T00:00:00"/>
    <d v="2016-06-17T00:00:00"/>
    <s v="NDD1"/>
    <n v="221"/>
    <n v="1"/>
    <n v="0"/>
    <n v="0"/>
    <s v="BOOKING.COM"/>
    <s v="*GTA"/>
    <s v="HOTELS.COM L.P."/>
  </r>
  <r>
    <s v="AAPC, JBS"/>
    <s v="806-660455"/>
    <n v="31605433"/>
    <x v="0"/>
    <x v="2"/>
    <s v="WHOLE"/>
    <s v="RACK"/>
    <n v="41.74"/>
    <d v="2016-06-17T00:00:00"/>
    <d v="2016-06-18T00:00:00"/>
    <s v="NQQ1"/>
    <n v="204"/>
    <n v="1"/>
    <n v="0"/>
    <n v="0"/>
    <s v="BOOKING.COM"/>
    <s v="*JBS HOTELS"/>
    <s v="HOTELS.COM L.P."/>
  </r>
  <r>
    <s v="AAPC, JBS"/>
    <s v="009-454920"/>
    <n v="31605309"/>
    <x v="1"/>
    <x v="2"/>
    <s v="WHOLE"/>
    <s v="RACK"/>
    <n v="41.74"/>
    <d v="2016-06-17T00:00:00"/>
    <d v="2016-06-18T00:00:00"/>
    <s v="NQQ1"/>
    <n v="204"/>
    <n v="1"/>
    <n v="0"/>
    <n v="0"/>
    <s v="BOOKING.COM"/>
    <s v="*JBS HOTELS"/>
    <s v="HOTELS.COM L.P."/>
  </r>
  <r>
    <s v="TORRES CHACON, JULIO"/>
    <s v="625-852580"/>
    <n v="76241464"/>
    <x v="1"/>
    <x v="1"/>
    <s v="RACK"/>
    <s v="SBK"/>
    <n v="85"/>
    <d v="2016-06-19T00:00:00"/>
    <d v="2016-06-25T00:00:00"/>
    <s v="NQQ1"/>
    <n v="204"/>
    <n v="1"/>
    <n v="0"/>
    <n v="0"/>
    <s v="BOOKING.COM"/>
    <s v="*JBS HOTELS"/>
    <s v="TOERKOOP REISBURO DE VEER"/>
  </r>
  <r>
    <s v="SMITH, DOUGLAS"/>
    <s v="193-009408"/>
    <n v="78146628"/>
    <x v="1"/>
    <x v="2"/>
    <s v="RACK"/>
    <s v="RACK"/>
    <n v="95"/>
    <d v="2016-06-21T00:00:00"/>
    <d v="2016-06-22T00:00:00"/>
    <s v="NQQ1"/>
    <n v="207"/>
    <n v="1"/>
    <n v="0"/>
    <n v="0"/>
    <s v="BOOKING.COM"/>
    <s v="*JBS HOTELS"/>
    <s v="TOERKOOP REISBURO DE VEER"/>
  </r>
  <r>
    <s v="PHENIX, ALYSSA"/>
    <s v="918-107599"/>
    <n v="38054484"/>
    <x v="0"/>
    <x v="1"/>
    <s v="RACK"/>
    <s v="SR5P"/>
    <n v="72.75"/>
    <d v="2016-06-22T00:00:00"/>
    <d v="2016-06-27T00:00:00"/>
    <s v="NQQ1"/>
    <n v="304"/>
    <n v="2"/>
    <n v="0"/>
    <n v="0"/>
    <s v="BOOKING.COM"/>
    <s v="*JBS HOTELS"/>
    <s v="TOERKOOP REISBURO DE VEER"/>
  </r>
  <r>
    <s v="AAOY, JBS"/>
    <s v="213-604038"/>
    <n v="29688345"/>
    <x v="0"/>
    <x v="2"/>
    <s v="WHOLE"/>
    <s v="RACK"/>
    <n v="41.74"/>
    <d v="2016-06-22T00:00:00"/>
    <d v="2016-06-24T00:00:00"/>
    <s v="NQQ1"/>
    <n v="312"/>
    <n v="1"/>
    <n v="0"/>
    <n v="0"/>
    <s v="BOOKING.COM"/>
    <s v="*JBS HOTELS"/>
    <s v="TOERKOOP REISBURO DE VEER"/>
  </r>
  <r>
    <s v="SERRANO, ROSE"/>
    <s v="794-847007"/>
    <n v="79356695"/>
    <x v="0"/>
    <x v="1"/>
    <s v="RACK"/>
    <s v="SOE"/>
    <n v="83"/>
    <d v="2016-06-24T00:00:00"/>
    <d v="2016-06-25T00:00:00"/>
    <s v="NQQ1"/>
    <n v="202"/>
    <n v="4"/>
    <n v="0"/>
    <n v="0"/>
    <s v="BOOKING.COM"/>
    <s v="*JBS HOTELS"/>
    <s v="EXPEDIA INC"/>
  </r>
  <r>
    <s v="NGUYEN, TINH"/>
    <s v="619-480491"/>
    <n v="74774931"/>
    <x v="0"/>
    <x v="1"/>
    <s v="RACK"/>
    <s v="SOEP"/>
    <n v="95"/>
    <d v="2016-06-24T00:00:00"/>
    <d v="2016-06-27T00:00:00"/>
    <s v="NDD1"/>
    <n v="319"/>
    <n v="2"/>
    <n v="1"/>
    <n v="0"/>
    <s v="BOOKING.COM"/>
    <s v="*JBS HOTELS"/>
    <s v="EXPEDIA INC"/>
  </r>
  <r>
    <s v="ROMERO, ANDREAS"/>
    <s v="223-175908"/>
    <n v="37042402"/>
    <x v="2"/>
    <x v="1"/>
    <s v="RACK"/>
    <s v="SBK7"/>
    <n v="75"/>
    <d v="2016-06-25T00:00:00"/>
    <d v="2016-06-26T00:00:00"/>
    <s v="NK1"/>
    <n v="226"/>
    <n v="2"/>
    <n v="0"/>
    <n v="0"/>
    <s v="BOOKING.COM"/>
    <s v="*JBS HOTELS"/>
    <s v="TOERKOOP REISBURO DE VEER"/>
  </r>
  <r>
    <s v="AAQG, JBS"/>
    <s v="699-484220"/>
    <n v="43767567"/>
    <x v="0"/>
    <x v="2"/>
    <s v="WHOLE"/>
    <s v="RACK"/>
    <n v="41.74"/>
    <d v="2016-06-28T00:00:00"/>
    <d v="2016-06-30T00:00:00"/>
    <s v="NQQ1"/>
    <n v="217"/>
    <n v="1"/>
    <n v="0"/>
    <n v="0"/>
    <s v="BOOKING.COM"/>
    <s v="*JBS HOTELS"/>
    <s v="TOERKOOP REISBURO DE VEER"/>
  </r>
  <r>
    <s v="MATHEW, ROBERT"/>
    <s v="917-867149"/>
    <n v="87913403"/>
    <x v="1"/>
    <x v="1"/>
    <s v="WHOLE"/>
    <s v="SR4"/>
    <n v="66.400000000000006"/>
    <d v="2016-07-02T00:00:00"/>
    <d v="2016-07-09T00:00:00"/>
    <s v="NDD1"/>
    <n v="217"/>
    <n v="2"/>
    <n v="0"/>
    <n v="2"/>
    <s v="BOOKING.COM"/>
    <s v="*JBS HOTELS"/>
    <s v="INTERNET BOOKING"/>
  </r>
  <r>
    <s v="MATHISEN, ERIK"/>
    <s v="929-912951"/>
    <n v="95229906"/>
    <x v="0"/>
    <x v="1"/>
    <s v="RACK"/>
    <s v="SR3P"/>
    <n v="70.55"/>
    <d v="2016-07-03T00:00:00"/>
    <d v="2016-07-05T00:00:00"/>
    <s v="NQQ1"/>
    <n v="219"/>
    <n v="2"/>
    <n v="2"/>
    <n v="0"/>
    <s v="BOOKING.COM"/>
    <s v="*JBS HOTELS"/>
    <s v="INTERNET BOOKING"/>
  </r>
  <r>
    <s v="LEE, CHENG"/>
    <s v="537-564528"/>
    <n v="93546945"/>
    <x v="0"/>
    <x v="2"/>
    <s v="RACK"/>
    <s v="RACK"/>
    <n v="55"/>
    <d v="2016-07-03T00:00:00"/>
    <d v="2016-07-10T00:00:00"/>
    <s v="NQQ1"/>
    <n v="311"/>
    <n v="1"/>
    <n v="0"/>
    <n v="0"/>
    <s v="BOOKING.COM"/>
    <s v="*JBS HOTELS"/>
    <s v="INTERNET BOOKING"/>
  </r>
  <r>
    <s v="BRILEY, DARRELL"/>
    <s v="297-571407"/>
    <n v="84911793"/>
    <x v="0"/>
    <x v="1"/>
    <s v="RACK"/>
    <s v="SBK"/>
    <n v="85"/>
    <d v="2016-07-04T00:00:00"/>
    <d v="2016-07-05T00:00:00"/>
    <s v="NQQ1"/>
    <n v="119"/>
    <n v="1"/>
    <n v="0"/>
    <n v="0"/>
    <s v="BOOKING.COM"/>
    <s v="*JBS HOTELS"/>
    <s v="TOERKOOP REISBURO DE VEER"/>
  </r>
  <r>
    <s v="LEE, LAI"/>
    <s v="969-072710"/>
    <n v="11319709"/>
    <x v="0"/>
    <x v="2"/>
    <s v="RACK"/>
    <s v="RACK"/>
    <n v="55"/>
    <d v="2016-07-04T00:00:00"/>
    <d v="2016-07-09T00:00:00"/>
    <s v="NQQ1"/>
    <n v="218"/>
    <n v="1"/>
    <n v="0"/>
    <n v="0"/>
    <s v="BOOKING.COM"/>
    <s v="*JBS HOTELS"/>
    <s v="TOERKOOP REISBURO DE VEER"/>
  </r>
  <r>
    <s v="VALENZUELA, ANTHONY"/>
    <s v="871-855357"/>
    <n v="77287151"/>
    <x v="0"/>
    <x v="1"/>
    <s v="RACK"/>
    <s v="SOEP"/>
    <n v="100"/>
    <d v="2016-07-05T00:00:00"/>
    <d v="2016-07-07T00:00:00"/>
    <s v="NK1"/>
    <n v="327"/>
    <n v="2"/>
    <n v="0"/>
    <n v="0"/>
    <s v="BOOKING.COM"/>
    <s v="*JBS HOTELS"/>
    <s v="TOERKOOP REISBURO DE VEER"/>
  </r>
  <r>
    <s v="JIMENEZ, EMMANUEL"/>
    <s v="796-591324"/>
    <n v="85523506"/>
    <x v="0"/>
    <x v="1"/>
    <s v="RACK"/>
    <s v="SOEP"/>
    <n v="75"/>
    <d v="2016-07-05T00:00:00"/>
    <d v="2016-07-06T00:00:00"/>
    <s v="NDD1"/>
    <n v="120"/>
    <n v="2"/>
    <n v="2"/>
    <n v="0"/>
    <s v="BOOKING.COM"/>
    <s v="*JBS HOTELS"/>
    <s v="TOERKOOP REISBURO DE VEER"/>
  </r>
  <r>
    <s v="GENIS, EDGAR"/>
    <s v="540-544340"/>
    <n v="86076729"/>
    <x v="0"/>
    <x v="1"/>
    <s v="RACK"/>
    <s v="SOEP"/>
    <n v="80"/>
    <d v="2016-07-06T00:00:00"/>
    <d v="2016-07-08T00:00:00"/>
    <s v="NK1"/>
    <n v="127"/>
    <n v="2"/>
    <n v="0"/>
    <n v="0"/>
    <s v="BOOKING.COM"/>
    <s v="*JBS HOTELS"/>
    <s v="TOERKOOP REISBURO DE VEER"/>
  </r>
  <r>
    <s v="YANG, DING JUN"/>
    <s v="801-049499"/>
    <n v="85863693"/>
    <x v="0"/>
    <x v="2"/>
    <s v="RACK"/>
    <s v="RACK"/>
    <n v="75"/>
    <d v="2016-07-06T00:00:00"/>
    <d v="2016-07-10T00:00:00"/>
    <s v="NK1"/>
    <n v="326"/>
    <n v="1"/>
    <n v="0"/>
    <n v="0"/>
    <s v="BOOKING.COM"/>
    <s v="*JBS HOTELS"/>
    <s v="TOERKOOP REISBURO DE VEER"/>
  </r>
  <r>
    <s v="AAOK, JBS"/>
    <s v="069-328648"/>
    <n v="25261816"/>
    <x v="1"/>
    <x v="2"/>
    <s v="RACK"/>
    <s v="RACK"/>
    <n v="41.74"/>
    <d v="2016-07-11T00:00:00"/>
    <d v="2016-07-14T00:00:00"/>
    <s v="NQQ1"/>
    <n v="312"/>
    <n v="1"/>
    <n v="0"/>
    <n v="0"/>
    <s v="BOOKING.COM"/>
    <s v="*JBS HOTELS"/>
    <s v="TOERKOOP REISBURO DE VEER"/>
  </r>
  <r>
    <s v="AREVALO MASCARENO, GABRIEL"/>
    <s v="910-047005"/>
    <n v="86076474"/>
    <x v="0"/>
    <x v="1"/>
    <s v="GOV"/>
    <s v="SOE"/>
    <n v="62.25"/>
    <d v="2016-07-12T00:00:00"/>
    <d v="2016-07-13T00:00:00"/>
    <s v="NDD1"/>
    <n v="223"/>
    <n v="2"/>
    <n v="1"/>
    <n v="0"/>
    <s v="BOOKING.COM"/>
    <s v="*JBS HOTELS"/>
    <s v="HOTELS.COM L.P."/>
  </r>
  <r>
    <s v="VANDERZEE, BONNY"/>
    <s v="059-089011"/>
    <n v="31602734"/>
    <x v="0"/>
    <x v="2"/>
    <s v="WHOLE"/>
    <s v="RACK"/>
    <n v="67.5"/>
    <d v="2016-07-15T00:00:00"/>
    <d v="2016-07-19T00:00:00"/>
    <s v="NDD1"/>
    <n v="322"/>
    <n v="1"/>
    <n v="0"/>
    <n v="0"/>
    <s v="BOOKING.COM"/>
    <s v="*TOURICO HOLIDAYS"/>
    <s v="HOTELS.COM L.P."/>
  </r>
  <r>
    <s v="AAJQ, JBS"/>
    <s v="300-816905"/>
    <n v="90911574"/>
    <x v="0"/>
    <x v="2"/>
    <s v="WHOLE"/>
    <s v="RACK"/>
    <n v="41.74"/>
    <d v="2016-07-18T00:00:00"/>
    <d v="2016-07-19T00:00:00"/>
    <s v="NQQ1"/>
    <n v="204"/>
    <n v="1"/>
    <n v="0"/>
    <n v="0"/>
    <s v="BOOKING.COM"/>
    <s v="*JBS HOTELS"/>
    <s v="HOTELS.COM L.P."/>
  </r>
  <r>
    <s v="AAKJ, JBS"/>
    <s v="629-976431"/>
    <n v="97138523"/>
    <x v="0"/>
    <x v="2"/>
    <s v="WHOLE"/>
    <s v="RACK"/>
    <n v="41.74"/>
    <d v="2016-07-19T00:00:00"/>
    <d v="2016-07-21T00:00:00"/>
    <s v="NQQ1"/>
    <n v="115"/>
    <n v="1"/>
    <n v="0"/>
    <n v="0"/>
    <s v="BOOKING.COM"/>
    <s v="*JBS HOTELS"/>
    <s v="HOTELS.COM L.P."/>
  </r>
  <r>
    <s v="AAPB, JBS"/>
    <s v="625-178218"/>
    <n v="30759712"/>
    <x v="1"/>
    <x v="2"/>
    <s v="WHOLE"/>
    <s v="RACK"/>
    <n v="41.74"/>
    <d v="2016-07-20T00:00:00"/>
    <d v="2016-07-21T00:00:00"/>
    <s v="NQQ1"/>
    <n v="115"/>
    <n v="1"/>
    <n v="0"/>
    <n v="0"/>
    <s v="BOOKING.COM"/>
    <s v="*JBS HOTELS"/>
    <s v="HOTELS.COM L.P."/>
  </r>
  <r>
    <s v="AAJR, JBS"/>
    <s v="094-197547"/>
    <n v="90912621"/>
    <x v="0"/>
    <x v="2"/>
    <s v="WHOLE"/>
    <s v="RACK"/>
    <n v="41.74"/>
    <d v="2016-07-23T00:00:00"/>
    <d v="2016-07-24T00:00:00"/>
    <s v="NQQ1"/>
    <n v="201"/>
    <n v="1"/>
    <n v="0"/>
    <n v="0"/>
    <s v="BOOKING.COM"/>
    <s v="*JBS HOTELS"/>
    <s v="HOTELS.COM L.P."/>
  </r>
  <r>
    <s v="AHMED, MAHIUDDIN"/>
    <s v="440-558005"/>
    <n v="85075831"/>
    <x v="1"/>
    <x v="1"/>
    <s v="RACK"/>
    <s v="SOEP"/>
    <n v="100"/>
    <d v="2016-07-23T00:00:00"/>
    <d v="2016-07-25T00:00:00"/>
    <s v="NQQ1"/>
    <n v="201"/>
    <n v="3"/>
    <n v="1"/>
    <n v="0"/>
    <s v="BOOKING.COM"/>
    <s v="*JBS HOTELS"/>
    <s v="HOTELS.COM L.P."/>
  </r>
  <r>
    <s v="DOMINGUEZ, MARISELA"/>
    <s v="362-147341"/>
    <n v="84608035"/>
    <x v="0"/>
    <x v="1"/>
    <s v="RACK"/>
    <s v="SBK"/>
    <n v="90"/>
    <d v="2016-07-24T00:00:00"/>
    <d v="2016-07-29T00:00:00"/>
    <s v="NQQ1"/>
    <n v="208"/>
    <n v="4"/>
    <n v="0"/>
    <n v="0"/>
    <s v="BOOKING.COM"/>
    <s v="*JBS HOTELS"/>
    <s v="TOERKOOP REISBURO DE VEER"/>
  </r>
  <r>
    <s v="DAVIS, THOMAS"/>
    <s v="379-661557"/>
    <n v="92215465"/>
    <x v="0"/>
    <x v="1"/>
    <s v="RACK"/>
    <s v="SBK"/>
    <n v="80"/>
    <d v="2016-07-24T00:00:00"/>
    <d v="2016-07-25T00:00:00"/>
    <s v="NQQ1"/>
    <n v="112"/>
    <n v="4"/>
    <n v="0"/>
    <n v="0"/>
    <s v="BOOKING.COM"/>
    <s v="*JBS HOTELS"/>
    <s v="TOERKOOP REISBURO DE VEER"/>
  </r>
  <r>
    <s v="GARCIA, JAY"/>
    <s v="095-978716"/>
    <n v="89636087"/>
    <x v="0"/>
    <x v="1"/>
    <s v="RACK"/>
    <s v="SBK"/>
    <n v="80"/>
    <d v="2016-07-24T00:00:00"/>
    <d v="2016-07-27T00:00:00"/>
    <s v="NQQ1"/>
    <n v="126"/>
    <n v="4"/>
    <n v="0"/>
    <n v="0"/>
    <s v="BOOKING.COM"/>
    <s v="*JBS HOTELS"/>
    <s v="TOERKOOP REISBURO DE VEER"/>
  </r>
  <r>
    <s v="AAJS, JBS"/>
    <s v="987-119591"/>
    <n v="90913975"/>
    <x v="0"/>
    <x v="2"/>
    <s v="WHOLE"/>
    <s v="RACK"/>
    <n v="41.74"/>
    <d v="2016-07-26T00:00:00"/>
    <d v="2016-07-27T00:00:00"/>
    <s v="NQQ1"/>
    <n v="210"/>
    <n v="1"/>
    <n v="0"/>
    <n v="0"/>
    <s v="BOOKING.COM"/>
    <s v="*JBS HOTELS"/>
    <s v="TOERKOOP REISBURO DE VEER"/>
  </r>
  <r>
    <s v="AAOQ, JBS"/>
    <s v="564-471289"/>
    <n v="27401840"/>
    <x v="0"/>
    <x v="2"/>
    <s v="WHOLE"/>
    <s v="RACK"/>
    <n v="41.74"/>
    <d v="2016-08-09T00:00:00"/>
    <d v="2016-08-12T00:00:00"/>
    <s v="NQQ1"/>
    <n v="302"/>
    <n v="1"/>
    <n v="0"/>
    <n v="0"/>
    <s v="BOOKING.COM"/>
    <s v="*JBS HOTELS"/>
    <s v="TOERKOOP REISBURO DE VEER"/>
  </r>
  <r>
    <s v="AATJ, JBS"/>
    <s v="110-723582"/>
    <n v="87753036"/>
    <x v="0"/>
    <x v="2"/>
    <s v="WHOLE"/>
    <s v="RACK"/>
    <n v="41.74"/>
    <d v="2016-08-11T00:00:00"/>
    <d v="2016-08-13T00:00:00"/>
    <s v="NQQ1"/>
    <n v="118"/>
    <n v="1"/>
    <n v="0"/>
    <n v="0"/>
    <s v="BOOKING.COM"/>
    <s v="*JBS HOTELS"/>
    <s v="TOERKOOP REISBURO DE VEER"/>
  </r>
  <r>
    <s v="M. GRAZIA, ISOPI"/>
    <s v="792-947043"/>
    <n v="15974842"/>
    <x v="0"/>
    <x v="1"/>
    <s v="RACK"/>
    <s v="SBK"/>
    <n v="100"/>
    <d v="2016-08-12T00:00:00"/>
    <d v="2016-08-13T00:00:00"/>
    <s v="NDD1"/>
    <n v="121"/>
    <n v="4"/>
    <n v="0"/>
    <n v="0"/>
    <s v="BOOKING.COM"/>
    <s v="*JBS HOTELS"/>
    <s v="TOERKOOP REISBURO DE VEER"/>
  </r>
  <r>
    <s v="DE LEON, MIGUEL"/>
    <s v="978-586646"/>
    <n v="16830987"/>
    <x v="0"/>
    <x v="1"/>
    <s v="RACK"/>
    <s v="SBK"/>
    <n v="80"/>
    <d v="2016-08-14T00:00:00"/>
    <d v="2016-08-18T00:00:00"/>
    <s v="NQQ1"/>
    <n v="219"/>
    <n v="1"/>
    <n v="0"/>
    <n v="0"/>
    <s v="BOOKING.COM"/>
    <s v="*JBS HOTELS"/>
    <s v="TOERKOOP REISBURO DE VEER"/>
  </r>
  <r>
    <s v="AAMZ, JBS"/>
    <s v="671-252023"/>
    <n v="14634766"/>
    <x v="0"/>
    <x v="2"/>
    <s v="WHOLE"/>
    <s v="RACK"/>
    <n v="41.74"/>
    <d v="2016-05-13T00:00:00"/>
    <d v="2016-05-16T00:00:00"/>
    <s v="NQQ1"/>
    <n v="117"/>
    <n v="1"/>
    <n v="0"/>
    <n v="0"/>
    <s v="BOOKING.COM"/>
    <s v="*JBS HOTELS"/>
    <s v="TOERKOOP REISBURO DE VEER"/>
  </r>
  <r>
    <s v="AAMZ, JBS"/>
    <s v="573-651703"/>
    <n v="14634706"/>
    <x v="0"/>
    <x v="2"/>
    <s v="WHOLE"/>
    <s v="RACK"/>
    <n v="41.74"/>
    <d v="2016-05-13T00:00:00"/>
    <d v="2016-05-16T00:00:00"/>
    <s v="NQQ1"/>
    <n v="209"/>
    <n v="1"/>
    <n v="0"/>
    <n v="0"/>
    <s v="BOOKING.COM"/>
    <s v="*JBS HOTELS"/>
    <s v="TOERKOOP REISBURO DE VEER"/>
  </r>
  <r>
    <s v="AAPJ, JBS"/>
    <s v="035-346839"/>
    <n v="33794959"/>
    <x v="0"/>
    <x v="2"/>
    <s v="WHOLE"/>
    <s v="RACK"/>
    <n v="41.74"/>
    <d v="2016-05-16T00:00:00"/>
    <d v="2016-05-17T00:00:00"/>
    <s v="NQQ1"/>
    <n v="212"/>
    <n v="1"/>
    <n v="0"/>
    <n v="0"/>
    <s v="BOOKING.COM"/>
    <s v="*JBS HOTELS"/>
    <s v="TOERKOOP REISBURO DE VEER"/>
  </r>
  <r>
    <s v="AAPJ, JBS"/>
    <s v="018-480138"/>
    <n v="33794955"/>
    <x v="0"/>
    <x v="2"/>
    <s v="WHOLE"/>
    <s v="RACK"/>
    <n v="41.74"/>
    <d v="2016-05-16T00:00:00"/>
    <d v="2016-05-17T00:00:00"/>
    <s v="NQQ1"/>
    <n v="216"/>
    <n v="1"/>
    <n v="0"/>
    <n v="0"/>
    <s v="BOOKING.COM"/>
    <s v="*JBS HOTELS"/>
    <s v="TOERKOOP REISBURO DE VEER"/>
  </r>
  <r>
    <s v="AAPJ, JBS"/>
    <s v="141-740391"/>
    <n v="33794840"/>
    <x v="0"/>
    <x v="2"/>
    <s v="WHOLE"/>
    <s v="RACK"/>
    <n v="41.74"/>
    <d v="2016-05-16T00:00:00"/>
    <d v="2016-05-17T00:00:00"/>
    <s v="NQQ1"/>
    <n v="211"/>
    <n v="1"/>
    <n v="0"/>
    <n v="0"/>
    <s v="BOOKING.COM"/>
    <s v="*JBS HOTELS"/>
    <s v="TOERKOOP REISBURO DE VEER"/>
  </r>
  <r>
    <s v="AAPJ, JBS"/>
    <s v="483-941947"/>
    <n v="40989496"/>
    <x v="0"/>
    <x v="2"/>
    <s v="WHOLE"/>
    <s v="RACK"/>
    <n v="41.74"/>
    <d v="2016-05-16T00:00:00"/>
    <d v="2016-05-17T00:00:00"/>
    <s v="NQQ1"/>
    <n v="209"/>
    <n v="1"/>
    <n v="0"/>
    <n v="0"/>
    <s v="BOOKING.COM"/>
    <s v="*JBS HOTELS"/>
    <s v="TOERKOOP REISBURO DE VEER"/>
  </r>
  <r>
    <s v="AALO, JBS"/>
    <s v="628-944832"/>
    <n v="99815885"/>
    <x v="0"/>
    <x v="2"/>
    <s v="WHOLE"/>
    <s v="RACK"/>
    <n v="41.74"/>
    <d v="2016-05-20T00:00:00"/>
    <d v="2016-05-23T00:00:00"/>
    <s v="NQQ1"/>
    <n v="211"/>
    <n v="1"/>
    <n v="0"/>
    <n v="0"/>
    <s v="BOOKING.COM"/>
    <s v="*JBS HOTELS"/>
    <s v="TOERKOOP REISBURO DE VEER"/>
  </r>
  <r>
    <s v="CRUTCHFIELD, RAVEN"/>
    <s v="528-954476"/>
    <n v="62395556"/>
    <x v="0"/>
    <x v="2"/>
    <s v="WHOLE"/>
    <s v="RACK"/>
    <n v="60"/>
    <d v="2016-05-20T00:00:00"/>
    <d v="2016-05-21T00:00:00"/>
    <s v="NDD1"/>
    <n v="319"/>
    <n v="1"/>
    <n v="0"/>
    <n v="0"/>
    <s v="BOOKING.COM"/>
    <s v="*TOURICO HOLIDAYS"/>
    <s v="TOERKOOP REISBURO DE VEER"/>
  </r>
  <r>
    <s v="AAOU, JBS"/>
    <s v="190-792890"/>
    <n v="29617601"/>
    <x v="0"/>
    <x v="2"/>
    <s v="WHOLE"/>
    <s v="RACK"/>
    <n v="41.74"/>
    <d v="2016-05-21T00:00:00"/>
    <d v="2016-05-24T00:00:00"/>
    <s v="NQQ1"/>
    <n v="116"/>
    <n v="1"/>
    <n v="0"/>
    <n v="0"/>
    <s v="BOOKING.COM"/>
    <s v="*JBS HOTELS"/>
    <s v="TOERKOOP REISBURO DE VEER"/>
  </r>
  <r>
    <s v="AAOU, JBS"/>
    <s v="214-261928"/>
    <n v="29616701"/>
    <x v="0"/>
    <x v="2"/>
    <s v="WHOLE"/>
    <s v="RACK"/>
    <n v="41.74"/>
    <d v="2016-05-21T00:00:00"/>
    <d v="2016-05-24T00:00:00"/>
    <s v="NQQ1"/>
    <n v="214"/>
    <n v="1"/>
    <n v="0"/>
    <n v="0"/>
    <s v="BOOKING.COM"/>
    <s v="*JBS HOTELS"/>
    <s v="TOERKOOP REISBURO DE VEER"/>
  </r>
  <r>
    <s v="AAOU, JBS"/>
    <s v="263-867816"/>
    <n v="29616758"/>
    <x v="0"/>
    <x v="2"/>
    <s v="WHOLE"/>
    <s v="RACK"/>
    <n v="41.74"/>
    <d v="2016-05-21T00:00:00"/>
    <d v="2016-05-24T00:00:00"/>
    <s v="NQQ1"/>
    <n v="325"/>
    <n v="1"/>
    <n v="0"/>
    <n v="0"/>
    <s v="BOOKING.COM"/>
    <s v="*JBS HOTELS"/>
    <s v="TOERKOOP REISBURO DE VEER"/>
  </r>
  <r>
    <s v="AARE, JBS"/>
    <s v="581-499161"/>
    <n v="58867349"/>
    <x v="0"/>
    <x v="2"/>
    <s v="WHOLE"/>
    <s v="RACK"/>
    <n v="41.74"/>
    <d v="2016-05-22T00:00:00"/>
    <d v="2016-05-23T00:00:00"/>
    <s v="NQQ1"/>
    <n v="208"/>
    <n v="1"/>
    <n v="0"/>
    <n v="0"/>
    <s v="BOOKING.COM"/>
    <s v="*JBS HOTELS"/>
    <s v="TOERKOOP REISBURO DE VEER"/>
  </r>
  <r>
    <s v="AARL, JBS"/>
    <s v="211-741720"/>
    <n v="59032106"/>
    <x v="0"/>
    <x v="2"/>
    <s v="WHOLE"/>
    <s v="RACK"/>
    <n v="41.74"/>
    <d v="2016-05-30T00:00:00"/>
    <d v="2016-05-31T00:00:00"/>
    <s v="NQQ1"/>
    <n v="314"/>
    <n v="1"/>
    <n v="0"/>
    <n v="0"/>
    <s v="BOOKING.COM"/>
    <s v="*JBS HOTELS"/>
    <s v="TOERKOOP REISBURO DE VEER"/>
  </r>
  <r>
    <s v="AAMU, JBS"/>
    <s v="942-560092"/>
    <n v="14273053"/>
    <x v="0"/>
    <x v="2"/>
    <s v="WHOLE"/>
    <s v="RACK"/>
    <n v="41.74"/>
    <d v="2016-05-31T00:00:00"/>
    <d v="2016-06-02T00:00:00"/>
    <s v="NQQ1"/>
    <n v="118"/>
    <n v="1"/>
    <n v="0"/>
    <n v="0"/>
    <s v="BOOKING.COM"/>
    <s v="*JBS HOTELS"/>
    <s v="TOERKOOP REISBURO DE VEER"/>
  </r>
  <r>
    <s v="AANA, JBS"/>
    <s v="421-256039"/>
    <n v="57620562"/>
    <x v="0"/>
    <x v="2"/>
    <s v="WHOLE"/>
    <s v="RACK"/>
    <n v="41.74"/>
    <d v="2016-06-04T00:00:00"/>
    <d v="2016-06-07T00:00:00"/>
    <s v="NQQ1"/>
    <n v="208"/>
    <n v="1"/>
    <n v="0"/>
    <n v="0"/>
    <s v="BOOKING.COM"/>
    <s v="*JBS HOTELS"/>
    <s v="TOERKOOP REISBURO DE VEER"/>
  </r>
  <r>
    <s v="AANO, AIC"/>
    <s v="352-138789"/>
    <n v="17486189"/>
    <x v="2"/>
    <x v="2"/>
    <s v="WHOLE"/>
    <s v="RACK"/>
    <n v="43.48"/>
    <d v="2016-06-04T00:00:00"/>
    <d v="2016-06-06T00:00:00"/>
    <s v="NQQ1"/>
    <n v="110"/>
    <n v="1"/>
    <n v="0"/>
    <n v="0"/>
    <s v="BOOKING.COM"/>
    <s v="*AMERILINK INTERNATIONAL CORP"/>
    <s v="TOERKOOP REISBURO DE VEER"/>
  </r>
  <r>
    <s v="AANO, AIC"/>
    <s v="968-222973"/>
    <n v="17486095"/>
    <x v="2"/>
    <x v="2"/>
    <s v="WHOLE"/>
    <s v="RACK"/>
    <n v="43.48"/>
    <d v="2016-06-04T00:00:00"/>
    <d v="2016-06-06T00:00:00"/>
    <s v="NQQ1"/>
    <n v="117"/>
    <n v="1"/>
    <n v="0"/>
    <n v="0"/>
    <s v="BOOKING.COM"/>
    <s v="*AMERILINK INTERNATIONAL CORP"/>
    <s v="TOERKOOP REISBURO DE VEER"/>
  </r>
  <r>
    <s v="AANA, JBS"/>
    <s v="462-775751"/>
    <n v="14635841"/>
    <x v="2"/>
    <x v="2"/>
    <s v="WHOLE"/>
    <s v="RACK"/>
    <n v="41.74"/>
    <d v="2016-06-04T00:00:00"/>
    <d v="2016-06-07T00:00:00"/>
    <s v="NQQ1"/>
    <n v="205"/>
    <n v="1"/>
    <n v="0"/>
    <n v="0"/>
    <s v="BOOKING.COM"/>
    <s v="*JBS HOTELS"/>
    <s v="TOERKOOP REISBURO DE VEER"/>
  </r>
  <r>
    <s v="AANX, AIC"/>
    <s v="945-120046"/>
    <n v="20071490"/>
    <x v="0"/>
    <x v="2"/>
    <s v="WHOLE"/>
    <s v="RACK"/>
    <n v="43.48"/>
    <d v="2016-06-05T00:00:00"/>
    <d v="2016-06-06T00:00:00"/>
    <s v="NQQ1"/>
    <n v="201"/>
    <n v="1"/>
    <n v="0"/>
    <n v="0"/>
    <s v="BOOKING.COM"/>
    <s v="*AMERILINK INTERNATIONAL CORP"/>
    <s v="TOERKOOP REISBURO DE VEER"/>
  </r>
  <r>
    <s v="AANX, AIC"/>
    <s v="883-977203"/>
    <n v="20071965"/>
    <x v="0"/>
    <x v="2"/>
    <s v="WHOLE"/>
    <s v="RACK"/>
    <n v="43.48"/>
    <d v="2016-06-05T00:00:00"/>
    <d v="2016-06-08T00:00:00"/>
    <s v="NQQ1"/>
    <n v="115"/>
    <n v="1"/>
    <n v="0"/>
    <n v="0"/>
    <s v="BOOKING.COM"/>
    <s v="*AMERILINK INTERNATIONAL CORP"/>
    <s v="TOERKOOP REISBURO DE VEER"/>
  </r>
  <r>
    <s v="AAOB, JBS"/>
    <s v="599-512472"/>
    <n v="22397704"/>
    <x v="0"/>
    <x v="2"/>
    <s v="WHOLE"/>
    <s v="RACK"/>
    <n v="41.74"/>
    <d v="2016-06-09T00:00:00"/>
    <d v="2016-06-12T00:00:00"/>
    <s v="NQQ1"/>
    <n v="110"/>
    <n v="1"/>
    <n v="0"/>
    <n v="0"/>
    <s v="BOOKING.COM"/>
    <s v="*JBS HOTELS"/>
    <s v="TOERKOOP REISBURO DE VEER"/>
  </r>
  <r>
    <s v="AAOB, JBS"/>
    <s v="564-389290"/>
    <n v="22397673"/>
    <x v="0"/>
    <x v="2"/>
    <s v="WHOLE"/>
    <s v="RACK"/>
    <n v="41.74"/>
    <d v="2016-06-09T00:00:00"/>
    <d v="2016-06-12T00:00:00"/>
    <s v="NQQ1"/>
    <n v="303"/>
    <n v="1"/>
    <n v="0"/>
    <n v="0"/>
    <s v="BOOKING.COM"/>
    <s v="*JBS HOTELS"/>
    <s v="TOERKOOP REISBURO DE VEER"/>
  </r>
  <r>
    <s v="AAMD, JBS"/>
    <s v="827-295903"/>
    <n v="11524612"/>
    <x v="0"/>
    <x v="2"/>
    <s v="WHOLE"/>
    <s v="RACK"/>
    <n v="41.74"/>
    <d v="2016-06-10T00:00:00"/>
    <d v="2016-06-13T00:00:00"/>
    <s v="NQQ1"/>
    <n v="118"/>
    <n v="1"/>
    <n v="0"/>
    <n v="0"/>
    <s v="BOOKING.COM"/>
    <s v="*JBS HOTELS"/>
    <s v="TOERKOOP REISBURO DE VEER"/>
  </r>
  <r>
    <s v="HERNANDEZ, PEDRO"/>
    <s v="225-674850"/>
    <n v="74221075"/>
    <x v="1"/>
    <x v="1"/>
    <s v="RACK"/>
    <s v="SOE"/>
    <n v="70.55"/>
    <d v="2016-06-14T00:00:00"/>
    <d v="2016-06-15T00:00:00"/>
    <s v="NQQ1"/>
    <n v="107"/>
    <n v="2"/>
    <n v="0"/>
    <n v="0"/>
    <s v="BOOKING.COM"/>
    <s v="*JBS HOTELS"/>
    <s v="HOTELS.COM L.P."/>
  </r>
  <r>
    <s v="MARTANOVICOVA, DENISA"/>
    <s v="588-985077"/>
    <n v="11309564"/>
    <x v="0"/>
    <x v="1"/>
    <s v="RACK"/>
    <s v="SR1"/>
    <n v="52.91"/>
    <d v="2016-06-15T00:00:00"/>
    <d v="2016-06-19T00:00:00"/>
    <s v="NK1"/>
    <n v="226"/>
    <n v="2"/>
    <n v="0"/>
    <n v="0"/>
    <s v="BOOKING.COM"/>
    <s v="*JBS HOTELS"/>
    <s v="EXPEDIA INC"/>
  </r>
  <r>
    <s v="PARK, DAVID"/>
    <s v="023-456687"/>
    <n v="75605353"/>
    <x v="0"/>
    <x v="1"/>
    <s v="RACK"/>
    <s v="SOE"/>
    <n v="58.1"/>
    <d v="2016-06-16T00:00:00"/>
    <d v="2016-06-17T00:00:00"/>
    <s v="NQQ1"/>
    <n v="109"/>
    <n v="2"/>
    <n v="0"/>
    <n v="0"/>
    <s v="BOOKING.COM"/>
    <s v="*JBS HOTELS"/>
    <s v="EXPEDIA INC"/>
  </r>
  <r>
    <s v="PARK, DAVID"/>
    <s v="432-897133"/>
    <n v="76396095"/>
    <x v="0"/>
    <x v="1"/>
    <s v="RACK"/>
    <s v="SOE"/>
    <n v="70.55"/>
    <d v="2016-06-17T00:00:00"/>
    <d v="2016-06-18T00:00:00"/>
    <s v="NDD1"/>
    <n v="223"/>
    <n v="2"/>
    <n v="0"/>
    <n v="0"/>
    <s v="BOOKING.COM"/>
    <s v="*JBS HOTELS"/>
    <s v="EXPEDIA INC"/>
  </r>
  <r>
    <s v="GARDNER, RASHAY"/>
    <s v="333-344384"/>
    <n v="76413657"/>
    <x v="0"/>
    <x v="1"/>
    <s v="RACK"/>
    <s v="SMO"/>
    <n v="90"/>
    <d v="2016-06-17T00:00:00"/>
    <d v="2016-06-19T00:00:00"/>
    <s v="NQQ1"/>
    <n v="219"/>
    <n v="2"/>
    <n v="2"/>
    <n v="0"/>
    <s v="BOOKING.COM"/>
    <s v="*JBS HOTELS"/>
    <s v="INTERNET BOOKING"/>
  </r>
  <r>
    <s v="ALEJANDRO LOZADA, JOSE"/>
    <s v="995-929419"/>
    <n v="75953248"/>
    <x v="0"/>
    <x v="1"/>
    <s v="RACK"/>
    <s v="SBK"/>
    <n v="90"/>
    <d v="2016-06-17T00:00:00"/>
    <d v="2016-06-18T00:00:00"/>
    <s v="NDD1"/>
    <n v="123"/>
    <n v="2"/>
    <n v="0"/>
    <n v="0"/>
    <s v="BOOKING.COM"/>
    <s v="*JBS HOTELS"/>
    <s v="TOERKOOP REISBURO DE VEER"/>
  </r>
  <r>
    <s v="AAOY, JBS"/>
    <s v="182-450340"/>
    <n v="29688317"/>
    <x v="0"/>
    <x v="2"/>
    <s v="WHOLE"/>
    <s v="RACK"/>
    <n v="41.74"/>
    <d v="2016-06-22T00:00:00"/>
    <d v="2016-06-24T00:00:00"/>
    <s v="NQQ1"/>
    <n v="314"/>
    <n v="1"/>
    <n v="0"/>
    <n v="0"/>
    <s v="BOOKING.COM"/>
    <s v="*JBS HOTELS"/>
    <s v="TOERKOOP REISBURO DE VEER"/>
  </r>
  <r>
    <s v="RAMIREZ, FREDDY"/>
    <s v="675-732350"/>
    <n v="43276556"/>
    <x v="0"/>
    <x v="1"/>
    <s v="RACK"/>
    <s v="SR5P"/>
    <n v="73.75"/>
    <d v="2016-06-24T00:00:00"/>
    <d v="2016-06-27T00:00:00"/>
    <s v="NQQ1"/>
    <n v="307"/>
    <n v="2"/>
    <n v="2"/>
    <n v="0"/>
    <s v="BOOKING.COM"/>
    <s v="*JBS HOTELS"/>
    <s v="TOERKOOP REISBURO DE VEER"/>
  </r>
  <r>
    <s v="MCGUIRE, TOM"/>
    <s v="154-946543"/>
    <n v="72905898"/>
    <x v="0"/>
    <x v="1"/>
    <s v="RACK"/>
    <s v="SOEP"/>
    <n v="88"/>
    <d v="2016-06-25T00:00:00"/>
    <d v="2016-06-30T00:00:00"/>
    <s v="NK1"/>
    <n v="127"/>
    <n v="1"/>
    <n v="0"/>
    <n v="0"/>
    <s v="BOOKING.COM"/>
    <s v="*JBS HOTELS"/>
    <s v="TOERKOOP REISBURO DE VEER"/>
  </r>
  <r>
    <s v="FREDERICK, MICHAEL"/>
    <s v="292-705417"/>
    <n v="79766523"/>
    <x v="0"/>
    <x v="1"/>
    <s v="RACK"/>
    <s v="RACK"/>
    <n v="100"/>
    <d v="2016-06-25T00:00:00"/>
    <d v="2016-06-26T00:00:00"/>
    <s v="NQQ1"/>
    <n v="117"/>
    <n v="2"/>
    <n v="1"/>
    <n v="1"/>
    <s v="BOOKING.COM"/>
    <s v="*JBS HOTELS"/>
    <s v="TOERKOOP REISBURO DE VEER"/>
  </r>
  <r>
    <s v="D'ORIO, MARC"/>
    <s v="519-001005"/>
    <n v="77155845"/>
    <x v="0"/>
    <x v="1"/>
    <s v="RACK"/>
    <s v="SBK"/>
    <n v="100"/>
    <d v="2016-06-25T00:00:00"/>
    <d v="2016-06-26T00:00:00"/>
    <s v="NQQ1"/>
    <n v="116"/>
    <n v="4"/>
    <n v="0"/>
    <n v="0"/>
    <s v="BOOKING.COM"/>
    <s v="*JBS HOTELS"/>
    <s v="TOERKOOP REISBURO DE VEER"/>
  </r>
  <r>
    <s v="VALENCIA, VIANNEY"/>
    <s v="174-671158"/>
    <n v="72414415"/>
    <x v="0"/>
    <x v="1"/>
    <s v="RACK"/>
    <s v="SBK"/>
    <n v="85"/>
    <d v="2016-06-26T00:00:00"/>
    <d v="2016-07-01T00:00:00"/>
    <s v="NK1"/>
    <n v="226"/>
    <n v="1"/>
    <n v="0"/>
    <n v="0"/>
    <s v="BOOKING.COM"/>
    <s v="*JBS HOTELS"/>
    <s v="TOERKOOP REISBURO DE VEER"/>
  </r>
  <r>
    <s v="HERNANDEZ, ARMANDO"/>
    <s v="993-125738"/>
    <n v="78730436"/>
    <x v="0"/>
    <x v="1"/>
    <s v="RACK"/>
    <s v="SBK"/>
    <n v="80"/>
    <d v="2016-06-26T00:00:00"/>
    <d v="2016-06-30T00:00:00"/>
    <s v="NDD1"/>
    <n v="220"/>
    <n v="4"/>
    <n v="0"/>
    <n v="0"/>
    <s v="BOOKING.COM"/>
    <s v="*JBS HOTELS"/>
    <s v="TOERKOOP REISBURO DE VEER"/>
  </r>
  <r>
    <s v="DIAZ, JODY"/>
    <s v="811-983099"/>
    <n v="79205713"/>
    <x v="0"/>
    <x v="1"/>
    <s v="RACK"/>
    <s v="RACK"/>
    <n v="65"/>
    <d v="2016-06-28T00:00:00"/>
    <d v="2016-06-29T00:00:00"/>
    <s v="PNQ1"/>
    <n v="104"/>
    <n v="1"/>
    <n v="0"/>
    <n v="3"/>
    <s v="BOOKING.COM"/>
    <s v="*JBS HOTELS"/>
    <s v="INTERNET BOOKING"/>
  </r>
  <r>
    <s v="CHOI, JEONGSEOK"/>
    <s v="736-317450"/>
    <n v="80742685"/>
    <x v="0"/>
    <x v="1"/>
    <s v="RACK"/>
    <s v="SBK"/>
    <n v="65"/>
    <d v="2016-06-29T00:00:00"/>
    <d v="2016-06-30T00:00:00"/>
    <s v="NQQ1"/>
    <n v="205"/>
    <n v="4"/>
    <n v="0"/>
    <n v="0"/>
    <s v="BOOKING.COM"/>
    <s v="*JBS HOTELS"/>
    <s v="TOERKOOP REISBURO DE VEER"/>
  </r>
  <r>
    <s v="MOSQUEDA, LETICIA"/>
    <s v="262-338351"/>
    <n v="83656278"/>
    <x v="0"/>
    <x v="1"/>
    <s v="RACK"/>
    <s v="SOE"/>
    <n v="70.55"/>
    <d v="2016-07-01T00:00:00"/>
    <d v="2016-07-02T00:00:00"/>
    <s v="NQQ1"/>
    <n v="202"/>
    <n v="2"/>
    <n v="2"/>
    <n v="0"/>
    <s v="BOOKING.COM"/>
    <s v="*JBS HOTELS"/>
    <s v="HOTELS.COM L.P."/>
  </r>
  <r>
    <s v="GARRAUD, LEONITE"/>
    <s v="758-930818"/>
    <n v="83697046"/>
    <x v="1"/>
    <x v="1"/>
    <s v="RACK"/>
    <s v="SOE"/>
    <n v="70.55"/>
    <d v="2016-07-01T00:00:00"/>
    <d v="2016-07-02T00:00:00"/>
    <s v="NQQ1"/>
    <n v="202"/>
    <n v="2"/>
    <n v="1"/>
    <n v="0"/>
    <s v="BOOKING.COM"/>
    <s v="*JBS HOTELS"/>
    <s v="HOTELS.COM L.P."/>
  </r>
  <r>
    <s v="PIZANO, ANDREA"/>
    <s v="530-353440"/>
    <n v="44422399"/>
    <x v="1"/>
    <x v="1"/>
    <s v="RACK"/>
    <s v="SBK"/>
    <n v="100"/>
    <d v="2016-07-01T00:00:00"/>
    <d v="2016-07-04T00:00:00"/>
    <s v="NQQ1"/>
    <n v="202"/>
    <n v="2"/>
    <n v="0"/>
    <n v="0"/>
    <s v="BOOKING.COM"/>
    <s v="*JBS HOTELS"/>
    <s v="TOERKOOP REISBURO DE VEER"/>
  </r>
  <r>
    <s v="SALAZAR, RAYMUNDO"/>
    <s v="229-906866"/>
    <n v="85564439"/>
    <x v="0"/>
    <x v="1"/>
    <s v="RACK"/>
    <s v="SOE"/>
    <n v="62.25"/>
    <d v="2016-07-05T00:00:00"/>
    <d v="2016-07-06T00:00:00"/>
    <s v="NDD1"/>
    <n v="121"/>
    <n v="2"/>
    <n v="0"/>
    <n v="2"/>
    <s v="BOOKING.COM"/>
    <s v="*JBS HOTELS"/>
    <s v="HOTWIRE"/>
  </r>
  <r>
    <s v="STAAL, MR. RONALD"/>
    <s v="285-198489"/>
    <n v="25049588"/>
    <x v="0"/>
    <x v="1"/>
    <s v="RACK"/>
    <s v="SR3"/>
    <n v="65.45"/>
    <d v="2016-07-06T00:00:00"/>
    <d v="2016-07-08T00:00:00"/>
    <s v="NDD1"/>
    <n v="323"/>
    <n v="4"/>
    <n v="0"/>
    <n v="0"/>
    <s v="BOOKING.COM"/>
    <s v="*JBS HOTELS"/>
    <s v="EXPEDIA INC"/>
  </r>
  <r>
    <s v="SAPRUNOV, VLADIMIR"/>
    <s v="524-635582"/>
    <n v="85092052"/>
    <x v="0"/>
    <x v="1"/>
    <s v="RACK"/>
    <s v="SOE"/>
    <n v="70.55"/>
    <d v="2016-07-06T00:00:00"/>
    <d v="2016-07-07T00:00:00"/>
    <s v="NDD1"/>
    <n v="322"/>
    <n v="3"/>
    <n v="0"/>
    <n v="0"/>
    <s v="BOOKING.COM"/>
    <s v="*JBS HOTELS"/>
    <s v="EXPEDIA INC"/>
  </r>
  <r>
    <s v="ROURSS, MOM"/>
    <s v="393-675388"/>
    <n v="84713168"/>
    <x v="0"/>
    <x v="1"/>
    <s v="RACK"/>
    <s v="RACK"/>
    <n v="90"/>
    <d v="2016-07-07T00:00:00"/>
    <d v="2016-07-09T00:00:00"/>
    <s v="NQQ1"/>
    <n v="107"/>
    <n v="2"/>
    <n v="0"/>
    <n v="0"/>
    <s v="BOOKING.COM"/>
    <s v="*JBS HOTELS"/>
    <s v="INTERNET BOOKING"/>
  </r>
  <r>
    <s v="GURROLA, TOMMY"/>
    <s v="107-705729"/>
    <n v="87497506"/>
    <x v="0"/>
    <x v="1"/>
    <s v="RACK"/>
    <s v="SCN2"/>
    <n v="72.25"/>
    <d v="2016-07-09T00:00:00"/>
    <d v="2016-07-11T00:00:00"/>
    <s v="NDD1"/>
    <n v="123"/>
    <n v="1"/>
    <n v="0"/>
    <n v="0"/>
    <s v="ABN B2B"/>
    <s v="*JBS HOTELS"/>
    <s v="ABN B2B"/>
  </r>
  <r>
    <s v="PALMER, JENNIE"/>
    <s v="154-225983"/>
    <n v="78137229"/>
    <x v="1"/>
    <x v="1"/>
    <s v="RACK"/>
    <s v="SBK7"/>
    <n v="75"/>
    <d v="2016-07-11T00:00:00"/>
    <d v="2016-07-12T00:00:00"/>
    <s v="NQQ1"/>
    <n v="111"/>
    <n v="4"/>
    <n v="0"/>
    <n v="0"/>
    <s v="BOOKING.COM"/>
    <s v="*JBS HOTELS"/>
    <s v="TOERKOOP REISBURO DE VEER"/>
  </r>
  <r>
    <s v="CROY, BREAVI"/>
    <s v="050-000873"/>
    <n v="82940689"/>
    <x v="0"/>
    <x v="1"/>
    <s v="RACK"/>
    <s v="SBK"/>
    <n v="90"/>
    <d v="2016-07-12T00:00:00"/>
    <d v="2016-07-14T00:00:00"/>
    <s v="NQQ1"/>
    <n v="118"/>
    <n v="4"/>
    <n v="0"/>
    <n v="0"/>
    <s v="BOOKING.COM"/>
    <s v="*JBS HOTELS"/>
    <s v="TOERKOOP REISBURO DE VEER"/>
  </r>
  <r>
    <s v="VALENCIA, ANTONIO"/>
    <s v="541-352852"/>
    <n v="82154445"/>
    <x v="0"/>
    <x v="1"/>
    <s v="RACK"/>
    <s v="SBK"/>
    <n v="85"/>
    <d v="2016-07-13T00:00:00"/>
    <d v="2016-07-15T00:00:00"/>
    <s v="NDD1"/>
    <n v="121"/>
    <n v="3"/>
    <n v="0"/>
    <n v="0"/>
    <s v="BOOKING.COM"/>
    <s v="*JBS HOTELS"/>
    <s v="TOERKOOP REISBURO DE VEER"/>
  </r>
  <r>
    <s v="CHEN, MEI-CHING"/>
    <s v="212-786882"/>
    <n v="85087650"/>
    <x v="0"/>
    <x v="1"/>
    <s v="RACK"/>
    <s v="SBK"/>
    <n v="90"/>
    <d v="2016-07-13T00:00:00"/>
    <d v="2016-07-14T00:00:00"/>
    <s v="NQQ1"/>
    <n v="116"/>
    <n v="4"/>
    <n v="0"/>
    <n v="0"/>
    <s v="BOOKING.COM"/>
    <s v="*JBS HOTELS"/>
    <s v="TOERKOOP REISBURO DE VEER"/>
  </r>
  <r>
    <s v="AAKJ, JBS"/>
    <s v="341-385392"/>
    <n v="97138347"/>
    <x v="0"/>
    <x v="2"/>
    <s v="WHOLE"/>
    <s v="RACK"/>
    <n v="41.74"/>
    <d v="2016-07-19T00:00:00"/>
    <d v="2016-07-21T00:00:00"/>
    <s v="NQQ1"/>
    <n v="201"/>
    <n v="1"/>
    <n v="0"/>
    <n v="0"/>
    <s v="BOOKING.COM"/>
    <s v="*JBS HOTELS"/>
    <s v="TOERKOOP REISBURO DE VEER"/>
  </r>
  <r>
    <s v="LAM, KELVIN"/>
    <s v="766-906717"/>
    <n v="93160750"/>
    <x v="0"/>
    <x v="1"/>
    <s v="RACK"/>
    <s v="SOE"/>
    <n v="74.7"/>
    <d v="2016-07-20T00:00:00"/>
    <d v="2016-07-21T00:00:00"/>
    <s v="NK1"/>
    <n v="327"/>
    <n v="2"/>
    <n v="0"/>
    <n v="0"/>
    <s v="BOOKING.COM"/>
    <s v="*JBS HOTELS"/>
    <s v="HOTELS.COM L.P."/>
  </r>
  <r>
    <s v="MONTAGNA, MISTY"/>
    <s v="049-866788"/>
    <n v="86061178"/>
    <x v="0"/>
    <x v="1"/>
    <s v="RACK"/>
    <s v="SOEP"/>
    <n v="90"/>
    <d v="2016-07-21T00:00:00"/>
    <d v="2016-07-24T00:00:00"/>
    <s v="NDD1"/>
    <n v="319"/>
    <n v="2"/>
    <n v="2"/>
    <n v="0"/>
    <s v="BOOKING.COM"/>
    <s v="*JBS HOTELS"/>
    <s v="HOTELS.COM L.P."/>
  </r>
  <r>
    <s v="GALINDO, NADIA"/>
    <s v="004-799193"/>
    <n v="43389660"/>
    <x v="0"/>
    <x v="1"/>
    <s v="OTHR"/>
    <s v="SR5P"/>
    <n v="73.12"/>
    <d v="2016-07-21T00:00:00"/>
    <d v="2016-07-23T00:00:00"/>
    <s v="NQQ1"/>
    <n v="116"/>
    <n v="2"/>
    <n v="1"/>
    <n v="0"/>
    <s v="BOOKING.COM"/>
    <s v="*JBS HOTELS"/>
    <s v="HOTELS.COM L.P."/>
  </r>
  <r>
    <s v="BUSTAMANTE, HILARIO"/>
    <s v="963-019206"/>
    <n v="91539943"/>
    <x v="0"/>
    <x v="1"/>
    <s v="RACK"/>
    <s v="SBK"/>
    <n v="80"/>
    <d v="2016-07-21T00:00:00"/>
    <d v="2016-07-22T00:00:00"/>
    <s v="NQQ1"/>
    <n v="201"/>
    <n v="1"/>
    <n v="0"/>
    <n v="0"/>
    <s v="BOOKING.COM"/>
    <s v="*JBS HOTELS"/>
    <s v="TOERKOOP REISBURO DE VEER"/>
  </r>
  <r>
    <s v="ZAMUDIO ESPINOSA, MARIA DEL ROCIO"/>
    <s v="966-813384"/>
    <n v="59356380"/>
    <x v="0"/>
    <x v="1"/>
    <s v="RACK"/>
    <s v="SOE"/>
    <n v="92.41"/>
    <d v="2016-07-23T00:00:00"/>
    <d v="2016-08-07T00:00:00"/>
    <s v="NDD1"/>
    <n v="223"/>
    <n v="4"/>
    <n v="0"/>
    <n v="0"/>
    <s v="BOOKING.COM"/>
    <s v="*JBS HOTELS"/>
    <s v="EXPEDIA INC"/>
  </r>
  <r>
    <s v="LEE, RONNIE"/>
    <s v="067-527619"/>
    <n v="32059645"/>
    <x v="0"/>
    <x v="1"/>
    <s v="RACK"/>
    <s v="RACK"/>
    <n v="59.66"/>
    <d v="2016-07-23T00:00:00"/>
    <d v="2016-07-29T00:00:00"/>
    <s v="NQQ1"/>
    <n v="205"/>
    <n v="4"/>
    <n v="0"/>
    <n v="0"/>
    <s v="BOOKING.COM"/>
    <s v="*JBS HOTELS"/>
    <s v="EXPEDIA INC"/>
  </r>
  <r>
    <s v="ESPINOZA, MARCELINO"/>
    <s v="323-152582"/>
    <n v="91848317"/>
    <x v="0"/>
    <x v="1"/>
    <s v="RACK"/>
    <s v="SBK"/>
    <n v="80"/>
    <d v="2016-07-24T00:00:00"/>
    <d v="2016-07-25T00:00:00"/>
    <s v="NQQ1"/>
    <n v="207"/>
    <n v="4"/>
    <n v="0"/>
    <n v="0"/>
    <s v="BOOKING.COM"/>
    <s v="*JBS HOTELS"/>
    <s v="TOERKOOP REISBURO DE VEER"/>
  </r>
  <r>
    <s v="CHAKRABORTY, AYAN"/>
    <s v="810-058400"/>
    <n v="94370452"/>
    <x v="0"/>
    <x v="1"/>
    <s v="RACK"/>
    <s v="SBK"/>
    <n v="100"/>
    <d v="2016-07-25T00:00:00"/>
    <d v="2016-07-26T00:00:00"/>
    <s v="NQQ1"/>
    <n v="225"/>
    <n v="4"/>
    <n v="0"/>
    <n v="0"/>
    <s v="BOOKING.COM"/>
    <s v="*JBS HOTELS"/>
    <s v="TOERKOOP REISBURO DE VEER"/>
  </r>
  <r>
    <s v="AAJP, JBS"/>
    <s v="619-886432"/>
    <n v="90882695"/>
    <x v="0"/>
    <x v="2"/>
    <s v="WHOLE"/>
    <s v="RACK"/>
    <n v="41.74"/>
    <d v="2016-07-29T00:00:00"/>
    <d v="2016-07-31T00:00:00"/>
    <s v="NQQ1"/>
    <n v="205"/>
    <n v="1"/>
    <n v="0"/>
    <n v="0"/>
    <s v="BOOKING.COM"/>
    <s v="*JBS HOTELS"/>
    <s v="TOERKOOP REISBURO DE VEER"/>
  </r>
  <r>
    <s v="AAKL, JBS"/>
    <s v="364-654244"/>
    <n v="90467090"/>
    <x v="0"/>
    <x v="2"/>
    <s v="WHOLE"/>
    <s v="RACK"/>
    <n v="41.74"/>
    <d v="2016-08-03T00:00:00"/>
    <d v="2016-08-05T00:00:00"/>
    <s v="NDD1"/>
    <n v="320"/>
    <n v="1"/>
    <n v="0"/>
    <n v="0"/>
    <s v="BOOKING.COM"/>
    <s v="*JBS HOTELS"/>
    <s v="TOERKOOP REISBURO DE VEER"/>
  </r>
  <r>
    <s v="PEREZ MORENO, MA B"/>
    <s v="240-181368"/>
    <n v="93870620"/>
    <x v="0"/>
    <x v="1"/>
    <s v="RACK"/>
    <s v="SOEP"/>
    <n v="91"/>
    <d v="2016-08-03T00:00:00"/>
    <d v="2016-08-08T00:00:00"/>
    <s v="NQQ1"/>
    <n v="111"/>
    <n v="3"/>
    <n v="1"/>
    <n v="0"/>
    <s v="BOOKING.COM"/>
    <s v="*JBS HOTELS"/>
    <s v="TOERKOOP REISBURO DE VEER"/>
  </r>
  <r>
    <s v="HIROMI, NAKANO"/>
    <s v="197-829901"/>
    <n v="91949485"/>
    <x v="0"/>
    <x v="1"/>
    <s v="RACK"/>
    <s v="SBK"/>
    <n v="110"/>
    <d v="2016-08-04T00:00:00"/>
    <d v="2016-08-08T00:00:00"/>
    <s v="NQQ1"/>
    <n v="312"/>
    <n v="4"/>
    <n v="0"/>
    <n v="0"/>
    <s v="BOOKING.COM"/>
    <s v="*JBS HOTELS"/>
    <s v="TOERKOOP REISBURO DE VEER"/>
  </r>
  <r>
    <s v="CHAVEZ, RUBEN"/>
    <s v="396-168138"/>
    <n v="93039385"/>
    <x v="0"/>
    <x v="1"/>
    <s v="RACK"/>
    <s v="SBK"/>
    <n v="115"/>
    <d v="2016-08-05T00:00:00"/>
    <d v="2016-08-07T00:00:00"/>
    <s v="NQQ1"/>
    <n v="215"/>
    <n v="4"/>
    <n v="0"/>
    <n v="0"/>
    <s v="BOOKING.COM"/>
    <s v="*JBS HOTELS"/>
    <s v="TOERKOOP REISBURO DE VEER"/>
  </r>
  <r>
    <s v="DIZON, JOEL M"/>
    <s v="255-292503"/>
    <n v="46330047"/>
    <x v="0"/>
    <x v="1"/>
    <s v="OTHR"/>
    <s v="SR5P"/>
    <n v="84.38"/>
    <d v="2016-08-10T00:00:00"/>
    <d v="2016-08-14T00:00:00"/>
    <s v="NQQ1"/>
    <n v="306"/>
    <n v="2"/>
    <n v="2"/>
    <n v="0"/>
    <s v="BOOKING.COM"/>
    <s v="*JBS HOTELS"/>
    <s v="TOERKOOP REISBURO DE VEER"/>
  </r>
  <r>
    <s v="KIRKALDY, JONATHON"/>
    <s v="502-767347"/>
    <n v="14916478"/>
    <x v="0"/>
    <x v="1"/>
    <s v="RACK"/>
    <s v="SBK"/>
    <n v="80.75"/>
    <d v="2016-08-11T00:00:00"/>
    <d v="2016-08-12T00:00:00"/>
    <s v="NDD1"/>
    <n v="223"/>
    <n v="4"/>
    <n v="0"/>
    <n v="0"/>
    <s v="BOOKING.COM"/>
    <s v="*JBS HOTELS"/>
    <s v="TOERKOOP REISBURO DE VEER"/>
  </r>
  <r>
    <s v="AAJY, JBS"/>
    <s v="579-087123"/>
    <n v="92690760"/>
    <x v="1"/>
    <x v="2"/>
    <s v="RACK"/>
    <s v="RACK"/>
    <n v="41.74"/>
    <d v="2016-08-12T00:00:00"/>
    <d v="2016-08-14T00:00:00"/>
    <s v="NQQ1"/>
    <n v="223"/>
    <n v="1"/>
    <n v="0"/>
    <n v="0"/>
    <s v="BOOKING.COM"/>
    <s v="*JBS HOTELS"/>
    <s v="TOERKOOP REISBURO DE VEER"/>
  </r>
  <r>
    <s v="AALG, JBS"/>
    <s v="499-060151"/>
    <n v="99481554"/>
    <x v="0"/>
    <x v="2"/>
    <s v="WHOLE"/>
    <s v="RACK"/>
    <n v="41.74"/>
    <d v="2016-05-18T00:00:00"/>
    <d v="2016-05-20T00:00:00"/>
    <s v="NQQ1"/>
    <n v="118"/>
    <n v="1"/>
    <n v="0"/>
    <n v="0"/>
    <s v="BOOKING.COM"/>
    <s v="*JBS HOTELS"/>
    <s v="TOERKOOP REISBURO DE VEER"/>
  </r>
  <r>
    <s v="AAOI, JBS"/>
    <s v="237-611033"/>
    <n v="25253261"/>
    <x v="0"/>
    <x v="2"/>
    <s v="WHOLE"/>
    <s v="RACK"/>
    <n v="41.74"/>
    <d v="2016-05-19T00:00:00"/>
    <d v="2016-05-21T00:00:00"/>
    <s v="NQQ1"/>
    <n v="215"/>
    <n v="1"/>
    <n v="0"/>
    <n v="0"/>
    <s v="BOOKING.COM"/>
    <s v="*JBS HOTELS"/>
    <s v="TOERKOOP REISBURO DE VEER"/>
  </r>
  <r>
    <s v="AAMJ, AIC"/>
    <s v="495-242421"/>
    <n v="11867697"/>
    <x v="0"/>
    <x v="2"/>
    <s v="WHOLE"/>
    <s v="RACK"/>
    <n v="43.48"/>
    <d v="2016-05-20T00:00:00"/>
    <d v="2016-05-23T00:00:00"/>
    <s v="NQQ1"/>
    <n v="311"/>
    <n v="1"/>
    <n v="0"/>
    <n v="0"/>
    <s v="BOOKING.COM"/>
    <s v="*AMERILINK INTERNATIONAL CORP"/>
    <s v="TOERKOOP REISBURO DE VEER"/>
  </r>
  <r>
    <s v="AAMJ, AIC"/>
    <s v="036-014007"/>
    <n v="11867635"/>
    <x v="0"/>
    <x v="2"/>
    <s v="WHOLE"/>
    <s v="RACK"/>
    <n v="43.48"/>
    <d v="2016-05-20T00:00:00"/>
    <d v="2016-05-23T00:00:00"/>
    <s v="NQQ1"/>
    <n v="309"/>
    <n v="1"/>
    <n v="0"/>
    <n v="0"/>
    <s v="BOOKING.COM"/>
    <s v="*AMERILINK INTERNATIONAL CORP"/>
    <s v="TOERKOOP REISBURO DE VEER"/>
  </r>
  <r>
    <s v="AAMJ, AIC"/>
    <s v="527-803505"/>
    <n v="11867702"/>
    <x v="0"/>
    <x v="2"/>
    <s v="WHOLE"/>
    <s v="RACK"/>
    <n v="43.48"/>
    <d v="2016-05-20T00:00:00"/>
    <d v="2016-05-23T00:00:00"/>
    <s v="NQQ1"/>
    <n v="110"/>
    <n v="1"/>
    <n v="0"/>
    <n v="0"/>
    <s v="BOOKING.COM"/>
    <s v="*AMERILINK INTERNATIONAL CORP"/>
    <s v="TOERKOOP REISBURO DE VEER"/>
  </r>
  <r>
    <s v="VAN, KEVIN"/>
    <s v="772-571371"/>
    <n v="60339356"/>
    <x v="0"/>
    <x v="1"/>
    <s v="RACK"/>
    <s v="SR1"/>
    <n v="70.55"/>
    <d v="2016-05-26T00:00:00"/>
    <d v="2016-05-29T00:00:00"/>
    <s v="NQQ1"/>
    <n v="219"/>
    <n v="4"/>
    <n v="0"/>
    <n v="0"/>
    <s v="BOOKING.COM"/>
    <s v="*AMERILINK INTERNATIONAL CORP"/>
    <s v="HOTELS.COM L.P."/>
  </r>
  <r>
    <s v="NOBIDA, KIMBERLEE"/>
    <s v="379-718961"/>
    <n v="48190358"/>
    <x v="0"/>
    <x v="1"/>
    <s v="RACK"/>
    <s v="SR5"/>
    <n v="65.36"/>
    <d v="2016-05-27T00:00:00"/>
    <d v="2016-05-30T00:00:00"/>
    <s v="NQQ1"/>
    <n v="211"/>
    <n v="2"/>
    <n v="0"/>
    <n v="0"/>
    <s v="BOOKING.COM"/>
    <s v="*AMERILINK INTERNATIONAL CORP"/>
    <s v="EXPEDIA INC"/>
  </r>
  <r>
    <s v="ANDERSSON, MARIA"/>
    <s v="271-587781"/>
    <n v="48052456"/>
    <x v="0"/>
    <x v="1"/>
    <s v="RACK"/>
    <s v="SBK6"/>
    <n v="87.15"/>
    <d v="2016-05-27T00:00:00"/>
    <d v="2016-06-02T00:00:00"/>
    <s v="NQQ1"/>
    <n v="210"/>
    <n v="2"/>
    <n v="0"/>
    <n v="0"/>
    <s v="BOOKING.COM"/>
    <s v="*AMERILINK INTERNATIONAL CORP"/>
    <s v="TOERKOOP REISBURO DE VEER"/>
  </r>
  <r>
    <s v="JIN HO, JEONG"/>
    <s v="822-007292"/>
    <n v="60568211"/>
    <x v="0"/>
    <x v="1"/>
    <s v="RACK"/>
    <s v="SBK6"/>
    <n v="91.3"/>
    <d v="2016-05-28T00:00:00"/>
    <d v="2016-05-29T00:00:00"/>
    <s v="NQQ1"/>
    <n v="308"/>
    <n v="2"/>
    <n v="0"/>
    <n v="0"/>
    <s v="BOOKING.COM"/>
    <s v="*AMERILINK INTERNATIONAL CORP"/>
    <s v="TOERKOOP REISBURO DE VEER"/>
  </r>
  <r>
    <s v="AAJF, JBS"/>
    <s v="701-033290"/>
    <n v="88855120"/>
    <x v="0"/>
    <x v="2"/>
    <s v="WHOLE"/>
    <s v="RACK"/>
    <n v="41.74"/>
    <d v="2016-06-01T00:00:00"/>
    <d v="2016-06-03T00:00:00"/>
    <s v="NQQ1"/>
    <n v="316"/>
    <n v="1"/>
    <n v="0"/>
    <n v="0"/>
    <s v="BOOKING.COM"/>
    <s v="*JBS HOTELS"/>
    <s v="TOERKOOP REISBURO DE VEER"/>
  </r>
  <r>
    <s v="WALSH, FRANCIS"/>
    <s v="828-155039"/>
    <n v="67624469"/>
    <x v="0"/>
    <x v="1"/>
    <s v="RACK"/>
    <s v="SR3"/>
    <n v="48.22"/>
    <d v="2016-06-02T00:00:00"/>
    <d v="2016-06-03T00:00:00"/>
    <s v="NQQ1"/>
    <n v="211"/>
    <n v="2"/>
    <n v="0"/>
    <n v="0"/>
    <s v="BOOKING.COM"/>
    <s v="*JBS HOTELS"/>
    <s v="HOTWIRE"/>
  </r>
  <r>
    <s v="GONZALEZ, VERONICA"/>
    <s v="331-405669"/>
    <n v="67614093"/>
    <x v="0"/>
    <x v="1"/>
    <s v="RACK"/>
    <s v="SOE"/>
    <n v="68.48"/>
    <d v="2016-06-02T00:00:00"/>
    <d v="2016-06-04T00:00:00"/>
    <s v="NQQ1"/>
    <n v="309"/>
    <n v="2"/>
    <n v="0"/>
    <n v="0"/>
    <s v="BOOKING.COM"/>
    <s v="*JBS HOTELS"/>
    <s v="EXPEDIA INC"/>
  </r>
  <r>
    <s v="BEANTON, TOMMIE"/>
    <s v="938-822248"/>
    <n v="53166295"/>
    <x v="0"/>
    <x v="1"/>
    <s v="RACK"/>
    <s v="SOE"/>
    <n v="69.17"/>
    <d v="2016-06-03T00:00:00"/>
    <d v="2016-06-06T00:00:00"/>
    <s v="NDD1"/>
    <n v="123"/>
    <n v="3"/>
    <n v="0"/>
    <n v="0"/>
    <s v="BOOKING.COM"/>
    <s v="*JBS HOTELS"/>
    <s v="EXPEDIA INC"/>
  </r>
  <r>
    <s v="AANA, JBS"/>
    <s v="530-233827"/>
    <n v="14635869"/>
    <x v="2"/>
    <x v="2"/>
    <s v="WHOLE"/>
    <s v="RACK"/>
    <n v="41.74"/>
    <d v="2016-06-04T00:00:00"/>
    <d v="2016-06-07T00:00:00"/>
    <s v="NQQ1"/>
    <n v="304"/>
    <n v="1"/>
    <n v="0"/>
    <n v="0"/>
    <s v="BOOKING.COM"/>
    <s v="*JBS HOTELS"/>
    <s v="EXPEDIA INC"/>
  </r>
  <r>
    <s v="AANO, AIC"/>
    <s v="315-002809"/>
    <n v="70052306"/>
    <x v="0"/>
    <x v="2"/>
    <s v="RACK"/>
    <s v="RACK"/>
    <n v="43.48"/>
    <d v="2016-06-05T00:00:00"/>
    <d v="2016-06-06T00:00:00"/>
    <s v="NQQ1"/>
    <n v="112"/>
    <n v="1"/>
    <n v="0"/>
    <n v="0"/>
    <s v="BOOKING.COM"/>
    <s v="*AMERILINK INTERNATIONAL CORP"/>
    <s v="EXPEDIA INC"/>
  </r>
  <r>
    <s v="AAOV, JBS"/>
    <s v="797-074346"/>
    <n v="29624002"/>
    <x v="0"/>
    <x v="2"/>
    <s v="WHOLE"/>
    <s v="RACK"/>
    <n v="41.74"/>
    <d v="2016-06-06T00:00:00"/>
    <d v="2016-06-08T00:00:00"/>
    <s v="NQQ1"/>
    <n v="118"/>
    <n v="1"/>
    <n v="0"/>
    <n v="0"/>
    <s v="BOOKING.COM"/>
    <s v="*JBS HOTELS"/>
    <s v="EXPEDIA INC"/>
  </r>
  <r>
    <s v="SINGH, GAGANDEEP"/>
    <s v="485-954391"/>
    <n v="53854415"/>
    <x v="0"/>
    <x v="2"/>
    <s v="WHOLE"/>
    <s v="RACK"/>
    <n v="56"/>
    <d v="2016-06-08T00:00:00"/>
    <d v="2016-06-10T00:00:00"/>
    <s v="NDD1"/>
    <n v="122"/>
    <n v="1"/>
    <n v="0"/>
    <n v="0"/>
    <s v="BOOKING.COM"/>
    <s v="*GTA"/>
    <s v="EXPEDIA INC"/>
  </r>
  <r>
    <s v="AALE, AIC"/>
    <s v="108-595129"/>
    <n v="99476468"/>
    <x v="0"/>
    <x v="2"/>
    <s v="WHOLE"/>
    <s v="RACK"/>
    <n v="43.48"/>
    <d v="2016-06-09T00:00:00"/>
    <d v="2016-06-12T00:00:00"/>
    <s v="NQQ1"/>
    <n v="208"/>
    <n v="1"/>
    <n v="0"/>
    <n v="0"/>
    <s v="BOOKING.COM"/>
    <s v="*AMERILINK INTERNATIONAL CORP"/>
    <s v="EXPEDIA INC"/>
  </r>
  <r>
    <s v="AALE, AIC"/>
    <s v="130-757473"/>
    <n v="99476475"/>
    <x v="0"/>
    <x v="2"/>
    <s v="WHOLE"/>
    <s v="RACK"/>
    <n v="43.48"/>
    <d v="2016-06-09T00:00:00"/>
    <d v="2016-06-12T00:00:00"/>
    <s v="NQQ1"/>
    <n v="216"/>
    <n v="1"/>
    <n v="0"/>
    <n v="0"/>
    <s v="BOOKING.COM"/>
    <s v="*AMERILINK INTERNATIONAL CORP"/>
    <s v="EXPEDIA INC"/>
  </r>
  <r>
    <s v="AAPU, JBS"/>
    <s v="508-184730"/>
    <n v="36905367"/>
    <x v="0"/>
    <x v="2"/>
    <s v="WHOLE"/>
    <s v="RACK"/>
    <n v="41.74"/>
    <d v="2016-06-09T00:00:00"/>
    <d v="2016-06-12T00:00:00"/>
    <s v="NDD1"/>
    <n v="322"/>
    <n v="1"/>
    <n v="0"/>
    <n v="0"/>
    <s v="BOOKING.COM"/>
    <s v="*JBS HOTELS"/>
    <s v="EXPEDIA INC"/>
  </r>
  <r>
    <s v="AAMD, JBS"/>
    <s v="883-768431"/>
    <n v="11524645"/>
    <x v="0"/>
    <x v="2"/>
    <s v="WHOLE"/>
    <s v="RACK"/>
    <n v="41.74"/>
    <d v="2016-06-10T00:00:00"/>
    <d v="2016-06-13T00:00:00"/>
    <s v="NQQ1"/>
    <n v="211"/>
    <n v="1"/>
    <n v="0"/>
    <n v="0"/>
    <s v="BOOKING.COM"/>
    <s v="*JBS HOTELS"/>
    <s v="EXPEDIA INC"/>
  </r>
  <r>
    <s v="AAMP, AIC"/>
    <s v="307-146185"/>
    <n v="12212108"/>
    <x v="0"/>
    <x v="2"/>
    <s v="WHOLE"/>
    <s v="RACK"/>
    <n v="43.48"/>
    <d v="2016-06-12T00:00:00"/>
    <d v="2016-06-15T00:00:00"/>
    <s v="NQQ1"/>
    <n v="202"/>
    <n v="1"/>
    <n v="0"/>
    <n v="0"/>
    <s v="BOOKING.COM"/>
    <s v="*AMERILINK INTERNATIONAL CORP"/>
    <s v="EXPEDIA INC"/>
  </r>
  <r>
    <s v="AAMP, AIC"/>
    <s v="290-652919"/>
    <n v="12212105"/>
    <x v="0"/>
    <x v="2"/>
    <s v="WHOLE"/>
    <s v="RACK"/>
    <n v="43.48"/>
    <d v="2016-06-12T00:00:00"/>
    <d v="2016-06-15T00:00:00"/>
    <s v="NQQ1"/>
    <n v="201"/>
    <n v="1"/>
    <n v="0"/>
    <n v="0"/>
    <s v="BOOKING.COM"/>
    <s v="*AMERILINK INTERNATIONAL CORP"/>
    <s v="EXPEDIA INC"/>
  </r>
  <r>
    <s v="DANG, NGA"/>
    <s v="391-641955"/>
    <n v="74777061"/>
    <x v="0"/>
    <x v="1"/>
    <s v="RACK"/>
    <s v="SBK"/>
    <n v="95"/>
    <d v="2016-06-17T00:00:00"/>
    <d v="2016-06-18T00:00:00"/>
    <s v="NQQ1"/>
    <n v="309"/>
    <n v="2"/>
    <n v="0"/>
    <n v="0"/>
    <s v="BOOKING.COM"/>
    <s v="*AMERILINK INTERNATIONAL CORP"/>
    <s v="TOERKOOP REISBURO DE VEER"/>
  </r>
  <r>
    <s v="DAVIS, SHALON"/>
    <s v="372-030178"/>
    <n v="76463434"/>
    <x v="0"/>
    <x v="1"/>
    <s v="RACK"/>
    <s v="SBK"/>
    <n v="85"/>
    <d v="2016-06-18T00:00:00"/>
    <d v="2016-06-20T00:00:00"/>
    <s v="NDD1"/>
    <n v="122"/>
    <n v="4"/>
    <n v="0"/>
    <n v="0"/>
    <s v="BOOKING.COM"/>
    <s v="*AMERILINK INTERNATIONAL CORP"/>
    <s v="TOERKOOP REISBURO DE VEER"/>
  </r>
  <r>
    <s v="LE, TRANG T"/>
    <s v="973-293010"/>
    <n v="71396989"/>
    <x v="0"/>
    <x v="1"/>
    <s v="RACK"/>
    <s v="SOEP"/>
    <n v="100"/>
    <d v="2016-06-24T00:00:00"/>
    <d v="2016-06-26T00:00:00"/>
    <s v="NQQ1"/>
    <n v="308"/>
    <n v="2"/>
    <n v="0"/>
    <n v="0"/>
    <s v="BOOKING.COM"/>
    <s v="*AMERILINK INTERNATIONAL CORP"/>
    <s v="TOERKOOP REISBURO DE VEER"/>
  </r>
  <r>
    <s v="HAN, MINGWEI"/>
    <s v="955-454108"/>
    <n v="79149668"/>
    <x v="0"/>
    <x v="1"/>
    <s v="RACK"/>
    <s v="SOEP"/>
    <n v="92.5"/>
    <d v="2016-06-25T00:00:00"/>
    <d v="2016-06-27T00:00:00"/>
    <s v="NQQ1"/>
    <n v="201"/>
    <n v="4"/>
    <n v="0"/>
    <n v="0"/>
    <s v="BOOKING.COM"/>
    <s v="*AMERILINK INTERNATIONAL CORP"/>
    <s v="TOERKOOP REISBURO DE VEER"/>
  </r>
  <r>
    <s v="KNELL, JOYCE"/>
    <s v="371-122255"/>
    <n v="65489610"/>
    <x v="0"/>
    <x v="1"/>
    <s v="RACK"/>
    <s v="SOE"/>
    <n v="66.400000000000006"/>
    <d v="2016-06-26T00:00:00"/>
    <d v="2016-06-28T00:00:00"/>
    <s v="NQQ1"/>
    <n v="106"/>
    <n v="2"/>
    <n v="0"/>
    <n v="0"/>
    <s v="BOOKING.COM"/>
    <s v="*AMERILINK INTERNATIONAL CORP"/>
    <s v="HOTELS.COM L.P."/>
  </r>
  <r>
    <s v="II, SAMUEL FELIX"/>
    <s v="963-926185"/>
    <n v="81045932"/>
    <x v="0"/>
    <x v="1"/>
    <s v="RACK"/>
    <s v="SOE"/>
    <n v="66.400000000000006"/>
    <d v="2016-06-27T00:00:00"/>
    <d v="2016-06-28T00:00:00"/>
    <s v="NQQ1"/>
    <n v="115"/>
    <n v="2"/>
    <n v="2"/>
    <n v="0"/>
    <s v="BOOKING.COM"/>
    <s v="*AMERILINK INTERNATIONAL CORP"/>
    <s v="EXPEDIA INC"/>
  </r>
  <r>
    <s v="SHARMA, ROHAN"/>
    <s v="566-262301"/>
    <n v="79806568"/>
    <x v="0"/>
    <x v="1"/>
    <s v="RACK"/>
    <s v="SOE"/>
    <n v="58.1"/>
    <d v="2016-06-27T00:00:00"/>
    <d v="2016-06-28T00:00:00"/>
    <s v="NQQ1"/>
    <n v="205"/>
    <n v="2"/>
    <n v="1"/>
    <n v="0"/>
    <s v="BOOKING.COM"/>
    <s v="*AMERILINK INTERNATIONAL CORP"/>
    <s v="EXPEDIA INC"/>
  </r>
  <r>
    <s v="AARQ, JBS"/>
    <s v="503-435312"/>
    <n v="62157863"/>
    <x v="0"/>
    <x v="2"/>
    <s v="WHOLE"/>
    <s v="RACK"/>
    <n v="41.74"/>
    <d v="2016-06-28T00:00:00"/>
    <d v="2016-06-30T00:00:00"/>
    <s v="NQQ1"/>
    <n v="115"/>
    <n v="1"/>
    <n v="0"/>
    <n v="0"/>
    <s v="BOOKING.COM"/>
    <s v="*JBS HOTELS"/>
    <s v="EXPEDIA INC"/>
  </r>
  <r>
    <s v="AAQG, JBS"/>
    <s v="683-291863"/>
    <n v="43767552"/>
    <x v="0"/>
    <x v="2"/>
    <s v="WHOLE"/>
    <s v="RACK"/>
    <n v="41.74"/>
    <d v="2016-06-28T00:00:00"/>
    <d v="2016-06-30T00:00:00"/>
    <s v="NQQ1"/>
    <n v="215"/>
    <n v="1"/>
    <n v="0"/>
    <n v="0"/>
    <s v="BOOKING.COM"/>
    <s v="*JBS HOTELS"/>
    <s v="EXPEDIA INC"/>
  </r>
  <r>
    <s v="BUCKHANON, LETICIA"/>
    <s v="316-034624"/>
    <n v="80689207"/>
    <x v="0"/>
    <x v="1"/>
    <s v="RACK"/>
    <s v="SOO"/>
    <n v="55.25"/>
    <d v="2016-06-29T00:00:00"/>
    <d v="2016-07-01T00:00:00"/>
    <s v="NQQ1"/>
    <n v="309"/>
    <n v="2"/>
    <n v="0"/>
    <n v="0"/>
    <s v="BOOKING.COM"/>
    <s v="*JBS HOTELS"/>
    <s v="TRAVELWEB-NET RATES"/>
  </r>
  <r>
    <s v="STEBBINS, SHAE"/>
    <s v="590-776312"/>
    <n v="67612294"/>
    <x v="0"/>
    <x v="1"/>
    <s v="RACK"/>
    <s v="RACK"/>
    <n v="100"/>
    <d v="2016-06-30T00:00:00"/>
    <d v="2016-07-04T00:00:00"/>
    <s v="NQQ1"/>
    <n v="110"/>
    <n v="4"/>
    <n v="0"/>
    <n v="0"/>
    <s v="BOOKING.COM"/>
    <s v="*JBS HOTELS"/>
    <s v="INTERNET BOOKING"/>
  </r>
  <r>
    <s v="LEE, LAI"/>
    <s v="454-535485"/>
    <n v="11319246"/>
    <x v="0"/>
    <x v="2"/>
    <s v="RACK"/>
    <s v="RACK"/>
    <n v="55"/>
    <d v="2016-07-03T00:00:00"/>
    <d v="2016-07-09T00:00:00"/>
    <s v="NQQ1"/>
    <n v="203"/>
    <n v="1"/>
    <n v="0"/>
    <n v="0"/>
    <s v="LSM"/>
    <s v="*JBS HOTELS"/>
    <s v="INTERNET BOOKING"/>
  </r>
  <r>
    <s v="LEE, LAI"/>
    <s v="454-554083"/>
    <n v="11319218"/>
    <x v="0"/>
    <x v="2"/>
    <s v="RACK"/>
    <s v="RACK"/>
    <n v="55"/>
    <d v="2016-07-03T00:00:00"/>
    <d v="2016-07-09T00:00:00"/>
    <s v="NQQ1"/>
    <n v="207"/>
    <n v="1"/>
    <n v="0"/>
    <n v="0"/>
    <s v="LSM"/>
    <s v="*JBS HOTELS"/>
    <s v="INTERNET BOOKING"/>
  </r>
  <r>
    <s v="LEE, LAI"/>
    <s v="376-365657"/>
    <n v="11319080"/>
    <x v="0"/>
    <x v="2"/>
    <s v="RACK"/>
    <s v="RACK"/>
    <n v="55"/>
    <d v="2016-07-03T00:00:00"/>
    <d v="2016-07-09T00:00:00"/>
    <s v="NQQ1"/>
    <n v="215"/>
    <n v="1"/>
    <n v="0"/>
    <n v="0"/>
    <s v="LSM"/>
    <s v="*JBS HOTELS"/>
    <s v="INTERNET BOOKING"/>
  </r>
  <r>
    <s v="JOHNSTONE, MICHAEL"/>
    <s v="601-253032"/>
    <n v="85439862"/>
    <x v="0"/>
    <x v="1"/>
    <s v="RACK"/>
    <s v="SBK"/>
    <n v="80"/>
    <d v="2016-07-06T00:00:00"/>
    <d v="2016-07-07T00:00:00"/>
    <s v="NQQ1"/>
    <n v="217"/>
    <n v="4"/>
    <n v="0"/>
    <n v="0"/>
    <s v="BOOKING.COM"/>
    <s v="*JBS HOTELS"/>
    <s v="TOERKOOP REISBURO DE VEER"/>
  </r>
  <r>
    <s v="DOROZHIVSKAYA, TAMARAVI"/>
    <s v="700-804606"/>
    <n v="85894814"/>
    <x v="0"/>
    <x v="1"/>
    <s v="RACK"/>
    <s v="SBK"/>
    <n v="70"/>
    <d v="2016-07-10T00:00:00"/>
    <d v="2016-07-13T00:00:00"/>
    <s v="NQQ1"/>
    <n v="309"/>
    <n v="2"/>
    <n v="0"/>
    <n v="0"/>
    <s v="BOOKING.COM"/>
    <s v="*JBS HOTELS"/>
    <s v="TOERKOOP REISBURO DE VEER"/>
  </r>
  <r>
    <s v="AAOL, JBS"/>
    <s v="436-189171"/>
    <n v="25752792"/>
    <x v="0"/>
    <x v="2"/>
    <s v="WHOLE"/>
    <s v="RACK"/>
    <n v="41.74"/>
    <d v="2016-07-16T00:00:00"/>
    <d v="2016-07-18T00:00:00"/>
    <s v="NQQ1"/>
    <n v="209"/>
    <n v="1"/>
    <n v="0"/>
    <n v="0"/>
    <s v="BOOKING.COM"/>
    <s v="*JBS HOTELS"/>
    <s v="TOERKOOP REISBURO DE VEER"/>
  </r>
  <r>
    <s v="AAOL, JBS"/>
    <s v="375-440394"/>
    <n v="25752756"/>
    <x v="0"/>
    <x v="2"/>
    <s v="WHOLE"/>
    <s v="RACK"/>
    <n v="41.74"/>
    <d v="2016-07-16T00:00:00"/>
    <d v="2016-07-18T00:00:00"/>
    <s v="NQQ1"/>
    <n v="202"/>
    <n v="1"/>
    <n v="0"/>
    <n v="0"/>
    <s v="BOOKING.COM"/>
    <s v="*JBS HOTELS"/>
    <s v="TOERKOOP REISBURO DE VEER"/>
  </r>
  <r>
    <s v="DEGUCHI, ADRIANA"/>
    <s v="530-786877"/>
    <n v="92879414"/>
    <x v="0"/>
    <x v="1"/>
    <s v="RACK"/>
    <s v="SBK"/>
    <n v="75"/>
    <d v="2016-07-21T00:00:00"/>
    <d v="2016-07-23T00:00:00"/>
    <s v="NDD1"/>
    <n v="322"/>
    <n v="1"/>
    <n v="0"/>
    <n v="0"/>
    <s v="BOOKING.COM"/>
    <s v="*JBS HOTELS"/>
    <s v="TOERKOOP REISBURO DE VEER"/>
  </r>
  <r>
    <s v="ZHANG, RUILIN"/>
    <s v="733-702970"/>
    <n v="61374095"/>
    <x v="0"/>
    <x v="2"/>
    <s v="WHOLE"/>
    <s v="RACK"/>
    <n v="71.400000000000006"/>
    <d v="2016-07-24T00:00:00"/>
    <d v="2016-07-26T00:00:00"/>
    <s v="NQQ1"/>
    <n v="210"/>
    <n v="1"/>
    <n v="0"/>
    <n v="0"/>
    <s v="BOOKING.COM"/>
    <s v="*GTA"/>
    <s v="TOERKOOP REISBURO DE VEER"/>
  </r>
  <r>
    <s v="GRAY, TRISHA"/>
    <s v="448-537322"/>
    <n v="33759580"/>
    <x v="1"/>
    <x v="1"/>
    <s v="RACK"/>
    <s v="SBK7"/>
    <n v="71.25"/>
    <d v="2016-07-25T00:00:00"/>
    <d v="2016-07-31T00:00:00"/>
    <s v="NK1"/>
    <n v="210"/>
    <n v="2"/>
    <n v="0"/>
    <n v="0"/>
    <s v="BOOKING.COM"/>
    <s v="*GTA"/>
    <s v="TOERKOOP REISBURO DE VEER"/>
  </r>
  <r>
    <s v="LU, MICHAEL"/>
    <s v="268-310354"/>
    <n v="89312140"/>
    <x v="0"/>
    <x v="1"/>
    <s v="RACK"/>
    <s v="SBK"/>
    <n v="80"/>
    <d v="2016-07-31T00:00:00"/>
    <d v="2016-08-02T00:00:00"/>
    <s v="NDD1"/>
    <n v="222"/>
    <n v="4"/>
    <n v="0"/>
    <n v="0"/>
    <s v="BOOKING.COM"/>
    <s v="*GTA"/>
    <s v="TOERKOOP REISBURO DE VEER"/>
  </r>
  <r>
    <s v="AAOP, JBS"/>
    <s v="261-754477"/>
    <n v="27400397"/>
    <x v="0"/>
    <x v="2"/>
    <s v="WHOLE"/>
    <s v="RACK"/>
    <n v="41.74"/>
    <d v="2016-08-09T00:00:00"/>
    <d v="2016-08-11T00:00:00"/>
    <s v="NQQ1"/>
    <n v="207"/>
    <n v="1"/>
    <n v="0"/>
    <n v="0"/>
    <s v="BOOKING.COM"/>
    <s v="*JBS HOTELS"/>
    <s v="TOERKOOP REISBURO DE VEER"/>
  </r>
  <r>
    <s v="AAOQ, JBS"/>
    <s v="595-000828"/>
    <n v="27401882"/>
    <x v="0"/>
    <x v="2"/>
    <s v="WHOLE"/>
    <s v="RACK"/>
    <n v="41.74"/>
    <d v="2016-08-09T00:00:00"/>
    <d v="2016-08-12T00:00:00"/>
    <s v="NQQ1"/>
    <n v="218"/>
    <n v="1"/>
    <n v="0"/>
    <n v="0"/>
    <s v="BOOKING.COM"/>
    <s v="*JBS HOTELS"/>
    <s v="TOERKOOP REISBURO DE VEER"/>
  </r>
  <r>
    <s v="ROMERO ROUNTREE, CLAUDIA"/>
    <s v="788-239941"/>
    <n v="11284456"/>
    <x v="2"/>
    <x v="1"/>
    <s v="RACK"/>
    <s v="SBK"/>
    <n v="85"/>
    <d v="2016-08-14T00:00:00"/>
    <d v="2016-08-17T00:00:00"/>
    <s v="NQQ1"/>
    <n v="325"/>
    <n v="4"/>
    <n v="0"/>
    <n v="0"/>
    <s v="BOOKING.COM"/>
    <s v="*JBS HOTELS"/>
    <s v="TOERKOOP REISBURO DE VEER"/>
  </r>
  <r>
    <s v="ANDERSON, LESLIE"/>
    <s v="466-265644"/>
    <n v="11896694"/>
    <x v="0"/>
    <x v="1"/>
    <s v="RACK"/>
    <s v="SOE"/>
    <n v="70.55"/>
    <d v="2016-08-15T00:00:00"/>
    <d v="2016-08-16T00:00:00"/>
    <s v="NK1"/>
    <n v="227"/>
    <n v="1"/>
    <n v="0"/>
    <n v="0"/>
    <s v="BOOKING.COM"/>
    <s v="*JBS HOTELS"/>
    <s v="HOTWIRE"/>
  </r>
  <r>
    <s v="AAOI, JBS"/>
    <s v="607-270701"/>
    <n v="25253551"/>
    <x v="0"/>
    <x v="2"/>
    <s v="WHOLE"/>
    <s v="RACK"/>
    <n v="41.74"/>
    <d v="2016-05-19T00:00:00"/>
    <d v="2016-05-21T00:00:00"/>
    <s v="NQQ1"/>
    <n v="202"/>
    <n v="1"/>
    <n v="0"/>
    <n v="0"/>
    <s v="BOOKING.COM"/>
    <s v="*JBS HOTELS"/>
    <s v="HOTWIRE"/>
  </r>
  <r>
    <s v="AAMJ, AIC"/>
    <s v="192-662976"/>
    <n v="11867682"/>
    <x v="0"/>
    <x v="2"/>
    <s v="WHOLE"/>
    <s v="RACK"/>
    <n v="43.48"/>
    <d v="2016-05-20T00:00:00"/>
    <d v="2016-05-23T00:00:00"/>
    <s v="NQQ1"/>
    <n v="306"/>
    <n v="1"/>
    <n v="0"/>
    <n v="0"/>
    <s v="BOOKING.COM"/>
    <s v="*AMERILINK INTERNATIONAL CORP"/>
    <s v="HOTWIRE"/>
  </r>
  <r>
    <s v="AAOU, JBS"/>
    <s v="096-359286"/>
    <n v="29617515"/>
    <x v="0"/>
    <x v="2"/>
    <s v="WHOLE"/>
    <s v="RACK"/>
    <n v="41.74"/>
    <d v="2016-05-21T00:00:00"/>
    <d v="2016-05-24T00:00:00"/>
    <s v="NQQ1"/>
    <n v="210"/>
    <n v="1"/>
    <n v="0"/>
    <n v="0"/>
    <s v="BOOKING.COM"/>
    <s v="*JBS HOTELS"/>
    <s v="HOTWIRE"/>
  </r>
  <r>
    <s v="AAJX, JBS"/>
    <s v="958-426968"/>
    <n v="92688549"/>
    <x v="0"/>
    <x v="2"/>
    <s v="WHOLE"/>
    <s v="RACK"/>
    <n v="41.74"/>
    <d v="2016-05-25T00:00:00"/>
    <d v="2016-05-27T00:00:00"/>
    <s v="NQQ1"/>
    <n v="212"/>
    <n v="1"/>
    <n v="0"/>
    <n v="0"/>
    <s v="BOOKING.COM"/>
    <s v="*JBS HOTELS"/>
    <s v="HOTWIRE"/>
  </r>
  <r>
    <s v="AAJX, JBS"/>
    <s v="872-537161"/>
    <n v="92688436"/>
    <x v="0"/>
    <x v="2"/>
    <s v="WHOLE"/>
    <s v="RACK"/>
    <n v="41.74"/>
    <d v="2016-05-25T00:00:00"/>
    <d v="2016-05-27T00:00:00"/>
    <s v="NQQ1"/>
    <n v="215"/>
    <n v="1"/>
    <n v="0"/>
    <n v="0"/>
    <s v="BOOKING.COM"/>
    <s v="*JBS HOTELS"/>
    <s v="HOTWIRE"/>
  </r>
  <r>
    <s v="PEREZ, STEPHANIE"/>
    <s v="119-320869"/>
    <n v="62867343"/>
    <x v="0"/>
    <x v="1"/>
    <s v="RACK"/>
    <s v="SOE"/>
    <n v="95.45"/>
    <d v="2016-05-28T00:00:00"/>
    <d v="2016-05-29T00:00:00"/>
    <s v="NQQ1"/>
    <n v="116"/>
    <n v="2"/>
    <n v="0"/>
    <n v="0"/>
    <s v="BOOKING.COM"/>
    <s v="*JBS HOTELS"/>
    <s v="HOTELS.COM L.P."/>
  </r>
  <r>
    <s v="VILLANUEVA, MARIA"/>
    <s v="191-296916"/>
    <n v="67040979"/>
    <x v="0"/>
    <x v="1"/>
    <s v="RACK"/>
    <s v="SOE"/>
    <n v="62.25"/>
    <d v="2016-05-29T00:00:00"/>
    <d v="2016-05-30T00:00:00"/>
    <s v="NQQ1"/>
    <n v="106"/>
    <n v="2"/>
    <n v="0"/>
    <n v="0"/>
    <s v="BOOKING.COM"/>
    <s v="*JBS HOTELS"/>
    <s v="EXPEDIA INC"/>
  </r>
  <r>
    <s v="MAYO, ERICA"/>
    <s v="868-996884"/>
    <n v="57068099"/>
    <x v="0"/>
    <x v="1"/>
    <s v="RACK"/>
    <s v="SR5P"/>
    <n v="65.62"/>
    <d v="2016-06-02T00:00:00"/>
    <d v="2016-06-04T00:00:00"/>
    <s v="NQQ1"/>
    <n v="204"/>
    <n v="2"/>
    <n v="0"/>
    <n v="0"/>
    <s v="BOOKING.COM"/>
    <s v="*JBS HOTELS"/>
    <s v="EXPEDIA INC"/>
  </r>
  <r>
    <s v="INOFERIO, LIAN"/>
    <s v="689-699787"/>
    <n v="56477048"/>
    <x v="0"/>
    <x v="1"/>
    <s v="RACK"/>
    <s v="SOEP"/>
    <n v="87.5"/>
    <d v="2016-06-02T00:00:00"/>
    <d v="2016-06-04T00:00:00"/>
    <s v="NQQ1"/>
    <n v="208"/>
    <n v="2"/>
    <n v="0"/>
    <n v="0"/>
    <s v="BOOKING.COM"/>
    <s v="*JBS HOTELS"/>
    <s v="EXPEDIA INC"/>
  </r>
  <r>
    <s v="SPENDER, NEALE"/>
    <s v="096-814140"/>
    <n v="51681036"/>
    <x v="2"/>
    <x v="1"/>
    <s v="RACK"/>
    <s v="SR5"/>
    <n v="49.8"/>
    <d v="2016-06-02T00:00:00"/>
    <d v="2016-06-03T00:00:00"/>
    <s v="NDD1"/>
    <n v="121"/>
    <n v="2"/>
    <n v="2"/>
    <n v="0"/>
    <s v="BOOKING.COM"/>
    <s v="*JBS HOTELS"/>
    <s v="EXPEDIA INC"/>
  </r>
  <r>
    <s v="HERNANDEZ, BEATRICE"/>
    <s v="979-595310"/>
    <n v="34212140"/>
    <x v="0"/>
    <x v="1"/>
    <s v="RACK"/>
    <s v="SR5"/>
    <n v="52.91"/>
    <d v="2016-06-03T00:00:00"/>
    <d v="2016-06-05T00:00:00"/>
    <s v="NDD1"/>
    <n v="120"/>
    <n v="1"/>
    <n v="0"/>
    <n v="0"/>
    <s v="BOOKING.COM"/>
    <s v="*JBS HOTELS"/>
    <s v="EXPEDIA INC"/>
  </r>
  <r>
    <s v="AAJH, JBS"/>
    <s v="642-053033"/>
    <n v="88858186"/>
    <x v="0"/>
    <x v="2"/>
    <s v="WHOLE"/>
    <s v="RACK"/>
    <n v="41.74"/>
    <d v="2016-06-03T00:00:00"/>
    <d v="2016-06-05T00:00:00"/>
    <s v="NQQ1"/>
    <n v="115"/>
    <n v="1"/>
    <n v="0"/>
    <n v="0"/>
    <s v="BOOKING.COM"/>
    <s v="*JBS HOTELS"/>
    <s v="EXPEDIA INC"/>
  </r>
  <r>
    <s v="AAJH, JBS"/>
    <s v="607-379874"/>
    <n v="88858132"/>
    <x v="0"/>
    <x v="2"/>
    <s v="WHOLE"/>
    <s v="RACK"/>
    <n v="41.74"/>
    <d v="2016-06-03T00:00:00"/>
    <d v="2016-06-05T00:00:00"/>
    <s v="NQQ1"/>
    <n v="317"/>
    <n v="1"/>
    <n v="0"/>
    <n v="0"/>
    <s v="BOOKING.COM"/>
    <s v="*JBS HOTELS"/>
    <s v="EXPEDIA INC"/>
  </r>
  <r>
    <s v="AANA, JBS"/>
    <s v="452-133943"/>
    <n v="57620594"/>
    <x v="2"/>
    <x v="2"/>
    <s v="WHOLE"/>
    <s v="RACK"/>
    <n v="41.74"/>
    <d v="2016-06-04T00:00:00"/>
    <d v="2016-06-07T00:00:00"/>
    <s v="NQQ1"/>
    <n v="305"/>
    <n v="1"/>
    <n v="0"/>
    <n v="0"/>
    <s v="BOOKING.COM"/>
    <s v="*JBS HOTELS"/>
    <s v="EXPEDIA INC"/>
  </r>
  <r>
    <s v="AANX, AIC"/>
    <s v="978-865649"/>
    <n v="20072075"/>
    <x v="0"/>
    <x v="2"/>
    <s v="WHOLE"/>
    <s v="RACK"/>
    <n v="43.48"/>
    <d v="2016-06-05T00:00:00"/>
    <d v="2016-06-08T00:00:00"/>
    <s v="NQQ1"/>
    <n v="212"/>
    <n v="1"/>
    <n v="0"/>
    <n v="0"/>
    <s v="BOOKING.COM"/>
    <s v="*AMERILINK INTERNATIONAL CORP"/>
    <s v="EXPEDIA INC"/>
  </r>
  <r>
    <s v="LLAGA, CESAR"/>
    <s v="416-886237"/>
    <n v="76526765"/>
    <x v="0"/>
    <x v="1"/>
    <s v="RACK"/>
    <s v="SOE"/>
    <n v="74.7"/>
    <d v="2016-06-17T00:00:00"/>
    <d v="2016-06-18T00:00:00"/>
    <s v="NK1"/>
    <n v="326"/>
    <n v="1"/>
    <n v="0"/>
    <n v="0"/>
    <s v="BOOKING.COM"/>
    <s v="*AMERILINK INTERNATIONAL CORP"/>
    <s v="EXPEDIA INC"/>
  </r>
  <r>
    <s v="AAPC, JBS"/>
    <s v="029-012238"/>
    <n v="31605314"/>
    <x v="0"/>
    <x v="2"/>
    <s v="WHOLE"/>
    <s v="RACK"/>
    <n v="41.74"/>
    <d v="2016-06-17T00:00:00"/>
    <d v="2016-06-18T00:00:00"/>
    <s v="NQQ1"/>
    <n v="312"/>
    <n v="1"/>
    <n v="0"/>
    <n v="0"/>
    <s v="BOOKING.COM"/>
    <s v="*JBS HOTELS"/>
    <s v="EXPEDIA INC"/>
  </r>
  <r>
    <s v="AAPC, JBS"/>
    <s v="988-562259"/>
    <n v="31605306"/>
    <x v="0"/>
    <x v="2"/>
    <s v="WHOLE"/>
    <s v="RACK"/>
    <n v="41.74"/>
    <d v="2016-06-17T00:00:00"/>
    <d v="2016-06-18T00:00:00"/>
    <s v="NQQ1"/>
    <n v="216"/>
    <n v="1"/>
    <n v="0"/>
    <n v="0"/>
    <s v="BOOKING.COM"/>
    <s v="*JBS HOTELS"/>
    <s v="EXPEDIA INC"/>
  </r>
  <r>
    <s v="AAON, JBS"/>
    <s v="663-392313"/>
    <n v="26869791"/>
    <x v="0"/>
    <x v="2"/>
    <s v="WHOLE"/>
    <s v="RACK"/>
    <n v="41.74"/>
    <d v="2016-06-18T00:00:00"/>
    <d v="2016-06-20T00:00:00"/>
    <s v="NQQ1"/>
    <n v="206"/>
    <n v="1"/>
    <n v="0"/>
    <n v="0"/>
    <s v="BOOKING.COM"/>
    <s v="*JBS HOTELS"/>
    <s v="EXPEDIA INC"/>
  </r>
  <r>
    <s v="ABSHERE, MARIA"/>
    <s v="824-391414"/>
    <n v="72036255"/>
    <x v="0"/>
    <x v="1"/>
    <s v="RACK"/>
    <s v="SOE"/>
    <n v="78.849999999999994"/>
    <d v="2016-06-22T00:00:00"/>
    <d v="2016-06-25T00:00:00"/>
    <s v="NQQ1"/>
    <n v="112"/>
    <n v="2"/>
    <n v="2"/>
    <n v="0"/>
    <s v="BOOKING.COM"/>
    <s v="*JBS HOTELS"/>
    <s v="HOTELS.COM L.P."/>
  </r>
  <r>
    <s v="SZCZEPANSKI, MARK"/>
    <s v="613-030515"/>
    <n v="70608899"/>
    <x v="0"/>
    <x v="1"/>
    <s v="RACK"/>
    <s v="RACK"/>
    <n v="85"/>
    <d v="2016-06-22T00:00:00"/>
    <d v="2016-06-23T00:00:00"/>
    <s v="NQQ1"/>
    <n v="219"/>
    <n v="1"/>
    <n v="0"/>
    <n v="0"/>
    <s v="BOOKING.COM"/>
    <s v="*JBS HOTELS"/>
    <s v="INTERNET BOOKING"/>
  </r>
  <r>
    <s v="CHEEMA, AMAN"/>
    <s v="848-634882"/>
    <n v="78007050"/>
    <x v="0"/>
    <x v="1"/>
    <s v="RACK"/>
    <s v="SOE"/>
    <n v="70.55"/>
    <d v="2016-06-23T00:00:00"/>
    <d v="2016-06-24T00:00:00"/>
    <s v="NDD1"/>
    <n v="320"/>
    <n v="2"/>
    <n v="0"/>
    <n v="0"/>
    <s v="BOOKING.COM"/>
    <s v="*JBS HOTELS"/>
    <s v="EXPEDIA INC"/>
  </r>
  <r>
    <s v="CARIDAD, AMY ROSE"/>
    <s v="212-611473"/>
    <n v="77466265"/>
    <x v="0"/>
    <x v="1"/>
    <s v="RACK"/>
    <s v="SOE"/>
    <n v="66.400000000000006"/>
    <d v="2016-06-23T00:00:00"/>
    <d v="2016-06-24T00:00:00"/>
    <s v="NK1"/>
    <n v="226"/>
    <n v="2"/>
    <n v="0"/>
    <n v="0"/>
    <s v="BOOKING.COM"/>
    <s v="*JBS HOTELS"/>
    <s v="EXPEDIA INC"/>
  </r>
  <r>
    <s v="MATTAPARTHY, SREEDHAR"/>
    <s v="164-867853"/>
    <n v="77229771"/>
    <x v="0"/>
    <x v="1"/>
    <s v="RACK"/>
    <s v="SOEP"/>
    <n v="80"/>
    <d v="2016-06-23T00:00:00"/>
    <d v="2016-06-24T00:00:00"/>
    <s v="PNQ1"/>
    <n v="104"/>
    <n v="2"/>
    <n v="2"/>
    <n v="0"/>
    <s v="BOOKING.COM"/>
    <s v="*JBS HOTELS"/>
    <s v="EXPEDIA INC"/>
  </r>
  <r>
    <s v="NEWLAN, QUINN"/>
    <s v="315-881430"/>
    <n v="57164767"/>
    <x v="0"/>
    <x v="1"/>
    <s v="RACK"/>
    <s v="SR6"/>
    <n v="93.75"/>
    <d v="2016-06-24T00:00:00"/>
    <d v="2016-06-25T00:00:00"/>
    <s v="NQQ1"/>
    <n v="110"/>
    <n v="2"/>
    <n v="0"/>
    <n v="0"/>
    <s v="BOOKING.COM"/>
    <s v="*JBS HOTELS"/>
    <s v="INTERNET BOOKING"/>
  </r>
  <r>
    <s v="BUI, HIEN T"/>
    <s v="940-118484"/>
    <n v="96444402"/>
    <x v="0"/>
    <x v="1"/>
    <s v="RACK"/>
    <s v="SR1"/>
    <n v="52.91"/>
    <d v="2016-06-24T00:00:00"/>
    <d v="2016-06-29T00:00:00"/>
    <s v="NQQ1"/>
    <n v="309"/>
    <n v="3"/>
    <n v="0"/>
    <n v="0"/>
    <s v="BOOKING.COM"/>
    <s v="*JBS HOTELS"/>
    <s v="EXPEDIA INC"/>
  </r>
  <r>
    <s v="CAO, KIM"/>
    <s v="701-806033"/>
    <n v="45155064"/>
    <x v="0"/>
    <x v="1"/>
    <s v="RACK"/>
    <s v="SR5"/>
    <n v="70.55"/>
    <d v="2016-06-24T00:00:00"/>
    <d v="2016-06-27T00:00:00"/>
    <s v="NQQ1"/>
    <n v="210"/>
    <n v="2"/>
    <n v="0"/>
    <n v="0"/>
    <s v="BOOKING.COM"/>
    <s v="*JBS HOTELS"/>
    <s v="EXPEDIA INC"/>
  </r>
  <r>
    <s v="VALLES, YASKARA"/>
    <s v="420-032527"/>
    <n v="72061565"/>
    <x v="0"/>
    <x v="1"/>
    <s v="RACK"/>
    <s v="SBK"/>
    <n v="100"/>
    <d v="2016-06-24T00:00:00"/>
    <d v="2016-06-25T00:00:00"/>
    <s v="NQQ1"/>
    <n v="312"/>
    <n v="2"/>
    <n v="0"/>
    <n v="0"/>
    <s v="BOOKING.COM"/>
    <s v="*JBS HOTELS"/>
    <s v="TOERKOOP REISBURO DE VEER"/>
  </r>
  <r>
    <s v="SMITH, KEVIN"/>
    <s v="933-823082"/>
    <n v="66626039"/>
    <x v="0"/>
    <x v="1"/>
    <s v="RACK"/>
    <s v="SOE"/>
    <n v="70.55"/>
    <d v="2016-06-26T00:00:00"/>
    <d v="2016-06-29T00:00:00"/>
    <s v="NQQ1"/>
    <n v="306"/>
    <n v="4"/>
    <n v="0"/>
    <n v="0"/>
    <s v="BOOKING.COM"/>
    <s v="*JBS HOTELS"/>
    <s v="EXPEDIA INC"/>
  </r>
  <r>
    <s v="WINSON, BRENDA"/>
    <s v="521-774385"/>
    <n v="30928811"/>
    <x v="0"/>
    <x v="1"/>
    <s v="RACK"/>
    <s v="SBK7"/>
    <n v="67.5"/>
    <d v="2016-06-26T00:00:00"/>
    <d v="2016-06-27T00:00:00"/>
    <s v="NDD1"/>
    <n v="322"/>
    <n v="2"/>
    <n v="0"/>
    <n v="0"/>
    <s v="BOOKING.COM"/>
    <s v="*JBS HOTELS"/>
    <s v="TOERKOOP REISBURO DE VEER"/>
  </r>
  <r>
    <s v="PAXTON, LINDA"/>
    <s v="073-771051"/>
    <n v="38057004"/>
    <x v="0"/>
    <x v="1"/>
    <s v="RACK"/>
    <s v="SBK7"/>
    <n v="67.5"/>
    <d v="2016-06-27T00:00:00"/>
    <d v="2016-06-30T00:00:00"/>
    <s v="NDD1"/>
    <n v="221"/>
    <n v="2"/>
    <n v="0"/>
    <n v="0"/>
    <s v="BOOKING.COM"/>
    <s v="*JBS HOTELS"/>
    <s v="TOERKOOP REISBURO DE VEER"/>
  </r>
  <r>
    <s v="TORRES, BLANCA"/>
    <s v="352-937032"/>
    <n v="81550107"/>
    <x v="0"/>
    <x v="1"/>
    <s v="RACK"/>
    <s v="SED"/>
    <n v="48"/>
    <d v="2016-06-27T00:00:00"/>
    <d v="2016-06-28T00:00:00"/>
    <s v="NQQ1"/>
    <n v="302"/>
    <n v="2"/>
    <n v="0"/>
    <n v="0"/>
    <s v="BRAND.COM"/>
    <s v="*JBS HOTELS"/>
    <s v="INTERNET BOOKING"/>
  </r>
  <r>
    <s v="ROGERS, NORMA"/>
    <s v="920-060464"/>
    <n v="30638165"/>
    <x v="0"/>
    <x v="1"/>
    <s v="RACK"/>
    <s v="SGV"/>
    <n v="90"/>
    <d v="2016-07-02T00:00:00"/>
    <d v="2016-07-03T00:00:00"/>
    <s v="NQQ1"/>
    <n v="303"/>
    <n v="2"/>
    <n v="2"/>
    <n v="0"/>
    <s v="BRAND.COM"/>
    <s v="*JBS HOTELS"/>
    <s v="INTERNET BOOKING"/>
  </r>
  <r>
    <s v="TANG, PENG-YUEH ROSE"/>
    <s v="906-595439"/>
    <n v="28720122"/>
    <x v="0"/>
    <x v="1"/>
    <s v="RACK"/>
    <s v="SR2"/>
    <n v="55"/>
    <d v="2016-07-04T00:00:00"/>
    <d v="2016-07-08T00:00:00"/>
    <s v="PNQ1"/>
    <n v="104"/>
    <n v="2"/>
    <n v="0"/>
    <n v="0"/>
    <s v="RAMADA"/>
    <s v="*JBS HOTELS"/>
    <s v="INTERNET BOOKING"/>
  </r>
  <r>
    <s v="ALI, MOHAMMAD"/>
    <s v="383-622386"/>
    <n v="85091424"/>
    <x v="0"/>
    <x v="1"/>
    <s v="RACK"/>
    <s v="SBK"/>
    <n v="85"/>
    <d v="2016-07-05T00:00:00"/>
    <d v="2016-07-10T00:00:00"/>
    <s v="NQQ1"/>
    <n v="111"/>
    <n v="3"/>
    <n v="0"/>
    <n v="0"/>
    <s v="BOOKING.COM"/>
    <s v="*JBS HOTELS"/>
    <s v="TOERKOOP REISBURO DE VEER"/>
  </r>
  <r>
    <s v="MONTENEGRO, VICTOR"/>
    <s v="702-558040"/>
    <n v="81014122"/>
    <x v="0"/>
    <x v="1"/>
    <s v="RACK"/>
    <s v="SBK"/>
    <n v="90"/>
    <d v="2016-07-10T00:00:00"/>
    <d v="2016-07-14T00:00:00"/>
    <s v="NQQ1"/>
    <n v="119"/>
    <n v="4"/>
    <n v="0"/>
    <n v="0"/>
    <s v="BOOKING.COM"/>
    <s v="*JBS HOTELS"/>
    <s v="TOERKOOP REISBURO DE VEER"/>
  </r>
  <r>
    <s v="RAMIREZ, JESUS"/>
    <s v="636-884330"/>
    <n v="86115009"/>
    <x v="0"/>
    <x v="1"/>
    <s v="RACK"/>
    <s v="SBK"/>
    <n v="80"/>
    <d v="2016-07-12T00:00:00"/>
    <d v="2016-07-15T00:00:00"/>
    <s v="NQQ1"/>
    <n v="107"/>
    <n v="4"/>
    <n v="0"/>
    <n v="0"/>
    <s v="BOOKING.COM"/>
    <s v="*JBS HOTELS"/>
    <s v="TOERKOOP REISBURO DE VEER"/>
  </r>
  <r>
    <s v="PAUL, SANDIP"/>
    <s v="566-845048"/>
    <n v="41673014"/>
    <x v="0"/>
    <x v="1"/>
    <s v="RACK"/>
    <s v="SBK6"/>
    <n v="78.849999999999994"/>
    <d v="2016-07-12T00:00:00"/>
    <d v="2016-07-16T00:00:00"/>
    <s v="NQQ1"/>
    <n v="216"/>
    <n v="2"/>
    <n v="0"/>
    <n v="0"/>
    <s v="BOOKING.COM"/>
    <s v="*JBS HOTELS"/>
    <s v="TOERKOOP REISBURO DE VEER"/>
  </r>
  <r>
    <s v="GIL, GUADALUPE"/>
    <s v="208-088485"/>
    <n v="83984810"/>
    <x v="0"/>
    <x v="1"/>
    <s v="RACK"/>
    <s v="SBK"/>
    <n v="90"/>
    <d v="2016-07-13T00:00:00"/>
    <d v="2016-07-14T00:00:00"/>
    <s v="NQQ1"/>
    <n v="106"/>
    <n v="4"/>
    <n v="0"/>
    <n v="0"/>
    <s v="BOOKING.COM"/>
    <s v="*JBS HOTELS"/>
    <s v="TOERKOOP REISBURO DE VEER"/>
  </r>
  <r>
    <s v="BARRERA, LERMA"/>
    <s v="925-152250"/>
    <n v="84551112"/>
    <x v="0"/>
    <x v="1"/>
    <s v="GOV"/>
    <s v="RACK"/>
    <n v="110"/>
    <d v="2016-07-16T00:00:00"/>
    <d v="2016-07-17T00:00:00"/>
    <s v="NQQ1"/>
    <n v="116"/>
    <n v="3"/>
    <n v="0"/>
    <n v="0"/>
    <s v="WYNDHAM HOTEL GROUP - AAA progr"/>
    <s v="*JBS HOTELS"/>
    <s v="TOERKOOP REISBURO DE VEER"/>
  </r>
  <r>
    <s v="LAWRENCE, OSCAR"/>
    <s v="681-806883"/>
    <n v="91518183"/>
    <x v="0"/>
    <x v="1"/>
    <s v="RACK"/>
    <s v="SBK"/>
    <n v="75"/>
    <d v="2016-07-17T00:00:00"/>
    <d v="2016-07-18T00:00:00"/>
    <s v="NQQ1"/>
    <n v="126"/>
    <n v="4"/>
    <n v="0"/>
    <n v="0"/>
    <s v="BOOKING.COM"/>
    <s v="*JBS HOTELS"/>
    <s v="TOERKOOP REISBURO DE VEER"/>
  </r>
  <r>
    <s v="H MARQUEZ, VICTOR"/>
    <s v="602-674108"/>
    <n v="90439625"/>
    <x v="0"/>
    <x v="1"/>
    <s v="RACK"/>
    <s v="SBK"/>
    <n v="75"/>
    <d v="2016-07-17T00:00:00"/>
    <d v="2016-07-19T00:00:00"/>
    <s v="NQQ1"/>
    <n v="207"/>
    <n v="4"/>
    <n v="0"/>
    <n v="0"/>
    <s v="BOOKING.COM"/>
    <s v="*JBS HOTELS"/>
    <s v="TOERKOOP REISBURO DE VEER"/>
  </r>
  <r>
    <s v="ESQUIVEL, KRISCHA"/>
    <s v="454-651656"/>
    <n v="90294958"/>
    <x v="0"/>
    <x v="1"/>
    <s v="RACK"/>
    <s v="SBK"/>
    <n v="75"/>
    <d v="2016-07-17T00:00:00"/>
    <d v="2016-07-18T00:00:00"/>
    <s v="NQQ1"/>
    <n v="301"/>
    <n v="1"/>
    <n v="0"/>
    <n v="0"/>
    <s v="BOOKING.COM"/>
    <s v="*JBS HOTELS"/>
    <s v="TOERKOOP REISBURO DE VEER"/>
  </r>
  <r>
    <s v="AAQC, JBS"/>
    <s v="981-272628"/>
    <n v="41310230"/>
    <x v="0"/>
    <x v="2"/>
    <s v="WHOLE"/>
    <s v="RACK"/>
    <n v="41.74"/>
    <d v="2016-07-22T00:00:00"/>
    <d v="2016-07-23T00:00:00"/>
    <s v="NQQ1"/>
    <n v="306"/>
    <n v="1"/>
    <n v="0"/>
    <n v="0"/>
    <s v="BOOKING.COM"/>
    <s v="*JBS HOTELS"/>
    <s v="TOERKOOP REISBURO DE VEER"/>
  </r>
  <r>
    <s v="AAQC, JBS"/>
    <s v="847-176968"/>
    <n v="41310101"/>
    <x v="0"/>
    <x v="2"/>
    <s v="WHOLE"/>
    <s v="RACK"/>
    <n v="41.74"/>
    <d v="2016-07-22T00:00:00"/>
    <d v="2016-07-23T00:00:00"/>
    <s v="NQQ1"/>
    <n v="218"/>
    <n v="1"/>
    <n v="0"/>
    <n v="0"/>
    <s v="BOOKING.COM"/>
    <s v="*JBS HOTELS"/>
    <s v="TOERKOOP REISBURO DE VEER"/>
  </r>
  <r>
    <s v="AAJR, JBS"/>
    <s v="849-912837"/>
    <n v="90912828"/>
    <x v="0"/>
    <x v="2"/>
    <s v="WHOLE"/>
    <s v="RACK"/>
    <n v="41.74"/>
    <d v="2016-07-23T00:00:00"/>
    <d v="2016-07-24T00:00:00"/>
    <s v="NQQ1"/>
    <n v="218"/>
    <n v="1"/>
    <n v="0"/>
    <n v="0"/>
    <s v="BOOKING.COM"/>
    <s v="*JBS HOTELS"/>
    <s v="TOERKOOP REISBURO DE VEER"/>
  </r>
  <r>
    <s v="AAJR, JBS"/>
    <s v="679-871250"/>
    <n v="90912489"/>
    <x v="0"/>
    <x v="2"/>
    <s v="WHOLE"/>
    <s v="RACK"/>
    <n v="41.74"/>
    <d v="2016-07-23T00:00:00"/>
    <d v="2016-07-24T00:00:00"/>
    <s v="NQQ1"/>
    <n v="203"/>
    <n v="1"/>
    <n v="0"/>
    <n v="0"/>
    <s v="BOOKING.COM"/>
    <s v="*JBS HOTELS"/>
    <s v="TOERKOOP REISBURO DE VEER"/>
  </r>
  <r>
    <s v="AAJS, JBS"/>
    <s v="579-323890"/>
    <n v="90914414"/>
    <x v="0"/>
    <x v="2"/>
    <s v="WHOLE"/>
    <s v="RACK"/>
    <n v="41.74"/>
    <d v="2016-07-26T00:00:00"/>
    <d v="2016-07-27T00:00:00"/>
    <s v="NQQ1"/>
    <n v="217"/>
    <n v="1"/>
    <n v="0"/>
    <n v="0"/>
    <s v="BOOKING.COM"/>
    <s v="*JBS HOTELS"/>
    <s v="TOERKOOP REISBURO DE VEER"/>
  </r>
  <r>
    <s v="CHIN, SHARON"/>
    <s v="567-185121"/>
    <n v="89338646"/>
    <x v="0"/>
    <x v="1"/>
    <s v="RACK"/>
    <s v="SBK"/>
    <n v="100"/>
    <d v="2016-07-27T00:00:00"/>
    <d v="2016-07-28T00:00:00"/>
    <s v="NQQ1"/>
    <n v="317"/>
    <n v="4"/>
    <n v="0"/>
    <n v="0"/>
    <s v="BOOKING.COM"/>
    <s v="*JBS HOTELS"/>
    <s v="TOERKOOP REISBURO DE VEER"/>
  </r>
  <r>
    <s v="UPOKO, TAI"/>
    <s v="351-905214"/>
    <n v="85486217"/>
    <x v="0"/>
    <x v="1"/>
    <s v="RACK"/>
    <s v="SBK"/>
    <n v="85"/>
    <d v="2016-07-31T00:00:00"/>
    <d v="2016-08-01T00:00:00"/>
    <s v="NDD1"/>
    <n v="122"/>
    <n v="4"/>
    <n v="0"/>
    <n v="0"/>
    <s v="BOOKING.COM"/>
    <s v="*JBS HOTELS"/>
    <s v="TOERKOOP REISBURO DE VEER"/>
  </r>
  <r>
    <s v="DIAZ, LARRY"/>
    <s v="655-852565"/>
    <n v="88942139"/>
    <x v="0"/>
    <x v="1"/>
    <s v="RACK"/>
    <s v="SBK"/>
    <n v="80"/>
    <d v="2016-07-31T00:00:00"/>
    <d v="2016-08-03T00:00:00"/>
    <s v="NQQ1"/>
    <n v="219"/>
    <n v="4"/>
    <n v="0"/>
    <n v="0"/>
    <s v="BOOKING.COM"/>
    <s v="*JBS HOTELS"/>
    <s v="TOERKOOP REISBURO DE VEER"/>
  </r>
  <r>
    <s v="CRISTINASEDANOMTZ@GMAIL.COM, X"/>
    <s v="633-338399"/>
    <n v="96582759"/>
    <x v="0"/>
    <x v="1"/>
    <s v="OTHR"/>
    <s v="SBK"/>
    <n v="85"/>
    <d v="2016-07-31T00:00:00"/>
    <d v="2016-08-03T00:00:00"/>
    <s v="NQQ1"/>
    <n v="317"/>
    <n v="4"/>
    <n v="0"/>
    <n v="0"/>
    <s v="BOOKING.COM"/>
    <s v="*JBS HOTELS"/>
    <s v="TOERKOOP REISBURO DE VEER"/>
  </r>
  <r>
    <s v="ANCHONDO, CINDY"/>
    <s v="405-238218"/>
    <n v="88942139"/>
    <x v="0"/>
    <x v="1"/>
    <s v="RACK"/>
    <s v="SBK"/>
    <n v="85"/>
    <d v="2016-07-31T00:00:00"/>
    <d v="2016-08-03T00:00:00"/>
    <s v="NQQ1"/>
    <n v="215"/>
    <n v="4"/>
    <n v="0"/>
    <n v="0"/>
    <s v="BOOKING.COM"/>
    <s v="*JBS HOTELS"/>
    <s v="TOERKOOP REISBURO DE VEER"/>
  </r>
  <r>
    <s v="SEDANO, CRISTINA"/>
    <s v="040-239403"/>
    <n v="96582759"/>
    <x v="2"/>
    <x v="1"/>
    <s v="RACK"/>
    <s v="SBK"/>
    <n v="85"/>
    <d v="2016-07-31T00:00:00"/>
    <d v="2016-08-03T00:00:00"/>
    <s v="NQQ1"/>
    <n v="318"/>
    <n v="4"/>
    <n v="0"/>
    <n v="0"/>
    <s v="BOOKING.COM"/>
    <s v="*JBS HOTELS"/>
    <s v="TOERKOOP REISBURO DE VEER"/>
  </r>
  <r>
    <s v="AAQZ, JBS"/>
    <s v="889-348762"/>
    <n v="52011652"/>
    <x v="0"/>
    <x v="2"/>
    <s v="WHOLE"/>
    <s v="RACK"/>
    <n v="41.74"/>
    <d v="2016-08-02T00:00:00"/>
    <d v="2016-08-03T00:00:00"/>
    <s v="NQQ1"/>
    <n v="302"/>
    <n v="1"/>
    <n v="0"/>
    <n v="0"/>
    <s v="BOOKING.COM"/>
    <s v="*JBS HOTELS"/>
    <s v="TOERKOOP REISBURO DE VEER"/>
  </r>
  <r>
    <s v="CHAVEZ, CORINAIVONNE"/>
    <s v="862-767126"/>
    <n v="84651859"/>
    <x v="0"/>
    <x v="1"/>
    <s v="OTHR"/>
    <s v="SF3"/>
    <n v="59.2"/>
    <d v="2016-08-05T00:00:00"/>
    <d v="2016-08-10T00:00:00"/>
    <s v="NDD1"/>
    <n v="120"/>
    <n v="2"/>
    <n v="0"/>
    <n v="0"/>
    <s v="TUI ESPANA TURISMO SA"/>
    <s v="*JBS HOTELS"/>
    <s v="UNIJET VIATGES"/>
  </r>
  <r>
    <s v="AAOP, JBS"/>
    <s v="308-398616"/>
    <n v="27400436"/>
    <x v="0"/>
    <x v="2"/>
    <s v="WHOLE"/>
    <s v="RACK"/>
    <n v="41.74"/>
    <d v="2016-08-09T00:00:00"/>
    <d v="2016-08-11T00:00:00"/>
    <s v="NQQ1"/>
    <n v="202"/>
    <n v="1"/>
    <n v="0"/>
    <n v="0"/>
    <s v="TUI ESPANA TURISMO SA"/>
    <s v="*JBS HOTELS"/>
    <s v="UNIJET VIATGES"/>
  </r>
  <r>
    <s v="CASTRO, AURELIO"/>
    <s v="945-528027"/>
    <n v="13827876"/>
    <x v="0"/>
    <x v="1"/>
    <s v="RACK"/>
    <s v="SBK"/>
    <n v="90"/>
    <d v="2016-08-09T00:00:00"/>
    <d v="2016-08-10T00:00:00"/>
    <s v="NQQ1"/>
    <n v="206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d v="2016-08-09T00:00:00"/>
    <d v="2016-08-13T00:00:00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  <r>
    <s v="JAPANWALA, SAAID"/>
    <s v="806-173018"/>
    <n v="93155045"/>
    <x v="0"/>
    <x v="1"/>
    <s v="RACK"/>
    <s v="SBK"/>
    <n v="105"/>
    <n v="42591"/>
    <n v="42595"/>
    <s v="NQQ1"/>
    <n v="115"/>
    <n v="4"/>
    <n v="0"/>
    <n v="0"/>
    <s v="BOOKING.COM"/>
    <s v="*JBS HOTELS"/>
    <s v="TOERKOOP REISBURO DE VEER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1">
  <r>
    <x v="0"/>
    <n v="434.46"/>
  </r>
  <r>
    <x v="1"/>
    <n v="883.82"/>
  </r>
  <r>
    <x v="2"/>
    <n v="423.71"/>
  </r>
  <r>
    <x v="3"/>
    <n v="912.75"/>
  </r>
  <r>
    <x v="4"/>
    <n v="763.75"/>
  </r>
  <r>
    <x v="5"/>
    <n v="695.4"/>
  </r>
  <r>
    <x v="6"/>
    <n v="550.72"/>
  </r>
  <r>
    <x v="7"/>
    <n v="593.20000000000005"/>
  </r>
  <r>
    <x v="8"/>
    <n v="300.2"/>
  </r>
  <r>
    <x v="9"/>
    <n v="350"/>
  </r>
  <r>
    <x v="10"/>
    <n v="579.04"/>
  </r>
  <r>
    <x v="11"/>
    <n v="534.04999999999995"/>
  </r>
  <r>
    <x v="12"/>
    <n v="780.96"/>
  </r>
  <r>
    <x v="13"/>
    <n v="634.6"/>
  </r>
  <r>
    <x v="14"/>
    <n v="562.4"/>
  </r>
  <r>
    <x v="15"/>
    <n v="848"/>
  </r>
  <r>
    <x v="16"/>
    <n v="920.96"/>
  </r>
  <r>
    <x v="17"/>
    <n v="1830.56"/>
  </r>
  <r>
    <x v="18"/>
    <n v="2974.89"/>
  </r>
  <r>
    <x v="19"/>
    <n v="1202.94"/>
  </r>
  <r>
    <x v="20"/>
    <n v="749.98"/>
  </r>
  <r>
    <x v="21"/>
    <n v="2052.9"/>
  </r>
  <r>
    <x v="22"/>
    <n v="3019.95"/>
  </r>
  <r>
    <x v="23"/>
    <n v="4485"/>
  </r>
  <r>
    <x v="24"/>
    <n v="4945.92"/>
  </r>
  <r>
    <x v="25"/>
    <n v="4365.8999999999996"/>
  </r>
  <r>
    <x v="26"/>
    <n v="2735.07"/>
  </r>
  <r>
    <x v="27"/>
    <n v="1004.55"/>
  </r>
  <r>
    <x v="28"/>
    <n v="568.44000000000005"/>
  </r>
  <r>
    <x v="29"/>
    <n v="392.7"/>
  </r>
  <r>
    <x v="30"/>
    <n v="1327.05"/>
  </r>
  <r>
    <x v="31"/>
    <n v="1030.04"/>
  </r>
  <r>
    <x v="32"/>
    <n v="1172.5999999999999"/>
  </r>
  <r>
    <x v="33"/>
    <n v="492.3"/>
  </r>
  <r>
    <x v="34"/>
    <n v="361.97"/>
  </r>
  <r>
    <x v="35"/>
    <n v="1495.08"/>
  </r>
  <r>
    <x v="36"/>
    <n v="1404.9"/>
  </r>
  <r>
    <x v="37"/>
    <n v="337.02"/>
  </r>
  <r>
    <x v="38"/>
    <n v="885.36"/>
  </r>
  <r>
    <x v="39"/>
    <n v="924.48"/>
  </r>
  <r>
    <x v="40"/>
    <n v="1384.56"/>
  </r>
  <r>
    <x v="41"/>
    <n v="870.4"/>
  </r>
  <r>
    <x v="42"/>
    <n v="374.8"/>
  </r>
  <r>
    <x v="43"/>
    <n v="1326.92"/>
  </r>
  <r>
    <x v="44"/>
    <n v="1974.56"/>
  </r>
  <r>
    <x v="45"/>
    <n v="3567.99"/>
  </r>
  <r>
    <x v="46"/>
    <n v="3638.1"/>
  </r>
  <r>
    <x v="47"/>
    <n v="1624.87"/>
  </r>
  <r>
    <x v="48"/>
    <n v="1141.44"/>
  </r>
  <r>
    <x v="49"/>
    <n v="1070.75"/>
  </r>
  <r>
    <x v="50"/>
    <n v="1476.75"/>
  </r>
  <r>
    <x v="51"/>
    <n v="2412.96"/>
  </r>
  <r>
    <x v="52"/>
    <n v="3428.96"/>
  </r>
  <r>
    <x v="53"/>
    <n v="4357.5"/>
  </r>
  <r>
    <x v="54"/>
    <n v="2034.42"/>
  </r>
  <r>
    <x v="55"/>
    <n v="1800.24"/>
  </r>
  <r>
    <x v="56"/>
    <n v="519.79999999999995"/>
  </r>
  <r>
    <x v="57"/>
    <n v="255.18"/>
  </r>
  <r>
    <x v="58"/>
    <n v="477.54"/>
  </r>
  <r>
    <x v="59"/>
    <n v="1272.05"/>
  </r>
  <r>
    <x v="60"/>
    <n v="1220.8"/>
  </r>
  <r>
    <x v="61"/>
    <n v="622.58000000000004"/>
  </r>
  <r>
    <x v="62"/>
    <n v="218.19"/>
  </r>
  <r>
    <x v="63"/>
    <n v="608"/>
  </r>
  <r>
    <x v="64"/>
    <n v="1441.18"/>
  </r>
  <r>
    <x v="65"/>
    <n v="3186.47"/>
  </r>
  <r>
    <x v="66"/>
    <n v="5001.12"/>
  </r>
  <r>
    <x v="67"/>
    <n v="5135.67"/>
  </r>
  <r>
    <x v="68"/>
    <n v="2121.84"/>
  </r>
  <r>
    <x v="69"/>
    <n v="1871.43"/>
  </r>
  <r>
    <x v="70"/>
    <n v="1711.82"/>
  </r>
  <r>
    <x v="71"/>
    <n v="1815.6"/>
  </r>
  <r>
    <x v="72"/>
    <n v="2340"/>
  </r>
  <r>
    <x v="73"/>
    <n v="3667.68"/>
  </r>
  <r>
    <x v="74"/>
    <n v="4509.26"/>
  </r>
  <r>
    <x v="75"/>
    <n v="3117"/>
  </r>
  <r>
    <x v="76"/>
    <n v="3364.74"/>
  </r>
  <r>
    <x v="77"/>
    <n v="2366.7199999999998"/>
  </r>
  <r>
    <x v="78"/>
    <n v="3012.36"/>
  </r>
  <r>
    <x v="79"/>
    <n v="3576.16"/>
  </r>
  <r>
    <x v="80"/>
    <n v="4462.08"/>
  </r>
  <r>
    <x v="81"/>
    <n v="5138.9799999999996"/>
  </r>
  <r>
    <x v="82"/>
    <n v="3895.29"/>
  </r>
  <r>
    <x v="83"/>
    <n v="3947.4"/>
  </r>
  <r>
    <x v="84"/>
    <n v="3928.88"/>
  </r>
  <r>
    <x v="85"/>
    <n v="3948.78"/>
  </r>
  <r>
    <x v="86"/>
    <n v="4257.66"/>
  </r>
  <r>
    <x v="87"/>
    <n v="4356.1000000000004"/>
  </r>
  <r>
    <x v="88"/>
    <n v="3726.45"/>
  </r>
  <r>
    <x v="89"/>
    <n v="2426.8000000000002"/>
  </r>
  <r>
    <x v="90"/>
    <n v="3654.6"/>
  </r>
  <r>
    <x v="91"/>
    <n v="4049.1"/>
  </r>
  <r>
    <x v="92"/>
    <n v="4239.2"/>
  </r>
  <r>
    <x v="93"/>
    <n v="4457.6400000000003"/>
  </r>
  <r>
    <x v="94"/>
    <n v="4845.4399999999996"/>
  </r>
  <r>
    <x v="95"/>
    <n v="3803.8"/>
  </r>
  <r>
    <x v="96"/>
    <n v="1094.8499999999999"/>
  </r>
  <r>
    <x v="97"/>
    <n v="1003.8"/>
  </r>
  <r>
    <x v="98"/>
    <n v="678.2"/>
  </r>
  <r>
    <x v="99"/>
    <n v="812.16"/>
  </r>
  <r>
    <x v="100"/>
    <n v="3023.4"/>
  </r>
  <r>
    <x v="101"/>
    <n v="3423.03"/>
  </r>
  <r>
    <x v="102"/>
    <n v="3483.64"/>
  </r>
  <r>
    <x v="103"/>
    <n v="803.55"/>
  </r>
  <r>
    <x v="104"/>
    <n v="555.57000000000005"/>
  </r>
  <r>
    <x v="105"/>
    <n v="345.18"/>
  </r>
  <r>
    <x v="106"/>
    <n v="379.71"/>
  </r>
  <r>
    <x v="107"/>
    <n v="559.71"/>
  </r>
  <r>
    <x v="108"/>
    <n v="1295.23"/>
  </r>
  <r>
    <x v="109"/>
    <n v="1856.14"/>
  </r>
  <r>
    <x v="110"/>
    <n v="776.16"/>
  </r>
  <r>
    <x v="111"/>
    <n v="595.26"/>
  </r>
  <r>
    <x v="112"/>
    <n v="585.28"/>
  </r>
  <r>
    <x v="113"/>
    <n v="256.92"/>
  </r>
  <r>
    <x v="114"/>
    <n v="1703.85"/>
  </r>
  <r>
    <x v="115"/>
    <n v="1764.4"/>
  </r>
  <r>
    <x v="116"/>
    <n v="2118.7600000000002"/>
  </r>
  <r>
    <x v="117"/>
    <n v="1120.47"/>
  </r>
  <r>
    <x v="118"/>
    <n v="-206.19"/>
  </r>
  <r>
    <x v="119"/>
    <n v="243.6"/>
  </r>
  <r>
    <x v="120"/>
    <n v="603.4"/>
  </r>
  <r>
    <x v="121"/>
    <n v="702.9"/>
  </r>
  <r>
    <x v="122"/>
    <n v="1358.07"/>
  </r>
  <r>
    <x v="123"/>
    <n v="1484.16"/>
  </r>
  <r>
    <x v="124"/>
    <n v="998.72"/>
  </r>
  <r>
    <x v="125"/>
    <n v="366.42"/>
  </r>
  <r>
    <x v="126"/>
    <n v="779.88"/>
  </r>
  <r>
    <x v="127"/>
    <n v="470"/>
  </r>
  <r>
    <x v="128"/>
    <n v="856.92"/>
  </r>
  <r>
    <x v="129"/>
    <n v="1439.9"/>
  </r>
  <r>
    <x v="130"/>
    <n v="1389.99"/>
  </r>
  <r>
    <x v="131"/>
    <n v="425.7"/>
  </r>
  <r>
    <x v="132"/>
    <n v="340.62"/>
  </r>
  <r>
    <x v="133"/>
    <n v="331.1"/>
  </r>
  <r>
    <x v="134"/>
    <n v="557.48"/>
  </r>
  <r>
    <x v="135"/>
    <n v="868"/>
  </r>
  <r>
    <x v="136"/>
    <n v="1367.2"/>
  </r>
  <r>
    <x v="137"/>
    <n v="2194.6999999999998"/>
  </r>
  <r>
    <x v="138"/>
    <n v="758.64"/>
  </r>
  <r>
    <x v="139"/>
    <n v="458.5"/>
  </r>
  <r>
    <x v="140"/>
    <n v="1064.03"/>
  </r>
  <r>
    <x v="141"/>
    <n v="664.8"/>
  </r>
  <r>
    <x v="142"/>
    <n v="2476.8000000000002"/>
  </r>
  <r>
    <x v="143"/>
    <n v="4590.7"/>
  </r>
  <r>
    <x v="144"/>
    <n v="5504.8"/>
  </r>
  <r>
    <x v="145"/>
    <n v="3638.34"/>
  </r>
  <r>
    <x v="146"/>
    <n v="1241.08"/>
  </r>
  <r>
    <x v="147"/>
    <n v="1371"/>
  </r>
  <r>
    <x v="148"/>
    <n v="1251.81"/>
  </r>
  <r>
    <x v="149"/>
    <n v="1529.04"/>
  </r>
  <r>
    <x v="150"/>
    <n v="1973.15"/>
  </r>
  <r>
    <x v="151"/>
    <n v="1368.9"/>
  </r>
  <r>
    <x v="152"/>
    <n v="632.96"/>
  </r>
  <r>
    <x v="153"/>
    <n v="566.64"/>
  </r>
  <r>
    <x v="154"/>
    <n v="760.56"/>
  </r>
  <r>
    <x v="155"/>
    <n v="569"/>
  </r>
  <r>
    <x v="156"/>
    <n v="519.47"/>
  </r>
  <r>
    <x v="157"/>
    <n v="530"/>
  </r>
  <r>
    <x v="158"/>
    <n v="1140.02"/>
  </r>
  <r>
    <x v="159"/>
    <n v="811.08"/>
  </r>
  <r>
    <x v="160"/>
    <n v="1146.5999999999999"/>
  </r>
  <r>
    <x v="161"/>
    <n v="1735.83"/>
  </r>
  <r>
    <x v="162"/>
    <n v="2216.8000000000002"/>
  </r>
  <r>
    <x v="163"/>
    <n v="2350.6"/>
  </r>
  <r>
    <x v="164"/>
    <n v="3953"/>
  </r>
  <r>
    <x v="165"/>
    <n v="4570.24"/>
  </r>
  <r>
    <x v="166"/>
    <n v="3044.66"/>
  </r>
  <r>
    <x v="167"/>
    <n v="3343.56"/>
  </r>
  <r>
    <x v="168"/>
    <n v="2850.76"/>
  </r>
  <r>
    <x v="169"/>
    <n v="2815.56"/>
  </r>
  <r>
    <x v="170"/>
    <n v="3960.82"/>
  </r>
  <r>
    <x v="171"/>
    <n v="4667.5200000000004"/>
  </r>
  <r>
    <x v="172"/>
    <n v="4871.3999999999996"/>
  </r>
  <r>
    <x v="173"/>
    <n v="2415.36"/>
  </r>
  <r>
    <x v="174"/>
    <n v="3547.96"/>
  </r>
  <r>
    <x v="175"/>
    <n v="3160.75"/>
  </r>
  <r>
    <x v="176"/>
    <n v="3487.89"/>
  </r>
  <r>
    <x v="177"/>
    <n v="3291.41"/>
  </r>
  <r>
    <x v="178"/>
    <n v="4600.26"/>
  </r>
  <r>
    <x v="179"/>
    <n v="4783.8"/>
  </r>
  <r>
    <x v="180"/>
    <n v="3739.45"/>
  </r>
  <r>
    <x v="181"/>
    <n v="3800.79"/>
  </r>
  <r>
    <x v="182"/>
    <n v="3742.35"/>
  </r>
  <r>
    <x v="183"/>
    <n v="3944.16"/>
  </r>
  <r>
    <x v="184"/>
    <n v="4457.38"/>
  </r>
  <r>
    <x v="185"/>
    <n v="4379.8999999999996"/>
  </r>
  <r>
    <x v="186"/>
    <n v="4626.72"/>
  </r>
  <r>
    <x v="187"/>
    <n v="3444"/>
  </r>
  <r>
    <x v="188"/>
    <n v="3780.44"/>
  </r>
  <r>
    <x v="189"/>
    <n v="3732.4"/>
  </r>
  <r>
    <x v="190"/>
    <n v="4371"/>
  </r>
  <r>
    <x v="191"/>
    <n v="4376.68"/>
  </r>
  <r>
    <x v="192"/>
    <n v="5222.1000000000004"/>
  </r>
  <r>
    <x v="193"/>
    <n v="5551.62"/>
  </r>
  <r>
    <x v="194"/>
    <n v="3941.5"/>
  </r>
  <r>
    <x v="195"/>
    <n v="4346.1000000000004"/>
  </r>
  <r>
    <x v="196"/>
    <n v="4699.6000000000004"/>
  </r>
  <r>
    <x v="197"/>
    <n v="4889.28"/>
  </r>
  <r>
    <x v="198"/>
    <n v="4748.8"/>
  </r>
  <r>
    <x v="199"/>
    <n v="5110.1400000000003"/>
  </r>
  <r>
    <x v="200"/>
    <n v="5042.42"/>
  </r>
  <r>
    <x v="201"/>
    <n v="4447.88"/>
  </r>
  <r>
    <x v="202"/>
    <n v="4839.41"/>
  </r>
  <r>
    <x v="203"/>
    <n v="4937.6400000000003"/>
  </r>
  <r>
    <x v="204"/>
    <n v="5008.74"/>
  </r>
  <r>
    <x v="205"/>
    <n v="4990.83"/>
  </r>
  <r>
    <x v="206"/>
    <n v="5201.7"/>
  </r>
  <r>
    <x v="207"/>
    <n v="5055.3999999999996"/>
  </r>
  <r>
    <x v="208"/>
    <n v="3281.64"/>
  </r>
  <r>
    <x v="209"/>
    <n v="2973.9"/>
  </r>
  <r>
    <x v="210"/>
    <n v="3871.8"/>
  </r>
  <r>
    <x v="211"/>
    <n v="4280.45"/>
  </r>
  <r>
    <x v="212"/>
    <n v="4741.68"/>
  </r>
  <r>
    <x v="213"/>
    <n v="4748.58"/>
  </r>
  <r>
    <x v="214"/>
    <n v="4661.3"/>
  </r>
  <r>
    <x v="215"/>
    <n v="4434.0600000000004"/>
  </r>
  <r>
    <x v="216"/>
    <n v="4626.3500000000004"/>
  </r>
  <r>
    <x v="217"/>
    <n v="4821.72"/>
  </r>
  <r>
    <x v="218"/>
    <n v="4656.5"/>
  </r>
  <r>
    <x v="219"/>
    <n v="4469.6400000000003"/>
  </r>
  <r>
    <x v="220"/>
    <n v="4773.6000000000004"/>
  </r>
  <r>
    <x v="221"/>
    <n v="5199.6000000000004"/>
  </r>
  <r>
    <x v="222"/>
    <n v="3796.06"/>
  </r>
  <r>
    <x v="223"/>
    <n v="3278.34"/>
  </r>
  <r>
    <x v="224"/>
    <n v="3117.5"/>
  </r>
  <r>
    <x v="225"/>
    <n v="2888.16"/>
  </r>
  <r>
    <x v="226"/>
    <n v="2779.95"/>
  </r>
  <r>
    <x v="227"/>
    <n v="3957.72"/>
  </r>
  <r>
    <x v="228"/>
    <n v="3413.28"/>
  </r>
  <r>
    <x v="229"/>
    <n v="1338.96"/>
  </r>
  <r>
    <x v="230"/>
    <n v="1540.31"/>
  </r>
  <r>
    <x v="231"/>
    <n v="1434.3"/>
  </r>
  <r>
    <x v="232"/>
    <n v="1206.5"/>
  </r>
  <r>
    <x v="233"/>
    <n v="1611.25"/>
  </r>
  <r>
    <x v="234"/>
    <n v="2036.16"/>
  </r>
  <r>
    <x v="235"/>
    <n v="2633.4"/>
  </r>
  <r>
    <x v="236"/>
    <n v="1926.9"/>
  </r>
  <r>
    <x v="237"/>
    <n v="1301.5"/>
  </r>
  <r>
    <x v="238"/>
    <n v="1050.24"/>
  </r>
  <r>
    <x v="239"/>
    <n v="1386.84"/>
  </r>
  <r>
    <x v="240"/>
    <n v="1425.25"/>
  </r>
  <r>
    <x v="241"/>
    <n v="4317.4399999999996"/>
  </r>
  <r>
    <x v="242"/>
    <n v="4809"/>
  </r>
  <r>
    <x v="243"/>
    <n v="3832.68"/>
  </r>
  <r>
    <x v="244"/>
    <n v="1184.08"/>
  </r>
  <r>
    <x v="245"/>
    <n v="1128.78"/>
  </r>
  <r>
    <x v="246"/>
    <n v="814.06"/>
  </r>
  <r>
    <x v="247"/>
    <n v="198.2"/>
  </r>
  <r>
    <x v="248"/>
    <n v="1025.76"/>
  </r>
  <r>
    <x v="249"/>
    <n v="860.34"/>
  </r>
  <r>
    <x v="250"/>
    <n v="357.78"/>
  </r>
  <r>
    <x v="251"/>
    <n v="437.85"/>
  </r>
  <r>
    <x v="252"/>
    <n v="464.52"/>
  </r>
  <r>
    <x v="253"/>
    <n v="436.17"/>
  </r>
  <r>
    <x v="254"/>
    <n v="1680.48"/>
  </r>
  <r>
    <x v="255"/>
    <n v="2202.0300000000002"/>
  </r>
  <r>
    <x v="256"/>
    <n v="1842"/>
  </r>
  <r>
    <x v="257"/>
    <n v="520.74"/>
  </r>
  <r>
    <x v="258"/>
    <n v="565.55999999999995"/>
  </r>
  <r>
    <x v="259"/>
    <n v="735"/>
  </r>
  <r>
    <x v="260"/>
    <n v="602.91"/>
  </r>
  <r>
    <x v="261"/>
    <n v="1533.84"/>
  </r>
  <r>
    <x v="262"/>
    <n v="2162.6"/>
  </r>
  <r>
    <x v="263"/>
    <n v="2759.5"/>
  </r>
  <r>
    <x v="264"/>
    <n v="1164.5999999999999"/>
  </r>
  <r>
    <x v="265"/>
    <n v="447.92"/>
  </r>
  <r>
    <x v="266"/>
    <n v="331.2"/>
  </r>
  <r>
    <x v="267"/>
    <n v="550.53"/>
  </r>
  <r>
    <x v="268"/>
    <n v="1353.77"/>
  </r>
  <r>
    <x v="269"/>
    <n v="1917.63"/>
  </r>
  <r>
    <x v="270"/>
    <n v="2542.08"/>
  </r>
  <r>
    <x v="271"/>
    <n v="832.08"/>
  </r>
  <r>
    <x v="272"/>
    <n v="932.23"/>
  </r>
  <r>
    <x v="273"/>
    <n v="481.74"/>
  </r>
  <r>
    <x v="274"/>
    <n v="1587.84"/>
  </r>
  <r>
    <x v="275"/>
    <n v="1721.16"/>
  </r>
  <r>
    <x v="276"/>
    <n v="2983.75"/>
  </r>
  <r>
    <x v="277"/>
    <n v="3322.69"/>
  </r>
  <r>
    <x v="278"/>
    <n v="2294.48"/>
  </r>
  <r>
    <x v="279"/>
    <n v="1824.1"/>
  </r>
  <r>
    <x v="280"/>
    <n v="1554.48"/>
  </r>
  <r>
    <x v="281"/>
    <n v="1788.06"/>
  </r>
  <r>
    <x v="282"/>
    <n v="1856.29"/>
  </r>
  <r>
    <x v="283"/>
    <n v="1992.72"/>
  </r>
  <r>
    <x v="284"/>
    <n v="2036.06"/>
  </r>
  <r>
    <x v="285"/>
    <n v="1284.1199999999999"/>
  </r>
  <r>
    <x v="286"/>
    <n v="1170.8800000000001"/>
  </r>
  <r>
    <x v="287"/>
    <n v="1328.25"/>
  </r>
  <r>
    <x v="288"/>
    <n v="1248.48"/>
  </r>
  <r>
    <x v="289"/>
    <n v="1921.78"/>
  </r>
  <r>
    <x v="290"/>
    <n v="2476.2800000000002"/>
  </r>
  <r>
    <x v="291"/>
    <n v="2857.55"/>
  </r>
  <r>
    <x v="292"/>
    <n v="1603.98"/>
  </r>
  <r>
    <x v="293"/>
    <n v="406.9"/>
  </r>
  <r>
    <x v="294"/>
    <n v="1873.42"/>
  </r>
  <r>
    <x v="295"/>
    <n v="1843.34"/>
  </r>
  <r>
    <x v="296"/>
    <n v="2111.4"/>
  </r>
  <r>
    <x v="297"/>
    <n v="2173.65"/>
  </r>
  <r>
    <x v="298"/>
    <n v="2325.15"/>
  </r>
  <r>
    <x v="299"/>
    <n v="380.9"/>
  </r>
  <r>
    <x v="300"/>
    <n v="187.2"/>
  </r>
  <r>
    <x v="301"/>
    <n v="272.2"/>
  </r>
  <r>
    <x v="302"/>
    <n v="449.33"/>
  </r>
  <r>
    <x v="303"/>
    <n v="804.48"/>
  </r>
  <r>
    <x v="304"/>
    <n v="1049.25"/>
  </r>
  <r>
    <x v="305"/>
    <n v="1146.99"/>
  </r>
  <r>
    <x v="306"/>
    <n v="436.98"/>
  </r>
  <r>
    <x v="307"/>
    <n v="320.2"/>
  </r>
  <r>
    <x v="308"/>
    <n v="400.4"/>
  </r>
  <r>
    <x v="309"/>
    <n v="598.84"/>
  </r>
  <r>
    <x v="310"/>
    <n v="1344.6"/>
  </r>
  <r>
    <x v="311"/>
    <n v="2923.36"/>
  </r>
  <r>
    <x v="312"/>
    <n v="3430.69"/>
  </r>
  <r>
    <x v="313"/>
    <n v="1278.8599999999999"/>
  </r>
  <r>
    <x v="314"/>
    <n v="608.16"/>
  </r>
  <r>
    <x v="315"/>
    <n v="675.84"/>
  </r>
  <r>
    <x v="316"/>
    <n v="713.24"/>
  </r>
  <r>
    <x v="317"/>
    <n v="783.48"/>
  </r>
  <r>
    <x v="318"/>
    <n v="482.51"/>
  </r>
  <r>
    <x v="319"/>
    <n v="485.73"/>
  </r>
  <r>
    <x v="320"/>
    <n v="432.6"/>
  </r>
  <r>
    <x v="321"/>
    <n v="510.4"/>
  </r>
  <r>
    <x v="322"/>
    <n v="230.4"/>
  </r>
  <r>
    <x v="323"/>
    <n v="300.39999999999998"/>
  </r>
  <r>
    <x v="324"/>
    <n v="300.39999999999998"/>
  </r>
  <r>
    <x v="325"/>
    <n v="756.58"/>
  </r>
  <r>
    <x v="326"/>
    <n v="916.11"/>
  </r>
  <r>
    <x v="327"/>
    <n v="648.79999999999995"/>
  </r>
  <r>
    <x v="328"/>
    <n v="896.16"/>
  </r>
  <r>
    <x v="329"/>
    <n v="650.4"/>
  </r>
  <r>
    <x v="330"/>
    <n v="734.25"/>
  </r>
  <r>
    <x v="331"/>
    <n v="1356.8"/>
  </r>
  <r>
    <x v="332"/>
    <n v="1969.1"/>
  </r>
  <r>
    <x v="333"/>
    <n v="1593.67"/>
  </r>
  <r>
    <x v="334"/>
    <n v="723.1"/>
  </r>
  <r>
    <x v="335"/>
    <n v="636.79999999999995"/>
  </r>
  <r>
    <x v="336"/>
    <n v="403.2"/>
  </r>
  <r>
    <x v="337"/>
    <n v="234"/>
  </r>
  <r>
    <x v="338"/>
    <n v="624.20000000000005"/>
  </r>
  <r>
    <x v="339"/>
    <n v="674"/>
  </r>
  <r>
    <x v="340"/>
    <n v="1052.7"/>
  </r>
  <r>
    <x v="341"/>
    <n v="649.35"/>
  </r>
  <r>
    <x v="342"/>
    <n v="254"/>
  </r>
  <r>
    <x v="343"/>
    <n v="592.6"/>
  </r>
  <r>
    <x v="344"/>
    <n v="750.31"/>
  </r>
  <r>
    <x v="345"/>
    <n v="863.85"/>
  </r>
  <r>
    <x v="346"/>
    <n v="1200.96"/>
  </r>
  <r>
    <x v="347"/>
    <n v="1285.54"/>
  </r>
  <r>
    <x v="348"/>
    <n v="697.5"/>
  </r>
  <r>
    <x v="349"/>
    <n v="633.5"/>
  </r>
  <r>
    <x v="350"/>
    <n v="655.4"/>
  </r>
  <r>
    <x v="351"/>
    <n v="325.25"/>
  </r>
  <r>
    <x v="352"/>
    <n v="430.22"/>
  </r>
  <r>
    <x v="353"/>
    <n v="696.19"/>
  </r>
  <r>
    <x v="354"/>
    <n v="1369.65"/>
  </r>
  <r>
    <x v="355"/>
    <n v="1840.5"/>
  </r>
  <r>
    <x v="356"/>
    <n v="2830.73"/>
  </r>
  <r>
    <x v="357"/>
    <n v="3827.88"/>
  </r>
  <r>
    <x v="358"/>
    <n v="3687.76"/>
  </r>
  <r>
    <x v="359"/>
    <n v="4131.72"/>
  </r>
  <r>
    <x v="360"/>
    <n v="4310.6000000000004"/>
  </r>
  <r>
    <x v="361"/>
    <n v="4577.76"/>
  </r>
  <r>
    <x v="362"/>
    <n v="4228.83"/>
  </r>
  <r>
    <x v="363"/>
    <n v="4327.6499999999996"/>
  </r>
  <r>
    <x v="364"/>
    <n v="5337.84"/>
  </r>
  <r>
    <x v="365"/>
    <n v="2313.5"/>
  </r>
  <r>
    <x v="366"/>
    <n v="1382.64"/>
  </r>
  <r>
    <x v="367"/>
    <n v="1665.6"/>
  </r>
  <r>
    <x v="368"/>
    <n v="869.7"/>
  </r>
  <r>
    <x v="369"/>
    <n v="488.16"/>
  </r>
  <r>
    <x v="370"/>
    <n v="305.8"/>
  </r>
  <r>
    <x v="371"/>
    <n v="210"/>
  </r>
  <r>
    <x v="372"/>
    <n v="-15"/>
  </r>
  <r>
    <x v="373"/>
    <n v="95"/>
  </r>
  <r>
    <x v="374"/>
    <n v="165"/>
  </r>
  <r>
    <x v="375"/>
    <n v="145"/>
  </r>
  <r>
    <x v="376"/>
    <n v="234.99"/>
  </r>
  <r>
    <x v="377"/>
    <n v="598"/>
  </r>
  <r>
    <x v="378"/>
    <n v="222.99"/>
  </r>
  <r>
    <x v="379"/>
    <n v="435"/>
  </r>
  <r>
    <x v="380"/>
    <n v="389.82"/>
  </r>
  <r>
    <x v="381"/>
    <n v="1785.5"/>
  </r>
  <r>
    <x v="382"/>
    <n v="1834.08"/>
  </r>
  <r>
    <x v="383"/>
    <n v="647.82000000000005"/>
  </r>
  <r>
    <x v="384"/>
    <n v="1185.07"/>
  </r>
  <r>
    <x v="385"/>
    <n v="1619.66"/>
  </r>
  <r>
    <x v="386"/>
    <n v="3207.28"/>
  </r>
  <r>
    <x v="387"/>
    <n v="4368.5200000000004"/>
  </r>
  <r>
    <x v="388"/>
    <n v="4771.2"/>
  </r>
  <r>
    <x v="389"/>
    <n v="5098.8"/>
  </r>
  <r>
    <x v="390"/>
    <n v="2206.36"/>
  </r>
  <r>
    <x v="391"/>
    <n v="719.84"/>
  </r>
  <r>
    <x v="392"/>
    <n v="285"/>
  </r>
  <r>
    <x v="393"/>
    <n v="434.98"/>
  </r>
  <r>
    <x v="394"/>
    <n v="549.99"/>
  </r>
  <r>
    <x v="395"/>
    <n v="245"/>
  </r>
  <r>
    <x v="396"/>
    <n v="521.28"/>
  </r>
  <r>
    <x v="397"/>
    <n v="402.18"/>
  </r>
  <r>
    <x v="398"/>
    <n v="486.99"/>
  </r>
  <r>
    <x v="399"/>
    <n v="438.48"/>
  </r>
  <r>
    <x v="400"/>
    <n v="528.48"/>
  </r>
  <r>
    <x v="401"/>
    <n v="439.98"/>
  </r>
  <r>
    <x v="402"/>
    <n v="518.49"/>
  </r>
  <r>
    <x v="403"/>
    <n v="385"/>
  </r>
  <r>
    <x v="404"/>
    <n v="472.2"/>
  </r>
  <r>
    <x v="405"/>
    <n v="557.20000000000005"/>
  </r>
  <r>
    <x v="406"/>
    <n v="430.02"/>
  </r>
  <r>
    <x v="407"/>
    <n v="444.78"/>
  </r>
  <r>
    <x v="408"/>
    <n v="804.7"/>
  </r>
  <r>
    <x v="409"/>
    <n v="4144.6000000000004"/>
  </r>
  <r>
    <x v="410"/>
    <n v="4419.1000000000004"/>
  </r>
  <r>
    <x v="411"/>
    <n v="991.5"/>
  </r>
  <r>
    <x v="412"/>
    <n v="439.25"/>
  </r>
  <r>
    <x v="413"/>
    <n v="337.08"/>
  </r>
  <r>
    <x v="414"/>
    <n v="298.5"/>
  </r>
  <r>
    <x v="415"/>
    <n v="346.99"/>
  </r>
  <r>
    <x v="416"/>
    <n v="652.29999999999995"/>
  </r>
  <r>
    <x v="417"/>
    <n v="829.68"/>
  </r>
  <r>
    <x v="418"/>
    <n v="487.2"/>
  </r>
  <r>
    <x v="419"/>
    <n v="65.44"/>
  </r>
  <r>
    <x v="420"/>
    <n v="195"/>
  </r>
  <r>
    <x v="421"/>
    <n v="120"/>
  </r>
  <r>
    <x v="422"/>
    <n v="220"/>
  </r>
  <r>
    <x v="423"/>
    <n v="439.98"/>
  </r>
  <r>
    <x v="424"/>
    <n v="537.6"/>
  </r>
  <r>
    <x v="425"/>
    <n v="302.95999999999998"/>
  </r>
  <r>
    <x v="426"/>
    <n v="409.38"/>
  </r>
  <r>
    <x v="427"/>
    <n v="700"/>
  </r>
  <r>
    <x v="428"/>
    <n v="5000"/>
  </r>
  <r>
    <x v="429"/>
    <n v="5086.68"/>
  </r>
  <r>
    <x v="430"/>
    <n v="6174.16"/>
  </r>
  <r>
    <x v="431"/>
    <n v="5579.6"/>
  </r>
  <r>
    <x v="432"/>
    <n v="2929.15"/>
  </r>
  <r>
    <x v="433"/>
    <n v="999.54"/>
  </r>
  <r>
    <x v="434"/>
    <n v="772.92"/>
  </r>
  <r>
    <x v="435"/>
    <n v="1195.67"/>
  </r>
  <r>
    <x v="436"/>
    <n v="2171.4"/>
  </r>
  <r>
    <x v="437"/>
    <n v="4770.3500000000004"/>
  </r>
  <r>
    <x v="438"/>
    <n v="5073.25"/>
  </r>
  <r>
    <x v="439"/>
    <n v="2616.6"/>
  </r>
  <r>
    <x v="440"/>
    <n v="1341.27"/>
  </r>
  <r>
    <x v="441"/>
    <n v="1911.68"/>
  </r>
  <r>
    <x v="442"/>
    <n v="2023.99"/>
  </r>
  <r>
    <x v="443"/>
    <n v="1291.24"/>
  </r>
  <r>
    <x v="444"/>
    <n v="3544.06"/>
  </r>
  <r>
    <x v="445"/>
    <n v="4332.3500000000004"/>
  </r>
  <r>
    <x v="446"/>
    <n v="1506.96"/>
  </r>
  <r>
    <x v="447"/>
    <n v="1820.25"/>
  </r>
  <r>
    <x v="448"/>
    <n v="1512.4"/>
  </r>
  <r>
    <x v="449"/>
    <n v="2376.3200000000002"/>
  </r>
  <r>
    <x v="450"/>
    <n v="3160.5"/>
  </r>
  <r>
    <x v="451"/>
    <n v="4798.8"/>
  </r>
  <r>
    <x v="452"/>
    <n v="4470.3999999999996"/>
  </r>
  <r>
    <x v="453"/>
    <n v="1852.87"/>
  </r>
  <r>
    <x v="454"/>
    <n v="1482.6"/>
  </r>
  <r>
    <x v="455"/>
    <n v="1732.64"/>
  </r>
  <r>
    <x v="456"/>
    <n v="1038.4000000000001"/>
  </r>
  <r>
    <x v="457"/>
    <n v="2540.16"/>
  </r>
  <r>
    <x v="458"/>
    <n v="3362.4"/>
  </r>
  <r>
    <x v="459"/>
    <n v="3449.25"/>
  </r>
  <r>
    <x v="460"/>
    <n v="1386.44"/>
  </r>
  <r>
    <x v="461"/>
    <n v="678"/>
  </r>
  <r>
    <x v="462"/>
    <n v="642.78"/>
  </r>
  <r>
    <x v="463"/>
    <n v="823.68"/>
  </r>
  <r>
    <x v="464"/>
    <n v="1379.3"/>
  </r>
  <r>
    <x v="465"/>
    <n v="2170.0500000000002"/>
  </r>
  <r>
    <x v="466"/>
    <n v="3593.4"/>
  </r>
  <r>
    <x v="467"/>
    <n v="1809.02"/>
  </r>
  <r>
    <x v="468"/>
    <n v="1614.72"/>
  </r>
  <r>
    <x v="469"/>
    <n v="1908.3"/>
  </r>
  <r>
    <x v="470"/>
    <n v="2325.6"/>
  </r>
  <r>
    <x v="471"/>
    <n v="3620.65"/>
  </r>
  <r>
    <x v="472"/>
    <n v="3642.3"/>
  </r>
  <r>
    <x v="473"/>
    <n v="3538.71"/>
  </r>
  <r>
    <x v="474"/>
    <n v="1482.88"/>
  </r>
  <r>
    <x v="475"/>
    <n v="1063.44"/>
  </r>
  <r>
    <x v="476"/>
    <n v="197.08"/>
  </r>
  <r>
    <x v="477"/>
    <n v="900.64"/>
  </r>
  <r>
    <x v="478"/>
    <n v="2985.18"/>
  </r>
  <r>
    <x v="479"/>
    <n v="3346.5"/>
  </r>
  <r>
    <x v="480"/>
    <n v="3187.8"/>
  </r>
  <r>
    <x v="481"/>
    <n v="585.69000000000005"/>
  </r>
  <r>
    <x v="482"/>
    <n v="690.91"/>
  </r>
  <r>
    <x v="483"/>
    <n v="670.67"/>
  </r>
  <r>
    <x v="484"/>
    <n v="610.70000000000005"/>
  </r>
  <r>
    <x v="485"/>
    <n v="666.05"/>
  </r>
  <r>
    <x v="486"/>
    <n v="1000.95"/>
  </r>
  <r>
    <x v="487"/>
    <n v="1285.8"/>
  </r>
  <r>
    <x v="488"/>
    <n v="992.2"/>
  </r>
  <r>
    <x v="489"/>
    <n v="773.01"/>
  </r>
  <r>
    <x v="490"/>
    <n v="1014"/>
  </r>
  <r>
    <x v="491"/>
    <n v="700.02"/>
  </r>
  <r>
    <x v="492"/>
    <n v="1030.1400000000001"/>
  </r>
  <r>
    <x v="493"/>
    <n v="844.2"/>
  </r>
  <r>
    <x v="494"/>
    <n v="1038.8699999999999"/>
  </r>
  <r>
    <x v="495"/>
    <n v="925.5"/>
  </r>
  <r>
    <x v="496"/>
    <n v="837.25"/>
  </r>
  <r>
    <x v="497"/>
    <n v="1204.6600000000001"/>
  </r>
  <r>
    <x v="498"/>
    <n v="1400.58"/>
  </r>
  <r>
    <x v="499"/>
    <n v="1431.27"/>
  </r>
  <r>
    <x v="500"/>
    <n v="3287.24"/>
  </r>
  <r>
    <x v="501"/>
    <n v="3491.88"/>
  </r>
  <r>
    <x v="502"/>
    <n v="881.21"/>
  </r>
  <r>
    <x v="503"/>
    <n v="1330.08"/>
  </r>
  <r>
    <x v="504"/>
    <n v="1278.72"/>
  </r>
  <r>
    <x v="505"/>
    <n v="1317.68"/>
  </r>
  <r>
    <x v="506"/>
    <n v="2522.38"/>
  </r>
  <r>
    <x v="507"/>
    <n v="4491.67"/>
  </r>
  <r>
    <x v="508"/>
    <n v="4766.5200000000004"/>
  </r>
  <r>
    <x v="509"/>
    <n v="3589.04"/>
  </r>
  <r>
    <x v="510"/>
    <n v="1628.48"/>
  </r>
  <r>
    <x v="511"/>
    <n v="1311.21"/>
  </r>
  <r>
    <x v="512"/>
    <n v="1325.94"/>
  </r>
  <r>
    <x v="513"/>
    <n v="1288.0999999999999"/>
  </r>
  <r>
    <x v="514"/>
    <n v="2099.88"/>
  </r>
  <r>
    <x v="515"/>
    <n v="3194.4"/>
  </r>
  <r>
    <x v="516"/>
    <n v="2133.3000000000002"/>
  </r>
  <r>
    <x v="517"/>
    <n v="1076.6099999999999"/>
  </r>
  <r>
    <x v="518"/>
    <n v="516.79999999999995"/>
  </r>
  <r>
    <x v="519"/>
    <n v="538"/>
  </r>
  <r>
    <x v="520"/>
    <n v="546"/>
  </r>
  <r>
    <x v="521"/>
    <n v="1085.8399999999999"/>
  </r>
  <r>
    <x v="522"/>
    <n v="1589.2"/>
  </r>
  <r>
    <x v="523"/>
    <n v="721.08"/>
  </r>
  <r>
    <x v="524"/>
    <n v="424.5"/>
  </r>
  <r>
    <x v="525"/>
    <n v="797.5"/>
  </r>
  <r>
    <x v="526"/>
    <n v="1225.5999999999999"/>
  </r>
  <r>
    <x v="527"/>
    <n v="1369.48"/>
  </r>
  <r>
    <x v="528"/>
    <n v="3074.4"/>
  </r>
  <r>
    <x v="529"/>
    <n v="4015.74"/>
  </r>
  <r>
    <x v="530"/>
    <n v="2300.5500000000002"/>
  </r>
  <r>
    <x v="531"/>
    <n v="974.78"/>
  </r>
  <r>
    <x v="532"/>
    <n v="1198.8"/>
  </r>
  <r>
    <x v="533"/>
    <n v="1443.75"/>
  </r>
  <r>
    <x v="534"/>
    <n v="2875.33"/>
  </r>
  <r>
    <x v="535"/>
    <n v="4757.3900000000003"/>
  </r>
  <r>
    <x v="536"/>
    <n v="5040.75"/>
  </r>
  <r>
    <x v="537"/>
    <n v="3171.76"/>
  </r>
  <r>
    <x v="538"/>
    <n v="2232.42"/>
  </r>
  <r>
    <x v="539"/>
    <n v="3120.39"/>
  </r>
  <r>
    <x v="540"/>
    <n v="4852.55"/>
  </r>
  <r>
    <x v="541"/>
    <n v="4924.16"/>
  </r>
  <r>
    <x v="542"/>
    <n v="5086.62"/>
  </r>
  <r>
    <x v="543"/>
    <n v="4786.6000000000004"/>
  </r>
  <r>
    <x v="544"/>
    <n v="3490.02"/>
  </r>
  <r>
    <x v="545"/>
    <n v="3585.92"/>
  </r>
  <r>
    <x v="546"/>
    <n v="3663.56"/>
  </r>
  <r>
    <x v="547"/>
    <n v="3674.28"/>
  </r>
  <r>
    <x v="548"/>
    <n v="3558.1"/>
  </r>
  <r>
    <x v="549"/>
    <n v="3833.16"/>
  </r>
  <r>
    <x v="550"/>
    <n v="4009.96"/>
  </r>
  <r>
    <x v="551"/>
    <n v="3158.05"/>
  </r>
  <r>
    <x v="552"/>
    <n v="3710.76"/>
  </r>
  <r>
    <x v="553"/>
    <n v="4154.8500000000004"/>
  </r>
  <r>
    <x v="554"/>
    <n v="2752.34"/>
  </r>
  <r>
    <x v="555"/>
    <n v="3286.8"/>
  </r>
  <r>
    <x v="556"/>
    <n v="3943.3"/>
  </r>
  <r>
    <x v="557"/>
    <n v="5081.28"/>
  </r>
  <r>
    <x v="558"/>
    <n v="4469.58"/>
  </r>
  <r>
    <x v="559"/>
    <n v="4291.96"/>
  </r>
  <r>
    <x v="560"/>
    <n v="4703.3999999999996"/>
  </r>
  <r>
    <x v="561"/>
    <n v="5070.32"/>
  </r>
  <r>
    <x v="562"/>
    <n v="4950.3999999999996"/>
  </r>
  <r>
    <x v="563"/>
    <n v="4997.3"/>
  </r>
  <r>
    <x v="564"/>
    <n v="5017.57"/>
  </r>
  <r>
    <x v="565"/>
    <n v="4757.96"/>
  </r>
  <r>
    <x v="566"/>
    <n v="4885.76"/>
  </r>
  <r>
    <x v="567"/>
    <n v="5517.93"/>
  </r>
  <r>
    <x v="568"/>
    <n v="5082.3500000000004"/>
  </r>
  <r>
    <x v="569"/>
    <n v="5381.6"/>
  </r>
  <r>
    <x v="570"/>
    <n v="5393.73"/>
  </r>
  <r>
    <x v="571"/>
    <n v="6023.64"/>
  </r>
  <r>
    <x v="572"/>
    <n v="4210.29"/>
  </r>
  <r>
    <x v="573"/>
    <n v="3933.57"/>
  </r>
  <r>
    <x v="574"/>
    <n v="4155.3"/>
  </r>
  <r>
    <x v="575"/>
    <n v="4468.8999999999996"/>
  </r>
  <r>
    <x v="576"/>
    <n v="4594.1899999999996"/>
  </r>
  <r>
    <x v="577"/>
    <n v="4540.59"/>
  </r>
  <r>
    <x v="578"/>
    <n v="4979.2299999999996"/>
  </r>
  <r>
    <x v="579"/>
    <n v="4472"/>
  </r>
  <r>
    <x v="580"/>
    <n v="4595.4399999999996"/>
  </r>
  <r>
    <x v="581"/>
    <n v="4921.08"/>
  </r>
  <r>
    <x v="582"/>
    <n v="4853.4799999999996"/>
  </r>
  <r>
    <x v="583"/>
    <n v="4409.1000000000004"/>
  </r>
  <r>
    <x v="584"/>
    <n v="4319.3999999999996"/>
  </r>
  <r>
    <x v="585"/>
    <n v="4683.87"/>
  </r>
  <r>
    <x v="586"/>
    <n v="2346.3000000000002"/>
  </r>
  <r>
    <x v="587"/>
    <n v="1803.8"/>
  </r>
  <r>
    <x v="588"/>
    <n v="3097.64"/>
  </r>
  <r>
    <x v="589"/>
    <n v="3417.66"/>
  </r>
  <r>
    <x v="590"/>
    <n v="3058.47"/>
  </r>
  <r>
    <x v="591"/>
    <n v="3424.12"/>
  </r>
  <r>
    <x v="592"/>
    <n v="3010.74"/>
  </r>
  <r>
    <x v="593"/>
    <n v="1073.54"/>
  </r>
  <r>
    <x v="594"/>
    <n v="639.99"/>
  </r>
  <r>
    <x v="595"/>
    <n v="457.8"/>
  </r>
  <r>
    <x v="596"/>
    <n v="712.5"/>
  </r>
  <r>
    <x v="597"/>
    <n v="747.8"/>
  </r>
  <r>
    <x v="598"/>
    <n v="964.8"/>
  </r>
  <r>
    <x v="599"/>
    <n v="1222.6400000000001"/>
  </r>
  <r>
    <x v="600"/>
    <n v="321"/>
  </r>
  <r>
    <x v="601"/>
    <n v="367.85"/>
  </r>
  <r>
    <x v="602"/>
    <n v="591.29999999999995"/>
  </r>
  <r>
    <x v="603"/>
    <n v="848.64"/>
  </r>
  <r>
    <x v="604"/>
    <n v="1472.9"/>
  </r>
  <r>
    <x v="605"/>
    <n v="3945.15"/>
  </r>
  <r>
    <x v="606"/>
    <n v="5353.97"/>
  </r>
  <r>
    <x v="607"/>
    <n v="3351.04"/>
  </r>
  <r>
    <x v="608"/>
    <n v="811.08"/>
  </r>
  <r>
    <x v="609"/>
    <n v="1012.05"/>
  </r>
  <r>
    <x v="610"/>
    <n v="560.98"/>
  </r>
  <r>
    <x v="611"/>
    <n v="197.67"/>
  </r>
  <r>
    <x v="612"/>
    <n v="1235.76"/>
  </r>
  <r>
    <x v="613"/>
    <n v="912.9"/>
  </r>
  <r>
    <x v="614"/>
    <n v="623.42999999999995"/>
  </r>
  <r>
    <x v="615"/>
    <n v="669.24"/>
  </r>
  <r>
    <x v="616"/>
    <n v="767.36"/>
  </r>
  <r>
    <x v="617"/>
    <n v="740.96"/>
  </r>
  <r>
    <x v="618"/>
    <n v="984.64"/>
  </r>
  <r>
    <x v="619"/>
    <n v="1644.25"/>
  </r>
  <r>
    <x v="620"/>
    <n v="1705.05"/>
  </r>
  <r>
    <x v="621"/>
    <n v="560.79999999999995"/>
  </r>
  <r>
    <x v="622"/>
    <n v="901.8"/>
  </r>
  <r>
    <x v="623"/>
    <n v="808.08"/>
  </r>
  <r>
    <x v="624"/>
    <n v="1046.3499999999999"/>
  </r>
  <r>
    <x v="625"/>
    <n v="1069.51"/>
  </r>
  <r>
    <x v="626"/>
    <n v="2131.8000000000002"/>
  </r>
  <r>
    <x v="627"/>
    <n v="3399.12"/>
  </r>
  <r>
    <x v="628"/>
    <n v="654.80999999999995"/>
  </r>
  <r>
    <x v="629"/>
    <n v="744.75"/>
  </r>
  <r>
    <x v="630"/>
    <n v="-427.05"/>
  </r>
  <r>
    <x v="631"/>
    <n v="480.48"/>
  </r>
  <r>
    <x v="632"/>
    <n v="843.84"/>
  </r>
  <r>
    <x v="633"/>
    <n v="2035.02"/>
  </r>
  <r>
    <x v="634"/>
    <n v="2435.3000000000002"/>
  </r>
  <r>
    <x v="635"/>
    <n v="1380.11"/>
  </r>
  <r>
    <x v="636"/>
    <n v="712.53"/>
  </r>
  <r>
    <x v="637"/>
    <n v="562"/>
  </r>
  <r>
    <x v="638"/>
    <n v="330.64"/>
  </r>
  <r>
    <x v="639"/>
    <n v="598.70000000000005"/>
  </r>
  <r>
    <x v="640"/>
    <n v="3928.6"/>
  </r>
  <r>
    <x v="641"/>
    <n v="2801.43"/>
  </r>
  <r>
    <x v="642"/>
    <n v="2130.5700000000002"/>
  </r>
  <r>
    <x v="643"/>
    <n v="712.79"/>
  </r>
  <r>
    <x v="644"/>
    <n v="456.3"/>
  </r>
  <r>
    <x v="645"/>
    <n v="936.75"/>
  </r>
  <r>
    <x v="646"/>
    <n v="1495.34"/>
  </r>
  <r>
    <x v="647"/>
    <n v="3272.3"/>
  </r>
  <r>
    <x v="648"/>
    <n v="4664.3599999999997"/>
  </r>
  <r>
    <x v="649"/>
    <n v="1180.48"/>
  </r>
  <r>
    <x v="650"/>
    <n v="667.92"/>
  </r>
  <r>
    <x v="651"/>
    <n v="747.01"/>
  </r>
  <r>
    <x v="652"/>
    <n v="1266.98"/>
  </r>
  <r>
    <x v="653"/>
    <n v="2524.62"/>
  </r>
  <r>
    <x v="654"/>
    <n v="4728.1899999999996"/>
  </r>
  <r>
    <x v="655"/>
    <n v="4852.08"/>
  </r>
  <r>
    <x v="656"/>
    <n v="2619.08"/>
  </r>
  <r>
    <x v="657"/>
    <n v="1373.73"/>
  </r>
  <r>
    <x v="658"/>
    <n v="546.66"/>
  </r>
  <r>
    <x v="659"/>
    <n v="438.69"/>
  </r>
  <r>
    <x v="660"/>
    <n v="831.48"/>
  </r>
  <r>
    <x v="661"/>
    <n v="1479.13"/>
  </r>
  <r>
    <x v="662"/>
    <n v="1890.72"/>
  </r>
  <r>
    <x v="663"/>
    <n v="661.2"/>
  </r>
  <r>
    <x v="664"/>
    <n v="127"/>
  </r>
  <r>
    <x v="665"/>
    <n v="335.5"/>
  </r>
  <r>
    <x v="666"/>
    <n v="200.01"/>
  </r>
  <r>
    <x v="667"/>
    <n v="203.49"/>
  </r>
  <r>
    <x v="668"/>
    <n v="289.16000000000003"/>
  </r>
  <r>
    <x v="669"/>
    <n v="153.04"/>
  </r>
  <r>
    <x v="670"/>
    <n v="637.04999999999995"/>
  </r>
  <r>
    <x v="671"/>
    <n v="141.56"/>
  </r>
  <r>
    <x v="672"/>
    <n v="297.56"/>
  </r>
  <r>
    <x v="673"/>
    <n v="422.58"/>
  </r>
  <r>
    <x v="674"/>
    <n v="994.89"/>
  </r>
  <r>
    <x v="675"/>
    <n v="1397.28"/>
  </r>
  <r>
    <x v="676"/>
    <n v="1674.18"/>
  </r>
  <r>
    <x v="677"/>
    <n v="390.95"/>
  </r>
  <r>
    <x v="678"/>
    <n v="304"/>
  </r>
  <r>
    <x v="679"/>
    <n v="155"/>
  </r>
  <r>
    <x v="680"/>
    <n v="285"/>
  </r>
  <r>
    <x v="681"/>
    <n v="122.17"/>
  </r>
  <r>
    <x v="682"/>
    <n v="170.5"/>
  </r>
  <r>
    <x v="683"/>
    <n v="734.85"/>
  </r>
  <r>
    <x v="684"/>
    <n v="372.68"/>
  </r>
  <r>
    <x v="685"/>
    <n v="80"/>
  </r>
  <r>
    <x v="686"/>
    <n v="160"/>
  </r>
  <r>
    <x v="687"/>
    <n v="0"/>
  </r>
  <r>
    <x v="688"/>
    <n v="125"/>
  </r>
  <r>
    <x v="689"/>
    <n v="307.5"/>
  </r>
  <r>
    <x v="690"/>
    <n v="703.56"/>
  </r>
  <r>
    <x v="691"/>
    <n v="493.15"/>
  </r>
  <r>
    <x v="692"/>
    <n v="630"/>
  </r>
  <r>
    <x v="693"/>
    <n v="659.97"/>
  </r>
  <r>
    <x v="694"/>
    <n v="276.52"/>
  </r>
  <r>
    <x v="695"/>
    <n v="1145.1199999999999"/>
  </r>
  <r>
    <x v="696"/>
    <n v="1785"/>
  </r>
  <r>
    <x v="697"/>
    <n v="1432.75"/>
  </r>
  <r>
    <x v="698"/>
    <n v="592.64"/>
  </r>
  <r>
    <x v="699"/>
    <n v="289.24"/>
  </r>
  <r>
    <x v="700"/>
    <n v="302.95"/>
  </r>
  <r>
    <x v="701"/>
    <n v="294.85000000000002"/>
  </r>
  <r>
    <x v="702"/>
    <n v="930.15"/>
  </r>
  <r>
    <x v="703"/>
    <n v="1624.75"/>
  </r>
  <r>
    <x v="704"/>
    <n v="3178.14"/>
  </r>
  <r>
    <x v="705"/>
    <n v="653.70000000000005"/>
  </r>
  <r>
    <x v="706"/>
    <n v="1170.72"/>
  </r>
  <r>
    <x v="707"/>
    <n v="713.57"/>
  </r>
  <r>
    <x v="708"/>
    <n v="520.08000000000004"/>
  </r>
  <r>
    <x v="709"/>
    <n v="611.19000000000005"/>
  </r>
  <r>
    <x v="710"/>
    <n v="544.4"/>
  </r>
  <r>
    <x v="711"/>
    <n v="876.4"/>
  </r>
  <r>
    <x v="712"/>
    <n v="392.15"/>
  </r>
  <r>
    <x v="713"/>
    <n v="132"/>
  </r>
  <r>
    <x v="714"/>
    <n v="459.83"/>
  </r>
  <r>
    <x v="715"/>
    <n v="258.32"/>
  </r>
  <r>
    <x v="716"/>
    <n v="896.7"/>
  </r>
  <r>
    <x v="717"/>
    <n v="2550.2399999999998"/>
  </r>
  <r>
    <x v="718"/>
    <n v="3228.68"/>
  </r>
  <r>
    <x v="719"/>
    <n v="2287.2199999999998"/>
  </r>
  <r>
    <x v="720"/>
    <n v="3137.22"/>
  </r>
  <r>
    <x v="721"/>
    <n v="3056.91"/>
  </r>
  <r>
    <x v="722"/>
    <n v="3766.1"/>
  </r>
  <r>
    <x v="723"/>
    <n v="3906.77"/>
  </r>
  <r>
    <x v="724"/>
    <n v="3974.52"/>
  </r>
  <r>
    <x v="725"/>
    <n v="4704.24"/>
  </r>
  <r>
    <x v="726"/>
    <n v="4307.82"/>
  </r>
  <r>
    <x v="727"/>
    <n v="4759.32"/>
  </r>
  <r>
    <x v="728"/>
    <n v="4447.51"/>
  </r>
  <r>
    <x v="729"/>
    <n v="5484.81"/>
  </r>
  <r>
    <x v="730"/>
    <n v="3415.23"/>
  </r>
  <r>
    <x v="731"/>
    <n v="3523.15"/>
  </r>
  <r>
    <x v="732"/>
    <n v="2695.26"/>
  </r>
  <r>
    <x v="733"/>
    <n v="708.67"/>
  </r>
  <r>
    <x v="734"/>
    <n v="379"/>
  </r>
  <r>
    <x v="735"/>
    <n v="519"/>
  </r>
  <r>
    <x v="736"/>
    <n v="206"/>
  </r>
  <r>
    <x v="737"/>
    <n v="401.5"/>
  </r>
  <r>
    <x v="738"/>
    <n v="578.25"/>
  </r>
  <r>
    <x v="739"/>
    <n v="512.25"/>
  </r>
  <r>
    <x v="740"/>
    <n v="387.92"/>
  </r>
  <r>
    <x v="741"/>
    <n v="514.79999999999995"/>
  </r>
  <r>
    <x v="742"/>
    <n v="305.8"/>
  </r>
  <r>
    <x v="743"/>
    <n v="637.5"/>
  </r>
  <r>
    <x v="744"/>
    <n v="275.5"/>
  </r>
  <r>
    <x v="745"/>
    <n v="2073.1799999999998"/>
  </r>
  <r>
    <x v="746"/>
    <n v="2896.34"/>
  </r>
  <r>
    <x v="747"/>
    <n v="1008.61"/>
  </r>
  <r>
    <x v="748"/>
    <n v="823.1"/>
  </r>
  <r>
    <x v="749"/>
    <n v="1483.2"/>
  </r>
  <r>
    <x v="750"/>
    <n v="2330.4499999999998"/>
  </r>
  <r>
    <x v="751"/>
    <n v="3926.12"/>
  </r>
  <r>
    <x v="752"/>
    <n v="4467.55"/>
  </r>
  <r>
    <x v="753"/>
    <n v="4088.12"/>
  </r>
  <r>
    <x v="754"/>
    <n v="1908.27"/>
  </r>
  <r>
    <x v="755"/>
    <n v="700.63"/>
  </r>
  <r>
    <x v="756"/>
    <n v="786.67"/>
  </r>
  <r>
    <x v="757"/>
    <n v="948.67"/>
  </r>
  <r>
    <x v="758"/>
    <n v="951.37"/>
  </r>
  <r>
    <x v="759"/>
    <n v="1629.03"/>
  </r>
  <r>
    <x v="760"/>
    <n v="1746.51"/>
  </r>
  <r>
    <x v="761"/>
    <n v="1060.49"/>
  </r>
  <r>
    <x v="762"/>
    <n v="249.78"/>
  </r>
  <r>
    <x v="763"/>
    <n v="450.78"/>
  </r>
  <r>
    <x v="764"/>
    <n v="1858.46"/>
  </r>
  <r>
    <x v="765"/>
    <n v="1840.68"/>
  </r>
  <r>
    <x v="766"/>
    <n v="2190.3200000000002"/>
  </r>
  <r>
    <x v="767"/>
    <n v="1344.06"/>
  </r>
  <r>
    <x v="768"/>
    <n v="1110.28"/>
  </r>
  <r>
    <x v="769"/>
    <n v="793.88"/>
  </r>
  <r>
    <x v="770"/>
    <n v="1036.95"/>
  </r>
  <r>
    <x v="771"/>
    <n v="1339.25"/>
  </r>
  <r>
    <x v="772"/>
    <n v="1979.22"/>
  </r>
  <r>
    <x v="773"/>
    <n v="4285.3999999999996"/>
  </r>
  <r>
    <x v="774"/>
    <n v="4824.3100000000004"/>
  </r>
  <r>
    <x v="775"/>
    <n v="2664.25"/>
  </r>
  <r>
    <x v="776"/>
    <n v="1378.86"/>
  </r>
  <r>
    <x v="777"/>
    <n v="1334.7"/>
  </r>
  <r>
    <x v="778"/>
    <n v="1525.71"/>
  </r>
  <r>
    <x v="779"/>
    <n v="2874.42"/>
  </r>
  <r>
    <x v="780"/>
    <n v="3605.79"/>
  </r>
  <r>
    <x v="781"/>
    <n v="3759.14"/>
  </r>
  <r>
    <x v="782"/>
    <n v="996.48"/>
  </r>
  <r>
    <x v="783"/>
    <n v="1152.8800000000001"/>
  </r>
  <r>
    <x v="784"/>
    <n v="1230.1300000000001"/>
  </r>
  <r>
    <x v="785"/>
    <n v="915.18"/>
  </r>
  <r>
    <x v="786"/>
    <n v="1360.29"/>
  </r>
  <r>
    <x v="787"/>
    <n v="2937.41"/>
  </r>
  <r>
    <x v="788"/>
    <n v="3196.77"/>
  </r>
  <r>
    <x v="789"/>
    <n v="1963.76"/>
  </r>
  <r>
    <x v="790"/>
    <n v="1777.71"/>
  </r>
  <r>
    <x v="791"/>
    <n v="2014.11"/>
  </r>
  <r>
    <x v="792"/>
    <n v="3081.31"/>
  </r>
  <r>
    <x v="793"/>
    <n v="4535.7299999999996"/>
  </r>
  <r>
    <x v="794"/>
    <n v="4378.33"/>
  </r>
  <r>
    <x v="795"/>
    <n v="4553.09"/>
  </r>
  <r>
    <x v="796"/>
    <n v="1842.97"/>
  </r>
  <r>
    <x v="797"/>
    <n v="1369.17"/>
  </r>
  <r>
    <x v="798"/>
    <n v="1461.9"/>
  </r>
  <r>
    <x v="799"/>
    <n v="1948.73"/>
  </r>
  <r>
    <x v="800"/>
    <n v="2295.0700000000002"/>
  </r>
  <r>
    <x v="801"/>
    <n v="5052.1499999999996"/>
  </r>
  <r>
    <x v="802"/>
    <n v="5087.2"/>
  </r>
  <r>
    <x v="803"/>
    <n v="2346.62"/>
  </r>
  <r>
    <x v="804"/>
    <n v="1656.43"/>
  </r>
  <r>
    <x v="805"/>
    <n v="2416.85"/>
  </r>
  <r>
    <x v="806"/>
    <n v="2267.9499999999998"/>
  </r>
  <r>
    <x v="807"/>
    <n v="3477.72"/>
  </r>
  <r>
    <x v="808"/>
    <n v="4078.68"/>
  </r>
  <r>
    <x v="809"/>
    <n v="4175.4399999999996"/>
  </r>
  <r>
    <x v="810"/>
    <n v="1008.48"/>
  </r>
  <r>
    <x v="811"/>
    <n v="1051.8599999999999"/>
  </r>
  <r>
    <x v="812"/>
    <n v="928.63"/>
  </r>
  <r>
    <x v="813"/>
    <n v="1709.39"/>
  </r>
  <r>
    <x v="814"/>
    <n v="3459.92"/>
  </r>
  <r>
    <x v="815"/>
    <n v="3958.54"/>
  </r>
  <r>
    <x v="816"/>
    <n v="4360.01"/>
  </r>
  <r>
    <x v="817"/>
    <n v="2796.97"/>
  </r>
  <r>
    <x v="818"/>
    <n v="3650.13"/>
  </r>
  <r>
    <x v="819"/>
    <n v="3262.44"/>
  </r>
  <r>
    <x v="820"/>
    <n v="4012.68"/>
  </r>
  <r>
    <x v="821"/>
    <n v="3514.46"/>
  </r>
  <r>
    <x v="822"/>
    <n v="3063.68"/>
  </r>
  <r>
    <x v="823"/>
    <n v="3873.18"/>
  </r>
  <r>
    <x v="824"/>
    <n v="1800.47"/>
  </r>
  <r>
    <x v="825"/>
    <n v="2290.67"/>
  </r>
  <r>
    <x v="826"/>
    <n v="3021.35"/>
  </r>
  <r>
    <x v="827"/>
    <n v="3855.56"/>
  </r>
  <r>
    <x v="828"/>
    <n v="3816.55"/>
  </r>
  <r>
    <x v="829"/>
    <n v="4400.3"/>
  </r>
  <r>
    <x v="830"/>
    <n v="4053.25"/>
  </r>
  <r>
    <x v="831"/>
    <n v="2310.09"/>
  </r>
  <r>
    <x v="832"/>
    <n v="2109.56"/>
  </r>
  <r>
    <x v="833"/>
    <n v="1453.63"/>
  </r>
  <r>
    <x v="834"/>
    <n v="1441.73"/>
  </r>
  <r>
    <x v="835"/>
    <n v="2744.97"/>
  </r>
  <r>
    <x v="836"/>
    <n v="4082.92"/>
  </r>
  <r>
    <x v="837"/>
    <n v="3856.77"/>
  </r>
  <r>
    <x v="838"/>
    <n v="2824.66"/>
  </r>
  <r>
    <x v="839"/>
    <n v="1665.32"/>
  </r>
  <r>
    <x v="840"/>
    <n v="883.56"/>
  </r>
  <r>
    <x v="841"/>
    <n v="1369.47"/>
  </r>
  <r>
    <x v="842"/>
    <n v="2430.3200000000002"/>
  </r>
  <r>
    <x v="843"/>
    <n v="2756.55"/>
  </r>
  <r>
    <x v="844"/>
    <n v="3106.45"/>
  </r>
  <r>
    <x v="845"/>
    <n v="2633.02"/>
  </r>
  <r>
    <x v="846"/>
    <n v="1318.36"/>
  </r>
  <r>
    <x v="847"/>
    <n v="843.54"/>
  </r>
  <r>
    <x v="848"/>
    <n v="875.25"/>
  </r>
  <r>
    <x v="849"/>
    <n v="1465.58"/>
  </r>
  <r>
    <x v="850"/>
    <n v="3205.43"/>
  </r>
  <r>
    <x v="851"/>
    <n v="3801.79"/>
  </r>
  <r>
    <x v="852"/>
    <n v="2771.47"/>
  </r>
  <r>
    <x v="853"/>
    <n v="2108.2399999999998"/>
  </r>
  <r>
    <x v="854"/>
    <n v="2166.2399999999998"/>
  </r>
  <r>
    <x v="855"/>
    <n v="1304.08"/>
  </r>
  <r>
    <x v="856"/>
    <n v="2142.36"/>
  </r>
  <r>
    <x v="857"/>
    <n v="2963.32"/>
  </r>
  <r>
    <x v="858"/>
    <n v="3956.02"/>
  </r>
  <r>
    <x v="859"/>
    <n v="2051.62"/>
  </r>
  <r>
    <x v="860"/>
    <n v="1862.17"/>
  </r>
  <r>
    <x v="861"/>
    <n v="2270.12"/>
  </r>
  <r>
    <x v="862"/>
    <n v="3183.16"/>
  </r>
  <r>
    <x v="863"/>
    <n v="3129.56"/>
  </r>
  <r>
    <x v="864"/>
    <n v="3690.2"/>
  </r>
  <r>
    <x v="865"/>
    <n v="3313.7"/>
  </r>
  <r>
    <x v="866"/>
    <n v="2420.02"/>
  </r>
  <r>
    <x v="867"/>
    <n v="2805.86"/>
  </r>
  <r>
    <x v="868"/>
    <n v="1736.18"/>
  </r>
  <r>
    <x v="869"/>
    <n v="2303.02"/>
  </r>
  <r>
    <x v="870"/>
    <n v="3748.66"/>
  </r>
  <r>
    <x v="871"/>
    <n v="4163.55"/>
  </r>
  <r>
    <x v="872"/>
    <n v="4430.93"/>
  </r>
  <r>
    <x v="873"/>
    <n v="3588.08"/>
  </r>
  <r>
    <x v="874"/>
    <n v="2113.02"/>
  </r>
  <r>
    <x v="875"/>
    <n v="2629.64"/>
  </r>
  <r>
    <x v="876"/>
    <n v="2293.92"/>
  </r>
  <r>
    <x v="877"/>
    <n v="3313.48"/>
  </r>
  <r>
    <x v="878"/>
    <n v="3241.28"/>
  </r>
  <r>
    <x v="879"/>
    <n v="3220.18"/>
  </r>
  <r>
    <x v="880"/>
    <n v="2529.8200000000002"/>
  </r>
  <r>
    <x v="881"/>
    <n v="2552.16"/>
  </r>
  <r>
    <x v="882"/>
    <n v="4472.8900000000003"/>
  </r>
  <r>
    <x v="883"/>
    <n v="3354.46"/>
  </r>
  <r>
    <x v="884"/>
    <n v="3190.78"/>
  </r>
  <r>
    <x v="885"/>
    <n v="3322.86"/>
  </r>
  <r>
    <x v="886"/>
    <n v="3442.55"/>
  </r>
  <r>
    <x v="887"/>
    <n v="3173.08"/>
  </r>
  <r>
    <x v="888"/>
    <n v="3617.04"/>
  </r>
  <r>
    <x v="889"/>
    <n v="3813.04"/>
  </r>
  <r>
    <x v="890"/>
    <n v="3682.26"/>
  </r>
  <r>
    <x v="891"/>
    <n v="3487"/>
  </r>
  <r>
    <x v="892"/>
    <n v="3154.62"/>
  </r>
  <r>
    <x v="893"/>
    <n v="3358.65"/>
  </r>
  <r>
    <x v="894"/>
    <n v="3650.01"/>
  </r>
  <r>
    <x v="895"/>
    <n v="3884.08"/>
  </r>
  <r>
    <x v="896"/>
    <n v="3495.49"/>
  </r>
  <r>
    <x v="897"/>
    <n v="3872.58"/>
  </r>
  <r>
    <x v="898"/>
    <n v="3846.33"/>
  </r>
  <r>
    <x v="899"/>
    <n v="4163.6099999999997"/>
  </r>
  <r>
    <x v="900"/>
    <n v="3827.94"/>
  </r>
  <r>
    <x v="901"/>
    <n v="3737.7"/>
  </r>
  <r>
    <x v="902"/>
    <n v="3598.8"/>
  </r>
  <r>
    <x v="903"/>
    <n v="3703.89"/>
  </r>
  <r>
    <x v="904"/>
    <n v="3791.35"/>
  </r>
  <r>
    <x v="905"/>
    <n v="3919.72"/>
  </r>
  <r>
    <x v="906"/>
    <n v="5002.92"/>
  </r>
  <r>
    <x v="907"/>
    <n v="3803.76"/>
  </r>
  <r>
    <x v="908"/>
    <n v="3533.84"/>
  </r>
  <r>
    <x v="909"/>
    <n v="3445.12"/>
  </r>
  <r>
    <x v="910"/>
    <n v="3940.7"/>
  </r>
  <r>
    <x v="911"/>
    <n v="3796.21"/>
  </r>
  <r>
    <x v="912"/>
    <n v="3906.4"/>
  </r>
  <r>
    <x v="913"/>
    <n v="3866.03"/>
  </r>
  <r>
    <x v="914"/>
    <n v="4683.4399999999996"/>
  </r>
  <r>
    <x v="915"/>
    <n v="3263.13"/>
  </r>
  <r>
    <x v="916"/>
    <n v="3255.26"/>
  </r>
  <r>
    <x v="917"/>
    <n v="3723.09"/>
  </r>
  <r>
    <x v="918"/>
    <n v="4037.08"/>
  </r>
  <r>
    <x v="919"/>
    <n v="3564.47"/>
  </r>
  <r>
    <x v="920"/>
    <n v="3683.03"/>
  </r>
  <r>
    <x v="921"/>
    <n v="4594.75"/>
  </r>
  <r>
    <x v="922"/>
    <n v="3575.2"/>
  </r>
  <r>
    <x v="923"/>
    <n v="3852.82"/>
  </r>
  <r>
    <x v="924"/>
    <n v="3944.53"/>
  </r>
  <r>
    <x v="925"/>
    <n v="3942.39"/>
  </r>
  <r>
    <x v="926"/>
    <n v="4363.1400000000003"/>
  </r>
  <r>
    <x v="927"/>
    <n v="4740.7"/>
  </r>
  <r>
    <x v="928"/>
    <n v="5108.62"/>
  </r>
  <r>
    <x v="929"/>
    <n v="4307.8"/>
  </r>
  <r>
    <x v="930"/>
    <n v="3943.49"/>
  </r>
  <r>
    <x v="931"/>
    <n v="4877.87"/>
  </r>
  <r>
    <x v="932"/>
    <n v="4629.3"/>
  </r>
  <r>
    <x v="933"/>
    <n v="4521.67"/>
  </r>
  <r>
    <x v="934"/>
    <n v="4693.16"/>
  </r>
  <r>
    <x v="935"/>
    <n v="4349.2"/>
  </r>
  <r>
    <x v="936"/>
    <n v="4096.5600000000004"/>
  </r>
  <r>
    <x v="937"/>
    <n v="4047.21"/>
  </r>
  <r>
    <x v="938"/>
    <n v="3944.92"/>
  </r>
  <r>
    <x v="939"/>
    <n v="2773.29"/>
  </r>
  <r>
    <x v="940"/>
    <n v="5110.91"/>
  </r>
  <r>
    <x v="941"/>
    <n v="4220.95"/>
  </r>
  <r>
    <x v="942"/>
    <n v="4889.18"/>
  </r>
  <r>
    <x v="943"/>
    <n v="3681.04"/>
  </r>
  <r>
    <x v="944"/>
    <n v="4253.53"/>
  </r>
  <r>
    <x v="945"/>
    <n v="4197.07"/>
  </r>
  <r>
    <x v="946"/>
    <n v="4337.38"/>
  </r>
  <r>
    <x v="947"/>
    <n v="4571.9399999999996"/>
  </r>
  <r>
    <x v="948"/>
    <n v="4092.34"/>
  </r>
  <r>
    <x v="949"/>
    <n v="4014.3"/>
  </r>
  <r>
    <x v="950"/>
    <n v="4250.76"/>
  </r>
  <r>
    <x v="951"/>
    <n v="4338.75"/>
  </r>
  <r>
    <x v="952"/>
    <n v="4154.8"/>
  </r>
  <r>
    <x v="953"/>
    <n v="4246.29"/>
  </r>
  <r>
    <x v="954"/>
    <n v="3835.75"/>
  </r>
  <r>
    <x v="955"/>
    <n v="4969.46"/>
  </r>
  <r>
    <x v="956"/>
    <n v="5311.24"/>
  </r>
  <r>
    <x v="957"/>
    <n v="3492.92"/>
  </r>
  <r>
    <x v="958"/>
    <n v="2999.32"/>
  </r>
  <r>
    <x v="959"/>
    <n v="3771.87"/>
  </r>
  <r>
    <x v="960"/>
    <n v="3743.71"/>
  </r>
  <r>
    <x v="961"/>
    <n v="3353.02"/>
  </r>
  <r>
    <x v="962"/>
    <n v="3560.25"/>
  </r>
  <r>
    <x v="963"/>
    <n v="3292.15"/>
  </r>
  <r>
    <x v="964"/>
    <n v="2786.25"/>
  </r>
  <r>
    <x v="965"/>
    <n v="1293.3800000000001"/>
  </r>
  <r>
    <x v="966"/>
    <n v="1734.4"/>
  </r>
  <r>
    <x v="967"/>
    <n v="954.75"/>
  </r>
  <r>
    <x v="968"/>
    <n v="857.85"/>
  </r>
  <r>
    <x v="969"/>
    <n v="2541.5"/>
  </r>
  <r>
    <x v="970"/>
    <n v="3552.28"/>
  </r>
  <r>
    <x v="971"/>
    <n v="1205.3599999999999"/>
  </r>
  <r>
    <x v="972"/>
    <n v="377.9"/>
  </r>
  <r>
    <x v="973"/>
    <n v="1376.97"/>
  </r>
  <r>
    <x v="974"/>
    <n v="1686.88"/>
  </r>
  <r>
    <x v="975"/>
    <n v="1095.69"/>
  </r>
  <r>
    <x v="976"/>
    <n v="4029.08"/>
  </r>
  <r>
    <x v="977"/>
    <n v="4649.51"/>
  </r>
  <r>
    <x v="978"/>
    <n v="3809.84"/>
  </r>
  <r>
    <x v="979"/>
    <n v="2462.54"/>
  </r>
  <r>
    <x v="980"/>
    <n v="1714.91"/>
  </r>
  <r>
    <x v="981"/>
    <n v="1284.3499999999999"/>
  </r>
  <r>
    <x v="982"/>
    <n v="1127.1500000000001"/>
  </r>
  <r>
    <x v="983"/>
    <n v="3030.16"/>
  </r>
  <r>
    <x v="984"/>
    <n v="3234.93"/>
  </r>
  <r>
    <x v="985"/>
    <n v="2339.56"/>
  </r>
  <r>
    <x v="986"/>
    <n v="2913.45"/>
  </r>
  <r>
    <x v="987"/>
    <n v="2869.06"/>
  </r>
  <r>
    <x v="988"/>
    <n v="2978.47"/>
  </r>
  <r>
    <x v="989"/>
    <n v="3217.69"/>
  </r>
  <r>
    <x v="990"/>
    <n v="2328.3200000000002"/>
  </r>
  <r>
    <x v="991"/>
    <n v="3531.19"/>
  </r>
  <r>
    <x v="992"/>
    <n v="2195.75"/>
  </r>
  <r>
    <x v="993"/>
    <n v="798.19"/>
  </r>
  <r>
    <x v="994"/>
    <n v="1816.84"/>
  </r>
  <r>
    <x v="995"/>
    <n v="458.75"/>
  </r>
  <r>
    <x v="996"/>
    <n v="2402.9499999999998"/>
  </r>
  <r>
    <x v="997"/>
    <n v="2871.89"/>
  </r>
  <r>
    <x v="998"/>
    <n v="3738.62"/>
  </r>
  <r>
    <x v="999"/>
    <n v="3145.18"/>
  </r>
  <r>
    <x v="1000"/>
    <n v="3456.14"/>
  </r>
  <r>
    <x v="1001"/>
    <n v="3616.86"/>
  </r>
  <r>
    <x v="1002"/>
    <n v="2933.04"/>
  </r>
  <r>
    <x v="1003"/>
    <n v="3193.48"/>
  </r>
  <r>
    <x v="1004"/>
    <n v="3541.35"/>
  </r>
  <r>
    <x v="1005"/>
    <n v="3989.88"/>
  </r>
  <r>
    <x v="1006"/>
    <n v="3016.35"/>
  </r>
  <r>
    <x v="1007"/>
    <n v="3163.4"/>
  </r>
  <r>
    <x v="1008"/>
    <n v="2230.9299999999998"/>
  </r>
  <r>
    <x v="1009"/>
    <n v="3367.75"/>
  </r>
  <r>
    <x v="1010"/>
    <n v="3268.98"/>
  </r>
  <r>
    <x v="1011"/>
    <n v="3565.63"/>
  </r>
  <r>
    <x v="1012"/>
    <n v="3663.01"/>
  </r>
  <r>
    <x v="1013"/>
    <n v="3203.32"/>
  </r>
  <r>
    <x v="1014"/>
    <n v="3290.87"/>
  </r>
  <r>
    <x v="1015"/>
    <n v="3004.89"/>
  </r>
  <r>
    <x v="1016"/>
    <n v="3811.16"/>
  </r>
  <r>
    <x v="1017"/>
    <n v="3758.04"/>
  </r>
  <r>
    <x v="1018"/>
    <n v="4015.98"/>
  </r>
  <r>
    <x v="1019"/>
    <n v="3486.81"/>
  </r>
  <r>
    <x v="1020"/>
    <n v="2567.88"/>
  </r>
  <r>
    <x v="1021"/>
    <n v="2032.77"/>
  </r>
  <r>
    <x v="1022"/>
    <n v="1069.6300000000001"/>
  </r>
  <r>
    <x v="1023"/>
    <n v="1656.96"/>
  </r>
  <r>
    <x v="1024"/>
    <n v="2163.09"/>
  </r>
  <r>
    <x v="1025"/>
    <n v="2155.31"/>
  </r>
  <r>
    <x v="1026"/>
    <n v="2941.96"/>
  </r>
  <r>
    <x v="1027"/>
    <n v="1398.06"/>
  </r>
  <r>
    <x v="1028"/>
    <n v="633.89"/>
  </r>
  <r>
    <x v="1029"/>
    <n v="1248.3599999999999"/>
  </r>
  <r>
    <x v="1030"/>
    <n v="1336.81"/>
  </r>
  <r>
    <x v="1031"/>
    <n v="2197.85"/>
  </r>
  <r>
    <x v="1032"/>
    <n v="2790.56"/>
  </r>
  <r>
    <x v="1033"/>
    <n v="3422.68"/>
  </r>
  <r>
    <x v="1034"/>
    <n v="1857.45"/>
  </r>
  <r>
    <x v="1035"/>
    <n v="2397.08"/>
  </r>
  <r>
    <x v="1036"/>
    <n v="2127.38"/>
  </r>
  <r>
    <x v="1037"/>
    <n v="753.31"/>
  </r>
  <r>
    <x v="1038"/>
    <n v="3201.49"/>
  </r>
  <r>
    <x v="1039"/>
    <n v="4416.6000000000004"/>
  </r>
  <r>
    <x v="1040"/>
    <n v="3630.34"/>
  </r>
  <r>
    <x v="1041"/>
    <n v="1880.23"/>
  </r>
  <r>
    <x v="1042"/>
    <n v="2365.2399999999998"/>
  </r>
  <r>
    <x v="1043"/>
    <n v="2917.01"/>
  </r>
  <r>
    <x v="1044"/>
    <n v="2229.5500000000002"/>
  </r>
  <r>
    <x v="1045"/>
    <n v="3265.35"/>
  </r>
  <r>
    <x v="1046"/>
    <n v="4206.0600000000004"/>
  </r>
  <r>
    <x v="1047"/>
    <n v="4715.46"/>
  </r>
  <r>
    <x v="1048"/>
    <n v="1812.39"/>
  </r>
  <r>
    <x v="1049"/>
    <n v="1156.74"/>
  </r>
  <r>
    <x v="1050"/>
    <n v="718.03"/>
  </r>
  <r>
    <x v="1051"/>
    <n v="1430.85"/>
  </r>
  <r>
    <x v="1052"/>
    <n v="1881.54"/>
  </r>
  <r>
    <x v="1053"/>
    <n v="2536.29"/>
  </r>
  <r>
    <x v="1054"/>
    <n v="3343.51"/>
  </r>
  <r>
    <x v="1055"/>
    <n v="1817.79"/>
  </r>
  <r>
    <x v="1056"/>
    <n v="2869.5"/>
  </r>
  <r>
    <x v="1057"/>
    <n v="2897.68"/>
  </r>
  <r>
    <x v="1058"/>
    <n v="2539.33"/>
  </r>
  <r>
    <x v="1059"/>
    <n v="3193.51"/>
  </r>
  <r>
    <x v="1060"/>
    <n v="4338.8100000000004"/>
  </r>
  <r>
    <x v="1061"/>
    <n v="3664.12"/>
  </r>
  <r>
    <x v="1062"/>
    <n v="1146.4100000000001"/>
  </r>
  <r>
    <x v="1063"/>
    <n v="493.24"/>
  </r>
  <r>
    <x v="1064"/>
    <n v="908.11"/>
  </r>
  <r>
    <x v="1065"/>
    <n v="538"/>
  </r>
  <r>
    <x v="1066"/>
    <n v="1874.23"/>
  </r>
  <r>
    <x v="1067"/>
    <n v="3369.73"/>
  </r>
  <r>
    <x v="1068"/>
    <n v="3439.34"/>
  </r>
  <r>
    <x v="1069"/>
    <n v="1401.91"/>
  </r>
  <r>
    <x v="1070"/>
    <n v="1090.53"/>
  </r>
  <r>
    <x v="1071"/>
    <n v="1421.52"/>
  </r>
  <r>
    <x v="1072"/>
    <n v="1103.1099999999999"/>
  </r>
  <r>
    <x v="1073"/>
    <n v="1478.61"/>
  </r>
  <r>
    <x v="1074"/>
    <n v="3353.86"/>
  </r>
  <r>
    <x v="1075"/>
    <n v="3879.3"/>
  </r>
  <r>
    <x v="1076"/>
    <n v="2275.48"/>
  </r>
  <r>
    <x v="1077"/>
    <n v="625.63"/>
  </r>
  <r>
    <x v="1078"/>
    <n v="598.54999999999995"/>
  </r>
  <r>
    <x v="1079"/>
    <n v="770.73"/>
  </r>
  <r>
    <x v="1080"/>
    <n v="661.45"/>
  </r>
  <r>
    <x v="1081"/>
    <n v="2832.55"/>
  </r>
  <r>
    <x v="1082"/>
    <n v="4050.6"/>
  </r>
  <r>
    <x v="1083"/>
    <n v="3320.41"/>
  </r>
  <r>
    <x v="1084"/>
    <n v="3405.81"/>
  </r>
  <r>
    <x v="1085"/>
    <n v="3129.14"/>
  </r>
  <r>
    <x v="1086"/>
    <n v="2957.38"/>
  </r>
  <r>
    <x v="1087"/>
    <n v="3581.53"/>
  </r>
  <r>
    <x v="1088"/>
    <n v="4671.82"/>
  </r>
  <r>
    <x v="1089"/>
    <n v="4496.8999999999996"/>
  </r>
  <r>
    <x v="1090"/>
    <n v="4448.47"/>
  </r>
  <r>
    <x v="1091"/>
    <n v="4874.17"/>
  </r>
  <r>
    <x v="1092"/>
    <n v="4951.67"/>
  </r>
  <r>
    <x v="1093"/>
    <n v="4843.7"/>
  </r>
  <r>
    <x v="1094"/>
    <n v="6402.56"/>
  </r>
  <r>
    <x v="1095"/>
    <n v="5147.1000000000004"/>
  </r>
  <r>
    <x v="1096"/>
    <n v="3458.13"/>
  </r>
  <r>
    <x v="1097"/>
    <n v="1609.44"/>
  </r>
  <r>
    <x v="1098"/>
    <n v="1743.65"/>
  </r>
  <r>
    <x v="1099"/>
    <n v="1323.46"/>
  </r>
  <r>
    <x v="1100"/>
    <n v="915.82"/>
  </r>
  <r>
    <x v="1101"/>
    <n v="1141.1199999999999"/>
  </r>
  <r>
    <x v="1102"/>
    <n v="2081.21"/>
  </r>
  <r>
    <x v="1103"/>
    <n v="2788.05"/>
  </r>
  <r>
    <x v="1104"/>
    <n v="1176.72"/>
  </r>
  <r>
    <x v="1105"/>
    <n v="1362.44"/>
  </r>
  <r>
    <x v="1106"/>
    <n v="516.04"/>
  </r>
  <r>
    <x v="1107"/>
    <n v="915.87"/>
  </r>
  <r>
    <x v="1108"/>
    <n v="913.47"/>
  </r>
  <r>
    <x v="1109"/>
    <n v="2504.48"/>
  </r>
  <r>
    <x v="1110"/>
    <n v="4011.52"/>
  </r>
  <r>
    <x v="1111"/>
    <n v="2150.2600000000002"/>
  </r>
  <r>
    <x v="1112"/>
    <n v="1988.85"/>
  </r>
  <r>
    <x v="1113"/>
    <n v="2534.6999999999998"/>
  </r>
  <r>
    <x v="1114"/>
    <n v="3625.46"/>
  </r>
  <r>
    <x v="1115"/>
    <n v="4331.62"/>
  </r>
  <r>
    <x v="1116"/>
    <n v="3823.22"/>
  </r>
  <r>
    <x v="1117"/>
    <n v="4811.28"/>
  </r>
  <r>
    <x v="1118"/>
    <n v="3103.71"/>
  </r>
  <r>
    <x v="1119"/>
    <n v="1300.33"/>
  </r>
  <r>
    <x v="1120"/>
    <n v="2440.88"/>
  </r>
  <r>
    <x v="1121"/>
    <n v="1744.79"/>
  </r>
  <r>
    <x v="1122"/>
    <n v="1892.62"/>
  </r>
  <r>
    <x v="1123"/>
    <n v="3061.46"/>
  </r>
  <r>
    <x v="1124"/>
    <n v="2396.14"/>
  </r>
  <r>
    <x v="1125"/>
    <n v="1045.28"/>
  </r>
  <r>
    <x v="1126"/>
    <n v="1544.96"/>
  </r>
  <r>
    <x v="1127"/>
    <n v="1972.71"/>
  </r>
  <r>
    <x v="1128"/>
    <n v="2144.6"/>
  </r>
  <r>
    <x v="1129"/>
    <n v="1136.4100000000001"/>
  </r>
  <r>
    <x v="1130"/>
    <n v="2446.46"/>
  </r>
  <r>
    <x v="1131"/>
    <n v="3216.1"/>
  </r>
  <r>
    <x v="1132"/>
    <n v="2229.37"/>
  </r>
  <r>
    <x v="1133"/>
    <n v="3070.53"/>
  </r>
  <r>
    <x v="1134"/>
    <n v="2335.09"/>
  </r>
  <r>
    <x v="1135"/>
    <n v="2153.75"/>
  </r>
  <r>
    <x v="1136"/>
    <n v="2177.2800000000002"/>
  </r>
  <r>
    <x v="1137"/>
    <n v="3949.35"/>
  </r>
  <r>
    <x v="1138"/>
    <n v="4782.6000000000004"/>
  </r>
  <r>
    <x v="1139"/>
    <n v="4295.7700000000004"/>
  </r>
  <r>
    <x v="1140"/>
    <n v="2355.5100000000002"/>
  </r>
  <r>
    <x v="1141"/>
    <n v="2087.69"/>
  </r>
  <r>
    <x v="1142"/>
    <n v="1536.25"/>
  </r>
  <r>
    <x v="1143"/>
    <n v="3288.96"/>
  </r>
  <r>
    <x v="1144"/>
    <n v="3445.31"/>
  </r>
  <r>
    <x v="1145"/>
    <n v="3584.76"/>
  </r>
  <r>
    <x v="1146"/>
    <n v="1406.7"/>
  </r>
  <r>
    <x v="1147"/>
    <n v="1491.28"/>
  </r>
  <r>
    <x v="1148"/>
    <n v="987.23"/>
  </r>
  <r>
    <x v="1149"/>
    <n v="2185.06"/>
  </r>
  <r>
    <x v="1150"/>
    <n v="1880.43"/>
  </r>
  <r>
    <x v="1151"/>
    <n v="3904.79"/>
  </r>
  <r>
    <x v="1152"/>
    <n v="3935.22"/>
  </r>
  <r>
    <x v="1153"/>
    <n v="999.09"/>
  </r>
  <r>
    <x v="1154"/>
    <n v="1540.54"/>
  </r>
  <r>
    <x v="1155"/>
    <n v="1882.6"/>
  </r>
  <r>
    <x v="1156"/>
    <n v="1463.55"/>
  </r>
  <r>
    <x v="1157"/>
    <n v="1738.56"/>
  </r>
  <r>
    <x v="1158"/>
    <n v="2421.85"/>
  </r>
  <r>
    <x v="1159"/>
    <n v="2534.12"/>
  </r>
  <r>
    <x v="1160"/>
    <n v="2252.7800000000002"/>
  </r>
  <r>
    <x v="1161"/>
    <n v="2678.89"/>
  </r>
  <r>
    <x v="1162"/>
    <n v="2820.92"/>
  </r>
  <r>
    <x v="1163"/>
    <n v="3073.9"/>
  </r>
  <r>
    <x v="1164"/>
    <n v="4698.47"/>
  </r>
  <r>
    <x v="1165"/>
    <n v="4854.4799999999996"/>
  </r>
  <r>
    <x v="1166"/>
    <n v="4334.32"/>
  </r>
  <r>
    <x v="1167"/>
    <n v="2987.7"/>
  </r>
  <r>
    <x v="1168"/>
    <n v="2862.97"/>
  </r>
  <r>
    <x v="1169"/>
    <n v="3103.94"/>
  </r>
  <r>
    <x v="1170"/>
    <n v="3451.16"/>
  </r>
  <r>
    <x v="1171"/>
    <n v="3692.49"/>
  </r>
  <r>
    <x v="1172"/>
    <n v="5186.92"/>
  </r>
  <r>
    <x v="1173"/>
    <n v="4680.3100000000004"/>
  </r>
  <r>
    <x v="1174"/>
    <n v="4586.1400000000003"/>
  </r>
  <r>
    <x v="1175"/>
    <n v="4355.17"/>
  </r>
  <r>
    <x v="1176"/>
    <n v="4604.1000000000004"/>
  </r>
  <r>
    <x v="1177"/>
    <n v="4873.9399999999996"/>
  </r>
  <r>
    <x v="1178"/>
    <n v="4421.3500000000004"/>
  </r>
  <r>
    <x v="1179"/>
    <n v="4373.58"/>
  </r>
  <r>
    <x v="1180"/>
    <n v="4310.29"/>
  </r>
  <r>
    <x v="1181"/>
    <n v="3118.98"/>
  </r>
  <r>
    <x v="1182"/>
    <n v="2646.86"/>
  </r>
  <r>
    <x v="1183"/>
    <n v="1774.6"/>
  </r>
  <r>
    <x v="1184"/>
    <n v="2803.71"/>
  </r>
  <r>
    <x v="1185"/>
    <n v="2811.83"/>
  </r>
  <r>
    <x v="1186"/>
    <n v="4196.8599999999997"/>
  </r>
  <r>
    <x v="1187"/>
    <n v="4409.72"/>
  </r>
  <r>
    <x v="1188"/>
    <n v="3340.28"/>
  </r>
  <r>
    <x v="1189"/>
    <n v="2948.51"/>
  </r>
  <r>
    <x v="1190"/>
    <n v="2992"/>
  </r>
  <r>
    <x v="1191"/>
    <n v="2501.2800000000002"/>
  </r>
  <r>
    <x v="1192"/>
    <n v="3022.71"/>
  </r>
  <r>
    <x v="1193"/>
    <n v="3289.2"/>
  </r>
  <r>
    <x v="1194"/>
    <n v="3508.26"/>
  </r>
  <r>
    <x v="1195"/>
    <n v="2404.6"/>
  </r>
  <r>
    <x v="1196"/>
    <n v="2017.16"/>
  </r>
  <r>
    <x v="1197"/>
    <n v="2500.1999999999998"/>
  </r>
  <r>
    <x v="1198"/>
    <n v="2199.65"/>
  </r>
  <r>
    <x v="1199"/>
    <n v="3337.11"/>
  </r>
  <r>
    <x v="1200"/>
    <n v="3806"/>
  </r>
  <r>
    <x v="1201"/>
    <n v="3391.67"/>
  </r>
  <r>
    <x v="1202"/>
    <n v="2857.07"/>
  </r>
  <r>
    <x v="1203"/>
    <n v="2797.07"/>
  </r>
  <r>
    <x v="1204"/>
    <n v="2491.69"/>
  </r>
  <r>
    <x v="1205"/>
    <n v="2359.89"/>
  </r>
  <r>
    <x v="1206"/>
    <n v="2823.23"/>
  </r>
  <r>
    <x v="1207"/>
    <n v="3473.73"/>
  </r>
  <r>
    <x v="1208"/>
    <n v="4124.53"/>
  </r>
  <r>
    <x v="1209"/>
    <n v="1411.83"/>
  </r>
  <r>
    <x v="1210"/>
    <n v="2075.84"/>
  </r>
  <r>
    <x v="1211"/>
    <n v="1666.51"/>
  </r>
  <r>
    <x v="1212"/>
    <n v="2589.56"/>
  </r>
  <r>
    <x v="1213"/>
    <n v="2591.6799999999998"/>
  </r>
  <r>
    <x v="1214"/>
    <n v="3609.45"/>
  </r>
  <r>
    <x v="1215"/>
    <n v="3792.09"/>
  </r>
  <r>
    <x v="1216"/>
    <n v="2187.67"/>
  </r>
  <r>
    <x v="1217"/>
    <n v="2430.92"/>
  </r>
  <r>
    <x v="1218"/>
    <n v="2570.61"/>
  </r>
  <r>
    <x v="1219"/>
    <n v="2016.6"/>
  </r>
  <r>
    <x v="1220"/>
    <n v="2707.23"/>
  </r>
  <r>
    <x v="1221"/>
    <n v="3423.62"/>
  </r>
  <r>
    <x v="1222"/>
    <n v="3984.87"/>
  </r>
  <r>
    <x v="1223"/>
    <n v="2532.56"/>
  </r>
  <r>
    <x v="1224"/>
    <n v="2314"/>
  </r>
  <r>
    <x v="1225"/>
    <n v="1606.32"/>
  </r>
  <r>
    <x v="1226"/>
    <n v="1536.03"/>
  </r>
  <r>
    <x v="1227"/>
    <n v="2277.39"/>
  </r>
  <r>
    <x v="1228"/>
    <n v="3109.29"/>
  </r>
  <r>
    <x v="1229"/>
    <n v="3063.56"/>
  </r>
  <r>
    <x v="1230"/>
    <n v="2769.37"/>
  </r>
  <r>
    <x v="1231"/>
    <n v="2641.15"/>
  </r>
  <r>
    <x v="1232"/>
    <n v="1241.92"/>
  </r>
  <r>
    <x v="1233"/>
    <n v="2291.77"/>
  </r>
  <r>
    <x v="1234"/>
    <n v="2282.29"/>
  </r>
  <r>
    <x v="1235"/>
    <n v="3859.71"/>
  </r>
  <r>
    <x v="1236"/>
    <n v="3905.07"/>
  </r>
  <r>
    <x v="1237"/>
    <n v="2734.07"/>
  </r>
  <r>
    <x v="1238"/>
    <n v="2736.97"/>
  </r>
  <r>
    <x v="1239"/>
    <n v="2670.26"/>
  </r>
  <r>
    <x v="1240"/>
    <n v="2064.12"/>
  </r>
  <r>
    <x v="1241"/>
    <n v="2838.23"/>
  </r>
  <r>
    <x v="1242"/>
    <n v="5120.28"/>
  </r>
  <r>
    <x v="1243"/>
    <n v="5192.8599999999997"/>
  </r>
  <r>
    <x v="1244"/>
    <n v="4790.3999999999996"/>
  </r>
  <r>
    <x v="1245"/>
    <n v="2899.77"/>
  </r>
  <r>
    <x v="1246"/>
    <n v="3257.16"/>
  </r>
  <r>
    <x v="1247"/>
    <n v="3260.27"/>
  </r>
  <r>
    <x v="1248"/>
    <n v="3544.83"/>
  </r>
  <r>
    <x v="1249"/>
    <n v="3912.26"/>
  </r>
  <r>
    <x v="1250"/>
    <n v="2976.91"/>
  </r>
  <r>
    <x v="1251"/>
    <n v="3401.57"/>
  </r>
  <r>
    <x v="1252"/>
    <n v="3498.78"/>
  </r>
  <r>
    <x v="1253"/>
    <n v="3625.81"/>
  </r>
  <r>
    <x v="1254"/>
    <n v="3429.31"/>
  </r>
  <r>
    <x v="1255"/>
    <n v="3504.25"/>
  </r>
  <r>
    <x v="1256"/>
    <n v="3832.73"/>
  </r>
  <r>
    <x v="1257"/>
    <n v="3725.24"/>
  </r>
  <r>
    <x v="1258"/>
    <n v="3159.28"/>
  </r>
  <r>
    <x v="1259"/>
    <n v="3701.44"/>
  </r>
  <r>
    <x v="1260"/>
    <n v="3645.84"/>
  </r>
  <r>
    <x v="1261"/>
    <n v="4037.42"/>
  </r>
  <r>
    <x v="1262"/>
    <n v="3824.41"/>
  </r>
  <r>
    <x v="1263"/>
    <n v="6197.68"/>
  </r>
  <r>
    <x v="1264"/>
    <n v="4779.97"/>
  </r>
  <r>
    <x v="1265"/>
    <n v="3154.64"/>
  </r>
  <r>
    <x v="1266"/>
    <n v="2887.32"/>
  </r>
  <r>
    <x v="1267"/>
    <n v="3751.02"/>
  </r>
  <r>
    <x v="1268"/>
    <n v="4619.2700000000004"/>
  </r>
  <r>
    <x v="1269"/>
    <n v="4827.3599999999997"/>
  </r>
  <r>
    <x v="1270"/>
    <n v="5423.08"/>
  </r>
  <r>
    <x v="1271"/>
    <n v="5715.79"/>
  </r>
  <r>
    <x v="1272"/>
    <n v="4712.75"/>
  </r>
  <r>
    <x v="1273"/>
    <n v="3963.27"/>
  </r>
  <r>
    <x v="1274"/>
    <n v="3530.41"/>
  </r>
  <r>
    <x v="1275"/>
    <n v="3398.48"/>
  </r>
  <r>
    <x v="1276"/>
    <n v="3798.51"/>
  </r>
  <r>
    <x v="1277"/>
    <n v="5453.41"/>
  </r>
  <r>
    <x v="1278"/>
    <n v="5305.96"/>
  </r>
  <r>
    <x v="1279"/>
    <n v="4668.16"/>
  </r>
  <r>
    <x v="1280"/>
    <n v="3856.44"/>
  </r>
  <r>
    <x v="1281"/>
    <n v="3554.32"/>
  </r>
  <r>
    <x v="1282"/>
    <n v="4090.17"/>
  </r>
  <r>
    <x v="1283"/>
    <n v="4019.92"/>
  </r>
  <r>
    <x v="1284"/>
    <n v="4483.7"/>
  </r>
  <r>
    <x v="1285"/>
    <n v="5560.03"/>
  </r>
  <r>
    <x v="1286"/>
    <n v="3491.52"/>
  </r>
  <r>
    <x v="1287"/>
    <n v="4427.7"/>
  </r>
  <r>
    <x v="1288"/>
    <n v="4719.82"/>
  </r>
  <r>
    <x v="1289"/>
    <n v="4829.96"/>
  </r>
  <r>
    <x v="1290"/>
    <n v="5029.46"/>
  </r>
  <r>
    <x v="1291"/>
    <n v="4819.1499999999996"/>
  </r>
  <r>
    <x v="1292"/>
    <n v="4868.96"/>
  </r>
  <r>
    <x v="1293"/>
    <n v="4344.68"/>
  </r>
  <r>
    <x v="1294"/>
    <n v="4324.55"/>
  </r>
  <r>
    <x v="1295"/>
    <n v="4175"/>
  </r>
  <r>
    <x v="1296"/>
    <n v="4557.24"/>
  </r>
  <r>
    <x v="1297"/>
    <n v="4553.91"/>
  </r>
  <r>
    <x v="1298"/>
    <n v="4557.4399999999996"/>
  </r>
  <r>
    <x v="1299"/>
    <n v="4763.79"/>
  </r>
  <r>
    <x v="1300"/>
    <n v="4842.95"/>
  </r>
  <r>
    <x v="1301"/>
    <n v="5311.28"/>
  </r>
  <r>
    <x v="1302"/>
    <n v="4714.97"/>
  </r>
  <r>
    <x v="1303"/>
    <n v="4757.25"/>
  </r>
  <r>
    <x v="1304"/>
    <n v="5257.83"/>
  </r>
  <r>
    <x v="1305"/>
    <n v="5565.6"/>
  </r>
  <r>
    <x v="1306"/>
    <n v="5296.42"/>
  </r>
  <r>
    <x v="1307"/>
    <n v="5009.38"/>
  </r>
  <r>
    <x v="1308"/>
    <n v="5135.49"/>
  </r>
  <r>
    <x v="1309"/>
    <n v="5483.19"/>
  </r>
  <r>
    <x v="1310"/>
    <n v="4757.42"/>
  </r>
  <r>
    <x v="1311"/>
    <n v="4648.55"/>
  </r>
  <r>
    <x v="1312"/>
    <n v="4480.7299999999996"/>
  </r>
  <r>
    <x v="1313"/>
    <n v="4993.59"/>
  </r>
  <r>
    <x v="1314"/>
    <n v="4918.74"/>
  </r>
  <r>
    <x v="1315"/>
    <n v="4495.24"/>
  </r>
  <r>
    <x v="1316"/>
    <n v="4920.09"/>
  </r>
  <r>
    <x v="1317"/>
    <n v="4947.5"/>
  </r>
  <r>
    <x v="1318"/>
    <n v="4984.8100000000004"/>
  </r>
  <r>
    <x v="1319"/>
    <n v="5122.9799999999996"/>
  </r>
  <r>
    <x v="1320"/>
    <n v="5195.5"/>
  </r>
  <r>
    <x v="1321"/>
    <n v="3528.63"/>
  </r>
  <r>
    <x v="1322"/>
    <n v="4230.13"/>
  </r>
  <r>
    <x v="1323"/>
    <n v="3711.49"/>
  </r>
  <r>
    <x v="1324"/>
    <n v="3902.25"/>
  </r>
  <r>
    <x v="1325"/>
    <n v="4006.48"/>
  </r>
  <r>
    <x v="1326"/>
    <n v="3882.58"/>
  </r>
  <r>
    <x v="1327"/>
    <n v="3902.05"/>
  </r>
  <r>
    <x v="1328"/>
    <n v="3257.66"/>
  </r>
  <r>
    <x v="1329"/>
    <n v="3250.32"/>
  </r>
  <r>
    <x v="1330"/>
    <n v="2856.39"/>
  </r>
  <r>
    <x v="1331"/>
    <n v="3702.26"/>
  </r>
  <r>
    <x v="1332"/>
    <n v="3998.78"/>
  </r>
  <r>
    <x v="1333"/>
    <n v="3969.13"/>
  </r>
  <r>
    <x v="1334"/>
    <n v="3672.56"/>
  </r>
  <r>
    <x v="1335"/>
    <n v="3304.08"/>
  </r>
  <r>
    <x v="1336"/>
    <n v="1951.15"/>
  </r>
  <r>
    <x v="1337"/>
    <n v="1893.11"/>
  </r>
  <r>
    <x v="1338"/>
    <n v="2582.35"/>
  </r>
  <r>
    <x v="1339"/>
    <n v="3446.86"/>
  </r>
  <r>
    <x v="1340"/>
    <n v="5349.97"/>
  </r>
  <r>
    <x v="1341"/>
    <n v="5322.47"/>
  </r>
  <r>
    <x v="1342"/>
    <n v="5105.16"/>
  </r>
  <r>
    <x v="1343"/>
    <n v="1502.06"/>
  </r>
  <r>
    <x v="1344"/>
    <n v="1574.45"/>
  </r>
  <r>
    <x v="1345"/>
    <n v="2618.84"/>
  </r>
  <r>
    <x v="1346"/>
    <n v="2804.56"/>
  </r>
  <r>
    <x v="1347"/>
    <n v="3465.22"/>
  </r>
  <r>
    <x v="1348"/>
    <n v="3995.81"/>
  </r>
  <r>
    <x v="1349"/>
    <n v="2428.08"/>
  </r>
  <r>
    <x v="1350"/>
    <n v="1845.28"/>
  </r>
  <r>
    <x v="1351"/>
    <n v="2410.6999999999998"/>
  </r>
  <r>
    <x v="1352"/>
    <n v="2157.3000000000002"/>
  </r>
  <r>
    <x v="1353"/>
    <n v="2481.96"/>
  </r>
  <r>
    <x v="1354"/>
    <n v="3693.06"/>
  </r>
  <r>
    <x v="1355"/>
    <n v="3950.61"/>
  </r>
  <r>
    <x v="1356"/>
    <n v="3004.71"/>
  </r>
  <r>
    <x v="1357"/>
    <n v="2636.65"/>
  </r>
  <r>
    <x v="1358"/>
    <n v="2505.79"/>
  </r>
  <r>
    <x v="1359"/>
    <n v="2116.4899999999998"/>
  </r>
  <r>
    <x v="1360"/>
    <n v="2930.85"/>
  </r>
  <r>
    <x v="1361"/>
    <n v="4226.96"/>
  </r>
  <r>
    <x v="1362"/>
    <n v="4425.97"/>
  </r>
  <r>
    <x v="1363"/>
    <n v="1439.43"/>
  </r>
  <r>
    <x v="1364"/>
    <n v="2571.69"/>
  </r>
  <r>
    <x v="1365"/>
    <n v="2867.98"/>
  </r>
  <r>
    <x v="1366"/>
    <n v="3077.73"/>
  </r>
  <r>
    <x v="1367"/>
    <n v="3719.59"/>
  </r>
  <r>
    <x v="1368"/>
    <n v="4259.47"/>
  </r>
  <r>
    <x v="1369"/>
    <n v="4482.47"/>
  </r>
  <r>
    <x v="1370"/>
    <n v="5277.55"/>
  </r>
  <r>
    <x v="1371"/>
    <n v="2903.86"/>
  </r>
  <r>
    <x v="1372"/>
    <n v="2286.09"/>
  </r>
  <r>
    <x v="1373"/>
    <n v="1983.32"/>
  </r>
  <r>
    <x v="1374"/>
    <n v="2610.2399999999998"/>
  </r>
  <r>
    <x v="1375"/>
    <n v="4369.41"/>
  </r>
  <r>
    <x v="1376"/>
    <n v="3604.67"/>
  </r>
  <r>
    <x v="1377"/>
    <n v="3463.64"/>
  </r>
  <r>
    <x v="1378"/>
    <n v="3733.13"/>
  </r>
  <r>
    <x v="1379"/>
    <n v="4024.88"/>
  </r>
  <r>
    <x v="1380"/>
    <n v="9634.82"/>
  </r>
  <r>
    <x v="1381"/>
    <n v="4248.8599999999997"/>
  </r>
  <r>
    <x v="1382"/>
    <n v="5289.24"/>
  </r>
  <r>
    <x v="1383"/>
    <n v="4881.6099999999997"/>
  </r>
  <r>
    <x v="1384"/>
    <n v="2649.27"/>
  </r>
  <r>
    <x v="1385"/>
    <n v="3512.06"/>
  </r>
  <r>
    <x v="1386"/>
    <n v="3428.29"/>
  </r>
  <r>
    <x v="1387"/>
    <n v="3922.97"/>
  </r>
  <r>
    <x v="1388"/>
    <n v="3575.86"/>
  </r>
  <r>
    <x v="1389"/>
    <n v="2938.47"/>
  </r>
  <r>
    <x v="1390"/>
    <n v="3847.59"/>
  </r>
  <r>
    <x v="1391"/>
    <n v="3354.21"/>
  </r>
  <r>
    <x v="1392"/>
    <n v="2531.67"/>
  </r>
  <r>
    <x v="1393"/>
    <n v="2699.51"/>
  </r>
  <r>
    <x v="1394"/>
    <n v="2841.52"/>
  </r>
  <r>
    <x v="1395"/>
    <n v="2266.61"/>
  </r>
  <r>
    <x v="1396"/>
    <n v="3536.67"/>
  </r>
  <r>
    <x v="1397"/>
    <n v="4425.38"/>
  </r>
  <r>
    <x v="1398"/>
    <n v="1787.84"/>
  </r>
  <r>
    <x v="1399"/>
    <n v="2234.9499999999998"/>
  </r>
  <r>
    <x v="1400"/>
    <n v="1509.63"/>
  </r>
  <r>
    <x v="1401"/>
    <n v="1645.79"/>
  </r>
  <r>
    <x v="1402"/>
    <n v="3372.85"/>
  </r>
  <r>
    <x v="1403"/>
    <n v="5379.17"/>
  </r>
  <r>
    <x v="1404"/>
    <n v="4892.79"/>
  </r>
  <r>
    <x v="1405"/>
    <n v="2897.04"/>
  </r>
  <r>
    <x v="1406"/>
    <n v="2231.1"/>
  </r>
  <r>
    <x v="1407"/>
    <n v="2536.6799999999998"/>
  </r>
  <r>
    <x v="1408"/>
    <n v="2382.5700000000002"/>
  </r>
  <r>
    <x v="1409"/>
    <n v="3632.75"/>
  </r>
  <r>
    <x v="1410"/>
    <n v="5604.25"/>
  </r>
  <r>
    <x v="1411"/>
    <n v="5552.85"/>
  </r>
  <r>
    <x v="1412"/>
    <n v="2090.7399999999998"/>
  </r>
  <r>
    <x v="1413"/>
    <n v="1375.23"/>
  </r>
  <r>
    <x v="1414"/>
    <n v="610.57000000000005"/>
  </r>
  <r>
    <x v="1415"/>
    <n v="234.4"/>
  </r>
  <r>
    <x v="1416"/>
    <n v="1930.36"/>
  </r>
  <r>
    <x v="1417"/>
    <n v="3500.99"/>
  </r>
  <r>
    <x v="1418"/>
    <n v="4134.76"/>
  </r>
  <r>
    <x v="1419"/>
    <n v="1149.72"/>
  </r>
  <r>
    <x v="1420"/>
    <n v="1241.03"/>
  </r>
  <r>
    <x v="1421"/>
    <n v="2024.09"/>
  </r>
  <r>
    <x v="1422"/>
    <n v="1939.45"/>
  </r>
  <r>
    <x v="1423"/>
    <n v="3843.23"/>
  </r>
  <r>
    <x v="1424"/>
    <n v="4754.75"/>
  </r>
  <r>
    <x v="1425"/>
    <n v="2600.5500000000002"/>
  </r>
  <r>
    <x v="1426"/>
    <n v="802.16"/>
  </r>
  <r>
    <x v="1427"/>
    <n v="673.73"/>
  </r>
  <r>
    <x v="1428"/>
    <n v="1090.45"/>
  </r>
  <r>
    <x v="1429"/>
    <n v="954"/>
  </r>
  <r>
    <x v="1430"/>
    <n v="1251.57"/>
  </r>
  <r>
    <x v="1431"/>
    <n v="2911.49"/>
  </r>
  <r>
    <x v="1432"/>
    <n v="3998.9"/>
  </r>
  <r>
    <x v="1433"/>
    <n v="1030.22"/>
  </r>
  <r>
    <x v="1434"/>
    <n v="1413.58"/>
  </r>
  <r>
    <x v="1435"/>
    <n v="1381.17"/>
  </r>
  <r>
    <x v="1436"/>
    <n v="1534.62"/>
  </r>
  <r>
    <x v="1437"/>
    <n v="2164.29"/>
  </r>
  <r>
    <x v="1438"/>
    <n v="3287.43"/>
  </r>
  <r>
    <x v="1439"/>
    <n v="4276.24"/>
  </r>
  <r>
    <x v="1440"/>
    <n v="1281.07"/>
  </r>
  <r>
    <x v="1441"/>
    <n v="834.8"/>
  </r>
  <r>
    <x v="1442"/>
    <n v="967.27"/>
  </r>
  <r>
    <x v="1443"/>
    <n v="666.17"/>
  </r>
  <r>
    <x v="1444"/>
    <n v="1439.02"/>
  </r>
  <r>
    <x v="1445"/>
    <n v="2947.82"/>
  </r>
  <r>
    <x v="1446"/>
    <n v="3960.91"/>
  </r>
  <r>
    <x v="1447"/>
    <n v="1791.91"/>
  </r>
  <r>
    <x v="1448"/>
    <n v="1876.23"/>
  </r>
  <r>
    <x v="1449"/>
    <n v="1868.17"/>
  </r>
  <r>
    <x v="1450"/>
    <n v="1996.61"/>
  </r>
  <r>
    <x v="1451"/>
    <n v="1310.94"/>
  </r>
  <r>
    <x v="1452"/>
    <n v="3449.4"/>
  </r>
  <r>
    <x v="1453"/>
    <n v="3846.96"/>
  </r>
  <r>
    <x v="1454"/>
    <n v="3023.96"/>
  </r>
  <r>
    <x v="1455"/>
    <n v="3384.22"/>
  </r>
  <r>
    <x v="1456"/>
    <n v="3450.21"/>
  </r>
  <r>
    <x v="1457"/>
    <n v="3198.11"/>
  </r>
  <r>
    <x v="1458"/>
    <n v="3083.11"/>
  </r>
  <r>
    <x v="1459"/>
    <n v="4225.09"/>
  </r>
  <r>
    <x v="1460"/>
    <n v="4368.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F44531-94CB-4CEC-A6B0-A3972AD3DF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Month">
  <location ref="C18:E22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numFmtId="164" showAll="0"/>
    <pivotField numFmtId="2"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 Earned" fld="1" baseField="0" baseItem="0" numFmtId="164"/>
    <dataField name="Sum of Competitor Index" fld="4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061D3-D4E9-49BA-A7B2-5EAA0EE7D604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T51:W83" firstHeaderRow="0" firstDataRow="1" firstDataCol="1"/>
  <pivotFields count="4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numFmtId="9" showAll="0"/>
    <pivotField dataField="1" numFmtId="165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# of Rooms Sold" fld="1" baseField="0" baseItem="0"/>
    <dataField name="Average of ADR" fld="3" subtotal="average" baseField="0" baseItem="0" numFmtId="165"/>
    <dataField name="Average of Occupany %" fld="2" subtotal="average" baseField="0" baseItem="0" numFmtId="9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0D8B4-7854-440A-BF57-E7CCC2212835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O51:P82" firstHeaderRow="1" firstDataRow="1" firstDataCol="1"/>
  <pivotFields count="2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numFmtId="165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ADR" fld="1" subtotal="average" baseField="0" baseItem="0" numFmtId="165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6F99A-DFC9-48C2-911D-E9E380ABFC5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J51:L82" firstHeaderRow="0" firstDataRow="1" firstDataCol="1"/>
  <pivotFields count="3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dataField="1" numFmtId="2" showAll="0">
      <items count="15">
        <item x="12"/>
        <item x="11"/>
        <item x="10"/>
        <item x="1"/>
        <item x="13"/>
        <item x="2"/>
        <item x="8"/>
        <item x="6"/>
        <item x="7"/>
        <item x="0"/>
        <item x="4"/>
        <item x="3"/>
        <item x="5"/>
        <item x="9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of Rooms Sold" fld="1" baseField="0" baseItem="0"/>
    <dataField name="Average of Occupany %" fld="2" subtotal="average" baseField="0" baseItem="0" numFmtId="2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FBCCF-E35C-4D9F-8896-BE6E1941D896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D2:E55" firstHeaderRow="1" firstDataRow="1" firstDataCol="1"/>
  <pivotFields count="4">
    <pivotField numFmtId="14" showAll="0">
      <items count="14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3"/>
    <field x="2"/>
  </rowFields>
  <rowItems count="5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1" baseField="0" baseItem="0"/>
  </dataFields>
  <formats count="10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3" type="button" dataOnly="0" labelOnly="1" outline="0" axis="axisRow" fieldPosition="0"/>
    </format>
    <format dxfId="30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1"/>
          </reference>
        </references>
      </pivotArea>
    </format>
    <format dxfId="27">
      <pivotArea dataOnly="0" labelOnly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2"/>
          </reference>
        </references>
      </pivotArea>
    </format>
    <format dxfId="26">
      <pivotArea dataOnly="0" labelOnly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3"/>
          </reference>
        </references>
      </pivotArea>
    </format>
    <format dxfId="25">
      <pivotArea dataOnly="0" labelOnly="1" fieldPosition="0">
        <references count="2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1" selected="0">
            <x v="4"/>
          </reference>
        </references>
      </pivotArea>
    </format>
    <format dxfId="24">
      <pivotArea dataOnly="0" labelOnly="1" outline="0" axis="axisValues" fieldPosition="0"/>
    </format>
  </formats>
  <chartFormats count="1"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0DF98-DC07-4F83-882D-ABD66CFC4B22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3:C14" firstHeaderRow="0" firstDataRow="1" firstDataCol="1"/>
  <pivotFields count="18"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3"/>
    <field x="4"/>
  </rowFields>
  <rowItems count="11">
    <i>
      <x/>
    </i>
    <i r="1">
      <x/>
    </i>
    <i r="1">
      <x v="1"/>
    </i>
    <i>
      <x v="1"/>
    </i>
    <i r="1">
      <x/>
    </i>
    <i r="1">
      <x v="1"/>
    </i>
    <i r="1">
      <x v="2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atus" fld="3" subtotal="count" baseField="0" baseItem="0"/>
    <dataField name="Count of Source" fld="4" subtotal="count" baseField="0" baseItem="0"/>
  </dataField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A23B0-0BBE-4BB2-8682-2782FD25C65B}" name="Table3" displayName="Table3" ref="C12:G15" totalsRowShown="0" headerRowDxfId="60" headerRowBorderDxfId="59" tableBorderDxfId="58" totalsRowBorderDxfId="57">
  <autoFilter ref="C12:G15" xr:uid="{FBAA23B0-0BBE-4BB2-8682-2782FD25C65B}"/>
  <tableColumns count="5">
    <tableColumn id="1" xr3:uid="{3AB1DDF0-7C93-43B7-8ECB-7FF5421CF79F}" name="Date" dataDxfId="56"/>
    <tableColumn id="2" xr3:uid="{D34224DB-7C66-4F81-AC43-1C9EE1BCE4D1}" name="Revenue Earned" dataDxfId="55"/>
    <tableColumn id="3" xr3:uid="{8158BA0E-85DE-4591-8FB0-EE5F6E22261A}" name="Hotel RevPar" dataDxfId="54">
      <calculatedColumnFormula>IF(D13="","",D13/2160)</calculatedColumnFormula>
    </tableColumn>
    <tableColumn id="4" xr3:uid="{B1E80B28-65B5-4FB5-A00F-E19A731547EC}" name="Competitor RevPar"/>
    <tableColumn id="5" xr3:uid="{EC09511D-0639-4839-A7E1-7DB0920783C4}" name="Competitor Index">
      <calculatedColumnFormula>E13/F13*100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E38D25-4F9F-45F2-B158-06EF2F58ACB0}" name="Table4" displayName="Table4" ref="J12:L42" totalsRowShown="0" headerRowDxfId="53" headerRowBorderDxfId="52" tableBorderDxfId="51" totalsRowBorderDxfId="50">
  <autoFilter ref="J12:L42" xr:uid="{52E38D25-4F9F-45F2-B158-06EF2F58ACB0}"/>
  <tableColumns count="3">
    <tableColumn id="1" xr3:uid="{5DBCC971-1734-471D-8772-5046F3579D41}" name="Date" dataDxfId="49"/>
    <tableColumn id="2" xr3:uid="{25BF1670-FDC1-4E03-95A6-AB59EBC9299B}" name="# of Rooms Sold" dataDxfId="48">
      <calculatedColumnFormula>COUNTIFS('Customer Data'!D:D,"Checked Out",'Customer Data'!I:I,"&lt;="&amp;Worksheet!J13,'Customer Data'!J:J,"&gt;"&amp;Worksheet!J13)</calculatedColumnFormula>
    </tableColumn>
    <tableColumn id="3" xr3:uid="{11C3F3C2-9CE3-4513-A090-7CD07071A166}" name="Occupany %" dataDxfId="47">
      <calculatedColumnFormula>K13/71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56200D-B6B5-4B63-A8B3-DB89977C693C}" name="Table9" displayName="Table9" ref="O12:P42" totalsRowShown="0" headerRowDxfId="46" headerRowBorderDxfId="45" tableBorderDxfId="44" totalsRowBorderDxfId="43">
  <autoFilter ref="O12:P42" xr:uid="{1656200D-B6B5-4B63-A8B3-DB89977C693C}"/>
  <tableColumns count="2">
    <tableColumn id="1" xr3:uid="{A7E3CAC9-B4EF-4100-BCE0-A462F99C5E2D}" name="Date" dataDxfId="42"/>
    <tableColumn id="2" xr3:uid="{0D6CE4A0-637C-4ABF-8CBC-D3D4C54E6C8F}" name="ADR" dataDxfId="41">
      <calculatedColumnFormula>AVERAGEIFS('Customer Data'!H:H,'Customer Data'!D:D,"Checked Out",'Customer Data'!I:I,"&lt;="&amp;Worksheet!O13,'Customer Data'!J:J,"&gt;"&amp;Worksheet!O13)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CC48D59-14A6-4A3E-9183-5C81EA6294FC}" name="Table11" displayName="Table11" ref="T12:W43" totalsRowShown="0" headerRowBorderDxfId="40" tableBorderDxfId="39" totalsRowBorderDxfId="38">
  <autoFilter ref="T12:W43" xr:uid="{3CC48D59-14A6-4A3E-9183-5C81EA6294FC}"/>
  <tableColumns count="4">
    <tableColumn id="1" xr3:uid="{5AAEBAD1-F6C5-40E9-9DE2-031190139CD1}" name="Date" dataDxfId="37"/>
    <tableColumn id="2" xr3:uid="{492FD73F-5F52-408A-B6EF-E7D3901182C6}" name="# of Rooms Sold" dataDxfId="36">
      <calculatedColumnFormula>COUNTIFS('Customer Data'!$D:$D,"Checked Out",'Customer Data'!$I:$I,"&lt;="&amp;T13,'Customer Data'!$J:$J,"&gt;"&amp;T13)</calculatedColumnFormula>
    </tableColumn>
    <tableColumn id="3" xr3:uid="{CFDCEABA-6EAE-49F6-B2B0-604AF542DF76}" name="Occupany %" dataDxfId="35" dataCellStyle="Percent">
      <calculatedColumnFormula>U13/71</calculatedColumnFormula>
    </tableColumn>
    <tableColumn id="4" xr3:uid="{89B88918-C1D3-414C-BE58-02A808CE9859}" name="ADR" dataDxfId="34">
      <calculatedColumnFormula>AVERAGEIFS('Customer Data'!$H:$H,'Customer Data'!$D:$D,"Checked Out",'Customer Data'!$I:$I,"&lt;="&amp;T13,'Customer Data'!$J:$J,"&gt;"&amp;T13)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D1" zoomScale="22" zoomScaleNormal="49" workbookViewId="0">
      <selection activeCell="AB55" sqref="AB55"/>
    </sheetView>
  </sheetViews>
  <sheetFormatPr defaultColWidth="11.25" defaultRowHeight="15" customHeight="1"/>
  <cols>
    <col min="1" max="1" width="0.6640625" customWidth="1"/>
    <col min="2" max="2" width="3.08203125" customWidth="1"/>
    <col min="3" max="3" width="13.75" bestFit="1" customWidth="1"/>
    <col min="4" max="4" width="21.6640625" bestFit="1" customWidth="1"/>
    <col min="5" max="5" width="22.75" bestFit="1" customWidth="1"/>
    <col min="6" max="6" width="20.75" customWidth="1"/>
    <col min="7" max="7" width="19" customWidth="1"/>
    <col min="8" max="8" width="6" customWidth="1"/>
    <col min="9" max="9" width="3.4140625" customWidth="1"/>
    <col min="10" max="10" width="13.75" bestFit="1" customWidth="1"/>
    <col min="11" max="11" width="21.33203125" bestFit="1" customWidth="1"/>
    <col min="12" max="12" width="21.25" bestFit="1" customWidth="1"/>
    <col min="13" max="13" width="5.33203125" customWidth="1"/>
    <col min="14" max="14" width="3.33203125" customWidth="1"/>
    <col min="15" max="15" width="13.75" bestFit="1" customWidth="1"/>
    <col min="16" max="16" width="14.58203125" bestFit="1" customWidth="1"/>
    <col min="17" max="17" width="22.33203125" style="14" customWidth="1"/>
    <col min="18" max="18" width="5.33203125" customWidth="1"/>
    <col min="19" max="19" width="3.33203125" customWidth="1"/>
    <col min="20" max="20" width="13.75" bestFit="1" customWidth="1"/>
    <col min="21" max="21" width="21.33203125" bestFit="1" customWidth="1"/>
    <col min="22" max="22" width="14.58203125" style="48" bestFit="1" customWidth="1"/>
    <col min="23" max="23" width="21.25" bestFit="1" customWidth="1"/>
    <col min="24" max="24" width="9.6640625" customWidth="1"/>
    <col min="25" max="25" width="10.75" customWidth="1"/>
    <col min="26" max="26" width="19.08203125" customWidth="1"/>
    <col min="27" max="27" width="13.6640625" customWidth="1"/>
    <col min="31" max="31" width="17.1640625" customWidth="1"/>
  </cols>
  <sheetData>
    <row r="1" spans="1:33" ht="3" customHeight="1" thickBot="1">
      <c r="A1" s="1"/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2"/>
      <c r="P1" s="2"/>
      <c r="Q1" s="13"/>
      <c r="R1" s="1"/>
      <c r="S1" s="1"/>
      <c r="T1" s="1"/>
      <c r="U1" s="1"/>
      <c r="V1" s="45"/>
      <c r="W1" s="1"/>
      <c r="X1" s="1"/>
      <c r="Y1" s="1"/>
      <c r="Z1" s="1"/>
    </row>
    <row r="2" spans="1:33" ht="15.5" customHeight="1">
      <c r="A2" s="1"/>
      <c r="B2" s="99" t="s">
        <v>0</v>
      </c>
      <c r="C2" s="100"/>
      <c r="D2" s="100"/>
      <c r="E2" s="100"/>
      <c r="F2" s="100"/>
      <c r="G2" s="101"/>
      <c r="M2" s="1"/>
      <c r="N2" s="1"/>
      <c r="O2" s="1"/>
      <c r="P2" s="2"/>
      <c r="Q2" s="13"/>
      <c r="R2" s="1"/>
      <c r="S2" s="1"/>
      <c r="T2" s="1"/>
      <c r="U2" s="1"/>
      <c r="V2" s="45"/>
      <c r="W2" s="1"/>
      <c r="X2" s="1"/>
      <c r="Y2" s="1"/>
      <c r="Z2" s="1"/>
    </row>
    <row r="3" spans="1:33" ht="18.75" customHeight="1" thickBot="1">
      <c r="A3" s="1"/>
      <c r="B3" s="102"/>
      <c r="C3" s="103"/>
      <c r="D3" s="103"/>
      <c r="E3" s="103"/>
      <c r="F3" s="103"/>
      <c r="G3" s="104"/>
      <c r="M3" s="1"/>
      <c r="N3" s="1"/>
      <c r="O3" s="2"/>
      <c r="P3" s="2"/>
      <c r="Q3" s="13"/>
      <c r="R3" s="1"/>
      <c r="S3" s="1"/>
      <c r="T3" s="1"/>
      <c r="U3" s="1"/>
      <c r="V3" s="45"/>
      <c r="W3" s="1"/>
      <c r="X3" s="1"/>
      <c r="Y3" s="1"/>
      <c r="Z3" s="1"/>
    </row>
    <row r="4" spans="1:33" ht="1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13"/>
      <c r="R4" s="1"/>
      <c r="S4" s="1"/>
      <c r="T4" s="1"/>
      <c r="U4" s="1"/>
      <c r="V4" s="45"/>
      <c r="W4" s="1"/>
      <c r="X4" s="1"/>
      <c r="Y4" s="1"/>
      <c r="Z4" s="1"/>
    </row>
    <row r="5" spans="1:33" ht="18" customHeight="1">
      <c r="A5" s="1"/>
      <c r="B5" s="3" t="s">
        <v>1</v>
      </c>
      <c r="C5" s="4"/>
      <c r="D5" s="4"/>
      <c r="E5" s="5"/>
      <c r="F5" s="5"/>
      <c r="G5" s="5"/>
      <c r="H5" s="1"/>
      <c r="I5" s="3" t="s">
        <v>2</v>
      </c>
      <c r="J5" s="4"/>
      <c r="K5" s="5"/>
      <c r="L5" s="5"/>
      <c r="M5" s="1"/>
      <c r="N5" s="3" t="s">
        <v>3</v>
      </c>
      <c r="O5" s="6"/>
      <c r="P5" s="6"/>
      <c r="Q5" s="86"/>
      <c r="R5" s="1"/>
      <c r="S5" s="105" t="s">
        <v>4</v>
      </c>
      <c r="T5" s="105"/>
      <c r="U5" s="105"/>
      <c r="V5" s="105"/>
      <c r="W5" s="105"/>
      <c r="X5" s="7"/>
      <c r="Y5" s="1"/>
      <c r="Z5" s="1" t="s">
        <v>1023</v>
      </c>
    </row>
    <row r="6" spans="1:33" ht="15.75" customHeight="1">
      <c r="A6" s="1"/>
      <c r="B6" s="106" t="s">
        <v>5</v>
      </c>
      <c r="C6" s="106"/>
      <c r="D6" s="106"/>
      <c r="E6" s="106"/>
      <c r="F6" s="106"/>
      <c r="G6" s="106"/>
      <c r="H6" s="1"/>
      <c r="I6" s="106" t="s">
        <v>6</v>
      </c>
      <c r="J6" s="106"/>
      <c r="K6" s="106"/>
      <c r="L6" s="106"/>
      <c r="M6" s="1"/>
      <c r="N6" s="107" t="s">
        <v>7</v>
      </c>
      <c r="O6" s="107"/>
      <c r="P6" s="107"/>
      <c r="Q6" s="107"/>
      <c r="R6" s="1"/>
      <c r="S6" s="107" t="s">
        <v>8</v>
      </c>
      <c r="T6" s="107"/>
      <c r="U6" s="107"/>
      <c r="V6" s="107"/>
      <c r="W6" s="107"/>
      <c r="X6" s="8"/>
      <c r="Y6" s="1"/>
    </row>
    <row r="7" spans="1:33" ht="18" customHeight="1">
      <c r="A7" s="1"/>
      <c r="B7" s="106"/>
      <c r="C7" s="106"/>
      <c r="D7" s="106"/>
      <c r="E7" s="106"/>
      <c r="F7" s="106"/>
      <c r="G7" s="106"/>
      <c r="H7" s="1"/>
      <c r="I7" s="106"/>
      <c r="J7" s="106"/>
      <c r="K7" s="106"/>
      <c r="L7" s="106"/>
      <c r="M7" s="1"/>
      <c r="N7" s="107"/>
      <c r="O7" s="107"/>
      <c r="P7" s="107"/>
      <c r="Q7" s="107"/>
      <c r="R7" s="1"/>
      <c r="S7" s="107"/>
      <c r="T7" s="107"/>
      <c r="U7" s="107"/>
      <c r="V7" s="107"/>
      <c r="W7" s="107"/>
      <c r="X7" s="8"/>
      <c r="Y7" s="1"/>
      <c r="Z7" s="1"/>
      <c r="AA7" s="39" t="s">
        <v>1025</v>
      </c>
      <c r="AB7" s="39"/>
      <c r="AC7" s="39"/>
      <c r="AE7" s="39" t="s">
        <v>1035</v>
      </c>
      <c r="AF7" s="39"/>
      <c r="AG7" s="39"/>
    </row>
    <row r="8" spans="1:33" ht="18" customHeight="1">
      <c r="A8" s="1"/>
      <c r="B8" s="9"/>
      <c r="C8" s="9"/>
      <c r="D8" s="9"/>
      <c r="E8" s="9"/>
      <c r="F8" s="9"/>
      <c r="G8" s="9"/>
      <c r="H8" s="1"/>
      <c r="I8" s="9"/>
      <c r="J8" s="9"/>
      <c r="K8" s="9"/>
      <c r="L8" s="9"/>
      <c r="M8" s="1"/>
      <c r="N8" s="10"/>
      <c r="O8" s="10"/>
      <c r="P8" s="10"/>
      <c r="Q8" s="87"/>
      <c r="R8" s="1"/>
      <c r="S8" s="10"/>
      <c r="T8" s="1"/>
      <c r="U8" s="1"/>
      <c r="V8" s="45"/>
      <c r="W8" s="1"/>
      <c r="X8" s="1"/>
      <c r="Y8" s="1"/>
      <c r="Z8" s="1" t="s">
        <v>1024</v>
      </c>
      <c r="AA8" s="38" t="s">
        <v>1031</v>
      </c>
      <c r="AE8" s="38" t="s">
        <v>1036</v>
      </c>
    </row>
    <row r="9" spans="1:33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13"/>
      <c r="R9" s="1"/>
      <c r="S9" s="1"/>
      <c r="T9" s="2"/>
      <c r="U9" s="1"/>
      <c r="V9" s="45"/>
      <c r="W9" s="1"/>
      <c r="X9" s="1"/>
      <c r="Y9" s="1"/>
      <c r="Z9" s="1"/>
      <c r="AA9" s="40" t="s">
        <v>1026</v>
      </c>
      <c r="AB9" s="41" t="s">
        <v>1027</v>
      </c>
      <c r="AC9" s="42">
        <v>42522</v>
      </c>
      <c r="AE9" s="44" t="s">
        <v>1037</v>
      </c>
      <c r="AF9" s="43" t="s">
        <v>1029</v>
      </c>
      <c r="AG9" s="42">
        <v>42522</v>
      </c>
    </row>
    <row r="10" spans="1:33" ht="18" customHeight="1">
      <c r="A10" s="1"/>
      <c r="B10" s="1"/>
      <c r="C10" s="11"/>
      <c r="D10" s="1"/>
      <c r="E10" s="1"/>
      <c r="F10" s="1"/>
      <c r="G10" s="1"/>
      <c r="H10" s="1"/>
      <c r="I10" s="1"/>
      <c r="J10" s="11"/>
      <c r="K10" s="1"/>
      <c r="L10" s="1"/>
      <c r="M10" s="1"/>
      <c r="N10" s="1"/>
      <c r="O10" s="12"/>
      <c r="P10" s="2"/>
      <c r="Q10" s="13"/>
      <c r="R10" s="1"/>
      <c r="S10" s="1"/>
      <c r="T10" s="12"/>
      <c r="U10" s="1"/>
      <c r="V10" s="45"/>
      <c r="W10" s="1"/>
      <c r="X10" s="1"/>
      <c r="Y10" s="1"/>
      <c r="Z10" s="13" t="s">
        <v>1028</v>
      </c>
      <c r="AA10" s="42">
        <v>42566</v>
      </c>
      <c r="AB10" s="41" t="s">
        <v>1029</v>
      </c>
      <c r="AC10" s="42">
        <v>42522</v>
      </c>
      <c r="AE10" s="42">
        <v>42568</v>
      </c>
      <c r="AF10" s="43" t="s">
        <v>1029</v>
      </c>
      <c r="AG10" s="42">
        <v>42522</v>
      </c>
    </row>
    <row r="11" spans="1:33" ht="18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"/>
      <c r="N11" s="13"/>
      <c r="O11" s="13"/>
      <c r="P11" s="13"/>
      <c r="Q11" s="13"/>
      <c r="R11" s="13"/>
      <c r="S11" s="13"/>
      <c r="T11" s="13"/>
      <c r="U11" s="13"/>
      <c r="V11" s="46"/>
      <c r="W11" s="13"/>
      <c r="X11" s="90"/>
      <c r="Y11" s="13"/>
      <c r="Z11" s="13" t="s">
        <v>1032</v>
      </c>
      <c r="AA11" s="42">
        <v>42522</v>
      </c>
      <c r="AB11" s="43" t="s">
        <v>1030</v>
      </c>
      <c r="AC11" s="42">
        <v>42522</v>
      </c>
      <c r="AE11" s="42">
        <v>42525</v>
      </c>
      <c r="AF11" s="43" t="s">
        <v>1029</v>
      </c>
      <c r="AG11" s="42">
        <v>42522</v>
      </c>
    </row>
    <row r="12" spans="1:33" ht="18" customHeight="1">
      <c r="A12" s="13"/>
      <c r="B12" s="13"/>
      <c r="C12" s="91" t="s">
        <v>9</v>
      </c>
      <c r="D12" s="92" t="s">
        <v>10</v>
      </c>
      <c r="E12" s="92" t="s">
        <v>11</v>
      </c>
      <c r="F12" s="92" t="s">
        <v>12</v>
      </c>
      <c r="G12" s="93" t="s">
        <v>13</v>
      </c>
      <c r="H12" s="13"/>
      <c r="I12" s="13"/>
      <c r="J12" s="94" t="s">
        <v>9</v>
      </c>
      <c r="K12" s="95" t="s">
        <v>14</v>
      </c>
      <c r="L12" s="96" t="s">
        <v>15</v>
      </c>
      <c r="M12" s="1"/>
      <c r="N12" s="13"/>
      <c r="O12" s="97" t="s">
        <v>9</v>
      </c>
      <c r="P12" s="98" t="s">
        <v>16</v>
      </c>
      <c r="Q12" s="88"/>
      <c r="R12" s="13"/>
      <c r="S12" s="13"/>
      <c r="T12" s="80" t="s">
        <v>9</v>
      </c>
      <c r="U12" s="76" t="s">
        <v>14</v>
      </c>
      <c r="V12" s="83" t="s">
        <v>15</v>
      </c>
      <c r="W12" s="81" t="s">
        <v>16</v>
      </c>
      <c r="X12" s="88"/>
      <c r="Y12" s="13"/>
      <c r="Z12" s="13" t="s">
        <v>1033</v>
      </c>
      <c r="AA12" s="42">
        <v>42471</v>
      </c>
      <c r="AB12" s="43" t="s">
        <v>1034</v>
      </c>
      <c r="AC12" s="42">
        <v>42522</v>
      </c>
      <c r="AE12" s="42">
        <v>42475</v>
      </c>
      <c r="AF12" s="43" t="s">
        <v>1038</v>
      </c>
      <c r="AG12" s="42">
        <v>42522</v>
      </c>
    </row>
    <row r="13" spans="1:33" ht="18" customHeight="1">
      <c r="A13" s="13"/>
      <c r="B13" s="13"/>
      <c r="C13" s="68" t="s">
        <v>17</v>
      </c>
      <c r="D13" s="53">
        <f>SUMIFS('Exercise 1 Data'!B:B,'Exercise 1 Data'!A:A,"&gt;"&amp;"31-05-2016",'Exercise 1 Data'!A:A,"&lt;"&amp;"01-07-2016")</f>
        <v>117839.90000000001</v>
      </c>
      <c r="E13" s="54">
        <f>IF(D13="","",D13/2160)</f>
        <v>54.55550925925926</v>
      </c>
      <c r="F13" s="54">
        <v>55.1</v>
      </c>
      <c r="G13" s="69">
        <f>E13/F13*100</f>
        <v>99.011813537675607</v>
      </c>
      <c r="H13" s="13"/>
      <c r="I13" s="13"/>
      <c r="J13" s="68">
        <v>42522</v>
      </c>
      <c r="K13" s="56">
        <f>COUNTIFS('Customer Data'!$D:$D,"Checked Out",'Customer Data'!$I:$I,"&lt;="&amp;Worksheet!J13,'Customer Data'!$J:$J,"&gt;"&amp;Worksheet!J13)</f>
        <v>14</v>
      </c>
      <c r="L13" s="69">
        <f>K13/71</f>
        <v>0.19718309859154928</v>
      </c>
      <c r="M13" s="1"/>
      <c r="N13" s="13"/>
      <c r="O13" s="79">
        <v>42522</v>
      </c>
      <c r="P13" s="61">
        <f>AVERAGEIFS('Customer Data'!$H:$H,'Customer Data'!$D:$D,"Checked Out",'Customer Data'!$I:$I,"&lt;="&amp;Worksheet!O13,'Customer Data'!$J:$J,"&gt;"&amp;Worksheet!O13)</f>
        <v>51.890714285714289</v>
      </c>
      <c r="Q13" s="89"/>
      <c r="R13" s="13"/>
      <c r="S13" s="13"/>
      <c r="T13" s="79">
        <v>42552</v>
      </c>
      <c r="U13" s="56">
        <f>COUNTIFS('Customer Data'!$D:$D,"Checked Out",'Customer Data'!$I:$I,"&lt;="&amp;T13,'Customer Data'!$J:$J,"&gt;"&amp;T13)</f>
        <v>7</v>
      </c>
      <c r="V13" s="57">
        <f>U13/71</f>
        <v>9.8591549295774641E-2</v>
      </c>
      <c r="W13" s="61">
        <f>AVERAGEIFS('Customer Data'!$H:$H,'Customer Data'!$D:$D,"Checked Out",'Customer Data'!$I:$I,"&lt;="&amp;T13,'Customer Data'!$J:$J,"&gt;"&amp;T13)</f>
        <v>79.715714285714284</v>
      </c>
      <c r="X13" s="89"/>
      <c r="Y13" s="13"/>
      <c r="Z13" s="13"/>
    </row>
    <row r="14" spans="1:33" ht="18" customHeight="1">
      <c r="A14" s="13"/>
      <c r="B14" s="13"/>
      <c r="C14" s="68" t="s">
        <v>18</v>
      </c>
      <c r="D14" s="53">
        <f>SUMIFS('Exercise 1 Data'!B:B,'Exercise 1 Data'!A:A,"&gt;"&amp;"30-06-2016",'Exercise 1 Data'!A:A,"&lt;"&amp;"01-08-2016")</f>
        <v>145210.97</v>
      </c>
      <c r="E14" s="54">
        <f>IF(D14="","",D14/2232)</f>
        <v>65.05867831541218</v>
      </c>
      <c r="F14" s="55">
        <v>76.819999999999993</v>
      </c>
      <c r="G14" s="70">
        <f>E14/F14*100</f>
        <v>84.689766096605297</v>
      </c>
      <c r="H14" s="13"/>
      <c r="I14" s="13"/>
      <c r="J14" s="68">
        <v>42523</v>
      </c>
      <c r="K14" s="56">
        <f>COUNTIFS('Customer Data'!D:D,"Checked Out",'Customer Data'!I:I,"&lt;="&amp;Worksheet!J14,'Customer Data'!J:J,"&gt;"&amp;Worksheet!J14)</f>
        <v>7</v>
      </c>
      <c r="L14" s="69">
        <f t="shared" ref="L14:L42" si="0">K14/71</f>
        <v>9.8591549295774641E-2</v>
      </c>
      <c r="M14" s="1"/>
      <c r="N14" s="13"/>
      <c r="O14" s="68">
        <v>42523</v>
      </c>
      <c r="P14" s="61">
        <f>AVERAGEIFS('Customer Data'!H:H,'Customer Data'!D:D,"Checked Out",'Customer Data'!I:I,"&lt;="&amp;Worksheet!O14,'Customer Data'!J:J,"&gt;"&amp;Worksheet!O14)</f>
        <v>56.434285714285714</v>
      </c>
      <c r="Q14" s="89"/>
      <c r="R14" s="13"/>
      <c r="S14" s="13"/>
      <c r="T14" s="79">
        <v>42553</v>
      </c>
      <c r="U14" s="56">
        <f>COUNTIFS('Customer Data'!$D:$D,"Checked Out",'Customer Data'!$I:$I,"&lt;="&amp;T14,'Customer Data'!$J:$J,"&gt;"&amp;T14)</f>
        <v>11</v>
      </c>
      <c r="V14" s="57">
        <f t="shared" ref="V14:V43" si="1">U14/71</f>
        <v>0.15492957746478872</v>
      </c>
      <c r="W14" s="61">
        <f>AVERAGEIFS('Customer Data'!$H:$H,'Customer Data'!$D:$D,"Checked Out",'Customer Data'!$I:$I,"&lt;="&amp;T14,'Customer Data'!$J:$J,"&gt;"&amp;T14)</f>
        <v>89.546363636363637</v>
      </c>
      <c r="X14" s="89"/>
      <c r="Y14" s="13"/>
      <c r="Z14" s="13"/>
    </row>
    <row r="15" spans="1:33" ht="18" customHeight="1">
      <c r="A15" s="13"/>
      <c r="B15" s="13"/>
      <c r="C15" s="71" t="s">
        <v>19</v>
      </c>
      <c r="D15" s="72">
        <f>SUMIFS('Exercise 1 Data'!B:B,'Exercise 1 Data'!A:A,"&gt;"&amp;"31-07-2016",'Exercise 1 Data'!A:A,"&lt;"&amp;"01-09-2016")</f>
        <v>125685.23000000001</v>
      </c>
      <c r="E15" s="73">
        <f>IF(D15="","",D15/2160)</f>
        <v>58.187606481481488</v>
      </c>
      <c r="F15" s="74">
        <v>51.52</v>
      </c>
      <c r="G15" s="75">
        <f>E15/F15*100</f>
        <v>112.94178276685072</v>
      </c>
      <c r="H15" s="13"/>
      <c r="I15" s="13"/>
      <c r="J15" s="68">
        <v>42524</v>
      </c>
      <c r="K15" s="56">
        <f>COUNTIFS('Customer Data'!D:D,"Checked Out",'Customer Data'!I:I,"&lt;="&amp;Worksheet!J15,'Customer Data'!J:J,"&gt;"&amp;Worksheet!J15)</f>
        <v>9</v>
      </c>
      <c r="L15" s="69">
        <f t="shared" si="0"/>
        <v>0.12676056338028169</v>
      </c>
      <c r="M15" s="13"/>
      <c r="N15" s="13"/>
      <c r="O15" s="68">
        <v>42524</v>
      </c>
      <c r="P15" s="61">
        <f>AVERAGEIFS('Customer Data'!H:H,'Customer Data'!D:D,"Checked Out",'Customer Data'!I:I,"&lt;="&amp;Worksheet!O15,'Customer Data'!J:J,"&gt;"&amp;Worksheet!O15)</f>
        <v>59.938888888888897</v>
      </c>
      <c r="Q15" s="89"/>
      <c r="R15" s="13"/>
      <c r="S15" s="13"/>
      <c r="T15" s="79">
        <v>42554</v>
      </c>
      <c r="U15" s="56">
        <f>COUNTIFS('Customer Data'!$D:$D,"Checked Out",'Customer Data'!$I:$I,"&lt;="&amp;T15,'Customer Data'!$J:$J,"&gt;"&amp;T15)</f>
        <v>13</v>
      </c>
      <c r="V15" s="57">
        <f t="shared" si="1"/>
        <v>0.18309859154929578</v>
      </c>
      <c r="W15" s="61">
        <f>AVERAGEIFS('Customer Data'!$H:$H,'Customer Data'!$D:$D,"Checked Out",'Customer Data'!$I:$I,"&lt;="&amp;T15,'Customer Data'!$J:$J,"&gt;"&amp;T15)</f>
        <v>76.331538461538457</v>
      </c>
      <c r="X15" s="89"/>
      <c r="Y15" s="13"/>
      <c r="Z15" s="13"/>
    </row>
    <row r="16" spans="1:33" ht="18" customHeight="1">
      <c r="A16" s="13"/>
      <c r="B16" s="13"/>
      <c r="C16" s="13"/>
      <c r="D16" s="13"/>
      <c r="E16" s="13"/>
      <c r="F16" s="13"/>
      <c r="G16" s="13"/>
      <c r="H16" s="13"/>
      <c r="I16" s="13"/>
      <c r="J16" s="68">
        <v>42525</v>
      </c>
      <c r="K16" s="56">
        <f>COUNTIFS('Customer Data'!D:D,"Checked Out",'Customer Data'!I:I,"&lt;="&amp;Worksheet!J16,'Customer Data'!J:J,"&gt;"&amp;Worksheet!J16)</f>
        <v>7</v>
      </c>
      <c r="L16" s="69">
        <f t="shared" si="0"/>
        <v>9.8591549295774641E-2</v>
      </c>
      <c r="M16" s="13"/>
      <c r="N16" s="13"/>
      <c r="O16" s="68">
        <v>42525</v>
      </c>
      <c r="P16" s="61">
        <f>AVERAGEIFS('Customer Data'!H:H,'Customer Data'!D:D,"Checked Out",'Customer Data'!I:I,"&lt;="&amp;Worksheet!O16,'Customer Data'!J:J,"&gt;"&amp;Worksheet!O16)</f>
        <v>54.148571428571437</v>
      </c>
      <c r="Q16" s="89"/>
      <c r="R16" s="13"/>
      <c r="S16" s="13"/>
      <c r="T16" s="79">
        <v>42555</v>
      </c>
      <c r="U16" s="56">
        <f>COUNTIFS('Customer Data'!$D:$D,"Checked Out",'Customer Data'!$I:$I,"&lt;="&amp;T16,'Customer Data'!$J:$J,"&gt;"&amp;T16)</f>
        <v>14</v>
      </c>
      <c r="V16" s="57">
        <f t="shared" si="1"/>
        <v>0.19718309859154928</v>
      </c>
      <c r="W16" s="61">
        <f>AVERAGEIFS('Customer Data'!$H:$H,'Customer Data'!$D:$D,"Checked Out",'Customer Data'!$I:$I,"&lt;="&amp;T16,'Customer Data'!$J:$J,"&gt;"&amp;T16)</f>
        <v>66.825000000000003</v>
      </c>
      <c r="X16" s="89"/>
      <c r="Y16" s="13"/>
      <c r="Z16" s="13"/>
    </row>
    <row r="17" spans="1:26" ht="18" customHeight="1">
      <c r="A17" s="13"/>
      <c r="B17" s="13"/>
      <c r="C17" s="1"/>
      <c r="D17" s="1"/>
      <c r="E17" s="1"/>
      <c r="F17" s="1"/>
      <c r="G17" s="1"/>
      <c r="H17" s="13"/>
      <c r="I17" s="13"/>
      <c r="J17" s="68">
        <v>42526</v>
      </c>
      <c r="K17" s="56">
        <f>COUNTIFS('Customer Data'!D:D,"Checked Out",'Customer Data'!I:I,"&lt;="&amp;Worksheet!J17,'Customer Data'!J:J,"&gt;"&amp;Worksheet!J17)</f>
        <v>16</v>
      </c>
      <c r="L17" s="69">
        <f t="shared" si="0"/>
        <v>0.22535211267605634</v>
      </c>
      <c r="M17" s="13"/>
      <c r="N17" s="13"/>
      <c r="O17" s="68">
        <v>42526</v>
      </c>
      <c r="P17" s="61">
        <f>AVERAGEIFS('Customer Data'!H:H,'Customer Data'!D:D,"Checked Out",'Customer Data'!I:I,"&lt;="&amp;Worksheet!O17,'Customer Data'!J:J,"&gt;"&amp;Worksheet!O17)</f>
        <v>45.759375000000006</v>
      </c>
      <c r="Q17" s="89"/>
      <c r="R17" s="13"/>
      <c r="S17" s="13"/>
      <c r="T17" s="79">
        <v>42556</v>
      </c>
      <c r="U17" s="56">
        <f>COUNTIFS('Customer Data'!$D:$D,"Checked Out",'Customer Data'!$I:$I,"&lt;="&amp;T17,'Customer Data'!$J:$J,"&gt;"&amp;T17)</f>
        <v>16</v>
      </c>
      <c r="V17" s="57">
        <f t="shared" si="1"/>
        <v>0.22535211267605634</v>
      </c>
      <c r="W17" s="61">
        <f>AVERAGEIFS('Customer Data'!$H:$H,'Customer Data'!$D:$D,"Checked Out",'Customer Data'!$I:$I,"&lt;="&amp;T17,'Customer Data'!$J:$J,"&gt;"&amp;T17)</f>
        <v>66.825000000000003</v>
      </c>
      <c r="X17" s="89"/>
      <c r="Y17" s="13"/>
      <c r="Z17" s="13"/>
    </row>
    <row r="18" spans="1:26" ht="18" customHeight="1">
      <c r="A18" s="13"/>
      <c r="B18" s="13"/>
      <c r="C18" s="123" t="s">
        <v>29</v>
      </c>
      <c r="D18" s="122" t="s">
        <v>1058</v>
      </c>
      <c r="E18" s="122" t="s">
        <v>1059</v>
      </c>
      <c r="F18" s="1"/>
      <c r="G18" s="1"/>
      <c r="H18" s="13"/>
      <c r="I18" s="13"/>
      <c r="J18" s="68">
        <v>42527</v>
      </c>
      <c r="K18" s="56">
        <f>COUNTIFS('Customer Data'!D:D,"Checked Out",'Customer Data'!I:I,"&lt;="&amp;Worksheet!J18,'Customer Data'!J:J,"&gt;"&amp;Worksheet!J18)</f>
        <v>15</v>
      </c>
      <c r="L18" s="69">
        <f t="shared" si="0"/>
        <v>0.21126760563380281</v>
      </c>
      <c r="M18" s="13"/>
      <c r="N18" s="13"/>
      <c r="O18" s="68">
        <v>42527</v>
      </c>
      <c r="P18" s="61">
        <f>AVERAGEIFS('Customer Data'!H:H,'Customer Data'!D:D,"Checked Out",'Customer Data'!I:I,"&lt;="&amp;Worksheet!O18,'Customer Data'!J:J,"&gt;"&amp;Worksheet!O18)</f>
        <v>43.016000000000005</v>
      </c>
      <c r="Q18" s="89"/>
      <c r="R18" s="13"/>
      <c r="S18" s="13"/>
      <c r="T18" s="79">
        <v>42557</v>
      </c>
      <c r="U18" s="56">
        <f>COUNTIFS('Customer Data'!$D:$D,"Checked Out",'Customer Data'!$I:$I,"&lt;="&amp;T18,'Customer Data'!$J:$J,"&gt;"&amp;T18)</f>
        <v>19</v>
      </c>
      <c r="V18" s="57">
        <f t="shared" si="1"/>
        <v>0.26760563380281688</v>
      </c>
      <c r="W18" s="61">
        <f>AVERAGEIFS('Customer Data'!$H:$H,'Customer Data'!$D:$D,"Checked Out",'Customer Data'!$I:$I,"&lt;="&amp;T18,'Customer Data'!$J:$J,"&gt;"&amp;T18)</f>
        <v>67.757894736842104</v>
      </c>
      <c r="X18" s="89"/>
      <c r="Y18" s="13"/>
      <c r="Z18" s="13"/>
    </row>
    <row r="19" spans="1:26" ht="18" customHeight="1">
      <c r="A19" s="13"/>
      <c r="B19" s="13"/>
      <c r="C19" s="40" t="s">
        <v>17</v>
      </c>
      <c r="D19" s="125">
        <v>117839.90000000001</v>
      </c>
      <c r="E19" s="122">
        <v>99.011813537675607</v>
      </c>
      <c r="F19" s="13"/>
      <c r="G19" s="13"/>
      <c r="H19" s="13"/>
      <c r="I19" s="13"/>
      <c r="J19" s="68">
        <v>42528</v>
      </c>
      <c r="K19" s="56">
        <f>COUNTIFS('Customer Data'!D:D,"Checked Out",'Customer Data'!I:I,"&lt;="&amp;Worksheet!J19,'Customer Data'!J:J,"&gt;"&amp;Worksheet!J19)</f>
        <v>17</v>
      </c>
      <c r="L19" s="69">
        <f t="shared" si="0"/>
        <v>0.23943661971830985</v>
      </c>
      <c r="M19" s="13"/>
      <c r="N19" s="13"/>
      <c r="O19" s="68">
        <v>42528</v>
      </c>
      <c r="P19" s="61">
        <f>AVERAGEIFS('Customer Data'!H:H,'Customer Data'!D:D,"Checked Out",'Customer Data'!I:I,"&lt;="&amp;Worksheet!O19,'Customer Data'!J:J,"&gt;"&amp;Worksheet!O19)</f>
        <v>43.172941176470601</v>
      </c>
      <c r="Q19" s="89"/>
      <c r="R19" s="13"/>
      <c r="S19" s="13"/>
      <c r="T19" s="79">
        <v>42558</v>
      </c>
      <c r="U19" s="56">
        <f>COUNTIFS('Customer Data'!$D:$D,"Checked Out",'Customer Data'!$I:$I,"&lt;="&amp;T19,'Customer Data'!$J:$J,"&gt;"&amp;T19)</f>
        <v>16</v>
      </c>
      <c r="V19" s="57">
        <f t="shared" si="1"/>
        <v>0.22535211267605634</v>
      </c>
      <c r="W19" s="61">
        <f>AVERAGEIFS('Customer Data'!$H:$H,'Customer Data'!$D:$D,"Checked Out",'Customer Data'!$I:$I,"&lt;="&amp;T19,'Customer Data'!$J:$J,"&gt;"&amp;T19)</f>
        <v>66.903125000000003</v>
      </c>
      <c r="X19" s="89"/>
      <c r="Y19" s="13"/>
      <c r="Z19" s="13"/>
    </row>
    <row r="20" spans="1:26" ht="18" customHeight="1">
      <c r="A20" s="13"/>
      <c r="B20" s="13"/>
      <c r="C20" s="40" t="s">
        <v>18</v>
      </c>
      <c r="D20" s="125">
        <v>145210.97</v>
      </c>
      <c r="E20" s="122">
        <v>84.689766096605297</v>
      </c>
      <c r="F20" s="13"/>
      <c r="G20" s="13"/>
      <c r="H20" s="13"/>
      <c r="I20" s="13"/>
      <c r="J20" s="68">
        <v>42529</v>
      </c>
      <c r="K20" s="56">
        <f>COUNTIFS('Customer Data'!D:D,"Checked Out",'Customer Data'!I:I,"&lt;="&amp;Worksheet!J20,'Customer Data'!J:J,"&gt;"&amp;Worksheet!J20)</f>
        <v>17</v>
      </c>
      <c r="L20" s="69">
        <f t="shared" si="0"/>
        <v>0.23943661971830985</v>
      </c>
      <c r="M20" s="13"/>
      <c r="N20" s="13"/>
      <c r="O20" s="68">
        <v>42529</v>
      </c>
      <c r="P20" s="61">
        <f>AVERAGEIFS('Customer Data'!H:H,'Customer Data'!D:D,"Checked Out",'Customer Data'!I:I,"&lt;="&amp;Worksheet!O20,'Customer Data'!J:J,"&gt;"&amp;Worksheet!O20)</f>
        <v>43.84823529411765</v>
      </c>
      <c r="Q20" s="89"/>
      <c r="R20" s="13"/>
      <c r="S20" s="13"/>
      <c r="T20" s="79">
        <v>42559</v>
      </c>
      <c r="U20" s="56">
        <f>COUNTIFS('Customer Data'!$D:$D,"Checked Out",'Customer Data'!$I:$I,"&lt;="&amp;T20,'Customer Data'!$J:$J,"&gt;"&amp;T20)</f>
        <v>15</v>
      </c>
      <c r="V20" s="57">
        <f t="shared" si="1"/>
        <v>0.21126760563380281</v>
      </c>
      <c r="W20" s="61">
        <f>AVERAGEIFS('Customer Data'!$H:$H,'Customer Data'!$D:$D,"Checked Out",'Customer Data'!$I:$I,"&lt;="&amp;T20,'Customer Data'!$J:$J,"&gt;"&amp;T20)</f>
        <v>69.256666666666661</v>
      </c>
      <c r="X20" s="89"/>
      <c r="Y20" s="13"/>
      <c r="Z20" s="13"/>
    </row>
    <row r="21" spans="1:26" ht="18" customHeight="1">
      <c r="A21" s="13"/>
      <c r="B21" s="13"/>
      <c r="C21" s="40" t="s">
        <v>19</v>
      </c>
      <c r="D21" s="125">
        <v>125685.23000000001</v>
      </c>
      <c r="E21" s="122">
        <v>112.94178276685072</v>
      </c>
      <c r="F21" s="13" t="s">
        <v>20</v>
      </c>
      <c r="G21" s="13"/>
      <c r="H21" s="13"/>
      <c r="I21" s="13"/>
      <c r="J21" s="68">
        <v>42530</v>
      </c>
      <c r="K21" s="56">
        <f>COUNTIFS('Customer Data'!D:D,"Checked Out",'Customer Data'!I:I,"&lt;="&amp;Worksheet!J21,'Customer Data'!J:J,"&gt;"&amp;Worksheet!J21)</f>
        <v>16</v>
      </c>
      <c r="L21" s="69">
        <f t="shared" si="0"/>
        <v>0.22535211267605634</v>
      </c>
      <c r="M21" s="13"/>
      <c r="N21" s="13"/>
      <c r="O21" s="68">
        <v>42530</v>
      </c>
      <c r="P21" s="61">
        <f>AVERAGEIFS('Customer Data'!H:H,'Customer Data'!D:D,"Checked Out",'Customer Data'!I:I,"&lt;="&amp;Worksheet!O21,'Customer Data'!J:J,"&gt;"&amp;Worksheet!O21)</f>
        <v>44.197500000000005</v>
      </c>
      <c r="Q21" s="89"/>
      <c r="R21" s="13"/>
      <c r="S21" s="13"/>
      <c r="T21" s="79">
        <v>42560</v>
      </c>
      <c r="U21" s="56">
        <f>COUNTIFS('Customer Data'!$D:$D,"Checked Out",'Customer Data'!$I:$I,"&lt;="&amp;T21,'Customer Data'!$J:$J,"&gt;"&amp;T21)</f>
        <v>14</v>
      </c>
      <c r="V21" s="57">
        <f t="shared" si="1"/>
        <v>0.19718309859154928</v>
      </c>
      <c r="W21" s="61">
        <f>AVERAGEIFS('Customer Data'!$H:$H,'Customer Data'!$D:$D,"Checked Out",'Customer Data'!$I:$I,"&lt;="&amp;T21,'Customer Data'!$J:$J,"&gt;"&amp;T21)</f>
        <v>75.657142857142844</v>
      </c>
      <c r="X21" s="89"/>
      <c r="Y21" s="13"/>
      <c r="Z21" s="13"/>
    </row>
    <row r="22" spans="1:26" ht="18" customHeight="1">
      <c r="A22" s="13"/>
      <c r="B22" s="13"/>
      <c r="C22" s="40" t="s">
        <v>1040</v>
      </c>
      <c r="D22" s="125">
        <v>388736.1</v>
      </c>
      <c r="E22" s="122">
        <v>296.64336240113164</v>
      </c>
      <c r="F22" s="13"/>
      <c r="G22" s="13"/>
      <c r="H22" s="13"/>
      <c r="I22" s="13"/>
      <c r="J22" s="68">
        <v>42531</v>
      </c>
      <c r="K22" s="56">
        <f>COUNTIFS('Customer Data'!D:D,"Checked Out",'Customer Data'!I:I,"&lt;="&amp;Worksheet!J22,'Customer Data'!J:J,"&gt;"&amp;Worksheet!J22)</f>
        <v>11</v>
      </c>
      <c r="L22" s="69">
        <f t="shared" si="0"/>
        <v>0.15492957746478872</v>
      </c>
      <c r="M22" s="13"/>
      <c r="N22" s="13"/>
      <c r="O22" s="68">
        <v>42531</v>
      </c>
      <c r="P22" s="61">
        <f>AVERAGEIFS('Customer Data'!H:H,'Customer Data'!D:D,"Checked Out",'Customer Data'!I:I,"&lt;="&amp;Worksheet!O22,'Customer Data'!J:J,"&gt;"&amp;Worksheet!O22)</f>
        <v>42.530909090909091</v>
      </c>
      <c r="Q22" s="89"/>
      <c r="R22" s="13"/>
      <c r="S22" s="13"/>
      <c r="T22" s="79">
        <v>42561</v>
      </c>
      <c r="U22" s="56">
        <f>COUNTIFS('Customer Data'!$D:$D,"Checked Out",'Customer Data'!$I:$I,"&lt;="&amp;T22,'Customer Data'!$J:$J,"&gt;"&amp;T22)</f>
        <v>14</v>
      </c>
      <c r="V22" s="57">
        <f t="shared" si="1"/>
        <v>0.19718309859154928</v>
      </c>
      <c r="W22" s="61">
        <f>AVERAGEIFS('Customer Data'!$H:$H,'Customer Data'!$D:$D,"Checked Out",'Customer Data'!$I:$I,"&lt;="&amp;T22,'Customer Data'!$J:$J,"&gt;"&amp;T22)</f>
        <v>72.922857142857154</v>
      </c>
      <c r="X22" s="89"/>
      <c r="Y22" s="13"/>
      <c r="Z22" s="13"/>
    </row>
    <row r="23" spans="1:26" ht="18" customHeight="1">
      <c r="A23" s="13"/>
      <c r="B23" s="13"/>
      <c r="F23" s="13"/>
      <c r="G23" s="13"/>
      <c r="H23" s="13"/>
      <c r="I23" s="13"/>
      <c r="J23" s="68">
        <v>42532</v>
      </c>
      <c r="K23" s="56">
        <f>COUNTIFS('Customer Data'!D:D,"Checked Out",'Customer Data'!I:I,"&lt;="&amp;Worksheet!J23,'Customer Data'!J:J,"&gt;"&amp;Worksheet!J23)</f>
        <v>12</v>
      </c>
      <c r="L23" s="69">
        <f t="shared" si="0"/>
        <v>0.16901408450704225</v>
      </c>
      <c r="M23" s="13"/>
      <c r="N23" s="13"/>
      <c r="O23" s="68">
        <v>42532</v>
      </c>
      <c r="P23" s="61">
        <f>AVERAGEIFS('Customer Data'!H:H,'Customer Data'!D:D,"Checked Out",'Customer Data'!I:I,"&lt;="&amp;Worksheet!O23,'Customer Data'!J:J,"&gt;"&amp;Worksheet!O23)</f>
        <v>42.465000000000003</v>
      </c>
      <c r="Q23" s="89"/>
      <c r="R23" s="13"/>
      <c r="S23" s="13"/>
      <c r="T23" s="79">
        <v>42562</v>
      </c>
      <c r="U23" s="56">
        <f>COUNTIFS('Customer Data'!$D:$D,"Checked Out",'Customer Data'!$I:$I,"&lt;="&amp;T23,'Customer Data'!$J:$J,"&gt;"&amp;T23)</f>
        <v>13</v>
      </c>
      <c r="V23" s="57">
        <f t="shared" si="1"/>
        <v>0.18309859154929578</v>
      </c>
      <c r="W23" s="61">
        <f>AVERAGEIFS('Customer Data'!$H:$H,'Customer Data'!$D:$D,"Checked Out",'Customer Data'!$I:$I,"&lt;="&amp;T23,'Customer Data'!$J:$J,"&gt;"&amp;T23)</f>
        <v>63.125384615384625</v>
      </c>
      <c r="X23" s="89"/>
      <c r="Y23" s="13"/>
      <c r="Z23" s="13"/>
    </row>
    <row r="24" spans="1:26" ht="18" customHeight="1">
      <c r="A24" s="13"/>
      <c r="B24" s="13"/>
      <c r="F24" s="13"/>
      <c r="G24" s="13"/>
      <c r="H24" s="13"/>
      <c r="I24" s="13"/>
      <c r="J24" s="68">
        <v>42533</v>
      </c>
      <c r="K24" s="56">
        <f>COUNTIFS('Customer Data'!D:D,"Checked Out",'Customer Data'!I:I,"&lt;="&amp;Worksheet!J24,'Customer Data'!J:J,"&gt;"&amp;Worksheet!J24)</f>
        <v>11</v>
      </c>
      <c r="L24" s="69">
        <f t="shared" si="0"/>
        <v>0.15492957746478872</v>
      </c>
      <c r="M24" s="13"/>
      <c r="N24" s="13"/>
      <c r="O24" s="68">
        <v>42533</v>
      </c>
      <c r="P24" s="61">
        <f>AVERAGEIFS('Customer Data'!H:H,'Customer Data'!D:D,"Checked Out",'Customer Data'!I:I,"&lt;="&amp;Worksheet!O24,'Customer Data'!J:J,"&gt;"&amp;Worksheet!O24)</f>
        <v>42.847272727272731</v>
      </c>
      <c r="Q24" s="89"/>
      <c r="R24" s="13"/>
      <c r="S24" s="13"/>
      <c r="T24" s="79">
        <v>42563</v>
      </c>
      <c r="U24" s="56">
        <f>COUNTIFS('Customer Data'!$D:$D,"Checked Out",'Customer Data'!$I:$I,"&lt;="&amp;T24,'Customer Data'!$J:$J,"&gt;"&amp;T24)</f>
        <v>18</v>
      </c>
      <c r="V24" s="57">
        <f t="shared" si="1"/>
        <v>0.25352112676056338</v>
      </c>
      <c r="W24" s="61">
        <f>AVERAGEIFS('Customer Data'!$H:$H,'Customer Data'!$D:$D,"Checked Out",'Customer Data'!$I:$I,"&lt;="&amp;T24,'Customer Data'!$J:$J,"&gt;"&amp;T24)</f>
        <v>68.565555555555548</v>
      </c>
      <c r="X24" s="89"/>
      <c r="Y24" s="13"/>
      <c r="Z24" s="13"/>
    </row>
    <row r="25" spans="1:26" ht="18" customHeight="1">
      <c r="A25" s="13"/>
      <c r="B25" s="13"/>
      <c r="C25" s="120" t="s">
        <v>1067</v>
      </c>
      <c r="F25" s="13"/>
      <c r="G25" s="13"/>
      <c r="H25" s="13"/>
      <c r="I25" s="13"/>
      <c r="J25" s="68">
        <v>42534</v>
      </c>
      <c r="K25" s="56">
        <f>COUNTIFS('Customer Data'!D:D,"Checked Out",'Customer Data'!I:I,"&lt;="&amp;Worksheet!J25,'Customer Data'!J:J,"&gt;"&amp;Worksheet!J25)</f>
        <v>12</v>
      </c>
      <c r="L25" s="69">
        <f t="shared" si="0"/>
        <v>0.16901408450704225</v>
      </c>
      <c r="M25" s="13"/>
      <c r="N25" s="13"/>
      <c r="O25" s="68">
        <v>42534</v>
      </c>
      <c r="P25" s="61">
        <f>AVERAGEIFS('Customer Data'!H:H,'Customer Data'!D:D,"Checked Out",'Customer Data'!I:I,"&lt;="&amp;Worksheet!O25,'Customer Data'!J:J,"&gt;"&amp;Worksheet!O25)</f>
        <v>53.153333333333343</v>
      </c>
      <c r="Q25" s="89"/>
      <c r="R25" s="13"/>
      <c r="S25" s="13"/>
      <c r="T25" s="79">
        <v>42564</v>
      </c>
      <c r="U25" s="56">
        <f>COUNTIFS('Customer Data'!$D:$D,"Checked Out",'Customer Data'!$I:$I,"&lt;="&amp;T25,'Customer Data'!$J:$J,"&gt;"&amp;T25)</f>
        <v>14</v>
      </c>
      <c r="V25" s="57">
        <f t="shared" si="1"/>
        <v>0.19718309859154928</v>
      </c>
      <c r="W25" s="61">
        <f>AVERAGEIFS('Customer Data'!$H:$H,'Customer Data'!$D:$D,"Checked Out",'Customer Data'!$I:$I,"&lt;="&amp;T25,'Customer Data'!$J:$J,"&gt;"&amp;T25)</f>
        <v>69.922142857142859</v>
      </c>
      <c r="X25" s="89"/>
      <c r="Y25" s="13"/>
      <c r="Z25" s="13"/>
    </row>
    <row r="26" spans="1:26" ht="18" customHeight="1">
      <c r="A26" s="13"/>
      <c r="B26" s="13"/>
      <c r="F26" s="13"/>
      <c r="G26" s="13"/>
      <c r="H26" s="13"/>
      <c r="I26" s="13"/>
      <c r="J26" s="68">
        <v>42535</v>
      </c>
      <c r="K26" s="56">
        <f>COUNTIFS('Customer Data'!D:D,"Checked Out",'Customer Data'!I:I,"&lt;="&amp;Worksheet!J26,'Customer Data'!J:J,"&gt;"&amp;Worksheet!J26)</f>
        <v>10</v>
      </c>
      <c r="L26" s="69">
        <f t="shared" si="0"/>
        <v>0.14084507042253522</v>
      </c>
      <c r="M26" s="13"/>
      <c r="N26" s="13"/>
      <c r="O26" s="68">
        <v>42535</v>
      </c>
      <c r="P26" s="61">
        <f>AVERAGEIFS('Customer Data'!H:H,'Customer Data'!D:D,"Checked Out",'Customer Data'!I:I,"&lt;="&amp;Worksheet!O26,'Customer Data'!J:J,"&gt;"&amp;Worksheet!O26)</f>
        <v>51.110000000000007</v>
      </c>
      <c r="Q26" s="89"/>
      <c r="R26" s="13"/>
      <c r="S26" s="13"/>
      <c r="T26" s="79">
        <v>42565</v>
      </c>
      <c r="U26" s="56">
        <f>COUNTIFS('Customer Data'!$D:$D,"Checked Out",'Customer Data'!$I:$I,"&lt;="&amp;T26,'Customer Data'!$J:$J,"&gt;"&amp;T26)</f>
        <v>12</v>
      </c>
      <c r="V26" s="57">
        <f t="shared" si="1"/>
        <v>0.16901408450704225</v>
      </c>
      <c r="W26" s="61">
        <f>AVERAGEIFS('Customer Data'!$H:$H,'Customer Data'!$D:$D,"Checked Out",'Customer Data'!$I:$I,"&lt;="&amp;T26,'Customer Data'!$J:$J,"&gt;"&amp;T26)</f>
        <v>67.825833333333335</v>
      </c>
      <c r="X26" s="89"/>
      <c r="Y26" s="13"/>
      <c r="Z26" s="13"/>
    </row>
    <row r="27" spans="1:26" ht="18" customHeight="1">
      <c r="A27" s="13"/>
      <c r="B27" s="13"/>
      <c r="F27" s="13"/>
      <c r="G27" s="13"/>
      <c r="H27" s="13"/>
      <c r="I27" s="13"/>
      <c r="J27" s="68">
        <v>42536</v>
      </c>
      <c r="K27" s="56">
        <f>COUNTIFS('Customer Data'!D:D,"Checked Out",'Customer Data'!I:I,"&lt;="&amp;Worksheet!J27,'Customer Data'!J:J,"&gt;"&amp;Worksheet!J27)</f>
        <v>7</v>
      </c>
      <c r="L27" s="69">
        <f t="shared" si="0"/>
        <v>9.8591549295774641E-2</v>
      </c>
      <c r="M27" s="13"/>
      <c r="N27" s="13"/>
      <c r="O27" s="68">
        <v>42536</v>
      </c>
      <c r="P27" s="61">
        <f>AVERAGEIFS('Customer Data'!H:H,'Customer Data'!D:D,"Checked Out",'Customer Data'!I:I,"&lt;="&amp;Worksheet!O27,'Customer Data'!J:J,"&gt;"&amp;Worksheet!O27)</f>
        <v>57.412857142857142</v>
      </c>
      <c r="Q27" s="89"/>
      <c r="R27" s="13"/>
      <c r="S27" s="13"/>
      <c r="T27" s="79">
        <v>42566</v>
      </c>
      <c r="U27" s="56">
        <f>COUNTIFS('Customer Data'!$D:$D,"Checked Out",'Customer Data'!$I:$I,"&lt;="&amp;T27,'Customer Data'!$J:$J,"&gt;"&amp;T27)</f>
        <v>11</v>
      </c>
      <c r="V27" s="57">
        <f t="shared" si="1"/>
        <v>0.15492957746478872</v>
      </c>
      <c r="W27" s="61">
        <f>AVERAGEIFS('Customer Data'!$H:$H,'Customer Data'!$D:$D,"Checked Out",'Customer Data'!$I:$I,"&lt;="&amp;T27,'Customer Data'!$J:$J,"&gt;"&amp;T27)</f>
        <v>64.5209090909091</v>
      </c>
      <c r="X27" s="89"/>
      <c r="Y27" s="13"/>
      <c r="Z27" s="13"/>
    </row>
    <row r="28" spans="1:26" ht="18" customHeight="1">
      <c r="A28" s="13"/>
      <c r="B28" s="13"/>
      <c r="F28" s="13"/>
      <c r="G28" s="13"/>
      <c r="H28" s="13"/>
      <c r="I28" s="13"/>
      <c r="J28" s="68">
        <v>42537</v>
      </c>
      <c r="K28" s="56">
        <f>COUNTIFS('Customer Data'!D:D,"Checked Out",'Customer Data'!I:I,"&lt;="&amp;Worksheet!J28,'Customer Data'!J:J,"&gt;"&amp;Worksheet!J28)</f>
        <v>10</v>
      </c>
      <c r="L28" s="69">
        <f t="shared" si="0"/>
        <v>0.14084507042253522</v>
      </c>
      <c r="M28" s="13"/>
      <c r="N28" s="13"/>
      <c r="O28" s="68">
        <v>42537</v>
      </c>
      <c r="P28" s="61">
        <f>AVERAGEIFS('Customer Data'!H:H,'Customer Data'!D:D,"Checked Out",'Customer Data'!I:I,"&lt;="&amp;Worksheet!O28,'Customer Data'!J:J,"&gt;"&amp;Worksheet!O28)</f>
        <v>67.044000000000011</v>
      </c>
      <c r="Q28" s="89"/>
      <c r="R28" s="13"/>
      <c r="S28" s="13"/>
      <c r="T28" s="79">
        <v>42567</v>
      </c>
      <c r="U28" s="56">
        <f>COUNTIFS('Customer Data'!$D:$D,"Checked Out",'Customer Data'!$I:$I,"&lt;="&amp;T28,'Customer Data'!$J:$J,"&gt;"&amp;T28)</f>
        <v>13</v>
      </c>
      <c r="V28" s="57">
        <f t="shared" si="1"/>
        <v>0.18309859154929578</v>
      </c>
      <c r="W28" s="61">
        <f>AVERAGEIFS('Customer Data'!$H:$H,'Customer Data'!$D:$D,"Checked Out",'Customer Data'!$I:$I,"&lt;="&amp;T28,'Customer Data'!$J:$J,"&gt;"&amp;T28)</f>
        <v>63.697692307692314</v>
      </c>
      <c r="X28" s="89"/>
      <c r="Y28" s="13"/>
      <c r="Z28" s="13"/>
    </row>
    <row r="29" spans="1:26" ht="18" customHeight="1">
      <c r="A29" s="13"/>
      <c r="B29" s="13"/>
      <c r="F29" s="13"/>
      <c r="G29" s="13"/>
      <c r="H29" s="13"/>
      <c r="I29" s="13"/>
      <c r="J29" s="68">
        <v>42538</v>
      </c>
      <c r="K29" s="56">
        <f>COUNTIFS('Customer Data'!D:D,"Checked Out",'Customer Data'!I:I,"&lt;="&amp;Worksheet!J29,'Customer Data'!J:J,"&gt;"&amp;Worksheet!J29)</f>
        <v>19</v>
      </c>
      <c r="L29" s="69">
        <f t="shared" si="0"/>
        <v>0.26760563380281688</v>
      </c>
      <c r="M29" s="13"/>
      <c r="N29" s="13"/>
      <c r="O29" s="68">
        <v>42538</v>
      </c>
      <c r="P29" s="61">
        <f>AVERAGEIFS('Customer Data'!H:H,'Customer Data'!D:D,"Checked Out",'Customer Data'!I:I,"&lt;="&amp;Worksheet!O29,'Customer Data'!J:J,"&gt;"&amp;Worksheet!O29)</f>
        <v>62.048421052631568</v>
      </c>
      <c r="Q29" s="89"/>
      <c r="R29" s="13"/>
      <c r="S29" s="13"/>
      <c r="T29" s="79">
        <v>42568</v>
      </c>
      <c r="U29" s="56">
        <f>COUNTIFS('Customer Data'!$D:$D,"Checked Out",'Customer Data'!$I:$I,"&lt;="&amp;T29,'Customer Data'!$J:$J,"&gt;"&amp;T29)</f>
        <v>16</v>
      </c>
      <c r="V29" s="57">
        <f t="shared" si="1"/>
        <v>0.22535211267605634</v>
      </c>
      <c r="W29" s="61">
        <f>AVERAGEIFS('Customer Data'!$H:$H,'Customer Data'!$D:$D,"Checked Out",'Customer Data'!$I:$I,"&lt;="&amp;T29,'Customer Data'!$J:$J,"&gt;"&amp;T29)</f>
        <v>62.27</v>
      </c>
      <c r="X29" s="89"/>
      <c r="Y29" s="13"/>
      <c r="Z29" s="13"/>
    </row>
    <row r="30" spans="1:26" ht="18" customHeight="1">
      <c r="A30" s="13"/>
      <c r="B30" s="13"/>
      <c r="F30" s="13"/>
      <c r="G30" s="13"/>
      <c r="H30" s="13"/>
      <c r="I30" s="13"/>
      <c r="J30" s="68">
        <v>42539</v>
      </c>
      <c r="K30" s="56">
        <f>COUNTIFS('Customer Data'!D:D,"Checked Out",'Customer Data'!I:I,"&lt;="&amp;Worksheet!J30,'Customer Data'!J:J,"&gt;"&amp;Worksheet!J30)</f>
        <v>5</v>
      </c>
      <c r="L30" s="69">
        <f t="shared" si="0"/>
        <v>7.0422535211267609E-2</v>
      </c>
      <c r="M30" s="13"/>
      <c r="N30" s="13"/>
      <c r="O30" s="68">
        <v>42539</v>
      </c>
      <c r="P30" s="61">
        <f>AVERAGEIFS('Customer Data'!H:H,'Customer Data'!D:D,"Checked Out",'Customer Data'!I:I,"&lt;="&amp;Worksheet!O30,'Customer Data'!J:J,"&gt;"&amp;Worksheet!O30)</f>
        <v>73.179999999999993</v>
      </c>
      <c r="Q30" s="89"/>
      <c r="R30" s="13"/>
      <c r="S30" s="13"/>
      <c r="T30" s="79">
        <v>42569</v>
      </c>
      <c r="U30" s="56">
        <f>COUNTIFS('Customer Data'!$D:$D,"Checked Out",'Customer Data'!$I:$I,"&lt;="&amp;T30,'Customer Data'!$J:$J,"&gt;"&amp;T30)</f>
        <v>7</v>
      </c>
      <c r="V30" s="57">
        <f t="shared" si="1"/>
        <v>9.8591549295774641E-2</v>
      </c>
      <c r="W30" s="61">
        <f>AVERAGEIFS('Customer Data'!$H:$H,'Customer Data'!$D:$D,"Checked Out",'Customer Data'!$I:$I,"&lt;="&amp;T30,'Customer Data'!$J:$J,"&gt;"&amp;T30)</f>
        <v>72.434285714285707</v>
      </c>
      <c r="X30" s="89"/>
      <c r="Y30" s="13"/>
      <c r="Z30" s="13"/>
    </row>
    <row r="31" spans="1:26" ht="18" customHeight="1">
      <c r="A31" s="13"/>
      <c r="B31" s="13"/>
      <c r="F31" s="13"/>
      <c r="G31" s="13"/>
      <c r="H31" s="13"/>
      <c r="I31" s="13"/>
      <c r="J31" s="68">
        <v>42540</v>
      </c>
      <c r="K31" s="56">
        <f>COUNTIFS('Customer Data'!D:D,"Checked Out",'Customer Data'!I:I,"&lt;="&amp;Worksheet!J31,'Customer Data'!J:J,"&gt;"&amp;Worksheet!J31)</f>
        <v>4</v>
      </c>
      <c r="L31" s="69">
        <f t="shared" si="0"/>
        <v>5.6338028169014086E-2</v>
      </c>
      <c r="M31" s="13"/>
      <c r="N31" s="13"/>
      <c r="O31" s="68">
        <v>42540</v>
      </c>
      <c r="P31" s="61">
        <f>AVERAGEIFS('Customer Data'!H:H,'Customer Data'!D:D,"Checked Out",'Customer Data'!I:I,"&lt;="&amp;Worksheet!O31,'Customer Data'!J:J,"&gt;"&amp;Worksheet!O31)</f>
        <v>76.997500000000002</v>
      </c>
      <c r="Q31" s="89"/>
      <c r="R31" s="13"/>
      <c r="S31" s="13"/>
      <c r="T31" s="79">
        <v>42570</v>
      </c>
      <c r="U31" s="56">
        <f>COUNTIFS('Customer Data'!$D:$D,"Checked Out",'Customer Data'!$I:$I,"&lt;="&amp;T31,'Customer Data'!$J:$J,"&gt;"&amp;T31)</f>
        <v>4</v>
      </c>
      <c r="V31" s="57">
        <f t="shared" si="1"/>
        <v>5.6338028169014086E-2</v>
      </c>
      <c r="W31" s="61">
        <f>AVERAGEIFS('Customer Data'!$H:$H,'Customer Data'!$D:$D,"Checked Out",'Customer Data'!$I:$I,"&lt;="&amp;T31,'Customer Data'!$J:$J,"&gt;"&amp;T31)</f>
        <v>56.305000000000007</v>
      </c>
      <c r="X31" s="89"/>
      <c r="Y31" s="13"/>
      <c r="Z31" s="13"/>
    </row>
    <row r="32" spans="1:26" ht="18" customHeight="1">
      <c r="A32" s="13"/>
      <c r="B32" s="13"/>
      <c r="F32" s="13"/>
      <c r="G32" s="13"/>
      <c r="H32" s="13"/>
      <c r="I32" s="13"/>
      <c r="J32" s="68">
        <v>42541</v>
      </c>
      <c r="K32" s="56">
        <f>COUNTIFS('Customer Data'!D:D,"Checked Out",'Customer Data'!I:I,"&lt;="&amp;Worksheet!J32,'Customer Data'!J:J,"&gt;"&amp;Worksheet!J32)</f>
        <v>3</v>
      </c>
      <c r="L32" s="69">
        <f t="shared" si="0"/>
        <v>4.2253521126760563E-2</v>
      </c>
      <c r="M32" s="13"/>
      <c r="N32" s="13"/>
      <c r="O32" s="68">
        <v>42541</v>
      </c>
      <c r="P32" s="61">
        <f>AVERAGEIFS('Customer Data'!H:H,'Customer Data'!D:D,"Checked Out",'Customer Data'!I:I,"&lt;="&amp;Worksheet!O32,'Customer Data'!J:J,"&gt;"&amp;Worksheet!O32)</f>
        <v>72.916666666666671</v>
      </c>
      <c r="Q32" s="89"/>
      <c r="R32" s="13"/>
      <c r="S32" s="13"/>
      <c r="T32" s="79">
        <v>42571</v>
      </c>
      <c r="U32" s="56">
        <f>COUNTIFS('Customer Data'!$D:$D,"Checked Out",'Customer Data'!$I:$I,"&lt;="&amp;T32,'Customer Data'!$J:$J,"&gt;"&amp;T32)</f>
        <v>3</v>
      </c>
      <c r="V32" s="57">
        <f t="shared" si="1"/>
        <v>4.2253521126760563E-2</v>
      </c>
      <c r="W32" s="61">
        <f>AVERAGEIFS('Customer Data'!$H:$H,'Customer Data'!$D:$D,"Checked Out",'Customer Data'!$I:$I,"&lt;="&amp;T32,'Customer Data'!$J:$J,"&gt;"&amp;T32)</f>
        <v>52.726666666666667</v>
      </c>
      <c r="X32" s="89"/>
      <c r="Y32" s="13"/>
      <c r="Z32" s="13"/>
    </row>
    <row r="33" spans="1:26" ht="18" customHeight="1">
      <c r="A33" s="13"/>
      <c r="B33" s="13"/>
      <c r="F33" s="13"/>
      <c r="G33" s="13"/>
      <c r="H33" s="13"/>
      <c r="I33" s="13"/>
      <c r="J33" s="68">
        <v>42542</v>
      </c>
      <c r="K33" s="56">
        <f>COUNTIFS('Customer Data'!D:D,"Checked Out",'Customer Data'!I:I,"&lt;="&amp;Worksheet!J33,'Customer Data'!J:J,"&gt;"&amp;Worksheet!J33)</f>
        <v>3</v>
      </c>
      <c r="L33" s="69">
        <f t="shared" si="0"/>
        <v>4.2253521126760563E-2</v>
      </c>
      <c r="M33" s="13"/>
      <c r="N33" s="13"/>
      <c r="O33" s="68">
        <v>42542</v>
      </c>
      <c r="P33" s="61">
        <f>AVERAGEIFS('Customer Data'!H:H,'Customer Data'!D:D,"Checked Out",'Customer Data'!I:I,"&lt;="&amp;Worksheet!O33,'Customer Data'!J:J,"&gt;"&amp;Worksheet!O33)</f>
        <v>67.600000000000009</v>
      </c>
      <c r="Q33" s="89"/>
      <c r="R33" s="13"/>
      <c r="S33" s="13"/>
      <c r="T33" s="79">
        <v>42572</v>
      </c>
      <c r="U33" s="56">
        <f>COUNTIFS('Customer Data'!$D:$D,"Checked Out",'Customer Data'!$I:$I,"&lt;="&amp;T33,'Customer Data'!$J:$J,"&gt;"&amp;T33)</f>
        <v>6</v>
      </c>
      <c r="V33" s="57">
        <f t="shared" si="1"/>
        <v>8.4507042253521125E-2</v>
      </c>
      <c r="W33" s="61">
        <f>AVERAGEIFS('Customer Data'!$H:$H,'Customer Data'!$D:$D,"Checked Out",'Customer Data'!$I:$I,"&lt;="&amp;T33,'Customer Data'!$J:$J,"&gt;"&amp;T33)</f>
        <v>80.381666666666675</v>
      </c>
      <c r="X33" s="89"/>
      <c r="Y33" s="13"/>
      <c r="Z33" s="13"/>
    </row>
    <row r="34" spans="1:26" ht="18" customHeight="1">
      <c r="A34" s="13"/>
      <c r="B34" s="13"/>
      <c r="F34" s="13"/>
      <c r="G34" s="13"/>
      <c r="H34" s="13"/>
      <c r="I34" s="13"/>
      <c r="J34" s="68">
        <v>42543</v>
      </c>
      <c r="K34" s="56">
        <f>COUNTIFS('Customer Data'!D:D,"Checked Out",'Customer Data'!I:I,"&lt;="&amp;Worksheet!J34,'Customer Data'!J:J,"&gt;"&amp;Worksheet!J34)</f>
        <v>8</v>
      </c>
      <c r="L34" s="69">
        <f t="shared" si="0"/>
        <v>0.11267605633802817</v>
      </c>
      <c r="M34" s="13"/>
      <c r="N34" s="13"/>
      <c r="O34" s="68">
        <v>42543</v>
      </c>
      <c r="P34" s="61">
        <f>AVERAGEIFS('Customer Data'!H:H,'Customer Data'!D:D,"Checked Out",'Customer Data'!I:I,"&lt;="&amp;Worksheet!O34,'Customer Data'!J:J,"&gt;"&amp;Worksheet!O34)</f>
        <v>66.503749999999997</v>
      </c>
      <c r="Q34" s="89"/>
      <c r="R34" s="13"/>
      <c r="S34" s="13"/>
      <c r="T34" s="79">
        <v>42573</v>
      </c>
      <c r="U34" s="56">
        <f>COUNTIFS('Customer Data'!$D:$D,"Checked Out",'Customer Data'!$I:$I,"&lt;="&amp;T34,'Customer Data'!$J:$J,"&gt;"&amp;T34)</f>
        <v>7</v>
      </c>
      <c r="V34" s="57">
        <f t="shared" si="1"/>
        <v>9.8591549295774641E-2</v>
      </c>
      <c r="W34" s="61">
        <f>AVERAGEIFS('Customer Data'!$H:$H,'Customer Data'!$D:$D,"Checked Out",'Customer Data'!$I:$I,"&lt;="&amp;T34,'Customer Data'!$J:$J,"&gt;"&amp;T34)</f>
        <v>72.61</v>
      </c>
      <c r="X34" s="89"/>
      <c r="Y34" s="13"/>
      <c r="Z34" s="13"/>
    </row>
    <row r="35" spans="1:26" ht="18" customHeight="1">
      <c r="A35" s="13"/>
      <c r="B35" s="13"/>
      <c r="F35" s="13"/>
      <c r="G35" s="13"/>
      <c r="H35" s="13"/>
      <c r="I35" s="13"/>
      <c r="J35" s="68">
        <v>42544</v>
      </c>
      <c r="K35" s="56">
        <f>COUNTIFS('Customer Data'!D:D,"Checked Out",'Customer Data'!I:I,"&lt;="&amp;Worksheet!J35,'Customer Data'!J:J,"&gt;"&amp;Worksheet!J35)</f>
        <v>9</v>
      </c>
      <c r="L35" s="69">
        <f t="shared" si="0"/>
        <v>0.12676056338028169</v>
      </c>
      <c r="M35" s="13"/>
      <c r="N35" s="13"/>
      <c r="O35" s="68">
        <v>42544</v>
      </c>
      <c r="P35" s="61">
        <f>AVERAGEIFS('Customer Data'!H:H,'Customer Data'!D:D,"Checked Out",'Customer Data'!I:I,"&lt;="&amp;Worksheet!O35,'Customer Data'!J:J,"&gt;"&amp;Worksheet!O35)</f>
        <v>67.286666666666676</v>
      </c>
      <c r="Q35" s="89"/>
      <c r="R35" s="13"/>
      <c r="S35" s="13"/>
      <c r="T35" s="79">
        <v>42574</v>
      </c>
      <c r="U35" s="56">
        <f>COUNTIFS('Customer Data'!$D:$D,"Checked Out",'Customer Data'!$I:$I,"&lt;="&amp;T35,'Customer Data'!$J:$J,"&gt;"&amp;T35)</f>
        <v>11</v>
      </c>
      <c r="V35" s="57">
        <f t="shared" si="1"/>
        <v>0.15492957746478872</v>
      </c>
      <c r="W35" s="61">
        <f>AVERAGEIFS('Customer Data'!$H:$H,'Customer Data'!$D:$D,"Checked Out",'Customer Data'!$I:$I,"&lt;="&amp;T35,'Customer Data'!$J:$J,"&gt;"&amp;T35)</f>
        <v>65.676363636363646</v>
      </c>
      <c r="X35" s="89"/>
      <c r="Y35" s="13"/>
      <c r="Z35" s="13"/>
    </row>
    <row r="36" spans="1:26" ht="18" customHeight="1">
      <c r="A36" s="13"/>
      <c r="B36" s="13"/>
      <c r="C36" s="13"/>
      <c r="D36" s="13"/>
      <c r="E36" s="13"/>
      <c r="F36" s="13"/>
      <c r="G36" s="13"/>
      <c r="H36" s="13"/>
      <c r="I36" s="13"/>
      <c r="J36" s="68">
        <v>42545</v>
      </c>
      <c r="K36" s="56">
        <f>COUNTIFS('Customer Data'!D:D,"Checked Out",'Customer Data'!I:I,"&lt;="&amp;Worksheet!J36,'Customer Data'!J:J,"&gt;"&amp;Worksheet!J36)</f>
        <v>12</v>
      </c>
      <c r="L36" s="69">
        <f t="shared" si="0"/>
        <v>0.16901408450704225</v>
      </c>
      <c r="M36" s="13"/>
      <c r="N36" s="13"/>
      <c r="O36" s="68">
        <v>42545</v>
      </c>
      <c r="P36" s="61">
        <f>AVERAGEIFS('Customer Data'!H:H,'Customer Data'!D:D,"Checked Out",'Customer Data'!I:I,"&lt;="&amp;Worksheet!O36,'Customer Data'!J:J,"&gt;"&amp;Worksheet!O36)</f>
        <v>83.284166666666664</v>
      </c>
      <c r="Q36" s="89"/>
      <c r="R36" s="13"/>
      <c r="S36" s="13"/>
      <c r="T36" s="79">
        <v>42575</v>
      </c>
      <c r="U36" s="56">
        <f>COUNTIFS('Customer Data'!$D:$D,"Checked Out",'Customer Data'!$I:$I,"&lt;="&amp;T36,'Customer Data'!$J:$J,"&gt;"&amp;T36)</f>
        <v>10</v>
      </c>
      <c r="V36" s="57">
        <f t="shared" si="1"/>
        <v>0.14084507042253522</v>
      </c>
      <c r="W36" s="61">
        <f>AVERAGEIFS('Customer Data'!$H:$H,'Customer Data'!$D:$D,"Checked Out",'Customer Data'!$I:$I,"&lt;="&amp;T36,'Customer Data'!$J:$J,"&gt;"&amp;T36)</f>
        <v>74.660999999999987</v>
      </c>
      <c r="X36" s="89"/>
      <c r="Y36" s="13"/>
      <c r="Z36" s="13"/>
    </row>
    <row r="37" spans="1:26" ht="18" customHeight="1">
      <c r="A37" s="13"/>
      <c r="B37" s="13"/>
      <c r="C37" s="13"/>
      <c r="D37" s="13"/>
      <c r="E37" s="13"/>
      <c r="F37" s="13"/>
      <c r="G37" s="13"/>
      <c r="H37" s="13"/>
      <c r="I37" s="13"/>
      <c r="J37" s="68">
        <v>42546</v>
      </c>
      <c r="K37" s="56">
        <f>COUNTIFS('Customer Data'!D:D,"Checked Out",'Customer Data'!I:I,"&lt;="&amp;Worksheet!J37,'Customer Data'!J:J,"&gt;"&amp;Worksheet!J37)</f>
        <v>16</v>
      </c>
      <c r="L37" s="69">
        <f t="shared" si="0"/>
        <v>0.22535211267605634</v>
      </c>
      <c r="M37" s="13"/>
      <c r="N37" s="13"/>
      <c r="O37" s="68">
        <v>42546</v>
      </c>
      <c r="P37" s="61">
        <f>AVERAGEIFS('Customer Data'!H:H,'Customer Data'!D:D,"Checked Out",'Customer Data'!I:I,"&lt;="&amp;Worksheet!O37,'Customer Data'!J:J,"&gt;"&amp;Worksheet!O37)</f>
        <v>80.925624999999997</v>
      </c>
      <c r="Q37" s="89"/>
      <c r="R37" s="13"/>
      <c r="S37" s="13"/>
      <c r="T37" s="79">
        <v>42576</v>
      </c>
      <c r="U37" s="56">
        <f>COUNTIFS('Customer Data'!$D:$D,"Checked Out",'Customer Data'!$I:$I,"&lt;="&amp;T37,'Customer Data'!$J:$J,"&gt;"&amp;T37)</f>
        <v>11</v>
      </c>
      <c r="V37" s="57">
        <f t="shared" si="1"/>
        <v>0.15492957746478872</v>
      </c>
      <c r="W37" s="61">
        <f>AVERAGEIFS('Customer Data'!$H:$H,'Customer Data'!$D:$D,"Checked Out",'Customer Data'!$I:$I,"&lt;="&amp;T37,'Customer Data'!$J:$J,"&gt;"&amp;T37)</f>
        <v>74.395454545454541</v>
      </c>
      <c r="X37" s="89"/>
      <c r="Y37" s="13"/>
      <c r="Z37" s="13"/>
    </row>
    <row r="38" spans="1:26" ht="18" customHeight="1">
      <c r="A38" s="13"/>
      <c r="B38" s="13"/>
      <c r="C38" s="13"/>
      <c r="D38" s="13"/>
      <c r="E38" s="13"/>
      <c r="F38" s="13"/>
      <c r="G38" s="13"/>
      <c r="H38" s="13"/>
      <c r="I38" s="13"/>
      <c r="J38" s="68">
        <v>42547</v>
      </c>
      <c r="K38" s="56">
        <f>COUNTIFS('Customer Data'!D:D,"Checked Out",'Customer Data'!I:I,"&lt;="&amp;Worksheet!J38,'Customer Data'!J:J,"&gt;"&amp;Worksheet!J38)</f>
        <v>17</v>
      </c>
      <c r="L38" s="69">
        <f t="shared" si="0"/>
        <v>0.23943661971830985</v>
      </c>
      <c r="M38" s="13"/>
      <c r="N38" s="13"/>
      <c r="O38" s="68">
        <v>42547</v>
      </c>
      <c r="P38" s="61">
        <f>AVERAGEIFS('Customer Data'!H:H,'Customer Data'!D:D,"Checked Out",'Customer Data'!I:I,"&lt;="&amp;Worksheet!O38,'Customer Data'!J:J,"&gt;"&amp;Worksheet!O38)</f>
        <v>75.25</v>
      </c>
      <c r="Q38" s="89"/>
      <c r="R38" s="13"/>
      <c r="S38" s="13"/>
      <c r="T38" s="79">
        <v>42577</v>
      </c>
      <c r="U38" s="56">
        <f>COUNTIFS('Customer Data'!$D:$D,"Checked Out",'Customer Data'!$I:$I,"&lt;="&amp;T38,'Customer Data'!$J:$J,"&gt;"&amp;T38)</f>
        <v>11</v>
      </c>
      <c r="V38" s="57">
        <f t="shared" si="1"/>
        <v>0.15492957746478872</v>
      </c>
      <c r="W38" s="61">
        <f>AVERAGEIFS('Customer Data'!$H:$H,'Customer Data'!$D:$D,"Checked Out",'Customer Data'!$I:$I,"&lt;="&amp;T38,'Customer Data'!$J:$J,"&gt;"&amp;T38)</f>
        <v>63.706363636363633</v>
      </c>
      <c r="X38" s="89"/>
      <c r="Y38" s="13"/>
      <c r="Z38" s="13"/>
    </row>
    <row r="39" spans="1:26" ht="18" customHeight="1">
      <c r="A39" s="13"/>
      <c r="B39" s="13"/>
      <c r="C39" s="13"/>
      <c r="D39" s="13"/>
      <c r="E39" s="13"/>
      <c r="F39" s="13"/>
      <c r="G39" s="13"/>
      <c r="H39" s="13"/>
      <c r="I39" s="13"/>
      <c r="J39" s="68">
        <v>42548</v>
      </c>
      <c r="K39" s="56">
        <f>COUNTIFS('Customer Data'!D:D,"Checked Out",'Customer Data'!I:I,"&lt;="&amp;Worksheet!J39,'Customer Data'!J:J,"&gt;"&amp;Worksheet!J39)</f>
        <v>11</v>
      </c>
      <c r="L39" s="69">
        <f t="shared" si="0"/>
        <v>0.15492957746478872</v>
      </c>
      <c r="M39" s="13"/>
      <c r="N39" s="13"/>
      <c r="O39" s="68">
        <v>42548</v>
      </c>
      <c r="P39" s="61">
        <f>AVERAGEIFS('Customer Data'!H:H,'Customer Data'!D:D,"Checked Out",'Customer Data'!I:I,"&lt;="&amp;Worksheet!O39,'Customer Data'!J:J,"&gt;"&amp;Worksheet!O39)</f>
        <v>69.350909090909084</v>
      </c>
      <c r="Q39" s="89"/>
      <c r="R39" s="13"/>
      <c r="S39" s="13"/>
      <c r="T39" s="79">
        <v>42578</v>
      </c>
      <c r="U39" s="56">
        <f>COUNTIFS('Customer Data'!$D:$D,"Checked Out",'Customer Data'!$I:$I,"&lt;="&amp;T39,'Customer Data'!$J:$J,"&gt;"&amp;T39)</f>
        <v>6</v>
      </c>
      <c r="V39" s="57">
        <f t="shared" si="1"/>
        <v>8.4507042253521125E-2</v>
      </c>
      <c r="W39" s="61">
        <f>AVERAGEIFS('Customer Data'!$H:$H,'Customer Data'!$D:$D,"Checked Out",'Customer Data'!$I:$I,"&lt;="&amp;T39,'Customer Data'!$J:$J,"&gt;"&amp;T39)</f>
        <v>78.96833333333332</v>
      </c>
      <c r="X39" s="89"/>
      <c r="Y39" s="13"/>
      <c r="Z39" s="13"/>
    </row>
    <row r="40" spans="1:26" ht="18" customHeight="1">
      <c r="A40" s="13"/>
      <c r="B40" s="13"/>
      <c r="C40" s="13"/>
      <c r="D40" s="13"/>
      <c r="E40" s="13"/>
      <c r="F40" s="13"/>
      <c r="G40" s="13"/>
      <c r="H40" s="13"/>
      <c r="I40" s="13"/>
      <c r="J40" s="68">
        <v>42549</v>
      </c>
      <c r="K40" s="56">
        <f>COUNTIFS('Customer Data'!D:D,"Checked Out",'Customer Data'!I:I,"&lt;="&amp;Worksheet!J40,'Customer Data'!J:J,"&gt;"&amp;Worksheet!J40)</f>
        <v>12</v>
      </c>
      <c r="L40" s="69">
        <f t="shared" si="0"/>
        <v>0.16901408450704225</v>
      </c>
      <c r="M40" s="13"/>
      <c r="N40" s="13"/>
      <c r="O40" s="68">
        <v>42549</v>
      </c>
      <c r="P40" s="61">
        <f>AVERAGEIFS('Customer Data'!H:H,'Customer Data'!D:D,"Checked Out",'Customer Data'!I:I,"&lt;="&amp;Worksheet!O40,'Customer Data'!J:J,"&gt;"&amp;Worksheet!O40)</f>
        <v>67.348333333333329</v>
      </c>
      <c r="Q40" s="89"/>
      <c r="R40" s="13"/>
      <c r="S40" s="13"/>
      <c r="T40" s="79">
        <v>42579</v>
      </c>
      <c r="U40" s="56">
        <f>COUNTIFS('Customer Data'!$D:$D,"Checked Out",'Customer Data'!$I:$I,"&lt;="&amp;T40,'Customer Data'!$J:$J,"&gt;"&amp;T40)</f>
        <v>7</v>
      </c>
      <c r="V40" s="57">
        <f t="shared" si="1"/>
        <v>9.8591549295774641E-2</v>
      </c>
      <c r="W40" s="61">
        <f>AVERAGEIFS('Customer Data'!$H:$H,'Customer Data'!$D:$D,"Checked Out",'Customer Data'!$I:$I,"&lt;="&amp;T40,'Customer Data'!$J:$J,"&gt;"&amp;T40)</f>
        <v>77.687142857142845</v>
      </c>
      <c r="X40" s="89"/>
      <c r="Y40" s="13"/>
      <c r="Z40" s="13"/>
    </row>
    <row r="41" spans="1:26" ht="18" customHeight="1">
      <c r="A41" s="13"/>
      <c r="B41" s="13"/>
      <c r="C41" s="13"/>
      <c r="D41" s="13"/>
      <c r="E41" s="13"/>
      <c r="F41" s="13"/>
      <c r="G41" s="13"/>
      <c r="H41" s="13"/>
      <c r="I41" s="13"/>
      <c r="J41" s="68">
        <v>42550</v>
      </c>
      <c r="K41" s="56">
        <f>COUNTIFS('Customer Data'!D:D,"Checked Out",'Customer Data'!I:I,"&lt;="&amp;Worksheet!J41,'Customer Data'!J:J,"&gt;"&amp;Worksheet!J41)</f>
        <v>11</v>
      </c>
      <c r="L41" s="69">
        <f t="shared" si="0"/>
        <v>0.15492957746478872</v>
      </c>
      <c r="M41" s="13"/>
      <c r="N41" s="13"/>
      <c r="O41" s="68">
        <v>42550</v>
      </c>
      <c r="P41" s="61">
        <f>AVERAGEIFS('Customer Data'!H:H,'Customer Data'!D:D,"Checked Out",'Customer Data'!I:I,"&lt;="&amp;Worksheet!O41,'Customer Data'!J:J,"&gt;"&amp;Worksheet!O41)</f>
        <v>67.27</v>
      </c>
      <c r="Q41" s="89"/>
      <c r="R41" s="13"/>
      <c r="S41" s="13"/>
      <c r="T41" s="79">
        <v>42580</v>
      </c>
      <c r="U41" s="56">
        <f>COUNTIFS('Customer Data'!$D:$D,"Checked Out",'Customer Data'!$I:$I,"&lt;="&amp;T41,'Customer Data'!$J:$J,"&gt;"&amp;T41)</f>
        <v>8</v>
      </c>
      <c r="V41" s="57">
        <f t="shared" si="1"/>
        <v>0.11267605633802817</v>
      </c>
      <c r="W41" s="61">
        <f>AVERAGEIFS('Customer Data'!$H:$H,'Customer Data'!$D:$D,"Checked Out",'Customer Data'!$I:$I,"&lt;="&amp;T41,'Customer Data'!$J:$J,"&gt;"&amp;T41)</f>
        <v>60.239999999999995</v>
      </c>
      <c r="X41" s="89"/>
      <c r="Y41" s="13"/>
      <c r="Z41" s="13"/>
    </row>
    <row r="42" spans="1:26" ht="18" customHeight="1">
      <c r="A42" s="13"/>
      <c r="B42" s="13"/>
      <c r="C42" s="13"/>
      <c r="D42" s="13"/>
      <c r="E42" s="13"/>
      <c r="F42" s="13"/>
      <c r="G42" s="13"/>
      <c r="H42" s="13"/>
      <c r="I42" s="13"/>
      <c r="J42" s="71">
        <v>42551</v>
      </c>
      <c r="K42" s="77">
        <f>COUNTIFS('Customer Data'!D:D,"Checked Out",'Customer Data'!I:I,"&lt;="&amp;Worksheet!J42,'Customer Data'!J:J,"&gt;"&amp;Worksheet!J42)</f>
        <v>5</v>
      </c>
      <c r="L42" s="78">
        <f t="shared" si="0"/>
        <v>7.0422535211267609E-2</v>
      </c>
      <c r="M42" s="13"/>
      <c r="N42" s="13"/>
      <c r="O42" s="71">
        <v>42551</v>
      </c>
      <c r="P42" s="82">
        <f>AVERAGEIFS('Customer Data'!H:H,'Customer Data'!D:D,"Checked Out",'Customer Data'!I:I,"&lt;="&amp;Worksheet!O42,'Customer Data'!J:J,"&gt;"&amp;Worksheet!O42)</f>
        <v>80.960000000000008</v>
      </c>
      <c r="Q42" s="89"/>
      <c r="R42" s="13"/>
      <c r="S42" s="13"/>
      <c r="T42" s="79">
        <v>42581</v>
      </c>
      <c r="U42" s="56">
        <f>COUNTIFS('Customer Data'!$D:$D,"Checked Out",'Customer Data'!$I:$I,"&lt;="&amp;T42,'Customer Data'!$J:$J,"&gt;"&amp;T42)</f>
        <v>7</v>
      </c>
      <c r="V42" s="57">
        <f t="shared" si="1"/>
        <v>9.8591549295774641E-2</v>
      </c>
      <c r="W42" s="61">
        <f>AVERAGEIFS('Customer Data'!$H:$H,'Customer Data'!$D:$D,"Checked Out",'Customer Data'!$I:$I,"&lt;="&amp;T42,'Customer Data'!$J:$J,"&gt;"&amp;T42)</f>
        <v>55.802857142857142</v>
      </c>
      <c r="X42" s="89"/>
      <c r="Y42" s="13"/>
      <c r="Z42" s="13"/>
    </row>
    <row r="43" spans="1:26" ht="18" customHeight="1">
      <c r="A43" s="13"/>
      <c r="B43" s="13"/>
      <c r="C43" s="13"/>
      <c r="D43" s="13"/>
      <c r="E43" s="13"/>
      <c r="F43" s="13"/>
      <c r="G43" s="13"/>
      <c r="H43" s="14"/>
      <c r="I43" s="14"/>
      <c r="J43" s="14"/>
      <c r="K43" s="14"/>
      <c r="L43" s="14"/>
      <c r="M43" s="14"/>
      <c r="N43" s="14"/>
      <c r="O43" s="14"/>
      <c r="P43" s="14"/>
      <c r="R43" s="14"/>
      <c r="S43" s="14"/>
      <c r="T43" s="84">
        <v>42582</v>
      </c>
      <c r="U43" s="77">
        <f>COUNTIFS('Customer Data'!$D:$D,"Checked Out",'Customer Data'!$I:$I,"&lt;="&amp;T43,'Customer Data'!$J:$J,"&gt;"&amp;T43)</f>
        <v>9</v>
      </c>
      <c r="V43" s="85">
        <f t="shared" si="1"/>
        <v>0.12676056338028169</v>
      </c>
      <c r="W43" s="82">
        <f>AVERAGEIFS('Customer Data'!$H:$H,'Customer Data'!$D:$D,"Checked Out",'Customer Data'!$I:$I,"&lt;="&amp;T43,'Customer Data'!$J:$J,"&gt;"&amp;T43)</f>
        <v>78.300000000000011</v>
      </c>
      <c r="X43" s="89"/>
      <c r="Y43" s="13"/>
      <c r="Z43" s="13"/>
    </row>
    <row r="44" spans="1:26" ht="18.75" customHeight="1" thickBot="1">
      <c r="A44" s="13"/>
      <c r="B44" s="13"/>
      <c r="C44" s="13"/>
      <c r="D44" s="13"/>
      <c r="E44" s="13"/>
      <c r="F44" s="13"/>
      <c r="G44" s="13"/>
      <c r="H44" s="14"/>
      <c r="I44" s="14"/>
      <c r="J44" s="13"/>
      <c r="K44" s="13"/>
      <c r="L44" s="13"/>
      <c r="M44" s="14"/>
      <c r="N44" s="14"/>
      <c r="O44" s="14"/>
      <c r="P44" s="14"/>
      <c r="Q44" s="13"/>
      <c r="R44" s="14"/>
      <c r="S44" s="14"/>
      <c r="T44" s="14"/>
      <c r="U44" s="14"/>
      <c r="V44" s="47"/>
      <c r="W44" s="14"/>
      <c r="X44" s="14"/>
      <c r="Y44" s="13"/>
      <c r="Z44" s="13"/>
    </row>
    <row r="45" spans="1:26" ht="18" customHeight="1" thickTop="1">
      <c r="A45" s="13"/>
      <c r="B45" s="13"/>
      <c r="C45" s="13"/>
      <c r="D45" s="13"/>
      <c r="E45" s="13"/>
      <c r="F45" s="13"/>
      <c r="G45" s="13"/>
      <c r="H45" s="14"/>
      <c r="I45" s="14"/>
      <c r="J45" s="112"/>
      <c r="K45" s="113"/>
      <c r="L45" s="62" t="s">
        <v>21</v>
      </c>
      <c r="M45" s="13"/>
      <c r="N45" s="13"/>
      <c r="O45" s="112"/>
      <c r="P45" s="113"/>
      <c r="Q45" s="62" t="s">
        <v>16</v>
      </c>
      <c r="R45" s="14"/>
      <c r="S45" s="14"/>
      <c r="T45" s="15"/>
      <c r="U45" s="16"/>
      <c r="V45" s="63" t="s">
        <v>15</v>
      </c>
      <c r="W45" s="118" t="s">
        <v>16</v>
      </c>
      <c r="X45" s="119"/>
      <c r="Y45" s="13"/>
      <c r="Z45" s="13"/>
    </row>
    <row r="46" spans="1:26" ht="18" customHeight="1">
      <c r="A46" s="13"/>
      <c r="B46" s="13"/>
      <c r="C46" s="13"/>
      <c r="D46" s="13"/>
      <c r="E46" s="13"/>
      <c r="F46" s="13"/>
      <c r="G46" s="13"/>
      <c r="H46" s="14"/>
      <c r="I46" s="14"/>
      <c r="J46" s="108" t="s">
        <v>22</v>
      </c>
      <c r="K46" s="109"/>
      <c r="L46" s="17">
        <f>IF(L41="","",AVERAGE(L11:L42))</f>
        <v>0.15305164319248823</v>
      </c>
      <c r="M46" s="13"/>
      <c r="N46" s="13"/>
      <c r="O46" s="108" t="s">
        <v>22</v>
      </c>
      <c r="P46" s="109"/>
      <c r="Q46" s="18">
        <f>IF(P42="","",AVERAGE(P13:Q42))</f>
        <v>60.329730751976498</v>
      </c>
      <c r="R46" s="14"/>
      <c r="S46" s="14"/>
      <c r="T46" s="108" t="s">
        <v>23</v>
      </c>
      <c r="U46" s="109"/>
      <c r="V46" s="49">
        <f t="shared" ref="V46:W46" si="2">IF(V43="","",AVERAGE(V13:V43))</f>
        <v>0.15583825533848253</v>
      </c>
      <c r="W46" s="114">
        <f t="shared" si="2"/>
        <v>69.534321120847665</v>
      </c>
      <c r="X46" s="115"/>
      <c r="Y46" s="13"/>
      <c r="Z46" s="13"/>
    </row>
    <row r="47" spans="1:26" ht="18" customHeight="1">
      <c r="A47" s="13"/>
      <c r="B47" s="13"/>
      <c r="C47" s="13"/>
      <c r="D47" s="13"/>
      <c r="E47" s="13"/>
      <c r="F47" s="13"/>
      <c r="G47" s="13"/>
      <c r="H47" s="14"/>
      <c r="I47" s="14"/>
      <c r="J47" s="108" t="s">
        <v>24</v>
      </c>
      <c r="K47" s="109"/>
      <c r="L47" s="19">
        <v>0.66800000000000004</v>
      </c>
      <c r="M47" s="13"/>
      <c r="N47" s="13"/>
      <c r="O47" s="108" t="s">
        <v>24</v>
      </c>
      <c r="P47" s="109"/>
      <c r="Q47" s="20">
        <v>82.44</v>
      </c>
      <c r="R47" s="14"/>
      <c r="S47" s="14"/>
      <c r="T47" s="108" t="s">
        <v>25</v>
      </c>
      <c r="U47" s="109"/>
      <c r="V47" s="50">
        <v>0.81599999999999995</v>
      </c>
      <c r="W47" s="114">
        <v>94.19</v>
      </c>
      <c r="X47" s="115"/>
      <c r="Y47" s="13"/>
      <c r="Z47" s="13"/>
    </row>
    <row r="48" spans="1:26" ht="18" customHeight="1" thickBot="1">
      <c r="A48" s="13"/>
      <c r="B48" s="13"/>
      <c r="C48" s="13"/>
      <c r="D48" s="13"/>
      <c r="E48" s="13"/>
      <c r="F48" s="13"/>
      <c r="G48" s="13"/>
      <c r="H48" s="14"/>
      <c r="I48" s="14"/>
      <c r="J48" s="110" t="s">
        <v>26</v>
      </c>
      <c r="K48" s="111"/>
      <c r="L48" s="58">
        <f>L46/L47*100</f>
        <v>22.911922633606022</v>
      </c>
      <c r="M48" s="13"/>
      <c r="N48" s="13"/>
      <c r="O48" s="110" t="s">
        <v>26</v>
      </c>
      <c r="P48" s="111"/>
      <c r="Q48" s="59">
        <f>Q46/Q47*100</f>
        <v>73.180168306618754</v>
      </c>
      <c r="R48" s="14"/>
      <c r="S48" s="14"/>
      <c r="T48" s="110" t="s">
        <v>27</v>
      </c>
      <c r="U48" s="111"/>
      <c r="V48" s="60">
        <f>V46/V47*100</f>
        <v>19.097825409127761</v>
      </c>
      <c r="W48" s="116">
        <f>W46/W47*100</f>
        <v>73.823464402641122</v>
      </c>
      <c r="X48" s="117"/>
      <c r="Y48" s="13"/>
      <c r="Z48" s="13"/>
    </row>
    <row r="49" spans="1:26" ht="18" customHeight="1" thickTop="1">
      <c r="A49" s="13"/>
      <c r="B49" s="13"/>
      <c r="C49" s="13"/>
      <c r="D49" s="13"/>
      <c r="E49" s="13"/>
      <c r="F49" s="13"/>
      <c r="G49" s="13"/>
      <c r="H49" s="14"/>
      <c r="I49" s="14"/>
      <c r="J49" s="14"/>
      <c r="K49" s="14"/>
      <c r="L49" s="14"/>
      <c r="M49" s="13"/>
      <c r="N49" s="14"/>
      <c r="O49" s="14"/>
      <c r="P49" s="14"/>
      <c r="R49" s="14"/>
      <c r="S49" s="13"/>
      <c r="T49" s="13"/>
      <c r="U49" s="13"/>
      <c r="V49" s="46" t="s">
        <v>20</v>
      </c>
      <c r="W49" s="13"/>
      <c r="X49" s="13"/>
      <c r="Y49" s="13"/>
      <c r="Z49" s="13"/>
    </row>
    <row r="50" spans="1:26" ht="18" customHeight="1">
      <c r="A50" s="13"/>
      <c r="B50" s="13"/>
      <c r="C50" s="13"/>
      <c r="D50" s="13"/>
      <c r="E50" s="13"/>
      <c r="F50" s="13"/>
      <c r="G50" s="13"/>
      <c r="H50" s="14"/>
      <c r="I50" s="14"/>
      <c r="J50" s="14"/>
      <c r="K50" s="14"/>
      <c r="L50" s="14"/>
      <c r="M50" s="13"/>
      <c r="N50" s="13"/>
      <c r="O50" s="13"/>
      <c r="P50" s="13"/>
      <c r="Q50" s="13"/>
      <c r="R50" s="13"/>
      <c r="S50" s="13"/>
      <c r="T50" s="13"/>
      <c r="U50" s="13"/>
      <c r="V50" s="46"/>
      <c r="W50" s="13"/>
      <c r="X50" s="13"/>
      <c r="Y50" s="13"/>
      <c r="Z50" s="13"/>
    </row>
    <row r="51" spans="1:26" ht="18" customHeight="1">
      <c r="A51" s="13"/>
      <c r="B51" s="13"/>
      <c r="C51" s="13"/>
      <c r="D51" s="13"/>
      <c r="E51" s="13"/>
      <c r="F51" s="13"/>
      <c r="G51" s="13"/>
      <c r="H51" s="13"/>
      <c r="I51" s="13"/>
      <c r="J51" s="123" t="s">
        <v>1039</v>
      </c>
      <c r="K51" s="122" t="s">
        <v>1060</v>
      </c>
      <c r="L51" s="122" t="s">
        <v>1061</v>
      </c>
      <c r="M51" s="13"/>
      <c r="N51" s="13"/>
      <c r="O51" s="123" t="s">
        <v>1039</v>
      </c>
      <c r="P51" s="122" t="s">
        <v>1062</v>
      </c>
      <c r="Q51"/>
      <c r="R51" s="13"/>
      <c r="S51" s="13"/>
      <c r="T51" s="123" t="s">
        <v>1039</v>
      </c>
      <c r="U51" s="122" t="s">
        <v>1060</v>
      </c>
      <c r="V51" s="122" t="s">
        <v>1062</v>
      </c>
      <c r="W51" s="122" t="s">
        <v>1061</v>
      </c>
      <c r="X51" s="13"/>
      <c r="Y51" s="13"/>
      <c r="Z51" s="13"/>
    </row>
    <row r="52" spans="1:26" ht="18" customHeight="1">
      <c r="A52" s="13"/>
      <c r="B52" s="13"/>
      <c r="C52" s="13"/>
      <c r="D52" s="13"/>
      <c r="E52" s="13"/>
      <c r="F52" s="13"/>
      <c r="G52" s="13"/>
      <c r="H52" s="13"/>
      <c r="I52" s="13"/>
      <c r="J52" s="126">
        <v>42522</v>
      </c>
      <c r="K52" s="122">
        <v>14</v>
      </c>
      <c r="L52" s="127">
        <v>0.19718309859154928</v>
      </c>
      <c r="M52" s="13"/>
      <c r="N52" s="13"/>
      <c r="O52" s="126">
        <v>42522</v>
      </c>
      <c r="P52" s="128">
        <v>51.890714285714289</v>
      </c>
      <c r="Q52"/>
      <c r="R52" s="13"/>
      <c r="S52" s="13"/>
      <c r="T52" s="126">
        <v>42552</v>
      </c>
      <c r="U52" s="122">
        <v>7</v>
      </c>
      <c r="V52" s="128">
        <v>79.715714285714284</v>
      </c>
      <c r="W52" s="129">
        <v>9.8591549295774641E-2</v>
      </c>
      <c r="X52" s="13"/>
      <c r="Y52" s="13"/>
      <c r="Z52" s="13"/>
    </row>
    <row r="53" spans="1:26" ht="18" customHeight="1">
      <c r="A53" s="13"/>
      <c r="B53" s="13"/>
      <c r="C53" s="13"/>
      <c r="D53" s="13"/>
      <c r="E53" s="13"/>
      <c r="F53" s="13"/>
      <c r="G53" s="13"/>
      <c r="H53" s="13"/>
      <c r="I53" s="13"/>
      <c r="J53" s="126">
        <v>42523</v>
      </c>
      <c r="K53" s="122">
        <v>7</v>
      </c>
      <c r="L53" s="127">
        <v>9.8591549295774641E-2</v>
      </c>
      <c r="M53" s="13"/>
      <c r="N53" s="13"/>
      <c r="O53" s="126">
        <v>42523</v>
      </c>
      <c r="P53" s="128">
        <v>56.434285714285714</v>
      </c>
      <c r="Q53"/>
      <c r="R53" s="13"/>
      <c r="S53" s="13"/>
      <c r="T53" s="126">
        <v>42553</v>
      </c>
      <c r="U53" s="122">
        <v>11</v>
      </c>
      <c r="V53" s="128">
        <v>89.546363636363637</v>
      </c>
      <c r="W53" s="129">
        <v>0.15492957746478872</v>
      </c>
      <c r="X53" s="13"/>
      <c r="Y53" s="13"/>
      <c r="Z53" s="13"/>
    </row>
    <row r="54" spans="1:26" ht="18" customHeight="1">
      <c r="A54" s="13"/>
      <c r="B54" s="13"/>
      <c r="C54" s="13"/>
      <c r="D54" s="13"/>
      <c r="E54" s="13"/>
      <c r="F54" s="13"/>
      <c r="G54" s="13"/>
      <c r="H54" s="13"/>
      <c r="I54" s="13"/>
      <c r="J54" s="126">
        <v>42524</v>
      </c>
      <c r="K54" s="122">
        <v>9</v>
      </c>
      <c r="L54" s="127">
        <v>0.12676056338028169</v>
      </c>
      <c r="M54" s="13"/>
      <c r="N54" s="13"/>
      <c r="O54" s="126">
        <v>42524</v>
      </c>
      <c r="P54" s="128">
        <v>59.938888888888897</v>
      </c>
      <c r="Q54"/>
      <c r="R54" s="13"/>
      <c r="S54" s="13"/>
      <c r="T54" s="126">
        <v>42554</v>
      </c>
      <c r="U54" s="122">
        <v>13</v>
      </c>
      <c r="V54" s="128">
        <v>76.331538461538457</v>
      </c>
      <c r="W54" s="129">
        <v>0.18309859154929578</v>
      </c>
      <c r="X54" s="13"/>
      <c r="Y54" s="13"/>
      <c r="Z54" s="13"/>
    </row>
    <row r="55" spans="1:26" ht="18" customHeight="1">
      <c r="A55" s="13"/>
      <c r="B55" s="13"/>
      <c r="C55" s="13"/>
      <c r="D55" s="13"/>
      <c r="E55" s="13"/>
      <c r="F55" s="13"/>
      <c r="G55" s="13"/>
      <c r="H55" s="13"/>
      <c r="I55" s="13"/>
      <c r="J55" s="126">
        <v>42525</v>
      </c>
      <c r="K55" s="122">
        <v>7</v>
      </c>
      <c r="L55" s="127">
        <v>9.8591549295774641E-2</v>
      </c>
      <c r="M55" s="13"/>
      <c r="N55" s="13"/>
      <c r="O55" s="126">
        <v>42525</v>
      </c>
      <c r="P55" s="128">
        <v>54.148571428571437</v>
      </c>
      <c r="Q55"/>
      <c r="R55" s="13"/>
      <c r="S55" s="13"/>
      <c r="T55" s="126">
        <v>42555</v>
      </c>
      <c r="U55" s="122">
        <v>14</v>
      </c>
      <c r="V55" s="128">
        <v>66.825000000000003</v>
      </c>
      <c r="W55" s="129">
        <v>0.19718309859154928</v>
      </c>
      <c r="X55" s="13"/>
      <c r="Y55" s="13"/>
      <c r="Z55" s="13"/>
    </row>
    <row r="56" spans="1:26" ht="18" customHeight="1">
      <c r="A56" s="13"/>
      <c r="B56" s="13"/>
      <c r="C56" s="13"/>
      <c r="D56" s="13"/>
      <c r="E56" s="13"/>
      <c r="F56" s="13"/>
      <c r="G56" s="13"/>
      <c r="H56" s="13"/>
      <c r="I56" s="13"/>
      <c r="J56" s="126">
        <v>42526</v>
      </c>
      <c r="K56" s="122">
        <v>16</v>
      </c>
      <c r="L56" s="127">
        <v>0.22535211267605634</v>
      </c>
      <c r="M56" s="13"/>
      <c r="N56" s="13"/>
      <c r="O56" s="126">
        <v>42526</v>
      </c>
      <c r="P56" s="128">
        <v>45.759375000000006</v>
      </c>
      <c r="Q56"/>
      <c r="R56" s="13"/>
      <c r="S56" s="13"/>
      <c r="T56" s="126">
        <v>42556</v>
      </c>
      <c r="U56" s="122">
        <v>16</v>
      </c>
      <c r="V56" s="128">
        <v>66.825000000000003</v>
      </c>
      <c r="W56" s="129">
        <v>0.22535211267605634</v>
      </c>
      <c r="X56" s="13"/>
      <c r="Y56" s="13"/>
      <c r="Z56" s="13"/>
    </row>
    <row r="57" spans="1:26" ht="18" customHeight="1">
      <c r="A57" s="13"/>
      <c r="B57" s="13"/>
      <c r="C57" s="13"/>
      <c r="D57" s="13"/>
      <c r="E57" s="13"/>
      <c r="F57" s="13"/>
      <c r="G57" s="13"/>
      <c r="H57" s="13"/>
      <c r="I57" s="13"/>
      <c r="J57" s="126">
        <v>42527</v>
      </c>
      <c r="K57" s="122">
        <v>15</v>
      </c>
      <c r="L57" s="127">
        <v>0.21126760563380281</v>
      </c>
      <c r="M57" s="13"/>
      <c r="N57" s="13"/>
      <c r="O57" s="126">
        <v>42527</v>
      </c>
      <c r="P57" s="128">
        <v>43.016000000000005</v>
      </c>
      <c r="Q57"/>
      <c r="R57" s="13"/>
      <c r="S57" s="13"/>
      <c r="T57" s="126">
        <v>42557</v>
      </c>
      <c r="U57" s="122">
        <v>19</v>
      </c>
      <c r="V57" s="128">
        <v>67.757894736842104</v>
      </c>
      <c r="W57" s="129">
        <v>0.26760563380281688</v>
      </c>
      <c r="X57" s="13"/>
      <c r="Y57" s="13"/>
      <c r="Z57" s="13"/>
    </row>
    <row r="58" spans="1:26" ht="18" customHeight="1">
      <c r="A58" s="13"/>
      <c r="B58" s="13"/>
      <c r="C58" s="13"/>
      <c r="D58" s="13"/>
      <c r="E58" s="13"/>
      <c r="F58" s="13"/>
      <c r="G58" s="13"/>
      <c r="H58" s="13"/>
      <c r="I58" s="13"/>
      <c r="J58" s="126">
        <v>42528</v>
      </c>
      <c r="K58" s="122">
        <v>17</v>
      </c>
      <c r="L58" s="127">
        <v>0.23943661971830985</v>
      </c>
      <c r="M58" s="13"/>
      <c r="N58" s="13"/>
      <c r="O58" s="126">
        <v>42528</v>
      </c>
      <c r="P58" s="128">
        <v>43.172941176470601</v>
      </c>
      <c r="Q58"/>
      <c r="R58" s="13"/>
      <c r="S58" s="13"/>
      <c r="T58" s="126">
        <v>42558</v>
      </c>
      <c r="U58" s="122">
        <v>16</v>
      </c>
      <c r="V58" s="128">
        <v>66.903125000000003</v>
      </c>
      <c r="W58" s="129">
        <v>0.22535211267605634</v>
      </c>
      <c r="X58" s="13"/>
      <c r="Y58" s="13"/>
      <c r="Z58" s="13"/>
    </row>
    <row r="59" spans="1:26" ht="18" customHeight="1">
      <c r="A59" s="13"/>
      <c r="B59" s="13"/>
      <c r="C59" s="13"/>
      <c r="D59" s="13"/>
      <c r="E59" s="13"/>
      <c r="F59" s="13"/>
      <c r="G59" s="13"/>
      <c r="H59" s="13"/>
      <c r="I59" s="13"/>
      <c r="J59" s="126">
        <v>42529</v>
      </c>
      <c r="K59" s="122">
        <v>17</v>
      </c>
      <c r="L59" s="127">
        <v>0.23943661971830985</v>
      </c>
      <c r="M59" s="13"/>
      <c r="N59" s="13"/>
      <c r="O59" s="126">
        <v>42529</v>
      </c>
      <c r="P59" s="128">
        <v>43.84823529411765</v>
      </c>
      <c r="Q59"/>
      <c r="R59" s="13"/>
      <c r="S59" s="13"/>
      <c r="T59" s="126">
        <v>42559</v>
      </c>
      <c r="U59" s="122">
        <v>15</v>
      </c>
      <c r="V59" s="128">
        <v>69.256666666666661</v>
      </c>
      <c r="W59" s="129">
        <v>0.21126760563380281</v>
      </c>
      <c r="X59" s="13"/>
      <c r="Y59" s="13"/>
      <c r="Z59" s="13"/>
    </row>
    <row r="60" spans="1:26" ht="18" customHeight="1">
      <c r="A60" s="13"/>
      <c r="B60" s="13"/>
      <c r="C60" s="13"/>
      <c r="D60" s="13"/>
      <c r="E60" s="13"/>
      <c r="F60" s="13"/>
      <c r="G60" s="13"/>
      <c r="H60" s="13"/>
      <c r="I60" s="13"/>
      <c r="J60" s="126">
        <v>42530</v>
      </c>
      <c r="K60" s="122">
        <v>16</v>
      </c>
      <c r="L60" s="127">
        <v>0.22535211267605634</v>
      </c>
      <c r="M60" s="13"/>
      <c r="N60" s="13"/>
      <c r="O60" s="126">
        <v>42530</v>
      </c>
      <c r="P60" s="128">
        <v>44.197500000000005</v>
      </c>
      <c r="Q60"/>
      <c r="R60" s="13"/>
      <c r="S60" s="13"/>
      <c r="T60" s="126">
        <v>42560</v>
      </c>
      <c r="U60" s="122">
        <v>14</v>
      </c>
      <c r="V60" s="128">
        <v>75.657142857142844</v>
      </c>
      <c r="W60" s="129">
        <v>0.19718309859154928</v>
      </c>
      <c r="X60" s="13"/>
      <c r="Y60" s="13"/>
      <c r="Z60" s="13"/>
    </row>
    <row r="61" spans="1:26" ht="18" customHeight="1">
      <c r="A61" s="13"/>
      <c r="B61" s="13"/>
      <c r="C61" s="13"/>
      <c r="D61" s="13"/>
      <c r="E61" s="13"/>
      <c r="F61" s="13"/>
      <c r="G61" s="13"/>
      <c r="H61" s="13"/>
      <c r="I61" s="13"/>
      <c r="J61" s="126">
        <v>42531</v>
      </c>
      <c r="K61" s="122">
        <v>11</v>
      </c>
      <c r="L61" s="127">
        <v>0.15492957746478872</v>
      </c>
      <c r="M61" s="13"/>
      <c r="N61" s="13"/>
      <c r="O61" s="126">
        <v>42531</v>
      </c>
      <c r="P61" s="128">
        <v>42.530909090909091</v>
      </c>
      <c r="Q61"/>
      <c r="R61" s="13"/>
      <c r="S61" s="13"/>
      <c r="T61" s="126">
        <v>42561</v>
      </c>
      <c r="U61" s="122">
        <v>14</v>
      </c>
      <c r="V61" s="128">
        <v>72.922857142857154</v>
      </c>
      <c r="W61" s="129">
        <v>0.19718309859154928</v>
      </c>
      <c r="X61" s="13"/>
      <c r="Y61" s="13"/>
      <c r="Z61" s="13"/>
    </row>
    <row r="62" spans="1:26" ht="18" customHeight="1">
      <c r="A62" s="13"/>
      <c r="B62" s="13"/>
      <c r="C62" s="13"/>
      <c r="D62" s="13"/>
      <c r="E62" s="13"/>
      <c r="F62" s="13"/>
      <c r="G62" s="13"/>
      <c r="H62" s="13"/>
      <c r="I62" s="13"/>
      <c r="J62" s="126">
        <v>42532</v>
      </c>
      <c r="K62" s="122">
        <v>12</v>
      </c>
      <c r="L62" s="127">
        <v>0.16901408450704225</v>
      </c>
      <c r="M62" s="13"/>
      <c r="N62" s="13"/>
      <c r="O62" s="126">
        <v>42532</v>
      </c>
      <c r="P62" s="128">
        <v>42.465000000000003</v>
      </c>
      <c r="Q62"/>
      <c r="R62" s="13"/>
      <c r="S62" s="13"/>
      <c r="T62" s="126">
        <v>42562</v>
      </c>
      <c r="U62" s="122">
        <v>13</v>
      </c>
      <c r="V62" s="128">
        <v>63.125384615384625</v>
      </c>
      <c r="W62" s="129">
        <v>0.18309859154929578</v>
      </c>
      <c r="X62" s="13"/>
      <c r="Y62" s="13"/>
      <c r="Z62" s="13"/>
    </row>
    <row r="63" spans="1:26" ht="18" customHeight="1">
      <c r="A63" s="13"/>
      <c r="B63" s="13"/>
      <c r="C63" s="13"/>
      <c r="D63" s="13"/>
      <c r="E63" s="13"/>
      <c r="F63" s="13"/>
      <c r="G63" s="13"/>
      <c r="H63" s="13"/>
      <c r="I63" s="13"/>
      <c r="J63" s="126">
        <v>42533</v>
      </c>
      <c r="K63" s="122">
        <v>11</v>
      </c>
      <c r="L63" s="127">
        <v>0.15492957746478872</v>
      </c>
      <c r="M63" s="13"/>
      <c r="N63" s="13"/>
      <c r="O63" s="126">
        <v>42533</v>
      </c>
      <c r="P63" s="128">
        <v>42.847272727272731</v>
      </c>
      <c r="Q63"/>
      <c r="R63" s="13"/>
      <c r="S63" s="13"/>
      <c r="T63" s="126">
        <v>42563</v>
      </c>
      <c r="U63" s="122">
        <v>18</v>
      </c>
      <c r="V63" s="128">
        <v>68.565555555555548</v>
      </c>
      <c r="W63" s="129">
        <v>0.25352112676056338</v>
      </c>
      <c r="X63" s="13"/>
      <c r="Y63" s="13"/>
      <c r="Z63" s="13"/>
    </row>
    <row r="64" spans="1:26" ht="18" customHeight="1">
      <c r="A64" s="13"/>
      <c r="B64" s="13"/>
      <c r="C64" s="13"/>
      <c r="D64" s="13"/>
      <c r="E64" s="13"/>
      <c r="F64" s="13"/>
      <c r="G64" s="13"/>
      <c r="H64" s="13"/>
      <c r="I64" s="13"/>
      <c r="J64" s="126">
        <v>42534</v>
      </c>
      <c r="K64" s="122">
        <v>12</v>
      </c>
      <c r="L64" s="127">
        <v>0.16901408450704225</v>
      </c>
      <c r="M64" s="13"/>
      <c r="N64" s="13"/>
      <c r="O64" s="126">
        <v>42534</v>
      </c>
      <c r="P64" s="128">
        <v>53.153333333333343</v>
      </c>
      <c r="Q64"/>
      <c r="R64" s="13"/>
      <c r="S64" s="13"/>
      <c r="T64" s="126">
        <v>42564</v>
      </c>
      <c r="U64" s="122">
        <v>14</v>
      </c>
      <c r="V64" s="128">
        <v>69.922142857142859</v>
      </c>
      <c r="W64" s="129">
        <v>0.19718309859154928</v>
      </c>
      <c r="X64" s="13"/>
      <c r="Y64" s="13"/>
      <c r="Z64" s="13"/>
    </row>
    <row r="65" spans="1:26" ht="18" customHeight="1">
      <c r="A65" s="13"/>
      <c r="B65" s="13"/>
      <c r="C65" s="13"/>
      <c r="D65" s="13"/>
      <c r="E65" s="13"/>
      <c r="F65" s="13"/>
      <c r="G65" s="13"/>
      <c r="H65" s="13"/>
      <c r="I65" s="13"/>
      <c r="J65" s="126">
        <v>42535</v>
      </c>
      <c r="K65" s="122">
        <v>10</v>
      </c>
      <c r="L65" s="127">
        <v>0.14084507042253522</v>
      </c>
      <c r="M65" s="13"/>
      <c r="N65" s="13"/>
      <c r="O65" s="126">
        <v>42535</v>
      </c>
      <c r="P65" s="128">
        <v>51.110000000000007</v>
      </c>
      <c r="Q65"/>
      <c r="R65" s="13"/>
      <c r="S65" s="13"/>
      <c r="T65" s="126">
        <v>42565</v>
      </c>
      <c r="U65" s="122">
        <v>12</v>
      </c>
      <c r="V65" s="128">
        <v>67.825833333333335</v>
      </c>
      <c r="W65" s="129">
        <v>0.16901408450704225</v>
      </c>
      <c r="X65" s="13"/>
      <c r="Y65" s="13"/>
      <c r="Z65" s="13"/>
    </row>
    <row r="66" spans="1:26" ht="18" customHeight="1">
      <c r="A66" s="13"/>
      <c r="B66" s="13"/>
      <c r="C66" s="13"/>
      <c r="D66" s="13"/>
      <c r="E66" s="13"/>
      <c r="F66" s="13"/>
      <c r="G66" s="13"/>
      <c r="H66" s="13"/>
      <c r="I66" s="13"/>
      <c r="J66" s="126">
        <v>42536</v>
      </c>
      <c r="K66" s="122">
        <v>7</v>
      </c>
      <c r="L66" s="127">
        <v>9.8591549295774641E-2</v>
      </c>
      <c r="M66" s="13"/>
      <c r="N66" s="13"/>
      <c r="O66" s="126">
        <v>42536</v>
      </c>
      <c r="P66" s="128">
        <v>57.412857142857142</v>
      </c>
      <c r="Q66"/>
      <c r="R66" s="13"/>
      <c r="S66" s="13"/>
      <c r="T66" s="126">
        <v>42566</v>
      </c>
      <c r="U66" s="122">
        <v>11</v>
      </c>
      <c r="V66" s="128">
        <v>64.5209090909091</v>
      </c>
      <c r="W66" s="129">
        <v>0.15492957746478872</v>
      </c>
      <c r="X66" s="13"/>
      <c r="Y66" s="13"/>
      <c r="Z66" s="13"/>
    </row>
    <row r="67" spans="1:26" ht="18" customHeight="1">
      <c r="A67" s="13"/>
      <c r="B67" s="13"/>
      <c r="C67" s="13"/>
      <c r="D67" s="13"/>
      <c r="E67" s="13"/>
      <c r="F67" s="13"/>
      <c r="G67" s="13"/>
      <c r="H67" s="13"/>
      <c r="I67" s="13"/>
      <c r="J67" s="126">
        <v>42537</v>
      </c>
      <c r="K67" s="122">
        <v>10</v>
      </c>
      <c r="L67" s="127">
        <v>0.14084507042253522</v>
      </c>
      <c r="M67" s="13"/>
      <c r="N67" s="13"/>
      <c r="O67" s="126">
        <v>42537</v>
      </c>
      <c r="P67" s="128">
        <v>67.044000000000011</v>
      </c>
      <c r="Q67"/>
      <c r="R67" s="13"/>
      <c r="S67" s="13"/>
      <c r="T67" s="126">
        <v>42567</v>
      </c>
      <c r="U67" s="122">
        <v>13</v>
      </c>
      <c r="V67" s="128">
        <v>63.697692307692314</v>
      </c>
      <c r="W67" s="129">
        <v>0.18309859154929578</v>
      </c>
      <c r="X67" s="13"/>
      <c r="Y67" s="13"/>
      <c r="Z67" s="13"/>
    </row>
    <row r="68" spans="1:26" ht="18" customHeight="1">
      <c r="A68" s="13"/>
      <c r="B68" s="13"/>
      <c r="C68" s="13"/>
      <c r="D68" s="13"/>
      <c r="E68" s="13"/>
      <c r="F68" s="13"/>
      <c r="G68" s="13"/>
      <c r="H68" s="13"/>
      <c r="I68" s="13"/>
      <c r="J68" s="126">
        <v>42538</v>
      </c>
      <c r="K68" s="122">
        <v>19</v>
      </c>
      <c r="L68" s="127">
        <v>0.26760563380281688</v>
      </c>
      <c r="M68" s="13"/>
      <c r="N68" s="13"/>
      <c r="O68" s="126">
        <v>42538</v>
      </c>
      <c r="P68" s="128">
        <v>62.048421052631568</v>
      </c>
      <c r="Q68"/>
      <c r="R68" s="13"/>
      <c r="S68" s="13"/>
      <c r="T68" s="126">
        <v>42568</v>
      </c>
      <c r="U68" s="122">
        <v>16</v>
      </c>
      <c r="V68" s="128">
        <v>62.27</v>
      </c>
      <c r="W68" s="129">
        <v>0.22535211267605634</v>
      </c>
      <c r="X68" s="13"/>
      <c r="Y68" s="13"/>
      <c r="Z68" s="13"/>
    </row>
    <row r="69" spans="1:26" ht="18" customHeight="1">
      <c r="A69" s="13"/>
      <c r="B69" s="13"/>
      <c r="C69" s="13"/>
      <c r="D69" s="13"/>
      <c r="E69" s="13"/>
      <c r="F69" s="13"/>
      <c r="G69" s="13"/>
      <c r="H69" s="13"/>
      <c r="I69" s="13"/>
      <c r="J69" s="126">
        <v>42539</v>
      </c>
      <c r="K69" s="122">
        <v>5</v>
      </c>
      <c r="L69" s="127">
        <v>7.0422535211267609E-2</v>
      </c>
      <c r="M69" s="13"/>
      <c r="N69" s="13"/>
      <c r="O69" s="126">
        <v>42539</v>
      </c>
      <c r="P69" s="128">
        <v>73.179999999999993</v>
      </c>
      <c r="Q69" s="13"/>
      <c r="R69" s="13"/>
      <c r="S69" s="13"/>
      <c r="T69" s="126">
        <v>42569</v>
      </c>
      <c r="U69" s="122">
        <v>7</v>
      </c>
      <c r="V69" s="128">
        <v>72.434285714285707</v>
      </c>
      <c r="W69" s="129">
        <v>9.8591549295774641E-2</v>
      </c>
      <c r="X69" s="13"/>
      <c r="Y69" s="13"/>
      <c r="Z69" s="13"/>
    </row>
    <row r="70" spans="1:26" ht="18" customHeight="1">
      <c r="A70" s="13"/>
      <c r="B70" s="13"/>
      <c r="C70" s="13"/>
      <c r="D70" s="13"/>
      <c r="E70" s="13"/>
      <c r="F70" s="13"/>
      <c r="G70" s="13"/>
      <c r="H70" s="13"/>
      <c r="I70" s="13"/>
      <c r="J70" s="126">
        <v>42540</v>
      </c>
      <c r="K70" s="122">
        <v>4</v>
      </c>
      <c r="L70" s="127">
        <v>5.6338028169014086E-2</v>
      </c>
      <c r="M70" s="13"/>
      <c r="N70" s="13"/>
      <c r="O70" s="126">
        <v>42540</v>
      </c>
      <c r="P70" s="128">
        <v>76.997500000000002</v>
      </c>
      <c r="Q70" s="13"/>
      <c r="R70" s="13"/>
      <c r="S70" s="13"/>
      <c r="T70" s="126">
        <v>42570</v>
      </c>
      <c r="U70" s="122">
        <v>4</v>
      </c>
      <c r="V70" s="128">
        <v>56.305000000000007</v>
      </c>
      <c r="W70" s="129">
        <v>5.6338028169014086E-2</v>
      </c>
      <c r="X70" s="13"/>
      <c r="Y70" s="13"/>
      <c r="Z70" s="13"/>
    </row>
    <row r="71" spans="1:26" ht="18" customHeight="1">
      <c r="A71" s="13"/>
      <c r="B71" s="13"/>
      <c r="C71" s="13"/>
      <c r="D71" s="13"/>
      <c r="E71" s="13"/>
      <c r="F71" s="13"/>
      <c r="G71" s="13"/>
      <c r="H71" s="13"/>
      <c r="I71" s="13"/>
      <c r="J71" s="126">
        <v>42541</v>
      </c>
      <c r="K71" s="122">
        <v>3</v>
      </c>
      <c r="L71" s="127">
        <v>4.2253521126760563E-2</v>
      </c>
      <c r="M71" s="13"/>
      <c r="N71" s="13"/>
      <c r="O71" s="126">
        <v>42541</v>
      </c>
      <c r="P71" s="128">
        <v>72.916666666666671</v>
      </c>
      <c r="Q71" s="13"/>
      <c r="R71" s="13"/>
      <c r="S71" s="13"/>
      <c r="T71" s="126">
        <v>42571</v>
      </c>
      <c r="U71" s="122">
        <v>3</v>
      </c>
      <c r="V71" s="128">
        <v>52.726666666666667</v>
      </c>
      <c r="W71" s="129">
        <v>4.2253521126760563E-2</v>
      </c>
      <c r="X71" s="13"/>
      <c r="Y71" s="13"/>
      <c r="Z71" s="13"/>
    </row>
    <row r="72" spans="1:26" ht="18" customHeight="1">
      <c r="A72" s="13"/>
      <c r="B72" s="13"/>
      <c r="C72" s="13"/>
      <c r="D72" s="13"/>
      <c r="E72" s="13"/>
      <c r="F72" s="13"/>
      <c r="G72" s="13"/>
      <c r="H72" s="13"/>
      <c r="I72" s="13"/>
      <c r="J72" s="126">
        <v>42542</v>
      </c>
      <c r="K72" s="122">
        <v>3</v>
      </c>
      <c r="L72" s="127">
        <v>4.2253521126760563E-2</v>
      </c>
      <c r="M72" s="13"/>
      <c r="N72" s="13"/>
      <c r="O72" s="126">
        <v>42542</v>
      </c>
      <c r="P72" s="128">
        <v>67.600000000000009</v>
      </c>
      <c r="Q72" s="13"/>
      <c r="R72" s="13"/>
      <c r="S72" s="13"/>
      <c r="T72" s="126">
        <v>42572</v>
      </c>
      <c r="U72" s="122">
        <v>6</v>
      </c>
      <c r="V72" s="128">
        <v>80.381666666666675</v>
      </c>
      <c r="W72" s="129">
        <v>8.4507042253521125E-2</v>
      </c>
      <c r="X72" s="13"/>
      <c r="Y72" s="13"/>
      <c r="Z72" s="13"/>
    </row>
    <row r="73" spans="1:26" ht="18" customHeight="1">
      <c r="A73" s="13"/>
      <c r="B73" s="13"/>
      <c r="C73" s="13"/>
      <c r="D73" s="13"/>
      <c r="E73" s="13"/>
      <c r="F73" s="13"/>
      <c r="G73" s="13"/>
      <c r="H73" s="13"/>
      <c r="I73" s="13"/>
      <c r="J73" s="126">
        <v>42543</v>
      </c>
      <c r="K73" s="122">
        <v>8</v>
      </c>
      <c r="L73" s="127">
        <v>0.11267605633802817</v>
      </c>
      <c r="M73" s="13"/>
      <c r="N73" s="13"/>
      <c r="O73" s="126">
        <v>42543</v>
      </c>
      <c r="P73" s="128">
        <v>66.503749999999997</v>
      </c>
      <c r="Q73" s="13"/>
      <c r="R73" s="13"/>
      <c r="S73" s="13"/>
      <c r="T73" s="126">
        <v>42573</v>
      </c>
      <c r="U73" s="122">
        <v>7</v>
      </c>
      <c r="V73" s="128">
        <v>72.61</v>
      </c>
      <c r="W73" s="129">
        <v>9.8591549295774641E-2</v>
      </c>
      <c r="X73" s="13"/>
      <c r="Y73" s="13"/>
      <c r="Z73" s="13"/>
    </row>
    <row r="74" spans="1:26" ht="18" customHeight="1">
      <c r="A74" s="13"/>
      <c r="B74" s="13"/>
      <c r="C74" s="13"/>
      <c r="D74" s="13"/>
      <c r="E74" s="13"/>
      <c r="F74" s="13"/>
      <c r="G74" s="13"/>
      <c r="H74" s="13"/>
      <c r="I74" s="13"/>
      <c r="J74" s="126">
        <v>42544</v>
      </c>
      <c r="K74" s="122">
        <v>9</v>
      </c>
      <c r="L74" s="127">
        <v>0.12676056338028169</v>
      </c>
      <c r="M74" s="13"/>
      <c r="N74" s="13"/>
      <c r="O74" s="126">
        <v>42544</v>
      </c>
      <c r="P74" s="128">
        <v>67.286666666666676</v>
      </c>
      <c r="Q74" s="13"/>
      <c r="R74" s="13"/>
      <c r="S74" s="13"/>
      <c r="T74" s="126">
        <v>42574</v>
      </c>
      <c r="U74" s="122">
        <v>11</v>
      </c>
      <c r="V74" s="128">
        <v>65.676363636363646</v>
      </c>
      <c r="W74" s="129">
        <v>0.15492957746478872</v>
      </c>
      <c r="X74" s="13"/>
      <c r="Y74" s="13"/>
      <c r="Z74" s="13"/>
    </row>
    <row r="75" spans="1:26" ht="18" customHeight="1">
      <c r="A75" s="13"/>
      <c r="B75" s="13"/>
      <c r="C75" s="13"/>
      <c r="D75" s="13"/>
      <c r="E75" s="13"/>
      <c r="F75" s="13"/>
      <c r="G75" s="13"/>
      <c r="H75" s="13"/>
      <c r="I75" s="13"/>
      <c r="J75" s="126">
        <v>42545</v>
      </c>
      <c r="K75" s="122">
        <v>12</v>
      </c>
      <c r="L75" s="127">
        <v>0.16901408450704225</v>
      </c>
      <c r="M75" s="13"/>
      <c r="N75" s="13"/>
      <c r="O75" s="126">
        <v>42545</v>
      </c>
      <c r="P75" s="128">
        <v>83.284166666666664</v>
      </c>
      <c r="Q75" s="13"/>
      <c r="R75" s="13"/>
      <c r="S75" s="13"/>
      <c r="T75" s="126">
        <v>42575</v>
      </c>
      <c r="U75" s="122">
        <v>10</v>
      </c>
      <c r="V75" s="128">
        <v>74.660999999999987</v>
      </c>
      <c r="W75" s="129">
        <v>0.14084507042253522</v>
      </c>
      <c r="X75" s="13"/>
      <c r="Y75" s="13"/>
      <c r="Z75" s="13"/>
    </row>
    <row r="76" spans="1:26" ht="18" customHeight="1">
      <c r="A76" s="13"/>
      <c r="B76" s="13"/>
      <c r="C76" s="13"/>
      <c r="D76" s="13"/>
      <c r="E76" s="13"/>
      <c r="F76" s="13"/>
      <c r="G76" s="13"/>
      <c r="H76" s="13"/>
      <c r="I76" s="13"/>
      <c r="J76" s="126">
        <v>42546</v>
      </c>
      <c r="K76" s="122">
        <v>16</v>
      </c>
      <c r="L76" s="127">
        <v>0.22535211267605634</v>
      </c>
      <c r="M76" s="13"/>
      <c r="N76" s="13"/>
      <c r="O76" s="126">
        <v>42546</v>
      </c>
      <c r="P76" s="128">
        <v>80.925624999999997</v>
      </c>
      <c r="Q76" s="13"/>
      <c r="R76" s="13"/>
      <c r="S76" s="13"/>
      <c r="T76" s="126">
        <v>42576</v>
      </c>
      <c r="U76" s="122">
        <v>11</v>
      </c>
      <c r="V76" s="128">
        <v>74.395454545454541</v>
      </c>
      <c r="W76" s="129">
        <v>0.15492957746478872</v>
      </c>
      <c r="X76" s="13"/>
      <c r="Y76" s="13"/>
      <c r="Z76" s="13"/>
    </row>
    <row r="77" spans="1:26" ht="18" customHeight="1">
      <c r="A77" s="13"/>
      <c r="B77" s="13"/>
      <c r="C77" s="13"/>
      <c r="D77" s="13"/>
      <c r="E77" s="13"/>
      <c r="F77" s="13"/>
      <c r="G77" s="13"/>
      <c r="H77" s="13"/>
      <c r="I77" s="13"/>
      <c r="J77" s="126">
        <v>42547</v>
      </c>
      <c r="K77" s="122">
        <v>17</v>
      </c>
      <c r="L77" s="127">
        <v>0.23943661971830985</v>
      </c>
      <c r="M77" s="13"/>
      <c r="N77" s="13"/>
      <c r="O77" s="126">
        <v>42547</v>
      </c>
      <c r="P77" s="128">
        <v>75.25</v>
      </c>
      <c r="Q77" s="13"/>
      <c r="R77" s="13"/>
      <c r="S77" s="13"/>
      <c r="T77" s="126">
        <v>42577</v>
      </c>
      <c r="U77" s="122">
        <v>11</v>
      </c>
      <c r="V77" s="128">
        <v>63.706363636363633</v>
      </c>
      <c r="W77" s="129">
        <v>0.15492957746478872</v>
      </c>
      <c r="X77" s="13"/>
      <c r="Y77" s="13"/>
      <c r="Z77" s="13"/>
    </row>
    <row r="78" spans="1:26" ht="18" customHeight="1">
      <c r="A78" s="13"/>
      <c r="B78" s="13"/>
      <c r="C78" s="13"/>
      <c r="D78" s="13"/>
      <c r="E78" s="13"/>
      <c r="F78" s="13"/>
      <c r="G78" s="13"/>
      <c r="H78" s="13"/>
      <c r="I78" s="13"/>
      <c r="J78" s="126">
        <v>42548</v>
      </c>
      <c r="K78" s="122">
        <v>11</v>
      </c>
      <c r="L78" s="127">
        <v>0.15492957746478872</v>
      </c>
      <c r="M78" s="13"/>
      <c r="N78" s="13"/>
      <c r="O78" s="126">
        <v>42548</v>
      </c>
      <c r="P78" s="128">
        <v>69.350909090909084</v>
      </c>
      <c r="Q78" s="13"/>
      <c r="R78" s="13"/>
      <c r="S78" s="13"/>
      <c r="T78" s="126">
        <v>42578</v>
      </c>
      <c r="U78" s="122">
        <v>6</v>
      </c>
      <c r="V78" s="128">
        <v>78.96833333333332</v>
      </c>
      <c r="W78" s="129">
        <v>8.4507042253521125E-2</v>
      </c>
      <c r="X78" s="13"/>
      <c r="Y78" s="13"/>
      <c r="Z78" s="13"/>
    </row>
    <row r="79" spans="1:26" ht="18" customHeight="1">
      <c r="A79" s="13"/>
      <c r="B79" s="13"/>
      <c r="C79" s="13"/>
      <c r="D79" s="13"/>
      <c r="E79" s="13"/>
      <c r="F79" s="13"/>
      <c r="G79" s="13"/>
      <c r="H79" s="13"/>
      <c r="I79" s="13"/>
      <c r="J79" s="126">
        <v>42549</v>
      </c>
      <c r="K79" s="122">
        <v>12</v>
      </c>
      <c r="L79" s="127">
        <v>0.16901408450704225</v>
      </c>
      <c r="M79" s="13"/>
      <c r="N79" s="13"/>
      <c r="O79" s="126">
        <v>42549</v>
      </c>
      <c r="P79" s="128">
        <v>67.348333333333329</v>
      </c>
      <c r="Q79" s="13"/>
      <c r="R79" s="13"/>
      <c r="S79" s="13"/>
      <c r="T79" s="126">
        <v>42579</v>
      </c>
      <c r="U79" s="122">
        <v>7</v>
      </c>
      <c r="V79" s="128">
        <v>77.687142857142845</v>
      </c>
      <c r="W79" s="129">
        <v>9.8591549295774641E-2</v>
      </c>
      <c r="X79" s="13"/>
      <c r="Y79" s="13"/>
      <c r="Z79" s="13"/>
    </row>
    <row r="80" spans="1:26" ht="18" customHeight="1">
      <c r="A80" s="13"/>
      <c r="B80" s="13"/>
      <c r="C80" s="13"/>
      <c r="D80" s="13"/>
      <c r="E80" s="13"/>
      <c r="F80" s="13"/>
      <c r="G80" s="13"/>
      <c r="H80" s="13"/>
      <c r="I80" s="13"/>
      <c r="J80" s="126">
        <v>42550</v>
      </c>
      <c r="K80" s="122">
        <v>11</v>
      </c>
      <c r="L80" s="127">
        <v>0.15492957746478872</v>
      </c>
      <c r="M80" s="13"/>
      <c r="N80" s="13"/>
      <c r="O80" s="126">
        <v>42550</v>
      </c>
      <c r="P80" s="128">
        <v>67.27</v>
      </c>
      <c r="Q80" s="13"/>
      <c r="R80" s="13"/>
      <c r="S80" s="13"/>
      <c r="T80" s="126">
        <v>42580</v>
      </c>
      <c r="U80" s="122">
        <v>8</v>
      </c>
      <c r="V80" s="128">
        <v>60.239999999999995</v>
      </c>
      <c r="W80" s="129">
        <v>0.11267605633802817</v>
      </c>
      <c r="X80" s="13"/>
      <c r="Y80" s="13"/>
      <c r="Z80" s="13"/>
    </row>
    <row r="81" spans="1:26" ht="18" customHeight="1">
      <c r="A81" s="13"/>
      <c r="B81" s="13"/>
      <c r="C81" s="13"/>
      <c r="D81" s="13"/>
      <c r="E81" s="13"/>
      <c r="F81" s="13"/>
      <c r="G81" s="13"/>
      <c r="H81" s="13"/>
      <c r="I81" s="13"/>
      <c r="J81" s="126">
        <v>42551</v>
      </c>
      <c r="K81" s="122">
        <v>5</v>
      </c>
      <c r="L81" s="127">
        <v>7.0422535211267609E-2</v>
      </c>
      <c r="M81" s="13"/>
      <c r="N81" s="13"/>
      <c r="O81" s="126">
        <v>42551</v>
      </c>
      <c r="P81" s="128">
        <v>80.960000000000008</v>
      </c>
      <c r="Q81" s="13"/>
      <c r="R81" s="13"/>
      <c r="S81" s="13"/>
      <c r="T81" s="126">
        <v>42581</v>
      </c>
      <c r="U81" s="122">
        <v>7</v>
      </c>
      <c r="V81" s="128">
        <v>55.802857142857142</v>
      </c>
      <c r="W81" s="129">
        <v>9.8591549295774641E-2</v>
      </c>
      <c r="X81" s="13"/>
      <c r="Y81" s="13"/>
      <c r="Z81" s="13"/>
    </row>
    <row r="82" spans="1:26" ht="18" customHeight="1">
      <c r="A82" s="13"/>
      <c r="B82" s="13"/>
      <c r="C82" s="13"/>
      <c r="D82" s="13"/>
      <c r="E82" s="13"/>
      <c r="F82" s="13"/>
      <c r="G82" s="13"/>
      <c r="H82" s="13"/>
      <c r="I82" s="13"/>
      <c r="J82" s="126" t="s">
        <v>1040</v>
      </c>
      <c r="K82" s="122">
        <v>326</v>
      </c>
      <c r="L82" s="127">
        <v>0.15305164319248823</v>
      </c>
      <c r="M82" s="13"/>
      <c r="N82" s="13"/>
      <c r="O82" s="126" t="s">
        <v>1040</v>
      </c>
      <c r="P82" s="128">
        <v>60.329730751976498</v>
      </c>
      <c r="Q82" s="13"/>
      <c r="R82" s="13"/>
      <c r="S82" s="13"/>
      <c r="T82" s="126">
        <v>42582</v>
      </c>
      <c r="U82" s="122">
        <v>9</v>
      </c>
      <c r="V82" s="128">
        <v>78.300000000000011</v>
      </c>
      <c r="W82" s="129">
        <v>0.12676056338028169</v>
      </c>
      <c r="X82" s="13"/>
      <c r="Y82" s="13"/>
      <c r="Z82" s="13"/>
    </row>
    <row r="83" spans="1:26" ht="18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26" t="s">
        <v>1040</v>
      </c>
      <c r="U83" s="122">
        <v>343</v>
      </c>
      <c r="V83" s="128">
        <v>69.534321120847665</v>
      </c>
      <c r="W83" s="129">
        <v>0.15583825533848253</v>
      </c>
      <c r="X83" s="13"/>
      <c r="Y83" s="13"/>
      <c r="Z83" s="13"/>
    </row>
    <row r="84" spans="1:26" ht="18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46"/>
      <c r="W84" s="13"/>
      <c r="X84" s="13"/>
      <c r="Y84" s="13"/>
      <c r="Z84" s="13"/>
    </row>
    <row r="85" spans="1:26" ht="18" customHeight="1">
      <c r="A85" s="13"/>
      <c r="B85" s="13"/>
      <c r="C85" s="13"/>
      <c r="D85" s="13"/>
      <c r="E85" s="13"/>
      <c r="F85" s="13"/>
      <c r="G85" s="13"/>
      <c r="H85" s="13"/>
      <c r="I85" s="13"/>
      <c r="J85" s="120" t="s">
        <v>1068</v>
      </c>
      <c r="K85" s="13"/>
      <c r="L85" s="13"/>
      <c r="M85" s="13"/>
      <c r="N85" s="13"/>
      <c r="O85" s="120" t="s">
        <v>1069</v>
      </c>
      <c r="P85" s="13"/>
      <c r="Q85" s="13"/>
      <c r="R85" s="13"/>
      <c r="S85" s="13"/>
      <c r="T85" s="120" t="s">
        <v>1070</v>
      </c>
      <c r="U85" s="13"/>
      <c r="V85" s="46"/>
      <c r="W85" s="13"/>
      <c r="X85" s="13"/>
      <c r="Y85" s="13"/>
      <c r="Z85" s="13"/>
    </row>
    <row r="86" spans="1:26" ht="18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46"/>
      <c r="W86" s="13"/>
      <c r="X86" s="13"/>
      <c r="Y86" s="13"/>
      <c r="Z86" s="13"/>
    </row>
    <row r="87" spans="1:26" ht="18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46"/>
      <c r="W87" s="13"/>
      <c r="X87" s="13"/>
      <c r="Y87" s="13"/>
      <c r="Z87" s="13"/>
    </row>
    <row r="88" spans="1:26" ht="18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46"/>
      <c r="W88" s="13"/>
      <c r="X88" s="13"/>
      <c r="Y88" s="13"/>
      <c r="Z88" s="13"/>
    </row>
    <row r="89" spans="1:26" ht="18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46"/>
      <c r="W89" s="13"/>
      <c r="X89" s="13"/>
      <c r="Y89" s="13"/>
      <c r="Z89" s="13"/>
    </row>
    <row r="90" spans="1:26" ht="18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46"/>
      <c r="W90" s="13"/>
      <c r="X90" s="13"/>
      <c r="Y90" s="13"/>
      <c r="Z90" s="13"/>
    </row>
    <row r="91" spans="1:26" ht="18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46"/>
      <c r="W91" s="13"/>
      <c r="X91" s="13"/>
      <c r="Y91" s="13"/>
      <c r="Z91" s="13"/>
    </row>
    <row r="92" spans="1:26" ht="18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46"/>
      <c r="W92" s="13"/>
      <c r="X92" s="13"/>
      <c r="Y92" s="13"/>
      <c r="Z92" s="13"/>
    </row>
    <row r="93" spans="1:26" ht="18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46"/>
      <c r="W93" s="13"/>
      <c r="X93" s="13"/>
      <c r="Y93" s="13"/>
      <c r="Z93" s="13"/>
    </row>
    <row r="94" spans="1:26" ht="18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46"/>
      <c r="W94" s="13"/>
      <c r="X94" s="13"/>
      <c r="Y94" s="13"/>
      <c r="Z94" s="13"/>
    </row>
    <row r="95" spans="1:26" ht="18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46"/>
      <c r="W95" s="13"/>
      <c r="X95" s="13"/>
      <c r="Y95" s="13"/>
      <c r="Z95" s="13"/>
    </row>
    <row r="96" spans="1:26" ht="18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46"/>
      <c r="W96" s="13"/>
      <c r="X96" s="13"/>
      <c r="Y96" s="13"/>
      <c r="Z96" s="13"/>
    </row>
    <row r="97" spans="1:26" ht="18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46"/>
      <c r="W97" s="13"/>
      <c r="X97" s="13"/>
      <c r="Y97" s="13"/>
      <c r="Z97" s="13"/>
    </row>
    <row r="98" spans="1:26" ht="18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46"/>
      <c r="W98" s="13"/>
      <c r="X98" s="13"/>
      <c r="Y98" s="13"/>
      <c r="Z98" s="13"/>
    </row>
    <row r="99" spans="1:26" ht="18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46"/>
      <c r="W99" s="13"/>
      <c r="X99" s="13"/>
      <c r="Y99" s="13"/>
      <c r="Z99" s="13"/>
    </row>
    <row r="100" spans="1:26" ht="18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46"/>
      <c r="W100" s="13"/>
      <c r="X100" s="13"/>
      <c r="Y100" s="13"/>
      <c r="Z100" s="13"/>
    </row>
    <row r="101" spans="1:26" ht="18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46"/>
      <c r="W101" s="13"/>
      <c r="X101" s="13"/>
      <c r="Y101" s="13"/>
      <c r="Z101" s="13"/>
    </row>
    <row r="102" spans="1:26" ht="18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46"/>
      <c r="W102" s="13"/>
      <c r="X102" s="13"/>
      <c r="Y102" s="13"/>
      <c r="Z102" s="13"/>
    </row>
    <row r="103" spans="1:26" ht="18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46"/>
      <c r="W103" s="13"/>
      <c r="X103" s="13"/>
      <c r="Y103" s="13"/>
      <c r="Z103" s="13"/>
    </row>
    <row r="104" spans="1:26" ht="18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46"/>
      <c r="W104" s="13"/>
      <c r="X104" s="13"/>
      <c r="Y104" s="13"/>
      <c r="Z104" s="13"/>
    </row>
    <row r="105" spans="1:26" ht="18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6"/>
      <c r="W105" s="13"/>
      <c r="X105" s="13"/>
      <c r="Y105" s="13"/>
      <c r="Z105" s="13"/>
    </row>
    <row r="106" spans="1:26" ht="18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46"/>
      <c r="W106" s="13"/>
      <c r="X106" s="13"/>
      <c r="Y106" s="13"/>
      <c r="Z106" s="13"/>
    </row>
    <row r="107" spans="1:26" ht="18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46"/>
      <c r="W107" s="13"/>
      <c r="X107" s="13"/>
      <c r="Y107" s="13"/>
      <c r="Z107" s="13"/>
    </row>
    <row r="108" spans="1:26" ht="18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46"/>
      <c r="W108" s="13"/>
      <c r="X108" s="13"/>
      <c r="Y108" s="13"/>
      <c r="Z108" s="13"/>
    </row>
    <row r="109" spans="1:26" ht="18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46"/>
      <c r="W109" s="13"/>
      <c r="X109" s="13"/>
      <c r="Y109" s="13"/>
      <c r="Z109" s="13"/>
    </row>
    <row r="110" spans="1:26" ht="18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46"/>
      <c r="W110" s="13"/>
      <c r="X110" s="13"/>
      <c r="Y110" s="13"/>
      <c r="Z110" s="13"/>
    </row>
    <row r="111" spans="1:26" ht="18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46"/>
      <c r="W111" s="13"/>
      <c r="X111" s="13"/>
      <c r="Y111" s="13"/>
      <c r="Z111" s="13"/>
    </row>
    <row r="112" spans="1:26" ht="18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46"/>
      <c r="W112" s="13"/>
      <c r="X112" s="13"/>
      <c r="Y112" s="13"/>
      <c r="Z112" s="13"/>
    </row>
    <row r="113" spans="1:26" ht="18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46"/>
      <c r="W113" s="13"/>
      <c r="X113" s="13"/>
      <c r="Y113" s="13"/>
      <c r="Z113" s="13"/>
    </row>
    <row r="114" spans="1:26" ht="18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46"/>
      <c r="W114" s="13"/>
      <c r="X114" s="13"/>
      <c r="Y114" s="13"/>
      <c r="Z114" s="13"/>
    </row>
    <row r="115" spans="1:26" ht="18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46"/>
      <c r="W115" s="13"/>
      <c r="X115" s="13"/>
      <c r="Y115" s="13"/>
      <c r="Z115" s="13"/>
    </row>
    <row r="116" spans="1:26" ht="18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46"/>
      <c r="W116" s="13"/>
      <c r="X116" s="13"/>
      <c r="Y116" s="13"/>
      <c r="Z116" s="13"/>
    </row>
    <row r="117" spans="1:26" ht="18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46"/>
      <c r="W117" s="13"/>
      <c r="X117" s="13"/>
      <c r="Y117" s="13"/>
      <c r="Z117" s="13"/>
    </row>
    <row r="118" spans="1:26" ht="18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46"/>
      <c r="W118" s="13"/>
      <c r="X118" s="13"/>
      <c r="Y118" s="13"/>
      <c r="Z118" s="13"/>
    </row>
    <row r="119" spans="1:26" ht="18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46"/>
      <c r="W119" s="13"/>
      <c r="X119" s="13"/>
      <c r="Y119" s="13"/>
      <c r="Z119" s="13"/>
    </row>
    <row r="120" spans="1:26" ht="18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46"/>
      <c r="W120" s="13"/>
      <c r="X120" s="13"/>
      <c r="Y120" s="13"/>
      <c r="Z120" s="13"/>
    </row>
    <row r="121" spans="1:26" ht="18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6"/>
      <c r="W121" s="13"/>
      <c r="X121" s="13"/>
      <c r="Y121" s="13"/>
      <c r="Z121" s="13"/>
    </row>
    <row r="122" spans="1:26" ht="18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46"/>
      <c r="W122" s="13"/>
      <c r="X122" s="13"/>
      <c r="Y122" s="13"/>
      <c r="Z122" s="13"/>
    </row>
    <row r="123" spans="1:26" ht="18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6"/>
      <c r="W123" s="13"/>
      <c r="X123" s="13"/>
      <c r="Y123" s="13"/>
      <c r="Z123" s="13"/>
    </row>
    <row r="124" spans="1:26" ht="18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46"/>
      <c r="W124" s="13"/>
      <c r="X124" s="13"/>
      <c r="Y124" s="13"/>
      <c r="Z124" s="13"/>
    </row>
    <row r="125" spans="1:26" ht="18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46"/>
      <c r="W125" s="13"/>
      <c r="X125" s="13"/>
      <c r="Y125" s="13"/>
      <c r="Z125" s="13"/>
    </row>
    <row r="126" spans="1:26" ht="18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46"/>
      <c r="W126" s="13"/>
      <c r="X126" s="13"/>
      <c r="Y126" s="13"/>
      <c r="Z126" s="13"/>
    </row>
    <row r="127" spans="1:26" ht="18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46"/>
      <c r="W127" s="13"/>
      <c r="X127" s="13"/>
      <c r="Y127" s="13"/>
      <c r="Z127" s="13"/>
    </row>
    <row r="128" spans="1:26" ht="18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46"/>
      <c r="W128" s="13"/>
      <c r="X128" s="13"/>
      <c r="Y128" s="13"/>
      <c r="Z128" s="13"/>
    </row>
    <row r="129" spans="1:26" ht="18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46"/>
      <c r="W129" s="13"/>
      <c r="X129" s="13"/>
      <c r="Y129" s="13"/>
      <c r="Z129" s="13"/>
    </row>
    <row r="130" spans="1:26" ht="18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46"/>
      <c r="W130" s="13"/>
      <c r="X130" s="13"/>
      <c r="Y130" s="13"/>
      <c r="Z130" s="13"/>
    </row>
    <row r="131" spans="1:26" ht="18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46"/>
      <c r="W131" s="13"/>
      <c r="X131" s="13"/>
      <c r="Y131" s="13"/>
      <c r="Z131" s="13"/>
    </row>
    <row r="132" spans="1:26" ht="18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46"/>
      <c r="W132" s="13"/>
      <c r="X132" s="13"/>
      <c r="Y132" s="13"/>
      <c r="Z132" s="13"/>
    </row>
    <row r="133" spans="1:26" ht="18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46"/>
      <c r="W133" s="13"/>
      <c r="X133" s="13"/>
      <c r="Y133" s="13"/>
      <c r="Z133" s="13"/>
    </row>
    <row r="134" spans="1:26" ht="18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46"/>
      <c r="W134" s="13"/>
      <c r="X134" s="13"/>
      <c r="Y134" s="13"/>
      <c r="Z134" s="13"/>
    </row>
    <row r="135" spans="1:26" ht="18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46"/>
      <c r="W135" s="13"/>
      <c r="X135" s="13"/>
      <c r="Y135" s="13"/>
      <c r="Z135" s="13"/>
    </row>
    <row r="136" spans="1:26" ht="18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46"/>
      <c r="W136" s="13"/>
      <c r="X136" s="13"/>
      <c r="Y136" s="13"/>
      <c r="Z136" s="13"/>
    </row>
    <row r="137" spans="1:26" ht="18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46"/>
      <c r="W137" s="13"/>
      <c r="X137" s="13"/>
      <c r="Y137" s="13"/>
      <c r="Z137" s="13"/>
    </row>
    <row r="138" spans="1:26" ht="18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46"/>
      <c r="W138" s="13"/>
      <c r="X138" s="13"/>
      <c r="Y138" s="13"/>
      <c r="Z138" s="13"/>
    </row>
    <row r="139" spans="1:26" ht="18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46"/>
      <c r="W139" s="13"/>
      <c r="X139" s="13"/>
      <c r="Y139" s="13"/>
      <c r="Z139" s="13"/>
    </row>
    <row r="140" spans="1:26" ht="18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46"/>
      <c r="W140" s="13"/>
      <c r="X140" s="13"/>
      <c r="Y140" s="13"/>
      <c r="Z140" s="13"/>
    </row>
    <row r="141" spans="1:26" ht="18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46"/>
      <c r="W141" s="13"/>
      <c r="X141" s="13"/>
      <c r="Y141" s="13"/>
      <c r="Z141" s="13"/>
    </row>
    <row r="142" spans="1:26" ht="18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46"/>
      <c r="W142" s="13"/>
      <c r="X142" s="13"/>
      <c r="Y142" s="13"/>
      <c r="Z142" s="13"/>
    </row>
    <row r="143" spans="1:26" ht="18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46"/>
      <c r="W143" s="13"/>
      <c r="X143" s="13"/>
      <c r="Y143" s="13"/>
      <c r="Z143" s="13"/>
    </row>
    <row r="144" spans="1:26" ht="18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46"/>
      <c r="W144" s="13"/>
      <c r="X144" s="13"/>
      <c r="Y144" s="13"/>
      <c r="Z144" s="13"/>
    </row>
    <row r="145" spans="1:26" ht="18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46"/>
      <c r="W145" s="13"/>
      <c r="X145" s="13"/>
      <c r="Y145" s="13"/>
      <c r="Z145" s="13"/>
    </row>
    <row r="146" spans="1:26" ht="18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46"/>
      <c r="W146" s="13"/>
      <c r="X146" s="13"/>
      <c r="Y146" s="13"/>
      <c r="Z146" s="13"/>
    </row>
    <row r="147" spans="1:26" ht="18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46"/>
      <c r="W147" s="13"/>
      <c r="X147" s="13"/>
      <c r="Y147" s="13"/>
      <c r="Z147" s="13"/>
    </row>
    <row r="148" spans="1:26" ht="18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46"/>
      <c r="W148" s="13"/>
      <c r="X148" s="13"/>
      <c r="Y148" s="13"/>
      <c r="Z148" s="13"/>
    </row>
    <row r="149" spans="1:26" ht="18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46"/>
      <c r="W149" s="13"/>
      <c r="X149" s="13"/>
      <c r="Y149" s="13"/>
      <c r="Z149" s="13"/>
    </row>
    <row r="150" spans="1:26" ht="18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46"/>
      <c r="W150" s="13"/>
      <c r="X150" s="13"/>
      <c r="Y150" s="13"/>
      <c r="Z150" s="13"/>
    </row>
    <row r="151" spans="1:26" ht="18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46"/>
      <c r="W151" s="13"/>
      <c r="X151" s="13"/>
      <c r="Y151" s="13"/>
      <c r="Z151" s="13"/>
    </row>
    <row r="152" spans="1:26" ht="18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46"/>
      <c r="W152" s="13"/>
      <c r="X152" s="13"/>
      <c r="Y152" s="13"/>
      <c r="Z152" s="13"/>
    </row>
    <row r="153" spans="1:26" ht="18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46"/>
      <c r="W153" s="13"/>
      <c r="X153" s="13"/>
      <c r="Y153" s="13"/>
      <c r="Z153" s="13"/>
    </row>
    <row r="154" spans="1:26" ht="18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46"/>
      <c r="W154" s="13"/>
      <c r="X154" s="13"/>
      <c r="Y154" s="13"/>
      <c r="Z154" s="13"/>
    </row>
    <row r="155" spans="1:26" ht="18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46"/>
      <c r="W155" s="13"/>
      <c r="X155" s="13"/>
      <c r="Y155" s="13"/>
      <c r="Z155" s="13"/>
    </row>
    <row r="156" spans="1:26" ht="18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6"/>
      <c r="W156" s="13"/>
      <c r="X156" s="13"/>
      <c r="Y156" s="13"/>
      <c r="Z156" s="13"/>
    </row>
    <row r="157" spans="1:26" ht="18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46"/>
      <c r="W157" s="13"/>
      <c r="X157" s="13"/>
      <c r="Y157" s="13"/>
      <c r="Z157" s="13"/>
    </row>
    <row r="158" spans="1:26" ht="18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46"/>
      <c r="W158" s="13"/>
      <c r="X158" s="13"/>
      <c r="Y158" s="13"/>
      <c r="Z158" s="13"/>
    </row>
    <row r="159" spans="1:26" ht="18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46"/>
      <c r="W159" s="13"/>
      <c r="X159" s="13"/>
      <c r="Y159" s="13"/>
      <c r="Z159" s="13"/>
    </row>
    <row r="160" spans="1:26" ht="18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46"/>
      <c r="W160" s="13"/>
      <c r="X160" s="13"/>
      <c r="Y160" s="13"/>
      <c r="Z160" s="13"/>
    </row>
    <row r="161" spans="1:26" ht="18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46"/>
      <c r="W161" s="13"/>
      <c r="X161" s="13"/>
      <c r="Y161" s="13"/>
      <c r="Z161" s="13"/>
    </row>
    <row r="162" spans="1:26" ht="18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46"/>
      <c r="W162" s="13"/>
      <c r="X162" s="13"/>
      <c r="Y162" s="13"/>
      <c r="Z162" s="13"/>
    </row>
    <row r="163" spans="1:26" ht="18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46"/>
      <c r="W163" s="13"/>
      <c r="X163" s="13"/>
      <c r="Y163" s="13"/>
      <c r="Z163" s="13"/>
    </row>
    <row r="164" spans="1:26" ht="18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46"/>
      <c r="W164" s="13"/>
      <c r="X164" s="13"/>
      <c r="Y164" s="13"/>
      <c r="Z164" s="13"/>
    </row>
    <row r="165" spans="1:26" ht="18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46"/>
      <c r="W165" s="13"/>
      <c r="X165" s="13"/>
      <c r="Y165" s="13"/>
      <c r="Z165" s="13"/>
    </row>
    <row r="166" spans="1:26" ht="18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46"/>
      <c r="W166" s="13"/>
      <c r="X166" s="13"/>
      <c r="Y166" s="13"/>
      <c r="Z166" s="13"/>
    </row>
    <row r="167" spans="1:26" ht="18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46"/>
      <c r="W167" s="13"/>
      <c r="X167" s="13"/>
      <c r="Y167" s="13"/>
      <c r="Z167" s="13"/>
    </row>
    <row r="168" spans="1:26" ht="18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46"/>
      <c r="W168" s="13"/>
      <c r="X168" s="13"/>
      <c r="Y168" s="13"/>
      <c r="Z168" s="13"/>
    </row>
    <row r="169" spans="1:26" ht="18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46"/>
      <c r="W169" s="13"/>
      <c r="X169" s="13"/>
      <c r="Y169" s="13"/>
      <c r="Z169" s="13"/>
    </row>
    <row r="170" spans="1:26" ht="18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46"/>
      <c r="W170" s="13"/>
      <c r="X170" s="13"/>
      <c r="Y170" s="13"/>
      <c r="Z170" s="13"/>
    </row>
    <row r="171" spans="1:26" ht="18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46"/>
      <c r="W171" s="13"/>
      <c r="X171" s="13"/>
      <c r="Y171" s="13"/>
      <c r="Z171" s="13"/>
    </row>
    <row r="172" spans="1:26" ht="18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46"/>
      <c r="W172" s="13"/>
      <c r="X172" s="13"/>
      <c r="Y172" s="13"/>
      <c r="Z172" s="13"/>
    </row>
    <row r="173" spans="1:26" ht="18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46"/>
      <c r="W173" s="13"/>
      <c r="X173" s="13"/>
      <c r="Y173" s="13"/>
      <c r="Z173" s="13"/>
    </row>
    <row r="174" spans="1:26" ht="18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46"/>
      <c r="W174" s="13"/>
      <c r="X174" s="13"/>
      <c r="Y174" s="13"/>
      <c r="Z174" s="13"/>
    </row>
    <row r="175" spans="1:26" ht="18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46"/>
      <c r="W175" s="13"/>
      <c r="X175" s="13"/>
      <c r="Y175" s="13"/>
      <c r="Z175" s="13"/>
    </row>
    <row r="176" spans="1:26" ht="18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46"/>
      <c r="W176" s="13"/>
      <c r="X176" s="13"/>
      <c r="Y176" s="13"/>
      <c r="Z176" s="13"/>
    </row>
    <row r="177" spans="1:26" ht="18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46"/>
      <c r="W177" s="13"/>
      <c r="X177" s="13"/>
      <c r="Y177" s="13"/>
      <c r="Z177" s="13"/>
    </row>
    <row r="178" spans="1:26" ht="18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46"/>
      <c r="W178" s="13"/>
      <c r="X178" s="13"/>
      <c r="Y178" s="13"/>
      <c r="Z178" s="13"/>
    </row>
    <row r="179" spans="1:26" ht="18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46"/>
      <c r="W179" s="13"/>
      <c r="X179" s="13"/>
      <c r="Y179" s="13"/>
      <c r="Z179" s="13"/>
    </row>
    <row r="180" spans="1:26" ht="18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46"/>
      <c r="W180" s="13"/>
      <c r="X180" s="13"/>
      <c r="Y180" s="13"/>
      <c r="Z180" s="13"/>
    </row>
    <row r="181" spans="1:26" ht="18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46"/>
      <c r="W181" s="13"/>
      <c r="X181" s="13"/>
      <c r="Y181" s="13"/>
      <c r="Z181" s="13"/>
    </row>
    <row r="182" spans="1:26" ht="18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46"/>
      <c r="W182" s="13"/>
      <c r="X182" s="13"/>
      <c r="Y182" s="13"/>
      <c r="Z182" s="13"/>
    </row>
    <row r="183" spans="1:26" ht="18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46"/>
      <c r="W183" s="13"/>
      <c r="X183" s="13"/>
      <c r="Y183" s="13"/>
      <c r="Z183" s="13"/>
    </row>
    <row r="184" spans="1:26" ht="18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46"/>
      <c r="W184" s="13"/>
      <c r="X184" s="13"/>
      <c r="Y184" s="13"/>
      <c r="Z184" s="13"/>
    </row>
    <row r="185" spans="1:26" ht="18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46"/>
      <c r="W185" s="13"/>
      <c r="X185" s="13"/>
      <c r="Y185" s="13"/>
      <c r="Z185" s="13"/>
    </row>
    <row r="186" spans="1:26" ht="18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46"/>
      <c r="W186" s="13"/>
      <c r="X186" s="13"/>
      <c r="Y186" s="13"/>
      <c r="Z186" s="13"/>
    </row>
    <row r="187" spans="1:26" ht="18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46"/>
      <c r="W187" s="13"/>
      <c r="X187" s="13"/>
      <c r="Y187" s="13"/>
      <c r="Z187" s="13"/>
    </row>
    <row r="188" spans="1:26" ht="18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46"/>
      <c r="W188" s="13"/>
      <c r="X188" s="13"/>
      <c r="Y188" s="13"/>
      <c r="Z188" s="13"/>
    </row>
    <row r="189" spans="1:26" ht="18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46"/>
      <c r="W189" s="13"/>
      <c r="X189" s="13"/>
      <c r="Y189" s="13"/>
      <c r="Z189" s="13"/>
    </row>
    <row r="190" spans="1:26" ht="18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46"/>
      <c r="W190" s="13"/>
      <c r="X190" s="13"/>
      <c r="Y190" s="13"/>
      <c r="Z190" s="13"/>
    </row>
    <row r="191" spans="1:26" ht="18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46"/>
      <c r="W191" s="13"/>
      <c r="X191" s="13"/>
      <c r="Y191" s="13"/>
      <c r="Z191" s="13"/>
    </row>
    <row r="192" spans="1:26" ht="18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46"/>
      <c r="W192" s="13"/>
      <c r="X192" s="13"/>
      <c r="Y192" s="13"/>
      <c r="Z192" s="13"/>
    </row>
    <row r="193" spans="1:26" ht="18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46"/>
      <c r="W193" s="13"/>
      <c r="X193" s="13"/>
      <c r="Y193" s="13"/>
      <c r="Z193" s="13"/>
    </row>
    <row r="194" spans="1:26" ht="18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46"/>
      <c r="W194" s="13"/>
      <c r="X194" s="13"/>
      <c r="Y194" s="13"/>
      <c r="Z194" s="13"/>
    </row>
    <row r="195" spans="1:26" ht="18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46"/>
      <c r="W195" s="13"/>
      <c r="X195" s="13"/>
      <c r="Y195" s="13"/>
      <c r="Z195" s="13"/>
    </row>
    <row r="196" spans="1:26" ht="18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46"/>
      <c r="W196" s="13"/>
      <c r="X196" s="13"/>
      <c r="Y196" s="13"/>
      <c r="Z196" s="13"/>
    </row>
    <row r="197" spans="1:26" ht="18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46"/>
      <c r="W197" s="13"/>
      <c r="X197" s="13"/>
      <c r="Y197" s="13"/>
      <c r="Z197" s="13"/>
    </row>
    <row r="198" spans="1:26" ht="18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46"/>
      <c r="W198" s="13"/>
      <c r="X198" s="13"/>
      <c r="Y198" s="13"/>
      <c r="Z198" s="13"/>
    </row>
    <row r="199" spans="1:26" ht="18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46"/>
      <c r="W199" s="13"/>
      <c r="X199" s="13"/>
      <c r="Y199" s="13"/>
      <c r="Z199" s="13"/>
    </row>
    <row r="200" spans="1:26" ht="18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46"/>
      <c r="W200" s="13"/>
      <c r="X200" s="13"/>
      <c r="Y200" s="13"/>
      <c r="Z200" s="13"/>
    </row>
    <row r="201" spans="1:26" ht="18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46"/>
      <c r="W201" s="13"/>
      <c r="X201" s="13"/>
      <c r="Y201" s="13"/>
      <c r="Z201" s="13"/>
    </row>
    <row r="202" spans="1:26" ht="18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46"/>
      <c r="W202" s="13"/>
      <c r="X202" s="13"/>
      <c r="Y202" s="13"/>
      <c r="Z202" s="13"/>
    </row>
    <row r="203" spans="1:26" ht="18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46"/>
      <c r="W203" s="13"/>
      <c r="X203" s="13"/>
      <c r="Y203" s="13"/>
      <c r="Z203" s="13"/>
    </row>
    <row r="204" spans="1:26" ht="18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46"/>
      <c r="W204" s="13"/>
      <c r="X204" s="13"/>
      <c r="Y204" s="13"/>
      <c r="Z204" s="13"/>
    </row>
    <row r="205" spans="1:26" ht="18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46"/>
      <c r="W205" s="13"/>
      <c r="X205" s="13"/>
      <c r="Y205" s="13"/>
      <c r="Z205" s="13"/>
    </row>
    <row r="206" spans="1:26" ht="18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46"/>
      <c r="W206" s="13"/>
      <c r="X206" s="13"/>
      <c r="Y206" s="13"/>
      <c r="Z206" s="13"/>
    </row>
    <row r="207" spans="1:26" ht="18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46"/>
      <c r="W207" s="13"/>
      <c r="X207" s="13"/>
      <c r="Y207" s="13"/>
      <c r="Z207" s="13"/>
    </row>
    <row r="208" spans="1:26" ht="18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46"/>
      <c r="W208" s="13"/>
      <c r="X208" s="13"/>
      <c r="Y208" s="13"/>
      <c r="Z208" s="13"/>
    </row>
    <row r="209" spans="1:26" ht="18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46"/>
      <c r="W209" s="13"/>
      <c r="X209" s="13"/>
      <c r="Y209" s="13"/>
      <c r="Z209" s="13"/>
    </row>
    <row r="210" spans="1:26" ht="18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46"/>
      <c r="W210" s="13"/>
      <c r="X210" s="13"/>
      <c r="Y210" s="13"/>
      <c r="Z210" s="13"/>
    </row>
    <row r="211" spans="1:26" ht="18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46"/>
      <c r="W211" s="13"/>
      <c r="X211" s="13"/>
      <c r="Y211" s="13"/>
      <c r="Z211" s="13"/>
    </row>
    <row r="212" spans="1:26" ht="18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46"/>
      <c r="W212" s="13"/>
      <c r="X212" s="13"/>
      <c r="Y212" s="13"/>
      <c r="Z212" s="13"/>
    </row>
    <row r="213" spans="1:26" ht="18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46"/>
      <c r="W213" s="13"/>
      <c r="X213" s="13"/>
      <c r="Y213" s="13"/>
      <c r="Z213" s="13"/>
    </row>
    <row r="214" spans="1:26" ht="18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46"/>
      <c r="W214" s="13"/>
      <c r="X214" s="13"/>
      <c r="Y214" s="13"/>
      <c r="Z214" s="13"/>
    </row>
    <row r="215" spans="1:26" ht="18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46"/>
      <c r="W215" s="13"/>
      <c r="X215" s="13"/>
      <c r="Y215" s="13"/>
      <c r="Z215" s="13"/>
    </row>
    <row r="216" spans="1:26" ht="18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46"/>
      <c r="W216" s="13"/>
      <c r="X216" s="13"/>
      <c r="Y216" s="13"/>
      <c r="Z216" s="13"/>
    </row>
    <row r="217" spans="1:26" ht="18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46"/>
      <c r="W217" s="13"/>
      <c r="X217" s="13"/>
      <c r="Y217" s="13"/>
      <c r="Z217" s="13"/>
    </row>
    <row r="218" spans="1:26" ht="18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46"/>
      <c r="W218" s="13"/>
      <c r="X218" s="13"/>
      <c r="Y218" s="13"/>
      <c r="Z218" s="13"/>
    </row>
    <row r="219" spans="1:26" ht="18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46"/>
      <c r="W219" s="13"/>
      <c r="X219" s="13"/>
      <c r="Y219" s="13"/>
      <c r="Z219" s="13"/>
    </row>
    <row r="220" spans="1:26" ht="18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46"/>
      <c r="W220" s="13"/>
      <c r="X220" s="13"/>
      <c r="Y220" s="13"/>
      <c r="Z220" s="13"/>
    </row>
    <row r="221" spans="1:26" ht="18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46"/>
      <c r="W221" s="13"/>
      <c r="X221" s="13"/>
      <c r="Y221" s="13"/>
      <c r="Z221" s="13"/>
    </row>
    <row r="222" spans="1:26" ht="18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46"/>
      <c r="W222" s="13"/>
      <c r="X222" s="13"/>
      <c r="Y222" s="13"/>
      <c r="Z222" s="13"/>
    </row>
    <row r="223" spans="1:26" ht="18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46"/>
      <c r="W223" s="13"/>
      <c r="X223" s="13"/>
      <c r="Y223" s="13"/>
      <c r="Z223" s="13"/>
    </row>
    <row r="224" spans="1:26" ht="18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46"/>
      <c r="W224" s="13"/>
      <c r="X224" s="13"/>
      <c r="Y224" s="13"/>
      <c r="Z224" s="13"/>
    </row>
    <row r="225" spans="1:26" ht="18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46"/>
      <c r="W225" s="13"/>
      <c r="X225" s="13"/>
      <c r="Y225" s="13"/>
      <c r="Z225" s="13"/>
    </row>
    <row r="226" spans="1:26" ht="18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46"/>
      <c r="W226" s="13"/>
      <c r="X226" s="13"/>
      <c r="Y226" s="13"/>
      <c r="Z226" s="13"/>
    </row>
    <row r="227" spans="1:26" ht="18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46"/>
      <c r="W227" s="13"/>
      <c r="X227" s="13"/>
      <c r="Y227" s="13"/>
      <c r="Z227" s="13"/>
    </row>
    <row r="228" spans="1:26" ht="18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46"/>
      <c r="W228" s="13"/>
      <c r="X228" s="13"/>
      <c r="Y228" s="13"/>
      <c r="Z228" s="13"/>
    </row>
    <row r="229" spans="1:26" ht="18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46"/>
      <c r="W229" s="13"/>
      <c r="X229" s="13"/>
      <c r="Y229" s="13"/>
      <c r="Z229" s="13"/>
    </row>
    <row r="230" spans="1:26" ht="18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46"/>
      <c r="W230" s="13"/>
      <c r="X230" s="13"/>
      <c r="Y230" s="13"/>
      <c r="Z230" s="13"/>
    </row>
    <row r="231" spans="1:26" ht="18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46"/>
      <c r="W231" s="13"/>
      <c r="X231" s="13"/>
      <c r="Y231" s="13"/>
      <c r="Z231" s="13"/>
    </row>
    <row r="232" spans="1:26" ht="18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46"/>
      <c r="W232" s="13"/>
      <c r="X232" s="13"/>
      <c r="Y232" s="13"/>
      <c r="Z232" s="13"/>
    </row>
    <row r="233" spans="1:26" ht="18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46"/>
      <c r="W233" s="13"/>
      <c r="X233" s="13"/>
      <c r="Y233" s="13"/>
      <c r="Z233" s="13"/>
    </row>
    <row r="234" spans="1:26" ht="18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46"/>
      <c r="W234" s="13"/>
      <c r="X234" s="13"/>
      <c r="Y234" s="13"/>
      <c r="Z234" s="13"/>
    </row>
    <row r="235" spans="1:26" ht="18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46"/>
      <c r="W235" s="13"/>
      <c r="X235" s="13"/>
      <c r="Y235" s="13"/>
      <c r="Z235" s="13"/>
    </row>
    <row r="236" spans="1:26" ht="18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46"/>
      <c r="W236" s="13"/>
      <c r="X236" s="13"/>
      <c r="Y236" s="13"/>
      <c r="Z236" s="13"/>
    </row>
    <row r="237" spans="1:26" ht="18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46"/>
      <c r="W237" s="13"/>
      <c r="X237" s="13"/>
      <c r="Y237" s="13"/>
      <c r="Z237" s="13"/>
    </row>
    <row r="238" spans="1:26" ht="18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46"/>
      <c r="W238" s="13"/>
      <c r="X238" s="13"/>
      <c r="Y238" s="13"/>
      <c r="Z238" s="13"/>
    </row>
    <row r="239" spans="1:26" ht="18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46"/>
      <c r="W239" s="13"/>
      <c r="X239" s="13"/>
      <c r="Y239" s="13"/>
      <c r="Z239" s="13"/>
    </row>
    <row r="240" spans="1:26" ht="18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46"/>
      <c r="W240" s="13"/>
      <c r="X240" s="13"/>
      <c r="Y240" s="13"/>
      <c r="Z240" s="13"/>
    </row>
    <row r="241" spans="1:26" ht="18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46"/>
      <c r="W241" s="13"/>
      <c r="X241" s="13"/>
      <c r="Y241" s="13"/>
      <c r="Z241" s="13"/>
    </row>
    <row r="242" spans="1:26" ht="18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46"/>
      <c r="W242" s="13"/>
      <c r="X242" s="13"/>
      <c r="Y242" s="13"/>
      <c r="Z242" s="13"/>
    </row>
    <row r="243" spans="1:26" ht="18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46"/>
      <c r="W243" s="13"/>
      <c r="X243" s="13"/>
      <c r="Y243" s="13"/>
      <c r="Z243" s="13"/>
    </row>
    <row r="244" spans="1:26" ht="18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46"/>
      <c r="W244" s="13"/>
      <c r="X244" s="13"/>
      <c r="Y244" s="13"/>
      <c r="Z244" s="13"/>
    </row>
    <row r="245" spans="1:26" ht="18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46"/>
      <c r="W245" s="13"/>
      <c r="X245" s="13"/>
      <c r="Y245" s="13"/>
      <c r="Z245" s="13"/>
    </row>
    <row r="246" spans="1:26" ht="18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46"/>
      <c r="W246" s="13"/>
      <c r="X246" s="13"/>
      <c r="Y246" s="13"/>
      <c r="Z246" s="13"/>
    </row>
    <row r="247" spans="1:26" ht="18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46"/>
      <c r="W247" s="13"/>
      <c r="X247" s="13"/>
      <c r="Y247" s="13"/>
      <c r="Z247" s="13"/>
    </row>
    <row r="248" spans="1:26" ht="18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46"/>
      <c r="W248" s="13"/>
      <c r="X248" s="13"/>
      <c r="Y248" s="13"/>
      <c r="Z248" s="13"/>
    </row>
    <row r="249" spans="1:26" ht="18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46"/>
      <c r="W249" s="13"/>
      <c r="X249" s="13"/>
      <c r="Y249" s="13"/>
      <c r="Z249" s="13"/>
    </row>
    <row r="250" spans="1:26" ht="18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46"/>
      <c r="W250" s="13"/>
      <c r="X250" s="13"/>
      <c r="Y250" s="13"/>
      <c r="Z250" s="13"/>
    </row>
    <row r="251" spans="1:26" ht="18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46"/>
      <c r="W251" s="13"/>
      <c r="X251" s="13"/>
      <c r="Y251" s="13"/>
      <c r="Z251" s="13"/>
    </row>
    <row r="252" spans="1:26" ht="18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46"/>
      <c r="W252" s="13"/>
      <c r="X252" s="13"/>
      <c r="Y252" s="13"/>
      <c r="Z252" s="13"/>
    </row>
    <row r="253" spans="1:26" ht="18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46"/>
      <c r="W253" s="13"/>
      <c r="X253" s="13"/>
      <c r="Y253" s="13"/>
      <c r="Z253" s="13"/>
    </row>
    <row r="254" spans="1:26" ht="18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46"/>
      <c r="W254" s="13"/>
      <c r="X254" s="13"/>
      <c r="Y254" s="13"/>
      <c r="Z254" s="13"/>
    </row>
    <row r="255" spans="1:26" ht="18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46"/>
      <c r="W255" s="13"/>
      <c r="X255" s="13"/>
      <c r="Y255" s="13"/>
      <c r="Z255" s="13"/>
    </row>
    <row r="256" spans="1:26" ht="18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46"/>
      <c r="W256" s="13"/>
      <c r="X256" s="13"/>
      <c r="Y256" s="13"/>
      <c r="Z256" s="13"/>
    </row>
    <row r="257" spans="1:26" ht="18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46"/>
      <c r="W257" s="13"/>
      <c r="X257" s="13"/>
      <c r="Y257" s="13"/>
      <c r="Z257" s="13"/>
    </row>
    <row r="258" spans="1:26" ht="18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46"/>
      <c r="W258" s="13"/>
      <c r="X258" s="13"/>
      <c r="Y258" s="13"/>
      <c r="Z258" s="13"/>
    </row>
    <row r="259" spans="1:26" ht="18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46"/>
      <c r="W259" s="13"/>
      <c r="X259" s="13"/>
      <c r="Y259" s="13"/>
      <c r="Z259" s="13"/>
    </row>
    <row r="260" spans="1:26" ht="18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46"/>
      <c r="W260" s="13"/>
      <c r="X260" s="13"/>
      <c r="Y260" s="13"/>
      <c r="Z260" s="13"/>
    </row>
    <row r="261" spans="1:26" ht="18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46"/>
      <c r="W261" s="13"/>
      <c r="X261" s="13"/>
      <c r="Y261" s="13"/>
      <c r="Z261" s="13"/>
    </row>
    <row r="262" spans="1:26" ht="18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46"/>
      <c r="W262" s="13"/>
      <c r="X262" s="13"/>
      <c r="Y262" s="13"/>
      <c r="Z262" s="13"/>
    </row>
    <row r="263" spans="1:26" ht="18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46"/>
      <c r="W263" s="13"/>
      <c r="X263" s="13"/>
      <c r="Y263" s="13"/>
      <c r="Z263" s="13"/>
    </row>
    <row r="264" spans="1:26" ht="18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46"/>
      <c r="W264" s="13"/>
      <c r="X264" s="13"/>
      <c r="Y264" s="13"/>
      <c r="Z264" s="13"/>
    </row>
    <row r="265" spans="1:26" ht="18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46"/>
      <c r="W265" s="13"/>
      <c r="X265" s="13"/>
      <c r="Y265" s="13"/>
      <c r="Z265" s="13"/>
    </row>
    <row r="266" spans="1:26" ht="18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46"/>
      <c r="W266" s="13"/>
      <c r="X266" s="13"/>
      <c r="Y266" s="13"/>
      <c r="Z266" s="13"/>
    </row>
    <row r="267" spans="1:26" ht="18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46"/>
      <c r="W267" s="13"/>
      <c r="X267" s="13"/>
      <c r="Y267" s="13"/>
      <c r="Z267" s="13"/>
    </row>
    <row r="268" spans="1:26" ht="18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46"/>
      <c r="W268" s="13"/>
      <c r="X268" s="13"/>
      <c r="Y268" s="13"/>
      <c r="Z268" s="13"/>
    </row>
    <row r="269" spans="1:26" ht="18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46"/>
      <c r="W269" s="13"/>
      <c r="X269" s="13"/>
      <c r="Y269" s="13"/>
      <c r="Z269" s="13"/>
    </row>
    <row r="270" spans="1:26" ht="18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46"/>
      <c r="W270" s="13"/>
      <c r="X270" s="13"/>
      <c r="Y270" s="13"/>
      <c r="Z270" s="13"/>
    </row>
    <row r="271" spans="1:26" ht="18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46"/>
      <c r="W271" s="13"/>
      <c r="X271" s="13"/>
      <c r="Y271" s="13"/>
      <c r="Z271" s="13"/>
    </row>
    <row r="272" spans="1:26" ht="18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46"/>
      <c r="W272" s="13"/>
      <c r="X272" s="13"/>
      <c r="Y272" s="13"/>
      <c r="Z272" s="13"/>
    </row>
    <row r="273" spans="1:26" ht="18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46"/>
      <c r="W273" s="13"/>
      <c r="X273" s="13"/>
      <c r="Y273" s="13"/>
      <c r="Z273" s="13"/>
    </row>
    <row r="274" spans="1:26" ht="18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46"/>
      <c r="W274" s="13"/>
      <c r="X274" s="13"/>
      <c r="Y274" s="13"/>
      <c r="Z274" s="13"/>
    </row>
    <row r="275" spans="1:26" ht="18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46"/>
      <c r="W275" s="13"/>
      <c r="X275" s="13"/>
      <c r="Y275" s="13"/>
      <c r="Z275" s="13"/>
    </row>
    <row r="276" spans="1:26" ht="18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46"/>
      <c r="W276" s="13"/>
      <c r="X276" s="13"/>
      <c r="Y276" s="13"/>
      <c r="Z276" s="13"/>
    </row>
    <row r="277" spans="1:26" ht="18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46"/>
      <c r="W277" s="13"/>
      <c r="X277" s="13"/>
      <c r="Y277" s="13"/>
      <c r="Z277" s="13"/>
    </row>
    <row r="278" spans="1:26" ht="18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46"/>
      <c r="W278" s="13"/>
      <c r="X278" s="13"/>
      <c r="Y278" s="13"/>
      <c r="Z278" s="13"/>
    </row>
    <row r="279" spans="1:26" ht="18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46"/>
      <c r="W279" s="13"/>
      <c r="X279" s="13"/>
      <c r="Y279" s="13"/>
      <c r="Z279" s="13"/>
    </row>
    <row r="280" spans="1:26" ht="18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46"/>
      <c r="W280" s="13"/>
      <c r="X280" s="13"/>
      <c r="Y280" s="13"/>
      <c r="Z280" s="13"/>
    </row>
    <row r="281" spans="1:26" ht="18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46"/>
      <c r="W281" s="13"/>
      <c r="X281" s="13"/>
      <c r="Y281" s="13"/>
      <c r="Z281" s="13"/>
    </row>
    <row r="282" spans="1:26" ht="18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46"/>
      <c r="W282" s="13"/>
      <c r="X282" s="13"/>
      <c r="Y282" s="13"/>
      <c r="Z282" s="13"/>
    </row>
    <row r="283" spans="1:26" ht="18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46"/>
      <c r="W283" s="13"/>
      <c r="X283" s="13"/>
      <c r="Y283" s="13"/>
      <c r="Z283" s="13"/>
    </row>
    <row r="284" spans="1:26" ht="18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46"/>
      <c r="W284" s="13"/>
      <c r="X284" s="13"/>
      <c r="Y284" s="13"/>
      <c r="Z284" s="13"/>
    </row>
    <row r="285" spans="1:26" ht="18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46"/>
      <c r="W285" s="13"/>
      <c r="X285" s="13"/>
      <c r="Y285" s="13"/>
      <c r="Z285" s="13"/>
    </row>
    <row r="286" spans="1:26" ht="18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46"/>
      <c r="W286" s="13"/>
      <c r="X286" s="13"/>
      <c r="Y286" s="13"/>
      <c r="Z286" s="13"/>
    </row>
    <row r="287" spans="1:26" ht="18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46"/>
      <c r="W287" s="13"/>
      <c r="X287" s="13"/>
      <c r="Y287" s="13"/>
      <c r="Z287" s="13"/>
    </row>
    <row r="288" spans="1:26" ht="18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46"/>
      <c r="W288" s="13"/>
      <c r="X288" s="13"/>
      <c r="Y288" s="13"/>
      <c r="Z288" s="13"/>
    </row>
    <row r="289" spans="1:26" ht="18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46"/>
      <c r="W289" s="13"/>
      <c r="X289" s="13"/>
      <c r="Y289" s="13"/>
      <c r="Z289" s="13"/>
    </row>
    <row r="290" spans="1:26" ht="18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46"/>
      <c r="W290" s="13"/>
      <c r="X290" s="13"/>
      <c r="Y290" s="13"/>
      <c r="Z290" s="13"/>
    </row>
    <row r="291" spans="1:26" ht="18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46"/>
      <c r="W291" s="13"/>
      <c r="X291" s="13"/>
      <c r="Y291" s="13"/>
      <c r="Z291" s="13"/>
    </row>
    <row r="292" spans="1:26" ht="18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46"/>
      <c r="W292" s="13"/>
      <c r="X292" s="13"/>
      <c r="Y292" s="13"/>
      <c r="Z292" s="13"/>
    </row>
    <row r="293" spans="1:26" ht="18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46"/>
      <c r="W293" s="13"/>
      <c r="X293" s="13"/>
      <c r="Y293" s="13"/>
      <c r="Z293" s="13"/>
    </row>
    <row r="294" spans="1:26" ht="18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46"/>
      <c r="W294" s="13"/>
      <c r="X294" s="13"/>
      <c r="Y294" s="13"/>
      <c r="Z294" s="13"/>
    </row>
    <row r="295" spans="1:26" ht="18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46"/>
      <c r="W295" s="13"/>
      <c r="X295" s="13"/>
      <c r="Y295" s="13"/>
      <c r="Z295" s="13"/>
    </row>
    <row r="296" spans="1:26" ht="18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46"/>
      <c r="W296" s="13"/>
      <c r="X296" s="13"/>
      <c r="Y296" s="13"/>
      <c r="Z296" s="13"/>
    </row>
    <row r="297" spans="1:26" ht="18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46"/>
      <c r="W297" s="13"/>
      <c r="X297" s="13"/>
      <c r="Y297" s="13"/>
      <c r="Z297" s="13"/>
    </row>
    <row r="298" spans="1:26" ht="18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46"/>
      <c r="W298" s="13"/>
      <c r="X298" s="13"/>
      <c r="Y298" s="13"/>
      <c r="Z298" s="13"/>
    </row>
    <row r="299" spans="1:26" ht="18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46"/>
      <c r="W299" s="13"/>
      <c r="X299" s="13"/>
      <c r="Y299" s="13"/>
      <c r="Z299" s="13"/>
    </row>
    <row r="300" spans="1:26" ht="18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46"/>
      <c r="W300" s="13"/>
      <c r="X300" s="13"/>
      <c r="Y300" s="13"/>
      <c r="Z300" s="13"/>
    </row>
    <row r="301" spans="1:26" ht="18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46"/>
      <c r="W301" s="13"/>
      <c r="X301" s="13"/>
      <c r="Y301" s="13"/>
      <c r="Z301" s="13"/>
    </row>
    <row r="302" spans="1:26" ht="18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46"/>
      <c r="W302" s="13"/>
      <c r="X302" s="13"/>
      <c r="Y302" s="13"/>
      <c r="Z302" s="13"/>
    </row>
    <row r="303" spans="1:26" ht="18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46"/>
      <c r="W303" s="13"/>
      <c r="X303" s="13"/>
      <c r="Y303" s="13"/>
      <c r="Z303" s="13"/>
    </row>
    <row r="304" spans="1:26" ht="18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46"/>
      <c r="W304" s="13"/>
      <c r="X304" s="13"/>
      <c r="Y304" s="13"/>
      <c r="Z304" s="13"/>
    </row>
    <row r="305" spans="1:26" ht="18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46"/>
      <c r="W305" s="13"/>
      <c r="X305" s="13"/>
      <c r="Y305" s="13"/>
      <c r="Z305" s="13"/>
    </row>
    <row r="306" spans="1:26" ht="18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46"/>
      <c r="W306" s="13"/>
      <c r="X306" s="13"/>
      <c r="Y306" s="13"/>
      <c r="Z306" s="13"/>
    </row>
    <row r="307" spans="1:26" ht="18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46"/>
      <c r="W307" s="13"/>
      <c r="X307" s="13"/>
      <c r="Y307" s="13"/>
      <c r="Z307" s="13"/>
    </row>
    <row r="308" spans="1:26" ht="18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46"/>
      <c r="W308" s="13"/>
      <c r="X308" s="13"/>
      <c r="Y308" s="13"/>
      <c r="Z308" s="13"/>
    </row>
    <row r="309" spans="1:26" ht="18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46"/>
      <c r="W309" s="13"/>
      <c r="X309" s="13"/>
      <c r="Y309" s="13"/>
      <c r="Z309" s="13"/>
    </row>
    <row r="310" spans="1:26" ht="18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46"/>
      <c r="W310" s="13"/>
      <c r="X310" s="13"/>
      <c r="Y310" s="13"/>
      <c r="Z310" s="13"/>
    </row>
    <row r="311" spans="1:26" ht="18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46"/>
      <c r="W311" s="13"/>
      <c r="X311" s="13"/>
      <c r="Y311" s="13"/>
      <c r="Z311" s="13"/>
    </row>
    <row r="312" spans="1:26" ht="18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46"/>
      <c r="W312" s="13"/>
      <c r="X312" s="13"/>
      <c r="Y312" s="13"/>
      <c r="Z312" s="13"/>
    </row>
    <row r="313" spans="1:26" ht="18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46"/>
      <c r="W313" s="13"/>
      <c r="X313" s="13"/>
      <c r="Y313" s="13"/>
      <c r="Z313" s="13"/>
    </row>
    <row r="314" spans="1:26" ht="18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46"/>
      <c r="W314" s="13"/>
      <c r="X314" s="13"/>
      <c r="Y314" s="13"/>
      <c r="Z314" s="13"/>
    </row>
    <row r="315" spans="1:26" ht="18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46"/>
      <c r="W315" s="13"/>
      <c r="X315" s="13"/>
      <c r="Y315" s="13"/>
      <c r="Z315" s="13"/>
    </row>
    <row r="316" spans="1:26" ht="18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46"/>
      <c r="W316" s="13"/>
      <c r="X316" s="13"/>
      <c r="Y316" s="13"/>
      <c r="Z316" s="13"/>
    </row>
    <row r="317" spans="1:26" ht="18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46"/>
      <c r="W317" s="13"/>
      <c r="X317" s="13"/>
      <c r="Y317" s="13"/>
      <c r="Z317" s="13"/>
    </row>
    <row r="318" spans="1:26" ht="18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46"/>
      <c r="W318" s="13"/>
      <c r="X318" s="13"/>
      <c r="Y318" s="13"/>
      <c r="Z318" s="13"/>
    </row>
    <row r="319" spans="1:26" ht="18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46"/>
      <c r="W319" s="13"/>
      <c r="X319" s="13"/>
      <c r="Y319" s="13"/>
      <c r="Z319" s="13"/>
    </row>
    <row r="320" spans="1:26" ht="18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46"/>
      <c r="W320" s="13"/>
      <c r="X320" s="13"/>
      <c r="Y320" s="13"/>
      <c r="Z320" s="13"/>
    </row>
    <row r="321" spans="1:26" ht="18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46"/>
      <c r="W321" s="13"/>
      <c r="X321" s="13"/>
      <c r="Y321" s="13"/>
      <c r="Z321" s="13"/>
    </row>
    <row r="322" spans="1:26" ht="18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46"/>
      <c r="W322" s="13"/>
      <c r="X322" s="13"/>
      <c r="Y322" s="13"/>
      <c r="Z322" s="13"/>
    </row>
    <row r="323" spans="1:26" ht="18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46"/>
      <c r="W323" s="13"/>
      <c r="X323" s="13"/>
      <c r="Y323" s="13"/>
      <c r="Z323" s="13"/>
    </row>
    <row r="324" spans="1:26" ht="18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46"/>
      <c r="W324" s="13"/>
      <c r="X324" s="13"/>
      <c r="Y324" s="13"/>
      <c r="Z324" s="13"/>
    </row>
    <row r="325" spans="1:26" ht="18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46"/>
      <c r="W325" s="13"/>
      <c r="X325" s="13"/>
      <c r="Y325" s="13"/>
      <c r="Z325" s="13"/>
    </row>
    <row r="326" spans="1:26" ht="18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46"/>
      <c r="W326" s="13"/>
      <c r="X326" s="13"/>
      <c r="Y326" s="13"/>
      <c r="Z326" s="13"/>
    </row>
    <row r="327" spans="1:26" ht="18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46"/>
      <c r="W327" s="13"/>
      <c r="X327" s="13"/>
      <c r="Y327" s="13"/>
      <c r="Z327" s="13"/>
    </row>
    <row r="328" spans="1:26" ht="18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46"/>
      <c r="W328" s="13"/>
      <c r="X328" s="13"/>
      <c r="Y328" s="13"/>
      <c r="Z328" s="13"/>
    </row>
    <row r="329" spans="1:26" ht="18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46"/>
      <c r="W329" s="13"/>
      <c r="X329" s="13"/>
      <c r="Y329" s="13"/>
      <c r="Z329" s="13"/>
    </row>
    <row r="330" spans="1:26" ht="18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46"/>
      <c r="W330" s="13"/>
      <c r="X330" s="13"/>
      <c r="Y330" s="13"/>
      <c r="Z330" s="13"/>
    </row>
    <row r="331" spans="1:26" ht="18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46"/>
      <c r="W331" s="13"/>
      <c r="X331" s="13"/>
      <c r="Y331" s="13"/>
      <c r="Z331" s="13"/>
    </row>
    <row r="332" spans="1:26" ht="18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46"/>
      <c r="W332" s="13"/>
      <c r="X332" s="13"/>
      <c r="Y332" s="13"/>
      <c r="Z332" s="13"/>
    </row>
    <row r="333" spans="1:26" ht="18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46"/>
      <c r="W333" s="13"/>
      <c r="X333" s="13"/>
      <c r="Y333" s="13"/>
      <c r="Z333" s="13"/>
    </row>
    <row r="334" spans="1:26" ht="18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46"/>
      <c r="W334" s="13"/>
      <c r="X334" s="13"/>
      <c r="Y334" s="13"/>
      <c r="Z334" s="13"/>
    </row>
    <row r="335" spans="1:26" ht="18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46"/>
      <c r="W335" s="13"/>
      <c r="X335" s="13"/>
      <c r="Y335" s="13"/>
      <c r="Z335" s="13"/>
    </row>
    <row r="336" spans="1:26" ht="18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46"/>
      <c r="W336" s="13"/>
      <c r="X336" s="13"/>
      <c r="Y336" s="13"/>
      <c r="Z336" s="13"/>
    </row>
    <row r="337" spans="1:26" ht="18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46"/>
      <c r="W337" s="13"/>
      <c r="X337" s="13"/>
      <c r="Y337" s="13"/>
      <c r="Z337" s="13"/>
    </row>
    <row r="338" spans="1:26" ht="18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46"/>
      <c r="W338" s="13"/>
      <c r="X338" s="13"/>
      <c r="Y338" s="13"/>
      <c r="Z338" s="13"/>
    </row>
    <row r="339" spans="1:26" ht="18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46"/>
      <c r="W339" s="13"/>
      <c r="X339" s="13"/>
      <c r="Y339" s="13"/>
      <c r="Z339" s="13"/>
    </row>
    <row r="340" spans="1:26" ht="18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46"/>
      <c r="W340" s="13"/>
      <c r="X340" s="13"/>
      <c r="Y340" s="13"/>
      <c r="Z340" s="13"/>
    </row>
    <row r="341" spans="1:26" ht="18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46"/>
      <c r="W341" s="13"/>
      <c r="X341" s="13"/>
      <c r="Y341" s="13"/>
      <c r="Z341" s="13"/>
    </row>
    <row r="342" spans="1:26" ht="18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46"/>
      <c r="W342" s="13"/>
      <c r="X342" s="13"/>
      <c r="Y342" s="13"/>
      <c r="Z342" s="13"/>
    </row>
    <row r="343" spans="1:26" ht="18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46"/>
      <c r="W343" s="13"/>
      <c r="X343" s="13"/>
      <c r="Y343" s="13"/>
      <c r="Z343" s="13"/>
    </row>
    <row r="344" spans="1:26" ht="18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46"/>
      <c r="W344" s="13"/>
      <c r="X344" s="13"/>
      <c r="Y344" s="13"/>
      <c r="Z344" s="13"/>
    </row>
    <row r="345" spans="1:26" ht="18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46"/>
      <c r="W345" s="13"/>
      <c r="X345" s="13"/>
      <c r="Y345" s="13"/>
      <c r="Z345" s="13"/>
    </row>
    <row r="346" spans="1:26" ht="18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46"/>
      <c r="W346" s="13"/>
      <c r="X346" s="13"/>
      <c r="Y346" s="13"/>
      <c r="Z346" s="13"/>
    </row>
    <row r="347" spans="1:26" ht="18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46"/>
      <c r="W347" s="13"/>
      <c r="X347" s="13"/>
      <c r="Y347" s="13"/>
      <c r="Z347" s="13"/>
    </row>
    <row r="348" spans="1:26" ht="18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46"/>
      <c r="W348" s="13"/>
      <c r="X348" s="13"/>
      <c r="Y348" s="13"/>
      <c r="Z348" s="13"/>
    </row>
    <row r="349" spans="1:26" ht="18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46"/>
      <c r="W349" s="13"/>
      <c r="X349" s="13"/>
      <c r="Y349" s="13"/>
      <c r="Z349" s="13"/>
    </row>
    <row r="350" spans="1:26" ht="18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46"/>
      <c r="W350" s="13"/>
      <c r="X350" s="13"/>
      <c r="Y350" s="13"/>
      <c r="Z350" s="13"/>
    </row>
    <row r="351" spans="1:26" ht="18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46"/>
      <c r="W351" s="13"/>
      <c r="X351" s="13"/>
      <c r="Y351" s="13"/>
      <c r="Z351" s="13"/>
    </row>
    <row r="352" spans="1:26" ht="18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46"/>
      <c r="W352" s="13"/>
      <c r="X352" s="13"/>
      <c r="Y352" s="13"/>
      <c r="Z352" s="13"/>
    </row>
    <row r="353" spans="1:26" ht="18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46"/>
      <c r="W353" s="13"/>
      <c r="X353" s="13"/>
      <c r="Y353" s="13"/>
      <c r="Z353" s="13"/>
    </row>
    <row r="354" spans="1:26" ht="18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46"/>
      <c r="W354" s="13"/>
      <c r="X354" s="13"/>
      <c r="Y354" s="13"/>
      <c r="Z354" s="13"/>
    </row>
    <row r="355" spans="1:26" ht="18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46"/>
      <c r="W355" s="13"/>
      <c r="X355" s="13"/>
      <c r="Y355" s="13"/>
      <c r="Z355" s="13"/>
    </row>
    <row r="356" spans="1:26" ht="18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46"/>
      <c r="W356" s="13"/>
      <c r="X356" s="13"/>
      <c r="Y356" s="13"/>
      <c r="Z356" s="13"/>
    </row>
    <row r="357" spans="1:26" ht="18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46"/>
      <c r="W357" s="13"/>
      <c r="X357" s="13"/>
      <c r="Y357" s="13"/>
      <c r="Z357" s="13"/>
    </row>
    <row r="358" spans="1:26" ht="18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46"/>
      <c r="W358" s="13"/>
      <c r="X358" s="13"/>
      <c r="Y358" s="13"/>
      <c r="Z358" s="13"/>
    </row>
    <row r="359" spans="1:26" ht="18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46"/>
      <c r="W359" s="13"/>
      <c r="X359" s="13"/>
      <c r="Y359" s="13"/>
      <c r="Z359" s="13"/>
    </row>
    <row r="360" spans="1:26" ht="18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46"/>
      <c r="W360" s="13"/>
      <c r="X360" s="13"/>
      <c r="Y360" s="13"/>
      <c r="Z360" s="13"/>
    </row>
    <row r="361" spans="1:26" ht="18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46"/>
      <c r="W361" s="13"/>
      <c r="X361" s="13"/>
      <c r="Y361" s="13"/>
      <c r="Z361" s="13"/>
    </row>
    <row r="362" spans="1:26" ht="18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46"/>
      <c r="W362" s="13"/>
      <c r="X362" s="13"/>
      <c r="Y362" s="13"/>
      <c r="Z362" s="13"/>
    </row>
    <row r="363" spans="1:26" ht="18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46"/>
      <c r="W363" s="13"/>
      <c r="X363" s="13"/>
      <c r="Y363" s="13"/>
      <c r="Z363" s="13"/>
    </row>
    <row r="364" spans="1:26" ht="18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46"/>
      <c r="W364" s="13"/>
      <c r="X364" s="13"/>
      <c r="Y364" s="13"/>
      <c r="Z364" s="13"/>
    </row>
    <row r="365" spans="1:26" ht="18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46"/>
      <c r="W365" s="13"/>
      <c r="X365" s="13"/>
      <c r="Y365" s="13"/>
      <c r="Z365" s="13"/>
    </row>
    <row r="366" spans="1:26" ht="18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46"/>
      <c r="W366" s="13"/>
      <c r="X366" s="13"/>
      <c r="Y366" s="13"/>
      <c r="Z366" s="13"/>
    </row>
    <row r="367" spans="1:26" ht="18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46"/>
      <c r="W367" s="13"/>
      <c r="X367" s="13"/>
      <c r="Y367" s="13"/>
      <c r="Z367" s="13"/>
    </row>
    <row r="368" spans="1:26" ht="18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46"/>
      <c r="W368" s="13"/>
      <c r="X368" s="13"/>
      <c r="Y368" s="13"/>
      <c r="Z368" s="13"/>
    </row>
    <row r="369" spans="1:26" ht="18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46"/>
      <c r="W369" s="13"/>
      <c r="X369" s="13"/>
      <c r="Y369" s="13"/>
      <c r="Z369" s="13"/>
    </row>
    <row r="370" spans="1:26" ht="18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46"/>
      <c r="W370" s="13"/>
      <c r="X370" s="13"/>
      <c r="Y370" s="13"/>
      <c r="Z370" s="13"/>
    </row>
    <row r="371" spans="1:26" ht="18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46"/>
      <c r="W371" s="13"/>
      <c r="X371" s="13"/>
      <c r="Y371" s="13"/>
      <c r="Z371" s="13"/>
    </row>
    <row r="372" spans="1:26" ht="18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46"/>
      <c r="W372" s="13"/>
      <c r="X372" s="13"/>
      <c r="Y372" s="13"/>
      <c r="Z372" s="13"/>
    </row>
    <row r="373" spans="1:26" ht="18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46"/>
      <c r="W373" s="13"/>
      <c r="X373" s="13"/>
      <c r="Y373" s="13"/>
      <c r="Z373" s="13"/>
    </row>
    <row r="374" spans="1:26" ht="18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46"/>
      <c r="W374" s="13"/>
      <c r="X374" s="13"/>
      <c r="Y374" s="13"/>
      <c r="Z374" s="13"/>
    </row>
    <row r="375" spans="1:26" ht="18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46"/>
      <c r="W375" s="13"/>
      <c r="X375" s="13"/>
      <c r="Y375" s="13"/>
      <c r="Z375" s="13"/>
    </row>
    <row r="376" spans="1:26" ht="18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46"/>
      <c r="W376" s="13"/>
      <c r="X376" s="13"/>
      <c r="Y376" s="13"/>
      <c r="Z376" s="13"/>
    </row>
    <row r="377" spans="1:26" ht="18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46"/>
      <c r="W377" s="13"/>
      <c r="X377" s="13"/>
      <c r="Y377" s="13"/>
      <c r="Z377" s="13"/>
    </row>
    <row r="378" spans="1:26" ht="18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46"/>
      <c r="W378" s="13"/>
      <c r="X378" s="13"/>
      <c r="Y378" s="13"/>
      <c r="Z378" s="13"/>
    </row>
    <row r="379" spans="1:26" ht="18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46"/>
      <c r="W379" s="13"/>
      <c r="X379" s="13"/>
      <c r="Y379" s="13"/>
      <c r="Z379" s="13"/>
    </row>
    <row r="380" spans="1:26" ht="18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46"/>
      <c r="W380" s="13"/>
      <c r="X380" s="13"/>
      <c r="Y380" s="13"/>
      <c r="Z380" s="13"/>
    </row>
    <row r="381" spans="1:26" ht="18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46"/>
      <c r="W381" s="13"/>
      <c r="X381" s="13"/>
      <c r="Y381" s="13"/>
      <c r="Z381" s="13"/>
    </row>
    <row r="382" spans="1:26" ht="18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46"/>
      <c r="W382" s="13"/>
      <c r="X382" s="13"/>
      <c r="Y382" s="13"/>
      <c r="Z382" s="13"/>
    </row>
    <row r="383" spans="1:26" ht="18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46"/>
      <c r="W383" s="13"/>
      <c r="X383" s="13"/>
      <c r="Y383" s="13"/>
      <c r="Z383" s="13"/>
    </row>
    <row r="384" spans="1:26" ht="18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46"/>
      <c r="W384" s="13"/>
      <c r="X384" s="13"/>
      <c r="Y384" s="13"/>
      <c r="Z384" s="13"/>
    </row>
    <row r="385" spans="1:26" ht="18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46"/>
      <c r="W385" s="13"/>
      <c r="X385" s="13"/>
      <c r="Y385" s="13"/>
      <c r="Z385" s="13"/>
    </row>
    <row r="386" spans="1:26" ht="18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46"/>
      <c r="W386" s="13"/>
      <c r="X386" s="13"/>
      <c r="Y386" s="13"/>
      <c r="Z386" s="13"/>
    </row>
    <row r="387" spans="1:26" ht="18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46"/>
      <c r="W387" s="13"/>
      <c r="X387" s="13"/>
      <c r="Y387" s="13"/>
      <c r="Z387" s="13"/>
    </row>
    <row r="388" spans="1:26" ht="18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46"/>
      <c r="W388" s="13"/>
      <c r="X388" s="13"/>
      <c r="Y388" s="13"/>
      <c r="Z388" s="13"/>
    </row>
    <row r="389" spans="1:26" ht="18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46"/>
      <c r="W389" s="13"/>
      <c r="X389" s="13"/>
      <c r="Y389" s="13"/>
      <c r="Z389" s="13"/>
    </row>
    <row r="390" spans="1:26" ht="18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46"/>
      <c r="W390" s="13"/>
      <c r="X390" s="13"/>
      <c r="Y390" s="13"/>
      <c r="Z390" s="13"/>
    </row>
    <row r="391" spans="1:26" ht="18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46"/>
      <c r="W391" s="13"/>
      <c r="X391" s="13"/>
      <c r="Y391" s="13"/>
      <c r="Z391" s="13"/>
    </row>
    <row r="392" spans="1:26" ht="18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46"/>
      <c r="W392" s="13"/>
      <c r="X392" s="13"/>
      <c r="Y392" s="13"/>
      <c r="Z392" s="13"/>
    </row>
    <row r="393" spans="1:26" ht="18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46"/>
      <c r="W393" s="13"/>
      <c r="X393" s="13"/>
      <c r="Y393" s="13"/>
      <c r="Z393" s="13"/>
    </row>
    <row r="394" spans="1:26" ht="18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46"/>
      <c r="W394" s="13"/>
      <c r="X394" s="13"/>
      <c r="Y394" s="13"/>
      <c r="Z394" s="13"/>
    </row>
    <row r="395" spans="1:26" ht="18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46"/>
      <c r="W395" s="13"/>
      <c r="X395" s="13"/>
      <c r="Y395" s="13"/>
      <c r="Z395" s="13"/>
    </row>
    <row r="396" spans="1:26" ht="18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46"/>
      <c r="W396" s="13"/>
      <c r="X396" s="13"/>
      <c r="Y396" s="13"/>
      <c r="Z396" s="13"/>
    </row>
    <row r="397" spans="1:26" ht="18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46"/>
      <c r="W397" s="13"/>
      <c r="X397" s="13"/>
      <c r="Y397" s="13"/>
      <c r="Z397" s="13"/>
    </row>
    <row r="398" spans="1:26" ht="18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46"/>
      <c r="W398" s="13"/>
      <c r="X398" s="13"/>
      <c r="Y398" s="13"/>
      <c r="Z398" s="13"/>
    </row>
    <row r="399" spans="1:26" ht="18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46"/>
      <c r="W399" s="13"/>
      <c r="X399" s="13"/>
      <c r="Y399" s="13"/>
      <c r="Z399" s="13"/>
    </row>
    <row r="400" spans="1:26" ht="18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46"/>
      <c r="W400" s="13"/>
      <c r="X400" s="13"/>
      <c r="Y400" s="13"/>
      <c r="Z400" s="13"/>
    </row>
    <row r="401" spans="1:26" ht="18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46"/>
      <c r="W401" s="13"/>
      <c r="X401" s="13"/>
      <c r="Y401" s="13"/>
      <c r="Z401" s="13"/>
    </row>
    <row r="402" spans="1:26" ht="18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46"/>
      <c r="W402" s="13"/>
      <c r="X402" s="13"/>
      <c r="Y402" s="13"/>
      <c r="Z402" s="13"/>
    </row>
    <row r="403" spans="1:26" ht="18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46"/>
      <c r="W403" s="13"/>
      <c r="X403" s="13"/>
      <c r="Y403" s="13"/>
      <c r="Z403" s="13"/>
    </row>
    <row r="404" spans="1:26" ht="18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46"/>
      <c r="W404" s="13"/>
      <c r="X404" s="13"/>
      <c r="Y404" s="13"/>
      <c r="Z404" s="13"/>
    </row>
    <row r="405" spans="1:26" ht="18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46"/>
      <c r="W405" s="13"/>
      <c r="X405" s="13"/>
      <c r="Y405" s="13"/>
      <c r="Z405" s="13"/>
    </row>
    <row r="406" spans="1:26" ht="18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46"/>
      <c r="W406" s="13"/>
      <c r="X406" s="13"/>
      <c r="Y406" s="13"/>
      <c r="Z406" s="13"/>
    </row>
    <row r="407" spans="1:26" ht="18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46"/>
      <c r="W407" s="13"/>
      <c r="X407" s="13"/>
      <c r="Y407" s="13"/>
      <c r="Z407" s="13"/>
    </row>
    <row r="408" spans="1:26" ht="18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46"/>
      <c r="W408" s="13"/>
      <c r="X408" s="13"/>
      <c r="Y408" s="13"/>
      <c r="Z408" s="13"/>
    </row>
    <row r="409" spans="1:26" ht="18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46"/>
      <c r="W409" s="13"/>
      <c r="X409" s="13"/>
      <c r="Y409" s="13"/>
      <c r="Z409" s="13"/>
    </row>
    <row r="410" spans="1:26" ht="18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46"/>
      <c r="W410" s="13"/>
      <c r="X410" s="13"/>
      <c r="Y410" s="13"/>
      <c r="Z410" s="13"/>
    </row>
    <row r="411" spans="1:26" ht="18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46"/>
      <c r="W411" s="13"/>
      <c r="X411" s="13"/>
      <c r="Y411" s="13"/>
      <c r="Z411" s="13"/>
    </row>
    <row r="412" spans="1:26" ht="18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46"/>
      <c r="W412" s="13"/>
      <c r="X412" s="13"/>
      <c r="Y412" s="13"/>
      <c r="Z412" s="13"/>
    </row>
    <row r="413" spans="1:26" ht="18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46"/>
      <c r="W413" s="13"/>
      <c r="X413" s="13"/>
      <c r="Y413" s="13"/>
      <c r="Z413" s="13"/>
    </row>
    <row r="414" spans="1:26" ht="18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46"/>
      <c r="W414" s="13"/>
      <c r="X414" s="13"/>
      <c r="Y414" s="13"/>
      <c r="Z414" s="13"/>
    </row>
    <row r="415" spans="1:26" ht="18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46"/>
      <c r="W415" s="13"/>
      <c r="X415" s="13"/>
      <c r="Y415" s="13"/>
      <c r="Z415" s="13"/>
    </row>
    <row r="416" spans="1:26" ht="18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46"/>
      <c r="W416" s="13"/>
      <c r="X416" s="13"/>
      <c r="Y416" s="13"/>
      <c r="Z416" s="13"/>
    </row>
    <row r="417" spans="1:26" ht="18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46"/>
      <c r="W417" s="13"/>
      <c r="X417" s="13"/>
      <c r="Y417" s="13"/>
      <c r="Z417" s="13"/>
    </row>
    <row r="418" spans="1:26" ht="18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46"/>
      <c r="W418" s="13"/>
      <c r="X418" s="13"/>
      <c r="Y418" s="13"/>
      <c r="Z418" s="13"/>
    </row>
    <row r="419" spans="1:26" ht="18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46"/>
      <c r="W419" s="13"/>
      <c r="X419" s="13"/>
      <c r="Y419" s="13"/>
      <c r="Z419" s="13"/>
    </row>
    <row r="420" spans="1:26" ht="18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46"/>
      <c r="W420" s="13"/>
      <c r="X420" s="13"/>
      <c r="Y420" s="13"/>
      <c r="Z420" s="13"/>
    </row>
    <row r="421" spans="1:26" ht="18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46"/>
      <c r="W421" s="13"/>
      <c r="X421" s="13"/>
      <c r="Y421" s="13"/>
      <c r="Z421" s="13"/>
    </row>
    <row r="422" spans="1:26" ht="18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46"/>
      <c r="W422" s="13"/>
      <c r="X422" s="13"/>
      <c r="Y422" s="13"/>
      <c r="Z422" s="13"/>
    </row>
    <row r="423" spans="1:26" ht="18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46"/>
      <c r="W423" s="13"/>
      <c r="X423" s="13"/>
      <c r="Y423" s="13"/>
      <c r="Z423" s="13"/>
    </row>
    <row r="424" spans="1:26" ht="18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46"/>
      <c r="W424" s="13"/>
      <c r="X424" s="13"/>
      <c r="Y424" s="13"/>
      <c r="Z424" s="13"/>
    </row>
    <row r="425" spans="1:26" ht="18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46"/>
      <c r="W425" s="13"/>
      <c r="X425" s="13"/>
      <c r="Y425" s="13"/>
      <c r="Z425" s="13"/>
    </row>
    <row r="426" spans="1:26" ht="18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46"/>
      <c r="W426" s="13"/>
      <c r="X426" s="13"/>
      <c r="Y426" s="13"/>
      <c r="Z426" s="13"/>
    </row>
    <row r="427" spans="1:26" ht="18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46"/>
      <c r="W427" s="13"/>
      <c r="X427" s="13"/>
      <c r="Y427" s="13"/>
      <c r="Z427" s="13"/>
    </row>
    <row r="428" spans="1:26" ht="18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46"/>
      <c r="W428" s="13"/>
      <c r="X428" s="13"/>
      <c r="Y428" s="13"/>
      <c r="Z428" s="13"/>
    </row>
    <row r="429" spans="1:26" ht="18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46"/>
      <c r="W429" s="13"/>
      <c r="X429" s="13"/>
      <c r="Y429" s="13"/>
      <c r="Z429" s="13"/>
    </row>
    <row r="430" spans="1:26" ht="18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46"/>
      <c r="W430" s="13"/>
      <c r="X430" s="13"/>
      <c r="Y430" s="13"/>
      <c r="Z430" s="13"/>
    </row>
    <row r="431" spans="1:26" ht="18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46"/>
      <c r="W431" s="13"/>
      <c r="X431" s="13"/>
      <c r="Y431" s="13"/>
      <c r="Z431" s="13"/>
    </row>
    <row r="432" spans="1:26" ht="18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46"/>
      <c r="W432" s="13"/>
      <c r="X432" s="13"/>
      <c r="Y432" s="13"/>
      <c r="Z432" s="13"/>
    </row>
    <row r="433" spans="1:26" ht="18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46"/>
      <c r="W433" s="13"/>
      <c r="X433" s="13"/>
      <c r="Y433" s="13"/>
      <c r="Z433" s="13"/>
    </row>
    <row r="434" spans="1:26" ht="18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46"/>
      <c r="W434" s="13"/>
      <c r="X434" s="13"/>
      <c r="Y434" s="13"/>
      <c r="Z434" s="13"/>
    </row>
    <row r="435" spans="1:26" ht="18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46"/>
      <c r="W435" s="13"/>
      <c r="X435" s="13"/>
      <c r="Y435" s="13"/>
      <c r="Z435" s="13"/>
    </row>
    <row r="436" spans="1:26" ht="18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46"/>
      <c r="W436" s="13"/>
      <c r="X436" s="13"/>
      <c r="Y436" s="13"/>
      <c r="Z436" s="13"/>
    </row>
    <row r="437" spans="1:26" ht="18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46"/>
      <c r="W437" s="13"/>
      <c r="X437" s="13"/>
      <c r="Y437" s="13"/>
      <c r="Z437" s="13"/>
    </row>
    <row r="438" spans="1:26" ht="18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46"/>
      <c r="W438" s="13"/>
      <c r="X438" s="13"/>
      <c r="Y438" s="13"/>
      <c r="Z438" s="13"/>
    </row>
    <row r="439" spans="1:26" ht="18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46"/>
      <c r="W439" s="13"/>
      <c r="X439" s="13"/>
      <c r="Y439" s="13"/>
      <c r="Z439" s="13"/>
    </row>
    <row r="440" spans="1:26" ht="18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46"/>
      <c r="W440" s="13"/>
      <c r="X440" s="13"/>
      <c r="Y440" s="13"/>
      <c r="Z440" s="13"/>
    </row>
    <row r="441" spans="1:26" ht="18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46"/>
      <c r="W441" s="13"/>
      <c r="X441" s="13"/>
      <c r="Y441" s="13"/>
      <c r="Z441" s="13"/>
    </row>
    <row r="442" spans="1:26" ht="18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46"/>
      <c r="W442" s="13"/>
      <c r="X442" s="13"/>
      <c r="Y442" s="13"/>
      <c r="Z442" s="13"/>
    </row>
    <row r="443" spans="1:26" ht="18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46"/>
      <c r="W443" s="13"/>
      <c r="X443" s="13"/>
      <c r="Y443" s="13"/>
      <c r="Z443" s="13"/>
    </row>
    <row r="444" spans="1:26" ht="18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46"/>
      <c r="W444" s="13"/>
      <c r="X444" s="13"/>
      <c r="Y444" s="13"/>
      <c r="Z444" s="13"/>
    </row>
    <row r="445" spans="1:26" ht="18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46"/>
      <c r="W445" s="13"/>
      <c r="X445" s="13"/>
      <c r="Y445" s="13"/>
      <c r="Z445" s="13"/>
    </row>
    <row r="446" spans="1:26" ht="18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46"/>
      <c r="W446" s="13"/>
      <c r="X446" s="13"/>
      <c r="Y446" s="13"/>
      <c r="Z446" s="13"/>
    </row>
    <row r="447" spans="1:26" ht="18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46"/>
      <c r="W447" s="13"/>
      <c r="X447" s="13"/>
      <c r="Y447" s="13"/>
      <c r="Z447" s="13"/>
    </row>
    <row r="448" spans="1:26" ht="18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46"/>
      <c r="W448" s="13"/>
      <c r="X448" s="13"/>
      <c r="Y448" s="13"/>
      <c r="Z448" s="13"/>
    </row>
    <row r="449" spans="1:26" ht="18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46"/>
      <c r="W449" s="13"/>
      <c r="X449" s="13"/>
      <c r="Y449" s="13"/>
      <c r="Z449" s="13"/>
    </row>
    <row r="450" spans="1:26" ht="18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46"/>
      <c r="W450" s="13"/>
      <c r="X450" s="13"/>
      <c r="Y450" s="13"/>
      <c r="Z450" s="13"/>
    </row>
    <row r="451" spans="1:26" ht="18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46"/>
      <c r="W451" s="13"/>
      <c r="X451" s="13"/>
      <c r="Y451" s="13"/>
      <c r="Z451" s="13"/>
    </row>
    <row r="452" spans="1:26" ht="18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46"/>
      <c r="W452" s="13"/>
      <c r="X452" s="13"/>
      <c r="Y452" s="13"/>
      <c r="Z452" s="13"/>
    </row>
    <row r="453" spans="1:26" ht="18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46"/>
      <c r="W453" s="13"/>
      <c r="X453" s="13"/>
      <c r="Y453" s="13"/>
      <c r="Z453" s="13"/>
    </row>
    <row r="454" spans="1:26" ht="18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46"/>
      <c r="W454" s="13"/>
      <c r="X454" s="13"/>
      <c r="Y454" s="13"/>
      <c r="Z454" s="13"/>
    </row>
    <row r="455" spans="1:26" ht="18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46"/>
      <c r="W455" s="13"/>
      <c r="X455" s="13"/>
      <c r="Y455" s="13"/>
      <c r="Z455" s="13"/>
    </row>
    <row r="456" spans="1:26" ht="18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46"/>
      <c r="W456" s="13"/>
      <c r="X456" s="13"/>
      <c r="Y456" s="13"/>
      <c r="Z456" s="13"/>
    </row>
    <row r="457" spans="1:26" ht="18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46"/>
      <c r="W457" s="13"/>
      <c r="X457" s="13"/>
      <c r="Y457" s="13"/>
      <c r="Z457" s="13"/>
    </row>
    <row r="458" spans="1:26" ht="18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46"/>
      <c r="W458" s="13"/>
      <c r="X458" s="13"/>
      <c r="Y458" s="13"/>
      <c r="Z458" s="13"/>
    </row>
    <row r="459" spans="1:26" ht="18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46"/>
      <c r="W459" s="13"/>
      <c r="X459" s="13"/>
      <c r="Y459" s="13"/>
      <c r="Z459" s="13"/>
    </row>
    <row r="460" spans="1:26" ht="18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46"/>
      <c r="W460" s="13"/>
      <c r="X460" s="13"/>
      <c r="Y460" s="13"/>
      <c r="Z460" s="13"/>
    </row>
    <row r="461" spans="1:26" ht="18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46"/>
      <c r="W461" s="13"/>
      <c r="X461" s="13"/>
      <c r="Y461" s="13"/>
      <c r="Z461" s="13"/>
    </row>
    <row r="462" spans="1:26" ht="18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46"/>
      <c r="W462" s="13"/>
      <c r="X462" s="13"/>
      <c r="Y462" s="13"/>
      <c r="Z462" s="13"/>
    </row>
    <row r="463" spans="1:26" ht="18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46"/>
      <c r="W463" s="13"/>
      <c r="X463" s="13"/>
      <c r="Y463" s="13"/>
      <c r="Z463" s="13"/>
    </row>
    <row r="464" spans="1:26" ht="18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46"/>
      <c r="W464" s="13"/>
      <c r="X464" s="13"/>
      <c r="Y464" s="13"/>
      <c r="Z464" s="13"/>
    </row>
    <row r="465" spans="1:26" ht="18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46"/>
      <c r="W465" s="13"/>
      <c r="X465" s="13"/>
      <c r="Y465" s="13"/>
      <c r="Z465" s="13"/>
    </row>
    <row r="466" spans="1:26" ht="18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46"/>
      <c r="W466" s="13"/>
      <c r="X466" s="13"/>
      <c r="Y466" s="13"/>
      <c r="Z466" s="13"/>
    </row>
    <row r="467" spans="1:26" ht="18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46"/>
      <c r="W467" s="13"/>
      <c r="X467" s="13"/>
      <c r="Y467" s="13"/>
      <c r="Z467" s="13"/>
    </row>
    <row r="468" spans="1:26" ht="18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46"/>
      <c r="W468" s="13"/>
      <c r="X468" s="13"/>
      <c r="Y468" s="13"/>
      <c r="Z468" s="13"/>
    </row>
    <row r="469" spans="1:26" ht="18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46"/>
      <c r="W469" s="13"/>
      <c r="X469" s="13"/>
      <c r="Y469" s="13"/>
      <c r="Z469" s="13"/>
    </row>
    <row r="470" spans="1:26" ht="18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46"/>
      <c r="W470" s="13"/>
      <c r="X470" s="13"/>
      <c r="Y470" s="13"/>
      <c r="Z470" s="13"/>
    </row>
    <row r="471" spans="1:26" ht="18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46"/>
      <c r="W471" s="13"/>
      <c r="X471" s="13"/>
      <c r="Y471" s="13"/>
      <c r="Z471" s="13"/>
    </row>
    <row r="472" spans="1:26" ht="18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46"/>
      <c r="W472" s="13"/>
      <c r="X472" s="13"/>
      <c r="Y472" s="13"/>
      <c r="Z472" s="13"/>
    </row>
    <row r="473" spans="1:26" ht="18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46"/>
      <c r="W473" s="13"/>
      <c r="X473" s="13"/>
      <c r="Y473" s="13"/>
      <c r="Z473" s="13"/>
    </row>
    <row r="474" spans="1:26" ht="18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46"/>
      <c r="W474" s="13"/>
      <c r="X474" s="13"/>
      <c r="Y474" s="13"/>
      <c r="Z474" s="13"/>
    </row>
    <row r="475" spans="1:26" ht="18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46"/>
      <c r="W475" s="13"/>
      <c r="X475" s="13"/>
      <c r="Y475" s="13"/>
      <c r="Z475" s="13"/>
    </row>
    <row r="476" spans="1:26" ht="18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46"/>
      <c r="W476" s="13"/>
      <c r="X476" s="13"/>
      <c r="Y476" s="13"/>
      <c r="Z476" s="13"/>
    </row>
    <row r="477" spans="1:26" ht="18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46"/>
      <c r="W477" s="13"/>
      <c r="X477" s="13"/>
      <c r="Y477" s="13"/>
      <c r="Z477" s="13"/>
    </row>
    <row r="478" spans="1:26" ht="18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46"/>
      <c r="W478" s="13"/>
      <c r="X478" s="13"/>
      <c r="Y478" s="13"/>
      <c r="Z478" s="13"/>
    </row>
    <row r="479" spans="1:26" ht="18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46"/>
      <c r="W479" s="13"/>
      <c r="X479" s="13"/>
      <c r="Y479" s="13"/>
      <c r="Z479" s="13"/>
    </row>
    <row r="480" spans="1:26" ht="18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46"/>
      <c r="W480" s="13"/>
      <c r="X480" s="13"/>
      <c r="Y480" s="13"/>
      <c r="Z480" s="13"/>
    </row>
    <row r="481" spans="1:26" ht="18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46"/>
      <c r="W481" s="13"/>
      <c r="X481" s="13"/>
      <c r="Y481" s="13"/>
      <c r="Z481" s="13"/>
    </row>
    <row r="482" spans="1:26" ht="18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46"/>
      <c r="W482" s="13"/>
      <c r="X482" s="13"/>
      <c r="Y482" s="13"/>
      <c r="Z482" s="13"/>
    </row>
    <row r="483" spans="1:26" ht="18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46"/>
      <c r="W483" s="13"/>
      <c r="X483" s="13"/>
      <c r="Y483" s="13"/>
      <c r="Z483" s="13"/>
    </row>
    <row r="484" spans="1:26" ht="18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46"/>
      <c r="W484" s="13"/>
      <c r="X484" s="13"/>
      <c r="Y484" s="13"/>
      <c r="Z484" s="13"/>
    </row>
    <row r="485" spans="1:26" ht="18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46"/>
      <c r="W485" s="13"/>
      <c r="X485" s="13"/>
      <c r="Y485" s="13"/>
      <c r="Z485" s="13"/>
    </row>
    <row r="486" spans="1:26" ht="18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46"/>
      <c r="W486" s="13"/>
      <c r="X486" s="13"/>
      <c r="Y486" s="13"/>
      <c r="Z486" s="13"/>
    </row>
    <row r="487" spans="1:26" ht="18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46"/>
      <c r="W487" s="13"/>
      <c r="X487" s="13"/>
      <c r="Y487" s="13"/>
      <c r="Z487" s="13"/>
    </row>
    <row r="488" spans="1:26" ht="18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46"/>
      <c r="W488" s="13"/>
      <c r="X488" s="13"/>
      <c r="Y488" s="13"/>
      <c r="Z488" s="13"/>
    </row>
    <row r="489" spans="1:26" ht="18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46"/>
      <c r="W489" s="13"/>
      <c r="X489" s="13"/>
      <c r="Y489" s="13"/>
      <c r="Z489" s="13"/>
    </row>
    <row r="490" spans="1:26" ht="18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46"/>
      <c r="W490" s="13"/>
      <c r="X490" s="13"/>
      <c r="Y490" s="13"/>
      <c r="Z490" s="13"/>
    </row>
    <row r="491" spans="1:26" ht="18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46"/>
      <c r="W491" s="13"/>
      <c r="X491" s="13"/>
      <c r="Y491" s="13"/>
      <c r="Z491" s="13"/>
    </row>
    <row r="492" spans="1:26" ht="18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46"/>
      <c r="W492" s="13"/>
      <c r="X492" s="13"/>
      <c r="Y492" s="13"/>
      <c r="Z492" s="13"/>
    </row>
    <row r="493" spans="1:26" ht="18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46"/>
      <c r="W493" s="13"/>
      <c r="X493" s="13"/>
      <c r="Y493" s="13"/>
      <c r="Z493" s="13"/>
    </row>
    <row r="494" spans="1:26" ht="18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46"/>
      <c r="W494" s="13"/>
      <c r="X494" s="13"/>
      <c r="Y494" s="13"/>
      <c r="Z494" s="13"/>
    </row>
    <row r="495" spans="1:26" ht="18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46"/>
      <c r="W495" s="13"/>
      <c r="X495" s="13"/>
      <c r="Y495" s="13"/>
      <c r="Z495" s="13"/>
    </row>
    <row r="496" spans="1:26" ht="18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46"/>
      <c r="W496" s="13"/>
      <c r="X496" s="13"/>
      <c r="Y496" s="13"/>
      <c r="Z496" s="13"/>
    </row>
    <row r="497" spans="1:26" ht="18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46"/>
      <c r="W497" s="13"/>
      <c r="X497" s="13"/>
      <c r="Y497" s="13"/>
      <c r="Z497" s="13"/>
    </row>
    <row r="498" spans="1:26" ht="18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46"/>
      <c r="W498" s="13"/>
      <c r="X498" s="13"/>
      <c r="Y498" s="13"/>
      <c r="Z498" s="13"/>
    </row>
    <row r="499" spans="1:26" ht="18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46"/>
      <c r="W499" s="13"/>
      <c r="X499" s="13"/>
      <c r="Y499" s="13"/>
      <c r="Z499" s="13"/>
    </row>
    <row r="500" spans="1:26" ht="18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46"/>
      <c r="W500" s="13"/>
      <c r="X500" s="13"/>
      <c r="Y500" s="13"/>
      <c r="Z500" s="13"/>
    </row>
    <row r="501" spans="1:26" ht="18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46"/>
      <c r="W501" s="13"/>
      <c r="X501" s="13"/>
      <c r="Y501" s="13"/>
      <c r="Z501" s="13"/>
    </row>
    <row r="502" spans="1:26" ht="18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46"/>
      <c r="W502" s="13"/>
      <c r="X502" s="13"/>
      <c r="Y502" s="13"/>
      <c r="Z502" s="13"/>
    </row>
    <row r="503" spans="1:26" ht="18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46"/>
      <c r="W503" s="13"/>
      <c r="X503" s="13"/>
      <c r="Y503" s="13"/>
      <c r="Z503" s="13"/>
    </row>
    <row r="504" spans="1:26" ht="18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46"/>
      <c r="W504" s="13"/>
      <c r="X504" s="13"/>
      <c r="Y504" s="13"/>
      <c r="Z504" s="13"/>
    </row>
    <row r="505" spans="1:26" ht="18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46"/>
      <c r="W505" s="13"/>
      <c r="X505" s="13"/>
      <c r="Y505" s="13"/>
      <c r="Z505" s="13"/>
    </row>
    <row r="506" spans="1:26" ht="18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46"/>
      <c r="W506" s="13"/>
      <c r="X506" s="13"/>
      <c r="Y506" s="13"/>
      <c r="Z506" s="13"/>
    </row>
    <row r="507" spans="1:26" ht="18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46"/>
      <c r="W507" s="13"/>
      <c r="X507" s="13"/>
      <c r="Y507" s="13"/>
      <c r="Z507" s="13"/>
    </row>
    <row r="508" spans="1:26" ht="18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46"/>
      <c r="W508" s="13"/>
      <c r="X508" s="13"/>
      <c r="Y508" s="13"/>
      <c r="Z508" s="13"/>
    </row>
    <row r="509" spans="1:26" ht="18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46"/>
      <c r="W509" s="13"/>
      <c r="X509" s="13"/>
      <c r="Y509" s="13"/>
      <c r="Z509" s="13"/>
    </row>
    <row r="510" spans="1:26" ht="18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46"/>
      <c r="W510" s="13"/>
      <c r="X510" s="13"/>
      <c r="Y510" s="13"/>
      <c r="Z510" s="13"/>
    </row>
    <row r="511" spans="1:26" ht="18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46"/>
      <c r="W511" s="13"/>
      <c r="X511" s="13"/>
      <c r="Y511" s="13"/>
      <c r="Z511" s="13"/>
    </row>
    <row r="512" spans="1:26" ht="18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46"/>
      <c r="W512" s="13"/>
      <c r="X512" s="13"/>
      <c r="Y512" s="13"/>
      <c r="Z512" s="13"/>
    </row>
    <row r="513" spans="1:26" ht="18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46"/>
      <c r="W513" s="13"/>
      <c r="X513" s="13"/>
      <c r="Y513" s="13"/>
      <c r="Z513" s="13"/>
    </row>
    <row r="514" spans="1:26" ht="18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46"/>
      <c r="W514" s="13"/>
      <c r="X514" s="13"/>
      <c r="Y514" s="13"/>
      <c r="Z514" s="13"/>
    </row>
    <row r="515" spans="1:26" ht="18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46"/>
      <c r="W515" s="13"/>
      <c r="X515" s="13"/>
      <c r="Y515" s="13"/>
      <c r="Z515" s="13"/>
    </row>
    <row r="516" spans="1:26" ht="18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46"/>
      <c r="W516" s="13"/>
      <c r="X516" s="13"/>
      <c r="Y516" s="13"/>
      <c r="Z516" s="13"/>
    </row>
    <row r="517" spans="1:26" ht="18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46"/>
      <c r="W517" s="13"/>
      <c r="X517" s="13"/>
      <c r="Y517" s="13"/>
      <c r="Z517" s="13"/>
    </row>
    <row r="518" spans="1:26" ht="18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46"/>
      <c r="W518" s="13"/>
      <c r="X518" s="13"/>
      <c r="Y518" s="13"/>
      <c r="Z518" s="13"/>
    </row>
    <row r="519" spans="1:26" ht="18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46"/>
      <c r="W519" s="13"/>
      <c r="X519" s="13"/>
      <c r="Y519" s="13"/>
      <c r="Z519" s="13"/>
    </row>
    <row r="520" spans="1:26" ht="18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46"/>
      <c r="W520" s="13"/>
      <c r="X520" s="13"/>
      <c r="Y520" s="13"/>
      <c r="Z520" s="13"/>
    </row>
    <row r="521" spans="1:26" ht="18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46"/>
      <c r="W521" s="13"/>
      <c r="X521" s="13"/>
      <c r="Y521" s="13"/>
      <c r="Z521" s="13"/>
    </row>
    <row r="522" spans="1:26" ht="18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46"/>
      <c r="W522" s="13"/>
      <c r="X522" s="13"/>
      <c r="Y522" s="13"/>
      <c r="Z522" s="13"/>
    </row>
    <row r="523" spans="1:26" ht="18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46"/>
      <c r="W523" s="13"/>
      <c r="X523" s="13"/>
      <c r="Y523" s="13"/>
      <c r="Z523" s="13"/>
    </row>
    <row r="524" spans="1:26" ht="18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46"/>
      <c r="W524" s="13"/>
      <c r="X524" s="13"/>
      <c r="Y524" s="13"/>
      <c r="Z524" s="13"/>
    </row>
    <row r="525" spans="1:26" ht="18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46"/>
      <c r="W525" s="13"/>
      <c r="X525" s="13"/>
      <c r="Y525" s="13"/>
      <c r="Z525" s="13"/>
    </row>
    <row r="526" spans="1:26" ht="18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46"/>
      <c r="W526" s="13"/>
      <c r="X526" s="13"/>
      <c r="Y526" s="13"/>
      <c r="Z526" s="13"/>
    </row>
    <row r="527" spans="1:26" ht="18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46"/>
      <c r="W527" s="13"/>
      <c r="X527" s="13"/>
      <c r="Y527" s="13"/>
      <c r="Z527" s="13"/>
    </row>
    <row r="528" spans="1:26" ht="18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46"/>
      <c r="W528" s="13"/>
      <c r="X528" s="13"/>
      <c r="Y528" s="13"/>
      <c r="Z528" s="13"/>
    </row>
    <row r="529" spans="1:26" ht="18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46"/>
      <c r="W529" s="13"/>
      <c r="X529" s="13"/>
      <c r="Y529" s="13"/>
      <c r="Z529" s="13"/>
    </row>
    <row r="530" spans="1:26" ht="18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46"/>
      <c r="W530" s="13"/>
      <c r="X530" s="13"/>
      <c r="Y530" s="13"/>
      <c r="Z530" s="13"/>
    </row>
    <row r="531" spans="1:26" ht="18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46"/>
      <c r="W531" s="13"/>
      <c r="X531" s="13"/>
      <c r="Y531" s="13"/>
      <c r="Z531" s="13"/>
    </row>
    <row r="532" spans="1:26" ht="18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46"/>
      <c r="W532" s="13"/>
      <c r="X532" s="13"/>
      <c r="Y532" s="13"/>
      <c r="Z532" s="13"/>
    </row>
    <row r="533" spans="1:26" ht="18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46"/>
      <c r="W533" s="13"/>
      <c r="X533" s="13"/>
      <c r="Y533" s="13"/>
      <c r="Z533" s="13"/>
    </row>
    <row r="534" spans="1:26" ht="18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46"/>
      <c r="W534" s="13"/>
      <c r="X534" s="13"/>
      <c r="Y534" s="13"/>
      <c r="Z534" s="13"/>
    </row>
    <row r="535" spans="1:26" ht="18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46"/>
      <c r="W535" s="13"/>
      <c r="X535" s="13"/>
      <c r="Y535" s="13"/>
      <c r="Z535" s="13"/>
    </row>
    <row r="536" spans="1:26" ht="18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46"/>
      <c r="W536" s="13"/>
      <c r="X536" s="13"/>
      <c r="Y536" s="13"/>
      <c r="Z536" s="13"/>
    </row>
    <row r="537" spans="1:26" ht="18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46"/>
      <c r="W537" s="13"/>
      <c r="X537" s="13"/>
      <c r="Y537" s="13"/>
      <c r="Z537" s="13"/>
    </row>
    <row r="538" spans="1:26" ht="18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46"/>
      <c r="W538" s="13"/>
      <c r="X538" s="13"/>
      <c r="Y538" s="13"/>
      <c r="Z538" s="13"/>
    </row>
    <row r="539" spans="1:26" ht="18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46"/>
      <c r="W539" s="13"/>
      <c r="X539" s="13"/>
      <c r="Y539" s="13"/>
      <c r="Z539" s="13"/>
    </row>
    <row r="540" spans="1:26" ht="18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46"/>
      <c r="W540" s="13"/>
      <c r="X540" s="13"/>
      <c r="Y540" s="13"/>
      <c r="Z540" s="13"/>
    </row>
    <row r="541" spans="1:26" ht="18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46"/>
      <c r="W541" s="13"/>
      <c r="X541" s="13"/>
      <c r="Y541" s="13"/>
      <c r="Z541" s="13"/>
    </row>
    <row r="542" spans="1:26" ht="18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46"/>
      <c r="W542" s="13"/>
      <c r="X542" s="13"/>
      <c r="Y542" s="13"/>
      <c r="Z542" s="13"/>
    </row>
    <row r="543" spans="1:26" ht="18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46"/>
      <c r="W543" s="13"/>
      <c r="X543" s="13"/>
      <c r="Y543" s="13"/>
      <c r="Z543" s="13"/>
    </row>
    <row r="544" spans="1:26" ht="18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46"/>
      <c r="W544" s="13"/>
      <c r="X544" s="13"/>
      <c r="Y544" s="13"/>
      <c r="Z544" s="13"/>
    </row>
    <row r="545" spans="1:26" ht="18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46"/>
      <c r="W545" s="13"/>
      <c r="X545" s="13"/>
      <c r="Y545" s="13"/>
      <c r="Z545" s="13"/>
    </row>
    <row r="546" spans="1:26" ht="18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46"/>
      <c r="W546" s="13"/>
      <c r="X546" s="13"/>
      <c r="Y546" s="13"/>
      <c r="Z546" s="13"/>
    </row>
    <row r="547" spans="1:26" ht="18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46"/>
      <c r="W547" s="13"/>
      <c r="X547" s="13"/>
      <c r="Y547" s="13"/>
      <c r="Z547" s="13"/>
    </row>
    <row r="548" spans="1:26" ht="18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46"/>
      <c r="W548" s="13"/>
      <c r="X548" s="13"/>
      <c r="Y548" s="13"/>
      <c r="Z548" s="13"/>
    </row>
    <row r="549" spans="1:26" ht="18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46"/>
      <c r="W549" s="13"/>
      <c r="X549" s="13"/>
      <c r="Y549" s="13"/>
      <c r="Z549" s="13"/>
    </row>
    <row r="550" spans="1:26" ht="18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46"/>
      <c r="W550" s="13"/>
      <c r="X550" s="13"/>
      <c r="Y550" s="13"/>
      <c r="Z550" s="13"/>
    </row>
    <row r="551" spans="1:26" ht="18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46"/>
      <c r="W551" s="13"/>
      <c r="X551" s="13"/>
      <c r="Y551" s="13"/>
      <c r="Z551" s="13"/>
    </row>
    <row r="552" spans="1:26" ht="18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46"/>
      <c r="W552" s="13"/>
      <c r="X552" s="13"/>
      <c r="Y552" s="13"/>
      <c r="Z552" s="13"/>
    </row>
    <row r="553" spans="1:26" ht="18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46"/>
      <c r="W553" s="13"/>
      <c r="X553" s="13"/>
      <c r="Y553" s="13"/>
      <c r="Z553" s="13"/>
    </row>
    <row r="554" spans="1:26" ht="18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46"/>
      <c r="W554" s="13"/>
      <c r="X554" s="13"/>
      <c r="Y554" s="13"/>
      <c r="Z554" s="13"/>
    </row>
    <row r="555" spans="1:26" ht="18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46"/>
      <c r="W555" s="13"/>
      <c r="X555" s="13"/>
      <c r="Y555" s="13"/>
      <c r="Z555" s="13"/>
    </row>
    <row r="556" spans="1:26" ht="18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46"/>
      <c r="W556" s="13"/>
      <c r="X556" s="13"/>
      <c r="Y556" s="13"/>
      <c r="Z556" s="13"/>
    </row>
    <row r="557" spans="1:26" ht="18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46"/>
      <c r="W557" s="13"/>
      <c r="X557" s="13"/>
      <c r="Y557" s="13"/>
      <c r="Z557" s="13"/>
    </row>
    <row r="558" spans="1:26" ht="18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46"/>
      <c r="W558" s="13"/>
      <c r="X558" s="13"/>
      <c r="Y558" s="13"/>
      <c r="Z558" s="13"/>
    </row>
    <row r="559" spans="1:26" ht="18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46"/>
      <c r="W559" s="13"/>
      <c r="X559" s="13"/>
      <c r="Y559" s="13"/>
      <c r="Z559" s="13"/>
    </row>
    <row r="560" spans="1:26" ht="18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46"/>
      <c r="W560" s="13"/>
      <c r="X560" s="13"/>
      <c r="Y560" s="13"/>
      <c r="Z560" s="13"/>
    </row>
    <row r="561" spans="1:26" ht="18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46"/>
      <c r="W561" s="13"/>
      <c r="X561" s="13"/>
      <c r="Y561" s="13"/>
      <c r="Z561" s="13"/>
    </row>
    <row r="562" spans="1:26" ht="18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46"/>
      <c r="W562" s="13"/>
      <c r="X562" s="13"/>
      <c r="Y562" s="13"/>
      <c r="Z562" s="13"/>
    </row>
    <row r="563" spans="1:26" ht="18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46"/>
      <c r="W563" s="13"/>
      <c r="X563" s="13"/>
      <c r="Y563" s="13"/>
      <c r="Z563" s="13"/>
    </row>
    <row r="564" spans="1:26" ht="18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46"/>
      <c r="W564" s="13"/>
      <c r="X564" s="13"/>
      <c r="Y564" s="13"/>
      <c r="Z564" s="13"/>
    </row>
    <row r="565" spans="1:26" ht="18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46"/>
      <c r="W565" s="13"/>
      <c r="X565" s="13"/>
      <c r="Y565" s="13"/>
      <c r="Z565" s="13"/>
    </row>
    <row r="566" spans="1:26" ht="18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46"/>
      <c r="W566" s="13"/>
      <c r="X566" s="13"/>
      <c r="Y566" s="13"/>
      <c r="Z566" s="13"/>
    </row>
    <row r="567" spans="1:26" ht="18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46"/>
      <c r="W567" s="13"/>
      <c r="X567" s="13"/>
      <c r="Y567" s="13"/>
      <c r="Z567" s="13"/>
    </row>
    <row r="568" spans="1:26" ht="18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46"/>
      <c r="W568" s="13"/>
      <c r="X568" s="13"/>
      <c r="Y568" s="13"/>
      <c r="Z568" s="13"/>
    </row>
    <row r="569" spans="1:26" ht="18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46"/>
      <c r="W569" s="13"/>
      <c r="X569" s="13"/>
      <c r="Y569" s="13"/>
      <c r="Z569" s="13"/>
    </row>
    <row r="570" spans="1:26" ht="18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46"/>
      <c r="W570" s="13"/>
      <c r="X570" s="13"/>
      <c r="Y570" s="13"/>
      <c r="Z570" s="13"/>
    </row>
    <row r="571" spans="1:26" ht="18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46"/>
      <c r="W571" s="13"/>
      <c r="X571" s="13"/>
      <c r="Y571" s="13"/>
      <c r="Z571" s="13"/>
    </row>
    <row r="572" spans="1:26" ht="18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46"/>
      <c r="W572" s="13"/>
      <c r="X572" s="13"/>
      <c r="Y572" s="13"/>
      <c r="Z572" s="13"/>
    </row>
    <row r="573" spans="1:26" ht="18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46"/>
      <c r="W573" s="13"/>
      <c r="X573" s="13"/>
      <c r="Y573" s="13"/>
      <c r="Z573" s="13"/>
    </row>
    <row r="574" spans="1:26" ht="18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46"/>
      <c r="W574" s="13"/>
      <c r="X574" s="13"/>
      <c r="Y574" s="13"/>
      <c r="Z574" s="13"/>
    </row>
    <row r="575" spans="1:26" ht="18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46"/>
      <c r="W575" s="13"/>
      <c r="X575" s="13"/>
      <c r="Y575" s="13"/>
      <c r="Z575" s="13"/>
    </row>
    <row r="576" spans="1:26" ht="18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46"/>
      <c r="W576" s="13"/>
      <c r="X576" s="13"/>
      <c r="Y576" s="13"/>
      <c r="Z576" s="13"/>
    </row>
    <row r="577" spans="1:26" ht="18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46"/>
      <c r="W577" s="13"/>
      <c r="X577" s="13"/>
      <c r="Y577" s="13"/>
      <c r="Z577" s="13"/>
    </row>
    <row r="578" spans="1:26" ht="18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46"/>
      <c r="W578" s="13"/>
      <c r="X578" s="13"/>
      <c r="Y578" s="13"/>
      <c r="Z578" s="13"/>
    </row>
    <row r="579" spans="1:26" ht="18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46"/>
      <c r="W579" s="13"/>
      <c r="X579" s="13"/>
      <c r="Y579" s="13"/>
      <c r="Z579" s="13"/>
    </row>
    <row r="580" spans="1:26" ht="18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46"/>
      <c r="W580" s="13"/>
      <c r="X580" s="13"/>
      <c r="Y580" s="13"/>
      <c r="Z580" s="13"/>
    </row>
    <row r="581" spans="1:26" ht="18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46"/>
      <c r="W581" s="13"/>
      <c r="X581" s="13"/>
      <c r="Y581" s="13"/>
      <c r="Z581" s="13"/>
    </row>
    <row r="582" spans="1:26" ht="18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46"/>
      <c r="W582" s="13"/>
      <c r="X582" s="13"/>
      <c r="Y582" s="13"/>
      <c r="Z582" s="13"/>
    </row>
    <row r="583" spans="1:26" ht="18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46"/>
      <c r="W583" s="13"/>
      <c r="X583" s="13"/>
      <c r="Y583" s="13"/>
      <c r="Z583" s="13"/>
    </row>
    <row r="584" spans="1:26" ht="18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46"/>
      <c r="W584" s="13"/>
      <c r="X584" s="13"/>
      <c r="Y584" s="13"/>
      <c r="Z584" s="13"/>
    </row>
    <row r="585" spans="1:26" ht="18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46"/>
      <c r="W585" s="13"/>
      <c r="X585" s="13"/>
      <c r="Y585" s="13"/>
      <c r="Z585" s="13"/>
    </row>
    <row r="586" spans="1:26" ht="18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46"/>
      <c r="W586" s="13"/>
      <c r="X586" s="13"/>
      <c r="Y586" s="13"/>
      <c r="Z586" s="13"/>
    </row>
    <row r="587" spans="1:26" ht="18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46"/>
      <c r="W587" s="13"/>
      <c r="X587" s="13"/>
      <c r="Y587" s="13"/>
      <c r="Z587" s="13"/>
    </row>
    <row r="588" spans="1:26" ht="18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46"/>
      <c r="W588" s="13"/>
      <c r="X588" s="13"/>
      <c r="Y588" s="13"/>
      <c r="Z588" s="13"/>
    </row>
    <row r="589" spans="1:26" ht="18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46"/>
      <c r="W589" s="13"/>
      <c r="X589" s="13"/>
      <c r="Y589" s="13"/>
      <c r="Z589" s="13"/>
    </row>
    <row r="590" spans="1:26" ht="18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46"/>
      <c r="W590" s="13"/>
      <c r="X590" s="13"/>
      <c r="Y590" s="13"/>
      <c r="Z590" s="13"/>
    </row>
    <row r="591" spans="1:26" ht="18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46"/>
      <c r="W591" s="13"/>
      <c r="X591" s="13"/>
      <c r="Y591" s="13"/>
      <c r="Z591" s="13"/>
    </row>
    <row r="592" spans="1:26" ht="18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46"/>
      <c r="W592" s="13"/>
      <c r="X592" s="13"/>
      <c r="Y592" s="13"/>
      <c r="Z592" s="13"/>
    </row>
    <row r="593" spans="1:26" ht="18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46"/>
      <c r="W593" s="13"/>
      <c r="X593" s="13"/>
      <c r="Y593" s="13"/>
      <c r="Z593" s="13"/>
    </row>
    <row r="594" spans="1:26" ht="18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46"/>
      <c r="W594" s="13"/>
      <c r="X594" s="13"/>
      <c r="Y594" s="13"/>
      <c r="Z594" s="13"/>
    </row>
    <row r="595" spans="1:26" ht="18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46"/>
      <c r="W595" s="13"/>
      <c r="X595" s="13"/>
      <c r="Y595" s="13"/>
      <c r="Z595" s="13"/>
    </row>
    <row r="596" spans="1:26" ht="18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46"/>
      <c r="W596" s="13"/>
      <c r="X596" s="13"/>
      <c r="Y596" s="13"/>
      <c r="Z596" s="13"/>
    </row>
    <row r="597" spans="1:26" ht="18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46"/>
      <c r="W597" s="13"/>
      <c r="X597" s="13"/>
      <c r="Y597" s="13"/>
      <c r="Z597" s="13"/>
    </row>
    <row r="598" spans="1:26" ht="18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46"/>
      <c r="W598" s="13"/>
      <c r="X598" s="13"/>
      <c r="Y598" s="13"/>
      <c r="Z598" s="13"/>
    </row>
    <row r="599" spans="1:26" ht="18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46"/>
      <c r="W599" s="13"/>
      <c r="X599" s="13"/>
      <c r="Y599" s="13"/>
      <c r="Z599" s="13"/>
    </row>
    <row r="600" spans="1:26" ht="18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46"/>
      <c r="W600" s="13"/>
      <c r="X600" s="13"/>
      <c r="Y600" s="13"/>
      <c r="Z600" s="13"/>
    </row>
    <row r="601" spans="1:26" ht="18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46"/>
      <c r="W601" s="13"/>
      <c r="X601" s="13"/>
      <c r="Y601" s="13"/>
      <c r="Z601" s="13"/>
    </row>
    <row r="602" spans="1:26" ht="18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46"/>
      <c r="W602" s="13"/>
      <c r="X602" s="13"/>
      <c r="Y602" s="13"/>
      <c r="Z602" s="13"/>
    </row>
    <row r="603" spans="1:26" ht="18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46"/>
      <c r="W603" s="13"/>
      <c r="X603" s="13"/>
      <c r="Y603" s="13"/>
      <c r="Z603" s="13"/>
    </row>
    <row r="604" spans="1:26" ht="18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46"/>
      <c r="W604" s="13"/>
      <c r="X604" s="13"/>
      <c r="Y604" s="13"/>
      <c r="Z604" s="13"/>
    </row>
    <row r="605" spans="1:26" ht="18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46"/>
      <c r="W605" s="13"/>
      <c r="X605" s="13"/>
      <c r="Y605" s="13"/>
      <c r="Z605" s="13"/>
    </row>
    <row r="606" spans="1:26" ht="18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46"/>
      <c r="W606" s="13"/>
      <c r="X606" s="13"/>
      <c r="Y606" s="13"/>
      <c r="Z606" s="13"/>
    </row>
    <row r="607" spans="1:26" ht="18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46"/>
      <c r="W607" s="13"/>
      <c r="X607" s="13"/>
      <c r="Y607" s="13"/>
      <c r="Z607" s="13"/>
    </row>
    <row r="608" spans="1:26" ht="18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46"/>
      <c r="W608" s="13"/>
      <c r="X608" s="13"/>
      <c r="Y608" s="13"/>
      <c r="Z608" s="13"/>
    </row>
    <row r="609" spans="1:26" ht="18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46"/>
      <c r="W609" s="13"/>
      <c r="X609" s="13"/>
      <c r="Y609" s="13"/>
      <c r="Z609" s="13"/>
    </row>
    <row r="610" spans="1:26" ht="18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46"/>
      <c r="W610" s="13"/>
      <c r="X610" s="13"/>
      <c r="Y610" s="13"/>
      <c r="Z610" s="13"/>
    </row>
    <row r="611" spans="1:26" ht="18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46"/>
      <c r="W611" s="13"/>
      <c r="X611" s="13"/>
      <c r="Y611" s="13"/>
      <c r="Z611" s="13"/>
    </row>
    <row r="612" spans="1:26" ht="18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46"/>
      <c r="W612" s="13"/>
      <c r="X612" s="13"/>
      <c r="Y612" s="13"/>
      <c r="Z612" s="13"/>
    </row>
    <row r="613" spans="1:26" ht="18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46"/>
      <c r="W613" s="13"/>
      <c r="X613" s="13"/>
      <c r="Y613" s="13"/>
      <c r="Z613" s="13"/>
    </row>
    <row r="614" spans="1:26" ht="18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46"/>
      <c r="W614" s="13"/>
      <c r="X614" s="13"/>
      <c r="Y614" s="13"/>
      <c r="Z614" s="13"/>
    </row>
    <row r="615" spans="1:26" ht="18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46"/>
      <c r="W615" s="13"/>
      <c r="X615" s="13"/>
      <c r="Y615" s="13"/>
      <c r="Z615" s="13"/>
    </row>
    <row r="616" spans="1:26" ht="18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46"/>
      <c r="W616" s="13"/>
      <c r="X616" s="13"/>
      <c r="Y616" s="13"/>
      <c r="Z616" s="13"/>
    </row>
    <row r="617" spans="1:26" ht="18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46"/>
      <c r="W617" s="13"/>
      <c r="X617" s="13"/>
      <c r="Y617" s="13"/>
      <c r="Z617" s="13"/>
    </row>
    <row r="618" spans="1:26" ht="18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46"/>
      <c r="W618" s="13"/>
      <c r="X618" s="13"/>
      <c r="Y618" s="13"/>
      <c r="Z618" s="13"/>
    </row>
    <row r="619" spans="1:26" ht="18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46"/>
      <c r="W619" s="13"/>
      <c r="X619" s="13"/>
      <c r="Y619" s="13"/>
      <c r="Z619" s="13"/>
    </row>
    <row r="620" spans="1:26" ht="18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46"/>
      <c r="W620" s="13"/>
      <c r="X620" s="13"/>
      <c r="Y620" s="13"/>
      <c r="Z620" s="13"/>
    </row>
    <row r="621" spans="1:26" ht="18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46"/>
      <c r="W621" s="13"/>
      <c r="X621" s="13"/>
      <c r="Y621" s="13"/>
      <c r="Z621" s="13"/>
    </row>
    <row r="622" spans="1:26" ht="18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46"/>
      <c r="W622" s="13"/>
      <c r="X622" s="13"/>
      <c r="Y622" s="13"/>
      <c r="Z622" s="13"/>
    </row>
    <row r="623" spans="1:26" ht="18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46"/>
      <c r="W623" s="13"/>
      <c r="X623" s="13"/>
      <c r="Y623" s="13"/>
      <c r="Z623" s="13"/>
    </row>
    <row r="624" spans="1:26" ht="18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46"/>
      <c r="W624" s="13"/>
      <c r="X624" s="13"/>
      <c r="Y624" s="13"/>
      <c r="Z624" s="13"/>
    </row>
    <row r="625" spans="1:26" ht="18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46"/>
      <c r="W625" s="13"/>
      <c r="X625" s="13"/>
      <c r="Y625" s="13"/>
      <c r="Z625" s="13"/>
    </row>
    <row r="626" spans="1:26" ht="18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46"/>
      <c r="W626" s="13"/>
      <c r="X626" s="13"/>
      <c r="Y626" s="13"/>
      <c r="Z626" s="13"/>
    </row>
    <row r="627" spans="1:26" ht="18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46"/>
      <c r="W627" s="13"/>
      <c r="X627" s="13"/>
      <c r="Y627" s="13"/>
      <c r="Z627" s="13"/>
    </row>
    <row r="628" spans="1:26" ht="18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46"/>
      <c r="W628" s="13"/>
      <c r="X628" s="13"/>
      <c r="Y628" s="13"/>
      <c r="Z628" s="13"/>
    </row>
    <row r="629" spans="1:26" ht="18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46"/>
      <c r="W629" s="13"/>
      <c r="X629" s="13"/>
      <c r="Y629" s="13"/>
      <c r="Z629" s="13"/>
    </row>
    <row r="630" spans="1:26" ht="18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46"/>
      <c r="W630" s="13"/>
      <c r="X630" s="13"/>
      <c r="Y630" s="13"/>
      <c r="Z630" s="13"/>
    </row>
    <row r="631" spans="1:26" ht="18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46"/>
      <c r="W631" s="13"/>
      <c r="X631" s="13"/>
      <c r="Y631" s="13"/>
      <c r="Z631" s="13"/>
    </row>
    <row r="632" spans="1:26" ht="18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46"/>
      <c r="W632" s="13"/>
      <c r="X632" s="13"/>
      <c r="Y632" s="13"/>
      <c r="Z632" s="13"/>
    </row>
    <row r="633" spans="1:26" ht="18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46"/>
      <c r="W633" s="13"/>
      <c r="X633" s="13"/>
      <c r="Y633" s="13"/>
      <c r="Z633" s="13"/>
    </row>
    <row r="634" spans="1:26" ht="18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46"/>
      <c r="W634" s="13"/>
      <c r="X634" s="13"/>
      <c r="Y634" s="13"/>
      <c r="Z634" s="13"/>
    </row>
    <row r="635" spans="1:26" ht="18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46"/>
      <c r="W635" s="13"/>
      <c r="X635" s="13"/>
      <c r="Y635" s="13"/>
      <c r="Z635" s="13"/>
    </row>
    <row r="636" spans="1:26" ht="18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46"/>
      <c r="W636" s="13"/>
      <c r="X636" s="13"/>
      <c r="Y636" s="13"/>
      <c r="Z636" s="13"/>
    </row>
    <row r="637" spans="1:26" ht="18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46"/>
      <c r="W637" s="13"/>
      <c r="X637" s="13"/>
      <c r="Y637" s="13"/>
      <c r="Z637" s="13"/>
    </row>
    <row r="638" spans="1:26" ht="18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46"/>
      <c r="W638" s="13"/>
      <c r="X638" s="13"/>
      <c r="Y638" s="13"/>
      <c r="Z638" s="13"/>
    </row>
    <row r="639" spans="1:26" ht="18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46"/>
      <c r="W639" s="13"/>
      <c r="X639" s="13"/>
      <c r="Y639" s="13"/>
      <c r="Z639" s="13"/>
    </row>
    <row r="640" spans="1:26" ht="18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46"/>
      <c r="W640" s="13"/>
      <c r="X640" s="13"/>
      <c r="Y640" s="13"/>
      <c r="Z640" s="13"/>
    </row>
    <row r="641" spans="1:26" ht="18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46"/>
      <c r="W641" s="13"/>
      <c r="X641" s="13"/>
      <c r="Y641" s="13"/>
      <c r="Z641" s="13"/>
    </row>
    <row r="642" spans="1:26" ht="18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46"/>
      <c r="W642" s="13"/>
      <c r="X642" s="13"/>
      <c r="Y642" s="13"/>
      <c r="Z642" s="13"/>
    </row>
    <row r="643" spans="1:26" ht="18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46"/>
      <c r="W643" s="13"/>
      <c r="X643" s="13"/>
      <c r="Y643" s="13"/>
      <c r="Z643" s="13"/>
    </row>
    <row r="644" spans="1:26" ht="18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46"/>
      <c r="W644" s="13"/>
      <c r="X644" s="13"/>
      <c r="Y644" s="13"/>
      <c r="Z644" s="13"/>
    </row>
    <row r="645" spans="1:26" ht="18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46"/>
      <c r="W645" s="13"/>
      <c r="X645" s="13"/>
      <c r="Y645" s="13"/>
      <c r="Z645" s="13"/>
    </row>
    <row r="646" spans="1:26" ht="18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46"/>
      <c r="W646" s="13"/>
      <c r="X646" s="13"/>
      <c r="Y646" s="13"/>
      <c r="Z646" s="13"/>
    </row>
    <row r="647" spans="1:26" ht="18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46"/>
      <c r="W647" s="13"/>
      <c r="X647" s="13"/>
      <c r="Y647" s="13"/>
      <c r="Z647" s="13"/>
    </row>
    <row r="648" spans="1:26" ht="18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46"/>
      <c r="W648" s="13"/>
      <c r="X648" s="13"/>
      <c r="Y648" s="13"/>
      <c r="Z648" s="13"/>
    </row>
    <row r="649" spans="1:26" ht="18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46"/>
      <c r="W649" s="13"/>
      <c r="X649" s="13"/>
      <c r="Y649" s="13"/>
      <c r="Z649" s="13"/>
    </row>
    <row r="650" spans="1:26" ht="18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46"/>
      <c r="W650" s="13"/>
      <c r="X650" s="13"/>
      <c r="Y650" s="13"/>
      <c r="Z650" s="13"/>
    </row>
    <row r="651" spans="1:26" ht="18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46"/>
      <c r="W651" s="13"/>
      <c r="X651" s="13"/>
      <c r="Y651" s="13"/>
      <c r="Z651" s="13"/>
    </row>
    <row r="652" spans="1:26" ht="18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46"/>
      <c r="W652" s="13"/>
      <c r="X652" s="13"/>
      <c r="Y652" s="13"/>
      <c r="Z652" s="13"/>
    </row>
    <row r="653" spans="1:26" ht="18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46"/>
      <c r="W653" s="13"/>
      <c r="X653" s="13"/>
      <c r="Y653" s="13"/>
      <c r="Z653" s="13"/>
    </row>
    <row r="654" spans="1:26" ht="18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46"/>
      <c r="W654" s="13"/>
      <c r="X654" s="13"/>
      <c r="Y654" s="13"/>
      <c r="Z654" s="13"/>
    </row>
    <row r="655" spans="1:26" ht="18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46"/>
      <c r="W655" s="13"/>
      <c r="X655" s="13"/>
      <c r="Y655" s="13"/>
      <c r="Z655" s="13"/>
    </row>
    <row r="656" spans="1:26" ht="18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46"/>
      <c r="W656" s="13"/>
      <c r="X656" s="13"/>
      <c r="Y656" s="13"/>
      <c r="Z656" s="13"/>
    </row>
    <row r="657" spans="1:26" ht="18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46"/>
      <c r="W657" s="13"/>
      <c r="X657" s="13"/>
      <c r="Y657" s="13"/>
      <c r="Z657" s="13"/>
    </row>
    <row r="658" spans="1:26" ht="18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46"/>
      <c r="W658" s="13"/>
      <c r="X658" s="13"/>
      <c r="Y658" s="13"/>
      <c r="Z658" s="13"/>
    </row>
    <row r="659" spans="1:26" ht="18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46"/>
      <c r="W659" s="13"/>
      <c r="X659" s="13"/>
      <c r="Y659" s="13"/>
      <c r="Z659" s="13"/>
    </row>
    <row r="660" spans="1:26" ht="18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46"/>
      <c r="W660" s="13"/>
      <c r="X660" s="13"/>
      <c r="Y660" s="13"/>
      <c r="Z660" s="13"/>
    </row>
    <row r="661" spans="1:26" ht="18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46"/>
      <c r="W661" s="13"/>
      <c r="X661" s="13"/>
      <c r="Y661" s="13"/>
      <c r="Z661" s="13"/>
    </row>
    <row r="662" spans="1:26" ht="18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46"/>
      <c r="W662" s="13"/>
      <c r="X662" s="13"/>
      <c r="Y662" s="13"/>
      <c r="Z662" s="13"/>
    </row>
    <row r="663" spans="1:26" ht="18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46"/>
      <c r="W663" s="13"/>
      <c r="X663" s="13"/>
      <c r="Y663" s="13"/>
      <c r="Z663" s="13"/>
    </row>
    <row r="664" spans="1:26" ht="18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46"/>
      <c r="W664" s="13"/>
      <c r="X664" s="13"/>
      <c r="Y664" s="13"/>
      <c r="Z664" s="13"/>
    </row>
    <row r="665" spans="1:26" ht="18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46"/>
      <c r="W665" s="13"/>
      <c r="X665" s="13"/>
      <c r="Y665" s="13"/>
      <c r="Z665" s="13"/>
    </row>
    <row r="666" spans="1:26" ht="18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46"/>
      <c r="W666" s="13"/>
      <c r="X666" s="13"/>
      <c r="Y666" s="13"/>
      <c r="Z666" s="13"/>
    </row>
    <row r="667" spans="1:26" ht="18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46"/>
      <c r="W667" s="13"/>
      <c r="X667" s="13"/>
      <c r="Y667" s="13"/>
      <c r="Z667" s="13"/>
    </row>
    <row r="668" spans="1:26" ht="18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46"/>
      <c r="W668" s="13"/>
      <c r="X668" s="13"/>
      <c r="Y668" s="13"/>
      <c r="Z668" s="13"/>
    </row>
    <row r="669" spans="1:26" ht="18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46"/>
      <c r="W669" s="13"/>
      <c r="X669" s="13"/>
      <c r="Y669" s="13"/>
      <c r="Z669" s="13"/>
    </row>
    <row r="670" spans="1:26" ht="18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46"/>
      <c r="W670" s="13"/>
      <c r="X670" s="13"/>
      <c r="Y670" s="13"/>
      <c r="Z670" s="13"/>
    </row>
    <row r="671" spans="1:26" ht="18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46"/>
      <c r="W671" s="13"/>
      <c r="X671" s="13"/>
      <c r="Y671" s="13"/>
      <c r="Z671" s="13"/>
    </row>
    <row r="672" spans="1:26" ht="18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46"/>
      <c r="W672" s="13"/>
      <c r="X672" s="13"/>
      <c r="Y672" s="13"/>
      <c r="Z672" s="13"/>
    </row>
    <row r="673" spans="1:26" ht="18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46"/>
      <c r="W673" s="13"/>
      <c r="X673" s="13"/>
      <c r="Y673" s="13"/>
      <c r="Z673" s="13"/>
    </row>
    <row r="674" spans="1:26" ht="18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46"/>
      <c r="W674" s="13"/>
      <c r="X674" s="13"/>
      <c r="Y674" s="13"/>
      <c r="Z674" s="13"/>
    </row>
    <row r="675" spans="1:26" ht="18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46"/>
      <c r="W675" s="13"/>
      <c r="X675" s="13"/>
      <c r="Y675" s="13"/>
      <c r="Z675" s="13"/>
    </row>
    <row r="676" spans="1:26" ht="18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46"/>
      <c r="W676" s="13"/>
      <c r="X676" s="13"/>
      <c r="Y676" s="13"/>
      <c r="Z676" s="13"/>
    </row>
    <row r="677" spans="1:26" ht="18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46"/>
      <c r="W677" s="13"/>
      <c r="X677" s="13"/>
      <c r="Y677" s="13"/>
      <c r="Z677" s="13"/>
    </row>
    <row r="678" spans="1:26" ht="18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46"/>
      <c r="W678" s="13"/>
      <c r="X678" s="13"/>
      <c r="Y678" s="13"/>
      <c r="Z678" s="13"/>
    </row>
    <row r="679" spans="1:26" ht="18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46"/>
      <c r="W679" s="13"/>
      <c r="X679" s="13"/>
      <c r="Y679" s="13"/>
      <c r="Z679" s="13"/>
    </row>
    <row r="680" spans="1:26" ht="18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46"/>
      <c r="W680" s="13"/>
      <c r="X680" s="13"/>
      <c r="Y680" s="13"/>
      <c r="Z680" s="13"/>
    </row>
    <row r="681" spans="1:26" ht="18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46"/>
      <c r="W681" s="13"/>
      <c r="X681" s="13"/>
      <c r="Y681" s="13"/>
      <c r="Z681" s="13"/>
    </row>
    <row r="682" spans="1:26" ht="18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46"/>
      <c r="W682" s="13"/>
      <c r="X682" s="13"/>
      <c r="Y682" s="13"/>
      <c r="Z682" s="13"/>
    </row>
    <row r="683" spans="1:26" ht="18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46"/>
      <c r="W683" s="13"/>
      <c r="X683" s="13"/>
      <c r="Y683" s="13"/>
      <c r="Z683" s="13"/>
    </row>
    <row r="684" spans="1:26" ht="18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46"/>
      <c r="W684" s="13"/>
      <c r="X684" s="13"/>
      <c r="Y684" s="13"/>
      <c r="Z684" s="13"/>
    </row>
    <row r="685" spans="1:26" ht="18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46"/>
      <c r="W685" s="13"/>
      <c r="X685" s="13"/>
      <c r="Y685" s="13"/>
      <c r="Z685" s="13"/>
    </row>
    <row r="686" spans="1:26" ht="18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46"/>
      <c r="W686" s="13"/>
      <c r="X686" s="13"/>
      <c r="Y686" s="13"/>
      <c r="Z686" s="13"/>
    </row>
    <row r="687" spans="1:26" ht="18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46"/>
      <c r="W687" s="13"/>
      <c r="X687" s="13"/>
      <c r="Y687" s="13"/>
      <c r="Z687" s="13"/>
    </row>
    <row r="688" spans="1:26" ht="18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46"/>
      <c r="W688" s="13"/>
      <c r="X688" s="13"/>
      <c r="Y688" s="13"/>
      <c r="Z688" s="13"/>
    </row>
    <row r="689" spans="1:26" ht="18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46"/>
      <c r="W689" s="13"/>
      <c r="X689" s="13"/>
      <c r="Y689" s="13"/>
      <c r="Z689" s="13"/>
    </row>
    <row r="690" spans="1:26" ht="18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46"/>
      <c r="W690" s="13"/>
      <c r="X690" s="13"/>
      <c r="Y690" s="13"/>
      <c r="Z690" s="13"/>
    </row>
    <row r="691" spans="1:26" ht="18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46"/>
      <c r="W691" s="13"/>
      <c r="X691" s="13"/>
      <c r="Y691" s="13"/>
      <c r="Z691" s="13"/>
    </row>
    <row r="692" spans="1:26" ht="18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46"/>
      <c r="W692" s="13"/>
      <c r="X692" s="13"/>
      <c r="Y692" s="13"/>
      <c r="Z692" s="13"/>
    </row>
    <row r="693" spans="1:26" ht="18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46"/>
      <c r="W693" s="13"/>
      <c r="X693" s="13"/>
      <c r="Y693" s="13"/>
      <c r="Z693" s="13"/>
    </row>
    <row r="694" spans="1:26" ht="18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46"/>
      <c r="W694" s="13"/>
      <c r="X694" s="13"/>
      <c r="Y694" s="13"/>
      <c r="Z694" s="13"/>
    </row>
    <row r="695" spans="1:26" ht="18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46"/>
      <c r="W695" s="13"/>
      <c r="X695" s="13"/>
      <c r="Y695" s="13"/>
      <c r="Z695" s="13"/>
    </row>
    <row r="696" spans="1:26" ht="18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46"/>
      <c r="W696" s="13"/>
      <c r="X696" s="13"/>
      <c r="Y696" s="13"/>
      <c r="Z696" s="13"/>
    </row>
    <row r="697" spans="1:26" ht="18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46"/>
      <c r="W697" s="13"/>
      <c r="X697" s="13"/>
      <c r="Y697" s="13"/>
      <c r="Z697" s="13"/>
    </row>
    <row r="698" spans="1:26" ht="18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46"/>
      <c r="W698" s="13"/>
      <c r="X698" s="13"/>
      <c r="Y698" s="13"/>
      <c r="Z698" s="13"/>
    </row>
    <row r="699" spans="1:26" ht="18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46"/>
      <c r="W699" s="13"/>
      <c r="X699" s="13"/>
      <c r="Y699" s="13"/>
      <c r="Z699" s="13"/>
    </row>
    <row r="700" spans="1:26" ht="18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46"/>
      <c r="W700" s="13"/>
      <c r="X700" s="13"/>
      <c r="Y700" s="13"/>
      <c r="Z700" s="13"/>
    </row>
    <row r="701" spans="1:26" ht="18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46"/>
      <c r="W701" s="13"/>
      <c r="X701" s="13"/>
      <c r="Y701" s="13"/>
      <c r="Z701" s="13"/>
    </row>
    <row r="702" spans="1:26" ht="18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46"/>
      <c r="W702" s="13"/>
      <c r="X702" s="13"/>
      <c r="Y702" s="13"/>
      <c r="Z702" s="13"/>
    </row>
    <row r="703" spans="1:26" ht="18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46"/>
      <c r="W703" s="13"/>
      <c r="X703" s="13"/>
      <c r="Y703" s="13"/>
      <c r="Z703" s="13"/>
    </row>
    <row r="704" spans="1:26" ht="18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46"/>
      <c r="W704" s="13"/>
      <c r="X704" s="13"/>
      <c r="Y704" s="13"/>
      <c r="Z704" s="13"/>
    </row>
    <row r="705" spans="1:26" ht="18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46"/>
      <c r="W705" s="13"/>
      <c r="X705" s="13"/>
      <c r="Y705" s="13"/>
      <c r="Z705" s="13"/>
    </row>
    <row r="706" spans="1:26" ht="18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46"/>
      <c r="W706" s="13"/>
      <c r="X706" s="13"/>
      <c r="Y706" s="13"/>
      <c r="Z706" s="13"/>
    </row>
    <row r="707" spans="1:26" ht="18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46"/>
      <c r="W707" s="13"/>
      <c r="X707" s="13"/>
      <c r="Y707" s="13"/>
      <c r="Z707" s="13"/>
    </row>
    <row r="708" spans="1:26" ht="18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46"/>
      <c r="W708" s="13"/>
      <c r="X708" s="13"/>
      <c r="Y708" s="13"/>
      <c r="Z708" s="13"/>
    </row>
    <row r="709" spans="1:26" ht="18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46"/>
      <c r="W709" s="13"/>
      <c r="X709" s="13"/>
      <c r="Y709" s="13"/>
      <c r="Z709" s="13"/>
    </row>
    <row r="710" spans="1:26" ht="18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46"/>
      <c r="W710" s="13"/>
      <c r="X710" s="13"/>
      <c r="Y710" s="13"/>
      <c r="Z710" s="13"/>
    </row>
    <row r="711" spans="1:26" ht="18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46"/>
      <c r="W711" s="13"/>
      <c r="X711" s="13"/>
      <c r="Y711" s="13"/>
      <c r="Z711" s="13"/>
    </row>
    <row r="712" spans="1:26" ht="18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46"/>
      <c r="W712" s="13"/>
      <c r="X712" s="13"/>
      <c r="Y712" s="13"/>
      <c r="Z712" s="13"/>
    </row>
    <row r="713" spans="1:26" ht="18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46"/>
      <c r="W713" s="13"/>
      <c r="X713" s="13"/>
      <c r="Y713" s="13"/>
      <c r="Z713" s="13"/>
    </row>
    <row r="714" spans="1:26" ht="18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46"/>
      <c r="W714" s="13"/>
      <c r="X714" s="13"/>
      <c r="Y714" s="13"/>
      <c r="Z714" s="13"/>
    </row>
    <row r="715" spans="1:26" ht="18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46"/>
      <c r="W715" s="13"/>
      <c r="X715" s="13"/>
      <c r="Y715" s="13"/>
      <c r="Z715" s="13"/>
    </row>
    <row r="716" spans="1:26" ht="18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46"/>
      <c r="W716" s="13"/>
      <c r="X716" s="13"/>
      <c r="Y716" s="13"/>
      <c r="Z716" s="13"/>
    </row>
    <row r="717" spans="1:26" ht="18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46"/>
      <c r="W717" s="13"/>
      <c r="X717" s="13"/>
      <c r="Y717" s="13"/>
      <c r="Z717" s="13"/>
    </row>
    <row r="718" spans="1:26" ht="18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46"/>
      <c r="W718" s="13"/>
      <c r="X718" s="13"/>
      <c r="Y718" s="13"/>
      <c r="Z718" s="13"/>
    </row>
    <row r="719" spans="1:26" ht="18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46"/>
      <c r="W719" s="13"/>
      <c r="X719" s="13"/>
      <c r="Y719" s="13"/>
      <c r="Z719" s="13"/>
    </row>
    <row r="720" spans="1:26" ht="18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46"/>
      <c r="W720" s="13"/>
      <c r="X720" s="13"/>
      <c r="Y720" s="13"/>
      <c r="Z720" s="13"/>
    </row>
    <row r="721" spans="1:26" ht="18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46"/>
      <c r="W721" s="13"/>
      <c r="X721" s="13"/>
      <c r="Y721" s="13"/>
      <c r="Z721" s="13"/>
    </row>
    <row r="722" spans="1:26" ht="18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46"/>
      <c r="W722" s="13"/>
      <c r="X722" s="13"/>
      <c r="Y722" s="13"/>
      <c r="Z722" s="13"/>
    </row>
    <row r="723" spans="1:26" ht="18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46"/>
      <c r="W723" s="13"/>
      <c r="X723" s="13"/>
      <c r="Y723" s="13"/>
      <c r="Z723" s="13"/>
    </row>
    <row r="724" spans="1:26" ht="18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46"/>
      <c r="W724" s="13"/>
      <c r="X724" s="13"/>
      <c r="Y724" s="13"/>
      <c r="Z724" s="13"/>
    </row>
    <row r="725" spans="1:26" ht="18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46"/>
      <c r="W725" s="13"/>
      <c r="X725" s="13"/>
      <c r="Y725" s="13"/>
      <c r="Z725" s="13"/>
    </row>
    <row r="726" spans="1:26" ht="18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46"/>
      <c r="W726" s="13"/>
      <c r="X726" s="13"/>
      <c r="Y726" s="13"/>
      <c r="Z726" s="13"/>
    </row>
    <row r="727" spans="1:26" ht="18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46"/>
      <c r="W727" s="13"/>
      <c r="X727" s="13"/>
      <c r="Y727" s="13"/>
      <c r="Z727" s="13"/>
    </row>
    <row r="728" spans="1:26" ht="18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46"/>
      <c r="W728" s="13"/>
      <c r="X728" s="13"/>
      <c r="Y728" s="13"/>
      <c r="Z728" s="13"/>
    </row>
    <row r="729" spans="1:26" ht="18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46"/>
      <c r="W729" s="13"/>
      <c r="X729" s="13"/>
      <c r="Y729" s="13"/>
      <c r="Z729" s="13"/>
    </row>
    <row r="730" spans="1:26" ht="18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46"/>
      <c r="W730" s="13"/>
      <c r="X730" s="13"/>
      <c r="Y730" s="13"/>
      <c r="Z730" s="13"/>
    </row>
    <row r="731" spans="1:26" ht="18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46"/>
      <c r="W731" s="13"/>
      <c r="X731" s="13"/>
      <c r="Y731" s="13"/>
      <c r="Z731" s="13"/>
    </row>
    <row r="732" spans="1:26" ht="18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46"/>
      <c r="W732" s="13"/>
      <c r="X732" s="13"/>
      <c r="Y732" s="13"/>
      <c r="Z732" s="13"/>
    </row>
    <row r="733" spans="1:26" ht="18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46"/>
      <c r="W733" s="13"/>
      <c r="X733" s="13"/>
      <c r="Y733" s="13"/>
      <c r="Z733" s="13"/>
    </row>
    <row r="734" spans="1:26" ht="18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46"/>
      <c r="W734" s="13"/>
      <c r="X734" s="13"/>
      <c r="Y734" s="13"/>
      <c r="Z734" s="13"/>
    </row>
    <row r="735" spans="1:26" ht="18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46"/>
      <c r="W735" s="13"/>
      <c r="X735" s="13"/>
      <c r="Y735" s="13"/>
      <c r="Z735" s="13"/>
    </row>
    <row r="736" spans="1:26" ht="18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46"/>
      <c r="W736" s="13"/>
      <c r="X736" s="13"/>
      <c r="Y736" s="13"/>
      <c r="Z736" s="13"/>
    </row>
    <row r="737" spans="1:26" ht="18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46"/>
      <c r="W737" s="13"/>
      <c r="X737" s="13"/>
      <c r="Y737" s="13"/>
      <c r="Z737" s="13"/>
    </row>
    <row r="738" spans="1:26" ht="18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46"/>
      <c r="W738" s="13"/>
      <c r="X738" s="13"/>
      <c r="Y738" s="13"/>
      <c r="Z738" s="13"/>
    </row>
    <row r="739" spans="1:26" ht="18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46"/>
      <c r="W739" s="13"/>
      <c r="X739" s="13"/>
      <c r="Y739" s="13"/>
      <c r="Z739" s="13"/>
    </row>
    <row r="740" spans="1:26" ht="18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46"/>
      <c r="W740" s="13"/>
      <c r="X740" s="13"/>
      <c r="Y740" s="13"/>
      <c r="Z740" s="13"/>
    </row>
    <row r="741" spans="1:26" ht="18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46"/>
      <c r="W741" s="13"/>
      <c r="X741" s="13"/>
      <c r="Y741" s="13"/>
      <c r="Z741" s="13"/>
    </row>
    <row r="742" spans="1:26" ht="18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46"/>
      <c r="W742" s="13"/>
      <c r="X742" s="13"/>
      <c r="Y742" s="13"/>
      <c r="Z742" s="13"/>
    </row>
    <row r="743" spans="1:26" ht="18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46"/>
      <c r="W743" s="13"/>
      <c r="X743" s="13"/>
      <c r="Y743" s="13"/>
      <c r="Z743" s="13"/>
    </row>
    <row r="744" spans="1:26" ht="18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46"/>
      <c r="W744" s="13"/>
      <c r="X744" s="13"/>
      <c r="Y744" s="13"/>
      <c r="Z744" s="13"/>
    </row>
    <row r="745" spans="1:26" ht="18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46"/>
      <c r="W745" s="13"/>
      <c r="X745" s="13"/>
      <c r="Y745" s="13"/>
      <c r="Z745" s="13"/>
    </row>
    <row r="746" spans="1:26" ht="18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46"/>
      <c r="W746" s="13"/>
      <c r="X746" s="13"/>
      <c r="Y746" s="13"/>
      <c r="Z746" s="13"/>
    </row>
    <row r="747" spans="1:26" ht="18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46"/>
      <c r="W747" s="13"/>
      <c r="X747" s="13"/>
      <c r="Y747" s="13"/>
      <c r="Z747" s="13"/>
    </row>
    <row r="748" spans="1:26" ht="18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46"/>
      <c r="W748" s="13"/>
      <c r="X748" s="13"/>
      <c r="Y748" s="13"/>
      <c r="Z748" s="13"/>
    </row>
    <row r="749" spans="1:26" ht="18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46"/>
      <c r="W749" s="13"/>
      <c r="X749" s="13"/>
      <c r="Y749" s="13"/>
      <c r="Z749" s="13"/>
    </row>
    <row r="750" spans="1:26" ht="18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46"/>
      <c r="W750" s="13"/>
      <c r="X750" s="13"/>
      <c r="Y750" s="13"/>
      <c r="Z750" s="13"/>
    </row>
    <row r="751" spans="1:26" ht="18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46"/>
      <c r="W751" s="13"/>
      <c r="X751" s="13"/>
      <c r="Y751" s="13"/>
      <c r="Z751" s="13"/>
    </row>
    <row r="752" spans="1:26" ht="18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46"/>
      <c r="W752" s="13"/>
      <c r="X752" s="13"/>
      <c r="Y752" s="13"/>
      <c r="Z752" s="13"/>
    </row>
    <row r="753" spans="1:26" ht="18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46"/>
      <c r="W753" s="13"/>
      <c r="X753" s="13"/>
      <c r="Y753" s="13"/>
      <c r="Z753" s="13"/>
    </row>
    <row r="754" spans="1:26" ht="18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46"/>
      <c r="W754" s="13"/>
      <c r="X754" s="13"/>
      <c r="Y754" s="13"/>
      <c r="Z754" s="13"/>
    </row>
    <row r="755" spans="1:26" ht="18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46"/>
      <c r="W755" s="13"/>
      <c r="X755" s="13"/>
      <c r="Y755" s="13"/>
      <c r="Z755" s="13"/>
    </row>
    <row r="756" spans="1:26" ht="18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46"/>
      <c r="W756" s="13"/>
      <c r="X756" s="13"/>
      <c r="Y756" s="13"/>
      <c r="Z756" s="13"/>
    </row>
    <row r="757" spans="1:26" ht="18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46"/>
      <c r="W757" s="13"/>
      <c r="X757" s="13"/>
      <c r="Y757" s="13"/>
      <c r="Z757" s="13"/>
    </row>
    <row r="758" spans="1:26" ht="18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46"/>
      <c r="W758" s="13"/>
      <c r="X758" s="13"/>
      <c r="Y758" s="13"/>
      <c r="Z758" s="13"/>
    </row>
    <row r="759" spans="1:26" ht="18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46"/>
      <c r="W759" s="13"/>
      <c r="X759" s="13"/>
      <c r="Y759" s="13"/>
      <c r="Z759" s="13"/>
    </row>
    <row r="760" spans="1:26" ht="18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46"/>
      <c r="W760" s="13"/>
      <c r="X760" s="13"/>
      <c r="Y760" s="13"/>
      <c r="Z760" s="13"/>
    </row>
    <row r="761" spans="1:26" ht="18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46"/>
      <c r="W761" s="13"/>
      <c r="X761" s="13"/>
      <c r="Y761" s="13"/>
      <c r="Z761" s="13"/>
    </row>
    <row r="762" spans="1:26" ht="18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46"/>
      <c r="W762" s="13"/>
      <c r="X762" s="13"/>
      <c r="Y762" s="13"/>
      <c r="Z762" s="13"/>
    </row>
    <row r="763" spans="1:26" ht="18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46"/>
      <c r="W763" s="13"/>
      <c r="X763" s="13"/>
      <c r="Y763" s="13"/>
      <c r="Z763" s="13"/>
    </row>
    <row r="764" spans="1:26" ht="18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46"/>
      <c r="W764" s="13"/>
      <c r="X764" s="13"/>
      <c r="Y764" s="13"/>
      <c r="Z764" s="13"/>
    </row>
    <row r="765" spans="1:26" ht="18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46"/>
      <c r="W765" s="13"/>
      <c r="X765" s="13"/>
      <c r="Y765" s="13"/>
      <c r="Z765" s="13"/>
    </row>
    <row r="766" spans="1:26" ht="18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46"/>
      <c r="W766" s="13"/>
      <c r="X766" s="13"/>
      <c r="Y766" s="13"/>
      <c r="Z766" s="13"/>
    </row>
    <row r="767" spans="1:26" ht="18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46"/>
      <c r="W767" s="13"/>
      <c r="X767" s="13"/>
      <c r="Y767" s="13"/>
      <c r="Z767" s="13"/>
    </row>
    <row r="768" spans="1:26" ht="18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46"/>
      <c r="W768" s="13"/>
      <c r="X768" s="13"/>
      <c r="Y768" s="13"/>
      <c r="Z768" s="13"/>
    </row>
    <row r="769" spans="1:26" ht="18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46"/>
      <c r="W769" s="13"/>
      <c r="X769" s="13"/>
      <c r="Y769" s="13"/>
      <c r="Z769" s="13"/>
    </row>
    <row r="770" spans="1:26" ht="18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46"/>
      <c r="W770" s="13"/>
      <c r="X770" s="13"/>
      <c r="Y770" s="13"/>
      <c r="Z770" s="13"/>
    </row>
    <row r="771" spans="1:26" ht="18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46"/>
      <c r="W771" s="13"/>
      <c r="X771" s="13"/>
      <c r="Y771" s="13"/>
      <c r="Z771" s="13"/>
    </row>
    <row r="772" spans="1:26" ht="18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46"/>
      <c r="W772" s="13"/>
      <c r="X772" s="13"/>
      <c r="Y772" s="13"/>
      <c r="Z772" s="13"/>
    </row>
    <row r="773" spans="1:26" ht="18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46"/>
      <c r="W773" s="13"/>
      <c r="X773" s="13"/>
      <c r="Y773" s="13"/>
      <c r="Z773" s="13"/>
    </row>
    <row r="774" spans="1:26" ht="18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46"/>
      <c r="W774" s="13"/>
      <c r="X774" s="13"/>
      <c r="Y774" s="13"/>
      <c r="Z774" s="13"/>
    </row>
    <row r="775" spans="1:26" ht="18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46"/>
      <c r="W775" s="13"/>
      <c r="X775" s="13"/>
      <c r="Y775" s="13"/>
      <c r="Z775" s="13"/>
    </row>
    <row r="776" spans="1:26" ht="18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46"/>
      <c r="W776" s="13"/>
      <c r="X776" s="13"/>
      <c r="Y776" s="13"/>
      <c r="Z776" s="13"/>
    </row>
    <row r="777" spans="1:26" ht="18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46"/>
      <c r="W777" s="13"/>
      <c r="X777" s="13"/>
      <c r="Y777" s="13"/>
      <c r="Z777" s="13"/>
    </row>
    <row r="778" spans="1:26" ht="18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46"/>
      <c r="W778" s="13"/>
      <c r="X778" s="13"/>
      <c r="Y778" s="13"/>
      <c r="Z778" s="13"/>
    </row>
    <row r="779" spans="1:26" ht="18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46"/>
      <c r="W779" s="13"/>
      <c r="X779" s="13"/>
      <c r="Y779" s="13"/>
      <c r="Z779" s="13"/>
    </row>
    <row r="780" spans="1:26" ht="18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46"/>
      <c r="W780" s="13"/>
      <c r="X780" s="13"/>
      <c r="Y780" s="13"/>
      <c r="Z780" s="13"/>
    </row>
    <row r="781" spans="1:26" ht="18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46"/>
      <c r="W781" s="13"/>
      <c r="X781" s="13"/>
      <c r="Y781" s="13"/>
      <c r="Z781" s="13"/>
    </row>
    <row r="782" spans="1:26" ht="18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46"/>
      <c r="W782" s="13"/>
      <c r="X782" s="13"/>
      <c r="Y782" s="13"/>
      <c r="Z782" s="13"/>
    </row>
    <row r="783" spans="1:26" ht="18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46"/>
      <c r="W783" s="13"/>
      <c r="X783" s="13"/>
      <c r="Y783" s="13"/>
      <c r="Z783" s="13"/>
    </row>
    <row r="784" spans="1:26" ht="18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46"/>
      <c r="W784" s="13"/>
      <c r="X784" s="13"/>
      <c r="Y784" s="13"/>
      <c r="Z784" s="13"/>
    </row>
    <row r="785" spans="1:26" ht="18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46"/>
      <c r="W785" s="13"/>
      <c r="X785" s="13"/>
      <c r="Y785" s="13"/>
      <c r="Z785" s="13"/>
    </row>
    <row r="786" spans="1:26" ht="18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46"/>
      <c r="W786" s="13"/>
      <c r="X786" s="13"/>
      <c r="Y786" s="13"/>
      <c r="Z786" s="13"/>
    </row>
    <row r="787" spans="1:26" ht="18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46"/>
      <c r="W787" s="13"/>
      <c r="X787" s="13"/>
      <c r="Y787" s="13"/>
      <c r="Z787" s="13"/>
    </row>
    <row r="788" spans="1:26" ht="18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46"/>
      <c r="W788" s="13"/>
      <c r="X788" s="13"/>
      <c r="Y788" s="13"/>
      <c r="Z788" s="13"/>
    </row>
    <row r="789" spans="1:26" ht="18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46"/>
      <c r="W789" s="13"/>
      <c r="X789" s="13"/>
      <c r="Y789" s="13"/>
      <c r="Z789" s="13"/>
    </row>
    <row r="790" spans="1:26" ht="18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46"/>
      <c r="W790" s="13"/>
      <c r="X790" s="13"/>
      <c r="Y790" s="13"/>
      <c r="Z790" s="13"/>
    </row>
    <row r="791" spans="1:26" ht="18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46"/>
      <c r="W791" s="13"/>
      <c r="X791" s="13"/>
      <c r="Y791" s="13"/>
      <c r="Z791" s="13"/>
    </row>
    <row r="792" spans="1:26" ht="18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46"/>
      <c r="W792" s="13"/>
      <c r="X792" s="13"/>
      <c r="Y792" s="13"/>
      <c r="Z792" s="13"/>
    </row>
    <row r="793" spans="1:26" ht="18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46"/>
      <c r="W793" s="13"/>
      <c r="X793" s="13"/>
      <c r="Y793" s="13"/>
      <c r="Z793" s="13"/>
    </row>
    <row r="794" spans="1:26" ht="18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46"/>
      <c r="W794" s="13"/>
      <c r="X794" s="13"/>
      <c r="Y794" s="13"/>
      <c r="Z794" s="13"/>
    </row>
    <row r="795" spans="1:26" ht="18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46"/>
      <c r="W795" s="13"/>
      <c r="X795" s="13"/>
      <c r="Y795" s="13"/>
      <c r="Z795" s="13"/>
    </row>
    <row r="796" spans="1:26" ht="18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46"/>
      <c r="W796" s="13"/>
      <c r="X796" s="13"/>
      <c r="Y796" s="13"/>
      <c r="Z796" s="13"/>
    </row>
    <row r="797" spans="1:26" ht="18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46"/>
      <c r="W797" s="13"/>
      <c r="X797" s="13"/>
      <c r="Y797" s="13"/>
      <c r="Z797" s="13"/>
    </row>
    <row r="798" spans="1:26" ht="18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46"/>
      <c r="W798" s="13"/>
      <c r="X798" s="13"/>
      <c r="Y798" s="13"/>
      <c r="Z798" s="13"/>
    </row>
    <row r="799" spans="1:26" ht="18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46"/>
      <c r="W799" s="13"/>
      <c r="X799" s="13"/>
      <c r="Y799" s="13"/>
      <c r="Z799" s="13"/>
    </row>
    <row r="800" spans="1:26" ht="18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46"/>
      <c r="W800" s="13"/>
      <c r="X800" s="13"/>
      <c r="Y800" s="13"/>
      <c r="Z800" s="13"/>
    </row>
    <row r="801" spans="1:26" ht="18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46"/>
      <c r="W801" s="13"/>
      <c r="X801" s="13"/>
      <c r="Y801" s="13"/>
      <c r="Z801" s="13"/>
    </row>
    <row r="802" spans="1:26" ht="18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46"/>
      <c r="W802" s="13"/>
      <c r="X802" s="13"/>
      <c r="Y802" s="13"/>
      <c r="Z802" s="13"/>
    </row>
    <row r="803" spans="1:26" ht="18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46"/>
      <c r="W803" s="13"/>
      <c r="X803" s="13"/>
      <c r="Y803" s="13"/>
      <c r="Z803" s="13"/>
    </row>
    <row r="804" spans="1:26" ht="18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46"/>
      <c r="W804" s="13"/>
      <c r="X804" s="13"/>
      <c r="Y804" s="13"/>
      <c r="Z804" s="13"/>
    </row>
    <row r="805" spans="1:26" ht="18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46"/>
      <c r="W805" s="13"/>
      <c r="X805" s="13"/>
      <c r="Y805" s="13"/>
      <c r="Z805" s="13"/>
    </row>
    <row r="806" spans="1:26" ht="18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46"/>
      <c r="W806" s="13"/>
      <c r="X806" s="13"/>
      <c r="Y806" s="13"/>
      <c r="Z806" s="13"/>
    </row>
    <row r="807" spans="1:26" ht="18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46"/>
      <c r="W807" s="13"/>
      <c r="X807" s="13"/>
      <c r="Y807" s="13"/>
      <c r="Z807" s="13"/>
    </row>
    <row r="808" spans="1:26" ht="18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46"/>
      <c r="W808" s="13"/>
      <c r="X808" s="13"/>
      <c r="Y808" s="13"/>
      <c r="Z808" s="13"/>
    </row>
    <row r="809" spans="1:26" ht="18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46"/>
      <c r="W809" s="13"/>
      <c r="X809" s="13"/>
      <c r="Y809" s="13"/>
      <c r="Z809" s="13"/>
    </row>
    <row r="810" spans="1:26" ht="18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46"/>
      <c r="W810" s="13"/>
      <c r="X810" s="13"/>
      <c r="Y810" s="13"/>
      <c r="Z810" s="13"/>
    </row>
    <row r="811" spans="1:26" ht="18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46"/>
      <c r="W811" s="13"/>
      <c r="X811" s="13"/>
      <c r="Y811" s="13"/>
      <c r="Z811" s="13"/>
    </row>
    <row r="812" spans="1:26" ht="18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46"/>
      <c r="W812" s="13"/>
      <c r="X812" s="13"/>
      <c r="Y812" s="13"/>
      <c r="Z812" s="13"/>
    </row>
    <row r="813" spans="1:26" ht="18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46"/>
      <c r="W813" s="13"/>
      <c r="X813" s="13"/>
      <c r="Y813" s="13"/>
      <c r="Z813" s="13"/>
    </row>
    <row r="814" spans="1:26" ht="18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46"/>
      <c r="W814" s="13"/>
      <c r="X814" s="13"/>
      <c r="Y814" s="13"/>
      <c r="Z814" s="13"/>
    </row>
    <row r="815" spans="1:26" ht="18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46"/>
      <c r="W815" s="13"/>
      <c r="X815" s="13"/>
      <c r="Y815" s="13"/>
      <c r="Z815" s="13"/>
    </row>
    <row r="816" spans="1:26" ht="18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46"/>
      <c r="W816" s="13"/>
      <c r="X816" s="13"/>
      <c r="Y816" s="13"/>
      <c r="Z816" s="13"/>
    </row>
    <row r="817" spans="1:26" ht="18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46"/>
      <c r="W817" s="13"/>
      <c r="X817" s="13"/>
      <c r="Y817" s="13"/>
      <c r="Z817" s="13"/>
    </row>
    <row r="818" spans="1:26" ht="18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46"/>
      <c r="W818" s="13"/>
      <c r="X818" s="13"/>
      <c r="Y818" s="13"/>
      <c r="Z818" s="13"/>
    </row>
    <row r="819" spans="1:26" ht="18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46"/>
      <c r="W819" s="13"/>
      <c r="X819" s="13"/>
      <c r="Y819" s="13"/>
      <c r="Z819" s="13"/>
    </row>
    <row r="820" spans="1:26" ht="18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46"/>
      <c r="W820" s="13"/>
      <c r="X820" s="13"/>
      <c r="Y820" s="13"/>
      <c r="Z820" s="13"/>
    </row>
    <row r="821" spans="1:26" ht="18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46"/>
      <c r="W821" s="13"/>
      <c r="X821" s="13"/>
      <c r="Y821" s="13"/>
      <c r="Z821" s="13"/>
    </row>
    <row r="822" spans="1:26" ht="18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46"/>
      <c r="W822" s="13"/>
      <c r="X822" s="13"/>
      <c r="Y822" s="13"/>
      <c r="Z822" s="13"/>
    </row>
    <row r="823" spans="1:26" ht="18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46"/>
      <c r="W823" s="13"/>
      <c r="X823" s="13"/>
      <c r="Y823" s="13"/>
      <c r="Z823" s="13"/>
    </row>
    <row r="824" spans="1:26" ht="18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46"/>
      <c r="W824" s="13"/>
      <c r="X824" s="13"/>
      <c r="Y824" s="13"/>
      <c r="Z824" s="13"/>
    </row>
    <row r="825" spans="1:26" ht="18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46"/>
      <c r="W825" s="13"/>
      <c r="X825" s="13"/>
      <c r="Y825" s="13"/>
      <c r="Z825" s="13"/>
    </row>
    <row r="826" spans="1:26" ht="18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46"/>
      <c r="W826" s="13"/>
      <c r="X826" s="13"/>
      <c r="Y826" s="13"/>
      <c r="Z826" s="13"/>
    </row>
    <row r="827" spans="1:26" ht="18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46"/>
      <c r="W827" s="13"/>
      <c r="X827" s="13"/>
      <c r="Y827" s="13"/>
      <c r="Z827" s="13"/>
    </row>
    <row r="828" spans="1:26" ht="18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46"/>
      <c r="W828" s="13"/>
      <c r="X828" s="13"/>
      <c r="Y828" s="13"/>
      <c r="Z828" s="13"/>
    </row>
    <row r="829" spans="1:26" ht="18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46"/>
      <c r="W829" s="13"/>
      <c r="X829" s="13"/>
      <c r="Y829" s="13"/>
      <c r="Z829" s="13"/>
    </row>
    <row r="830" spans="1:26" ht="18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46"/>
      <c r="W830" s="13"/>
      <c r="X830" s="13"/>
      <c r="Y830" s="13"/>
      <c r="Z830" s="13"/>
    </row>
    <row r="831" spans="1:26" ht="18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46"/>
      <c r="W831" s="13"/>
      <c r="X831" s="13"/>
      <c r="Y831" s="13"/>
      <c r="Z831" s="13"/>
    </row>
    <row r="832" spans="1:26" ht="18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46"/>
      <c r="W832" s="13"/>
      <c r="X832" s="13"/>
      <c r="Y832" s="13"/>
      <c r="Z832" s="13"/>
    </row>
    <row r="833" spans="1:26" ht="18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46"/>
      <c r="W833" s="13"/>
      <c r="X833" s="13"/>
      <c r="Y833" s="13"/>
      <c r="Z833" s="13"/>
    </row>
    <row r="834" spans="1:26" ht="18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46"/>
      <c r="W834" s="13"/>
      <c r="X834" s="13"/>
      <c r="Y834" s="13"/>
      <c r="Z834" s="13"/>
    </row>
    <row r="835" spans="1:26" ht="18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46"/>
      <c r="W835" s="13"/>
      <c r="X835" s="13"/>
      <c r="Y835" s="13"/>
      <c r="Z835" s="13"/>
    </row>
    <row r="836" spans="1:26" ht="18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46"/>
      <c r="W836" s="13"/>
      <c r="X836" s="13"/>
      <c r="Y836" s="13"/>
      <c r="Z836" s="13"/>
    </row>
    <row r="837" spans="1:26" ht="18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46"/>
      <c r="W837" s="13"/>
      <c r="X837" s="13"/>
      <c r="Y837" s="13"/>
      <c r="Z837" s="13"/>
    </row>
    <row r="838" spans="1:26" ht="18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46"/>
      <c r="W838" s="13"/>
      <c r="X838" s="13"/>
      <c r="Y838" s="13"/>
      <c r="Z838" s="13"/>
    </row>
    <row r="839" spans="1:26" ht="18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46"/>
      <c r="W839" s="13"/>
      <c r="X839" s="13"/>
      <c r="Y839" s="13"/>
      <c r="Z839" s="13"/>
    </row>
    <row r="840" spans="1:26" ht="18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46"/>
      <c r="W840" s="13"/>
      <c r="X840" s="13"/>
      <c r="Y840" s="13"/>
      <c r="Z840" s="13"/>
    </row>
    <row r="841" spans="1:26" ht="18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46"/>
      <c r="W841" s="13"/>
      <c r="X841" s="13"/>
      <c r="Y841" s="13"/>
      <c r="Z841" s="13"/>
    </row>
    <row r="842" spans="1:26" ht="18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46"/>
      <c r="W842" s="13"/>
      <c r="X842" s="13"/>
      <c r="Y842" s="13"/>
      <c r="Z842" s="13"/>
    </row>
    <row r="843" spans="1:26" ht="18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46"/>
      <c r="W843" s="13"/>
      <c r="X843" s="13"/>
      <c r="Y843" s="13"/>
      <c r="Z843" s="13"/>
    </row>
    <row r="844" spans="1:26" ht="18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46"/>
      <c r="W844" s="13"/>
      <c r="X844" s="13"/>
      <c r="Y844" s="13"/>
      <c r="Z844" s="13"/>
    </row>
    <row r="845" spans="1:26" ht="18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46"/>
      <c r="W845" s="13"/>
      <c r="X845" s="13"/>
      <c r="Y845" s="13"/>
      <c r="Z845" s="13"/>
    </row>
    <row r="846" spans="1:26" ht="18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46"/>
      <c r="W846" s="13"/>
      <c r="X846" s="13"/>
      <c r="Y846" s="13"/>
      <c r="Z846" s="13"/>
    </row>
    <row r="847" spans="1:26" ht="18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46"/>
      <c r="W847" s="13"/>
      <c r="X847" s="13"/>
      <c r="Y847" s="13"/>
      <c r="Z847" s="13"/>
    </row>
    <row r="848" spans="1:26" ht="18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46"/>
      <c r="W848" s="13"/>
      <c r="X848" s="13"/>
      <c r="Y848" s="13"/>
      <c r="Z848" s="13"/>
    </row>
    <row r="849" spans="1:26" ht="18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46"/>
      <c r="W849" s="13"/>
      <c r="X849" s="13"/>
      <c r="Y849" s="13"/>
      <c r="Z849" s="13"/>
    </row>
    <row r="850" spans="1:26" ht="18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46"/>
      <c r="W850" s="13"/>
      <c r="X850" s="13"/>
      <c r="Y850" s="13"/>
      <c r="Z850" s="13"/>
    </row>
    <row r="851" spans="1:26" ht="18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46"/>
      <c r="W851" s="13"/>
      <c r="X851" s="13"/>
      <c r="Y851" s="13"/>
      <c r="Z851" s="13"/>
    </row>
    <row r="852" spans="1:26" ht="18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46"/>
      <c r="W852" s="13"/>
      <c r="X852" s="13"/>
      <c r="Y852" s="13"/>
      <c r="Z852" s="13"/>
    </row>
    <row r="853" spans="1:26" ht="18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46"/>
      <c r="W853" s="13"/>
      <c r="X853" s="13"/>
      <c r="Y853" s="13"/>
      <c r="Z853" s="13"/>
    </row>
    <row r="854" spans="1:26" ht="18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46"/>
      <c r="W854" s="13"/>
      <c r="X854" s="13"/>
      <c r="Y854" s="13"/>
      <c r="Z854" s="13"/>
    </row>
    <row r="855" spans="1:26" ht="18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46"/>
      <c r="W855" s="13"/>
      <c r="X855" s="13"/>
      <c r="Y855" s="13"/>
      <c r="Z855" s="13"/>
    </row>
    <row r="856" spans="1:26" ht="18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46"/>
      <c r="W856" s="13"/>
      <c r="X856" s="13"/>
      <c r="Y856" s="13"/>
      <c r="Z856" s="13"/>
    </row>
    <row r="857" spans="1:26" ht="18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46"/>
      <c r="W857" s="13"/>
      <c r="X857" s="13"/>
      <c r="Y857" s="13"/>
      <c r="Z857" s="13"/>
    </row>
    <row r="858" spans="1:26" ht="18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46"/>
      <c r="W858" s="13"/>
      <c r="X858" s="13"/>
      <c r="Y858" s="13"/>
      <c r="Z858" s="13"/>
    </row>
    <row r="859" spans="1:26" ht="18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46"/>
      <c r="W859" s="13"/>
      <c r="X859" s="13"/>
      <c r="Y859" s="13"/>
      <c r="Z859" s="13"/>
    </row>
    <row r="860" spans="1:26" ht="18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46"/>
      <c r="W860" s="13"/>
      <c r="X860" s="13"/>
      <c r="Y860" s="13"/>
      <c r="Z860" s="13"/>
    </row>
    <row r="861" spans="1:26" ht="18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46"/>
      <c r="W861" s="13"/>
      <c r="X861" s="13"/>
      <c r="Y861" s="13"/>
      <c r="Z861" s="13"/>
    </row>
    <row r="862" spans="1:26" ht="18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46"/>
      <c r="W862" s="13"/>
      <c r="X862" s="13"/>
      <c r="Y862" s="13"/>
      <c r="Z862" s="13"/>
    </row>
    <row r="863" spans="1:26" ht="18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46"/>
      <c r="W863" s="13"/>
      <c r="X863" s="13"/>
      <c r="Y863" s="13"/>
      <c r="Z863" s="13"/>
    </row>
    <row r="864" spans="1:26" ht="18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46"/>
      <c r="W864" s="13"/>
      <c r="X864" s="13"/>
      <c r="Y864" s="13"/>
      <c r="Z864" s="13"/>
    </row>
    <row r="865" spans="1:26" ht="18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46"/>
      <c r="W865" s="13"/>
      <c r="X865" s="13"/>
      <c r="Y865" s="13"/>
      <c r="Z865" s="13"/>
    </row>
    <row r="866" spans="1:26" ht="18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46"/>
      <c r="W866" s="13"/>
      <c r="X866" s="13"/>
      <c r="Y866" s="13"/>
      <c r="Z866" s="13"/>
    </row>
    <row r="867" spans="1:26" ht="18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46"/>
      <c r="W867" s="13"/>
      <c r="X867" s="13"/>
      <c r="Y867" s="13"/>
      <c r="Z867" s="13"/>
    </row>
    <row r="868" spans="1:26" ht="18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46"/>
      <c r="W868" s="13"/>
      <c r="X868" s="13"/>
      <c r="Y868" s="13"/>
      <c r="Z868" s="13"/>
    </row>
    <row r="869" spans="1:26" ht="18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46"/>
      <c r="W869" s="13"/>
      <c r="X869" s="13"/>
      <c r="Y869" s="13"/>
      <c r="Z869" s="13"/>
    </row>
    <row r="870" spans="1:26" ht="18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46"/>
      <c r="W870" s="13"/>
      <c r="X870" s="13"/>
      <c r="Y870" s="13"/>
      <c r="Z870" s="13"/>
    </row>
    <row r="871" spans="1:26" ht="18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46"/>
      <c r="W871" s="13"/>
      <c r="X871" s="13"/>
      <c r="Y871" s="13"/>
      <c r="Z871" s="13"/>
    </row>
    <row r="872" spans="1:26" ht="18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46"/>
      <c r="W872" s="13"/>
      <c r="X872" s="13"/>
      <c r="Y872" s="13"/>
      <c r="Z872" s="13"/>
    </row>
    <row r="873" spans="1:26" ht="18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46"/>
      <c r="W873" s="13"/>
      <c r="X873" s="13"/>
      <c r="Y873" s="13"/>
      <c r="Z873" s="13"/>
    </row>
    <row r="874" spans="1:26" ht="18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46"/>
      <c r="W874" s="13"/>
      <c r="X874" s="13"/>
      <c r="Y874" s="13"/>
      <c r="Z874" s="13"/>
    </row>
    <row r="875" spans="1:26" ht="18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46"/>
      <c r="W875" s="13"/>
      <c r="X875" s="13"/>
      <c r="Y875" s="13"/>
      <c r="Z875" s="13"/>
    </row>
    <row r="876" spans="1:26" ht="18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46"/>
      <c r="W876" s="13"/>
      <c r="X876" s="13"/>
      <c r="Y876" s="13"/>
      <c r="Z876" s="13"/>
    </row>
    <row r="877" spans="1:26" ht="18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46"/>
      <c r="W877" s="13"/>
      <c r="X877" s="13"/>
      <c r="Y877" s="13"/>
      <c r="Z877" s="13"/>
    </row>
    <row r="878" spans="1:26" ht="18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46"/>
      <c r="W878" s="13"/>
      <c r="X878" s="13"/>
      <c r="Y878" s="13"/>
      <c r="Z878" s="13"/>
    </row>
    <row r="879" spans="1:26" ht="18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46"/>
      <c r="W879" s="13"/>
      <c r="X879" s="13"/>
      <c r="Y879" s="13"/>
      <c r="Z879" s="13"/>
    </row>
    <row r="880" spans="1:26" ht="18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46"/>
      <c r="W880" s="13"/>
      <c r="X880" s="13"/>
      <c r="Y880" s="13"/>
      <c r="Z880" s="13"/>
    </row>
    <row r="881" spans="1:26" ht="18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46"/>
      <c r="W881" s="13"/>
      <c r="X881" s="13"/>
      <c r="Y881" s="13"/>
      <c r="Z881" s="13"/>
    </row>
    <row r="882" spans="1:26" ht="18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46"/>
      <c r="W882" s="13"/>
      <c r="X882" s="13"/>
      <c r="Y882" s="13"/>
      <c r="Z882" s="13"/>
    </row>
    <row r="883" spans="1:26" ht="18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46"/>
      <c r="W883" s="13"/>
      <c r="X883" s="13"/>
      <c r="Y883" s="13"/>
      <c r="Z883" s="13"/>
    </row>
    <row r="884" spans="1:26" ht="18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46"/>
      <c r="W884" s="13"/>
      <c r="X884" s="13"/>
      <c r="Y884" s="13"/>
      <c r="Z884" s="13"/>
    </row>
    <row r="885" spans="1:26" ht="18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46"/>
      <c r="W885" s="13"/>
      <c r="X885" s="13"/>
      <c r="Y885" s="13"/>
      <c r="Z885" s="13"/>
    </row>
    <row r="886" spans="1:26" ht="18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46"/>
      <c r="W886" s="13"/>
      <c r="X886" s="13"/>
      <c r="Y886" s="13"/>
      <c r="Z886" s="13"/>
    </row>
    <row r="887" spans="1:26" ht="18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46"/>
      <c r="W887" s="13"/>
      <c r="X887" s="13"/>
      <c r="Y887" s="13"/>
      <c r="Z887" s="13"/>
    </row>
    <row r="888" spans="1:26" ht="18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46"/>
      <c r="W888" s="13"/>
      <c r="X888" s="13"/>
      <c r="Y888" s="13"/>
      <c r="Z888" s="13"/>
    </row>
    <row r="889" spans="1:26" ht="18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46"/>
      <c r="W889" s="13"/>
      <c r="X889" s="13"/>
      <c r="Y889" s="13"/>
      <c r="Z889" s="13"/>
    </row>
    <row r="890" spans="1:26" ht="18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46"/>
      <c r="W890" s="13"/>
      <c r="X890" s="13"/>
      <c r="Y890" s="13"/>
      <c r="Z890" s="13"/>
    </row>
    <row r="891" spans="1:26" ht="18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46"/>
      <c r="W891" s="13"/>
      <c r="X891" s="13"/>
      <c r="Y891" s="13"/>
      <c r="Z891" s="13"/>
    </row>
    <row r="892" spans="1:26" ht="18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46"/>
      <c r="W892" s="13"/>
      <c r="X892" s="13"/>
      <c r="Y892" s="13"/>
      <c r="Z892" s="13"/>
    </row>
    <row r="893" spans="1:26" ht="18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46"/>
      <c r="W893" s="13"/>
      <c r="X893" s="13"/>
      <c r="Y893" s="13"/>
      <c r="Z893" s="13"/>
    </row>
    <row r="894" spans="1:26" ht="18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46"/>
      <c r="W894" s="13"/>
      <c r="X894" s="13"/>
      <c r="Y894" s="13"/>
      <c r="Z894" s="13"/>
    </row>
    <row r="895" spans="1:26" ht="18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46"/>
      <c r="W895" s="13"/>
      <c r="X895" s="13"/>
      <c r="Y895" s="13"/>
      <c r="Z895" s="13"/>
    </row>
    <row r="896" spans="1:26" ht="18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46"/>
      <c r="W896" s="13"/>
      <c r="X896" s="13"/>
      <c r="Y896" s="13"/>
      <c r="Z896" s="13"/>
    </row>
    <row r="897" spans="1:26" ht="18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46"/>
      <c r="W897" s="13"/>
      <c r="X897" s="13"/>
      <c r="Y897" s="13"/>
      <c r="Z897" s="13"/>
    </row>
    <row r="898" spans="1:26" ht="18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46"/>
      <c r="W898" s="13"/>
      <c r="X898" s="13"/>
      <c r="Y898" s="13"/>
      <c r="Z898" s="13"/>
    </row>
    <row r="899" spans="1:26" ht="18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46"/>
      <c r="W899" s="13"/>
      <c r="X899" s="13"/>
      <c r="Y899" s="13"/>
      <c r="Z899" s="13"/>
    </row>
    <row r="900" spans="1:26" ht="18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46"/>
      <c r="W900" s="13"/>
      <c r="X900" s="13"/>
      <c r="Y900" s="13"/>
      <c r="Z900" s="13"/>
    </row>
    <row r="901" spans="1:26" ht="18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46"/>
      <c r="W901" s="13"/>
      <c r="X901" s="13"/>
      <c r="Y901" s="13"/>
      <c r="Z901" s="13"/>
    </row>
    <row r="902" spans="1:26" ht="18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46"/>
      <c r="W902" s="13"/>
      <c r="X902" s="13"/>
      <c r="Y902" s="13"/>
      <c r="Z902" s="13"/>
    </row>
    <row r="903" spans="1:26" ht="18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46"/>
      <c r="W903" s="13"/>
      <c r="X903" s="13"/>
      <c r="Y903" s="13"/>
      <c r="Z903" s="13"/>
    </row>
    <row r="904" spans="1:26" ht="18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46"/>
      <c r="W904" s="13"/>
      <c r="X904" s="13"/>
      <c r="Y904" s="13"/>
      <c r="Z904" s="13"/>
    </row>
    <row r="905" spans="1:26" ht="18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46"/>
      <c r="W905" s="13"/>
      <c r="X905" s="13"/>
      <c r="Y905" s="13"/>
      <c r="Z905" s="13"/>
    </row>
    <row r="906" spans="1:26" ht="18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46"/>
      <c r="W906" s="13"/>
      <c r="X906" s="13"/>
      <c r="Y906" s="13"/>
      <c r="Z906" s="13"/>
    </row>
    <row r="907" spans="1:26" ht="18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46"/>
      <c r="W907" s="13"/>
      <c r="X907" s="13"/>
      <c r="Y907" s="13"/>
      <c r="Z907" s="13"/>
    </row>
    <row r="908" spans="1:26" ht="18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46"/>
      <c r="W908" s="13"/>
      <c r="X908" s="13"/>
      <c r="Y908" s="13"/>
      <c r="Z908" s="13"/>
    </row>
    <row r="909" spans="1:26" ht="18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46"/>
      <c r="W909" s="13"/>
      <c r="X909" s="13"/>
      <c r="Y909" s="13"/>
      <c r="Z909" s="13"/>
    </row>
    <row r="910" spans="1:26" ht="18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46"/>
      <c r="W910" s="13"/>
      <c r="X910" s="13"/>
      <c r="Y910" s="13"/>
      <c r="Z910" s="13"/>
    </row>
    <row r="911" spans="1:26" ht="18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46"/>
      <c r="W911" s="13"/>
      <c r="X911" s="13"/>
      <c r="Y911" s="13"/>
      <c r="Z911" s="13"/>
    </row>
    <row r="912" spans="1:26" ht="18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46"/>
      <c r="W912" s="13"/>
      <c r="X912" s="13"/>
      <c r="Y912" s="13"/>
      <c r="Z912" s="13"/>
    </row>
    <row r="913" spans="1:26" ht="18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46"/>
      <c r="W913" s="13"/>
      <c r="X913" s="13"/>
      <c r="Y913" s="13"/>
      <c r="Z913" s="13"/>
    </row>
    <row r="914" spans="1:26" ht="18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46"/>
      <c r="W914" s="13"/>
      <c r="X914" s="13"/>
      <c r="Y914" s="13"/>
      <c r="Z914" s="13"/>
    </row>
    <row r="915" spans="1:26" ht="18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46"/>
      <c r="W915" s="13"/>
      <c r="X915" s="13"/>
      <c r="Y915" s="13"/>
      <c r="Z915" s="13"/>
    </row>
    <row r="916" spans="1:26" ht="18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46"/>
      <c r="W916" s="13"/>
      <c r="X916" s="13"/>
      <c r="Y916" s="13"/>
      <c r="Z916" s="13"/>
    </row>
    <row r="917" spans="1:26" ht="18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46"/>
      <c r="W917" s="13"/>
      <c r="X917" s="13"/>
      <c r="Y917" s="13"/>
      <c r="Z917" s="13"/>
    </row>
    <row r="918" spans="1:26" ht="18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46"/>
      <c r="W918" s="13"/>
      <c r="X918" s="13"/>
      <c r="Y918" s="13"/>
      <c r="Z918" s="13"/>
    </row>
    <row r="919" spans="1:26" ht="18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46"/>
      <c r="W919" s="13"/>
      <c r="X919" s="13"/>
      <c r="Y919" s="13"/>
      <c r="Z919" s="13"/>
    </row>
    <row r="920" spans="1:26" ht="18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46"/>
      <c r="W920" s="13"/>
      <c r="X920" s="13"/>
      <c r="Y920" s="13"/>
      <c r="Z920" s="13"/>
    </row>
    <row r="921" spans="1:26" ht="18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46"/>
      <c r="W921" s="13"/>
      <c r="X921" s="13"/>
      <c r="Y921" s="13"/>
      <c r="Z921" s="13"/>
    </row>
    <row r="922" spans="1:26" ht="18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46"/>
      <c r="W922" s="13"/>
      <c r="X922" s="13"/>
      <c r="Y922" s="13"/>
      <c r="Z922" s="13"/>
    </row>
    <row r="923" spans="1:26" ht="18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46"/>
      <c r="W923" s="13"/>
      <c r="X923" s="13"/>
      <c r="Y923" s="13"/>
      <c r="Z923" s="13"/>
    </row>
    <row r="924" spans="1:26" ht="18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46"/>
      <c r="W924" s="13"/>
      <c r="X924" s="13"/>
      <c r="Y924" s="13"/>
      <c r="Z924" s="13"/>
    </row>
    <row r="925" spans="1:26" ht="18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46"/>
      <c r="W925" s="13"/>
      <c r="X925" s="13"/>
      <c r="Y925" s="13"/>
      <c r="Z925" s="13"/>
    </row>
    <row r="926" spans="1:26" ht="18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46"/>
      <c r="W926" s="13"/>
      <c r="X926" s="13"/>
      <c r="Y926" s="13"/>
      <c r="Z926" s="13"/>
    </row>
    <row r="927" spans="1:26" ht="18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46"/>
      <c r="W927" s="13"/>
      <c r="X927" s="13"/>
      <c r="Y927" s="13"/>
      <c r="Z927" s="13"/>
    </row>
    <row r="928" spans="1:26" ht="18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46"/>
      <c r="W928" s="13"/>
      <c r="X928" s="13"/>
      <c r="Y928" s="13"/>
      <c r="Z928" s="13"/>
    </row>
    <row r="929" spans="1:26" ht="18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46"/>
      <c r="W929" s="13"/>
      <c r="X929" s="13"/>
      <c r="Y929" s="13"/>
      <c r="Z929" s="13"/>
    </row>
    <row r="930" spans="1:26" ht="18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46"/>
      <c r="W930" s="13"/>
      <c r="X930" s="13"/>
      <c r="Y930" s="13"/>
      <c r="Z930" s="13"/>
    </row>
    <row r="931" spans="1:26" ht="18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46"/>
      <c r="W931" s="13"/>
      <c r="X931" s="13"/>
      <c r="Y931" s="13"/>
      <c r="Z931" s="13"/>
    </row>
    <row r="932" spans="1:26" ht="18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46"/>
      <c r="W932" s="13"/>
      <c r="X932" s="13"/>
      <c r="Y932" s="13"/>
      <c r="Z932" s="13"/>
    </row>
    <row r="933" spans="1:26" ht="18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46"/>
      <c r="W933" s="13"/>
      <c r="X933" s="13"/>
      <c r="Y933" s="13"/>
      <c r="Z933" s="13"/>
    </row>
    <row r="934" spans="1:26" ht="18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46"/>
      <c r="W934" s="13"/>
      <c r="X934" s="13"/>
      <c r="Y934" s="13"/>
      <c r="Z934" s="13"/>
    </row>
    <row r="935" spans="1:26" ht="18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46"/>
      <c r="W935" s="13"/>
      <c r="X935" s="13"/>
      <c r="Y935" s="13"/>
      <c r="Z935" s="13"/>
    </row>
    <row r="936" spans="1:26" ht="18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46"/>
      <c r="W936" s="13"/>
      <c r="X936" s="13"/>
      <c r="Y936" s="13"/>
      <c r="Z936" s="13"/>
    </row>
    <row r="937" spans="1:26" ht="18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46"/>
      <c r="W937" s="13"/>
      <c r="X937" s="13"/>
      <c r="Y937" s="13"/>
      <c r="Z937" s="13"/>
    </row>
    <row r="938" spans="1:26" ht="18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46"/>
      <c r="W938" s="13"/>
      <c r="X938" s="13"/>
      <c r="Y938" s="13"/>
      <c r="Z938" s="13"/>
    </row>
    <row r="939" spans="1:26" ht="18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46"/>
      <c r="W939" s="13"/>
      <c r="X939" s="13"/>
      <c r="Y939" s="13"/>
      <c r="Z939" s="13"/>
    </row>
    <row r="940" spans="1:26" ht="18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46"/>
      <c r="W940" s="13"/>
      <c r="X940" s="13"/>
      <c r="Y940" s="13"/>
      <c r="Z940" s="13"/>
    </row>
    <row r="941" spans="1:26" ht="18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46"/>
      <c r="W941" s="13"/>
      <c r="X941" s="13"/>
      <c r="Y941" s="13"/>
      <c r="Z941" s="13"/>
    </row>
    <row r="942" spans="1:26" ht="18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46"/>
      <c r="W942" s="13"/>
      <c r="X942" s="13"/>
      <c r="Y942" s="13"/>
      <c r="Z942" s="13"/>
    </row>
    <row r="943" spans="1:26" ht="18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46"/>
      <c r="W943" s="13"/>
      <c r="X943" s="13"/>
      <c r="Y943" s="13"/>
      <c r="Z943" s="13"/>
    </row>
    <row r="944" spans="1:26" ht="18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46"/>
      <c r="W944" s="13"/>
      <c r="X944" s="13"/>
      <c r="Y944" s="13"/>
      <c r="Z944" s="13"/>
    </row>
    <row r="945" spans="1:26" ht="18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46"/>
      <c r="W945" s="13"/>
      <c r="X945" s="13"/>
      <c r="Y945" s="13"/>
      <c r="Z945" s="13"/>
    </row>
    <row r="946" spans="1:26" ht="18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46"/>
      <c r="W946" s="13"/>
      <c r="X946" s="13"/>
      <c r="Y946" s="13"/>
      <c r="Z946" s="13"/>
    </row>
    <row r="947" spans="1:26" ht="18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46"/>
      <c r="W947" s="13"/>
      <c r="X947" s="13"/>
      <c r="Y947" s="13"/>
      <c r="Z947" s="13"/>
    </row>
    <row r="948" spans="1:26" ht="18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46"/>
      <c r="W948" s="13"/>
      <c r="X948" s="13"/>
      <c r="Y948" s="13"/>
      <c r="Z948" s="13"/>
    </row>
    <row r="949" spans="1:26" ht="18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46"/>
      <c r="W949" s="13"/>
      <c r="X949" s="13"/>
      <c r="Y949" s="13"/>
      <c r="Z949" s="13"/>
    </row>
    <row r="950" spans="1:26" ht="18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46"/>
      <c r="W950" s="13"/>
      <c r="X950" s="13"/>
      <c r="Y950" s="13"/>
      <c r="Z950" s="13"/>
    </row>
    <row r="951" spans="1:26" ht="18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46"/>
      <c r="W951" s="13"/>
      <c r="X951" s="13"/>
      <c r="Y951" s="13"/>
      <c r="Z951" s="13"/>
    </row>
    <row r="952" spans="1:26" ht="18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46"/>
      <c r="W952" s="13"/>
      <c r="X952" s="13"/>
      <c r="Y952" s="13"/>
      <c r="Z952" s="13"/>
    </row>
    <row r="953" spans="1:26" ht="18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46"/>
      <c r="W953" s="13"/>
      <c r="X953" s="13"/>
      <c r="Y953" s="13"/>
      <c r="Z953" s="13"/>
    </row>
    <row r="954" spans="1:26" ht="18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46"/>
      <c r="W954" s="13"/>
      <c r="X954" s="13"/>
      <c r="Y954" s="13"/>
      <c r="Z954" s="13"/>
    </row>
    <row r="955" spans="1:26" ht="18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46"/>
      <c r="W955" s="13"/>
      <c r="X955" s="13"/>
      <c r="Y955" s="13"/>
      <c r="Z955" s="13"/>
    </row>
    <row r="956" spans="1:26" ht="18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46"/>
      <c r="W956" s="13"/>
      <c r="X956" s="13"/>
      <c r="Y956" s="13"/>
      <c r="Z956" s="13"/>
    </row>
    <row r="957" spans="1:26" ht="18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46"/>
      <c r="W957" s="13"/>
      <c r="X957" s="13"/>
      <c r="Y957" s="13"/>
      <c r="Z957" s="13"/>
    </row>
    <row r="958" spans="1:26" ht="18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46"/>
      <c r="W958" s="13"/>
      <c r="X958" s="13"/>
      <c r="Y958" s="13"/>
      <c r="Z958" s="13"/>
    </row>
    <row r="959" spans="1:26" ht="18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46"/>
      <c r="W959" s="13"/>
      <c r="X959" s="13"/>
      <c r="Y959" s="13"/>
      <c r="Z959" s="13"/>
    </row>
    <row r="960" spans="1:26" ht="18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46"/>
      <c r="W960" s="13"/>
      <c r="X960" s="13"/>
      <c r="Y960" s="13"/>
      <c r="Z960" s="13"/>
    </row>
    <row r="961" spans="1:26" ht="18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46"/>
      <c r="W961" s="13"/>
      <c r="X961" s="13"/>
      <c r="Y961" s="13"/>
      <c r="Z961" s="13"/>
    </row>
    <row r="962" spans="1:26" ht="18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46"/>
      <c r="W962" s="13"/>
      <c r="X962" s="13"/>
      <c r="Y962" s="13"/>
      <c r="Z962" s="13"/>
    </row>
    <row r="963" spans="1:26" ht="18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46"/>
      <c r="W963" s="13"/>
      <c r="X963" s="13"/>
      <c r="Y963" s="13"/>
      <c r="Z963" s="13"/>
    </row>
    <row r="964" spans="1:26" ht="18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46"/>
      <c r="W964" s="13"/>
      <c r="X964" s="13"/>
      <c r="Y964" s="13"/>
      <c r="Z964" s="13"/>
    </row>
    <row r="965" spans="1:26" ht="18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46"/>
      <c r="W965" s="13"/>
      <c r="X965" s="13"/>
      <c r="Y965" s="13"/>
      <c r="Z965" s="13"/>
    </row>
    <row r="966" spans="1:26" ht="18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46"/>
      <c r="W966" s="13"/>
      <c r="X966" s="13"/>
      <c r="Y966" s="13"/>
      <c r="Z966" s="13"/>
    </row>
    <row r="967" spans="1:26" ht="18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46"/>
      <c r="W967" s="13"/>
      <c r="X967" s="13"/>
      <c r="Y967" s="13"/>
      <c r="Z967" s="13"/>
    </row>
    <row r="968" spans="1:26" ht="18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46"/>
      <c r="W968" s="13"/>
      <c r="X968" s="13"/>
      <c r="Y968" s="13"/>
      <c r="Z968" s="13"/>
    </row>
    <row r="969" spans="1:26" ht="18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46"/>
      <c r="W969" s="13"/>
      <c r="X969" s="13"/>
      <c r="Y969" s="13"/>
      <c r="Z969" s="13"/>
    </row>
    <row r="970" spans="1:26" ht="18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46"/>
      <c r="W970" s="13"/>
      <c r="X970" s="13"/>
      <c r="Y970" s="13"/>
      <c r="Z970" s="13"/>
    </row>
    <row r="971" spans="1:26" ht="18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46"/>
      <c r="W971" s="13"/>
      <c r="X971" s="13"/>
      <c r="Y971" s="13"/>
      <c r="Z971" s="13"/>
    </row>
    <row r="972" spans="1:26" ht="18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46"/>
      <c r="W972" s="13"/>
      <c r="X972" s="13"/>
      <c r="Y972" s="13"/>
      <c r="Z972" s="13"/>
    </row>
    <row r="973" spans="1:26" ht="18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46"/>
      <c r="W973" s="13"/>
      <c r="X973" s="13"/>
      <c r="Y973" s="13"/>
      <c r="Z973" s="13"/>
    </row>
    <row r="974" spans="1:26" ht="18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46"/>
      <c r="W974" s="13"/>
      <c r="X974" s="13"/>
      <c r="Y974" s="13"/>
      <c r="Z974" s="13"/>
    </row>
    <row r="975" spans="1:26" ht="18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46"/>
      <c r="W975" s="13"/>
      <c r="X975" s="13"/>
      <c r="Y975" s="13"/>
      <c r="Z975" s="13"/>
    </row>
    <row r="976" spans="1:26" ht="18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46"/>
      <c r="W976" s="13"/>
      <c r="X976" s="13"/>
      <c r="Y976" s="13"/>
      <c r="Z976" s="13"/>
    </row>
    <row r="977" spans="1:26" ht="18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46"/>
      <c r="W977" s="13"/>
      <c r="X977" s="13"/>
      <c r="Y977" s="13"/>
      <c r="Z977" s="13"/>
    </row>
    <row r="978" spans="1:26" ht="18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46"/>
      <c r="W978" s="13"/>
      <c r="X978" s="13"/>
      <c r="Y978" s="13"/>
      <c r="Z978" s="13"/>
    </row>
    <row r="979" spans="1:26" ht="18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46"/>
      <c r="W979" s="13"/>
      <c r="X979" s="13"/>
      <c r="Y979" s="13"/>
      <c r="Z979" s="13"/>
    </row>
    <row r="980" spans="1:26" ht="18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46"/>
      <c r="W980" s="13"/>
      <c r="X980" s="13"/>
      <c r="Y980" s="13"/>
      <c r="Z980" s="13"/>
    </row>
    <row r="981" spans="1:26" ht="18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46"/>
      <c r="W981" s="13"/>
      <c r="X981" s="13"/>
      <c r="Y981" s="13"/>
      <c r="Z981" s="13"/>
    </row>
    <row r="982" spans="1:26" ht="18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46"/>
      <c r="W982" s="13"/>
      <c r="X982" s="13"/>
      <c r="Y982" s="13"/>
      <c r="Z982" s="13"/>
    </row>
    <row r="983" spans="1:26" ht="18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46"/>
      <c r="W983" s="13"/>
      <c r="X983" s="13"/>
      <c r="Y983" s="13"/>
      <c r="Z983" s="13"/>
    </row>
    <row r="984" spans="1:26" ht="18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46"/>
      <c r="W984" s="13"/>
      <c r="X984" s="13"/>
      <c r="Y984" s="13"/>
      <c r="Z984" s="13"/>
    </row>
    <row r="985" spans="1:26" ht="18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46"/>
      <c r="W985" s="13"/>
      <c r="X985" s="13"/>
      <c r="Y985" s="13"/>
      <c r="Z985" s="13"/>
    </row>
    <row r="986" spans="1:26" ht="18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46"/>
      <c r="W986" s="13"/>
      <c r="X986" s="13"/>
      <c r="Y986" s="13"/>
      <c r="Z986" s="13"/>
    </row>
    <row r="987" spans="1:26" ht="18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46"/>
      <c r="W987" s="13"/>
      <c r="X987" s="13"/>
      <c r="Y987" s="13"/>
      <c r="Z987" s="13"/>
    </row>
    <row r="988" spans="1:26" ht="18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46"/>
      <c r="W988" s="13"/>
      <c r="X988" s="13"/>
      <c r="Y988" s="13"/>
      <c r="Z988" s="13"/>
    </row>
    <row r="989" spans="1:26" ht="18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46"/>
      <c r="W989" s="13"/>
      <c r="X989" s="13"/>
      <c r="Y989" s="13"/>
      <c r="Z989" s="13"/>
    </row>
    <row r="990" spans="1:26" ht="18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46"/>
      <c r="W990" s="13"/>
      <c r="X990" s="13"/>
      <c r="Y990" s="13"/>
      <c r="Z990" s="13"/>
    </row>
    <row r="991" spans="1:26" ht="18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46"/>
      <c r="W991" s="13"/>
      <c r="X991" s="13"/>
      <c r="Y991" s="13"/>
      <c r="Z991" s="13"/>
    </row>
    <row r="992" spans="1:26" ht="18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46"/>
      <c r="W992" s="13"/>
      <c r="X992" s="13"/>
      <c r="Y992" s="13"/>
      <c r="Z992" s="13"/>
    </row>
    <row r="993" spans="1:26" ht="18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46"/>
      <c r="W993" s="13"/>
      <c r="X993" s="13"/>
      <c r="Y993" s="13"/>
      <c r="Z993" s="13"/>
    </row>
    <row r="994" spans="1:26" ht="18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46"/>
      <c r="W994" s="13"/>
      <c r="X994" s="13"/>
      <c r="Y994" s="13"/>
      <c r="Z994" s="13"/>
    </row>
    <row r="995" spans="1:26" ht="18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46"/>
      <c r="W995" s="13"/>
      <c r="X995" s="13"/>
      <c r="Y995" s="13"/>
      <c r="Z995" s="13"/>
    </row>
    <row r="996" spans="1:26" ht="18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46"/>
      <c r="W996" s="13"/>
      <c r="X996" s="13"/>
      <c r="Y996" s="13"/>
      <c r="Z996" s="13"/>
    </row>
    <row r="997" spans="1:26" ht="18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46"/>
      <c r="W997" s="13"/>
      <c r="X997" s="13"/>
      <c r="Y997" s="13"/>
      <c r="Z997" s="13"/>
    </row>
    <row r="998" spans="1:26" ht="18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46"/>
      <c r="W998" s="13"/>
      <c r="X998" s="13"/>
      <c r="Y998" s="13"/>
      <c r="Z998" s="13"/>
    </row>
    <row r="999" spans="1:26" ht="18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46"/>
      <c r="W999" s="13"/>
      <c r="X999" s="13"/>
      <c r="Y999" s="13"/>
      <c r="Z999" s="13"/>
    </row>
    <row r="1000" spans="1:26" ht="18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46"/>
      <c r="W1000" s="13"/>
      <c r="X1000" s="13"/>
      <c r="Y1000" s="13"/>
      <c r="Z1000" s="13"/>
    </row>
  </sheetData>
  <mergeCells count="21">
    <mergeCell ref="W47:X47"/>
    <mergeCell ref="T48:U48"/>
    <mergeCell ref="W48:X48"/>
    <mergeCell ref="W45:X45"/>
    <mergeCell ref="T46:U46"/>
    <mergeCell ref="T47:U47"/>
    <mergeCell ref="W46:X46"/>
    <mergeCell ref="O47:P47"/>
    <mergeCell ref="O48:P48"/>
    <mergeCell ref="J45:K45"/>
    <mergeCell ref="O45:P45"/>
    <mergeCell ref="J46:K46"/>
    <mergeCell ref="O46:P46"/>
    <mergeCell ref="J47:K47"/>
    <mergeCell ref="J48:K48"/>
    <mergeCell ref="B2:G3"/>
    <mergeCell ref="S5:W5"/>
    <mergeCell ref="B6:G7"/>
    <mergeCell ref="I6:L7"/>
    <mergeCell ref="N6:Q7"/>
    <mergeCell ref="S6:W7"/>
  </mergeCells>
  <pageMargins left="0.7" right="0.7" top="0.75" bottom="0.75" header="0" footer="0"/>
  <pageSetup orientation="portrait"/>
  <drawing r:id="rId5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97"/>
  <sheetViews>
    <sheetView workbookViewId="0"/>
  </sheetViews>
  <sheetFormatPr defaultColWidth="11.25" defaultRowHeight="15" customHeight="1"/>
  <cols>
    <col min="1" max="2" width="11" customWidth="1"/>
    <col min="3" max="3" width="13.33203125" customWidth="1"/>
    <col min="4" max="4" width="13.75" customWidth="1"/>
    <col min="5" max="5" width="17.08203125" customWidth="1"/>
    <col min="6" max="6" width="24.4140625" customWidth="1"/>
    <col min="7" max="26" width="11" customWidth="1"/>
  </cols>
  <sheetData>
    <row r="1" spans="1:26" ht="15.75" customHeight="1">
      <c r="A1" s="21" t="s">
        <v>9</v>
      </c>
      <c r="B1" s="22" t="s">
        <v>28</v>
      </c>
      <c r="C1" s="21" t="s">
        <v>16</v>
      </c>
      <c r="D1" s="21" t="s">
        <v>21</v>
      </c>
      <c r="E1" s="21" t="s">
        <v>29</v>
      </c>
      <c r="F1" s="21" t="s">
        <v>30</v>
      </c>
      <c r="G1" s="21" t="s">
        <v>31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.75" customHeight="1">
      <c r="A2" s="23">
        <v>41640</v>
      </c>
      <c r="B2" s="23" t="s">
        <v>32</v>
      </c>
      <c r="C2" s="24">
        <v>66.099999999999994</v>
      </c>
      <c r="D2" s="25">
        <v>0.49295774647887325</v>
      </c>
      <c r="E2" s="26" t="str">
        <f t="shared" ref="E2:E256" si="0">TEXT(A2,"mmmm")</f>
        <v>January</v>
      </c>
      <c r="F2" s="26" t="str">
        <f t="shared" ref="F2:F256" si="1">TEXT(A2,"yyyy")</f>
        <v>2014</v>
      </c>
      <c r="G2" s="27">
        <f t="shared" ref="G2:G256" si="2">C2*D2</f>
        <v>32.58450704225352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.75" customHeight="1">
      <c r="A3" s="23">
        <v>41641</v>
      </c>
      <c r="B3" s="23" t="s">
        <v>32</v>
      </c>
      <c r="C3" s="24">
        <v>65.84</v>
      </c>
      <c r="D3" s="25">
        <v>0.29577464788732394</v>
      </c>
      <c r="E3" s="26" t="str">
        <f t="shared" si="0"/>
        <v>January</v>
      </c>
      <c r="F3" s="26" t="str">
        <f t="shared" si="1"/>
        <v>2014</v>
      </c>
      <c r="G3" s="27">
        <f t="shared" si="2"/>
        <v>19.473802816901408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.75" customHeight="1">
      <c r="A4" s="23">
        <v>41642</v>
      </c>
      <c r="B4" s="23" t="s">
        <v>32</v>
      </c>
      <c r="C4" s="24">
        <v>69.400000000000006</v>
      </c>
      <c r="D4" s="25">
        <v>0.3380281690140845</v>
      </c>
      <c r="E4" s="26" t="str">
        <f t="shared" si="0"/>
        <v>January</v>
      </c>
      <c r="F4" s="26" t="str">
        <f t="shared" si="1"/>
        <v>2014</v>
      </c>
      <c r="G4" s="27">
        <f t="shared" si="2"/>
        <v>23.459154929577466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.75" customHeight="1">
      <c r="A5" s="23">
        <v>41643</v>
      </c>
      <c r="B5" s="23" t="s">
        <v>32</v>
      </c>
      <c r="C5" s="24">
        <v>66.900000000000006</v>
      </c>
      <c r="D5" s="25">
        <v>0.18309859154929578</v>
      </c>
      <c r="E5" s="26" t="str">
        <f t="shared" si="0"/>
        <v>January</v>
      </c>
      <c r="F5" s="26" t="str">
        <f t="shared" si="1"/>
        <v>2014</v>
      </c>
      <c r="G5" s="27">
        <f t="shared" si="2"/>
        <v>12.249295774647889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.75" customHeight="1">
      <c r="A6" s="23">
        <v>41644</v>
      </c>
      <c r="B6" s="23" t="s">
        <v>32</v>
      </c>
      <c r="C6" s="24">
        <v>81.36</v>
      </c>
      <c r="D6" s="25">
        <v>8.4507042253521125E-2</v>
      </c>
      <c r="E6" s="26" t="str">
        <f t="shared" si="0"/>
        <v>January</v>
      </c>
      <c r="F6" s="26" t="str">
        <f t="shared" si="1"/>
        <v>2014</v>
      </c>
      <c r="G6" s="27">
        <f t="shared" si="2"/>
        <v>6.875492957746479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.75" customHeight="1">
      <c r="A7" s="23">
        <v>41645</v>
      </c>
      <c r="B7" s="23" t="s">
        <v>32</v>
      </c>
      <c r="C7" s="24">
        <v>76.45</v>
      </c>
      <c r="D7" s="25">
        <v>5.6338028169014086E-2</v>
      </c>
      <c r="E7" s="26" t="str">
        <f t="shared" si="0"/>
        <v>January</v>
      </c>
      <c r="F7" s="26" t="str">
        <f t="shared" si="1"/>
        <v>2014</v>
      </c>
      <c r="G7" s="27">
        <f t="shared" si="2"/>
        <v>4.3070422535211268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.75" customHeight="1">
      <c r="A8" s="23">
        <v>41646</v>
      </c>
      <c r="B8" s="23" t="s">
        <v>32</v>
      </c>
      <c r="C8" s="24">
        <v>70</v>
      </c>
      <c r="D8" s="25">
        <v>4.2253521126760563E-2</v>
      </c>
      <c r="E8" s="26" t="str">
        <f t="shared" si="0"/>
        <v>January</v>
      </c>
      <c r="F8" s="26" t="str">
        <f t="shared" si="1"/>
        <v>2014</v>
      </c>
      <c r="G8" s="27">
        <f t="shared" si="2"/>
        <v>2.9577464788732395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.75" customHeight="1">
      <c r="A9" s="23">
        <v>41647</v>
      </c>
      <c r="B9" s="23" t="s">
        <v>32</v>
      </c>
      <c r="C9" s="24">
        <v>65</v>
      </c>
      <c r="D9" s="25">
        <v>1.4084507042253521E-2</v>
      </c>
      <c r="E9" s="26" t="str">
        <f t="shared" si="0"/>
        <v>January</v>
      </c>
      <c r="F9" s="26" t="str">
        <f t="shared" si="1"/>
        <v>2014</v>
      </c>
      <c r="G9" s="27">
        <f t="shared" si="2"/>
        <v>0.91549295774647887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customHeight="1">
      <c r="A10" s="23">
        <v>41648</v>
      </c>
      <c r="B10" s="23" t="s">
        <v>32</v>
      </c>
      <c r="C10" s="24">
        <v>95</v>
      </c>
      <c r="D10" s="25">
        <v>1.4084507042253521E-2</v>
      </c>
      <c r="E10" s="26" t="str">
        <f t="shared" si="0"/>
        <v>January</v>
      </c>
      <c r="F10" s="26" t="str">
        <f t="shared" si="1"/>
        <v>2014</v>
      </c>
      <c r="G10" s="27">
        <f t="shared" si="2"/>
        <v>1.3380281690140845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.75" customHeight="1">
      <c r="A11" s="23">
        <v>41649</v>
      </c>
      <c r="B11" s="23" t="s">
        <v>32</v>
      </c>
      <c r="C11" s="24">
        <v>82.5</v>
      </c>
      <c r="D11" s="25">
        <v>2.8169014084507043E-2</v>
      </c>
      <c r="E11" s="26" t="str">
        <f t="shared" si="0"/>
        <v>January</v>
      </c>
      <c r="F11" s="26" t="str">
        <f t="shared" si="1"/>
        <v>2014</v>
      </c>
      <c r="G11" s="27">
        <f t="shared" si="2"/>
        <v>2.323943661971831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>
      <c r="A12" s="23">
        <v>41650</v>
      </c>
      <c r="B12" s="23" t="s">
        <v>32</v>
      </c>
      <c r="C12" s="24">
        <v>72.5</v>
      </c>
      <c r="D12" s="25">
        <v>2.8169014084507043E-2</v>
      </c>
      <c r="E12" s="26" t="str">
        <f t="shared" si="0"/>
        <v>January</v>
      </c>
      <c r="F12" s="26" t="str">
        <f t="shared" si="1"/>
        <v>2014</v>
      </c>
      <c r="G12" s="27">
        <f t="shared" si="2"/>
        <v>2.0422535211267605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.75" customHeight="1">
      <c r="A13" s="23">
        <v>41651</v>
      </c>
      <c r="B13" s="23" t="s">
        <v>32</v>
      </c>
      <c r="C13" s="24">
        <v>78.33</v>
      </c>
      <c r="D13" s="25">
        <v>4.2253521126760563E-2</v>
      </c>
      <c r="E13" s="26" t="str">
        <f t="shared" si="0"/>
        <v>January</v>
      </c>
      <c r="F13" s="26" t="str">
        <f t="shared" si="1"/>
        <v>2014</v>
      </c>
      <c r="G13" s="27">
        <f t="shared" si="2"/>
        <v>3.3097183098591549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>
      <c r="A14" s="23">
        <v>41652</v>
      </c>
      <c r="B14" s="23" t="s">
        <v>32</v>
      </c>
      <c r="C14" s="24">
        <v>74.75</v>
      </c>
      <c r="D14" s="25">
        <v>0.11267605633802817</v>
      </c>
      <c r="E14" s="26" t="str">
        <f t="shared" si="0"/>
        <v>January</v>
      </c>
      <c r="F14" s="26" t="str">
        <f t="shared" si="1"/>
        <v>2014</v>
      </c>
      <c r="G14" s="27">
        <f t="shared" si="2"/>
        <v>8.422535211267606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.75" customHeight="1">
      <c r="A15" s="23">
        <v>41653</v>
      </c>
      <c r="B15" s="23" t="s">
        <v>32</v>
      </c>
      <c r="C15" s="24">
        <v>74.33</v>
      </c>
      <c r="D15" s="25">
        <v>4.2253521126760563E-2</v>
      </c>
      <c r="E15" s="26" t="str">
        <f t="shared" si="0"/>
        <v>January</v>
      </c>
      <c r="F15" s="26" t="str">
        <f t="shared" si="1"/>
        <v>2014</v>
      </c>
      <c r="G15" s="27">
        <f t="shared" si="2"/>
        <v>3.1407042253521125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.75" customHeight="1">
      <c r="A16" s="23">
        <v>41654</v>
      </c>
      <c r="B16" s="23" t="s">
        <v>32</v>
      </c>
      <c r="C16" s="24">
        <v>72.5</v>
      </c>
      <c r="D16" s="25">
        <v>8.4507042253521125E-2</v>
      </c>
      <c r="E16" s="26" t="str">
        <f t="shared" si="0"/>
        <v>January</v>
      </c>
      <c r="F16" s="26" t="str">
        <f t="shared" si="1"/>
        <v>2014</v>
      </c>
      <c r="G16" s="27">
        <f t="shared" si="2"/>
        <v>6.126760563380282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.75" customHeight="1">
      <c r="A17" s="23">
        <v>41655</v>
      </c>
      <c r="B17" s="23" t="s">
        <v>32</v>
      </c>
      <c r="C17" s="24">
        <v>64.97</v>
      </c>
      <c r="D17" s="25">
        <v>8.4507042253521125E-2</v>
      </c>
      <c r="E17" s="26" t="str">
        <f t="shared" si="0"/>
        <v>January</v>
      </c>
      <c r="F17" s="26" t="str">
        <f t="shared" si="1"/>
        <v>2014</v>
      </c>
      <c r="G17" s="27">
        <f t="shared" si="2"/>
        <v>5.490422535211267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customHeight="1">
      <c r="A18" s="23">
        <v>41656</v>
      </c>
      <c r="B18" s="23" t="s">
        <v>32</v>
      </c>
      <c r="C18" s="24">
        <v>71.42</v>
      </c>
      <c r="D18" s="25">
        <v>0.352112676056338</v>
      </c>
      <c r="E18" s="26" t="str">
        <f t="shared" si="0"/>
        <v>January</v>
      </c>
      <c r="F18" s="26" t="str">
        <f t="shared" si="1"/>
        <v>2014</v>
      </c>
      <c r="G18" s="27">
        <f t="shared" si="2"/>
        <v>25.14788732394366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.75" customHeight="1">
      <c r="A19" s="23">
        <v>41657</v>
      </c>
      <c r="B19" s="23" t="s">
        <v>32</v>
      </c>
      <c r="C19" s="24">
        <v>76.42</v>
      </c>
      <c r="D19" s="25">
        <v>0.3380281690140845</v>
      </c>
      <c r="E19" s="26" t="str">
        <f t="shared" si="0"/>
        <v>January</v>
      </c>
      <c r="F19" s="26" t="str">
        <f t="shared" si="1"/>
        <v>2014</v>
      </c>
      <c r="G19" s="27">
        <f t="shared" si="2"/>
        <v>25.832112676056337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.75" customHeight="1">
      <c r="A20" s="23">
        <v>41658</v>
      </c>
      <c r="B20" s="23" t="s">
        <v>32</v>
      </c>
      <c r="C20" s="24">
        <v>71.98</v>
      </c>
      <c r="D20" s="25">
        <v>0.12676056338028169</v>
      </c>
      <c r="E20" s="26" t="str">
        <f t="shared" si="0"/>
        <v>January</v>
      </c>
      <c r="F20" s="26" t="str">
        <f t="shared" si="1"/>
        <v>2014</v>
      </c>
      <c r="G20" s="27">
        <f t="shared" si="2"/>
        <v>9.1242253521126759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3">
        <v>41659</v>
      </c>
      <c r="B21" s="23" t="s">
        <v>32</v>
      </c>
      <c r="C21" s="24">
        <v>69.709999999999994</v>
      </c>
      <c r="D21" s="25">
        <v>0.23943661971830985</v>
      </c>
      <c r="E21" s="26" t="str">
        <f t="shared" si="0"/>
        <v>January</v>
      </c>
      <c r="F21" s="26" t="str">
        <f t="shared" si="1"/>
        <v>2014</v>
      </c>
      <c r="G21" s="27">
        <f t="shared" si="2"/>
        <v>16.691126760563378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3">
        <v>41660</v>
      </c>
      <c r="B22" s="23" t="s">
        <v>32</v>
      </c>
      <c r="C22" s="24">
        <v>70.42</v>
      </c>
      <c r="D22" s="25">
        <v>0.323943661971831</v>
      </c>
      <c r="E22" s="26" t="str">
        <f t="shared" si="0"/>
        <v>January</v>
      </c>
      <c r="F22" s="26" t="str">
        <f t="shared" si="1"/>
        <v>2014</v>
      </c>
      <c r="G22" s="27">
        <f t="shared" si="2"/>
        <v>22.812112676056341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3">
        <v>41661</v>
      </c>
      <c r="B23" s="23" t="s">
        <v>32</v>
      </c>
      <c r="C23" s="24">
        <v>68.239999999999995</v>
      </c>
      <c r="D23" s="25">
        <v>0.6619718309859155</v>
      </c>
      <c r="E23" s="26" t="str">
        <f t="shared" si="0"/>
        <v>January</v>
      </c>
      <c r="F23" s="26" t="str">
        <f t="shared" si="1"/>
        <v>2014</v>
      </c>
      <c r="G23" s="27">
        <f t="shared" si="2"/>
        <v>45.172957746478872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3">
        <v>41662</v>
      </c>
      <c r="B24" s="23" t="s">
        <v>32</v>
      </c>
      <c r="C24" s="24">
        <v>70.459999999999994</v>
      </c>
      <c r="D24" s="25">
        <v>0.87323943661971826</v>
      </c>
      <c r="E24" s="26" t="str">
        <f t="shared" si="0"/>
        <v>January</v>
      </c>
      <c r="F24" s="26" t="str">
        <f t="shared" si="1"/>
        <v>2014</v>
      </c>
      <c r="G24" s="27">
        <f t="shared" si="2"/>
        <v>61.528450704225342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3">
        <v>41663</v>
      </c>
      <c r="B25" s="23" t="s">
        <v>32</v>
      </c>
      <c r="C25" s="24">
        <v>68.16</v>
      </c>
      <c r="D25" s="25">
        <v>0.9859154929577465</v>
      </c>
      <c r="E25" s="26" t="str">
        <f t="shared" si="0"/>
        <v>January</v>
      </c>
      <c r="F25" s="26" t="str">
        <f t="shared" si="1"/>
        <v>2014</v>
      </c>
      <c r="G25" s="27">
        <f t="shared" si="2"/>
        <v>67.2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3">
        <v>41664</v>
      </c>
      <c r="B26" s="23" t="s">
        <v>32</v>
      </c>
      <c r="C26" s="24">
        <v>72.84</v>
      </c>
      <c r="D26" s="25">
        <v>0.9859154929577465</v>
      </c>
      <c r="E26" s="26" t="str">
        <f t="shared" si="0"/>
        <v>January</v>
      </c>
      <c r="F26" s="26" t="str">
        <f t="shared" si="1"/>
        <v>2014</v>
      </c>
      <c r="G26" s="27">
        <f t="shared" si="2"/>
        <v>71.814084507042253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3">
        <v>41665</v>
      </c>
      <c r="B27" s="23" t="s">
        <v>32</v>
      </c>
      <c r="C27" s="24">
        <v>84.86</v>
      </c>
      <c r="D27" s="25">
        <v>0.36619718309859156</v>
      </c>
      <c r="E27" s="26" t="str">
        <f t="shared" si="0"/>
        <v>January</v>
      </c>
      <c r="F27" s="26" t="str">
        <f t="shared" si="1"/>
        <v>2014</v>
      </c>
      <c r="G27" s="27">
        <f t="shared" si="2"/>
        <v>31.07549295774648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3">
        <v>41666</v>
      </c>
      <c r="B28" s="23" t="s">
        <v>32</v>
      </c>
      <c r="C28" s="24">
        <v>89.98</v>
      </c>
      <c r="D28" s="25">
        <v>0.11267605633802817</v>
      </c>
      <c r="E28" s="26" t="str">
        <f t="shared" si="0"/>
        <v>January</v>
      </c>
      <c r="F28" s="26" t="str">
        <f t="shared" si="1"/>
        <v>2014</v>
      </c>
      <c r="G28" s="27">
        <f t="shared" si="2"/>
        <v>10.138591549295775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3">
        <v>41667</v>
      </c>
      <c r="B29" s="23" t="s">
        <v>32</v>
      </c>
      <c r="C29" s="24">
        <v>57</v>
      </c>
      <c r="D29" s="25">
        <v>7.0422535211267609E-2</v>
      </c>
      <c r="E29" s="26" t="str">
        <f t="shared" si="0"/>
        <v>January</v>
      </c>
      <c r="F29" s="26" t="str">
        <f t="shared" si="1"/>
        <v>2014</v>
      </c>
      <c r="G29" s="27">
        <f t="shared" si="2"/>
        <v>4.0140845070422539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3">
        <v>41668</v>
      </c>
      <c r="B30" s="23" t="s">
        <v>32</v>
      </c>
      <c r="C30" s="24">
        <v>62.14</v>
      </c>
      <c r="D30" s="25">
        <v>9.8591549295774641E-2</v>
      </c>
      <c r="E30" s="26" t="str">
        <f t="shared" si="0"/>
        <v>January</v>
      </c>
      <c r="F30" s="26" t="str">
        <f t="shared" si="1"/>
        <v>2014</v>
      </c>
      <c r="G30" s="27">
        <f t="shared" si="2"/>
        <v>6.126478873239436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3">
        <v>41669</v>
      </c>
      <c r="B31" s="23" t="s">
        <v>32</v>
      </c>
      <c r="C31" s="24">
        <v>61.11</v>
      </c>
      <c r="D31" s="25">
        <v>0.12676056338028169</v>
      </c>
      <c r="E31" s="26" t="str">
        <f t="shared" si="0"/>
        <v>January</v>
      </c>
      <c r="F31" s="26" t="str">
        <f t="shared" si="1"/>
        <v>2014</v>
      </c>
      <c r="G31" s="27">
        <f t="shared" si="2"/>
        <v>7.7463380281690135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3">
        <v>41670</v>
      </c>
      <c r="B32" s="23" t="s">
        <v>32</v>
      </c>
      <c r="C32" s="24">
        <v>61.25</v>
      </c>
      <c r="D32" s="25">
        <v>5.6338028169014086E-2</v>
      </c>
      <c r="E32" s="26" t="str">
        <f t="shared" si="0"/>
        <v>January</v>
      </c>
      <c r="F32" s="26" t="str">
        <f t="shared" si="1"/>
        <v>2014</v>
      </c>
      <c r="G32" s="27">
        <f t="shared" si="2"/>
        <v>3.450704225352113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3">
        <v>41671</v>
      </c>
      <c r="B33" s="23" t="s">
        <v>32</v>
      </c>
      <c r="C33" s="24">
        <v>65.16</v>
      </c>
      <c r="D33" s="25">
        <v>0.11267605633802817</v>
      </c>
      <c r="E33" s="26" t="str">
        <f t="shared" si="0"/>
        <v>February</v>
      </c>
      <c r="F33" s="26" t="str">
        <f t="shared" si="1"/>
        <v>2014</v>
      </c>
      <c r="G33" s="27">
        <f t="shared" si="2"/>
        <v>7.3419718309859157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3">
        <v>41672</v>
      </c>
      <c r="B34" s="23" t="s">
        <v>32</v>
      </c>
      <c r="C34" s="24">
        <v>67.03</v>
      </c>
      <c r="D34" s="25">
        <v>8.4507042253521125E-2</v>
      </c>
      <c r="E34" s="26" t="str">
        <f t="shared" si="0"/>
        <v>February</v>
      </c>
      <c r="F34" s="26" t="str">
        <f t="shared" si="1"/>
        <v>2014</v>
      </c>
      <c r="G34" s="27">
        <f t="shared" si="2"/>
        <v>5.6645070422535211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3">
        <v>41673</v>
      </c>
      <c r="B35" s="23" t="s">
        <v>32</v>
      </c>
      <c r="C35" s="24">
        <v>69.569999999999993</v>
      </c>
      <c r="D35" s="25">
        <v>9.8591549295774641E-2</v>
      </c>
      <c r="E35" s="26" t="str">
        <f t="shared" si="0"/>
        <v>February</v>
      </c>
      <c r="F35" s="26" t="str">
        <f t="shared" si="1"/>
        <v>2014</v>
      </c>
      <c r="G35" s="27">
        <f t="shared" si="2"/>
        <v>6.8590140845070415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3">
        <v>41674</v>
      </c>
      <c r="B36" s="23" t="s">
        <v>32</v>
      </c>
      <c r="C36" s="24">
        <v>73.08</v>
      </c>
      <c r="D36" s="25">
        <v>8.4507042253521125E-2</v>
      </c>
      <c r="E36" s="26" t="str">
        <f t="shared" si="0"/>
        <v>February</v>
      </c>
      <c r="F36" s="26" t="str">
        <f t="shared" si="1"/>
        <v>2014</v>
      </c>
      <c r="G36" s="27">
        <f t="shared" si="2"/>
        <v>6.1757746478873239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3">
        <v>41675</v>
      </c>
      <c r="B37" s="23" t="s">
        <v>32</v>
      </c>
      <c r="C37" s="24">
        <v>66.06</v>
      </c>
      <c r="D37" s="25">
        <v>0.11267605633802817</v>
      </c>
      <c r="E37" s="26" t="str">
        <f t="shared" si="0"/>
        <v>February</v>
      </c>
      <c r="F37" s="26" t="str">
        <f t="shared" si="1"/>
        <v>2014</v>
      </c>
      <c r="G37" s="27">
        <f t="shared" si="2"/>
        <v>7.4433802816901409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3">
        <v>41676</v>
      </c>
      <c r="B38" s="23" t="s">
        <v>32</v>
      </c>
      <c r="C38" s="24">
        <v>73.33</v>
      </c>
      <c r="D38" s="25">
        <v>8.4507042253521125E-2</v>
      </c>
      <c r="E38" s="26" t="str">
        <f t="shared" si="0"/>
        <v>February</v>
      </c>
      <c r="F38" s="26" t="str">
        <f t="shared" si="1"/>
        <v>2014</v>
      </c>
      <c r="G38" s="27">
        <f t="shared" si="2"/>
        <v>6.1969014084507039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3">
        <v>41677</v>
      </c>
      <c r="B39" s="23" t="s">
        <v>32</v>
      </c>
      <c r="C39" s="24">
        <v>74.069999999999993</v>
      </c>
      <c r="D39" s="25">
        <v>9.8591549295774641E-2</v>
      </c>
      <c r="E39" s="26" t="str">
        <f t="shared" si="0"/>
        <v>February</v>
      </c>
      <c r="F39" s="26" t="str">
        <f t="shared" si="1"/>
        <v>2014</v>
      </c>
      <c r="G39" s="27">
        <f t="shared" si="2"/>
        <v>7.3026760563380266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3">
        <v>41678</v>
      </c>
      <c r="B40" s="23" t="s">
        <v>32</v>
      </c>
      <c r="C40" s="24">
        <v>77</v>
      </c>
      <c r="D40" s="25">
        <v>7.0422535211267609E-2</v>
      </c>
      <c r="E40" s="26" t="str">
        <f t="shared" si="0"/>
        <v>February</v>
      </c>
      <c r="F40" s="26" t="str">
        <f t="shared" si="1"/>
        <v>2014</v>
      </c>
      <c r="G40" s="27">
        <f t="shared" si="2"/>
        <v>5.422535211267606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3">
        <v>41679</v>
      </c>
      <c r="B41" s="23" t="s">
        <v>32</v>
      </c>
      <c r="C41" s="24">
        <v>78.7</v>
      </c>
      <c r="D41" s="25">
        <v>8.4507042253521125E-2</v>
      </c>
      <c r="E41" s="26" t="str">
        <f t="shared" si="0"/>
        <v>February</v>
      </c>
      <c r="F41" s="26" t="str">
        <f t="shared" si="1"/>
        <v>2014</v>
      </c>
      <c r="G41" s="27">
        <f t="shared" si="2"/>
        <v>6.6507042253521131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3">
        <v>41680</v>
      </c>
      <c r="B42" s="23" t="s">
        <v>32</v>
      </c>
      <c r="C42" s="24">
        <v>69.650000000000006</v>
      </c>
      <c r="D42" s="25">
        <v>0.11267605633802817</v>
      </c>
      <c r="E42" s="26" t="str">
        <f t="shared" si="0"/>
        <v>February</v>
      </c>
      <c r="F42" s="26" t="str">
        <f t="shared" si="1"/>
        <v>2014</v>
      </c>
      <c r="G42" s="27">
        <f t="shared" si="2"/>
        <v>7.8478873239436631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3">
        <v>41681</v>
      </c>
      <c r="B43" s="23" t="s">
        <v>32</v>
      </c>
      <c r="C43" s="24">
        <v>71.67</v>
      </c>
      <c r="D43" s="25">
        <v>8.4507042253521125E-2</v>
      </c>
      <c r="E43" s="26" t="str">
        <f t="shared" si="0"/>
        <v>February</v>
      </c>
      <c r="F43" s="26" t="str">
        <f t="shared" si="1"/>
        <v>2014</v>
      </c>
      <c r="G43" s="27">
        <f t="shared" si="2"/>
        <v>6.0566197183098591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3">
        <v>41682</v>
      </c>
      <c r="B44" s="23" t="s">
        <v>32</v>
      </c>
      <c r="C44" s="24">
        <v>74.13</v>
      </c>
      <c r="D44" s="25">
        <v>8.4507042253521125E-2</v>
      </c>
      <c r="E44" s="26" t="str">
        <f t="shared" si="0"/>
        <v>February</v>
      </c>
      <c r="F44" s="26" t="str">
        <f t="shared" si="1"/>
        <v>2014</v>
      </c>
      <c r="G44" s="27">
        <f t="shared" si="2"/>
        <v>6.2645070422535207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3">
        <v>41683</v>
      </c>
      <c r="B45" s="23" t="s">
        <v>32</v>
      </c>
      <c r="C45" s="24">
        <v>61.9</v>
      </c>
      <c r="D45" s="25">
        <v>0.18309859154929578</v>
      </c>
      <c r="E45" s="26" t="str">
        <f t="shared" si="0"/>
        <v>February</v>
      </c>
      <c r="F45" s="26" t="str">
        <f t="shared" si="1"/>
        <v>2014</v>
      </c>
      <c r="G45" s="27">
        <f t="shared" si="2"/>
        <v>11.333802816901409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3">
        <v>41684</v>
      </c>
      <c r="B46" s="23" t="s">
        <v>32</v>
      </c>
      <c r="C46" s="24">
        <v>60.95</v>
      </c>
      <c r="D46" s="25">
        <v>0.95774647887323938</v>
      </c>
      <c r="E46" s="26" t="str">
        <f t="shared" si="0"/>
        <v>February</v>
      </c>
      <c r="F46" s="26" t="str">
        <f t="shared" si="1"/>
        <v>2014</v>
      </c>
      <c r="G46" s="27">
        <f t="shared" si="2"/>
        <v>58.374647887323945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3">
        <v>41685</v>
      </c>
      <c r="B47" s="23" t="s">
        <v>32</v>
      </c>
      <c r="C47" s="24">
        <v>63.13</v>
      </c>
      <c r="D47" s="25">
        <v>0.9859154929577465</v>
      </c>
      <c r="E47" s="26" t="str">
        <f t="shared" si="0"/>
        <v>February</v>
      </c>
      <c r="F47" s="26" t="str">
        <f t="shared" si="1"/>
        <v>2014</v>
      </c>
      <c r="G47" s="27">
        <f t="shared" si="2"/>
        <v>62.240845070422537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3">
        <v>41686</v>
      </c>
      <c r="B48" s="23" t="s">
        <v>32</v>
      </c>
      <c r="C48" s="24">
        <v>66.099999999999994</v>
      </c>
      <c r="D48" s="25">
        <v>0.21126760563380281</v>
      </c>
      <c r="E48" s="26" t="str">
        <f t="shared" si="0"/>
        <v>February</v>
      </c>
      <c r="F48" s="26" t="str">
        <f t="shared" si="1"/>
        <v>2014</v>
      </c>
      <c r="G48" s="27">
        <f t="shared" si="2"/>
        <v>13.964788732394364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3">
        <v>41687</v>
      </c>
      <c r="B49" s="23" t="s">
        <v>32</v>
      </c>
      <c r="C49" s="24">
        <v>62.75</v>
      </c>
      <c r="D49" s="25">
        <v>9.8591549295774641E-2</v>
      </c>
      <c r="E49" s="26" t="str">
        <f t="shared" si="0"/>
        <v>February</v>
      </c>
      <c r="F49" s="26" t="str">
        <f t="shared" si="1"/>
        <v>2014</v>
      </c>
      <c r="G49" s="27">
        <f t="shared" si="2"/>
        <v>6.186619718309859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3">
        <v>41688</v>
      </c>
      <c r="B50" s="23" t="s">
        <v>32</v>
      </c>
      <c r="C50" s="24">
        <v>56.18</v>
      </c>
      <c r="D50" s="25">
        <v>8.4507042253521125E-2</v>
      </c>
      <c r="E50" s="26" t="str">
        <f t="shared" si="0"/>
        <v>February</v>
      </c>
      <c r="F50" s="26" t="str">
        <f t="shared" si="1"/>
        <v>2014</v>
      </c>
      <c r="G50" s="27">
        <f t="shared" si="2"/>
        <v>4.7476056338028165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3">
        <v>41689</v>
      </c>
      <c r="B51" s="23" t="s">
        <v>32</v>
      </c>
      <c r="C51" s="24">
        <v>49.75</v>
      </c>
      <c r="D51" s="25">
        <v>8.4507042253521125E-2</v>
      </c>
      <c r="E51" s="26" t="str">
        <f t="shared" si="0"/>
        <v>February</v>
      </c>
      <c r="F51" s="26" t="str">
        <f t="shared" si="1"/>
        <v>2014</v>
      </c>
      <c r="G51" s="27">
        <f t="shared" si="2"/>
        <v>4.204225352112676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3">
        <v>41690</v>
      </c>
      <c r="B52" s="23" t="s">
        <v>32</v>
      </c>
      <c r="C52" s="24">
        <v>49.57</v>
      </c>
      <c r="D52" s="25">
        <v>9.8591549295774641E-2</v>
      </c>
      <c r="E52" s="26" t="str">
        <f t="shared" si="0"/>
        <v>February</v>
      </c>
      <c r="F52" s="26" t="str">
        <f t="shared" si="1"/>
        <v>2014</v>
      </c>
      <c r="G52" s="27">
        <f t="shared" si="2"/>
        <v>4.8871830985915494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3">
        <v>41691</v>
      </c>
      <c r="B53" s="23" t="s">
        <v>32</v>
      </c>
      <c r="C53" s="24">
        <v>65.23</v>
      </c>
      <c r="D53" s="25">
        <v>0.14084507042253522</v>
      </c>
      <c r="E53" s="26" t="str">
        <f t="shared" si="0"/>
        <v>February</v>
      </c>
      <c r="F53" s="26" t="str">
        <f t="shared" si="1"/>
        <v>2014</v>
      </c>
      <c r="G53" s="27">
        <f t="shared" si="2"/>
        <v>9.1873239436619727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3">
        <v>41692</v>
      </c>
      <c r="B54" s="23" t="s">
        <v>32</v>
      </c>
      <c r="C54" s="24">
        <v>69.14</v>
      </c>
      <c r="D54" s="25">
        <v>0.16901408450704225</v>
      </c>
      <c r="E54" s="26" t="str">
        <f t="shared" si="0"/>
        <v>February</v>
      </c>
      <c r="F54" s="26" t="str">
        <f t="shared" si="1"/>
        <v>2014</v>
      </c>
      <c r="G54" s="27">
        <f t="shared" si="2"/>
        <v>11.685633802816902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3">
        <v>41693</v>
      </c>
      <c r="B55" s="23" t="s">
        <v>32</v>
      </c>
      <c r="C55" s="24">
        <v>69.599999999999994</v>
      </c>
      <c r="D55" s="25">
        <v>9.8591549295774641E-2</v>
      </c>
      <c r="E55" s="26" t="str">
        <f t="shared" si="0"/>
        <v>February</v>
      </c>
      <c r="F55" s="26" t="str">
        <f t="shared" si="1"/>
        <v>2014</v>
      </c>
      <c r="G55" s="27">
        <f t="shared" si="2"/>
        <v>6.8619718309859143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3">
        <v>41694</v>
      </c>
      <c r="B56" s="23" t="s">
        <v>32</v>
      </c>
      <c r="C56" s="24">
        <v>16.36</v>
      </c>
      <c r="D56" s="25">
        <v>5.6338028169014086E-2</v>
      </c>
      <c r="E56" s="26" t="str">
        <f t="shared" si="0"/>
        <v>February</v>
      </c>
      <c r="F56" s="26" t="str">
        <f t="shared" si="1"/>
        <v>2014</v>
      </c>
      <c r="G56" s="27">
        <f t="shared" si="2"/>
        <v>0.92169014084507039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3">
        <v>41695</v>
      </c>
      <c r="B57" s="23" t="s">
        <v>32</v>
      </c>
      <c r="C57" s="24">
        <v>97.5</v>
      </c>
      <c r="D57" s="25">
        <v>2.8169014084507043E-2</v>
      </c>
      <c r="E57" s="26" t="str">
        <f t="shared" si="0"/>
        <v>February</v>
      </c>
      <c r="F57" s="26" t="str">
        <f t="shared" si="1"/>
        <v>2014</v>
      </c>
      <c r="G57" s="27">
        <f t="shared" si="2"/>
        <v>2.7464788732394365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3">
        <v>41696</v>
      </c>
      <c r="B58" s="23" t="s">
        <v>32</v>
      </c>
      <c r="C58" s="24">
        <v>60</v>
      </c>
      <c r="D58" s="25">
        <v>2.8169014084507043E-2</v>
      </c>
      <c r="E58" s="26" t="str">
        <f t="shared" si="0"/>
        <v>February</v>
      </c>
      <c r="F58" s="26" t="str">
        <f t="shared" si="1"/>
        <v>2014</v>
      </c>
      <c r="G58" s="27">
        <f t="shared" si="2"/>
        <v>1.6901408450704225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3">
        <v>41697</v>
      </c>
      <c r="B59" s="23" t="s">
        <v>32</v>
      </c>
      <c r="C59" s="24">
        <v>55</v>
      </c>
      <c r="D59" s="25">
        <v>5.6338028169014086E-2</v>
      </c>
      <c r="E59" s="26" t="str">
        <f t="shared" si="0"/>
        <v>February</v>
      </c>
      <c r="F59" s="26" t="str">
        <f t="shared" si="1"/>
        <v>2014</v>
      </c>
      <c r="G59" s="27">
        <f t="shared" si="2"/>
        <v>3.0985915492957745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3">
        <v>41698</v>
      </c>
      <c r="B60" s="23" t="s">
        <v>32</v>
      </c>
      <c r="C60" s="24">
        <v>73.33</v>
      </c>
      <c r="D60" s="25">
        <v>8.4507042253521125E-2</v>
      </c>
      <c r="E60" s="26" t="str">
        <f t="shared" si="0"/>
        <v>February</v>
      </c>
      <c r="F60" s="26" t="str">
        <f t="shared" si="1"/>
        <v>2014</v>
      </c>
      <c r="G60" s="27">
        <f t="shared" si="2"/>
        <v>6.1969014084507039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3">
        <v>41699</v>
      </c>
      <c r="B61" s="23" t="s">
        <v>32</v>
      </c>
      <c r="C61" s="24">
        <v>76.8</v>
      </c>
      <c r="D61" s="25">
        <v>9.8591549295774641E-2</v>
      </c>
      <c r="E61" s="26" t="str">
        <f t="shared" si="0"/>
        <v>March</v>
      </c>
      <c r="F61" s="26" t="str">
        <f t="shared" si="1"/>
        <v>2014</v>
      </c>
      <c r="G61" s="27">
        <f t="shared" si="2"/>
        <v>7.5718309859154918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3">
        <v>41700</v>
      </c>
      <c r="B62" s="23" t="s">
        <v>32</v>
      </c>
      <c r="C62" s="24">
        <v>75.739999999999995</v>
      </c>
      <c r="D62" s="25">
        <v>5.6338028169014086E-2</v>
      </c>
      <c r="E62" s="26" t="str">
        <f t="shared" si="0"/>
        <v>March</v>
      </c>
      <c r="F62" s="26" t="str">
        <f t="shared" si="1"/>
        <v>2014</v>
      </c>
      <c r="G62" s="27">
        <f t="shared" si="2"/>
        <v>4.2670422535211268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3">
        <v>41701</v>
      </c>
      <c r="B63" s="23" t="s">
        <v>32</v>
      </c>
      <c r="C63" s="24">
        <v>68.23</v>
      </c>
      <c r="D63" s="25">
        <v>8.4507042253521125E-2</v>
      </c>
      <c r="E63" s="26" t="str">
        <f t="shared" si="0"/>
        <v>March</v>
      </c>
      <c r="F63" s="26" t="str">
        <f t="shared" si="1"/>
        <v>2014</v>
      </c>
      <c r="G63" s="27">
        <f t="shared" si="2"/>
        <v>5.7659154929577463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3">
        <v>41702</v>
      </c>
      <c r="B64" s="23" t="s">
        <v>32</v>
      </c>
      <c r="C64" s="24">
        <v>70</v>
      </c>
      <c r="D64" s="25">
        <v>0.14084507042253522</v>
      </c>
      <c r="E64" s="26" t="str">
        <f t="shared" si="0"/>
        <v>March</v>
      </c>
      <c r="F64" s="26" t="str">
        <f t="shared" si="1"/>
        <v>2014</v>
      </c>
      <c r="G64" s="27">
        <f t="shared" si="2"/>
        <v>9.8591549295774659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3">
        <v>41703</v>
      </c>
      <c r="B65" s="23" t="s">
        <v>32</v>
      </c>
      <c r="C65" s="24">
        <v>85.3</v>
      </c>
      <c r="D65" s="25">
        <v>0.323943661971831</v>
      </c>
      <c r="E65" s="26" t="str">
        <f t="shared" si="0"/>
        <v>March</v>
      </c>
      <c r="F65" s="26" t="str">
        <f t="shared" si="1"/>
        <v>2014</v>
      </c>
      <c r="G65" s="27">
        <f t="shared" si="2"/>
        <v>27.632394366197182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3">
        <v>41704</v>
      </c>
      <c r="B66" s="23" t="s">
        <v>32</v>
      </c>
      <c r="C66" s="24">
        <v>89.24</v>
      </c>
      <c r="D66" s="25">
        <v>0.80281690140845074</v>
      </c>
      <c r="E66" s="26" t="str">
        <f t="shared" si="0"/>
        <v>March</v>
      </c>
      <c r="F66" s="26" t="str">
        <f t="shared" si="1"/>
        <v>2014</v>
      </c>
      <c r="G66" s="27">
        <f t="shared" si="2"/>
        <v>71.643380281690142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3">
        <v>41705</v>
      </c>
      <c r="B67" s="23" t="s">
        <v>32</v>
      </c>
      <c r="C67" s="24">
        <v>86.96</v>
      </c>
      <c r="D67" s="25">
        <v>1</v>
      </c>
      <c r="E67" s="26" t="str">
        <f t="shared" si="0"/>
        <v>March</v>
      </c>
      <c r="F67" s="26" t="str">
        <f t="shared" si="1"/>
        <v>2014</v>
      </c>
      <c r="G67" s="27">
        <f t="shared" si="2"/>
        <v>86.96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3">
        <v>41706</v>
      </c>
      <c r="B68" s="23" t="s">
        <v>32</v>
      </c>
      <c r="C68" s="24">
        <v>85.84</v>
      </c>
      <c r="D68" s="25">
        <v>0.91549295774647887</v>
      </c>
      <c r="E68" s="26" t="str">
        <f t="shared" si="0"/>
        <v>March</v>
      </c>
      <c r="F68" s="26" t="str">
        <f t="shared" si="1"/>
        <v>2014</v>
      </c>
      <c r="G68" s="27">
        <f t="shared" si="2"/>
        <v>78.585915492957753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3">
        <v>41707</v>
      </c>
      <c r="B69" s="23" t="s">
        <v>32</v>
      </c>
      <c r="C69" s="24">
        <v>83.69</v>
      </c>
      <c r="D69" s="25">
        <v>0.49295774647887325</v>
      </c>
      <c r="E69" s="26" t="str">
        <f t="shared" si="0"/>
        <v>March</v>
      </c>
      <c r="F69" s="26" t="str">
        <f t="shared" si="1"/>
        <v>2014</v>
      </c>
      <c r="G69" s="27">
        <f t="shared" si="2"/>
        <v>41.255633802816902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3">
        <v>41708</v>
      </c>
      <c r="B70" s="23" t="s">
        <v>32</v>
      </c>
      <c r="C70" s="24">
        <v>55.53</v>
      </c>
      <c r="D70" s="25">
        <v>0.25352112676056338</v>
      </c>
      <c r="E70" s="26" t="str">
        <f t="shared" si="0"/>
        <v>March</v>
      </c>
      <c r="F70" s="26" t="str">
        <f t="shared" si="1"/>
        <v>2014</v>
      </c>
      <c r="G70" s="27">
        <f t="shared" si="2"/>
        <v>14.078028169014084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3">
        <v>41709</v>
      </c>
      <c r="B71" s="23" t="s">
        <v>32</v>
      </c>
      <c r="C71" s="24">
        <v>64.41</v>
      </c>
      <c r="D71" s="25">
        <v>0.16901408450704225</v>
      </c>
      <c r="E71" s="26" t="str">
        <f t="shared" si="0"/>
        <v>March</v>
      </c>
      <c r="F71" s="26" t="str">
        <f t="shared" si="1"/>
        <v>2014</v>
      </c>
      <c r="G71" s="27">
        <f t="shared" si="2"/>
        <v>10.886197183098592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3">
        <v>41710</v>
      </c>
      <c r="B72" s="23" t="s">
        <v>32</v>
      </c>
      <c r="C72" s="24">
        <v>62.93</v>
      </c>
      <c r="D72" s="25">
        <v>0.26760563380281688</v>
      </c>
      <c r="E72" s="26" t="str">
        <f t="shared" si="0"/>
        <v>March</v>
      </c>
      <c r="F72" s="26" t="str">
        <f t="shared" si="1"/>
        <v>2014</v>
      </c>
      <c r="G72" s="27">
        <f t="shared" si="2"/>
        <v>16.840422535211268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3">
        <v>41711</v>
      </c>
      <c r="B73" s="23" t="s">
        <v>32</v>
      </c>
      <c r="C73" s="24">
        <v>72.38</v>
      </c>
      <c r="D73" s="25">
        <v>0.42253521126760563</v>
      </c>
      <c r="E73" s="26" t="str">
        <f t="shared" si="0"/>
        <v>March</v>
      </c>
      <c r="F73" s="26" t="str">
        <f t="shared" si="1"/>
        <v>2014</v>
      </c>
      <c r="G73" s="27">
        <f t="shared" si="2"/>
        <v>30.583098591549295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3">
        <v>41712</v>
      </c>
      <c r="B74" s="23" t="s">
        <v>32</v>
      </c>
      <c r="C74" s="24">
        <v>73.39</v>
      </c>
      <c r="D74" s="25">
        <v>0.91549295774647887</v>
      </c>
      <c r="E74" s="26" t="str">
        <f t="shared" si="0"/>
        <v>March</v>
      </c>
      <c r="F74" s="26" t="str">
        <f t="shared" si="1"/>
        <v>2014</v>
      </c>
      <c r="G74" s="27">
        <f t="shared" si="2"/>
        <v>67.188028169014089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3">
        <v>41713</v>
      </c>
      <c r="B75" s="23" t="s">
        <v>32</v>
      </c>
      <c r="C75" s="24">
        <v>78.05</v>
      </c>
      <c r="D75" s="25">
        <v>0.91549295774647887</v>
      </c>
      <c r="E75" s="26" t="str">
        <f t="shared" si="0"/>
        <v>March</v>
      </c>
      <c r="F75" s="26" t="str">
        <f t="shared" si="1"/>
        <v>2014</v>
      </c>
      <c r="G75" s="27">
        <f t="shared" si="2"/>
        <v>71.454225352112672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3">
        <v>41714</v>
      </c>
      <c r="B76" s="23" t="s">
        <v>32</v>
      </c>
      <c r="C76" s="24">
        <v>74.760000000000005</v>
      </c>
      <c r="D76" s="25">
        <v>0.49295774647887325</v>
      </c>
      <c r="E76" s="26" t="str">
        <f t="shared" si="0"/>
        <v>March</v>
      </c>
      <c r="F76" s="26" t="str">
        <f t="shared" si="1"/>
        <v>2014</v>
      </c>
      <c r="G76" s="27">
        <f t="shared" si="2"/>
        <v>36.853521126760569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3">
        <v>41715</v>
      </c>
      <c r="B77" s="23" t="s">
        <v>32</v>
      </c>
      <c r="C77" s="24">
        <v>63.87</v>
      </c>
      <c r="D77" s="25">
        <v>0.29577464788732394</v>
      </c>
      <c r="E77" s="26" t="str">
        <f t="shared" si="0"/>
        <v>March</v>
      </c>
      <c r="F77" s="26" t="str">
        <f t="shared" si="1"/>
        <v>2014</v>
      </c>
      <c r="G77" s="27">
        <f t="shared" si="2"/>
        <v>18.891126760563377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3">
        <v>41716</v>
      </c>
      <c r="B78" s="23" t="s">
        <v>32</v>
      </c>
      <c r="C78" s="24">
        <v>65.92</v>
      </c>
      <c r="D78" s="25">
        <v>0.40845070422535212</v>
      </c>
      <c r="E78" s="26" t="str">
        <f t="shared" si="0"/>
        <v>March</v>
      </c>
      <c r="F78" s="26" t="str">
        <f t="shared" si="1"/>
        <v>2014</v>
      </c>
      <c r="G78" s="27">
        <f t="shared" si="2"/>
        <v>26.925070422535214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3">
        <v>41717</v>
      </c>
      <c r="B79" s="23" t="s">
        <v>32</v>
      </c>
      <c r="C79" s="24">
        <v>65.290000000000006</v>
      </c>
      <c r="D79" s="25">
        <v>0.43661971830985913</v>
      </c>
      <c r="E79" s="26" t="str">
        <f t="shared" si="0"/>
        <v>March</v>
      </c>
      <c r="F79" s="26" t="str">
        <f t="shared" si="1"/>
        <v>2014</v>
      </c>
      <c r="G79" s="27">
        <f t="shared" si="2"/>
        <v>28.506901408450705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3">
        <v>41718</v>
      </c>
      <c r="B80" s="23" t="s">
        <v>32</v>
      </c>
      <c r="C80" s="24">
        <v>67.959999999999994</v>
      </c>
      <c r="D80" s="25">
        <v>0.26760563380281688</v>
      </c>
      <c r="E80" s="26" t="str">
        <f t="shared" si="0"/>
        <v>March</v>
      </c>
      <c r="F80" s="26" t="str">
        <f t="shared" si="1"/>
        <v>2014</v>
      </c>
      <c r="G80" s="27">
        <f t="shared" si="2"/>
        <v>18.186478873239434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3">
        <v>41719</v>
      </c>
      <c r="B81" s="23" t="s">
        <v>32</v>
      </c>
      <c r="C81" s="24">
        <v>82.42</v>
      </c>
      <c r="D81" s="25">
        <v>0.60563380281690138</v>
      </c>
      <c r="E81" s="26" t="str">
        <f t="shared" si="0"/>
        <v>March</v>
      </c>
      <c r="F81" s="26" t="str">
        <f t="shared" si="1"/>
        <v>2014</v>
      </c>
      <c r="G81" s="27">
        <f t="shared" si="2"/>
        <v>49.916338028169015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3">
        <v>41720</v>
      </c>
      <c r="B82" s="23" t="s">
        <v>32</v>
      </c>
      <c r="C82" s="24">
        <v>78.77</v>
      </c>
      <c r="D82" s="25">
        <v>0.77464788732394363</v>
      </c>
      <c r="E82" s="26" t="str">
        <f t="shared" si="0"/>
        <v>March</v>
      </c>
      <c r="F82" s="26" t="str">
        <f t="shared" si="1"/>
        <v>2014</v>
      </c>
      <c r="G82" s="27">
        <f t="shared" si="2"/>
        <v>61.019014084507035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3">
        <v>41721</v>
      </c>
      <c r="B83" s="23" t="s">
        <v>32</v>
      </c>
      <c r="C83" s="24">
        <v>71.760000000000005</v>
      </c>
      <c r="D83" s="25">
        <v>0.29577464788732394</v>
      </c>
      <c r="E83" s="26" t="str">
        <f t="shared" si="0"/>
        <v>March</v>
      </c>
      <c r="F83" s="26" t="str">
        <f t="shared" si="1"/>
        <v>2014</v>
      </c>
      <c r="G83" s="27">
        <f t="shared" si="2"/>
        <v>21.224788732394366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3">
        <v>41722</v>
      </c>
      <c r="B84" s="23" t="s">
        <v>32</v>
      </c>
      <c r="C84" s="24">
        <v>72.81</v>
      </c>
      <c r="D84" s="25">
        <v>0.352112676056338</v>
      </c>
      <c r="E84" s="26" t="str">
        <f t="shared" si="0"/>
        <v>March</v>
      </c>
      <c r="F84" s="26" t="str">
        <f t="shared" si="1"/>
        <v>2014</v>
      </c>
      <c r="G84" s="27">
        <f t="shared" si="2"/>
        <v>25.637323943661972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3">
        <v>41723</v>
      </c>
      <c r="B85" s="23" t="s">
        <v>32</v>
      </c>
      <c r="C85" s="24">
        <v>75.62</v>
      </c>
      <c r="D85" s="25">
        <v>0.28169014084507044</v>
      </c>
      <c r="E85" s="26" t="str">
        <f t="shared" si="0"/>
        <v>March</v>
      </c>
      <c r="F85" s="26" t="str">
        <f t="shared" si="1"/>
        <v>2014</v>
      </c>
      <c r="G85" s="27">
        <f t="shared" si="2"/>
        <v>21.301408450704226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3">
        <v>41724</v>
      </c>
      <c r="B86" s="23" t="s">
        <v>32</v>
      </c>
      <c r="C86" s="24">
        <v>74.260000000000005</v>
      </c>
      <c r="D86" s="25">
        <v>0.45070422535211269</v>
      </c>
      <c r="E86" s="26" t="str">
        <f t="shared" si="0"/>
        <v>March</v>
      </c>
      <c r="F86" s="26" t="str">
        <f t="shared" si="1"/>
        <v>2014</v>
      </c>
      <c r="G86" s="27">
        <f t="shared" si="2"/>
        <v>33.46929577464789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3">
        <v>41725</v>
      </c>
      <c r="B87" s="23" t="s">
        <v>32</v>
      </c>
      <c r="C87" s="24">
        <v>75.25</v>
      </c>
      <c r="D87" s="25">
        <v>0.59154929577464788</v>
      </c>
      <c r="E87" s="26" t="str">
        <f t="shared" si="0"/>
        <v>March</v>
      </c>
      <c r="F87" s="26" t="str">
        <f t="shared" si="1"/>
        <v>2014</v>
      </c>
      <c r="G87" s="27">
        <f t="shared" si="2"/>
        <v>44.514084507042256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3">
        <v>41726</v>
      </c>
      <c r="B88" s="23" t="s">
        <v>32</v>
      </c>
      <c r="C88" s="24">
        <v>79.98</v>
      </c>
      <c r="D88" s="25">
        <v>0.84507042253521125</v>
      </c>
      <c r="E88" s="26" t="str">
        <f t="shared" si="0"/>
        <v>March</v>
      </c>
      <c r="F88" s="26" t="str">
        <f t="shared" si="1"/>
        <v>2014</v>
      </c>
      <c r="G88" s="27">
        <f t="shared" si="2"/>
        <v>67.588732394366204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3">
        <v>41727</v>
      </c>
      <c r="B89" s="23" t="s">
        <v>32</v>
      </c>
      <c r="C89" s="24">
        <v>69.849999999999994</v>
      </c>
      <c r="D89" s="25">
        <v>0.90140845070422537</v>
      </c>
      <c r="E89" s="26" t="str">
        <f t="shared" si="0"/>
        <v>March</v>
      </c>
      <c r="F89" s="26" t="str">
        <f t="shared" si="1"/>
        <v>2014</v>
      </c>
      <c r="G89" s="27">
        <f t="shared" si="2"/>
        <v>62.963380281690135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3">
        <v>41728</v>
      </c>
      <c r="B90" s="23" t="s">
        <v>32</v>
      </c>
      <c r="C90" s="24">
        <v>59.77</v>
      </c>
      <c r="D90" s="25">
        <v>0.43661971830985913</v>
      </c>
      <c r="E90" s="26" t="str">
        <f t="shared" si="0"/>
        <v>March</v>
      </c>
      <c r="F90" s="26" t="str">
        <f t="shared" si="1"/>
        <v>2014</v>
      </c>
      <c r="G90" s="27">
        <f t="shared" si="2"/>
        <v>26.096760563380283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3">
        <v>41729</v>
      </c>
      <c r="B91" s="23" t="s">
        <v>32</v>
      </c>
      <c r="C91" s="24">
        <v>49.42</v>
      </c>
      <c r="D91" s="25">
        <v>0.42253521126760563</v>
      </c>
      <c r="E91" s="26" t="str">
        <f t="shared" si="0"/>
        <v>March</v>
      </c>
      <c r="F91" s="26" t="str">
        <f t="shared" si="1"/>
        <v>2014</v>
      </c>
      <c r="G91" s="27">
        <f t="shared" si="2"/>
        <v>20.88169014084507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3">
        <v>41730</v>
      </c>
      <c r="B92" s="23" t="s">
        <v>32</v>
      </c>
      <c r="C92" s="24">
        <v>50.96</v>
      </c>
      <c r="D92" s="25">
        <v>0.47887323943661969</v>
      </c>
      <c r="E92" s="26" t="str">
        <f t="shared" si="0"/>
        <v>April</v>
      </c>
      <c r="F92" s="26" t="str">
        <f t="shared" si="1"/>
        <v>2014</v>
      </c>
      <c r="G92" s="27">
        <f t="shared" si="2"/>
        <v>24.40338028169014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3">
        <v>41731</v>
      </c>
      <c r="B93" s="23" t="s">
        <v>32</v>
      </c>
      <c r="C93" s="24">
        <v>51.92</v>
      </c>
      <c r="D93" s="25">
        <v>0.28169014084507044</v>
      </c>
      <c r="E93" s="26" t="str">
        <f t="shared" si="0"/>
        <v>April</v>
      </c>
      <c r="F93" s="26" t="str">
        <f t="shared" si="1"/>
        <v>2014</v>
      </c>
      <c r="G93" s="27">
        <f t="shared" si="2"/>
        <v>14.625352112676058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3">
        <v>41732</v>
      </c>
      <c r="B94" s="23" t="s">
        <v>32</v>
      </c>
      <c r="C94" s="24">
        <v>51.84</v>
      </c>
      <c r="D94" s="25">
        <v>0.6901408450704225</v>
      </c>
      <c r="E94" s="26" t="str">
        <f t="shared" si="0"/>
        <v>April</v>
      </c>
      <c r="F94" s="26" t="str">
        <f t="shared" si="1"/>
        <v>2014</v>
      </c>
      <c r="G94" s="27">
        <f t="shared" si="2"/>
        <v>35.776901408450705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3">
        <v>41733</v>
      </c>
      <c r="B95" s="23" t="s">
        <v>32</v>
      </c>
      <c r="C95" s="24">
        <v>56.04</v>
      </c>
      <c r="D95" s="25">
        <v>0.84507042253521125</v>
      </c>
      <c r="E95" s="26" t="str">
        <f t="shared" si="0"/>
        <v>April</v>
      </c>
      <c r="F95" s="26" t="str">
        <f t="shared" si="1"/>
        <v>2014</v>
      </c>
      <c r="G95" s="27">
        <f t="shared" si="2"/>
        <v>47.357746478873239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3">
        <v>41734</v>
      </c>
      <c r="B96" s="23" t="s">
        <v>32</v>
      </c>
      <c r="C96" s="24">
        <v>54.75</v>
      </c>
      <c r="D96" s="25">
        <v>0.88732394366197187</v>
      </c>
      <c r="E96" s="26" t="str">
        <f t="shared" si="0"/>
        <v>April</v>
      </c>
      <c r="F96" s="26" t="str">
        <f t="shared" si="1"/>
        <v>2014</v>
      </c>
      <c r="G96" s="27">
        <f t="shared" si="2"/>
        <v>48.58098591549296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3">
        <v>41735</v>
      </c>
      <c r="B97" s="23" t="s">
        <v>32</v>
      </c>
      <c r="C97" s="24">
        <v>63.02</v>
      </c>
      <c r="D97" s="25">
        <v>0.30985915492957744</v>
      </c>
      <c r="E97" s="26" t="str">
        <f t="shared" si="0"/>
        <v>April</v>
      </c>
      <c r="F97" s="26" t="str">
        <f t="shared" si="1"/>
        <v>2014</v>
      </c>
      <c r="G97" s="27">
        <f t="shared" si="2"/>
        <v>19.527323943661973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3">
        <v>41736</v>
      </c>
      <c r="B98" s="23" t="s">
        <v>32</v>
      </c>
      <c r="C98" s="24">
        <v>67.8</v>
      </c>
      <c r="D98" s="25">
        <v>0.14084507042253522</v>
      </c>
      <c r="E98" s="26" t="str">
        <f t="shared" si="0"/>
        <v>April</v>
      </c>
      <c r="F98" s="26" t="str">
        <f t="shared" si="1"/>
        <v>2014</v>
      </c>
      <c r="G98" s="27">
        <f t="shared" si="2"/>
        <v>9.5492957746478879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3">
        <v>41737</v>
      </c>
      <c r="B99" s="23" t="s">
        <v>32</v>
      </c>
      <c r="C99" s="24">
        <v>71.42</v>
      </c>
      <c r="D99" s="25">
        <v>0.12676056338028169</v>
      </c>
      <c r="E99" s="26" t="str">
        <f t="shared" si="0"/>
        <v>April</v>
      </c>
      <c r="F99" s="26" t="str">
        <f t="shared" si="1"/>
        <v>2014</v>
      </c>
      <c r="G99" s="27">
        <f t="shared" si="2"/>
        <v>9.0532394366197178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3">
        <v>41738</v>
      </c>
      <c r="B100" s="23" t="s">
        <v>32</v>
      </c>
      <c r="C100" s="24">
        <v>68.64</v>
      </c>
      <c r="D100" s="25">
        <v>0.16901408450704225</v>
      </c>
      <c r="E100" s="26" t="str">
        <f t="shared" si="0"/>
        <v>April</v>
      </c>
      <c r="F100" s="26" t="str">
        <f t="shared" si="1"/>
        <v>2014</v>
      </c>
      <c r="G100" s="27">
        <f t="shared" si="2"/>
        <v>11.60112676056338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3">
        <v>41739</v>
      </c>
      <c r="B101" s="23" t="s">
        <v>32</v>
      </c>
      <c r="C101" s="24">
        <v>53.05</v>
      </c>
      <c r="D101" s="25">
        <v>0.36619718309859156</v>
      </c>
      <c r="E101" s="26" t="str">
        <f t="shared" si="0"/>
        <v>April</v>
      </c>
      <c r="F101" s="26" t="str">
        <f t="shared" si="1"/>
        <v>2014</v>
      </c>
      <c r="G101" s="27">
        <f t="shared" si="2"/>
        <v>19.426760563380281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3">
        <v>41740</v>
      </c>
      <c r="B102" s="23" t="s">
        <v>32</v>
      </c>
      <c r="C102" s="24">
        <v>58.65</v>
      </c>
      <c r="D102" s="25">
        <v>0.52112676056338025</v>
      </c>
      <c r="E102" s="26" t="str">
        <f t="shared" si="0"/>
        <v>April</v>
      </c>
      <c r="F102" s="26" t="str">
        <f t="shared" si="1"/>
        <v>2014</v>
      </c>
      <c r="G102" s="27">
        <f t="shared" si="2"/>
        <v>30.564084507042253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3">
        <v>41741</v>
      </c>
      <c r="B103" s="23" t="s">
        <v>32</v>
      </c>
      <c r="C103" s="24">
        <v>67.8</v>
      </c>
      <c r="D103" s="25">
        <v>0.74647887323943662</v>
      </c>
      <c r="E103" s="26" t="str">
        <f t="shared" si="0"/>
        <v>April</v>
      </c>
      <c r="F103" s="26" t="str">
        <f t="shared" si="1"/>
        <v>2014</v>
      </c>
      <c r="G103" s="27">
        <f t="shared" si="2"/>
        <v>50.611267605633799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3">
        <v>41742</v>
      </c>
      <c r="B104" s="23" t="s">
        <v>32</v>
      </c>
      <c r="C104" s="24">
        <v>62.38</v>
      </c>
      <c r="D104" s="25">
        <v>0.40845070422535212</v>
      </c>
      <c r="E104" s="26" t="str">
        <f t="shared" si="0"/>
        <v>April</v>
      </c>
      <c r="F104" s="26" t="str">
        <f t="shared" si="1"/>
        <v>2014</v>
      </c>
      <c r="G104" s="27">
        <f t="shared" si="2"/>
        <v>25.479154929577465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3">
        <v>41743</v>
      </c>
      <c r="B105" s="23" t="s">
        <v>32</v>
      </c>
      <c r="C105" s="24">
        <v>55.68</v>
      </c>
      <c r="D105" s="25">
        <v>0.40845070422535212</v>
      </c>
      <c r="E105" s="26" t="str">
        <f t="shared" si="0"/>
        <v>April</v>
      </c>
      <c r="F105" s="26" t="str">
        <f t="shared" si="1"/>
        <v>2014</v>
      </c>
      <c r="G105" s="27">
        <f t="shared" si="2"/>
        <v>22.742535211267604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3">
        <v>41744</v>
      </c>
      <c r="B106" s="23" t="s">
        <v>32</v>
      </c>
      <c r="C106" s="24">
        <v>63.61</v>
      </c>
      <c r="D106" s="25">
        <v>0.42253521126760563</v>
      </c>
      <c r="E106" s="26" t="str">
        <f t="shared" si="0"/>
        <v>April</v>
      </c>
      <c r="F106" s="26" t="str">
        <f t="shared" si="1"/>
        <v>2014</v>
      </c>
      <c r="G106" s="27">
        <f t="shared" si="2"/>
        <v>26.877464788732393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3">
        <v>41745</v>
      </c>
      <c r="B107" s="23" t="s">
        <v>32</v>
      </c>
      <c r="C107" s="24">
        <v>68.400000000000006</v>
      </c>
      <c r="D107" s="25">
        <v>0.47887323943661969</v>
      </c>
      <c r="E107" s="26" t="str">
        <f t="shared" si="0"/>
        <v>April</v>
      </c>
      <c r="F107" s="26" t="str">
        <f t="shared" si="1"/>
        <v>2014</v>
      </c>
      <c r="G107" s="27">
        <f t="shared" si="2"/>
        <v>32.754929577464793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3">
        <v>41746</v>
      </c>
      <c r="B108" s="23" t="s">
        <v>32</v>
      </c>
      <c r="C108" s="24">
        <v>65.83</v>
      </c>
      <c r="D108" s="25">
        <v>0.77464788732394363</v>
      </c>
      <c r="E108" s="26" t="str">
        <f t="shared" si="0"/>
        <v>April</v>
      </c>
      <c r="F108" s="26" t="str">
        <f t="shared" si="1"/>
        <v>2014</v>
      </c>
      <c r="G108" s="27">
        <f t="shared" si="2"/>
        <v>50.995070422535207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3">
        <v>41747</v>
      </c>
      <c r="B109" s="23" t="s">
        <v>32</v>
      </c>
      <c r="C109" s="24">
        <v>67.45</v>
      </c>
      <c r="D109" s="25">
        <v>0.76056338028169013</v>
      </c>
      <c r="E109" s="26" t="str">
        <f t="shared" si="0"/>
        <v>April</v>
      </c>
      <c r="F109" s="26" t="str">
        <f t="shared" si="1"/>
        <v>2014</v>
      </c>
      <c r="G109" s="27">
        <f t="shared" si="2"/>
        <v>51.300000000000004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3">
        <v>41748</v>
      </c>
      <c r="B110" s="23" t="s">
        <v>32</v>
      </c>
      <c r="C110" s="24">
        <v>56.17</v>
      </c>
      <c r="D110" s="25">
        <v>0.88732394366197187</v>
      </c>
      <c r="E110" s="26" t="str">
        <f t="shared" si="0"/>
        <v>April</v>
      </c>
      <c r="F110" s="26" t="str">
        <f t="shared" si="1"/>
        <v>2014</v>
      </c>
      <c r="G110" s="27">
        <f t="shared" si="2"/>
        <v>49.840985915492965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3">
        <v>41749</v>
      </c>
      <c r="B111" s="23" t="s">
        <v>32</v>
      </c>
      <c r="C111" s="24">
        <v>46.34</v>
      </c>
      <c r="D111" s="25">
        <v>0.45070422535211269</v>
      </c>
      <c r="E111" s="26" t="str">
        <f t="shared" si="0"/>
        <v>April</v>
      </c>
      <c r="F111" s="26" t="str">
        <f t="shared" si="1"/>
        <v>2014</v>
      </c>
      <c r="G111" s="27">
        <f t="shared" si="2"/>
        <v>20.885633802816905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3">
        <v>41750</v>
      </c>
      <c r="B112" s="23" t="s">
        <v>32</v>
      </c>
      <c r="C112" s="24">
        <v>44.31</v>
      </c>
      <c r="D112" s="25">
        <v>0.3380281690140845</v>
      </c>
      <c r="E112" s="26" t="str">
        <f t="shared" si="0"/>
        <v>April</v>
      </c>
      <c r="F112" s="26" t="str">
        <f t="shared" si="1"/>
        <v>2014</v>
      </c>
      <c r="G112" s="27">
        <f t="shared" si="2"/>
        <v>14.978028169014085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3">
        <v>41751</v>
      </c>
      <c r="B113" s="23" t="s">
        <v>32</v>
      </c>
      <c r="C113" s="24">
        <v>49.27</v>
      </c>
      <c r="D113" s="25">
        <v>5.6338028169014086E-2</v>
      </c>
      <c r="E113" s="26" t="str">
        <f t="shared" si="0"/>
        <v>April</v>
      </c>
      <c r="F113" s="26" t="str">
        <f t="shared" si="1"/>
        <v>2014</v>
      </c>
      <c r="G113" s="27">
        <f t="shared" si="2"/>
        <v>2.775774647887324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3">
        <v>41752</v>
      </c>
      <c r="B114" s="23" t="s">
        <v>32</v>
      </c>
      <c r="C114" s="24">
        <v>56.29</v>
      </c>
      <c r="D114" s="25">
        <v>0.22535211267605634</v>
      </c>
      <c r="E114" s="26" t="str">
        <f t="shared" si="0"/>
        <v>April</v>
      </c>
      <c r="F114" s="26" t="str">
        <f t="shared" si="1"/>
        <v>2014</v>
      </c>
      <c r="G114" s="27">
        <f t="shared" si="2"/>
        <v>12.685070422535212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3">
        <v>41753</v>
      </c>
      <c r="B115" s="23" t="s">
        <v>32</v>
      </c>
      <c r="C115" s="24">
        <v>45.23</v>
      </c>
      <c r="D115" s="25">
        <v>0.92957746478873238</v>
      </c>
      <c r="E115" s="26" t="str">
        <f t="shared" si="0"/>
        <v>April</v>
      </c>
      <c r="F115" s="26" t="str">
        <f t="shared" si="1"/>
        <v>2014</v>
      </c>
      <c r="G115" s="27">
        <f t="shared" si="2"/>
        <v>42.044788732394359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3">
        <v>41754</v>
      </c>
      <c r="B116" s="23" t="s">
        <v>32</v>
      </c>
      <c r="C116" s="24">
        <v>48.5</v>
      </c>
      <c r="D116" s="25">
        <v>0.971830985915493</v>
      </c>
      <c r="E116" s="26" t="str">
        <f t="shared" si="0"/>
        <v>April</v>
      </c>
      <c r="F116" s="26" t="str">
        <f t="shared" si="1"/>
        <v>2014</v>
      </c>
      <c r="G116" s="27">
        <f t="shared" si="2"/>
        <v>47.133802816901408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3">
        <v>41755</v>
      </c>
      <c r="B117" s="23" t="s">
        <v>32</v>
      </c>
      <c r="C117" s="24">
        <v>57.96</v>
      </c>
      <c r="D117" s="25">
        <v>0.77464788732394363</v>
      </c>
      <c r="E117" s="26" t="str">
        <f t="shared" si="0"/>
        <v>April</v>
      </c>
      <c r="F117" s="26" t="str">
        <f t="shared" si="1"/>
        <v>2014</v>
      </c>
      <c r="G117" s="27">
        <f t="shared" si="2"/>
        <v>44.898591549295773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3">
        <v>41756</v>
      </c>
      <c r="B118" s="23" t="s">
        <v>32</v>
      </c>
      <c r="C118" s="24">
        <v>83.67</v>
      </c>
      <c r="D118" s="25">
        <v>9.8591549295774641E-2</v>
      </c>
      <c r="E118" s="26" t="str">
        <f t="shared" si="0"/>
        <v>April</v>
      </c>
      <c r="F118" s="26" t="str">
        <f t="shared" si="1"/>
        <v>2014</v>
      </c>
      <c r="G118" s="27">
        <f t="shared" si="2"/>
        <v>8.2491549295774647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3">
        <v>41757</v>
      </c>
      <c r="B119" s="23" t="s">
        <v>32</v>
      </c>
      <c r="C119" s="24">
        <v>62.81</v>
      </c>
      <c r="D119" s="25">
        <v>0.15492957746478872</v>
      </c>
      <c r="E119" s="26" t="str">
        <f t="shared" si="0"/>
        <v>April</v>
      </c>
      <c r="F119" s="26" t="str">
        <f t="shared" si="1"/>
        <v>2014</v>
      </c>
      <c r="G119" s="27">
        <f t="shared" si="2"/>
        <v>9.7311267605633791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3">
        <v>41758</v>
      </c>
      <c r="B120" s="23" t="s">
        <v>32</v>
      </c>
      <c r="C120" s="24">
        <v>60.97</v>
      </c>
      <c r="D120" s="25">
        <v>0.15492957746478872</v>
      </c>
      <c r="E120" s="26" t="str">
        <f t="shared" si="0"/>
        <v>April</v>
      </c>
      <c r="F120" s="26" t="str">
        <f t="shared" si="1"/>
        <v>2014</v>
      </c>
      <c r="G120" s="27">
        <f t="shared" si="2"/>
        <v>9.4460563380281677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3">
        <v>41759</v>
      </c>
      <c r="B121" s="23" t="s">
        <v>32</v>
      </c>
      <c r="C121" s="24">
        <v>61.07</v>
      </c>
      <c r="D121" s="25">
        <v>0.14084507042253522</v>
      </c>
      <c r="E121" s="26" t="str">
        <f t="shared" si="0"/>
        <v>April</v>
      </c>
      <c r="F121" s="26" t="str">
        <f t="shared" si="1"/>
        <v>2014</v>
      </c>
      <c r="G121" s="27">
        <f t="shared" si="2"/>
        <v>8.6014084507042252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3">
        <v>41760</v>
      </c>
      <c r="B122" s="23" t="s">
        <v>32</v>
      </c>
      <c r="C122" s="24">
        <v>60.55</v>
      </c>
      <c r="D122" s="25">
        <v>0.15492957746478872</v>
      </c>
      <c r="E122" s="26" t="str">
        <f t="shared" si="0"/>
        <v>May</v>
      </c>
      <c r="F122" s="26" t="str">
        <f t="shared" si="1"/>
        <v>2014</v>
      </c>
      <c r="G122" s="27">
        <f t="shared" si="2"/>
        <v>9.3809859154929569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3">
        <v>41761</v>
      </c>
      <c r="B123" s="23" t="s">
        <v>32</v>
      </c>
      <c r="C123" s="24">
        <v>66.73</v>
      </c>
      <c r="D123" s="25">
        <v>0.21126760563380281</v>
      </c>
      <c r="E123" s="26" t="str">
        <f t="shared" si="0"/>
        <v>May</v>
      </c>
      <c r="F123" s="26" t="str">
        <f t="shared" si="1"/>
        <v>2014</v>
      </c>
      <c r="G123" s="27">
        <f t="shared" si="2"/>
        <v>14.097887323943663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3">
        <v>41762</v>
      </c>
      <c r="B124" s="23" t="s">
        <v>32</v>
      </c>
      <c r="C124" s="24">
        <v>85.72</v>
      </c>
      <c r="D124" s="25">
        <v>0.21126760563380281</v>
      </c>
      <c r="E124" s="26" t="str">
        <f t="shared" si="0"/>
        <v>May</v>
      </c>
      <c r="F124" s="26" t="str">
        <f t="shared" si="1"/>
        <v>2014</v>
      </c>
      <c r="G124" s="27">
        <f t="shared" si="2"/>
        <v>18.109859154929577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3">
        <v>41763</v>
      </c>
      <c r="B125" s="23" t="s">
        <v>32</v>
      </c>
      <c r="C125" s="24">
        <v>90.2</v>
      </c>
      <c r="D125" s="25">
        <v>0.15492957746478872</v>
      </c>
      <c r="E125" s="26" t="str">
        <f t="shared" si="0"/>
        <v>May</v>
      </c>
      <c r="F125" s="26" t="str">
        <f t="shared" si="1"/>
        <v>2014</v>
      </c>
      <c r="G125" s="27">
        <f t="shared" si="2"/>
        <v>13.974647887323943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3">
        <v>41764</v>
      </c>
      <c r="B126" s="23" t="s">
        <v>32</v>
      </c>
      <c r="C126" s="24">
        <v>85.89</v>
      </c>
      <c r="D126" s="25">
        <v>0.12676056338028169</v>
      </c>
      <c r="E126" s="26" t="str">
        <f t="shared" si="0"/>
        <v>May</v>
      </c>
      <c r="F126" s="26" t="str">
        <f t="shared" si="1"/>
        <v>2014</v>
      </c>
      <c r="G126" s="27">
        <f t="shared" si="2"/>
        <v>10.887464788732395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3">
        <v>41765</v>
      </c>
      <c r="B127" s="23" t="s">
        <v>32</v>
      </c>
      <c r="C127" s="24">
        <v>84.5</v>
      </c>
      <c r="D127" s="25">
        <v>0.16901408450704225</v>
      </c>
      <c r="E127" s="26" t="str">
        <f t="shared" si="0"/>
        <v>May</v>
      </c>
      <c r="F127" s="26" t="str">
        <f t="shared" si="1"/>
        <v>2014</v>
      </c>
      <c r="G127" s="27">
        <f t="shared" si="2"/>
        <v>14.28169014084507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3">
        <v>41766</v>
      </c>
      <c r="B128" s="23" t="s">
        <v>32</v>
      </c>
      <c r="C128" s="24">
        <v>77.78</v>
      </c>
      <c r="D128" s="25">
        <v>0.12676056338028169</v>
      </c>
      <c r="E128" s="26" t="str">
        <f t="shared" si="0"/>
        <v>May</v>
      </c>
      <c r="F128" s="26" t="str">
        <f t="shared" si="1"/>
        <v>2014</v>
      </c>
      <c r="G128" s="27">
        <f t="shared" si="2"/>
        <v>9.8594366197183092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3">
        <v>41767</v>
      </c>
      <c r="B129" s="23" t="s">
        <v>32</v>
      </c>
      <c r="C129" s="24">
        <v>57.23</v>
      </c>
      <c r="D129" s="25">
        <v>0.25352112676056338</v>
      </c>
      <c r="E129" s="26" t="str">
        <f t="shared" si="0"/>
        <v>May</v>
      </c>
      <c r="F129" s="26" t="str">
        <f t="shared" si="1"/>
        <v>2014</v>
      </c>
      <c r="G129" s="27">
        <f t="shared" si="2"/>
        <v>14.509014084507042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3">
        <v>41768</v>
      </c>
      <c r="B130" s="23" t="s">
        <v>32</v>
      </c>
      <c r="C130" s="24">
        <v>56.28</v>
      </c>
      <c r="D130" s="25">
        <v>0.21126760563380281</v>
      </c>
      <c r="E130" s="26" t="str">
        <f t="shared" si="0"/>
        <v>May</v>
      </c>
      <c r="F130" s="26" t="str">
        <f t="shared" si="1"/>
        <v>2014</v>
      </c>
      <c r="G130" s="27">
        <f t="shared" si="2"/>
        <v>11.890140845070423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3">
        <v>41769</v>
      </c>
      <c r="B131" s="23" t="s">
        <v>32</v>
      </c>
      <c r="C131" s="24">
        <v>49.47</v>
      </c>
      <c r="D131" s="25">
        <v>0.29577464788732394</v>
      </c>
      <c r="E131" s="26" t="str">
        <f t="shared" si="0"/>
        <v>May</v>
      </c>
      <c r="F131" s="26" t="str">
        <f t="shared" si="1"/>
        <v>2014</v>
      </c>
      <c r="G131" s="27">
        <f t="shared" si="2"/>
        <v>14.631971830985915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3">
        <v>41770</v>
      </c>
      <c r="B132" s="23" t="s">
        <v>32</v>
      </c>
      <c r="C132" s="24">
        <v>61.7</v>
      </c>
      <c r="D132" s="25">
        <v>0.21126760563380281</v>
      </c>
      <c r="E132" s="26" t="str">
        <f t="shared" si="0"/>
        <v>May</v>
      </c>
      <c r="F132" s="26" t="str">
        <f t="shared" si="1"/>
        <v>2014</v>
      </c>
      <c r="G132" s="27">
        <f t="shared" si="2"/>
        <v>13.035211267605634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3">
        <v>41771</v>
      </c>
      <c r="B133" s="23" t="s">
        <v>32</v>
      </c>
      <c r="C133" s="24">
        <v>49.25</v>
      </c>
      <c r="D133" s="25">
        <v>0.23943661971830985</v>
      </c>
      <c r="E133" s="26" t="str">
        <f t="shared" si="0"/>
        <v>May</v>
      </c>
      <c r="F133" s="26" t="str">
        <f t="shared" si="1"/>
        <v>2014</v>
      </c>
      <c r="G133" s="27">
        <f t="shared" si="2"/>
        <v>11.79225352112676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3">
        <v>41772</v>
      </c>
      <c r="B134" s="23" t="s">
        <v>32</v>
      </c>
      <c r="C134" s="24">
        <v>41.54</v>
      </c>
      <c r="D134" s="25">
        <v>0.40845070422535212</v>
      </c>
      <c r="E134" s="26" t="str">
        <f t="shared" si="0"/>
        <v>May</v>
      </c>
      <c r="F134" s="26" t="str">
        <f t="shared" si="1"/>
        <v>2014</v>
      </c>
      <c r="G134" s="27">
        <f t="shared" si="2"/>
        <v>16.967042253521125</v>
      </c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3">
        <v>41773</v>
      </c>
      <c r="B135" s="23" t="s">
        <v>32</v>
      </c>
      <c r="C135" s="24">
        <v>45.18</v>
      </c>
      <c r="D135" s="25">
        <v>0.43661971830985913</v>
      </c>
      <c r="E135" s="26" t="str">
        <f t="shared" si="0"/>
        <v>May</v>
      </c>
      <c r="F135" s="26" t="str">
        <f t="shared" si="1"/>
        <v>2014</v>
      </c>
      <c r="G135" s="27">
        <f t="shared" si="2"/>
        <v>19.726478873239436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3">
        <v>41774</v>
      </c>
      <c r="B136" s="23" t="s">
        <v>32</v>
      </c>
      <c r="C136" s="24">
        <v>53.01</v>
      </c>
      <c r="D136" s="25">
        <v>0.38028169014084506</v>
      </c>
      <c r="E136" s="26" t="str">
        <f t="shared" si="0"/>
        <v>May</v>
      </c>
      <c r="F136" s="26" t="str">
        <f t="shared" si="1"/>
        <v>2014</v>
      </c>
      <c r="G136" s="27">
        <f t="shared" si="2"/>
        <v>20.158732394366197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3">
        <v>41775</v>
      </c>
      <c r="B137" s="23" t="s">
        <v>32</v>
      </c>
      <c r="C137" s="24">
        <v>74.709999999999994</v>
      </c>
      <c r="D137" s="25">
        <v>0.61971830985915488</v>
      </c>
      <c r="E137" s="26" t="str">
        <f t="shared" si="0"/>
        <v>May</v>
      </c>
      <c r="F137" s="26" t="str">
        <f t="shared" si="1"/>
        <v>2014</v>
      </c>
      <c r="G137" s="27">
        <f t="shared" si="2"/>
        <v>46.299154929577455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3">
        <v>41776</v>
      </c>
      <c r="B138" s="23" t="s">
        <v>32</v>
      </c>
      <c r="C138" s="24">
        <v>83.14</v>
      </c>
      <c r="D138" s="25">
        <v>0.59154929577464788</v>
      </c>
      <c r="E138" s="26" t="str">
        <f t="shared" si="0"/>
        <v>May</v>
      </c>
      <c r="F138" s="26" t="str">
        <f t="shared" si="1"/>
        <v>2014</v>
      </c>
      <c r="G138" s="27">
        <f t="shared" si="2"/>
        <v>49.181408450704225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3">
        <v>41777</v>
      </c>
      <c r="B139" s="23" t="s">
        <v>32</v>
      </c>
      <c r="C139" s="24">
        <v>80.11</v>
      </c>
      <c r="D139" s="25">
        <v>0.15492957746478872</v>
      </c>
      <c r="E139" s="26" t="str">
        <f t="shared" si="0"/>
        <v>May</v>
      </c>
      <c r="F139" s="26" t="str">
        <f t="shared" si="1"/>
        <v>2014</v>
      </c>
      <c r="G139" s="27">
        <f t="shared" si="2"/>
        <v>12.411408450704224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3">
        <v>41778</v>
      </c>
      <c r="B140" s="23" t="s">
        <v>32</v>
      </c>
      <c r="C140" s="24">
        <v>55.42</v>
      </c>
      <c r="D140" s="25">
        <v>0.3380281690140845</v>
      </c>
      <c r="E140" s="26" t="str">
        <f t="shared" si="0"/>
        <v>May</v>
      </c>
      <c r="F140" s="26" t="str">
        <f t="shared" si="1"/>
        <v>2014</v>
      </c>
      <c r="G140" s="27">
        <f t="shared" si="2"/>
        <v>18.733521126760564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3">
        <v>41779</v>
      </c>
      <c r="B141" s="23" t="s">
        <v>32</v>
      </c>
      <c r="C141" s="24">
        <v>53.28</v>
      </c>
      <c r="D141" s="25">
        <v>0.3380281690140845</v>
      </c>
      <c r="E141" s="26" t="str">
        <f t="shared" si="0"/>
        <v>May</v>
      </c>
      <c r="F141" s="26" t="str">
        <f t="shared" si="1"/>
        <v>2014</v>
      </c>
      <c r="G141" s="27">
        <f t="shared" si="2"/>
        <v>18.010140845070424</v>
      </c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3">
        <v>41780</v>
      </c>
      <c r="B142" s="23" t="s">
        <v>32</v>
      </c>
      <c r="C142" s="24">
        <v>50.68</v>
      </c>
      <c r="D142" s="25">
        <v>0.36619718309859156</v>
      </c>
      <c r="E142" s="26" t="str">
        <f t="shared" si="0"/>
        <v>May</v>
      </c>
      <c r="F142" s="26" t="str">
        <f t="shared" si="1"/>
        <v>2014</v>
      </c>
      <c r="G142" s="27">
        <f t="shared" si="2"/>
        <v>18.558873239436622</v>
      </c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3">
        <v>41781</v>
      </c>
      <c r="B143" s="23" t="s">
        <v>32</v>
      </c>
      <c r="C143" s="24">
        <v>58.66</v>
      </c>
      <c r="D143" s="25">
        <v>0.60563380281690138</v>
      </c>
      <c r="E143" s="26" t="str">
        <f t="shared" si="0"/>
        <v>May</v>
      </c>
      <c r="F143" s="26" t="str">
        <f t="shared" si="1"/>
        <v>2014</v>
      </c>
      <c r="G143" s="27">
        <f t="shared" si="2"/>
        <v>35.526478873239434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3">
        <v>41782</v>
      </c>
      <c r="B144" s="23" t="s">
        <v>32</v>
      </c>
      <c r="C144" s="24">
        <v>76.13</v>
      </c>
      <c r="D144" s="25">
        <v>0.83098591549295775</v>
      </c>
      <c r="E144" s="26" t="str">
        <f t="shared" si="0"/>
        <v>May</v>
      </c>
      <c r="F144" s="26" t="str">
        <f t="shared" si="1"/>
        <v>2014</v>
      </c>
      <c r="G144" s="27">
        <f t="shared" si="2"/>
        <v>63.262957746478868</v>
      </c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3">
        <v>41783</v>
      </c>
      <c r="B145" s="23" t="s">
        <v>32</v>
      </c>
      <c r="C145" s="24">
        <v>69.08</v>
      </c>
      <c r="D145" s="25">
        <v>0.971830985915493</v>
      </c>
      <c r="E145" s="26" t="str">
        <f t="shared" si="0"/>
        <v>May</v>
      </c>
      <c r="F145" s="26" t="str">
        <f t="shared" si="1"/>
        <v>2014</v>
      </c>
      <c r="G145" s="27">
        <f t="shared" si="2"/>
        <v>67.13408450704226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3">
        <v>41784</v>
      </c>
      <c r="B146" s="23" t="s">
        <v>32</v>
      </c>
      <c r="C146" s="24">
        <v>69.02</v>
      </c>
      <c r="D146" s="25">
        <v>0.73239436619718312</v>
      </c>
      <c r="E146" s="26" t="str">
        <f t="shared" si="0"/>
        <v>May</v>
      </c>
      <c r="F146" s="26" t="str">
        <f t="shared" si="1"/>
        <v>2014</v>
      </c>
      <c r="G146" s="27">
        <f t="shared" si="2"/>
        <v>50.549859154929578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3">
        <v>41785</v>
      </c>
      <c r="B147" s="23" t="s">
        <v>32</v>
      </c>
      <c r="C147" s="24">
        <v>58.16</v>
      </c>
      <c r="D147" s="25">
        <v>0.39436619718309857</v>
      </c>
      <c r="E147" s="26" t="str">
        <f t="shared" si="0"/>
        <v>May</v>
      </c>
      <c r="F147" s="26" t="str">
        <f t="shared" si="1"/>
        <v>2014</v>
      </c>
      <c r="G147" s="27">
        <f t="shared" si="2"/>
        <v>22.936338028169011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3">
        <v>41786</v>
      </c>
      <c r="B148" s="23" t="s">
        <v>32</v>
      </c>
      <c r="C148" s="24">
        <v>77.13</v>
      </c>
      <c r="D148" s="25">
        <v>0.23943661971830985</v>
      </c>
      <c r="E148" s="26" t="str">
        <f t="shared" si="0"/>
        <v>May</v>
      </c>
      <c r="F148" s="26" t="str">
        <f t="shared" si="1"/>
        <v>2014</v>
      </c>
      <c r="G148" s="27">
        <f t="shared" si="2"/>
        <v>18.467746478873238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3">
        <v>41787</v>
      </c>
      <c r="B149" s="23" t="s">
        <v>32</v>
      </c>
      <c r="C149" s="24">
        <v>60.27</v>
      </c>
      <c r="D149" s="25">
        <v>0.30985915492957744</v>
      </c>
      <c r="E149" s="26" t="str">
        <f t="shared" si="0"/>
        <v>May</v>
      </c>
      <c r="F149" s="26" t="str">
        <f t="shared" si="1"/>
        <v>2014</v>
      </c>
      <c r="G149" s="27">
        <f t="shared" si="2"/>
        <v>18.675211267605633</v>
      </c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3">
        <v>41788</v>
      </c>
      <c r="B150" s="23" t="s">
        <v>32</v>
      </c>
      <c r="C150" s="24">
        <v>58.55</v>
      </c>
      <c r="D150" s="25">
        <v>0.30985915492957744</v>
      </c>
      <c r="E150" s="26" t="str">
        <f t="shared" si="0"/>
        <v>May</v>
      </c>
      <c r="F150" s="26" t="str">
        <f t="shared" si="1"/>
        <v>2014</v>
      </c>
      <c r="G150" s="27">
        <f t="shared" si="2"/>
        <v>18.142253521126758</v>
      </c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3">
        <v>41789</v>
      </c>
      <c r="B151" s="23" t="s">
        <v>32</v>
      </c>
      <c r="C151" s="24">
        <v>55.26</v>
      </c>
      <c r="D151" s="25">
        <v>0.53521126760563376</v>
      </c>
      <c r="E151" s="26" t="str">
        <f t="shared" si="0"/>
        <v>May</v>
      </c>
      <c r="F151" s="26" t="str">
        <f t="shared" si="1"/>
        <v>2014</v>
      </c>
      <c r="G151" s="27">
        <f t="shared" si="2"/>
        <v>29.575774647887322</v>
      </c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3">
        <v>41790</v>
      </c>
      <c r="B152" s="23" t="s">
        <v>32</v>
      </c>
      <c r="C152" s="24">
        <v>58.08</v>
      </c>
      <c r="D152" s="25">
        <v>0.77464788732394363</v>
      </c>
      <c r="E152" s="26" t="str">
        <f t="shared" si="0"/>
        <v>May</v>
      </c>
      <c r="F152" s="26" t="str">
        <f t="shared" si="1"/>
        <v>2014</v>
      </c>
      <c r="G152" s="27">
        <f t="shared" si="2"/>
        <v>44.991549295774647</v>
      </c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3">
        <v>41791</v>
      </c>
      <c r="B153" s="23" t="s">
        <v>32</v>
      </c>
      <c r="C153" s="24">
        <v>54.7</v>
      </c>
      <c r="D153" s="25">
        <v>0.54929577464788737</v>
      </c>
      <c r="E153" s="26" t="str">
        <f t="shared" si="0"/>
        <v>June</v>
      </c>
      <c r="F153" s="26" t="str">
        <f t="shared" si="1"/>
        <v>2014</v>
      </c>
      <c r="G153" s="27">
        <f t="shared" si="2"/>
        <v>30.04647887323944</v>
      </c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3">
        <v>41792</v>
      </c>
      <c r="B154" s="23" t="s">
        <v>32</v>
      </c>
      <c r="C154" s="24">
        <v>63.33</v>
      </c>
      <c r="D154" s="25">
        <v>0.23943661971830985</v>
      </c>
      <c r="E154" s="26" t="str">
        <f t="shared" si="0"/>
        <v>June</v>
      </c>
      <c r="F154" s="26" t="str">
        <f t="shared" si="1"/>
        <v>2014</v>
      </c>
      <c r="G154" s="27">
        <f t="shared" si="2"/>
        <v>15.163521126760562</v>
      </c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3">
        <v>41793</v>
      </c>
      <c r="B155" s="23" t="s">
        <v>32</v>
      </c>
      <c r="C155" s="24">
        <v>64.599999999999994</v>
      </c>
      <c r="D155" s="25">
        <v>0.11267605633802817</v>
      </c>
      <c r="E155" s="26" t="str">
        <f t="shared" si="0"/>
        <v>June</v>
      </c>
      <c r="F155" s="26" t="str">
        <f t="shared" si="1"/>
        <v>2014</v>
      </c>
      <c r="G155" s="27">
        <f t="shared" si="2"/>
        <v>7.2788732394366189</v>
      </c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3">
        <v>41794</v>
      </c>
      <c r="B156" s="23" t="s">
        <v>32</v>
      </c>
      <c r="C156" s="24">
        <v>67.25</v>
      </c>
      <c r="D156" s="25">
        <v>0.11267605633802817</v>
      </c>
      <c r="E156" s="26" t="str">
        <f t="shared" si="0"/>
        <v>June</v>
      </c>
      <c r="F156" s="26" t="str">
        <f t="shared" si="1"/>
        <v>2014</v>
      </c>
      <c r="G156" s="27">
        <f t="shared" si="2"/>
        <v>7.5774647887323949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3">
        <v>41795</v>
      </c>
      <c r="B157" s="23" t="s">
        <v>32</v>
      </c>
      <c r="C157" s="24">
        <v>68.25</v>
      </c>
      <c r="D157" s="25">
        <v>0.11267605633802817</v>
      </c>
      <c r="E157" s="26" t="str">
        <f t="shared" si="0"/>
        <v>June</v>
      </c>
      <c r="F157" s="26" t="str">
        <f t="shared" si="1"/>
        <v>2014</v>
      </c>
      <c r="G157" s="27">
        <f t="shared" si="2"/>
        <v>7.6901408450704229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3">
        <v>41796</v>
      </c>
      <c r="B158" s="23" t="s">
        <v>32</v>
      </c>
      <c r="C158" s="24">
        <v>77.56</v>
      </c>
      <c r="D158" s="25">
        <v>0.19718309859154928</v>
      </c>
      <c r="E158" s="26" t="str">
        <f t="shared" si="0"/>
        <v>June</v>
      </c>
      <c r="F158" s="26" t="str">
        <f t="shared" si="1"/>
        <v>2014</v>
      </c>
      <c r="G158" s="27">
        <f t="shared" si="2"/>
        <v>15.293521126760563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3">
        <v>41797</v>
      </c>
      <c r="B159" s="23" t="s">
        <v>32</v>
      </c>
      <c r="C159" s="24">
        <v>79.459999999999994</v>
      </c>
      <c r="D159" s="25">
        <v>0.28169014084507044</v>
      </c>
      <c r="E159" s="26" t="str">
        <f t="shared" si="0"/>
        <v>June</v>
      </c>
      <c r="F159" s="26" t="str">
        <f t="shared" si="1"/>
        <v>2014</v>
      </c>
      <c r="G159" s="27">
        <f t="shared" si="2"/>
        <v>22.383098591549295</v>
      </c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3">
        <v>41798</v>
      </c>
      <c r="B160" s="23" t="s">
        <v>32</v>
      </c>
      <c r="C160" s="24">
        <v>80.12</v>
      </c>
      <c r="D160" s="25">
        <v>0.12676056338028169</v>
      </c>
      <c r="E160" s="26" t="str">
        <f t="shared" si="0"/>
        <v>June</v>
      </c>
      <c r="F160" s="26" t="str">
        <f t="shared" si="1"/>
        <v>2014</v>
      </c>
      <c r="G160" s="27">
        <f t="shared" si="2"/>
        <v>10.156056338028169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3">
        <v>41799</v>
      </c>
      <c r="B161" s="23" t="s">
        <v>32</v>
      </c>
      <c r="C161" s="24">
        <v>84.9</v>
      </c>
      <c r="D161" s="25">
        <v>7.0422535211267609E-2</v>
      </c>
      <c r="E161" s="26" t="str">
        <f t="shared" si="0"/>
        <v>June</v>
      </c>
      <c r="F161" s="26" t="str">
        <f t="shared" si="1"/>
        <v>2014</v>
      </c>
      <c r="G161" s="27">
        <f t="shared" si="2"/>
        <v>5.97887323943662</v>
      </c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3">
        <v>41800</v>
      </c>
      <c r="B162" s="23" t="s">
        <v>32</v>
      </c>
      <c r="C162" s="24">
        <v>79.75</v>
      </c>
      <c r="D162" s="25">
        <v>0.14084507042253522</v>
      </c>
      <c r="E162" s="26" t="str">
        <f t="shared" si="0"/>
        <v>June</v>
      </c>
      <c r="F162" s="26" t="str">
        <f t="shared" si="1"/>
        <v>2014</v>
      </c>
      <c r="G162" s="27">
        <f t="shared" si="2"/>
        <v>11.232394366197184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3">
        <v>41801</v>
      </c>
      <c r="B163" s="23" t="s">
        <v>32</v>
      </c>
      <c r="C163" s="24">
        <v>76.599999999999994</v>
      </c>
      <c r="D163" s="25">
        <v>0.22535211267605634</v>
      </c>
      <c r="E163" s="26" t="str">
        <f t="shared" si="0"/>
        <v>June</v>
      </c>
      <c r="F163" s="26" t="str">
        <f t="shared" si="1"/>
        <v>2014</v>
      </c>
      <c r="G163" s="27">
        <f t="shared" si="2"/>
        <v>17.261971830985914</v>
      </c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3">
        <v>41802</v>
      </c>
      <c r="B164" s="23" t="s">
        <v>32</v>
      </c>
      <c r="C164" s="24">
        <v>97.82</v>
      </c>
      <c r="D164" s="25">
        <v>0.19718309859154928</v>
      </c>
      <c r="E164" s="26" t="str">
        <f t="shared" si="0"/>
        <v>June</v>
      </c>
      <c r="F164" s="26" t="str">
        <f t="shared" si="1"/>
        <v>2014</v>
      </c>
      <c r="G164" s="27">
        <f t="shared" si="2"/>
        <v>19.288450704225351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3">
        <v>41803</v>
      </c>
      <c r="B165" s="23" t="s">
        <v>32</v>
      </c>
      <c r="C165" s="24">
        <v>73.2</v>
      </c>
      <c r="D165" s="25">
        <v>0.59154929577464788</v>
      </c>
      <c r="E165" s="26" t="str">
        <f t="shared" si="0"/>
        <v>June</v>
      </c>
      <c r="F165" s="26" t="str">
        <f t="shared" si="1"/>
        <v>2014</v>
      </c>
      <c r="G165" s="27">
        <f t="shared" si="2"/>
        <v>43.301408450704223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3">
        <v>41804</v>
      </c>
      <c r="B166" s="23" t="s">
        <v>32</v>
      </c>
      <c r="C166" s="24">
        <v>64.77</v>
      </c>
      <c r="D166" s="25">
        <v>0.87323943661971826</v>
      </c>
      <c r="E166" s="26" t="str">
        <f t="shared" si="0"/>
        <v>June</v>
      </c>
      <c r="F166" s="26" t="str">
        <f t="shared" si="1"/>
        <v>2014</v>
      </c>
      <c r="G166" s="27">
        <f t="shared" si="2"/>
        <v>56.55971830985915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3">
        <v>41805</v>
      </c>
      <c r="B167" s="23" t="s">
        <v>32</v>
      </c>
      <c r="C167" s="24">
        <v>65.73</v>
      </c>
      <c r="D167" s="25">
        <v>0.49295774647887325</v>
      </c>
      <c r="E167" s="26" t="str">
        <f t="shared" si="0"/>
        <v>June</v>
      </c>
      <c r="F167" s="26" t="str">
        <f t="shared" si="1"/>
        <v>2014</v>
      </c>
      <c r="G167" s="27">
        <f t="shared" si="2"/>
        <v>32.40211267605634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3">
        <v>41806</v>
      </c>
      <c r="B168" s="23" t="s">
        <v>32</v>
      </c>
      <c r="C168" s="24">
        <v>57.34</v>
      </c>
      <c r="D168" s="25">
        <v>0.23943661971830985</v>
      </c>
      <c r="E168" s="26" t="str">
        <f t="shared" si="0"/>
        <v>June</v>
      </c>
      <c r="F168" s="26" t="str">
        <f t="shared" si="1"/>
        <v>2014</v>
      </c>
      <c r="G168" s="27">
        <f t="shared" si="2"/>
        <v>13.729295774647888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3">
        <v>41807</v>
      </c>
      <c r="B169" s="23" t="s">
        <v>32</v>
      </c>
      <c r="C169" s="24">
        <v>79.92</v>
      </c>
      <c r="D169" s="25">
        <v>0.21126760563380281</v>
      </c>
      <c r="E169" s="26" t="str">
        <f t="shared" si="0"/>
        <v>June</v>
      </c>
      <c r="F169" s="26" t="str">
        <f t="shared" si="1"/>
        <v>2014</v>
      </c>
      <c r="G169" s="27">
        <f t="shared" si="2"/>
        <v>16.884507042253521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3">
        <v>41808</v>
      </c>
      <c r="B170" s="23" t="s">
        <v>32</v>
      </c>
      <c r="C170" s="24">
        <v>68.75</v>
      </c>
      <c r="D170" s="25">
        <v>0.29577464788732394</v>
      </c>
      <c r="E170" s="26" t="str">
        <f t="shared" si="0"/>
        <v>June</v>
      </c>
      <c r="F170" s="26" t="str">
        <f t="shared" si="1"/>
        <v>2014</v>
      </c>
      <c r="G170" s="27">
        <f t="shared" si="2"/>
        <v>20.33450704225352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3">
        <v>41809</v>
      </c>
      <c r="B171" s="23" t="s">
        <v>32</v>
      </c>
      <c r="C171" s="24">
        <v>70.13</v>
      </c>
      <c r="D171" s="25">
        <v>0.57746478873239437</v>
      </c>
      <c r="E171" s="26" t="str">
        <f t="shared" si="0"/>
        <v>June</v>
      </c>
      <c r="F171" s="26" t="str">
        <f t="shared" si="1"/>
        <v>2014</v>
      </c>
      <c r="G171" s="27">
        <f t="shared" si="2"/>
        <v>40.497605633802813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3">
        <v>41810</v>
      </c>
      <c r="B172" s="23" t="s">
        <v>32</v>
      </c>
      <c r="C172" s="24">
        <v>77.989999999999995</v>
      </c>
      <c r="D172" s="25">
        <v>0.85915492957746475</v>
      </c>
      <c r="E172" s="26" t="str">
        <f t="shared" si="0"/>
        <v>June</v>
      </c>
      <c r="F172" s="26" t="str">
        <f t="shared" si="1"/>
        <v>2014</v>
      </c>
      <c r="G172" s="27">
        <f t="shared" si="2"/>
        <v>67.005492957746469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3">
        <v>41811</v>
      </c>
      <c r="B173" s="23" t="s">
        <v>32</v>
      </c>
      <c r="C173" s="24">
        <v>77.55</v>
      </c>
      <c r="D173" s="25">
        <v>0.91549295774647887</v>
      </c>
      <c r="E173" s="26" t="str">
        <f t="shared" si="0"/>
        <v>June</v>
      </c>
      <c r="F173" s="26" t="str">
        <f t="shared" si="1"/>
        <v>2014</v>
      </c>
      <c r="G173" s="27">
        <f t="shared" si="2"/>
        <v>70.99647887323944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3">
        <v>41812</v>
      </c>
      <c r="B174" s="23" t="s">
        <v>32</v>
      </c>
      <c r="C174" s="24">
        <v>77.36</v>
      </c>
      <c r="D174" s="25">
        <v>0.57746478873239437</v>
      </c>
      <c r="E174" s="26" t="str">
        <f t="shared" si="0"/>
        <v>June</v>
      </c>
      <c r="F174" s="26" t="str">
        <f t="shared" si="1"/>
        <v>2014</v>
      </c>
      <c r="G174" s="27">
        <f t="shared" si="2"/>
        <v>44.672676056338027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3">
        <v>41813</v>
      </c>
      <c r="B175" s="23" t="s">
        <v>32</v>
      </c>
      <c r="C175" s="24">
        <v>76.98</v>
      </c>
      <c r="D175" s="25">
        <v>0.40845070422535212</v>
      </c>
      <c r="E175" s="26" t="str">
        <f t="shared" si="0"/>
        <v>June</v>
      </c>
      <c r="F175" s="26" t="str">
        <f t="shared" si="1"/>
        <v>2014</v>
      </c>
      <c r="G175" s="27">
        <f t="shared" si="2"/>
        <v>31.442535211267607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3">
        <v>41814</v>
      </c>
      <c r="B176" s="23" t="s">
        <v>32</v>
      </c>
      <c r="C176" s="24">
        <v>80.010000000000005</v>
      </c>
      <c r="D176" s="25">
        <v>0.54929577464788737</v>
      </c>
      <c r="E176" s="26" t="str">
        <f t="shared" si="0"/>
        <v>June</v>
      </c>
      <c r="F176" s="26" t="str">
        <f t="shared" si="1"/>
        <v>2014</v>
      </c>
      <c r="G176" s="27">
        <f t="shared" si="2"/>
        <v>43.949154929577475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3">
        <v>41815</v>
      </c>
      <c r="B177" s="23" t="s">
        <v>32</v>
      </c>
      <c r="C177" s="24">
        <v>79.55</v>
      </c>
      <c r="D177" s="25">
        <v>0.85915492957746475</v>
      </c>
      <c r="E177" s="26" t="str">
        <f t="shared" si="0"/>
        <v>June</v>
      </c>
      <c r="F177" s="26" t="str">
        <f t="shared" si="1"/>
        <v>2014</v>
      </c>
      <c r="G177" s="27">
        <f t="shared" si="2"/>
        <v>68.345774647887325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3">
        <v>41816</v>
      </c>
      <c r="B178" s="23" t="s">
        <v>32</v>
      </c>
      <c r="C178" s="24">
        <v>76.94</v>
      </c>
      <c r="D178" s="25">
        <v>0.90140845070422537</v>
      </c>
      <c r="E178" s="26" t="str">
        <f t="shared" si="0"/>
        <v>June</v>
      </c>
      <c r="F178" s="26" t="str">
        <f t="shared" si="1"/>
        <v>2014</v>
      </c>
      <c r="G178" s="27">
        <f t="shared" si="2"/>
        <v>69.354366197183097</v>
      </c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3">
        <v>41817</v>
      </c>
      <c r="B179" s="23" t="s">
        <v>32</v>
      </c>
      <c r="C179" s="24">
        <v>77.069999999999993</v>
      </c>
      <c r="D179" s="25">
        <v>0.92957746478873238</v>
      </c>
      <c r="E179" s="26" t="str">
        <f t="shared" si="0"/>
        <v>June</v>
      </c>
      <c r="F179" s="26" t="str">
        <f t="shared" si="1"/>
        <v>2014</v>
      </c>
      <c r="G179" s="27">
        <f t="shared" si="2"/>
        <v>71.642535211267599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3">
        <v>41818</v>
      </c>
      <c r="B180" s="23" t="s">
        <v>32</v>
      </c>
      <c r="C180" s="24">
        <v>73.64</v>
      </c>
      <c r="D180" s="25">
        <v>0.91549295774647887</v>
      </c>
      <c r="E180" s="26" t="str">
        <f t="shared" si="0"/>
        <v>June</v>
      </c>
      <c r="F180" s="26" t="str">
        <f t="shared" si="1"/>
        <v>2014</v>
      </c>
      <c r="G180" s="27">
        <f t="shared" si="2"/>
        <v>67.416901408450698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3">
        <v>41819</v>
      </c>
      <c r="B181" s="23" t="s">
        <v>32</v>
      </c>
      <c r="C181" s="24">
        <v>64.63</v>
      </c>
      <c r="D181" s="25">
        <v>0.76056338028169013</v>
      </c>
      <c r="E181" s="26" t="str">
        <f t="shared" si="0"/>
        <v>June</v>
      </c>
      <c r="F181" s="26" t="str">
        <f t="shared" si="1"/>
        <v>2014</v>
      </c>
      <c r="G181" s="27">
        <f t="shared" si="2"/>
        <v>49.15521126760563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3">
        <v>41820</v>
      </c>
      <c r="B182" s="23" t="s">
        <v>32</v>
      </c>
      <c r="C182" s="24">
        <v>56.03</v>
      </c>
      <c r="D182" s="25">
        <v>0.90140845070422537</v>
      </c>
      <c r="E182" s="26" t="str">
        <f t="shared" si="0"/>
        <v>June</v>
      </c>
      <c r="F182" s="26" t="str">
        <f t="shared" si="1"/>
        <v>2014</v>
      </c>
      <c r="G182" s="27">
        <f t="shared" si="2"/>
        <v>50.505915492957747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3">
        <v>41821</v>
      </c>
      <c r="B183" s="23" t="s">
        <v>32</v>
      </c>
      <c r="C183" s="24">
        <v>54.68</v>
      </c>
      <c r="D183" s="25">
        <v>0.94366197183098588</v>
      </c>
      <c r="E183" s="26" t="str">
        <f t="shared" si="0"/>
        <v>July</v>
      </c>
      <c r="F183" s="26" t="str">
        <f t="shared" si="1"/>
        <v>2014</v>
      </c>
      <c r="G183" s="27">
        <f t="shared" si="2"/>
        <v>51.599436619718304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3">
        <v>41822</v>
      </c>
      <c r="B184" s="23" t="s">
        <v>32</v>
      </c>
      <c r="C184" s="24">
        <v>54.84</v>
      </c>
      <c r="D184" s="25">
        <v>0.94366197183098588</v>
      </c>
      <c r="E184" s="26" t="str">
        <f t="shared" si="0"/>
        <v>July</v>
      </c>
      <c r="F184" s="26" t="str">
        <f t="shared" si="1"/>
        <v>2014</v>
      </c>
      <c r="G184" s="27">
        <f t="shared" si="2"/>
        <v>51.750422535211271</v>
      </c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3">
        <v>41823</v>
      </c>
      <c r="B185" s="23" t="s">
        <v>32</v>
      </c>
      <c r="C185" s="24">
        <v>54.74</v>
      </c>
      <c r="D185" s="25">
        <v>0.91549295774647887</v>
      </c>
      <c r="E185" s="26" t="str">
        <f t="shared" si="0"/>
        <v>July</v>
      </c>
      <c r="F185" s="26" t="str">
        <f t="shared" si="1"/>
        <v>2014</v>
      </c>
      <c r="G185" s="27">
        <f t="shared" si="2"/>
        <v>50.114084507042257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3">
        <v>41824</v>
      </c>
      <c r="B186" s="23" t="s">
        <v>32</v>
      </c>
      <c r="C186" s="24">
        <v>56.37</v>
      </c>
      <c r="D186" s="25">
        <v>0.95774647887323938</v>
      </c>
      <c r="E186" s="26" t="str">
        <f t="shared" si="0"/>
        <v>July</v>
      </c>
      <c r="F186" s="26" t="str">
        <f t="shared" si="1"/>
        <v>2014</v>
      </c>
      <c r="G186" s="27">
        <f t="shared" si="2"/>
        <v>53.988169014084498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3">
        <v>41825</v>
      </c>
      <c r="B187" s="23" t="s">
        <v>32</v>
      </c>
      <c r="C187" s="24">
        <v>58.97</v>
      </c>
      <c r="D187" s="25">
        <v>0.95774647887323938</v>
      </c>
      <c r="E187" s="26" t="str">
        <f t="shared" si="0"/>
        <v>July</v>
      </c>
      <c r="F187" s="26" t="str">
        <f t="shared" si="1"/>
        <v>2014</v>
      </c>
      <c r="G187" s="27">
        <f t="shared" si="2"/>
        <v>56.478309859154926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3">
        <v>41826</v>
      </c>
      <c r="B188" s="23" t="s">
        <v>32</v>
      </c>
      <c r="C188" s="24">
        <v>64.45</v>
      </c>
      <c r="D188" s="25">
        <v>0.6901408450704225</v>
      </c>
      <c r="E188" s="26" t="str">
        <f t="shared" si="0"/>
        <v>July</v>
      </c>
      <c r="F188" s="26" t="str">
        <f t="shared" si="1"/>
        <v>2014</v>
      </c>
      <c r="G188" s="27">
        <f t="shared" si="2"/>
        <v>44.479577464788733</v>
      </c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3">
        <v>41827</v>
      </c>
      <c r="B189" s="23" t="s">
        <v>32</v>
      </c>
      <c r="C189" s="24">
        <v>72.760000000000005</v>
      </c>
      <c r="D189" s="25">
        <v>0.71830985915492962</v>
      </c>
      <c r="E189" s="26" t="str">
        <f t="shared" si="0"/>
        <v>July</v>
      </c>
      <c r="F189" s="26" t="str">
        <f t="shared" si="1"/>
        <v>2014</v>
      </c>
      <c r="G189" s="27">
        <f t="shared" si="2"/>
        <v>52.264225352112682</v>
      </c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3">
        <v>41828</v>
      </c>
      <c r="B190" s="23" t="s">
        <v>32</v>
      </c>
      <c r="C190" s="24">
        <v>65.95</v>
      </c>
      <c r="D190" s="25">
        <v>0.88732394366197187</v>
      </c>
      <c r="E190" s="26" t="str">
        <f t="shared" si="0"/>
        <v>July</v>
      </c>
      <c r="F190" s="26" t="str">
        <f t="shared" si="1"/>
        <v>2014</v>
      </c>
      <c r="G190" s="27">
        <f t="shared" si="2"/>
        <v>58.519014084507049</v>
      </c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3">
        <v>41829</v>
      </c>
      <c r="B191" s="23" t="s">
        <v>32</v>
      </c>
      <c r="C191" s="24">
        <v>72.430000000000007</v>
      </c>
      <c r="D191" s="25">
        <v>0.53521126760563376</v>
      </c>
      <c r="E191" s="26" t="str">
        <f t="shared" si="0"/>
        <v>July</v>
      </c>
      <c r="F191" s="26" t="str">
        <f t="shared" si="1"/>
        <v>2014</v>
      </c>
      <c r="G191" s="27">
        <f t="shared" si="2"/>
        <v>38.765352112676055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3">
        <v>41830</v>
      </c>
      <c r="B192" s="23" t="s">
        <v>32</v>
      </c>
      <c r="C192" s="24">
        <v>73.040000000000006</v>
      </c>
      <c r="D192" s="25">
        <v>0.63380281690140849</v>
      </c>
      <c r="E192" s="26" t="str">
        <f t="shared" si="0"/>
        <v>July</v>
      </c>
      <c r="F192" s="26" t="str">
        <f t="shared" si="1"/>
        <v>2014</v>
      </c>
      <c r="G192" s="27">
        <f t="shared" si="2"/>
        <v>46.292957746478884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3">
        <v>41831</v>
      </c>
      <c r="B193" s="23" t="s">
        <v>32</v>
      </c>
      <c r="C193" s="24">
        <v>83.9</v>
      </c>
      <c r="D193" s="25">
        <v>0.6619718309859155</v>
      </c>
      <c r="E193" s="26" t="str">
        <f t="shared" si="0"/>
        <v>July</v>
      </c>
      <c r="F193" s="26" t="str">
        <f t="shared" si="1"/>
        <v>2014</v>
      </c>
      <c r="G193" s="27">
        <f t="shared" si="2"/>
        <v>55.539436619718316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3">
        <v>41832</v>
      </c>
      <c r="B194" s="23" t="s">
        <v>32</v>
      </c>
      <c r="C194" s="24">
        <v>75.84</v>
      </c>
      <c r="D194" s="25">
        <v>0.94366197183098588</v>
      </c>
      <c r="E194" s="26" t="str">
        <f t="shared" si="0"/>
        <v>July</v>
      </c>
      <c r="F194" s="26" t="str">
        <f t="shared" si="1"/>
        <v>2014</v>
      </c>
      <c r="G194" s="27">
        <f t="shared" si="2"/>
        <v>71.567323943661975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3">
        <v>41833</v>
      </c>
      <c r="B195" s="23" t="s">
        <v>32</v>
      </c>
      <c r="C195" s="24">
        <v>72.09</v>
      </c>
      <c r="D195" s="25">
        <v>0.87323943661971826</v>
      </c>
      <c r="E195" s="26" t="str">
        <f t="shared" si="0"/>
        <v>July</v>
      </c>
      <c r="F195" s="26" t="str">
        <f t="shared" si="1"/>
        <v>2014</v>
      </c>
      <c r="G195" s="27">
        <f t="shared" si="2"/>
        <v>62.951830985915493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3">
        <v>41834</v>
      </c>
      <c r="B196" s="23" t="s">
        <v>32</v>
      </c>
      <c r="C196" s="24">
        <v>70.36</v>
      </c>
      <c r="D196" s="25">
        <v>0.85915492957746475</v>
      </c>
      <c r="E196" s="26" t="str">
        <f t="shared" si="0"/>
        <v>July</v>
      </c>
      <c r="F196" s="26" t="str">
        <f t="shared" si="1"/>
        <v>2014</v>
      </c>
      <c r="G196" s="27">
        <f t="shared" si="2"/>
        <v>60.450140845070422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3">
        <v>41835</v>
      </c>
      <c r="B197" s="23" t="s">
        <v>32</v>
      </c>
      <c r="C197" s="24">
        <v>70.2</v>
      </c>
      <c r="D197" s="25">
        <v>0.94366197183098588</v>
      </c>
      <c r="E197" s="26" t="str">
        <f t="shared" si="0"/>
        <v>July</v>
      </c>
      <c r="F197" s="26" t="str">
        <f t="shared" si="1"/>
        <v>2014</v>
      </c>
      <c r="G197" s="27">
        <f t="shared" si="2"/>
        <v>66.245070422535207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3">
        <v>41836</v>
      </c>
      <c r="B198" s="23" t="s">
        <v>32</v>
      </c>
      <c r="C198" s="24">
        <v>83.12</v>
      </c>
      <c r="D198" s="25">
        <v>0.85915492957746475</v>
      </c>
      <c r="E198" s="26" t="str">
        <f t="shared" si="0"/>
        <v>July</v>
      </c>
      <c r="F198" s="26" t="str">
        <f t="shared" si="1"/>
        <v>2014</v>
      </c>
      <c r="G198" s="27">
        <f t="shared" si="2"/>
        <v>71.412957746478881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3">
        <v>41837</v>
      </c>
      <c r="B199" s="23" t="s">
        <v>32</v>
      </c>
      <c r="C199" s="24">
        <v>77.349999999999994</v>
      </c>
      <c r="D199" s="25">
        <v>0.90140845070422537</v>
      </c>
      <c r="E199" s="26" t="str">
        <f t="shared" si="0"/>
        <v>July</v>
      </c>
      <c r="F199" s="26" t="str">
        <f t="shared" si="1"/>
        <v>2014</v>
      </c>
      <c r="G199" s="27">
        <f t="shared" si="2"/>
        <v>69.72394366197183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3">
        <v>41838</v>
      </c>
      <c r="B200" s="23" t="s">
        <v>32</v>
      </c>
      <c r="C200" s="24">
        <v>71.39</v>
      </c>
      <c r="D200" s="25">
        <v>0.9859154929577465</v>
      </c>
      <c r="E200" s="26" t="str">
        <f t="shared" si="0"/>
        <v>July</v>
      </c>
      <c r="F200" s="26" t="str">
        <f t="shared" si="1"/>
        <v>2014</v>
      </c>
      <c r="G200" s="27">
        <f t="shared" si="2"/>
        <v>70.384507042253517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3">
        <v>41839</v>
      </c>
      <c r="B201" s="23" t="s">
        <v>32</v>
      </c>
      <c r="C201" s="24">
        <v>70.67</v>
      </c>
      <c r="D201" s="25">
        <v>1</v>
      </c>
      <c r="E201" s="26" t="str">
        <f t="shared" si="0"/>
        <v>July</v>
      </c>
      <c r="F201" s="26" t="str">
        <f t="shared" si="1"/>
        <v>2014</v>
      </c>
      <c r="G201" s="27">
        <f t="shared" si="2"/>
        <v>70.67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3">
        <v>41840</v>
      </c>
      <c r="B202" s="23" t="s">
        <v>32</v>
      </c>
      <c r="C202" s="24">
        <v>69.97</v>
      </c>
      <c r="D202" s="25">
        <v>0.95774647887323938</v>
      </c>
      <c r="E202" s="26" t="str">
        <f t="shared" si="0"/>
        <v>July</v>
      </c>
      <c r="F202" s="26" t="str">
        <f t="shared" si="1"/>
        <v>2014</v>
      </c>
      <c r="G202" s="27">
        <f t="shared" si="2"/>
        <v>67.013521126760565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3">
        <v>41841</v>
      </c>
      <c r="B203" s="23" t="s">
        <v>32</v>
      </c>
      <c r="C203" s="24">
        <v>76.34</v>
      </c>
      <c r="D203" s="25">
        <v>0.90140845070422537</v>
      </c>
      <c r="E203" s="26" t="str">
        <f t="shared" si="0"/>
        <v>July</v>
      </c>
      <c r="F203" s="26" t="str">
        <f t="shared" si="1"/>
        <v>2014</v>
      </c>
      <c r="G203" s="27">
        <f t="shared" si="2"/>
        <v>68.813521126760563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3">
        <v>41842</v>
      </c>
      <c r="B204" s="23" t="s">
        <v>32</v>
      </c>
      <c r="C204" s="24">
        <v>79.97</v>
      </c>
      <c r="D204" s="25">
        <v>0.971830985915493</v>
      </c>
      <c r="E204" s="26" t="str">
        <f t="shared" si="0"/>
        <v>July</v>
      </c>
      <c r="F204" s="26" t="str">
        <f t="shared" si="1"/>
        <v>2014</v>
      </c>
      <c r="G204" s="27">
        <f t="shared" si="2"/>
        <v>77.717323943661967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3">
        <v>41843</v>
      </c>
      <c r="B205" s="23" t="s">
        <v>32</v>
      </c>
      <c r="C205" s="24">
        <v>78.19</v>
      </c>
      <c r="D205" s="25">
        <v>0.91549295774647887</v>
      </c>
      <c r="E205" s="26" t="str">
        <f t="shared" si="0"/>
        <v>July</v>
      </c>
      <c r="F205" s="26" t="str">
        <f t="shared" si="1"/>
        <v>2014</v>
      </c>
      <c r="G205" s="27">
        <f t="shared" si="2"/>
        <v>71.582394366197178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3">
        <v>41844</v>
      </c>
      <c r="B206" s="23" t="s">
        <v>32</v>
      </c>
      <c r="C206" s="24">
        <v>76.88</v>
      </c>
      <c r="D206" s="25">
        <v>0.9859154929577465</v>
      </c>
      <c r="E206" s="26" t="str">
        <f t="shared" si="0"/>
        <v>July</v>
      </c>
      <c r="F206" s="26" t="str">
        <f t="shared" si="1"/>
        <v>2014</v>
      </c>
      <c r="G206" s="27">
        <f t="shared" si="2"/>
        <v>75.797183098591546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3">
        <v>41845</v>
      </c>
      <c r="B207" s="23" t="s">
        <v>32</v>
      </c>
      <c r="C207" s="24">
        <v>78.17</v>
      </c>
      <c r="D207" s="25">
        <v>0.971830985915493</v>
      </c>
      <c r="E207" s="26" t="str">
        <f t="shared" si="0"/>
        <v>July</v>
      </c>
      <c r="F207" s="26" t="str">
        <f t="shared" si="1"/>
        <v>2014</v>
      </c>
      <c r="G207" s="27">
        <f t="shared" si="2"/>
        <v>75.96802816901409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3">
        <v>41846</v>
      </c>
      <c r="B208" s="23" t="s">
        <v>32</v>
      </c>
      <c r="C208" s="24">
        <v>84.84</v>
      </c>
      <c r="D208" s="25">
        <v>1</v>
      </c>
      <c r="E208" s="26" t="str">
        <f t="shared" si="0"/>
        <v>July</v>
      </c>
      <c r="F208" s="26" t="str">
        <f t="shared" si="1"/>
        <v>2014</v>
      </c>
      <c r="G208" s="27">
        <f t="shared" si="2"/>
        <v>84.84</v>
      </c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3">
        <v>41847</v>
      </c>
      <c r="B209" s="23" t="s">
        <v>32</v>
      </c>
      <c r="C209" s="24">
        <v>66.83</v>
      </c>
      <c r="D209" s="25">
        <v>0.88732394366197187</v>
      </c>
      <c r="E209" s="26" t="str">
        <f t="shared" si="0"/>
        <v>July</v>
      </c>
      <c r="F209" s="26" t="str">
        <f t="shared" si="1"/>
        <v>2014</v>
      </c>
      <c r="G209" s="27">
        <f t="shared" si="2"/>
        <v>59.299859154929578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3">
        <v>41848</v>
      </c>
      <c r="B210" s="23" t="s">
        <v>32</v>
      </c>
      <c r="C210" s="24">
        <v>69.010000000000005</v>
      </c>
      <c r="D210" s="25">
        <v>0.80281690140845074</v>
      </c>
      <c r="E210" s="26" t="str">
        <f t="shared" si="0"/>
        <v>July</v>
      </c>
      <c r="F210" s="26" t="str">
        <f t="shared" si="1"/>
        <v>2014</v>
      </c>
      <c r="G210" s="27">
        <f t="shared" si="2"/>
        <v>55.402394366197193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3">
        <v>41849</v>
      </c>
      <c r="B211" s="23" t="s">
        <v>32</v>
      </c>
      <c r="C211" s="24">
        <v>76.95</v>
      </c>
      <c r="D211" s="25">
        <v>0.76056338028169013</v>
      </c>
      <c r="E211" s="26" t="str">
        <f t="shared" si="0"/>
        <v>July</v>
      </c>
      <c r="F211" s="26" t="str">
        <f t="shared" si="1"/>
        <v>2014</v>
      </c>
      <c r="G211" s="27">
        <f t="shared" si="2"/>
        <v>58.52535211267606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3">
        <v>41850</v>
      </c>
      <c r="B212" s="23" t="s">
        <v>32</v>
      </c>
      <c r="C212" s="24">
        <v>66.7</v>
      </c>
      <c r="D212" s="25">
        <v>0.94366197183098588</v>
      </c>
      <c r="E212" s="26" t="str">
        <f t="shared" si="0"/>
        <v>July</v>
      </c>
      <c r="F212" s="26" t="str">
        <f t="shared" si="1"/>
        <v>2014</v>
      </c>
      <c r="G212" s="27">
        <f t="shared" si="2"/>
        <v>62.942253521126759</v>
      </c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3">
        <v>41851</v>
      </c>
      <c r="B213" s="23" t="s">
        <v>32</v>
      </c>
      <c r="C213" s="24">
        <v>68.569999999999993</v>
      </c>
      <c r="D213" s="25">
        <v>0.94366197183098588</v>
      </c>
      <c r="E213" s="26" t="str">
        <f t="shared" si="0"/>
        <v>July</v>
      </c>
      <c r="F213" s="26" t="str">
        <f t="shared" si="1"/>
        <v>2014</v>
      </c>
      <c r="G213" s="27">
        <f t="shared" si="2"/>
        <v>64.70690140845069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3">
        <v>41852</v>
      </c>
      <c r="B214" s="23" t="s">
        <v>32</v>
      </c>
      <c r="C214" s="24">
        <v>67.77</v>
      </c>
      <c r="D214" s="25">
        <v>0.94366197183098588</v>
      </c>
      <c r="E214" s="26" t="str">
        <f t="shared" si="0"/>
        <v>August</v>
      </c>
      <c r="F214" s="26" t="str">
        <f t="shared" si="1"/>
        <v>2014</v>
      </c>
      <c r="G214" s="27">
        <f t="shared" si="2"/>
        <v>63.951971830985912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3">
        <v>41853</v>
      </c>
      <c r="B215" s="23" t="s">
        <v>32</v>
      </c>
      <c r="C215" s="24">
        <v>70.13</v>
      </c>
      <c r="D215" s="25">
        <v>1</v>
      </c>
      <c r="E215" s="26" t="str">
        <f t="shared" si="0"/>
        <v>August</v>
      </c>
      <c r="F215" s="26" t="str">
        <f t="shared" si="1"/>
        <v>2014</v>
      </c>
      <c r="G215" s="27">
        <f t="shared" si="2"/>
        <v>70.13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3">
        <v>41854</v>
      </c>
      <c r="B216" s="23" t="s">
        <v>32</v>
      </c>
      <c r="C216" s="24">
        <v>68.8</v>
      </c>
      <c r="D216" s="25">
        <v>0.91549295774647887</v>
      </c>
      <c r="E216" s="26" t="str">
        <f t="shared" si="0"/>
        <v>August</v>
      </c>
      <c r="F216" s="26" t="str">
        <f t="shared" si="1"/>
        <v>2014</v>
      </c>
      <c r="G216" s="27">
        <f t="shared" si="2"/>
        <v>62.985915492957744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3">
        <v>41855</v>
      </c>
      <c r="B217" s="23" t="s">
        <v>32</v>
      </c>
      <c r="C217" s="24">
        <v>67.58</v>
      </c>
      <c r="D217" s="25">
        <v>0.95774647887323938</v>
      </c>
      <c r="E217" s="26" t="str">
        <f t="shared" si="0"/>
        <v>August</v>
      </c>
      <c r="F217" s="26" t="str">
        <f t="shared" si="1"/>
        <v>2014</v>
      </c>
      <c r="G217" s="27">
        <f t="shared" si="2"/>
        <v>64.724507042253521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3">
        <v>41856</v>
      </c>
      <c r="B218" s="23" t="s">
        <v>32</v>
      </c>
      <c r="C218" s="24">
        <v>71.319999999999993</v>
      </c>
      <c r="D218" s="25">
        <v>0.971830985915493</v>
      </c>
      <c r="E218" s="26" t="str">
        <f t="shared" si="0"/>
        <v>August</v>
      </c>
      <c r="F218" s="26" t="str">
        <f t="shared" si="1"/>
        <v>2014</v>
      </c>
      <c r="G218" s="27">
        <f t="shared" si="2"/>
        <v>69.31098591549295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3">
        <v>41857</v>
      </c>
      <c r="B219" s="23" t="s">
        <v>32</v>
      </c>
      <c r="C219" s="24">
        <v>72.44</v>
      </c>
      <c r="D219" s="25">
        <v>0.94366197183098588</v>
      </c>
      <c r="E219" s="26" t="str">
        <f t="shared" si="0"/>
        <v>August</v>
      </c>
      <c r="F219" s="26" t="str">
        <f t="shared" si="1"/>
        <v>2014</v>
      </c>
      <c r="G219" s="27">
        <f t="shared" si="2"/>
        <v>68.358873239436619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3">
        <v>41858</v>
      </c>
      <c r="B220" s="23" t="s">
        <v>32</v>
      </c>
      <c r="C220" s="24">
        <v>63.9</v>
      </c>
      <c r="D220" s="25">
        <v>0.971830985915493</v>
      </c>
      <c r="E220" s="26" t="str">
        <f t="shared" si="0"/>
        <v>August</v>
      </c>
      <c r="F220" s="26" t="str">
        <f t="shared" si="1"/>
        <v>2014</v>
      </c>
      <c r="G220" s="27">
        <f t="shared" si="2"/>
        <v>62.1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3">
        <v>41859</v>
      </c>
      <c r="B221" s="23" t="s">
        <v>32</v>
      </c>
      <c r="C221" s="24">
        <v>62.6</v>
      </c>
      <c r="D221" s="25">
        <v>0.971830985915493</v>
      </c>
      <c r="E221" s="26" t="str">
        <f t="shared" si="0"/>
        <v>August</v>
      </c>
      <c r="F221" s="26" t="str">
        <f t="shared" si="1"/>
        <v>2014</v>
      </c>
      <c r="G221" s="27">
        <f t="shared" si="2"/>
        <v>60.836619718309862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3">
        <v>41860</v>
      </c>
      <c r="B222" s="23" t="s">
        <v>32</v>
      </c>
      <c r="C222" s="24">
        <v>65.97</v>
      </c>
      <c r="D222" s="25">
        <v>1</v>
      </c>
      <c r="E222" s="26" t="str">
        <f t="shared" si="0"/>
        <v>August</v>
      </c>
      <c r="F222" s="26" t="str">
        <f t="shared" si="1"/>
        <v>2014</v>
      </c>
      <c r="G222" s="27">
        <f t="shared" si="2"/>
        <v>65.97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3">
        <v>41861</v>
      </c>
      <c r="B223" s="23" t="s">
        <v>32</v>
      </c>
      <c r="C223" s="24">
        <v>71.099999999999994</v>
      </c>
      <c r="D223" s="25">
        <v>0.46478873239436619</v>
      </c>
      <c r="E223" s="26" t="str">
        <f t="shared" si="0"/>
        <v>August</v>
      </c>
      <c r="F223" s="26" t="str">
        <f t="shared" si="1"/>
        <v>2014</v>
      </c>
      <c r="G223" s="27">
        <f t="shared" si="2"/>
        <v>33.046478873239437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3">
        <v>41862</v>
      </c>
      <c r="B224" s="23" t="s">
        <v>32</v>
      </c>
      <c r="C224" s="24">
        <v>62.2</v>
      </c>
      <c r="D224" s="25">
        <v>0.40845070422535212</v>
      </c>
      <c r="E224" s="26" t="str">
        <f t="shared" si="0"/>
        <v>August</v>
      </c>
      <c r="F224" s="26" t="str">
        <f t="shared" si="1"/>
        <v>2014</v>
      </c>
      <c r="G224" s="27">
        <f t="shared" si="2"/>
        <v>25.405633802816904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3">
        <v>41863</v>
      </c>
      <c r="B225" s="23" t="s">
        <v>32</v>
      </c>
      <c r="C225" s="24">
        <v>59.57</v>
      </c>
      <c r="D225" s="25">
        <v>0.73239436619718312</v>
      </c>
      <c r="E225" s="26" t="str">
        <f t="shared" si="0"/>
        <v>August</v>
      </c>
      <c r="F225" s="26" t="str">
        <f t="shared" si="1"/>
        <v>2014</v>
      </c>
      <c r="G225" s="27">
        <f t="shared" si="2"/>
        <v>43.628732394366196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3">
        <v>41864</v>
      </c>
      <c r="B226" s="23" t="s">
        <v>32</v>
      </c>
      <c r="C226" s="24">
        <v>63.29</v>
      </c>
      <c r="D226" s="25">
        <v>0.76056338028169013</v>
      </c>
      <c r="E226" s="26" t="str">
        <f t="shared" si="0"/>
        <v>August</v>
      </c>
      <c r="F226" s="26" t="str">
        <f t="shared" si="1"/>
        <v>2014</v>
      </c>
      <c r="G226" s="27">
        <f t="shared" si="2"/>
        <v>48.136056338028169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3">
        <v>41865</v>
      </c>
      <c r="B227" s="23" t="s">
        <v>32</v>
      </c>
      <c r="C227" s="24">
        <v>59.97</v>
      </c>
      <c r="D227" s="25">
        <v>0.71830985915492962</v>
      </c>
      <c r="E227" s="26" t="str">
        <f t="shared" si="0"/>
        <v>August</v>
      </c>
      <c r="F227" s="26" t="str">
        <f t="shared" si="1"/>
        <v>2014</v>
      </c>
      <c r="G227" s="27">
        <f t="shared" si="2"/>
        <v>43.077042253521128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3">
        <v>41866</v>
      </c>
      <c r="B228" s="23" t="s">
        <v>32</v>
      </c>
      <c r="C228" s="24">
        <v>69.88</v>
      </c>
      <c r="D228" s="25">
        <v>0.6901408450704225</v>
      </c>
      <c r="E228" s="26" t="str">
        <f t="shared" si="0"/>
        <v>August</v>
      </c>
      <c r="F228" s="26" t="str">
        <f t="shared" si="1"/>
        <v>2014</v>
      </c>
      <c r="G228" s="27">
        <f t="shared" si="2"/>
        <v>48.22704225352112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3">
        <v>41867</v>
      </c>
      <c r="B229" s="23" t="s">
        <v>32</v>
      </c>
      <c r="C229" s="24">
        <v>79.23</v>
      </c>
      <c r="D229" s="25">
        <v>0.53521126760563376</v>
      </c>
      <c r="E229" s="26" t="str">
        <f t="shared" si="0"/>
        <v>August</v>
      </c>
      <c r="F229" s="26" t="str">
        <f t="shared" si="1"/>
        <v>2014</v>
      </c>
      <c r="G229" s="27">
        <f t="shared" si="2"/>
        <v>42.404788732394366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3">
        <v>41868</v>
      </c>
      <c r="B230" s="23" t="s">
        <v>32</v>
      </c>
      <c r="C230" s="24">
        <v>82.58</v>
      </c>
      <c r="D230" s="25">
        <v>0.18309859154929578</v>
      </c>
      <c r="E230" s="26" t="str">
        <f t="shared" si="0"/>
        <v>August</v>
      </c>
      <c r="F230" s="26" t="str">
        <f t="shared" si="1"/>
        <v>2014</v>
      </c>
      <c r="G230" s="27">
        <f t="shared" si="2"/>
        <v>15.120281690140846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3">
        <v>41869</v>
      </c>
      <c r="B231" s="23" t="s">
        <v>32</v>
      </c>
      <c r="C231" s="24">
        <v>71.11</v>
      </c>
      <c r="D231" s="25">
        <v>0.12676056338028169</v>
      </c>
      <c r="E231" s="26" t="str">
        <f t="shared" si="0"/>
        <v>August</v>
      </c>
      <c r="F231" s="26" t="str">
        <f t="shared" si="1"/>
        <v>2014</v>
      </c>
      <c r="G231" s="27">
        <f t="shared" si="2"/>
        <v>9.0139436619718314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3">
        <v>41870</v>
      </c>
      <c r="B232" s="23" t="s">
        <v>32</v>
      </c>
      <c r="C232" s="24">
        <v>65.400000000000006</v>
      </c>
      <c r="D232" s="25">
        <v>9.8591549295774641E-2</v>
      </c>
      <c r="E232" s="26" t="str">
        <f t="shared" si="0"/>
        <v>August</v>
      </c>
      <c r="F232" s="26" t="str">
        <f t="shared" si="1"/>
        <v>2014</v>
      </c>
      <c r="G232" s="27">
        <f t="shared" si="2"/>
        <v>6.4478873239436618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3">
        <v>41871</v>
      </c>
      <c r="B233" s="23" t="s">
        <v>32</v>
      </c>
      <c r="C233" s="24">
        <v>71.25</v>
      </c>
      <c r="D233" s="25">
        <v>0.14084507042253522</v>
      </c>
      <c r="E233" s="26" t="str">
        <f t="shared" si="0"/>
        <v>August</v>
      </c>
      <c r="F233" s="26" t="str">
        <f t="shared" si="1"/>
        <v>2014</v>
      </c>
      <c r="G233" s="27">
        <f t="shared" si="2"/>
        <v>10.035211267605634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3">
        <v>41872</v>
      </c>
      <c r="B234" s="23" t="s">
        <v>32</v>
      </c>
      <c r="C234" s="24">
        <v>74.78</v>
      </c>
      <c r="D234" s="25">
        <v>0.14084507042253522</v>
      </c>
      <c r="E234" s="26" t="str">
        <f t="shared" si="0"/>
        <v>August</v>
      </c>
      <c r="F234" s="26" t="str">
        <f t="shared" si="1"/>
        <v>2014</v>
      </c>
      <c r="G234" s="27">
        <f t="shared" si="2"/>
        <v>10.532394366197185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3">
        <v>41873</v>
      </c>
      <c r="B235" s="23" t="s">
        <v>32</v>
      </c>
      <c r="C235" s="24">
        <v>80.400000000000006</v>
      </c>
      <c r="D235" s="25">
        <v>0.16901408450704225</v>
      </c>
      <c r="E235" s="26" t="str">
        <f t="shared" si="0"/>
        <v>August</v>
      </c>
      <c r="F235" s="26" t="str">
        <f t="shared" si="1"/>
        <v>2014</v>
      </c>
      <c r="G235" s="27">
        <f t="shared" si="2"/>
        <v>13.588732394366199</v>
      </c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3">
        <v>41874</v>
      </c>
      <c r="B236" s="23" t="s">
        <v>32</v>
      </c>
      <c r="C236" s="24">
        <v>71.92</v>
      </c>
      <c r="D236" s="25">
        <v>0.23943661971830985</v>
      </c>
      <c r="E236" s="26" t="str">
        <f t="shared" si="0"/>
        <v>August</v>
      </c>
      <c r="F236" s="26" t="str">
        <f t="shared" si="1"/>
        <v>2014</v>
      </c>
      <c r="G236" s="27">
        <f t="shared" si="2"/>
        <v>17.220281690140844</v>
      </c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3">
        <v>41875</v>
      </c>
      <c r="B237" s="23" t="s">
        <v>32</v>
      </c>
      <c r="C237" s="24">
        <v>80.25</v>
      </c>
      <c r="D237" s="25">
        <v>5.6338028169014086E-2</v>
      </c>
      <c r="E237" s="26" t="str">
        <f t="shared" si="0"/>
        <v>August</v>
      </c>
      <c r="F237" s="26" t="str">
        <f t="shared" si="1"/>
        <v>2014</v>
      </c>
      <c r="G237" s="27">
        <f t="shared" si="2"/>
        <v>4.52112676056338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3">
        <v>41876</v>
      </c>
      <c r="B238" s="23" t="s">
        <v>32</v>
      </c>
      <c r="C238" s="24">
        <v>73.569999999999993</v>
      </c>
      <c r="D238" s="25">
        <v>7.0422535211267609E-2</v>
      </c>
      <c r="E238" s="26" t="str">
        <f t="shared" si="0"/>
        <v>August</v>
      </c>
      <c r="F238" s="26" t="str">
        <f t="shared" si="1"/>
        <v>2014</v>
      </c>
      <c r="G238" s="27">
        <f t="shared" si="2"/>
        <v>5.1809859154929576</v>
      </c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3">
        <v>41877</v>
      </c>
      <c r="B239" s="23" t="s">
        <v>32</v>
      </c>
      <c r="C239" s="24">
        <v>65.7</v>
      </c>
      <c r="D239" s="25">
        <v>0.12676056338028169</v>
      </c>
      <c r="E239" s="26" t="str">
        <f t="shared" si="0"/>
        <v>August</v>
      </c>
      <c r="F239" s="26" t="str">
        <f t="shared" si="1"/>
        <v>2014</v>
      </c>
      <c r="G239" s="27">
        <f t="shared" si="2"/>
        <v>8.3281690140845068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3">
        <v>41878</v>
      </c>
      <c r="B240" s="23" t="s">
        <v>32</v>
      </c>
      <c r="C240" s="24">
        <v>65.28</v>
      </c>
      <c r="D240" s="25">
        <v>0.18309859154929578</v>
      </c>
      <c r="E240" s="26" t="str">
        <f t="shared" si="0"/>
        <v>August</v>
      </c>
      <c r="F240" s="26" t="str">
        <f t="shared" si="1"/>
        <v>2014</v>
      </c>
      <c r="G240" s="27">
        <f t="shared" si="2"/>
        <v>11.952676056338028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3">
        <v>41879</v>
      </c>
      <c r="B241" s="23" t="s">
        <v>32</v>
      </c>
      <c r="C241" s="24">
        <v>66.95</v>
      </c>
      <c r="D241" s="25">
        <v>0.30985915492957744</v>
      </c>
      <c r="E241" s="26" t="str">
        <f t="shared" si="0"/>
        <v>August</v>
      </c>
      <c r="F241" s="26" t="str">
        <f t="shared" si="1"/>
        <v>2014</v>
      </c>
      <c r="G241" s="27">
        <f t="shared" si="2"/>
        <v>20.74507042253521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3">
        <v>41880</v>
      </c>
      <c r="B242" s="23" t="s">
        <v>32</v>
      </c>
      <c r="C242" s="24">
        <v>71.73</v>
      </c>
      <c r="D242" s="25">
        <v>0.77464788732394363</v>
      </c>
      <c r="E242" s="26" t="str">
        <f t="shared" si="0"/>
        <v>August</v>
      </c>
      <c r="F242" s="26" t="str">
        <f t="shared" si="1"/>
        <v>2014</v>
      </c>
      <c r="G242" s="27">
        <f t="shared" si="2"/>
        <v>55.565492957746478</v>
      </c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3">
        <v>41881</v>
      </c>
      <c r="B243" s="23" t="s">
        <v>32</v>
      </c>
      <c r="C243" s="24">
        <v>79.91</v>
      </c>
      <c r="D243" s="25">
        <v>0.94366197183098588</v>
      </c>
      <c r="E243" s="26" t="str">
        <f t="shared" si="0"/>
        <v>August</v>
      </c>
      <c r="F243" s="26" t="str">
        <f t="shared" si="1"/>
        <v>2014</v>
      </c>
      <c r="G243" s="27">
        <f t="shared" si="2"/>
        <v>75.408028169014074</v>
      </c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3">
        <v>41882</v>
      </c>
      <c r="B244" s="23" t="s">
        <v>32</v>
      </c>
      <c r="C244" s="24">
        <v>76.16</v>
      </c>
      <c r="D244" s="25">
        <v>0.61971830985915488</v>
      </c>
      <c r="E244" s="26" t="str">
        <f t="shared" si="0"/>
        <v>August</v>
      </c>
      <c r="F244" s="26" t="str">
        <f t="shared" si="1"/>
        <v>2014</v>
      </c>
      <c r="G244" s="27">
        <f t="shared" si="2"/>
        <v>47.197746478873235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3">
        <v>41883</v>
      </c>
      <c r="B245" s="23" t="s">
        <v>32</v>
      </c>
      <c r="C245" s="24">
        <v>67.59</v>
      </c>
      <c r="D245" s="25">
        <v>0.16901408450704225</v>
      </c>
      <c r="E245" s="26" t="str">
        <f t="shared" si="0"/>
        <v>September</v>
      </c>
      <c r="F245" s="26" t="str">
        <f t="shared" si="1"/>
        <v>2014</v>
      </c>
      <c r="G245" s="27">
        <f t="shared" si="2"/>
        <v>11.423661971830986</v>
      </c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3">
        <v>41884</v>
      </c>
      <c r="B246" s="23" t="s">
        <v>32</v>
      </c>
      <c r="C246" s="24">
        <v>77.849999999999994</v>
      </c>
      <c r="D246" s="25">
        <v>0.18309859154929578</v>
      </c>
      <c r="E246" s="26" t="str">
        <f t="shared" si="0"/>
        <v>September</v>
      </c>
      <c r="F246" s="26" t="str">
        <f t="shared" si="1"/>
        <v>2014</v>
      </c>
      <c r="G246" s="27">
        <f t="shared" si="2"/>
        <v>14.254225352112675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3">
        <v>41885</v>
      </c>
      <c r="B247" s="23" t="s">
        <v>32</v>
      </c>
      <c r="C247" s="24">
        <v>80.14</v>
      </c>
      <c r="D247" s="25">
        <v>9.8591549295774641E-2</v>
      </c>
      <c r="E247" s="26" t="str">
        <f t="shared" si="0"/>
        <v>September</v>
      </c>
      <c r="F247" s="26" t="str">
        <f t="shared" si="1"/>
        <v>2014</v>
      </c>
      <c r="G247" s="27">
        <f t="shared" si="2"/>
        <v>7.9011267605633799</v>
      </c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3">
        <v>41886</v>
      </c>
      <c r="B248" s="23" t="s">
        <v>32</v>
      </c>
      <c r="C248" s="24">
        <v>65.89</v>
      </c>
      <c r="D248" s="25">
        <v>4.2253521126760563E-2</v>
      </c>
      <c r="E248" s="26" t="str">
        <f t="shared" si="0"/>
        <v>September</v>
      </c>
      <c r="F248" s="26" t="str">
        <f t="shared" si="1"/>
        <v>2014</v>
      </c>
      <c r="G248" s="27">
        <f t="shared" si="2"/>
        <v>2.7840845070422535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3">
        <v>41887</v>
      </c>
      <c r="B249" s="23" t="s">
        <v>32</v>
      </c>
      <c r="C249" s="24">
        <v>65.040000000000006</v>
      </c>
      <c r="D249" s="25">
        <v>0.26760563380281688</v>
      </c>
      <c r="E249" s="26" t="str">
        <f t="shared" si="0"/>
        <v>September</v>
      </c>
      <c r="F249" s="26" t="str">
        <f t="shared" si="1"/>
        <v>2014</v>
      </c>
      <c r="G249" s="27">
        <f t="shared" si="2"/>
        <v>17.405070422535211</v>
      </c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3">
        <v>41888</v>
      </c>
      <c r="B250" s="23" t="s">
        <v>32</v>
      </c>
      <c r="C250" s="24">
        <v>60.86</v>
      </c>
      <c r="D250" s="25">
        <v>0.21126760563380281</v>
      </c>
      <c r="E250" s="26" t="str">
        <f t="shared" si="0"/>
        <v>September</v>
      </c>
      <c r="F250" s="26" t="str">
        <f t="shared" si="1"/>
        <v>2014</v>
      </c>
      <c r="G250" s="27">
        <f t="shared" si="2"/>
        <v>12.857746478873239</v>
      </c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3">
        <v>41889</v>
      </c>
      <c r="B251" s="23" t="s">
        <v>32</v>
      </c>
      <c r="C251" s="24">
        <v>69.27</v>
      </c>
      <c r="D251" s="25">
        <v>0.12676056338028169</v>
      </c>
      <c r="E251" s="26" t="str">
        <f t="shared" si="0"/>
        <v>September</v>
      </c>
      <c r="F251" s="26" t="str">
        <f t="shared" si="1"/>
        <v>2014</v>
      </c>
      <c r="G251" s="27">
        <f t="shared" si="2"/>
        <v>8.7807042253521121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3">
        <v>41890</v>
      </c>
      <c r="B252" s="23" t="s">
        <v>32</v>
      </c>
      <c r="C252" s="24">
        <v>60.84</v>
      </c>
      <c r="D252" s="25">
        <v>0.15492957746478872</v>
      </c>
      <c r="E252" s="26" t="str">
        <f t="shared" si="0"/>
        <v>September</v>
      </c>
      <c r="F252" s="26" t="str">
        <f t="shared" si="1"/>
        <v>2014</v>
      </c>
      <c r="G252" s="27">
        <f t="shared" si="2"/>
        <v>9.4259154929577456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3">
        <v>41891</v>
      </c>
      <c r="B253" s="23" t="s">
        <v>32</v>
      </c>
      <c r="C253" s="24">
        <v>69.760000000000005</v>
      </c>
      <c r="D253" s="25">
        <v>0.15492957746478872</v>
      </c>
      <c r="E253" s="26" t="str">
        <f t="shared" si="0"/>
        <v>September</v>
      </c>
      <c r="F253" s="26" t="str">
        <f t="shared" si="1"/>
        <v>2014</v>
      </c>
      <c r="G253" s="27">
        <f t="shared" si="2"/>
        <v>10.807887323943662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3">
        <v>41892</v>
      </c>
      <c r="B254" s="23" t="s">
        <v>32</v>
      </c>
      <c r="C254" s="24">
        <v>67.36</v>
      </c>
      <c r="D254" s="25">
        <v>0.15492957746478872</v>
      </c>
      <c r="E254" s="26" t="str">
        <f t="shared" si="0"/>
        <v>September</v>
      </c>
      <c r="F254" s="26" t="str">
        <f t="shared" si="1"/>
        <v>2014</v>
      </c>
      <c r="G254" s="27">
        <f t="shared" si="2"/>
        <v>10.436056338028168</v>
      </c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3">
        <v>41893</v>
      </c>
      <c r="B255" s="23" t="s">
        <v>32</v>
      </c>
      <c r="C255" s="24">
        <v>61.54</v>
      </c>
      <c r="D255" s="25">
        <v>0.22535211267605634</v>
      </c>
      <c r="E255" s="26" t="str">
        <f t="shared" si="0"/>
        <v>September</v>
      </c>
      <c r="F255" s="26" t="str">
        <f t="shared" si="1"/>
        <v>2014</v>
      </c>
      <c r="G255" s="27">
        <f t="shared" si="2"/>
        <v>13.868169014084508</v>
      </c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3">
        <v>41894</v>
      </c>
      <c r="B256" s="23" t="s">
        <v>32</v>
      </c>
      <c r="C256" s="24">
        <v>65.77</v>
      </c>
      <c r="D256" s="25">
        <v>0.352112676056338</v>
      </c>
      <c r="E256" s="26" t="str">
        <f t="shared" si="0"/>
        <v>September</v>
      </c>
      <c r="F256" s="26" t="str">
        <f t="shared" si="1"/>
        <v>2014</v>
      </c>
      <c r="G256" s="27">
        <f t="shared" si="2"/>
        <v>23.158450704225348</v>
      </c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3">
        <v>41895</v>
      </c>
      <c r="B257" s="23" t="s">
        <v>32</v>
      </c>
      <c r="C257" s="24">
        <v>63.15</v>
      </c>
      <c r="D257" s="25">
        <v>0.38028169014084506</v>
      </c>
      <c r="E257" s="26" t="str">
        <f t="shared" ref="E257:E511" si="3">TEXT(A257,"mmmm")</f>
        <v>September</v>
      </c>
      <c r="F257" s="26" t="str">
        <f t="shared" ref="F257:F511" si="4">TEXT(A257,"yyyy")</f>
        <v>2014</v>
      </c>
      <c r="G257" s="27">
        <f t="shared" ref="G257:G511" si="5">C257*D257</f>
        <v>24.014788732394365</v>
      </c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3">
        <v>41896</v>
      </c>
      <c r="B258" s="23" t="s">
        <v>32</v>
      </c>
      <c r="C258" s="24">
        <v>56.08</v>
      </c>
      <c r="D258" s="25">
        <v>0.14084507042253522</v>
      </c>
      <c r="E258" s="26" t="str">
        <f t="shared" si="3"/>
        <v>September</v>
      </c>
      <c r="F258" s="26" t="str">
        <f t="shared" si="4"/>
        <v>2014</v>
      </c>
      <c r="G258" s="27">
        <f t="shared" si="5"/>
        <v>7.8985915492957748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3">
        <v>41897</v>
      </c>
      <c r="B259" s="23" t="s">
        <v>32</v>
      </c>
      <c r="C259" s="24">
        <v>60.12</v>
      </c>
      <c r="D259" s="25">
        <v>0.21126760563380281</v>
      </c>
      <c r="E259" s="26" t="str">
        <f t="shared" si="3"/>
        <v>September</v>
      </c>
      <c r="F259" s="26" t="str">
        <f t="shared" si="4"/>
        <v>2014</v>
      </c>
      <c r="G259" s="27">
        <f t="shared" si="5"/>
        <v>12.701408450704225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3">
        <v>41898</v>
      </c>
      <c r="B260" s="23" t="s">
        <v>32</v>
      </c>
      <c r="C260" s="24">
        <v>57.72</v>
      </c>
      <c r="D260" s="25">
        <v>0.19718309859154928</v>
      </c>
      <c r="E260" s="26" t="str">
        <f t="shared" si="3"/>
        <v>September</v>
      </c>
      <c r="F260" s="26" t="str">
        <f t="shared" si="4"/>
        <v>2014</v>
      </c>
      <c r="G260" s="27">
        <f t="shared" si="5"/>
        <v>11.381408450704225</v>
      </c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3">
        <v>41899</v>
      </c>
      <c r="B261" s="23" t="s">
        <v>32</v>
      </c>
      <c r="C261" s="24">
        <v>61.55</v>
      </c>
      <c r="D261" s="25">
        <v>0.23943661971830985</v>
      </c>
      <c r="E261" s="26" t="str">
        <f t="shared" si="3"/>
        <v>September</v>
      </c>
      <c r="F261" s="26" t="str">
        <f t="shared" si="4"/>
        <v>2014</v>
      </c>
      <c r="G261" s="27">
        <f t="shared" si="5"/>
        <v>14.73732394366197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3">
        <v>41900</v>
      </c>
      <c r="B262" s="23" t="s">
        <v>32</v>
      </c>
      <c r="C262" s="24">
        <v>56.29</v>
      </c>
      <c r="D262" s="25">
        <v>0.26760563380281688</v>
      </c>
      <c r="E262" s="26" t="str">
        <f t="shared" si="3"/>
        <v>September</v>
      </c>
      <c r="F262" s="26" t="str">
        <f t="shared" si="4"/>
        <v>2014</v>
      </c>
      <c r="G262" s="27">
        <f t="shared" si="5"/>
        <v>15.063521126760563</v>
      </c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3">
        <v>41901</v>
      </c>
      <c r="B263" s="23" t="s">
        <v>32</v>
      </c>
      <c r="C263" s="24">
        <v>64.599999999999994</v>
      </c>
      <c r="D263" s="25">
        <v>0.46478873239436619</v>
      </c>
      <c r="E263" s="26" t="str">
        <f t="shared" si="3"/>
        <v>September</v>
      </c>
      <c r="F263" s="26" t="str">
        <f t="shared" si="4"/>
        <v>2014</v>
      </c>
      <c r="G263" s="27">
        <f t="shared" si="5"/>
        <v>30.025352112676053</v>
      </c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3">
        <v>41902</v>
      </c>
      <c r="B264" s="23" t="s">
        <v>32</v>
      </c>
      <c r="C264" s="24">
        <v>94.42</v>
      </c>
      <c r="D264" s="25">
        <v>0.50704225352112675</v>
      </c>
      <c r="E264" s="26" t="str">
        <f t="shared" si="3"/>
        <v>September</v>
      </c>
      <c r="F264" s="26" t="str">
        <f t="shared" si="4"/>
        <v>2014</v>
      </c>
      <c r="G264" s="27">
        <f t="shared" si="5"/>
        <v>47.87492957746479</v>
      </c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3">
        <v>41903</v>
      </c>
      <c r="B265" s="23" t="s">
        <v>32</v>
      </c>
      <c r="C265" s="24">
        <v>50.37</v>
      </c>
      <c r="D265" s="25">
        <v>0.18309859154929578</v>
      </c>
      <c r="E265" s="26" t="str">
        <f t="shared" si="3"/>
        <v>September</v>
      </c>
      <c r="F265" s="26" t="str">
        <f t="shared" si="4"/>
        <v>2014</v>
      </c>
      <c r="G265" s="27">
        <f t="shared" si="5"/>
        <v>9.2226760563380275</v>
      </c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3">
        <v>41904</v>
      </c>
      <c r="B266" s="23" t="s">
        <v>32</v>
      </c>
      <c r="C266" s="24">
        <v>49.65</v>
      </c>
      <c r="D266" s="25">
        <v>0.21126760563380281</v>
      </c>
      <c r="E266" s="26" t="str">
        <f t="shared" si="3"/>
        <v>September</v>
      </c>
      <c r="F266" s="26" t="str">
        <f t="shared" si="4"/>
        <v>2014</v>
      </c>
      <c r="G266" s="27">
        <f t="shared" si="5"/>
        <v>10.48943661971831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3">
        <v>41905</v>
      </c>
      <c r="B267" s="23" t="s">
        <v>32</v>
      </c>
      <c r="C267" s="24">
        <v>-28.47</v>
      </c>
      <c r="D267" s="25">
        <v>0.21126760563380281</v>
      </c>
      <c r="E267" s="26" t="str">
        <f t="shared" si="3"/>
        <v>September</v>
      </c>
      <c r="F267" s="26" t="str">
        <f t="shared" si="4"/>
        <v>2014</v>
      </c>
      <c r="G267" s="27">
        <f t="shared" si="5"/>
        <v>-6.0147887323943658</v>
      </c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3">
        <v>41906</v>
      </c>
      <c r="B268" s="23" t="s">
        <v>32</v>
      </c>
      <c r="C268" s="24">
        <v>43.68</v>
      </c>
      <c r="D268" s="25">
        <v>0.15492957746478872</v>
      </c>
      <c r="E268" s="26" t="str">
        <f t="shared" si="3"/>
        <v>September</v>
      </c>
      <c r="F268" s="26" t="str">
        <f t="shared" si="4"/>
        <v>2014</v>
      </c>
      <c r="G268" s="27">
        <f t="shared" si="5"/>
        <v>6.767323943661971</v>
      </c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3">
        <v>41907</v>
      </c>
      <c r="B269" s="23" t="s">
        <v>32</v>
      </c>
      <c r="C269" s="24">
        <v>52.74</v>
      </c>
      <c r="D269" s="25">
        <v>0.22535211267605634</v>
      </c>
      <c r="E269" s="26" t="str">
        <f t="shared" si="3"/>
        <v>September</v>
      </c>
      <c r="F269" s="26" t="str">
        <f t="shared" si="4"/>
        <v>2014</v>
      </c>
      <c r="G269" s="27">
        <f t="shared" si="5"/>
        <v>11.885070422535213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3">
        <v>41908</v>
      </c>
      <c r="B270" s="23" t="s">
        <v>32</v>
      </c>
      <c r="C270" s="24">
        <v>52.18</v>
      </c>
      <c r="D270" s="25">
        <v>0.54929577464788737</v>
      </c>
      <c r="E270" s="26" t="str">
        <f t="shared" si="3"/>
        <v>September</v>
      </c>
      <c r="F270" s="26" t="str">
        <f t="shared" si="4"/>
        <v>2014</v>
      </c>
      <c r="G270" s="27">
        <f t="shared" si="5"/>
        <v>28.662253521126761</v>
      </c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3">
        <v>41909</v>
      </c>
      <c r="B271" s="23" t="s">
        <v>32</v>
      </c>
      <c r="C271" s="24">
        <v>49.7</v>
      </c>
      <c r="D271" s="25">
        <v>0.6901408450704225</v>
      </c>
      <c r="E271" s="26" t="str">
        <f t="shared" si="3"/>
        <v>September</v>
      </c>
      <c r="F271" s="26" t="str">
        <f t="shared" si="4"/>
        <v>2014</v>
      </c>
      <c r="G271" s="27">
        <f t="shared" si="5"/>
        <v>34.299999999999997</v>
      </c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3">
        <v>41910</v>
      </c>
      <c r="B272" s="23" t="s">
        <v>32</v>
      </c>
      <c r="C272" s="24">
        <v>47.59</v>
      </c>
      <c r="D272" s="25">
        <v>0.40845070422535212</v>
      </c>
      <c r="E272" s="26" t="str">
        <f t="shared" si="3"/>
        <v>September</v>
      </c>
      <c r="F272" s="26" t="str">
        <f t="shared" si="4"/>
        <v>2014</v>
      </c>
      <c r="G272" s="27">
        <f t="shared" si="5"/>
        <v>19.438169014084508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3">
        <v>41911</v>
      </c>
      <c r="B273" s="23" t="s">
        <v>32</v>
      </c>
      <c r="C273" s="24">
        <v>54.81</v>
      </c>
      <c r="D273" s="25">
        <v>0.18309859154929578</v>
      </c>
      <c r="E273" s="26" t="str">
        <f t="shared" si="3"/>
        <v>September</v>
      </c>
      <c r="F273" s="26" t="str">
        <f t="shared" si="4"/>
        <v>2014</v>
      </c>
      <c r="G273" s="27">
        <f t="shared" si="5"/>
        <v>10.035633802816902</v>
      </c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3">
        <v>41912</v>
      </c>
      <c r="B274" s="23" t="s">
        <v>32</v>
      </c>
      <c r="C274" s="24">
        <v>56.2</v>
      </c>
      <c r="D274" s="25">
        <v>0.14084507042253522</v>
      </c>
      <c r="E274" s="26" t="str">
        <f t="shared" si="3"/>
        <v>September</v>
      </c>
      <c r="F274" s="26" t="str">
        <f t="shared" si="4"/>
        <v>2014</v>
      </c>
      <c r="G274" s="27">
        <f t="shared" si="5"/>
        <v>7.9154929577464799</v>
      </c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3">
        <v>41913</v>
      </c>
      <c r="B275" s="23" t="s">
        <v>32</v>
      </c>
      <c r="C275" s="24">
        <v>41.33</v>
      </c>
      <c r="D275" s="25">
        <v>0.11267605633802817</v>
      </c>
      <c r="E275" s="26" t="str">
        <f t="shared" si="3"/>
        <v>October</v>
      </c>
      <c r="F275" s="26" t="str">
        <f t="shared" si="4"/>
        <v>2014</v>
      </c>
      <c r="G275" s="27">
        <f t="shared" si="5"/>
        <v>4.6569014084507039</v>
      </c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3">
        <v>41914</v>
      </c>
      <c r="B276" s="23" t="s">
        <v>32</v>
      </c>
      <c r="C276" s="24">
        <v>59.87</v>
      </c>
      <c r="D276" s="25">
        <v>0.14084507042253522</v>
      </c>
      <c r="E276" s="26" t="str">
        <f t="shared" si="3"/>
        <v>October</v>
      </c>
      <c r="F276" s="26" t="str">
        <f t="shared" si="4"/>
        <v>2014</v>
      </c>
      <c r="G276" s="27">
        <f t="shared" si="5"/>
        <v>8.4323943661971832</v>
      </c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3">
        <v>41915</v>
      </c>
      <c r="B277" s="23" t="s">
        <v>32</v>
      </c>
      <c r="C277" s="24">
        <v>75.55</v>
      </c>
      <c r="D277" s="25">
        <v>0.73239436619718312</v>
      </c>
      <c r="E277" s="26" t="str">
        <f t="shared" si="3"/>
        <v>October</v>
      </c>
      <c r="F277" s="26" t="str">
        <f t="shared" si="4"/>
        <v>2014</v>
      </c>
      <c r="G277" s="27">
        <f t="shared" si="5"/>
        <v>55.332394366197185</v>
      </c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3">
        <v>41916</v>
      </c>
      <c r="B278" s="23" t="s">
        <v>32</v>
      </c>
      <c r="C278" s="24">
        <v>54.93</v>
      </c>
      <c r="D278" s="25">
        <v>0.71830985915492962</v>
      </c>
      <c r="E278" s="26" t="str">
        <f t="shared" si="3"/>
        <v>October</v>
      </c>
      <c r="F278" s="26" t="str">
        <f t="shared" si="4"/>
        <v>2014</v>
      </c>
      <c r="G278" s="27">
        <f t="shared" si="5"/>
        <v>39.456760563380286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3">
        <v>41917</v>
      </c>
      <c r="B279" s="23" t="s">
        <v>32</v>
      </c>
      <c r="C279" s="24">
        <v>54.63</v>
      </c>
      <c r="D279" s="25">
        <v>0.54929577464788737</v>
      </c>
      <c r="E279" s="26" t="str">
        <f t="shared" si="3"/>
        <v>October</v>
      </c>
      <c r="F279" s="26" t="str">
        <f t="shared" si="4"/>
        <v>2014</v>
      </c>
      <c r="G279" s="27">
        <f t="shared" si="5"/>
        <v>30.008028169014089</v>
      </c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3">
        <v>41918</v>
      </c>
      <c r="B280" s="23" t="s">
        <v>32</v>
      </c>
      <c r="C280" s="24">
        <v>54.83</v>
      </c>
      <c r="D280" s="25">
        <v>0.18309859154929578</v>
      </c>
      <c r="E280" s="26" t="str">
        <f t="shared" si="3"/>
        <v>October</v>
      </c>
      <c r="F280" s="26" t="str">
        <f t="shared" si="4"/>
        <v>2014</v>
      </c>
      <c r="G280" s="27">
        <f t="shared" si="5"/>
        <v>10.039295774647888</v>
      </c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3">
        <v>41919</v>
      </c>
      <c r="B281" s="23" t="s">
        <v>32</v>
      </c>
      <c r="C281" s="24">
        <v>50.7</v>
      </c>
      <c r="D281" s="25">
        <v>0.12676056338028169</v>
      </c>
      <c r="E281" s="26" t="str">
        <f t="shared" si="3"/>
        <v>October</v>
      </c>
      <c r="F281" s="26" t="str">
        <f t="shared" si="4"/>
        <v>2014</v>
      </c>
      <c r="G281" s="27">
        <f t="shared" si="5"/>
        <v>6.4267605633802818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3">
        <v>41920</v>
      </c>
      <c r="B282" s="23" t="s">
        <v>32</v>
      </c>
      <c r="C282" s="24">
        <v>62.45</v>
      </c>
      <c r="D282" s="25">
        <v>0.21126760563380281</v>
      </c>
      <c r="E282" s="26" t="str">
        <f t="shared" si="3"/>
        <v>October</v>
      </c>
      <c r="F282" s="26" t="str">
        <f t="shared" si="4"/>
        <v>2014</v>
      </c>
      <c r="G282" s="27">
        <f t="shared" si="5"/>
        <v>13.193661971830986</v>
      </c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3">
        <v>41921</v>
      </c>
      <c r="B283" s="23" t="s">
        <v>32</v>
      </c>
      <c r="C283" s="24">
        <v>67.97</v>
      </c>
      <c r="D283" s="25">
        <v>0.30985915492957744</v>
      </c>
      <c r="E283" s="26" t="str">
        <f t="shared" si="3"/>
        <v>October</v>
      </c>
      <c r="F283" s="26" t="str">
        <f t="shared" si="4"/>
        <v>2014</v>
      </c>
      <c r="G283" s="27">
        <f t="shared" si="5"/>
        <v>21.061126760563379</v>
      </c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3">
        <v>41922</v>
      </c>
      <c r="B284" s="23" t="s">
        <v>32</v>
      </c>
      <c r="C284" s="24">
        <v>76.099999999999994</v>
      </c>
      <c r="D284" s="25">
        <v>0.60563380281690138</v>
      </c>
      <c r="E284" s="26" t="str">
        <f t="shared" si="3"/>
        <v>October</v>
      </c>
      <c r="F284" s="26" t="str">
        <f t="shared" si="4"/>
        <v>2014</v>
      </c>
      <c r="G284" s="27">
        <f t="shared" si="5"/>
        <v>46.08873239436619</v>
      </c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3">
        <v>41923</v>
      </c>
      <c r="B285" s="23" t="s">
        <v>32</v>
      </c>
      <c r="C285" s="24">
        <v>80.42</v>
      </c>
      <c r="D285" s="25">
        <v>0.81690140845070425</v>
      </c>
      <c r="E285" s="26" t="str">
        <f t="shared" si="3"/>
        <v>October</v>
      </c>
      <c r="F285" s="26" t="str">
        <f t="shared" si="4"/>
        <v>2014</v>
      </c>
      <c r="G285" s="27">
        <f t="shared" si="5"/>
        <v>65.695211267605643</v>
      </c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3">
        <v>41924</v>
      </c>
      <c r="B286" s="23" t="s">
        <v>32</v>
      </c>
      <c r="C286" s="24">
        <v>69.44</v>
      </c>
      <c r="D286" s="25">
        <v>0.23943661971830985</v>
      </c>
      <c r="E286" s="26" t="str">
        <f t="shared" si="3"/>
        <v>October</v>
      </c>
      <c r="F286" s="26" t="str">
        <f t="shared" si="4"/>
        <v>2014</v>
      </c>
      <c r="G286" s="27">
        <f t="shared" si="5"/>
        <v>16.626478873239435</v>
      </c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3">
        <v>41925</v>
      </c>
      <c r="B287" s="23" t="s">
        <v>32</v>
      </c>
      <c r="C287" s="24">
        <v>55.66</v>
      </c>
      <c r="D287" s="25">
        <v>0.16901408450704225</v>
      </c>
      <c r="E287" s="26" t="str">
        <f t="shared" si="3"/>
        <v>October</v>
      </c>
      <c r="F287" s="26" t="str">
        <f t="shared" si="4"/>
        <v>2014</v>
      </c>
      <c r="G287" s="27">
        <f t="shared" si="5"/>
        <v>9.4073239436619716</v>
      </c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3">
        <v>41926</v>
      </c>
      <c r="B288" s="23" t="s">
        <v>32</v>
      </c>
      <c r="C288" s="24">
        <v>67.91</v>
      </c>
      <c r="D288" s="25">
        <v>0.15492957746478872</v>
      </c>
      <c r="E288" s="26" t="str">
        <f t="shared" si="3"/>
        <v>October</v>
      </c>
      <c r="F288" s="26" t="str">
        <f t="shared" si="4"/>
        <v>2014</v>
      </c>
      <c r="G288" s="27">
        <f t="shared" si="5"/>
        <v>10.521267605633801</v>
      </c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3">
        <v>41927</v>
      </c>
      <c r="B289" s="23" t="s">
        <v>32</v>
      </c>
      <c r="C289" s="24">
        <v>57.59</v>
      </c>
      <c r="D289" s="25">
        <v>0.30985915492957744</v>
      </c>
      <c r="E289" s="26" t="str">
        <f t="shared" si="3"/>
        <v>October</v>
      </c>
      <c r="F289" s="26" t="str">
        <f t="shared" si="4"/>
        <v>2014</v>
      </c>
      <c r="G289" s="27">
        <f t="shared" si="5"/>
        <v>17.844788732394367</v>
      </c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3">
        <v>41928</v>
      </c>
      <c r="B290" s="23" t="s">
        <v>32</v>
      </c>
      <c r="C290" s="24">
        <v>60.11</v>
      </c>
      <c r="D290" s="25">
        <v>0.59154929577464788</v>
      </c>
      <c r="E290" s="26" t="str">
        <f t="shared" si="3"/>
        <v>October</v>
      </c>
      <c r="F290" s="26" t="str">
        <f t="shared" si="4"/>
        <v>2014</v>
      </c>
      <c r="G290" s="27">
        <f t="shared" si="5"/>
        <v>35.558028169014086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3">
        <v>41929</v>
      </c>
      <c r="B291" s="23" t="s">
        <v>32</v>
      </c>
      <c r="C291" s="24">
        <v>70.569999999999993</v>
      </c>
      <c r="D291" s="25">
        <v>0.94366197183098588</v>
      </c>
      <c r="E291" s="26" t="str">
        <f t="shared" si="3"/>
        <v>October</v>
      </c>
      <c r="F291" s="26" t="str">
        <f t="shared" si="4"/>
        <v>2014</v>
      </c>
      <c r="G291" s="27">
        <f t="shared" si="5"/>
        <v>66.594225352112673</v>
      </c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3">
        <v>41930</v>
      </c>
      <c r="B292" s="23" t="s">
        <v>32</v>
      </c>
      <c r="C292" s="24">
        <v>70.319999999999993</v>
      </c>
      <c r="D292" s="25">
        <v>0.971830985915493</v>
      </c>
      <c r="E292" s="26" t="str">
        <f t="shared" si="3"/>
        <v>October</v>
      </c>
      <c r="F292" s="26" t="str">
        <f t="shared" si="4"/>
        <v>2014</v>
      </c>
      <c r="G292" s="27">
        <f t="shared" si="5"/>
        <v>68.339154929577461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3">
        <v>41931</v>
      </c>
      <c r="B293" s="23" t="s">
        <v>32</v>
      </c>
      <c r="C293" s="24">
        <v>63.88</v>
      </c>
      <c r="D293" s="25">
        <v>0.57746478873239437</v>
      </c>
      <c r="E293" s="26" t="str">
        <f t="shared" si="3"/>
        <v>October</v>
      </c>
      <c r="F293" s="26" t="str">
        <f t="shared" si="4"/>
        <v>2014</v>
      </c>
      <c r="G293" s="27">
        <f t="shared" si="5"/>
        <v>36.888450704225356</v>
      </c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3">
        <v>41932</v>
      </c>
      <c r="B294" s="23" t="s">
        <v>32</v>
      </c>
      <c r="C294" s="24">
        <v>47.37</v>
      </c>
      <c r="D294" s="25">
        <v>0.40845070422535212</v>
      </c>
      <c r="E294" s="26" t="str">
        <f t="shared" si="3"/>
        <v>October</v>
      </c>
      <c r="F294" s="26" t="str">
        <f t="shared" si="4"/>
        <v>2014</v>
      </c>
      <c r="G294" s="27">
        <f t="shared" si="5"/>
        <v>19.348309859154931</v>
      </c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3">
        <v>41933</v>
      </c>
      <c r="B295" s="23" t="s">
        <v>32</v>
      </c>
      <c r="C295" s="24">
        <v>60.74</v>
      </c>
      <c r="D295" s="25">
        <v>0.12676056338028169</v>
      </c>
      <c r="E295" s="26" t="str">
        <f t="shared" si="3"/>
        <v>October</v>
      </c>
      <c r="F295" s="26" t="str">
        <f t="shared" si="4"/>
        <v>2014</v>
      </c>
      <c r="G295" s="27">
        <f t="shared" si="5"/>
        <v>7.6994366197183099</v>
      </c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3">
        <v>41934</v>
      </c>
      <c r="B296" s="23" t="s">
        <v>32</v>
      </c>
      <c r="C296" s="24">
        <v>62.67</v>
      </c>
      <c r="D296" s="25">
        <v>9.8591549295774641E-2</v>
      </c>
      <c r="E296" s="26" t="str">
        <f t="shared" si="3"/>
        <v>October</v>
      </c>
      <c r="F296" s="26" t="str">
        <f t="shared" si="4"/>
        <v>2014</v>
      </c>
      <c r="G296" s="27">
        <f t="shared" si="5"/>
        <v>6.1787323943661967</v>
      </c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3">
        <v>41935</v>
      </c>
      <c r="B297" s="23" t="s">
        <v>32</v>
      </c>
      <c r="C297" s="24">
        <v>63.96</v>
      </c>
      <c r="D297" s="25">
        <v>0.18309859154929578</v>
      </c>
      <c r="E297" s="26" t="str">
        <f t="shared" si="3"/>
        <v>October</v>
      </c>
      <c r="F297" s="26" t="str">
        <f t="shared" si="4"/>
        <v>2014</v>
      </c>
      <c r="G297" s="27">
        <f t="shared" si="5"/>
        <v>11.710985915492959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3">
        <v>41936</v>
      </c>
      <c r="B298" s="23" t="s">
        <v>32</v>
      </c>
      <c r="C298" s="24">
        <v>64.31</v>
      </c>
      <c r="D298" s="25">
        <v>0.323943661971831</v>
      </c>
      <c r="E298" s="26" t="str">
        <f t="shared" si="3"/>
        <v>October</v>
      </c>
      <c r="F298" s="26" t="str">
        <f t="shared" si="4"/>
        <v>2014</v>
      </c>
      <c r="G298" s="27">
        <f t="shared" si="5"/>
        <v>20.832816901408453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3">
        <v>41937</v>
      </c>
      <c r="B299" s="23" t="s">
        <v>32</v>
      </c>
      <c r="C299" s="24">
        <v>72.72</v>
      </c>
      <c r="D299" s="25">
        <v>0.36619718309859156</v>
      </c>
      <c r="E299" s="26" t="str">
        <f t="shared" si="3"/>
        <v>October</v>
      </c>
      <c r="F299" s="26" t="str">
        <f t="shared" si="4"/>
        <v>2014</v>
      </c>
      <c r="G299" s="27">
        <f t="shared" si="5"/>
        <v>26.629859154929576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3">
        <v>41938</v>
      </c>
      <c r="B300" s="23" t="s">
        <v>32</v>
      </c>
      <c r="C300" s="24">
        <v>55.1</v>
      </c>
      <c r="D300" s="25">
        <v>0.16901408450704225</v>
      </c>
      <c r="E300" s="26" t="str">
        <f t="shared" si="3"/>
        <v>October</v>
      </c>
      <c r="F300" s="26" t="str">
        <f t="shared" si="4"/>
        <v>2014</v>
      </c>
      <c r="G300" s="27">
        <f t="shared" si="5"/>
        <v>9.3126760563380291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3">
        <v>41939</v>
      </c>
      <c r="B301" s="23" t="s">
        <v>32</v>
      </c>
      <c r="C301" s="24">
        <v>63.5</v>
      </c>
      <c r="D301" s="25">
        <v>2.8169014084507043E-2</v>
      </c>
      <c r="E301" s="26" t="str">
        <f t="shared" si="3"/>
        <v>October</v>
      </c>
      <c r="F301" s="26" t="str">
        <f t="shared" si="4"/>
        <v>2014</v>
      </c>
      <c r="G301" s="27">
        <f t="shared" si="5"/>
        <v>1.7887323943661972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3">
        <v>41940</v>
      </c>
      <c r="B302" s="23" t="s">
        <v>32</v>
      </c>
      <c r="C302" s="24">
        <v>67.099999999999994</v>
      </c>
      <c r="D302" s="25">
        <v>7.0422535211267609E-2</v>
      </c>
      <c r="E302" s="26" t="str">
        <f t="shared" si="3"/>
        <v>October</v>
      </c>
      <c r="F302" s="26" t="str">
        <f t="shared" si="4"/>
        <v>2014</v>
      </c>
      <c r="G302" s="27">
        <f t="shared" si="5"/>
        <v>4.725352112676056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3">
        <v>41941</v>
      </c>
      <c r="B303" s="23" t="s">
        <v>32</v>
      </c>
      <c r="C303" s="24">
        <v>66.67</v>
      </c>
      <c r="D303" s="25">
        <v>4.2253521126760563E-2</v>
      </c>
      <c r="E303" s="26" t="str">
        <f t="shared" si="3"/>
        <v>October</v>
      </c>
      <c r="F303" s="26" t="str">
        <f t="shared" si="4"/>
        <v>2014</v>
      </c>
      <c r="G303" s="27">
        <f t="shared" si="5"/>
        <v>2.8170422535211266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3">
        <v>41942</v>
      </c>
      <c r="B304" s="23" t="s">
        <v>32</v>
      </c>
      <c r="C304" s="24">
        <v>67.83</v>
      </c>
      <c r="D304" s="25">
        <v>4.2253521126760563E-2</v>
      </c>
      <c r="E304" s="26" t="str">
        <f t="shared" si="3"/>
        <v>October</v>
      </c>
      <c r="F304" s="26" t="str">
        <f t="shared" si="4"/>
        <v>2014</v>
      </c>
      <c r="G304" s="27">
        <f t="shared" si="5"/>
        <v>2.8660563380281689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3">
        <v>41943</v>
      </c>
      <c r="B305" s="23" t="s">
        <v>32</v>
      </c>
      <c r="C305" s="24">
        <v>72.290000000000006</v>
      </c>
      <c r="D305" s="25">
        <v>5.6338028169014086E-2</v>
      </c>
      <c r="E305" s="26" t="str">
        <f t="shared" si="3"/>
        <v>October</v>
      </c>
      <c r="F305" s="26" t="str">
        <f t="shared" si="4"/>
        <v>2014</v>
      </c>
      <c r="G305" s="27">
        <f t="shared" si="5"/>
        <v>4.0726760563380289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3">
        <v>41944</v>
      </c>
      <c r="B306" s="23" t="s">
        <v>32</v>
      </c>
      <c r="C306" s="24">
        <v>19.13</v>
      </c>
      <c r="D306" s="25">
        <v>0.11267605633802817</v>
      </c>
      <c r="E306" s="26" t="str">
        <f t="shared" si="3"/>
        <v>November</v>
      </c>
      <c r="F306" s="26" t="str">
        <f t="shared" si="4"/>
        <v>2014</v>
      </c>
      <c r="G306" s="27">
        <f t="shared" si="5"/>
        <v>2.1554929577464788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3">
        <v>41945</v>
      </c>
      <c r="B307" s="23" t="s">
        <v>32</v>
      </c>
      <c r="C307" s="24">
        <v>212.35</v>
      </c>
      <c r="D307" s="25">
        <v>4.2253521126760563E-2</v>
      </c>
      <c r="E307" s="26" t="str">
        <f t="shared" si="3"/>
        <v>November</v>
      </c>
      <c r="F307" s="26" t="str">
        <f t="shared" si="4"/>
        <v>2014</v>
      </c>
      <c r="G307" s="27">
        <f t="shared" si="5"/>
        <v>8.9725352112676049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3">
        <v>41946</v>
      </c>
      <c r="B308" s="23" t="s">
        <v>32</v>
      </c>
      <c r="C308" s="24">
        <v>70.78</v>
      </c>
      <c r="D308" s="25">
        <v>2.8169014084507043E-2</v>
      </c>
      <c r="E308" s="26" t="str">
        <f t="shared" si="3"/>
        <v>November</v>
      </c>
      <c r="F308" s="26" t="str">
        <f t="shared" si="4"/>
        <v>2014</v>
      </c>
      <c r="G308" s="27">
        <f t="shared" si="5"/>
        <v>1.9938028169014086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3">
        <v>41947</v>
      </c>
      <c r="B309" s="23" t="s">
        <v>32</v>
      </c>
      <c r="C309" s="24">
        <v>74.39</v>
      </c>
      <c r="D309" s="25">
        <v>5.6338028169014086E-2</v>
      </c>
      <c r="E309" s="26" t="str">
        <f t="shared" si="3"/>
        <v>November</v>
      </c>
      <c r="F309" s="26" t="str">
        <f t="shared" si="4"/>
        <v>2014</v>
      </c>
      <c r="G309" s="27">
        <f t="shared" si="5"/>
        <v>4.1909859154929583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3">
        <v>41948</v>
      </c>
      <c r="B310" s="23" t="s">
        <v>32</v>
      </c>
      <c r="C310" s="24">
        <v>70.430000000000007</v>
      </c>
      <c r="D310" s="25">
        <v>8.4507042253521125E-2</v>
      </c>
      <c r="E310" s="26" t="str">
        <f t="shared" si="3"/>
        <v>November</v>
      </c>
      <c r="F310" s="26" t="str">
        <f t="shared" si="4"/>
        <v>2014</v>
      </c>
      <c r="G310" s="27">
        <f t="shared" si="5"/>
        <v>5.9518309859154934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3">
        <v>41949</v>
      </c>
      <c r="B311" s="23" t="s">
        <v>32</v>
      </c>
      <c r="C311" s="24">
        <v>76.53</v>
      </c>
      <c r="D311" s="25">
        <v>0.18309859154929578</v>
      </c>
      <c r="E311" s="26" t="str">
        <f t="shared" si="3"/>
        <v>November</v>
      </c>
      <c r="F311" s="26" t="str">
        <f t="shared" si="4"/>
        <v>2014</v>
      </c>
      <c r="G311" s="27">
        <f t="shared" si="5"/>
        <v>14.012535211267606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3">
        <v>41950</v>
      </c>
      <c r="B312" s="23" t="s">
        <v>32</v>
      </c>
      <c r="C312" s="24">
        <v>87.33</v>
      </c>
      <c r="D312" s="25">
        <v>0.22535211267605634</v>
      </c>
      <c r="E312" s="26" t="str">
        <f t="shared" si="3"/>
        <v>November</v>
      </c>
      <c r="F312" s="26" t="str">
        <f t="shared" si="4"/>
        <v>2014</v>
      </c>
      <c r="G312" s="27">
        <f t="shared" si="5"/>
        <v>19.68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3">
        <v>41951</v>
      </c>
      <c r="B313" s="23" t="s">
        <v>32</v>
      </c>
      <c r="C313" s="24">
        <v>93.01</v>
      </c>
      <c r="D313" s="25">
        <v>0.25352112676056338</v>
      </c>
      <c r="E313" s="26" t="str">
        <f t="shared" si="3"/>
        <v>November</v>
      </c>
      <c r="F313" s="26" t="str">
        <f t="shared" si="4"/>
        <v>2014</v>
      </c>
      <c r="G313" s="27">
        <f t="shared" si="5"/>
        <v>23.580000000000002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3">
        <v>41952</v>
      </c>
      <c r="B314" s="23" t="s">
        <v>32</v>
      </c>
      <c r="C314" s="24">
        <v>78.19</v>
      </c>
      <c r="D314" s="25">
        <v>7.0422535211267609E-2</v>
      </c>
      <c r="E314" s="26" t="str">
        <f t="shared" si="3"/>
        <v>November</v>
      </c>
      <c r="F314" s="26" t="str">
        <f t="shared" si="4"/>
        <v>2014</v>
      </c>
      <c r="G314" s="27">
        <f t="shared" si="5"/>
        <v>5.5063380281690142</v>
      </c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3">
        <v>41953</v>
      </c>
      <c r="B315" s="23" t="s">
        <v>32</v>
      </c>
      <c r="C315" s="24">
        <v>76</v>
      </c>
      <c r="D315" s="25">
        <v>5.6338028169014086E-2</v>
      </c>
      <c r="E315" s="26" t="str">
        <f t="shared" si="3"/>
        <v>November</v>
      </c>
      <c r="F315" s="26" t="str">
        <f t="shared" si="4"/>
        <v>2014</v>
      </c>
      <c r="G315" s="27">
        <f t="shared" si="5"/>
        <v>4.2816901408450709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3">
        <v>41954</v>
      </c>
      <c r="B316" s="23" t="s">
        <v>32</v>
      </c>
      <c r="C316" s="24">
        <v>77.5</v>
      </c>
      <c r="D316" s="25">
        <v>2.8169014084507043E-2</v>
      </c>
      <c r="E316" s="26" t="str">
        <f t="shared" si="3"/>
        <v>November</v>
      </c>
      <c r="F316" s="26" t="str">
        <f t="shared" si="4"/>
        <v>2014</v>
      </c>
      <c r="G316" s="27">
        <f t="shared" si="5"/>
        <v>2.183098591549296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3">
        <v>41955</v>
      </c>
      <c r="B317" s="23" t="s">
        <v>32</v>
      </c>
      <c r="C317" s="24">
        <v>71.25</v>
      </c>
      <c r="D317" s="25">
        <v>5.6338028169014086E-2</v>
      </c>
      <c r="E317" s="26" t="str">
        <f t="shared" si="3"/>
        <v>November</v>
      </c>
      <c r="F317" s="26" t="str">
        <f t="shared" si="4"/>
        <v>2014</v>
      </c>
      <c r="G317" s="27">
        <f t="shared" si="5"/>
        <v>4.0140845070422539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3">
        <v>41956</v>
      </c>
      <c r="B318" s="23" t="s">
        <v>32</v>
      </c>
      <c r="C318" s="24">
        <v>122.17</v>
      </c>
      <c r="D318" s="25">
        <v>1.4084507042253521E-2</v>
      </c>
      <c r="E318" s="26" t="str">
        <f t="shared" si="3"/>
        <v>November</v>
      </c>
      <c r="F318" s="26" t="str">
        <f t="shared" si="4"/>
        <v>2014</v>
      </c>
      <c r="G318" s="27">
        <f t="shared" si="5"/>
        <v>1.7207042253521128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3">
        <v>41957</v>
      </c>
      <c r="B319" s="23" t="s">
        <v>32</v>
      </c>
      <c r="C319" s="24">
        <v>85.25</v>
      </c>
      <c r="D319" s="25">
        <v>2.8169014084507043E-2</v>
      </c>
      <c r="E319" s="26" t="str">
        <f t="shared" si="3"/>
        <v>November</v>
      </c>
      <c r="F319" s="26" t="str">
        <f t="shared" si="4"/>
        <v>2014</v>
      </c>
      <c r="G319" s="27">
        <f t="shared" si="5"/>
        <v>2.4014084507042255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3">
        <v>41958</v>
      </c>
      <c r="B320" s="23" t="s">
        <v>32</v>
      </c>
      <c r="C320" s="24">
        <v>81.650000000000006</v>
      </c>
      <c r="D320" s="25">
        <v>0.12676056338028169</v>
      </c>
      <c r="E320" s="26" t="str">
        <f t="shared" si="3"/>
        <v>November</v>
      </c>
      <c r="F320" s="26" t="str">
        <f t="shared" si="4"/>
        <v>2014</v>
      </c>
      <c r="G320" s="27">
        <f t="shared" si="5"/>
        <v>10.35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3">
        <v>41959</v>
      </c>
      <c r="B321" s="23" t="s">
        <v>32</v>
      </c>
      <c r="C321" s="24">
        <v>93.17</v>
      </c>
      <c r="D321" s="25">
        <v>5.6338028169014086E-2</v>
      </c>
      <c r="E321" s="26" t="str">
        <f t="shared" si="3"/>
        <v>November</v>
      </c>
      <c r="F321" s="26" t="str">
        <f t="shared" si="4"/>
        <v>2014</v>
      </c>
      <c r="G321" s="27">
        <f t="shared" si="5"/>
        <v>5.2490140845070421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3">
        <v>41960</v>
      </c>
      <c r="B322" s="23" t="s">
        <v>32</v>
      </c>
      <c r="C322" s="24">
        <v>80</v>
      </c>
      <c r="D322" s="25">
        <v>1.4084507042253521E-2</v>
      </c>
      <c r="E322" s="26" t="str">
        <f t="shared" si="3"/>
        <v>November</v>
      </c>
      <c r="F322" s="26" t="str">
        <f t="shared" si="4"/>
        <v>2014</v>
      </c>
      <c r="G322" s="27">
        <f t="shared" si="5"/>
        <v>1.1267605633802817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3">
        <v>41961</v>
      </c>
      <c r="B323" s="23" t="s">
        <v>32</v>
      </c>
      <c r="C323" s="24">
        <v>80</v>
      </c>
      <c r="D323" s="25">
        <v>2.8169014084507043E-2</v>
      </c>
      <c r="E323" s="26" t="str">
        <f t="shared" si="3"/>
        <v>November</v>
      </c>
      <c r="F323" s="26" t="str">
        <f t="shared" si="4"/>
        <v>2014</v>
      </c>
      <c r="G323" s="27">
        <f t="shared" si="5"/>
        <v>2.2535211267605635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3">
        <v>41962</v>
      </c>
      <c r="B324" s="23" t="s">
        <v>32</v>
      </c>
      <c r="C324" s="24">
        <v>0</v>
      </c>
      <c r="D324" s="25">
        <v>0</v>
      </c>
      <c r="E324" s="26" t="str">
        <f t="shared" si="3"/>
        <v>November</v>
      </c>
      <c r="F324" s="26" t="str">
        <f t="shared" si="4"/>
        <v>2014</v>
      </c>
      <c r="G324" s="27">
        <f t="shared" si="5"/>
        <v>0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3">
        <v>41963</v>
      </c>
      <c r="B325" s="23" t="s">
        <v>32</v>
      </c>
      <c r="C325" s="24">
        <v>62.5</v>
      </c>
      <c r="D325" s="25">
        <v>2.8169014084507043E-2</v>
      </c>
      <c r="E325" s="26" t="str">
        <f t="shared" si="3"/>
        <v>November</v>
      </c>
      <c r="F325" s="26" t="str">
        <f t="shared" si="4"/>
        <v>2014</v>
      </c>
      <c r="G325" s="27">
        <f t="shared" si="5"/>
        <v>1.7605633802816902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3">
        <v>41964</v>
      </c>
      <c r="B326" s="23" t="s">
        <v>32</v>
      </c>
      <c r="C326" s="24">
        <v>61.5</v>
      </c>
      <c r="D326" s="25">
        <v>7.0422535211267609E-2</v>
      </c>
      <c r="E326" s="26" t="str">
        <f t="shared" si="3"/>
        <v>November</v>
      </c>
      <c r="F326" s="26" t="str">
        <f t="shared" si="4"/>
        <v>2014</v>
      </c>
      <c r="G326" s="27">
        <f t="shared" si="5"/>
        <v>4.330985915492958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3">
        <v>41965</v>
      </c>
      <c r="B327" s="23" t="s">
        <v>32</v>
      </c>
      <c r="C327" s="24">
        <v>63.96</v>
      </c>
      <c r="D327" s="25">
        <v>0.15492957746478872</v>
      </c>
      <c r="E327" s="26" t="str">
        <f t="shared" si="3"/>
        <v>November</v>
      </c>
      <c r="F327" s="26" t="str">
        <f t="shared" si="4"/>
        <v>2014</v>
      </c>
      <c r="G327" s="27">
        <f t="shared" si="5"/>
        <v>9.9092957746478874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3">
        <v>41966</v>
      </c>
      <c r="B328" s="23" t="s">
        <v>32</v>
      </c>
      <c r="C328" s="24">
        <v>70.45</v>
      </c>
      <c r="D328" s="25">
        <v>9.8591549295774641E-2</v>
      </c>
      <c r="E328" s="26" t="str">
        <f t="shared" si="3"/>
        <v>November</v>
      </c>
      <c r="F328" s="26" t="str">
        <f t="shared" si="4"/>
        <v>2014</v>
      </c>
      <c r="G328" s="27">
        <f t="shared" si="5"/>
        <v>6.9457746478873235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3">
        <v>41967</v>
      </c>
      <c r="B329" s="23" t="s">
        <v>32</v>
      </c>
      <c r="C329" s="24">
        <v>70</v>
      </c>
      <c r="D329" s="25">
        <v>0.12676056338028169</v>
      </c>
      <c r="E329" s="26" t="str">
        <f t="shared" si="3"/>
        <v>November</v>
      </c>
      <c r="F329" s="26" t="str">
        <f t="shared" si="4"/>
        <v>2014</v>
      </c>
      <c r="G329" s="27">
        <f t="shared" si="5"/>
        <v>8.873239436619718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3">
        <v>41968</v>
      </c>
      <c r="B330" s="23" t="s">
        <v>32</v>
      </c>
      <c r="C330" s="24">
        <v>73.33</v>
      </c>
      <c r="D330" s="25">
        <v>0.12676056338028169</v>
      </c>
      <c r="E330" s="26" t="str">
        <f t="shared" si="3"/>
        <v>November</v>
      </c>
      <c r="F330" s="26" t="str">
        <f t="shared" si="4"/>
        <v>2014</v>
      </c>
      <c r="G330" s="27">
        <f t="shared" si="5"/>
        <v>9.2953521126760563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3">
        <v>41969</v>
      </c>
      <c r="B331" s="23" t="s">
        <v>32</v>
      </c>
      <c r="C331" s="24">
        <v>69.13</v>
      </c>
      <c r="D331" s="25">
        <v>5.6338028169014086E-2</v>
      </c>
      <c r="E331" s="26" t="str">
        <f t="shared" si="3"/>
        <v>November</v>
      </c>
      <c r="F331" s="26" t="str">
        <f t="shared" si="4"/>
        <v>2014</v>
      </c>
      <c r="G331" s="27">
        <f t="shared" si="5"/>
        <v>3.8946478873239436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3">
        <v>41970</v>
      </c>
      <c r="B332" s="23" t="s">
        <v>32</v>
      </c>
      <c r="C332" s="24">
        <v>71.569999999999993</v>
      </c>
      <c r="D332" s="25">
        <v>0.22535211267605634</v>
      </c>
      <c r="E332" s="26" t="str">
        <f t="shared" si="3"/>
        <v>November</v>
      </c>
      <c r="F332" s="26" t="str">
        <f t="shared" si="4"/>
        <v>2014</v>
      </c>
      <c r="G332" s="27">
        <f t="shared" si="5"/>
        <v>16.128450704225351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3">
        <v>41971</v>
      </c>
      <c r="B333" s="23" t="s">
        <v>32</v>
      </c>
      <c r="C333" s="24">
        <v>59.5</v>
      </c>
      <c r="D333" s="25">
        <v>0.42253521126760563</v>
      </c>
      <c r="E333" s="26" t="str">
        <f t="shared" si="3"/>
        <v>November</v>
      </c>
      <c r="F333" s="26" t="str">
        <f t="shared" si="4"/>
        <v>2014</v>
      </c>
      <c r="G333" s="27">
        <f t="shared" si="5"/>
        <v>25.140845070422536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3">
        <v>41972</v>
      </c>
      <c r="B334" s="23" t="s">
        <v>32</v>
      </c>
      <c r="C334" s="24">
        <v>57.31</v>
      </c>
      <c r="D334" s="25">
        <v>0.352112676056338</v>
      </c>
      <c r="E334" s="26" t="str">
        <f t="shared" si="3"/>
        <v>November</v>
      </c>
      <c r="F334" s="26" t="str">
        <f t="shared" si="4"/>
        <v>2014</v>
      </c>
      <c r="G334" s="27">
        <f t="shared" si="5"/>
        <v>20.179577464788732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3">
        <v>41973</v>
      </c>
      <c r="B335" s="23" t="s">
        <v>32</v>
      </c>
      <c r="C335" s="24">
        <v>74.08</v>
      </c>
      <c r="D335" s="25">
        <v>0.11267605633802817</v>
      </c>
      <c r="E335" s="26" t="str">
        <f t="shared" si="3"/>
        <v>November</v>
      </c>
      <c r="F335" s="26" t="str">
        <f t="shared" si="4"/>
        <v>2014</v>
      </c>
      <c r="G335" s="27">
        <f t="shared" si="5"/>
        <v>8.3470422535211259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3">
        <v>41974</v>
      </c>
      <c r="B336" s="23" t="s">
        <v>32</v>
      </c>
      <c r="C336" s="24">
        <v>72.31</v>
      </c>
      <c r="D336" s="25">
        <v>5.6338028169014086E-2</v>
      </c>
      <c r="E336" s="26" t="str">
        <f t="shared" si="3"/>
        <v>December</v>
      </c>
      <c r="F336" s="26" t="str">
        <f t="shared" si="4"/>
        <v>2014</v>
      </c>
      <c r="G336" s="27">
        <f t="shared" si="5"/>
        <v>4.0738028169014084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3">
        <v>41975</v>
      </c>
      <c r="B337" s="23" t="s">
        <v>32</v>
      </c>
      <c r="C337" s="24">
        <v>60.59</v>
      </c>
      <c r="D337" s="25">
        <v>7.0422535211267609E-2</v>
      </c>
      <c r="E337" s="26" t="str">
        <f t="shared" si="3"/>
        <v>December</v>
      </c>
      <c r="F337" s="26" t="str">
        <f t="shared" si="4"/>
        <v>2014</v>
      </c>
      <c r="G337" s="27">
        <f t="shared" si="5"/>
        <v>4.2669014084507051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3">
        <v>41976</v>
      </c>
      <c r="B338" s="23" t="s">
        <v>32</v>
      </c>
      <c r="C338" s="24">
        <v>58.97</v>
      </c>
      <c r="D338" s="25">
        <v>7.0422535211267609E-2</v>
      </c>
      <c r="E338" s="26" t="str">
        <f t="shared" si="3"/>
        <v>December</v>
      </c>
      <c r="F338" s="26" t="str">
        <f t="shared" si="4"/>
        <v>2014</v>
      </c>
      <c r="G338" s="27">
        <f t="shared" si="5"/>
        <v>4.1528169014084506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3">
        <v>41977</v>
      </c>
      <c r="B339" s="23" t="s">
        <v>32</v>
      </c>
      <c r="C339" s="24">
        <v>71.55</v>
      </c>
      <c r="D339" s="25">
        <v>0.18309859154929578</v>
      </c>
      <c r="E339" s="26" t="str">
        <f t="shared" si="3"/>
        <v>December</v>
      </c>
      <c r="F339" s="26" t="str">
        <f t="shared" si="4"/>
        <v>2014</v>
      </c>
      <c r="G339" s="27">
        <f t="shared" si="5"/>
        <v>13.100704225352112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3">
        <v>41978</v>
      </c>
      <c r="B340" s="23" t="s">
        <v>32</v>
      </c>
      <c r="C340" s="24">
        <v>64.989999999999995</v>
      </c>
      <c r="D340" s="25">
        <v>0.352112676056338</v>
      </c>
      <c r="E340" s="26" t="str">
        <f t="shared" si="3"/>
        <v>December</v>
      </c>
      <c r="F340" s="26" t="str">
        <f t="shared" si="4"/>
        <v>2014</v>
      </c>
      <c r="G340" s="27">
        <f t="shared" si="5"/>
        <v>22.883802816901404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3">
        <v>41979</v>
      </c>
      <c r="B341" s="23" t="s">
        <v>32</v>
      </c>
      <c r="C341" s="24">
        <v>67.62</v>
      </c>
      <c r="D341" s="25">
        <v>0.6619718309859155</v>
      </c>
      <c r="E341" s="26" t="str">
        <f t="shared" si="3"/>
        <v>December</v>
      </c>
      <c r="F341" s="26" t="str">
        <f t="shared" si="4"/>
        <v>2014</v>
      </c>
      <c r="G341" s="27">
        <f t="shared" si="5"/>
        <v>44.762535211267611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3">
        <v>41980</v>
      </c>
      <c r="B342" s="23" t="s">
        <v>32</v>
      </c>
      <c r="C342" s="24">
        <v>65.37</v>
      </c>
      <c r="D342" s="25">
        <v>0.14084507042253522</v>
      </c>
      <c r="E342" s="26" t="str">
        <f t="shared" si="3"/>
        <v>December</v>
      </c>
      <c r="F342" s="26" t="str">
        <f t="shared" si="4"/>
        <v>2014</v>
      </c>
      <c r="G342" s="27">
        <f t="shared" si="5"/>
        <v>9.2070422535211272</v>
      </c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3">
        <v>41981</v>
      </c>
      <c r="B343" s="23" t="s">
        <v>32</v>
      </c>
      <c r="C343" s="24">
        <v>65.040000000000006</v>
      </c>
      <c r="D343" s="25">
        <v>0.25352112676056338</v>
      </c>
      <c r="E343" s="26" t="str">
        <f t="shared" si="3"/>
        <v>December</v>
      </c>
      <c r="F343" s="26" t="str">
        <f t="shared" si="4"/>
        <v>2014</v>
      </c>
      <c r="G343" s="27">
        <f t="shared" si="5"/>
        <v>16.489014084507044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3">
        <v>41982</v>
      </c>
      <c r="B344" s="23" t="s">
        <v>32</v>
      </c>
      <c r="C344" s="24">
        <v>64.87</v>
      </c>
      <c r="D344" s="25">
        <v>0.15492957746478872</v>
      </c>
      <c r="E344" s="26" t="str">
        <f t="shared" si="3"/>
        <v>December</v>
      </c>
      <c r="F344" s="26" t="str">
        <f t="shared" si="4"/>
        <v>2014</v>
      </c>
      <c r="G344" s="27">
        <f t="shared" si="5"/>
        <v>10.050281690140846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3">
        <v>41983</v>
      </c>
      <c r="B345" s="23" t="s">
        <v>32</v>
      </c>
      <c r="C345" s="24">
        <v>65.010000000000005</v>
      </c>
      <c r="D345" s="25">
        <v>0.11267605633802817</v>
      </c>
      <c r="E345" s="26" t="str">
        <f t="shared" si="3"/>
        <v>December</v>
      </c>
      <c r="F345" s="26" t="str">
        <f t="shared" si="4"/>
        <v>2014</v>
      </c>
      <c r="G345" s="27">
        <f t="shared" si="5"/>
        <v>7.3250704225352123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3">
        <v>41984</v>
      </c>
      <c r="B346" s="23" t="s">
        <v>32</v>
      </c>
      <c r="C346" s="24">
        <v>67.91</v>
      </c>
      <c r="D346" s="25">
        <v>0.12676056338028169</v>
      </c>
      <c r="E346" s="26" t="str">
        <f t="shared" si="3"/>
        <v>December</v>
      </c>
      <c r="F346" s="26" t="str">
        <f t="shared" si="4"/>
        <v>2014</v>
      </c>
      <c r="G346" s="27">
        <f t="shared" si="5"/>
        <v>8.6083098591549287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3">
        <v>41985</v>
      </c>
      <c r="B347" s="23" t="s">
        <v>32</v>
      </c>
      <c r="C347" s="24">
        <v>68.05</v>
      </c>
      <c r="D347" s="25">
        <v>0.11267605633802817</v>
      </c>
      <c r="E347" s="26" t="str">
        <f t="shared" si="3"/>
        <v>December</v>
      </c>
      <c r="F347" s="26" t="str">
        <f t="shared" si="4"/>
        <v>2014</v>
      </c>
      <c r="G347" s="27">
        <f t="shared" si="5"/>
        <v>7.6676056338028165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3">
        <v>41986</v>
      </c>
      <c r="B348" s="23" t="s">
        <v>32</v>
      </c>
      <c r="C348" s="24">
        <v>62.6</v>
      </c>
      <c r="D348" s="25">
        <v>0.19718309859154928</v>
      </c>
      <c r="E348" s="26" t="str">
        <f t="shared" si="3"/>
        <v>December</v>
      </c>
      <c r="F348" s="26" t="str">
        <f t="shared" si="4"/>
        <v>2014</v>
      </c>
      <c r="G348" s="27">
        <f t="shared" si="5"/>
        <v>12.343661971830985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3">
        <v>41987</v>
      </c>
      <c r="B349" s="23" t="s">
        <v>32</v>
      </c>
      <c r="C349" s="24">
        <v>78.430000000000007</v>
      </c>
      <c r="D349" s="25">
        <v>7.0422535211267609E-2</v>
      </c>
      <c r="E349" s="26" t="str">
        <f t="shared" si="3"/>
        <v>December</v>
      </c>
      <c r="F349" s="26" t="str">
        <f t="shared" si="4"/>
        <v>2014</v>
      </c>
      <c r="G349" s="27">
        <f t="shared" si="5"/>
        <v>5.5232394366197193</v>
      </c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3">
        <v>41988</v>
      </c>
      <c r="B350" s="23" t="s">
        <v>32</v>
      </c>
      <c r="C350" s="24">
        <v>66</v>
      </c>
      <c r="D350" s="25">
        <v>2.8169014084507043E-2</v>
      </c>
      <c r="E350" s="26" t="str">
        <f t="shared" si="3"/>
        <v>December</v>
      </c>
      <c r="F350" s="26" t="str">
        <f t="shared" si="4"/>
        <v>2014</v>
      </c>
      <c r="G350" s="27">
        <f t="shared" si="5"/>
        <v>1.8591549295774648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3">
        <v>41989</v>
      </c>
      <c r="B351" s="23" t="s">
        <v>32</v>
      </c>
      <c r="C351" s="24">
        <v>65.69</v>
      </c>
      <c r="D351" s="25">
        <v>9.8591549295774641E-2</v>
      </c>
      <c r="E351" s="26" t="str">
        <f t="shared" si="3"/>
        <v>December</v>
      </c>
      <c r="F351" s="26" t="str">
        <f t="shared" si="4"/>
        <v>2014</v>
      </c>
      <c r="G351" s="27">
        <f t="shared" si="5"/>
        <v>6.4764788732394356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3">
        <v>41990</v>
      </c>
      <c r="B352" s="23" t="s">
        <v>32</v>
      </c>
      <c r="C352" s="24">
        <v>64.58</v>
      </c>
      <c r="D352" s="25">
        <v>5.6338028169014086E-2</v>
      </c>
      <c r="E352" s="26" t="str">
        <f t="shared" si="3"/>
        <v>December</v>
      </c>
      <c r="F352" s="26" t="str">
        <f t="shared" si="4"/>
        <v>2014</v>
      </c>
      <c r="G352" s="27">
        <f t="shared" si="5"/>
        <v>3.6383098591549294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3">
        <v>41991</v>
      </c>
      <c r="B353" s="23" t="s">
        <v>32</v>
      </c>
      <c r="C353" s="24">
        <v>64.05</v>
      </c>
      <c r="D353" s="25">
        <v>0.19718309859154928</v>
      </c>
      <c r="E353" s="26" t="str">
        <f t="shared" si="3"/>
        <v>December</v>
      </c>
      <c r="F353" s="26" t="str">
        <f t="shared" si="4"/>
        <v>2014</v>
      </c>
      <c r="G353" s="27">
        <f t="shared" si="5"/>
        <v>12.629577464788731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3">
        <v>41992</v>
      </c>
      <c r="B354" s="23" t="s">
        <v>32</v>
      </c>
      <c r="C354" s="24">
        <v>60.72</v>
      </c>
      <c r="D354" s="25">
        <v>0.59154929577464788</v>
      </c>
      <c r="E354" s="26" t="str">
        <f t="shared" si="3"/>
        <v>December</v>
      </c>
      <c r="F354" s="26" t="str">
        <f t="shared" si="4"/>
        <v>2014</v>
      </c>
      <c r="G354" s="27">
        <f t="shared" si="5"/>
        <v>35.918873239436621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3">
        <v>41993</v>
      </c>
      <c r="B355" s="23" t="s">
        <v>32</v>
      </c>
      <c r="C355" s="24">
        <v>62.09</v>
      </c>
      <c r="D355" s="25">
        <v>0.73239436619718312</v>
      </c>
      <c r="E355" s="26" t="str">
        <f t="shared" si="3"/>
        <v>December</v>
      </c>
      <c r="F355" s="26" t="str">
        <f t="shared" si="4"/>
        <v>2014</v>
      </c>
      <c r="G355" s="27">
        <f t="shared" si="5"/>
        <v>45.474366197183102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3">
        <v>41994</v>
      </c>
      <c r="B356" s="23" t="s">
        <v>32</v>
      </c>
      <c r="C356" s="24">
        <v>60.19</v>
      </c>
      <c r="D356" s="25">
        <v>0.53521126760563376</v>
      </c>
      <c r="E356" s="26" t="str">
        <f t="shared" si="3"/>
        <v>December</v>
      </c>
      <c r="F356" s="26" t="str">
        <f t="shared" si="4"/>
        <v>2014</v>
      </c>
      <c r="G356" s="27">
        <f t="shared" si="5"/>
        <v>32.214366197183097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3">
        <v>41995</v>
      </c>
      <c r="B357" s="23" t="s">
        <v>32</v>
      </c>
      <c r="C357" s="24">
        <v>54.09</v>
      </c>
      <c r="D357" s="25">
        <v>0.81690140845070425</v>
      </c>
      <c r="E357" s="26" t="str">
        <f t="shared" si="3"/>
        <v>December</v>
      </c>
      <c r="F357" s="26" t="str">
        <f t="shared" si="4"/>
        <v>2014</v>
      </c>
      <c r="G357" s="27">
        <f t="shared" si="5"/>
        <v>44.186197183098592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3">
        <v>41996</v>
      </c>
      <c r="B358" s="23" t="s">
        <v>32</v>
      </c>
      <c r="C358" s="24">
        <v>53.63</v>
      </c>
      <c r="D358" s="25">
        <v>0.80281690140845074</v>
      </c>
      <c r="E358" s="26" t="str">
        <f t="shared" si="3"/>
        <v>December</v>
      </c>
      <c r="F358" s="26" t="str">
        <f t="shared" si="4"/>
        <v>2014</v>
      </c>
      <c r="G358" s="27">
        <f t="shared" si="5"/>
        <v>43.055070422535216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3">
        <v>41997</v>
      </c>
      <c r="B359" s="23" t="s">
        <v>32</v>
      </c>
      <c r="C359" s="24">
        <v>57.94</v>
      </c>
      <c r="D359" s="25">
        <v>0.91549295774647887</v>
      </c>
      <c r="E359" s="26" t="str">
        <f t="shared" si="3"/>
        <v>December</v>
      </c>
      <c r="F359" s="26" t="str">
        <f t="shared" si="4"/>
        <v>2014</v>
      </c>
      <c r="G359" s="27">
        <f t="shared" si="5"/>
        <v>53.043661971830986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3">
        <v>41998</v>
      </c>
      <c r="B360" s="23" t="s">
        <v>32</v>
      </c>
      <c r="C360" s="24">
        <v>58.31</v>
      </c>
      <c r="D360" s="25">
        <v>0.94366197183098588</v>
      </c>
      <c r="E360" s="26" t="str">
        <f t="shared" si="3"/>
        <v>December</v>
      </c>
      <c r="F360" s="26" t="str">
        <f t="shared" si="4"/>
        <v>2014</v>
      </c>
      <c r="G360" s="27">
        <f t="shared" si="5"/>
        <v>55.024929577464789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3">
        <v>41999</v>
      </c>
      <c r="B361" s="23" t="s">
        <v>32</v>
      </c>
      <c r="C361" s="24">
        <v>60.22</v>
      </c>
      <c r="D361" s="25">
        <v>0.92957746478873238</v>
      </c>
      <c r="E361" s="26" t="str">
        <f t="shared" si="3"/>
        <v>December</v>
      </c>
      <c r="F361" s="26" t="str">
        <f t="shared" si="4"/>
        <v>2014</v>
      </c>
      <c r="G361" s="27">
        <f t="shared" si="5"/>
        <v>55.979154929577462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3">
        <v>42000</v>
      </c>
      <c r="B362" s="23" t="s">
        <v>32</v>
      </c>
      <c r="C362" s="24">
        <v>69.180000000000007</v>
      </c>
      <c r="D362" s="25">
        <v>0.95774647887323938</v>
      </c>
      <c r="E362" s="26" t="str">
        <f t="shared" si="3"/>
        <v>December</v>
      </c>
      <c r="F362" s="26" t="str">
        <f t="shared" si="4"/>
        <v>2014</v>
      </c>
      <c r="G362" s="27">
        <f t="shared" si="5"/>
        <v>66.256901408450702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3">
        <v>42001</v>
      </c>
      <c r="B363" s="23" t="s">
        <v>32</v>
      </c>
      <c r="C363" s="24">
        <v>70.62</v>
      </c>
      <c r="D363" s="25">
        <v>0.85915492957746475</v>
      </c>
      <c r="E363" s="26" t="str">
        <f t="shared" si="3"/>
        <v>December</v>
      </c>
      <c r="F363" s="26" t="str">
        <f t="shared" si="4"/>
        <v>2014</v>
      </c>
      <c r="G363" s="27">
        <f t="shared" si="5"/>
        <v>60.673521126760562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3">
        <v>42002</v>
      </c>
      <c r="B364" s="23" t="s">
        <v>32</v>
      </c>
      <c r="C364" s="24">
        <v>69.989999999999995</v>
      </c>
      <c r="D364" s="25">
        <v>0.95774647887323938</v>
      </c>
      <c r="E364" s="26" t="str">
        <f t="shared" si="3"/>
        <v>December</v>
      </c>
      <c r="F364" s="26" t="str">
        <f t="shared" si="4"/>
        <v>2014</v>
      </c>
      <c r="G364" s="27">
        <f t="shared" si="5"/>
        <v>67.032676056338019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3">
        <v>42003</v>
      </c>
      <c r="B365" s="23" t="s">
        <v>32</v>
      </c>
      <c r="C365" s="24">
        <v>72.91</v>
      </c>
      <c r="D365" s="25">
        <v>0.85915492957746475</v>
      </c>
      <c r="E365" s="26" t="str">
        <f t="shared" si="3"/>
        <v>December</v>
      </c>
      <c r="F365" s="26" t="str">
        <f t="shared" si="4"/>
        <v>2014</v>
      </c>
      <c r="G365" s="27">
        <f t="shared" si="5"/>
        <v>62.640985915492955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3">
        <v>42004</v>
      </c>
      <c r="B366" s="23" t="s">
        <v>32</v>
      </c>
      <c r="C366" s="24">
        <v>79.489999999999995</v>
      </c>
      <c r="D366" s="25">
        <v>0.971830985915493</v>
      </c>
      <c r="E366" s="26" t="str">
        <f t="shared" si="3"/>
        <v>December</v>
      </c>
      <c r="F366" s="26" t="str">
        <f t="shared" si="4"/>
        <v>2014</v>
      </c>
      <c r="G366" s="27">
        <f t="shared" si="5"/>
        <v>77.250845070422528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3">
        <v>42005</v>
      </c>
      <c r="B367" s="23" t="s">
        <v>32</v>
      </c>
      <c r="C367" s="24">
        <v>66.965294117647062</v>
      </c>
      <c r="D367" s="25">
        <v>0.71830985915492962</v>
      </c>
      <c r="E367" s="26" t="str">
        <f t="shared" si="3"/>
        <v>January</v>
      </c>
      <c r="F367" s="26" t="str">
        <f t="shared" si="4"/>
        <v>2015</v>
      </c>
      <c r="G367" s="27">
        <f t="shared" si="5"/>
        <v>48.101830985915498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3">
        <v>42006</v>
      </c>
      <c r="B368" s="23" t="s">
        <v>32</v>
      </c>
      <c r="C368" s="24">
        <v>65.243518518518513</v>
      </c>
      <c r="D368" s="25">
        <v>0.76056338028169013</v>
      </c>
      <c r="E368" s="26" t="str">
        <f t="shared" si="3"/>
        <v>January</v>
      </c>
      <c r="F368" s="26" t="str">
        <f t="shared" si="4"/>
        <v>2015</v>
      </c>
      <c r="G368" s="27">
        <f t="shared" si="5"/>
        <v>49.621830985915487</v>
      </c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3">
        <v>42007</v>
      </c>
      <c r="B369" s="23" t="s">
        <v>32</v>
      </c>
      <c r="C369" s="24">
        <v>64.172857142857154</v>
      </c>
      <c r="D369" s="25">
        <v>0.59154929577464788</v>
      </c>
      <c r="E369" s="26" t="str">
        <f t="shared" si="3"/>
        <v>January</v>
      </c>
      <c r="F369" s="26" t="str">
        <f t="shared" si="4"/>
        <v>2015</v>
      </c>
      <c r="G369" s="27">
        <f t="shared" si="5"/>
        <v>37.961408450704234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3">
        <v>42008</v>
      </c>
      <c r="B370" s="23" t="s">
        <v>32</v>
      </c>
      <c r="C370" s="24">
        <v>64.424545454545452</v>
      </c>
      <c r="D370" s="25">
        <v>0.15492957746478872</v>
      </c>
      <c r="E370" s="26" t="str">
        <f t="shared" si="3"/>
        <v>January</v>
      </c>
      <c r="F370" s="26" t="str">
        <f t="shared" si="4"/>
        <v>2015</v>
      </c>
      <c r="G370" s="27">
        <f t="shared" si="5"/>
        <v>9.9812676056338017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3">
        <v>42009</v>
      </c>
      <c r="B371" s="23" t="s">
        <v>32</v>
      </c>
      <c r="C371" s="24">
        <v>63.166666666666664</v>
      </c>
      <c r="D371" s="25">
        <v>8.4507042253521125E-2</v>
      </c>
      <c r="E371" s="26" t="str">
        <f t="shared" si="3"/>
        <v>January</v>
      </c>
      <c r="F371" s="26" t="str">
        <f t="shared" si="4"/>
        <v>2015</v>
      </c>
      <c r="G371" s="27">
        <f t="shared" si="5"/>
        <v>5.3380281690140841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3">
        <v>42010</v>
      </c>
      <c r="B372" s="23" t="s">
        <v>32</v>
      </c>
      <c r="C372" s="24">
        <v>64.875</v>
      </c>
      <c r="D372" s="25">
        <v>0.11267605633802817</v>
      </c>
      <c r="E372" s="26" t="str">
        <f t="shared" si="3"/>
        <v>January</v>
      </c>
      <c r="F372" s="26" t="str">
        <f t="shared" si="4"/>
        <v>2015</v>
      </c>
      <c r="G372" s="27">
        <f t="shared" si="5"/>
        <v>7.3098591549295779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3">
        <v>42011</v>
      </c>
      <c r="B373" s="23" t="s">
        <v>32</v>
      </c>
      <c r="C373" s="24">
        <v>68.666666666666671</v>
      </c>
      <c r="D373" s="25">
        <v>4.2253521126760563E-2</v>
      </c>
      <c r="E373" s="26" t="str">
        <f t="shared" si="3"/>
        <v>January</v>
      </c>
      <c r="F373" s="26" t="str">
        <f t="shared" si="4"/>
        <v>2015</v>
      </c>
      <c r="G373" s="27">
        <f t="shared" si="5"/>
        <v>2.9014084507042255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3">
        <v>42012</v>
      </c>
      <c r="B374" s="23" t="s">
        <v>32</v>
      </c>
      <c r="C374" s="24">
        <v>57.357142857142854</v>
      </c>
      <c r="D374" s="25">
        <v>9.8591549295774641E-2</v>
      </c>
      <c r="E374" s="26" t="str">
        <f t="shared" si="3"/>
        <v>January</v>
      </c>
      <c r="F374" s="26" t="str">
        <f t="shared" si="4"/>
        <v>2015</v>
      </c>
      <c r="G374" s="27">
        <f t="shared" si="5"/>
        <v>5.6549295774647881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3">
        <v>42013</v>
      </c>
      <c r="B375" s="23" t="s">
        <v>32</v>
      </c>
      <c r="C375" s="24">
        <v>64.25</v>
      </c>
      <c r="D375" s="25">
        <v>0.12676056338028169</v>
      </c>
      <c r="E375" s="26" t="str">
        <f t="shared" si="3"/>
        <v>January</v>
      </c>
      <c r="F375" s="26" t="str">
        <f t="shared" si="4"/>
        <v>2015</v>
      </c>
      <c r="G375" s="27">
        <f t="shared" si="5"/>
        <v>8.1443661971830981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3">
        <v>42014</v>
      </c>
      <c r="B376" s="23" t="s">
        <v>32</v>
      </c>
      <c r="C376" s="24">
        <v>64.03125</v>
      </c>
      <c r="D376" s="25">
        <v>0.11267605633802817</v>
      </c>
      <c r="E376" s="26" t="str">
        <f t="shared" si="3"/>
        <v>January</v>
      </c>
      <c r="F376" s="26" t="str">
        <f t="shared" si="4"/>
        <v>2015</v>
      </c>
      <c r="G376" s="27">
        <f t="shared" si="5"/>
        <v>7.214788732394366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3">
        <v>42015</v>
      </c>
      <c r="B377" s="23" t="s">
        <v>32</v>
      </c>
      <c r="C377" s="24">
        <v>77.584000000000003</v>
      </c>
      <c r="D377" s="25">
        <v>7.0422535211267609E-2</v>
      </c>
      <c r="E377" s="26" t="str">
        <f t="shared" si="3"/>
        <v>January</v>
      </c>
      <c r="F377" s="26" t="str">
        <f t="shared" si="4"/>
        <v>2015</v>
      </c>
      <c r="G377" s="27">
        <f t="shared" si="5"/>
        <v>5.4636619718309865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3">
        <v>42016</v>
      </c>
      <c r="B378" s="23" t="s">
        <v>32</v>
      </c>
      <c r="C378" s="24">
        <v>64.349999999999994</v>
      </c>
      <c r="D378" s="25">
        <v>0.11267605633802817</v>
      </c>
      <c r="E378" s="26" t="str">
        <f t="shared" si="3"/>
        <v>January</v>
      </c>
      <c r="F378" s="26" t="str">
        <f t="shared" si="4"/>
        <v>2015</v>
      </c>
      <c r="G378" s="27">
        <f t="shared" si="5"/>
        <v>7.2507042253521119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3">
        <v>42017</v>
      </c>
      <c r="B379" s="23" t="s">
        <v>32</v>
      </c>
      <c r="C379" s="24">
        <v>61.160000000000004</v>
      </c>
      <c r="D379" s="25">
        <v>7.0422535211267609E-2</v>
      </c>
      <c r="E379" s="26" t="str">
        <f t="shared" si="3"/>
        <v>January</v>
      </c>
      <c r="F379" s="26" t="str">
        <f t="shared" si="4"/>
        <v>2015</v>
      </c>
      <c r="G379" s="27">
        <f t="shared" si="5"/>
        <v>4.3070422535211268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3">
        <v>42018</v>
      </c>
      <c r="B380" s="23" t="s">
        <v>32</v>
      </c>
      <c r="C380" s="24">
        <v>53.125</v>
      </c>
      <c r="D380" s="25">
        <v>0.16901408450704225</v>
      </c>
      <c r="E380" s="26" t="str">
        <f t="shared" si="3"/>
        <v>January</v>
      </c>
      <c r="F380" s="26" t="str">
        <f t="shared" si="4"/>
        <v>2015</v>
      </c>
      <c r="G380" s="27">
        <f t="shared" si="5"/>
        <v>8.97887323943662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3">
        <v>42019</v>
      </c>
      <c r="B381" s="23" t="s">
        <v>32</v>
      </c>
      <c r="C381" s="24">
        <v>55.1</v>
      </c>
      <c r="D381" s="25">
        <v>7.0422535211267609E-2</v>
      </c>
      <c r="E381" s="26" t="str">
        <f t="shared" si="3"/>
        <v>January</v>
      </c>
      <c r="F381" s="26" t="str">
        <f t="shared" si="4"/>
        <v>2015</v>
      </c>
      <c r="G381" s="27">
        <f t="shared" si="5"/>
        <v>3.8802816901408455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3">
        <v>42020</v>
      </c>
      <c r="B382" s="23" t="s">
        <v>32</v>
      </c>
      <c r="C382" s="24">
        <v>69.105999999999995</v>
      </c>
      <c r="D382" s="25">
        <v>0.42253521126760563</v>
      </c>
      <c r="E382" s="26" t="str">
        <f t="shared" si="3"/>
        <v>January</v>
      </c>
      <c r="F382" s="26" t="str">
        <f t="shared" si="4"/>
        <v>2015</v>
      </c>
      <c r="G382" s="27">
        <f t="shared" si="5"/>
        <v>29.199718309859151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3">
        <v>42021</v>
      </c>
      <c r="B383" s="23" t="s">
        <v>32</v>
      </c>
      <c r="C383" s="24">
        <v>68.9604761904762</v>
      </c>
      <c r="D383" s="25">
        <v>0.59154929577464788</v>
      </c>
      <c r="E383" s="26" t="str">
        <f t="shared" si="3"/>
        <v>January</v>
      </c>
      <c r="F383" s="26" t="str">
        <f t="shared" si="4"/>
        <v>2015</v>
      </c>
      <c r="G383" s="27">
        <f t="shared" si="5"/>
        <v>40.793521126760567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3">
        <v>42022</v>
      </c>
      <c r="B384" s="23" t="s">
        <v>32</v>
      </c>
      <c r="C384" s="24">
        <v>67.240666666666669</v>
      </c>
      <c r="D384" s="25">
        <v>0.21126760563380281</v>
      </c>
      <c r="E384" s="26" t="str">
        <f t="shared" si="3"/>
        <v>January</v>
      </c>
      <c r="F384" s="26" t="str">
        <f t="shared" si="4"/>
        <v>2015</v>
      </c>
      <c r="G384" s="27">
        <f t="shared" si="5"/>
        <v>14.205774647887324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3">
        <v>42023</v>
      </c>
      <c r="B385" s="23" t="s">
        <v>32</v>
      </c>
      <c r="C385" s="24">
        <v>63.315384615384616</v>
      </c>
      <c r="D385" s="25">
        <v>0.18309859154929578</v>
      </c>
      <c r="E385" s="26" t="str">
        <f t="shared" si="3"/>
        <v>January</v>
      </c>
      <c r="F385" s="26" t="str">
        <f t="shared" si="4"/>
        <v>2015</v>
      </c>
      <c r="G385" s="27">
        <f t="shared" si="5"/>
        <v>11.592957746478874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3">
        <v>42024</v>
      </c>
      <c r="B386" s="23" t="s">
        <v>32</v>
      </c>
      <c r="C386" s="24">
        <v>70.628571428571433</v>
      </c>
      <c r="D386" s="25">
        <v>0.29577464788732394</v>
      </c>
      <c r="E386" s="26" t="str">
        <f t="shared" si="3"/>
        <v>January</v>
      </c>
      <c r="F386" s="26" t="str">
        <f t="shared" si="4"/>
        <v>2015</v>
      </c>
      <c r="G386" s="27">
        <f t="shared" si="5"/>
        <v>20.890140845070423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3">
        <v>42025</v>
      </c>
      <c r="B387" s="23" t="s">
        <v>32</v>
      </c>
      <c r="C387" s="24">
        <v>62.985135135135131</v>
      </c>
      <c r="D387" s="25">
        <v>0.52112676056338025</v>
      </c>
      <c r="E387" s="26" t="str">
        <f t="shared" si="3"/>
        <v>January</v>
      </c>
      <c r="F387" s="26" t="str">
        <f t="shared" si="4"/>
        <v>2015</v>
      </c>
      <c r="G387" s="27">
        <f t="shared" si="5"/>
        <v>32.823239436619716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3">
        <v>42026</v>
      </c>
      <c r="B388" s="23" t="s">
        <v>32</v>
      </c>
      <c r="C388" s="24">
        <v>60.401846153846151</v>
      </c>
      <c r="D388" s="25">
        <v>0.91549295774647887</v>
      </c>
      <c r="E388" s="26" t="str">
        <f t="shared" si="3"/>
        <v>January</v>
      </c>
      <c r="F388" s="26" t="str">
        <f t="shared" si="4"/>
        <v>2015</v>
      </c>
      <c r="G388" s="27">
        <f t="shared" si="5"/>
        <v>55.297464788732391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3">
        <v>42027</v>
      </c>
      <c r="B389" s="23" t="s">
        <v>32</v>
      </c>
      <c r="C389" s="24">
        <v>64.747101449275362</v>
      </c>
      <c r="D389" s="25">
        <v>0.971830985915493</v>
      </c>
      <c r="E389" s="26" t="str">
        <f t="shared" si="3"/>
        <v>January</v>
      </c>
      <c r="F389" s="26" t="str">
        <f t="shared" si="4"/>
        <v>2015</v>
      </c>
      <c r="G389" s="27">
        <f t="shared" si="5"/>
        <v>62.923239436619724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3">
        <v>42028</v>
      </c>
      <c r="B390" s="23" t="s">
        <v>32</v>
      </c>
      <c r="C390" s="24">
        <v>62.894153846153841</v>
      </c>
      <c r="D390" s="25">
        <v>0.91549295774647887</v>
      </c>
      <c r="E390" s="26" t="str">
        <f t="shared" si="3"/>
        <v>January</v>
      </c>
      <c r="F390" s="26" t="str">
        <f t="shared" si="4"/>
        <v>2015</v>
      </c>
      <c r="G390" s="27">
        <f t="shared" si="5"/>
        <v>57.579154929577463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3">
        <v>42029</v>
      </c>
      <c r="B391" s="23" t="s">
        <v>32</v>
      </c>
      <c r="C391" s="24">
        <v>63.609000000000002</v>
      </c>
      <c r="D391" s="25">
        <v>0.42253521126760563</v>
      </c>
      <c r="E391" s="26" t="str">
        <f t="shared" si="3"/>
        <v>January</v>
      </c>
      <c r="F391" s="26" t="str">
        <f t="shared" si="4"/>
        <v>2015</v>
      </c>
      <c r="G391" s="27">
        <f t="shared" si="5"/>
        <v>26.877042253521125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3">
        <v>42030</v>
      </c>
      <c r="B392" s="23" t="s">
        <v>32</v>
      </c>
      <c r="C392" s="24">
        <v>58.385833333333331</v>
      </c>
      <c r="D392" s="25">
        <v>0.16901408450704225</v>
      </c>
      <c r="E392" s="26" t="str">
        <f t="shared" si="3"/>
        <v>January</v>
      </c>
      <c r="F392" s="26" t="str">
        <f t="shared" si="4"/>
        <v>2015</v>
      </c>
      <c r="G392" s="27">
        <f t="shared" si="5"/>
        <v>9.8680281690140834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3">
        <v>42031</v>
      </c>
      <c r="B393" s="23" t="s">
        <v>32</v>
      </c>
      <c r="C393" s="24">
        <v>52.444666666666663</v>
      </c>
      <c r="D393" s="25">
        <v>0.21126760563380281</v>
      </c>
      <c r="E393" s="26" t="str">
        <f t="shared" si="3"/>
        <v>January</v>
      </c>
      <c r="F393" s="26" t="str">
        <f t="shared" si="4"/>
        <v>2015</v>
      </c>
      <c r="G393" s="27">
        <f t="shared" si="5"/>
        <v>11.079859154929576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3">
        <v>42032</v>
      </c>
      <c r="B394" s="23" t="s">
        <v>32</v>
      </c>
      <c r="C394" s="24">
        <v>55.804117647058824</v>
      </c>
      <c r="D394" s="25">
        <v>0.23943661971830985</v>
      </c>
      <c r="E394" s="26" t="str">
        <f t="shared" si="3"/>
        <v>January</v>
      </c>
      <c r="F394" s="26" t="str">
        <f t="shared" si="4"/>
        <v>2015</v>
      </c>
      <c r="G394" s="27">
        <f t="shared" si="5"/>
        <v>13.361549295774648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3">
        <v>42033</v>
      </c>
      <c r="B395" s="23" t="s">
        <v>32</v>
      </c>
      <c r="C395" s="24">
        <v>52.853888888888889</v>
      </c>
      <c r="D395" s="25">
        <v>0.25352112676056338</v>
      </c>
      <c r="E395" s="26" t="str">
        <f t="shared" si="3"/>
        <v>January</v>
      </c>
      <c r="F395" s="26" t="str">
        <f t="shared" si="4"/>
        <v>2015</v>
      </c>
      <c r="G395" s="27">
        <f t="shared" si="5"/>
        <v>13.399577464788733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3">
        <v>42034</v>
      </c>
      <c r="B396" s="23" t="s">
        <v>32</v>
      </c>
      <c r="C396" s="24">
        <v>47.912647058823531</v>
      </c>
      <c r="D396" s="25">
        <v>0.47887323943661969</v>
      </c>
      <c r="E396" s="26" t="str">
        <f t="shared" si="3"/>
        <v>January</v>
      </c>
      <c r="F396" s="26" t="str">
        <f t="shared" si="4"/>
        <v>2015</v>
      </c>
      <c r="G396" s="27">
        <f t="shared" si="5"/>
        <v>22.944084507042252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3">
        <v>42035</v>
      </c>
      <c r="B397" s="23" t="s">
        <v>32</v>
      </c>
      <c r="C397" s="24">
        <v>49.900285714285715</v>
      </c>
      <c r="D397" s="25">
        <v>0.49295774647887325</v>
      </c>
      <c r="E397" s="26" t="str">
        <f t="shared" si="3"/>
        <v>January</v>
      </c>
      <c r="F397" s="26" t="str">
        <f t="shared" si="4"/>
        <v>2015</v>
      </c>
      <c r="G397" s="27">
        <f t="shared" si="5"/>
        <v>24.598732394366198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3">
        <v>42036</v>
      </c>
      <c r="B398" s="23" t="s">
        <v>32</v>
      </c>
      <c r="C398" s="24">
        <v>46.108260869565221</v>
      </c>
      <c r="D398" s="25">
        <v>0.323943661971831</v>
      </c>
      <c r="E398" s="26" t="str">
        <f t="shared" si="3"/>
        <v>February</v>
      </c>
      <c r="F398" s="26" t="str">
        <f t="shared" si="4"/>
        <v>2015</v>
      </c>
      <c r="G398" s="27">
        <f t="shared" si="5"/>
        <v>14.936478873239439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3">
        <v>42037</v>
      </c>
      <c r="B399" s="23" t="s">
        <v>32</v>
      </c>
      <c r="C399" s="24">
        <v>49.956000000000003</v>
      </c>
      <c r="D399" s="25">
        <v>7.0422535211267609E-2</v>
      </c>
      <c r="E399" s="26" t="str">
        <f t="shared" si="3"/>
        <v>February</v>
      </c>
      <c r="F399" s="26" t="str">
        <f t="shared" si="4"/>
        <v>2015</v>
      </c>
      <c r="G399" s="27">
        <f t="shared" si="5"/>
        <v>3.5180281690140851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3">
        <v>42038</v>
      </c>
      <c r="B400" s="23" t="s">
        <v>32</v>
      </c>
      <c r="C400" s="24">
        <v>75.13</v>
      </c>
      <c r="D400" s="25">
        <v>8.4507042253521125E-2</v>
      </c>
      <c r="E400" s="26" t="str">
        <f t="shared" si="3"/>
        <v>February</v>
      </c>
      <c r="F400" s="26" t="str">
        <f t="shared" si="4"/>
        <v>2015</v>
      </c>
      <c r="G400" s="27">
        <f t="shared" si="5"/>
        <v>6.3490140845070417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3">
        <v>42039</v>
      </c>
      <c r="B401" s="23" t="s">
        <v>32</v>
      </c>
      <c r="C401" s="24">
        <v>46.461500000000001</v>
      </c>
      <c r="D401" s="25">
        <v>0.56338028169014087</v>
      </c>
      <c r="E401" s="26" t="str">
        <f t="shared" si="3"/>
        <v>February</v>
      </c>
      <c r="F401" s="26" t="str">
        <f t="shared" si="4"/>
        <v>2015</v>
      </c>
      <c r="G401" s="27">
        <f t="shared" si="5"/>
        <v>26.175492957746481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3">
        <v>42040</v>
      </c>
      <c r="B402" s="23" t="s">
        <v>32</v>
      </c>
      <c r="C402" s="24">
        <v>47.196923076923078</v>
      </c>
      <c r="D402" s="25">
        <v>0.54929577464788737</v>
      </c>
      <c r="E402" s="26" t="str">
        <f t="shared" si="3"/>
        <v>February</v>
      </c>
      <c r="F402" s="26" t="str">
        <f t="shared" si="4"/>
        <v>2015</v>
      </c>
      <c r="G402" s="27">
        <f t="shared" si="5"/>
        <v>25.925070422535214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3">
        <v>42041</v>
      </c>
      <c r="B403" s="23" t="s">
        <v>32</v>
      </c>
      <c r="C403" s="24">
        <v>44.700408163265308</v>
      </c>
      <c r="D403" s="25">
        <v>0.6901408450704225</v>
      </c>
      <c r="E403" s="26" t="str">
        <f t="shared" si="3"/>
        <v>February</v>
      </c>
      <c r="F403" s="26" t="str">
        <f t="shared" si="4"/>
        <v>2015</v>
      </c>
      <c r="G403" s="27">
        <f t="shared" si="5"/>
        <v>30.849577464788734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3">
        <v>42042</v>
      </c>
      <c r="B404" s="23" t="s">
        <v>32</v>
      </c>
      <c r="C404" s="24">
        <v>49.78</v>
      </c>
      <c r="D404" s="25">
        <v>0.38028169014084506</v>
      </c>
      <c r="E404" s="26" t="str">
        <f t="shared" si="3"/>
        <v>February</v>
      </c>
      <c r="F404" s="26" t="str">
        <f t="shared" si="4"/>
        <v>2015</v>
      </c>
      <c r="G404" s="27">
        <f t="shared" si="5"/>
        <v>18.930422535211267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3">
        <v>42043</v>
      </c>
      <c r="B405" s="23" t="s">
        <v>32</v>
      </c>
      <c r="C405" s="24">
        <v>44.411200000000001</v>
      </c>
      <c r="D405" s="25">
        <v>0.352112676056338</v>
      </c>
      <c r="E405" s="26" t="str">
        <f t="shared" si="3"/>
        <v>February</v>
      </c>
      <c r="F405" s="26" t="str">
        <f t="shared" si="4"/>
        <v>2015</v>
      </c>
      <c r="G405" s="27">
        <f t="shared" si="5"/>
        <v>15.637746478873238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3">
        <v>42044</v>
      </c>
      <c r="B406" s="23" t="s">
        <v>32</v>
      </c>
      <c r="C406" s="24">
        <v>46.698823529411762</v>
      </c>
      <c r="D406" s="25">
        <v>0.23943661971830985</v>
      </c>
      <c r="E406" s="26" t="str">
        <f t="shared" si="3"/>
        <v>February</v>
      </c>
      <c r="F406" s="26" t="str">
        <f t="shared" si="4"/>
        <v>2015</v>
      </c>
      <c r="G406" s="27">
        <f t="shared" si="5"/>
        <v>11.181408450704224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3">
        <v>42045</v>
      </c>
      <c r="B407" s="23" t="s">
        <v>32</v>
      </c>
      <c r="C407" s="24">
        <v>57.608333333333334</v>
      </c>
      <c r="D407" s="25">
        <v>0.25352112676056338</v>
      </c>
      <c r="E407" s="26" t="str">
        <f t="shared" si="3"/>
        <v>February</v>
      </c>
      <c r="F407" s="26" t="str">
        <f t="shared" si="4"/>
        <v>2015</v>
      </c>
      <c r="G407" s="27">
        <f t="shared" si="5"/>
        <v>14.604929577464789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3">
        <v>42046</v>
      </c>
      <c r="B408" s="23" t="s">
        <v>32</v>
      </c>
      <c r="C408" s="24">
        <v>53.57</v>
      </c>
      <c r="D408" s="25">
        <v>0.352112676056338</v>
      </c>
      <c r="E408" s="26" t="str">
        <f t="shared" si="3"/>
        <v>February</v>
      </c>
      <c r="F408" s="26" t="str">
        <f t="shared" si="4"/>
        <v>2015</v>
      </c>
      <c r="G408" s="27">
        <f t="shared" si="5"/>
        <v>18.862676056338028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3">
        <v>42047</v>
      </c>
      <c r="B409" s="23" t="s">
        <v>32</v>
      </c>
      <c r="C409" s="24">
        <v>59.976363636363637</v>
      </c>
      <c r="D409" s="25">
        <v>0.46478873239436619</v>
      </c>
      <c r="E409" s="26" t="str">
        <f t="shared" si="3"/>
        <v>February</v>
      </c>
      <c r="F409" s="26" t="str">
        <f t="shared" si="4"/>
        <v>2015</v>
      </c>
      <c r="G409" s="27">
        <f t="shared" si="5"/>
        <v>27.876338028169013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3">
        <v>42048</v>
      </c>
      <c r="B410" s="23" t="s">
        <v>32</v>
      </c>
      <c r="C410" s="24">
        <v>66.959374999999994</v>
      </c>
      <c r="D410" s="25">
        <v>0.90140845070422537</v>
      </c>
      <c r="E410" s="26" t="str">
        <f t="shared" si="3"/>
        <v>February</v>
      </c>
      <c r="F410" s="26" t="str">
        <f t="shared" si="4"/>
        <v>2015</v>
      </c>
      <c r="G410" s="27">
        <f t="shared" si="5"/>
        <v>60.357746478873239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3">
        <v>42049</v>
      </c>
      <c r="B411" s="23" t="s">
        <v>32</v>
      </c>
      <c r="C411" s="24">
        <v>67.948028169014094</v>
      </c>
      <c r="D411" s="25">
        <v>1</v>
      </c>
      <c r="E411" s="26" t="str">
        <f t="shared" si="3"/>
        <v>February</v>
      </c>
      <c r="F411" s="26" t="str">
        <f t="shared" si="4"/>
        <v>2015</v>
      </c>
      <c r="G411" s="27">
        <f t="shared" si="5"/>
        <v>67.948028169014094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3">
        <v>42050</v>
      </c>
      <c r="B412" s="23" t="s">
        <v>32</v>
      </c>
      <c r="C412" s="24">
        <v>66.606250000000003</v>
      </c>
      <c r="D412" s="25">
        <v>0.56338028169014087</v>
      </c>
      <c r="E412" s="26" t="str">
        <f t="shared" si="3"/>
        <v>February</v>
      </c>
      <c r="F412" s="26" t="str">
        <f t="shared" si="4"/>
        <v>2015</v>
      </c>
      <c r="G412" s="27">
        <f t="shared" si="5"/>
        <v>37.524647887323944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3">
        <v>42051</v>
      </c>
      <c r="B413" s="23" t="s">
        <v>32</v>
      </c>
      <c r="C413" s="24">
        <v>59.950434782608689</v>
      </c>
      <c r="D413" s="25">
        <v>0.323943661971831</v>
      </c>
      <c r="E413" s="26" t="str">
        <f t="shared" si="3"/>
        <v>February</v>
      </c>
      <c r="F413" s="26" t="str">
        <f t="shared" si="4"/>
        <v>2015</v>
      </c>
      <c r="G413" s="27">
        <f t="shared" si="5"/>
        <v>19.420563380281688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3">
        <v>42052</v>
      </c>
      <c r="B414" s="23" t="s">
        <v>32</v>
      </c>
      <c r="C414" s="24">
        <v>58.030434782608701</v>
      </c>
      <c r="D414" s="25">
        <v>0.323943661971831</v>
      </c>
      <c r="E414" s="26" t="str">
        <f t="shared" si="3"/>
        <v>February</v>
      </c>
      <c r="F414" s="26" t="str">
        <f t="shared" si="4"/>
        <v>2015</v>
      </c>
      <c r="G414" s="27">
        <f t="shared" si="5"/>
        <v>18.798591549295779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3">
        <v>42053</v>
      </c>
      <c r="B415" s="23" t="s">
        <v>32</v>
      </c>
      <c r="C415" s="24">
        <v>49.216451612903228</v>
      </c>
      <c r="D415" s="25">
        <v>0.43661971830985913</v>
      </c>
      <c r="E415" s="26" t="str">
        <f t="shared" si="3"/>
        <v>February</v>
      </c>
      <c r="F415" s="26" t="str">
        <f t="shared" si="4"/>
        <v>2015</v>
      </c>
      <c r="G415" s="27">
        <f t="shared" si="5"/>
        <v>21.488873239436618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3">
        <v>42054</v>
      </c>
      <c r="B416" s="23" t="s">
        <v>32</v>
      </c>
      <c r="C416" s="24">
        <v>52.262181818181823</v>
      </c>
      <c r="D416" s="25">
        <v>0.77464788732394363</v>
      </c>
      <c r="E416" s="26" t="str">
        <f t="shared" si="3"/>
        <v>February</v>
      </c>
      <c r="F416" s="26" t="str">
        <f t="shared" si="4"/>
        <v>2015</v>
      </c>
      <c r="G416" s="27">
        <f t="shared" si="5"/>
        <v>40.484788732394371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3">
        <v>42055</v>
      </c>
      <c r="B417" s="23" t="s">
        <v>32</v>
      </c>
      <c r="C417" s="24">
        <v>52.25782608695652</v>
      </c>
      <c r="D417" s="25">
        <v>0.971830985915493</v>
      </c>
      <c r="E417" s="26" t="str">
        <f t="shared" si="3"/>
        <v>February</v>
      </c>
      <c r="F417" s="26" t="str">
        <f t="shared" si="4"/>
        <v>2015</v>
      </c>
      <c r="G417" s="27">
        <f t="shared" si="5"/>
        <v>50.785774647887322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3">
        <v>42056</v>
      </c>
      <c r="B418" s="23" t="s">
        <v>32</v>
      </c>
      <c r="C418" s="24">
        <v>55.281470588235294</v>
      </c>
      <c r="D418" s="25">
        <v>0.95774647887323938</v>
      </c>
      <c r="E418" s="26" t="str">
        <f t="shared" si="3"/>
        <v>February</v>
      </c>
      <c r="F418" s="26" t="str">
        <f t="shared" si="4"/>
        <v>2015</v>
      </c>
      <c r="G418" s="27">
        <f t="shared" si="5"/>
        <v>52.9456338028169</v>
      </c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3">
        <v>42057</v>
      </c>
      <c r="B419" s="23" t="s">
        <v>32</v>
      </c>
      <c r="C419" s="24">
        <v>45.294545454545457</v>
      </c>
      <c r="D419" s="25">
        <v>0.30985915492957744</v>
      </c>
      <c r="E419" s="26" t="str">
        <f t="shared" si="3"/>
        <v>February</v>
      </c>
      <c r="F419" s="26" t="str">
        <f t="shared" si="4"/>
        <v>2015</v>
      </c>
      <c r="G419" s="27">
        <f t="shared" si="5"/>
        <v>14.034929577464789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3">
        <v>42058</v>
      </c>
      <c r="B420" s="23" t="s">
        <v>32</v>
      </c>
      <c r="C420" s="24">
        <v>52.403636363636366</v>
      </c>
      <c r="D420" s="25">
        <v>0.30985915492957744</v>
      </c>
      <c r="E420" s="26" t="str">
        <f t="shared" si="3"/>
        <v>February</v>
      </c>
      <c r="F420" s="26" t="str">
        <f t="shared" si="4"/>
        <v>2015</v>
      </c>
      <c r="G420" s="27">
        <f t="shared" si="5"/>
        <v>16.237746478873238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3">
        <v>42059</v>
      </c>
      <c r="B421" s="23" t="s">
        <v>32</v>
      </c>
      <c r="C421" s="24">
        <v>53.483913043478267</v>
      </c>
      <c r="D421" s="25">
        <v>0.323943661971831</v>
      </c>
      <c r="E421" s="26" t="str">
        <f t="shared" si="3"/>
        <v>February</v>
      </c>
      <c r="F421" s="26" t="str">
        <f t="shared" si="4"/>
        <v>2015</v>
      </c>
      <c r="G421" s="27">
        <f t="shared" si="5"/>
        <v>17.325774647887325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3">
        <v>42060</v>
      </c>
      <c r="B422" s="23" t="s">
        <v>32</v>
      </c>
      <c r="C422" s="24">
        <v>53.834117647058818</v>
      </c>
      <c r="D422" s="25">
        <v>0.23943661971830985</v>
      </c>
      <c r="E422" s="26" t="str">
        <f t="shared" si="3"/>
        <v>February</v>
      </c>
      <c r="F422" s="26" t="str">
        <f t="shared" si="4"/>
        <v>2015</v>
      </c>
      <c r="G422" s="27">
        <f t="shared" si="5"/>
        <v>12.889859154929576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3">
        <v>42061</v>
      </c>
      <c r="B423" s="23" t="s">
        <v>32</v>
      </c>
      <c r="C423" s="24">
        <v>46.906551724137927</v>
      </c>
      <c r="D423" s="25">
        <v>0.40845070422535212</v>
      </c>
      <c r="E423" s="26" t="str">
        <f t="shared" si="3"/>
        <v>February</v>
      </c>
      <c r="F423" s="26" t="str">
        <f t="shared" si="4"/>
        <v>2015</v>
      </c>
      <c r="G423" s="27">
        <f t="shared" si="5"/>
        <v>19.159014084507042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3">
        <v>42062</v>
      </c>
      <c r="B424" s="23" t="s">
        <v>32</v>
      </c>
      <c r="C424" s="24">
        <v>62.498085106382973</v>
      </c>
      <c r="D424" s="25">
        <v>0.6619718309859155</v>
      </c>
      <c r="E424" s="26" t="str">
        <f t="shared" si="3"/>
        <v>February</v>
      </c>
      <c r="F424" s="26" t="str">
        <f t="shared" si="4"/>
        <v>2015</v>
      </c>
      <c r="G424" s="27">
        <f t="shared" si="5"/>
        <v>41.371971830985913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3">
        <v>42063</v>
      </c>
      <c r="B425" s="23" t="s">
        <v>32</v>
      </c>
      <c r="C425" s="24">
        <v>59.199444444444445</v>
      </c>
      <c r="D425" s="25">
        <v>0.76056338028169013</v>
      </c>
      <c r="E425" s="26" t="str">
        <f t="shared" si="3"/>
        <v>February</v>
      </c>
      <c r="F425" s="26" t="str">
        <f t="shared" si="4"/>
        <v>2015</v>
      </c>
      <c r="G425" s="27">
        <f t="shared" si="5"/>
        <v>45.024929577464789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3">
        <v>42064</v>
      </c>
      <c r="B426" s="23" t="s">
        <v>32</v>
      </c>
      <c r="C426" s="24">
        <v>56.107428571428571</v>
      </c>
      <c r="D426" s="25">
        <v>0.49295774647887325</v>
      </c>
      <c r="E426" s="26" t="str">
        <f t="shared" si="3"/>
        <v>March</v>
      </c>
      <c r="F426" s="26" t="str">
        <f t="shared" si="4"/>
        <v>2015</v>
      </c>
      <c r="G426" s="27">
        <f t="shared" si="5"/>
        <v>27.658591549295775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3">
        <v>42065</v>
      </c>
      <c r="B427" s="23" t="s">
        <v>32</v>
      </c>
      <c r="C427" s="24">
        <v>59.256999999999998</v>
      </c>
      <c r="D427" s="25">
        <v>0.42253521126760563</v>
      </c>
      <c r="E427" s="26" t="str">
        <f t="shared" si="3"/>
        <v>March</v>
      </c>
      <c r="F427" s="26" t="str">
        <f t="shared" si="4"/>
        <v>2015</v>
      </c>
      <c r="G427" s="27">
        <f t="shared" si="5"/>
        <v>25.038169014084506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3">
        <v>42066</v>
      </c>
      <c r="B428" s="23" t="s">
        <v>32</v>
      </c>
      <c r="C428" s="24">
        <v>77.465769230769226</v>
      </c>
      <c r="D428" s="25">
        <v>0.36619718309859156</v>
      </c>
      <c r="E428" s="26" t="str">
        <f t="shared" si="3"/>
        <v>March</v>
      </c>
      <c r="F428" s="26" t="str">
        <f t="shared" si="4"/>
        <v>2015</v>
      </c>
      <c r="G428" s="27">
        <f t="shared" si="5"/>
        <v>28.36774647887324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3">
        <v>42067</v>
      </c>
      <c r="B429" s="23" t="s">
        <v>32</v>
      </c>
      <c r="C429" s="24">
        <v>73.364523809523803</v>
      </c>
      <c r="D429" s="25">
        <v>0.59154929577464788</v>
      </c>
      <c r="E429" s="26" t="str">
        <f t="shared" si="3"/>
        <v>March</v>
      </c>
      <c r="F429" s="26" t="str">
        <f t="shared" si="4"/>
        <v>2015</v>
      </c>
      <c r="G429" s="27">
        <f t="shared" si="5"/>
        <v>43.398732394366192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3">
        <v>42068</v>
      </c>
      <c r="B430" s="23" t="s">
        <v>32</v>
      </c>
      <c r="C430" s="24">
        <v>67.697462686567164</v>
      </c>
      <c r="D430" s="25">
        <v>0.94366197183098588</v>
      </c>
      <c r="E430" s="26" t="str">
        <f t="shared" si="3"/>
        <v>March</v>
      </c>
      <c r="F430" s="26" t="str">
        <f t="shared" si="4"/>
        <v>2015</v>
      </c>
      <c r="G430" s="27">
        <f t="shared" si="5"/>
        <v>63.883521126760563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3">
        <v>42069</v>
      </c>
      <c r="B431" s="23" t="s">
        <v>32</v>
      </c>
      <c r="C431" s="24">
        <v>67.358923076923077</v>
      </c>
      <c r="D431" s="25">
        <v>0.91549295774647887</v>
      </c>
      <c r="E431" s="26" t="str">
        <f t="shared" si="3"/>
        <v>March</v>
      </c>
      <c r="F431" s="26" t="str">
        <f t="shared" si="4"/>
        <v>2015</v>
      </c>
      <c r="G431" s="27">
        <f t="shared" si="5"/>
        <v>61.66661971830986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3">
        <v>42070</v>
      </c>
      <c r="B432" s="23" t="s">
        <v>32</v>
      </c>
      <c r="C432" s="24">
        <v>68.98621212121212</v>
      </c>
      <c r="D432" s="25">
        <v>0.92957746478873238</v>
      </c>
      <c r="E432" s="26" t="str">
        <f t="shared" si="3"/>
        <v>March</v>
      </c>
      <c r="F432" s="26" t="str">
        <f t="shared" si="4"/>
        <v>2015</v>
      </c>
      <c r="G432" s="27">
        <f t="shared" si="5"/>
        <v>64.128028169014087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3">
        <v>42071</v>
      </c>
      <c r="B433" s="23" t="s">
        <v>32</v>
      </c>
      <c r="C433" s="24">
        <v>63.550689655172413</v>
      </c>
      <c r="D433" s="25">
        <v>0.40845070422535212</v>
      </c>
      <c r="E433" s="26" t="str">
        <f t="shared" si="3"/>
        <v>March</v>
      </c>
      <c r="F433" s="26" t="str">
        <f t="shared" si="4"/>
        <v>2015</v>
      </c>
      <c r="G433" s="27">
        <f t="shared" si="5"/>
        <v>25.957323943661972</v>
      </c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3">
        <v>42072</v>
      </c>
      <c r="B434" s="23" t="s">
        <v>32</v>
      </c>
      <c r="C434" s="24">
        <v>62.235000000000007</v>
      </c>
      <c r="D434" s="25">
        <v>0.30985915492957744</v>
      </c>
      <c r="E434" s="26" t="str">
        <f t="shared" si="3"/>
        <v>March</v>
      </c>
      <c r="F434" s="26" t="str">
        <f t="shared" si="4"/>
        <v>2015</v>
      </c>
      <c r="G434" s="27">
        <f t="shared" si="5"/>
        <v>19.284084507042255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3">
        <v>42073</v>
      </c>
      <c r="B435" s="23" t="s">
        <v>32</v>
      </c>
      <c r="C435" s="24">
        <v>63.560869565217395</v>
      </c>
      <c r="D435" s="25">
        <v>0.323943661971831</v>
      </c>
      <c r="E435" s="26" t="str">
        <f t="shared" si="3"/>
        <v>March</v>
      </c>
      <c r="F435" s="26" t="str">
        <f t="shared" si="4"/>
        <v>2015</v>
      </c>
      <c r="G435" s="27">
        <f t="shared" si="5"/>
        <v>20.590140845070426</v>
      </c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3">
        <v>42074</v>
      </c>
      <c r="B436" s="23" t="s">
        <v>32</v>
      </c>
      <c r="C436" s="24">
        <v>67.197586206896545</v>
      </c>
      <c r="D436" s="25">
        <v>0.40845070422535212</v>
      </c>
      <c r="E436" s="26" t="str">
        <f t="shared" si="3"/>
        <v>March</v>
      </c>
      <c r="F436" s="26" t="str">
        <f t="shared" si="4"/>
        <v>2015</v>
      </c>
      <c r="G436" s="27">
        <f t="shared" si="5"/>
        <v>27.446901408450703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3">
        <v>42075</v>
      </c>
      <c r="B437" s="23" t="s">
        <v>32</v>
      </c>
      <c r="C437" s="24">
        <v>67.50205882352941</v>
      </c>
      <c r="D437" s="25">
        <v>0.47887323943661969</v>
      </c>
      <c r="E437" s="26" t="str">
        <f t="shared" si="3"/>
        <v>March</v>
      </c>
      <c r="F437" s="26" t="str">
        <f t="shared" si="4"/>
        <v>2015</v>
      </c>
      <c r="G437" s="27">
        <f t="shared" si="5"/>
        <v>32.324929577464786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3">
        <v>42076</v>
      </c>
      <c r="B438" s="23" t="s">
        <v>32</v>
      </c>
      <c r="C438" s="24">
        <v>75.405223880597006</v>
      </c>
      <c r="D438" s="25">
        <v>0.94366197183098588</v>
      </c>
      <c r="E438" s="26" t="str">
        <f t="shared" si="3"/>
        <v>March</v>
      </c>
      <c r="F438" s="26" t="str">
        <f t="shared" si="4"/>
        <v>2015</v>
      </c>
      <c r="G438" s="27">
        <f t="shared" si="5"/>
        <v>71.157042253521112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3">
        <v>42077</v>
      </c>
      <c r="B439" s="23" t="s">
        <v>32</v>
      </c>
      <c r="C439" s="24">
        <v>74.811764705882354</v>
      </c>
      <c r="D439" s="25">
        <v>0.95774647887323938</v>
      </c>
      <c r="E439" s="26" t="str">
        <f t="shared" si="3"/>
        <v>March</v>
      </c>
      <c r="F439" s="26" t="str">
        <f t="shared" si="4"/>
        <v>2015</v>
      </c>
      <c r="G439" s="27">
        <f t="shared" si="5"/>
        <v>71.650704225352115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3">
        <v>42078</v>
      </c>
      <c r="B440" s="23" t="s">
        <v>32</v>
      </c>
      <c r="C440" s="24">
        <v>67.046285714285716</v>
      </c>
      <c r="D440" s="25">
        <v>0.49295774647887325</v>
      </c>
      <c r="E440" s="26" t="str">
        <f t="shared" si="3"/>
        <v>March</v>
      </c>
      <c r="F440" s="26" t="str">
        <f t="shared" si="4"/>
        <v>2015</v>
      </c>
      <c r="G440" s="27">
        <f t="shared" si="5"/>
        <v>33.050985915492959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3">
        <v>42079</v>
      </c>
      <c r="B441" s="23" t="s">
        <v>32</v>
      </c>
      <c r="C441" s="24">
        <v>66.257199999999997</v>
      </c>
      <c r="D441" s="25">
        <v>0.352112676056338</v>
      </c>
      <c r="E441" s="26" t="str">
        <f t="shared" si="3"/>
        <v>March</v>
      </c>
      <c r="F441" s="26" t="str">
        <f t="shared" si="4"/>
        <v>2015</v>
      </c>
      <c r="G441" s="27">
        <f t="shared" si="5"/>
        <v>23.33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3">
        <v>42080</v>
      </c>
      <c r="B442" s="23" t="s">
        <v>32</v>
      </c>
      <c r="C442" s="24">
        <v>58.947560975609754</v>
      </c>
      <c r="D442" s="25">
        <v>0.57746478873239437</v>
      </c>
      <c r="E442" s="26" t="str">
        <f t="shared" si="3"/>
        <v>March</v>
      </c>
      <c r="F442" s="26" t="str">
        <f t="shared" si="4"/>
        <v>2015</v>
      </c>
      <c r="G442" s="27">
        <f t="shared" si="5"/>
        <v>34.040140845070425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3">
        <v>42081</v>
      </c>
      <c r="B443" s="23" t="s">
        <v>32</v>
      </c>
      <c r="C443" s="24">
        <v>62.998611111111103</v>
      </c>
      <c r="D443" s="25">
        <v>0.50704225352112675</v>
      </c>
      <c r="E443" s="26" t="str">
        <f t="shared" si="3"/>
        <v>March</v>
      </c>
      <c r="F443" s="26" t="str">
        <f t="shared" si="4"/>
        <v>2015</v>
      </c>
      <c r="G443" s="27">
        <f t="shared" si="5"/>
        <v>31.942957746478868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3">
        <v>42082</v>
      </c>
      <c r="B444" s="23" t="s">
        <v>32</v>
      </c>
      <c r="C444" s="24">
        <v>55.201904761904757</v>
      </c>
      <c r="D444" s="25">
        <v>0.88732394366197187</v>
      </c>
      <c r="E444" s="26" t="str">
        <f t="shared" si="3"/>
        <v>March</v>
      </c>
      <c r="F444" s="26" t="str">
        <f t="shared" si="4"/>
        <v>2015</v>
      </c>
      <c r="G444" s="27">
        <f t="shared" si="5"/>
        <v>48.981971830985913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3">
        <v>42083</v>
      </c>
      <c r="B445" s="23" t="s">
        <v>32</v>
      </c>
      <c r="C445" s="24">
        <v>59.111304347826085</v>
      </c>
      <c r="D445" s="25">
        <v>0.971830985915493</v>
      </c>
      <c r="E445" s="26" t="str">
        <f t="shared" si="3"/>
        <v>March</v>
      </c>
      <c r="F445" s="26" t="str">
        <f t="shared" si="4"/>
        <v>2015</v>
      </c>
      <c r="G445" s="27">
        <f t="shared" si="5"/>
        <v>57.44619718309859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3">
        <v>42084</v>
      </c>
      <c r="B446" s="23" t="s">
        <v>32</v>
      </c>
      <c r="C446" s="24">
        <v>60.513623188405788</v>
      </c>
      <c r="D446" s="25">
        <v>0.971830985915493</v>
      </c>
      <c r="E446" s="26" t="str">
        <f t="shared" si="3"/>
        <v>March</v>
      </c>
      <c r="F446" s="26" t="str">
        <f t="shared" si="4"/>
        <v>2015</v>
      </c>
      <c r="G446" s="27">
        <f t="shared" si="5"/>
        <v>58.809014084507034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3">
        <v>42085</v>
      </c>
      <c r="B447" s="23" t="s">
        <v>32</v>
      </c>
      <c r="C447" s="24">
        <v>77.575384615384621</v>
      </c>
      <c r="D447" s="25">
        <v>0.18309859154929578</v>
      </c>
      <c r="E447" s="26" t="str">
        <f t="shared" si="3"/>
        <v>March</v>
      </c>
      <c r="F447" s="26" t="str">
        <f t="shared" si="4"/>
        <v>2015</v>
      </c>
      <c r="G447" s="27">
        <f t="shared" si="5"/>
        <v>14.203943661971833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3">
        <v>42086</v>
      </c>
      <c r="B448" s="23" t="s">
        <v>32</v>
      </c>
      <c r="C448" s="24">
        <v>65.741249999999994</v>
      </c>
      <c r="D448" s="25">
        <v>0.22535211267605634</v>
      </c>
      <c r="E448" s="26" t="str">
        <f t="shared" si="3"/>
        <v>March</v>
      </c>
      <c r="F448" s="26" t="str">
        <f t="shared" si="4"/>
        <v>2015</v>
      </c>
      <c r="G448" s="27">
        <f t="shared" si="5"/>
        <v>14.814929577464788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3">
        <v>42087</v>
      </c>
      <c r="B449" s="23" t="s">
        <v>32</v>
      </c>
      <c r="C449" s="24">
        <v>66.330714285714279</v>
      </c>
      <c r="D449" s="25">
        <v>0.19718309859154928</v>
      </c>
      <c r="E449" s="26" t="str">
        <f t="shared" si="3"/>
        <v>March</v>
      </c>
      <c r="F449" s="26" t="str">
        <f t="shared" si="4"/>
        <v>2015</v>
      </c>
      <c r="G449" s="27">
        <f t="shared" si="5"/>
        <v>13.079295774647886</v>
      </c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3">
        <v>42088</v>
      </c>
      <c r="B450" s="23" t="s">
        <v>32</v>
      </c>
      <c r="C450" s="24">
        <v>65.745769230769241</v>
      </c>
      <c r="D450" s="25">
        <v>0.36619718309859156</v>
      </c>
      <c r="E450" s="26" t="str">
        <f t="shared" si="3"/>
        <v>March</v>
      </c>
      <c r="F450" s="26" t="str">
        <f t="shared" si="4"/>
        <v>2015</v>
      </c>
      <c r="G450" s="27">
        <f t="shared" si="5"/>
        <v>24.075915492957751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3">
        <v>42089</v>
      </c>
      <c r="B451" s="23" t="s">
        <v>32</v>
      </c>
      <c r="C451" s="24">
        <v>57.665333333333336</v>
      </c>
      <c r="D451" s="25">
        <v>0.84507042253521125</v>
      </c>
      <c r="E451" s="26" t="str">
        <f t="shared" si="3"/>
        <v>March</v>
      </c>
      <c r="F451" s="26" t="str">
        <f t="shared" si="4"/>
        <v>2015</v>
      </c>
      <c r="G451" s="27">
        <f t="shared" si="5"/>
        <v>48.731267605633803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3">
        <v>42090</v>
      </c>
      <c r="B452" s="23" t="s">
        <v>32</v>
      </c>
      <c r="C452" s="24">
        <v>59.082686567164181</v>
      </c>
      <c r="D452" s="25">
        <v>0.94366197183098588</v>
      </c>
      <c r="E452" s="26" t="str">
        <f t="shared" si="3"/>
        <v>March</v>
      </c>
      <c r="F452" s="26" t="str">
        <f t="shared" si="4"/>
        <v>2015</v>
      </c>
      <c r="G452" s="27">
        <f t="shared" si="5"/>
        <v>55.754084507042251</v>
      </c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3">
        <v>42091</v>
      </c>
      <c r="B453" s="23" t="s">
        <v>32</v>
      </c>
      <c r="C453" s="24">
        <v>62.285857142857147</v>
      </c>
      <c r="D453" s="25">
        <v>0.9859154929577465</v>
      </c>
      <c r="E453" s="26" t="str">
        <f t="shared" si="3"/>
        <v>March</v>
      </c>
      <c r="F453" s="26" t="str">
        <f t="shared" si="4"/>
        <v>2015</v>
      </c>
      <c r="G453" s="27">
        <f t="shared" si="5"/>
        <v>61.408591549295778</v>
      </c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3">
        <v>42092</v>
      </c>
      <c r="B454" s="23" t="s">
        <v>32</v>
      </c>
      <c r="C454" s="24">
        <v>68.218780487804878</v>
      </c>
      <c r="D454" s="25">
        <v>0.57746478873239437</v>
      </c>
      <c r="E454" s="26" t="str">
        <f t="shared" si="3"/>
        <v>March</v>
      </c>
      <c r="F454" s="26" t="str">
        <f t="shared" si="4"/>
        <v>2015</v>
      </c>
      <c r="G454" s="27">
        <f t="shared" si="5"/>
        <v>39.393943661971832</v>
      </c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3">
        <v>42093</v>
      </c>
      <c r="B455" s="23" t="s">
        <v>32</v>
      </c>
      <c r="C455" s="24">
        <v>71.571176470588242</v>
      </c>
      <c r="D455" s="25">
        <v>0.71830985915492962</v>
      </c>
      <c r="E455" s="26" t="str">
        <f t="shared" si="3"/>
        <v>March</v>
      </c>
      <c r="F455" s="26" t="str">
        <f t="shared" si="4"/>
        <v>2015</v>
      </c>
      <c r="G455" s="27">
        <f t="shared" si="5"/>
        <v>51.410281690140856</v>
      </c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3">
        <v>42094</v>
      </c>
      <c r="B456" s="23" t="s">
        <v>32</v>
      </c>
      <c r="C456" s="24">
        <v>61.555471698113209</v>
      </c>
      <c r="D456" s="25">
        <v>0.74647887323943662</v>
      </c>
      <c r="E456" s="26" t="str">
        <f t="shared" si="3"/>
        <v>March</v>
      </c>
      <c r="F456" s="26" t="str">
        <f t="shared" si="4"/>
        <v>2015</v>
      </c>
      <c r="G456" s="27">
        <f t="shared" si="5"/>
        <v>45.949859154929577</v>
      </c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3">
        <v>42095</v>
      </c>
      <c r="B457" s="23" t="s">
        <v>32</v>
      </c>
      <c r="C457" s="24">
        <v>63.693333333333328</v>
      </c>
      <c r="D457" s="25">
        <v>0.88732394366197187</v>
      </c>
      <c r="E457" s="26" t="str">
        <f t="shared" si="3"/>
        <v>April</v>
      </c>
      <c r="F457" s="26" t="str">
        <f t="shared" si="4"/>
        <v>2015</v>
      </c>
      <c r="G457" s="27">
        <f t="shared" si="5"/>
        <v>56.516619718309855</v>
      </c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3">
        <v>42096</v>
      </c>
      <c r="B458" s="23" t="s">
        <v>32</v>
      </c>
      <c r="C458" s="24">
        <v>63.899272727272731</v>
      </c>
      <c r="D458" s="25">
        <v>0.77464788732394363</v>
      </c>
      <c r="E458" s="26" t="str">
        <f t="shared" si="3"/>
        <v>April</v>
      </c>
      <c r="F458" s="26" t="str">
        <f t="shared" si="4"/>
        <v>2015</v>
      </c>
      <c r="G458" s="27">
        <f t="shared" si="5"/>
        <v>49.49943661971831</v>
      </c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3">
        <v>42097</v>
      </c>
      <c r="B459" s="23" t="s">
        <v>32</v>
      </c>
      <c r="C459" s="24">
        <v>61.273599999999995</v>
      </c>
      <c r="D459" s="25">
        <v>0.70422535211267601</v>
      </c>
      <c r="E459" s="26" t="str">
        <f t="shared" si="3"/>
        <v>April</v>
      </c>
      <c r="F459" s="26" t="str">
        <f t="shared" si="4"/>
        <v>2015</v>
      </c>
      <c r="G459" s="27">
        <f t="shared" si="5"/>
        <v>43.150422535211263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3">
        <v>42098</v>
      </c>
      <c r="B460" s="23" t="s">
        <v>32</v>
      </c>
      <c r="C460" s="24">
        <v>66.778965517241375</v>
      </c>
      <c r="D460" s="25">
        <v>0.81690140845070425</v>
      </c>
      <c r="E460" s="26" t="str">
        <f t="shared" si="3"/>
        <v>April</v>
      </c>
      <c r="F460" s="26" t="str">
        <f t="shared" si="4"/>
        <v>2015</v>
      </c>
      <c r="G460" s="27">
        <f t="shared" si="5"/>
        <v>54.551830985915494</v>
      </c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3">
        <v>42099</v>
      </c>
      <c r="B461" s="23" t="s">
        <v>32</v>
      </c>
      <c r="C461" s="24">
        <v>62.085172413793103</v>
      </c>
      <c r="D461" s="25">
        <v>0.40845070422535212</v>
      </c>
      <c r="E461" s="26" t="str">
        <f t="shared" si="3"/>
        <v>April</v>
      </c>
      <c r="F461" s="26" t="str">
        <f t="shared" si="4"/>
        <v>2015</v>
      </c>
      <c r="G461" s="27">
        <f t="shared" si="5"/>
        <v>25.358732394366196</v>
      </c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3">
        <v>42100</v>
      </c>
      <c r="B462" s="23" t="s">
        <v>32</v>
      </c>
      <c r="C462" s="24">
        <v>61.910000000000004</v>
      </c>
      <c r="D462" s="25">
        <v>0.52112676056338025</v>
      </c>
      <c r="E462" s="26" t="str">
        <f t="shared" si="3"/>
        <v>April</v>
      </c>
      <c r="F462" s="26" t="str">
        <f t="shared" si="4"/>
        <v>2015</v>
      </c>
      <c r="G462" s="27">
        <f t="shared" si="5"/>
        <v>32.262957746478875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3">
        <v>42101</v>
      </c>
      <c r="B463" s="23" t="s">
        <v>32</v>
      </c>
      <c r="C463" s="24">
        <v>64.284042553191483</v>
      </c>
      <c r="D463" s="25">
        <v>0.6619718309859155</v>
      </c>
      <c r="E463" s="26" t="str">
        <f t="shared" si="3"/>
        <v>April</v>
      </c>
      <c r="F463" s="26" t="str">
        <f t="shared" si="4"/>
        <v>2015</v>
      </c>
      <c r="G463" s="27">
        <f t="shared" si="5"/>
        <v>42.554225352112674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3">
        <v>42102</v>
      </c>
      <c r="B464" s="23" t="s">
        <v>32</v>
      </c>
      <c r="C464" s="24">
        <v>58.417575757575754</v>
      </c>
      <c r="D464" s="25">
        <v>0.92957746478873238</v>
      </c>
      <c r="E464" s="26" t="str">
        <f t="shared" si="3"/>
        <v>April</v>
      </c>
      <c r="F464" s="26" t="str">
        <f t="shared" si="4"/>
        <v>2015</v>
      </c>
      <c r="G464" s="27">
        <f t="shared" si="5"/>
        <v>54.303661971830984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3">
        <v>42103</v>
      </c>
      <c r="B465" s="23" t="s">
        <v>32</v>
      </c>
      <c r="C465" s="24">
        <v>62.566393442622953</v>
      </c>
      <c r="D465" s="25">
        <v>0.85915492957746475</v>
      </c>
      <c r="E465" s="26" t="str">
        <f t="shared" si="3"/>
        <v>April</v>
      </c>
      <c r="F465" s="26" t="str">
        <f t="shared" si="4"/>
        <v>2015</v>
      </c>
      <c r="G465" s="27">
        <f t="shared" si="5"/>
        <v>53.754225352112677</v>
      </c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3">
        <v>42104</v>
      </c>
      <c r="B466" s="23" t="s">
        <v>32</v>
      </c>
      <c r="C466" s="24">
        <v>64.710294117647067</v>
      </c>
      <c r="D466" s="25">
        <v>0.95774647887323938</v>
      </c>
      <c r="E466" s="26" t="str">
        <f t="shared" si="3"/>
        <v>April</v>
      </c>
      <c r="F466" s="26" t="str">
        <f t="shared" si="4"/>
        <v>2015</v>
      </c>
      <c r="G466" s="27">
        <f t="shared" si="5"/>
        <v>61.976056338028172</v>
      </c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3">
        <v>42105</v>
      </c>
      <c r="B467" s="23" t="s">
        <v>32</v>
      </c>
      <c r="C467" s="24">
        <v>68.699152542372886</v>
      </c>
      <c r="D467" s="25">
        <v>0.83098591549295775</v>
      </c>
      <c r="E467" s="26" t="str">
        <f t="shared" si="3"/>
        <v>April</v>
      </c>
      <c r="F467" s="26" t="str">
        <f t="shared" si="4"/>
        <v>2015</v>
      </c>
      <c r="G467" s="27">
        <f t="shared" si="5"/>
        <v>57.088028169014088</v>
      </c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3">
        <v>42106</v>
      </c>
      <c r="B468" s="23" t="s">
        <v>32</v>
      </c>
      <c r="C468" s="24">
        <v>56.343658536585366</v>
      </c>
      <c r="D468" s="25">
        <v>0.57746478873239437</v>
      </c>
      <c r="E468" s="26" t="str">
        <f t="shared" si="3"/>
        <v>April</v>
      </c>
      <c r="F468" s="26" t="str">
        <f t="shared" si="4"/>
        <v>2015</v>
      </c>
      <c r="G468" s="27">
        <f t="shared" si="5"/>
        <v>32.536478873239439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3">
        <v>42107</v>
      </c>
      <c r="B469" s="23" t="s">
        <v>32</v>
      </c>
      <c r="C469" s="24">
        <v>55.514736842105265</v>
      </c>
      <c r="D469" s="25">
        <v>0.53521126760563376</v>
      </c>
      <c r="E469" s="26" t="str">
        <f t="shared" si="3"/>
        <v>April</v>
      </c>
      <c r="F469" s="26" t="str">
        <f t="shared" si="4"/>
        <v>2015</v>
      </c>
      <c r="G469" s="27">
        <f t="shared" si="5"/>
        <v>29.712112676056336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3">
        <v>42108</v>
      </c>
      <c r="B470" s="23" t="s">
        <v>32</v>
      </c>
      <c r="C470" s="24">
        <v>53.83814814814815</v>
      </c>
      <c r="D470" s="25">
        <v>0.38028169014084506</v>
      </c>
      <c r="E470" s="26" t="str">
        <f t="shared" si="3"/>
        <v>April</v>
      </c>
      <c r="F470" s="26" t="str">
        <f t="shared" si="4"/>
        <v>2015</v>
      </c>
      <c r="G470" s="27">
        <f t="shared" si="5"/>
        <v>20.473661971830985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3">
        <v>42109</v>
      </c>
      <c r="B471" s="23" t="s">
        <v>32</v>
      </c>
      <c r="C471" s="24">
        <v>60.072083333333332</v>
      </c>
      <c r="D471" s="25">
        <v>0.3380281690140845</v>
      </c>
      <c r="E471" s="26" t="str">
        <f t="shared" si="3"/>
        <v>April</v>
      </c>
      <c r="F471" s="26" t="str">
        <f t="shared" si="4"/>
        <v>2015</v>
      </c>
      <c r="G471" s="27">
        <f t="shared" si="5"/>
        <v>20.306056338028167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3">
        <v>42110</v>
      </c>
      <c r="B472" s="23" t="s">
        <v>32</v>
      </c>
      <c r="C472" s="24">
        <v>63.836511627906972</v>
      </c>
      <c r="D472" s="25">
        <v>0.60563380281690138</v>
      </c>
      <c r="E472" s="26" t="str">
        <f t="shared" si="3"/>
        <v>April</v>
      </c>
      <c r="F472" s="26" t="str">
        <f t="shared" si="4"/>
        <v>2015</v>
      </c>
      <c r="G472" s="27">
        <f t="shared" si="5"/>
        <v>38.661549295774641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3">
        <v>42111</v>
      </c>
      <c r="B473" s="23" t="s">
        <v>32</v>
      </c>
      <c r="C473" s="24">
        <v>60.939104477611941</v>
      </c>
      <c r="D473" s="25">
        <v>0.94366197183098588</v>
      </c>
      <c r="E473" s="26" t="str">
        <f t="shared" si="3"/>
        <v>April</v>
      </c>
      <c r="F473" s="26" t="str">
        <f t="shared" si="4"/>
        <v>2015</v>
      </c>
      <c r="G473" s="27">
        <f t="shared" si="5"/>
        <v>57.505915492957747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3">
        <v>42112</v>
      </c>
      <c r="B474" s="23" t="s">
        <v>32</v>
      </c>
      <c r="C474" s="24">
        <v>56.717205882352943</v>
      </c>
      <c r="D474" s="25">
        <v>0.95774647887323938</v>
      </c>
      <c r="E474" s="26" t="str">
        <f t="shared" si="3"/>
        <v>April</v>
      </c>
      <c r="F474" s="26" t="str">
        <f t="shared" si="4"/>
        <v>2015</v>
      </c>
      <c r="G474" s="27">
        <f t="shared" si="5"/>
        <v>54.32070422535211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3">
        <v>42113</v>
      </c>
      <c r="B475" s="23" t="s">
        <v>32</v>
      </c>
      <c r="C475" s="24">
        <v>49.555438596491229</v>
      </c>
      <c r="D475" s="25">
        <v>0.80281690140845074</v>
      </c>
      <c r="E475" s="26" t="str">
        <f t="shared" si="3"/>
        <v>April</v>
      </c>
      <c r="F475" s="26" t="str">
        <f t="shared" si="4"/>
        <v>2015</v>
      </c>
      <c r="G475" s="27">
        <f t="shared" si="5"/>
        <v>39.783943661971833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3">
        <v>42114</v>
      </c>
      <c r="B476" s="23" t="s">
        <v>32</v>
      </c>
      <c r="C476" s="24">
        <v>47.580571428571425</v>
      </c>
      <c r="D476" s="25">
        <v>0.49295774647887325</v>
      </c>
      <c r="E476" s="26" t="str">
        <f t="shared" si="3"/>
        <v>April</v>
      </c>
      <c r="F476" s="26" t="str">
        <f t="shared" si="4"/>
        <v>2015</v>
      </c>
      <c r="G476" s="27">
        <f t="shared" si="5"/>
        <v>23.455211267605634</v>
      </c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3">
        <v>42115</v>
      </c>
      <c r="B477" s="23" t="s">
        <v>32</v>
      </c>
      <c r="C477" s="24">
        <v>35.342399999999998</v>
      </c>
      <c r="D477" s="25">
        <v>0.352112676056338</v>
      </c>
      <c r="E477" s="26" t="str">
        <f t="shared" si="3"/>
        <v>April</v>
      </c>
      <c r="F477" s="26" t="str">
        <f t="shared" si="4"/>
        <v>2015</v>
      </c>
      <c r="G477" s="27">
        <f t="shared" si="5"/>
        <v>12.44450704225352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3">
        <v>42116</v>
      </c>
      <c r="B478" s="23" t="s">
        <v>32</v>
      </c>
      <c r="C478" s="24">
        <v>48.909642857142856</v>
      </c>
      <c r="D478" s="25">
        <v>0.39436619718309857</v>
      </c>
      <c r="E478" s="26" t="str">
        <f t="shared" si="3"/>
        <v>April</v>
      </c>
      <c r="F478" s="26" t="str">
        <f t="shared" si="4"/>
        <v>2015</v>
      </c>
      <c r="G478" s="27">
        <f t="shared" si="5"/>
        <v>19.288309859154928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3">
        <v>42117</v>
      </c>
      <c r="B479" s="23" t="s">
        <v>32</v>
      </c>
      <c r="C479" s="24">
        <v>47.653333333333336</v>
      </c>
      <c r="D479" s="25">
        <v>0.71830985915492962</v>
      </c>
      <c r="E479" s="26" t="str">
        <f t="shared" si="3"/>
        <v>April</v>
      </c>
      <c r="F479" s="26" t="str">
        <f t="shared" si="4"/>
        <v>2015</v>
      </c>
      <c r="G479" s="27">
        <f t="shared" si="5"/>
        <v>34.229859154929578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3">
        <v>42118</v>
      </c>
      <c r="B480" s="23" t="s">
        <v>32</v>
      </c>
      <c r="C480" s="24">
        <v>50.119090909090914</v>
      </c>
      <c r="D480" s="25">
        <v>0.77464788732394363</v>
      </c>
      <c r="E480" s="26" t="str">
        <f t="shared" si="3"/>
        <v>April</v>
      </c>
      <c r="F480" s="26" t="str">
        <f t="shared" si="4"/>
        <v>2015</v>
      </c>
      <c r="G480" s="27">
        <f t="shared" si="5"/>
        <v>38.824647887323948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3">
        <v>42119</v>
      </c>
      <c r="B481" s="23" t="s">
        <v>32</v>
      </c>
      <c r="C481" s="24">
        <v>50.104032258064514</v>
      </c>
      <c r="D481" s="25">
        <v>0.87323943661971826</v>
      </c>
      <c r="E481" s="26" t="str">
        <f t="shared" si="3"/>
        <v>April</v>
      </c>
      <c r="F481" s="26" t="str">
        <f t="shared" si="4"/>
        <v>2015</v>
      </c>
      <c r="G481" s="27">
        <f t="shared" si="5"/>
        <v>43.752816901408444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3">
        <v>42120</v>
      </c>
      <c r="B482" s="23" t="s">
        <v>32</v>
      </c>
      <c r="C482" s="24">
        <v>47.018214285714286</v>
      </c>
      <c r="D482" s="25">
        <v>0.78873239436619713</v>
      </c>
      <c r="E482" s="26" t="str">
        <f t="shared" si="3"/>
        <v>April</v>
      </c>
      <c r="F482" s="26" t="str">
        <f t="shared" si="4"/>
        <v>2015</v>
      </c>
      <c r="G482" s="27">
        <f t="shared" si="5"/>
        <v>37.084788732394365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3">
        <v>42121</v>
      </c>
      <c r="B483" s="23" t="s">
        <v>32</v>
      </c>
      <c r="C483" s="24">
        <v>48.828148148148145</v>
      </c>
      <c r="D483" s="25">
        <v>0.38028169014084506</v>
      </c>
      <c r="E483" s="26" t="str">
        <f t="shared" si="3"/>
        <v>April</v>
      </c>
      <c r="F483" s="26" t="str">
        <f t="shared" si="4"/>
        <v>2015</v>
      </c>
      <c r="G483" s="27">
        <f t="shared" si="5"/>
        <v>18.568450704225352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3">
        <v>42122</v>
      </c>
      <c r="B484" s="23" t="s">
        <v>32</v>
      </c>
      <c r="C484" s="24">
        <v>52.721249999999998</v>
      </c>
      <c r="D484" s="25">
        <v>0.22535211267605634</v>
      </c>
      <c r="E484" s="26" t="str">
        <f t="shared" si="3"/>
        <v>April</v>
      </c>
      <c r="F484" s="26" t="str">
        <f t="shared" si="4"/>
        <v>2015</v>
      </c>
      <c r="G484" s="27">
        <f t="shared" si="5"/>
        <v>11.880845070422534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3">
        <v>42123</v>
      </c>
      <c r="B485" s="23" t="s">
        <v>32</v>
      </c>
      <c r="C485" s="24">
        <v>72.9375</v>
      </c>
      <c r="D485" s="25">
        <v>0.16901408450704225</v>
      </c>
      <c r="E485" s="26" t="str">
        <f t="shared" si="3"/>
        <v>April</v>
      </c>
      <c r="F485" s="26" t="str">
        <f t="shared" si="4"/>
        <v>2015</v>
      </c>
      <c r="G485" s="27">
        <f t="shared" si="5"/>
        <v>12.327464788732394</v>
      </c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3">
        <v>42124</v>
      </c>
      <c r="B486" s="23" t="s">
        <v>32</v>
      </c>
      <c r="C486" s="24">
        <v>63.720869565217392</v>
      </c>
      <c r="D486" s="25">
        <v>0.323943661971831</v>
      </c>
      <c r="E486" s="26" t="str">
        <f t="shared" si="3"/>
        <v>April</v>
      </c>
      <c r="F486" s="26" t="str">
        <f t="shared" si="4"/>
        <v>2015</v>
      </c>
      <c r="G486" s="27">
        <f t="shared" si="5"/>
        <v>20.641971830985916</v>
      </c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3">
        <v>42125</v>
      </c>
      <c r="B487" s="23" t="s">
        <v>32</v>
      </c>
      <c r="C487" s="24">
        <v>58.280545454545454</v>
      </c>
      <c r="D487" s="25">
        <v>0.77464788732394363</v>
      </c>
      <c r="E487" s="26" t="str">
        <f t="shared" si="3"/>
        <v>May</v>
      </c>
      <c r="F487" s="26" t="str">
        <f t="shared" si="4"/>
        <v>2015</v>
      </c>
      <c r="G487" s="27">
        <f t="shared" si="5"/>
        <v>45.146901408450702</v>
      </c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3">
        <v>42126</v>
      </c>
      <c r="B488" s="23" t="s">
        <v>32</v>
      </c>
      <c r="C488" s="24">
        <v>59.402968749999999</v>
      </c>
      <c r="D488" s="25">
        <v>0.90140845070422537</v>
      </c>
      <c r="E488" s="26" t="str">
        <f t="shared" si="3"/>
        <v>May</v>
      </c>
      <c r="F488" s="26" t="str">
        <f t="shared" si="4"/>
        <v>2015</v>
      </c>
      <c r="G488" s="27">
        <f t="shared" si="5"/>
        <v>53.546338028169018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3">
        <v>42127</v>
      </c>
      <c r="B489" s="23" t="s">
        <v>32</v>
      </c>
      <c r="C489" s="24">
        <v>50.390363636363631</v>
      </c>
      <c r="D489" s="25">
        <v>0.77464788732394363</v>
      </c>
      <c r="E489" s="26" t="str">
        <f t="shared" si="3"/>
        <v>May</v>
      </c>
      <c r="F489" s="26" t="str">
        <f t="shared" si="4"/>
        <v>2015</v>
      </c>
      <c r="G489" s="27">
        <f t="shared" si="5"/>
        <v>39.034788732394361</v>
      </c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3">
        <v>42128</v>
      </c>
      <c r="B490" s="23" t="s">
        <v>32</v>
      </c>
      <c r="C490" s="24">
        <v>50.196190476190473</v>
      </c>
      <c r="D490" s="25">
        <v>0.59154929577464788</v>
      </c>
      <c r="E490" s="26" t="str">
        <f t="shared" si="3"/>
        <v>May</v>
      </c>
      <c r="F490" s="26" t="str">
        <f t="shared" si="4"/>
        <v>2015</v>
      </c>
      <c r="G490" s="27">
        <f t="shared" si="5"/>
        <v>29.693521126760562</v>
      </c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3">
        <v>42129</v>
      </c>
      <c r="B491" s="23" t="s">
        <v>32</v>
      </c>
      <c r="C491" s="24">
        <v>50.377674418604649</v>
      </c>
      <c r="D491" s="25">
        <v>0.60563380281690138</v>
      </c>
      <c r="E491" s="26" t="str">
        <f t="shared" si="3"/>
        <v>May</v>
      </c>
      <c r="F491" s="26" t="str">
        <f t="shared" si="4"/>
        <v>2015</v>
      </c>
      <c r="G491" s="27">
        <f t="shared" si="5"/>
        <v>30.510422535211266</v>
      </c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3">
        <v>42130</v>
      </c>
      <c r="B492" s="23" t="s">
        <v>32</v>
      </c>
      <c r="C492" s="24">
        <v>59.276363636363634</v>
      </c>
      <c r="D492" s="25">
        <v>0.30985915492957744</v>
      </c>
      <c r="E492" s="26" t="str">
        <f t="shared" si="3"/>
        <v>May</v>
      </c>
      <c r="F492" s="26" t="str">
        <f t="shared" si="4"/>
        <v>2015</v>
      </c>
      <c r="G492" s="27">
        <f t="shared" si="5"/>
        <v>18.367323943661969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3">
        <v>42131</v>
      </c>
      <c r="B493" s="23" t="s">
        <v>32</v>
      </c>
      <c r="C493" s="24">
        <v>52.252682926829273</v>
      </c>
      <c r="D493" s="25">
        <v>0.57746478873239437</v>
      </c>
      <c r="E493" s="26" t="str">
        <f t="shared" si="3"/>
        <v>May</v>
      </c>
      <c r="F493" s="26" t="str">
        <f t="shared" si="4"/>
        <v>2015</v>
      </c>
      <c r="G493" s="27">
        <f t="shared" si="5"/>
        <v>30.174084507042256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3">
        <v>42132</v>
      </c>
      <c r="B494" s="23" t="s">
        <v>32</v>
      </c>
      <c r="C494" s="24">
        <v>50.225762711864412</v>
      </c>
      <c r="D494" s="25">
        <v>0.83098591549295775</v>
      </c>
      <c r="E494" s="26" t="str">
        <f t="shared" si="3"/>
        <v>May</v>
      </c>
      <c r="F494" s="26" t="str">
        <f t="shared" si="4"/>
        <v>2015</v>
      </c>
      <c r="G494" s="27">
        <f t="shared" si="5"/>
        <v>41.736901408450706</v>
      </c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3">
        <v>42133</v>
      </c>
      <c r="B495" s="23" t="s">
        <v>32</v>
      </c>
      <c r="C495" s="24">
        <v>58.176764705882356</v>
      </c>
      <c r="D495" s="25">
        <v>0.95774647887323938</v>
      </c>
      <c r="E495" s="26" t="str">
        <f t="shared" si="3"/>
        <v>May</v>
      </c>
      <c r="F495" s="26" t="str">
        <f t="shared" si="4"/>
        <v>2015</v>
      </c>
      <c r="G495" s="27">
        <f t="shared" si="5"/>
        <v>55.718591549295773</v>
      </c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3">
        <v>42134</v>
      </c>
      <c r="B496" s="23" t="s">
        <v>32</v>
      </c>
      <c r="C496" s="24">
        <v>52.60564102564102</v>
      </c>
      <c r="D496" s="25">
        <v>0.54929577464788737</v>
      </c>
      <c r="E496" s="26" t="str">
        <f t="shared" si="3"/>
        <v>May</v>
      </c>
      <c r="F496" s="26" t="str">
        <f t="shared" si="4"/>
        <v>2015</v>
      </c>
      <c r="G496" s="27">
        <f t="shared" si="5"/>
        <v>28.896056338028167</v>
      </c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3">
        <v>42135</v>
      </c>
      <c r="B497" s="23" t="s">
        <v>32</v>
      </c>
      <c r="C497" s="24">
        <v>42.322045454545453</v>
      </c>
      <c r="D497" s="25">
        <v>0.61971830985915488</v>
      </c>
      <c r="E497" s="26" t="str">
        <f t="shared" si="3"/>
        <v>May</v>
      </c>
      <c r="F497" s="26" t="str">
        <f t="shared" si="4"/>
        <v>2015</v>
      </c>
      <c r="G497" s="27">
        <f t="shared" si="5"/>
        <v>26.227746478873236</v>
      </c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3">
        <v>42136</v>
      </c>
      <c r="B498" s="23" t="s">
        <v>32</v>
      </c>
      <c r="C498" s="24">
        <v>45.4024</v>
      </c>
      <c r="D498" s="25">
        <v>0.70422535211267601</v>
      </c>
      <c r="E498" s="26" t="str">
        <f t="shared" si="3"/>
        <v>May</v>
      </c>
      <c r="F498" s="26" t="str">
        <f t="shared" si="4"/>
        <v>2015</v>
      </c>
      <c r="G498" s="27">
        <f t="shared" si="5"/>
        <v>31.973521126760563</v>
      </c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3">
        <v>42137</v>
      </c>
      <c r="B499" s="23" t="s">
        <v>32</v>
      </c>
      <c r="C499" s="24">
        <v>46.811176470588236</v>
      </c>
      <c r="D499" s="25">
        <v>0.95774647887323938</v>
      </c>
      <c r="E499" s="26" t="str">
        <f t="shared" si="3"/>
        <v>May</v>
      </c>
      <c r="F499" s="26" t="str">
        <f t="shared" si="4"/>
        <v>2015</v>
      </c>
      <c r="G499" s="27">
        <f t="shared" si="5"/>
        <v>44.833239436619714</v>
      </c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3">
        <v>42138</v>
      </c>
      <c r="B500" s="23" t="s">
        <v>32</v>
      </c>
      <c r="C500" s="24">
        <v>48.147076923076924</v>
      </c>
      <c r="D500" s="25">
        <v>0.91549295774647887</v>
      </c>
      <c r="E500" s="26" t="str">
        <f t="shared" si="3"/>
        <v>May</v>
      </c>
      <c r="F500" s="26" t="str">
        <f t="shared" si="4"/>
        <v>2015</v>
      </c>
      <c r="G500" s="27">
        <f t="shared" si="5"/>
        <v>44.078309859154928</v>
      </c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3">
        <v>42139</v>
      </c>
      <c r="B501" s="23" t="s">
        <v>32</v>
      </c>
      <c r="C501" s="24">
        <v>55.912121212121207</v>
      </c>
      <c r="D501" s="25">
        <v>0.92957746478873238</v>
      </c>
      <c r="E501" s="26" t="str">
        <f t="shared" si="3"/>
        <v>May</v>
      </c>
      <c r="F501" s="26" t="str">
        <f t="shared" si="4"/>
        <v>2015</v>
      </c>
      <c r="G501" s="27">
        <f t="shared" si="5"/>
        <v>51.97464788732394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3">
        <v>42140</v>
      </c>
      <c r="B502" s="23" t="s">
        <v>32</v>
      </c>
      <c r="C502" s="24">
        <v>50.98</v>
      </c>
      <c r="D502" s="25">
        <v>0.91549295774647887</v>
      </c>
      <c r="E502" s="26" t="str">
        <f t="shared" si="3"/>
        <v>May</v>
      </c>
      <c r="F502" s="26" t="str">
        <f t="shared" si="4"/>
        <v>2015</v>
      </c>
      <c r="G502" s="27">
        <f t="shared" si="5"/>
        <v>46.671830985915491</v>
      </c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3">
        <v>42141</v>
      </c>
      <c r="B503" s="23" t="s">
        <v>32</v>
      </c>
      <c r="C503" s="24">
        <v>50.417083333333331</v>
      </c>
      <c r="D503" s="25">
        <v>0.676056338028169</v>
      </c>
      <c r="E503" s="26" t="str">
        <f t="shared" si="3"/>
        <v>May</v>
      </c>
      <c r="F503" s="26" t="str">
        <f t="shared" si="4"/>
        <v>2015</v>
      </c>
      <c r="G503" s="27">
        <f t="shared" si="5"/>
        <v>34.084788732394365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3">
        <v>42142</v>
      </c>
      <c r="B504" s="23" t="s">
        <v>32</v>
      </c>
      <c r="C504" s="24">
        <v>52.940754716981132</v>
      </c>
      <c r="D504" s="25">
        <v>0.74647887323943662</v>
      </c>
      <c r="E504" s="26" t="str">
        <f t="shared" si="3"/>
        <v>May</v>
      </c>
      <c r="F504" s="26" t="str">
        <f t="shared" si="4"/>
        <v>2015</v>
      </c>
      <c r="G504" s="27">
        <f t="shared" si="5"/>
        <v>39.519154929577468</v>
      </c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3">
        <v>42143</v>
      </c>
      <c r="B505" s="23" t="s">
        <v>32</v>
      </c>
      <c r="C505" s="24">
        <v>57.872666666666667</v>
      </c>
      <c r="D505" s="25">
        <v>0.42253521126760563</v>
      </c>
      <c r="E505" s="26" t="str">
        <f t="shared" si="3"/>
        <v>May</v>
      </c>
      <c r="F505" s="26" t="str">
        <f t="shared" si="4"/>
        <v>2015</v>
      </c>
      <c r="G505" s="27">
        <f t="shared" si="5"/>
        <v>24.453239436619718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3">
        <v>42144</v>
      </c>
      <c r="B506" s="23" t="s">
        <v>32</v>
      </c>
      <c r="C506" s="24">
        <v>53.558604651162788</v>
      </c>
      <c r="D506" s="25">
        <v>0.60563380281690138</v>
      </c>
      <c r="E506" s="26" t="str">
        <f t="shared" si="3"/>
        <v>May</v>
      </c>
      <c r="F506" s="26" t="str">
        <f t="shared" si="4"/>
        <v>2015</v>
      </c>
      <c r="G506" s="27">
        <f t="shared" si="5"/>
        <v>32.436901408450701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3">
        <v>42145</v>
      </c>
      <c r="B507" s="23" t="s">
        <v>32</v>
      </c>
      <c r="C507" s="24">
        <v>59.502539682539677</v>
      </c>
      <c r="D507" s="25">
        <v>0.88732394366197187</v>
      </c>
      <c r="E507" s="26" t="str">
        <f t="shared" si="3"/>
        <v>May</v>
      </c>
      <c r="F507" s="26" t="str">
        <f t="shared" si="4"/>
        <v>2015</v>
      </c>
      <c r="G507" s="27">
        <f t="shared" si="5"/>
        <v>52.798028169014081</v>
      </c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3">
        <v>42146</v>
      </c>
      <c r="B508" s="23" t="s">
        <v>32</v>
      </c>
      <c r="C508" s="24">
        <v>63.084090909090911</v>
      </c>
      <c r="D508" s="25">
        <v>0.92957746478873238</v>
      </c>
      <c r="E508" s="26" t="str">
        <f t="shared" si="3"/>
        <v>May</v>
      </c>
      <c r="F508" s="26" t="str">
        <f t="shared" si="4"/>
        <v>2015</v>
      </c>
      <c r="G508" s="27">
        <f t="shared" si="5"/>
        <v>58.641549295774645</v>
      </c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3">
        <v>42147</v>
      </c>
      <c r="B509" s="23" t="s">
        <v>32</v>
      </c>
      <c r="C509" s="24">
        <v>63.299000000000007</v>
      </c>
      <c r="D509" s="25">
        <v>0.9859154929577465</v>
      </c>
      <c r="E509" s="26" t="str">
        <f t="shared" si="3"/>
        <v>May</v>
      </c>
      <c r="F509" s="26" t="str">
        <f t="shared" si="4"/>
        <v>2015</v>
      </c>
      <c r="G509" s="27">
        <f t="shared" si="5"/>
        <v>62.407464788732405</v>
      </c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3">
        <v>42148</v>
      </c>
      <c r="B510" s="23" t="s">
        <v>32</v>
      </c>
      <c r="C510" s="24">
        <v>54.364848484848487</v>
      </c>
      <c r="D510" s="25">
        <v>0.92957746478873238</v>
      </c>
      <c r="E510" s="26" t="str">
        <f t="shared" si="3"/>
        <v>May</v>
      </c>
      <c r="F510" s="26" t="str">
        <f t="shared" si="4"/>
        <v>2015</v>
      </c>
      <c r="G510" s="27">
        <f t="shared" si="5"/>
        <v>50.536338028169013</v>
      </c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3">
        <v>42149</v>
      </c>
      <c r="B511" s="23" t="s">
        <v>32</v>
      </c>
      <c r="C511" s="24">
        <v>51.537073170731709</v>
      </c>
      <c r="D511" s="25">
        <v>0.57746478873239437</v>
      </c>
      <c r="E511" s="26" t="str">
        <f t="shared" si="3"/>
        <v>May</v>
      </c>
      <c r="F511" s="26" t="str">
        <f t="shared" si="4"/>
        <v>2015</v>
      </c>
      <c r="G511" s="27">
        <f t="shared" si="5"/>
        <v>29.760845070422537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3">
        <v>42150</v>
      </c>
      <c r="B512" s="23" t="s">
        <v>32</v>
      </c>
      <c r="C512" s="24">
        <v>50.57</v>
      </c>
      <c r="D512" s="25">
        <v>0.73239436619718312</v>
      </c>
      <c r="E512" s="26" t="str">
        <f t="shared" ref="E512:E766" si="6">TEXT(A512,"mmmm")</f>
        <v>May</v>
      </c>
      <c r="F512" s="26" t="str">
        <f t="shared" ref="F512:F766" si="7">TEXT(A512,"yyyy")</f>
        <v>2015</v>
      </c>
      <c r="G512" s="27">
        <f t="shared" ref="G512:G766" si="8">C512*D512</f>
        <v>37.037183098591548</v>
      </c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3">
        <v>42151</v>
      </c>
      <c r="B513" s="23" t="s">
        <v>32</v>
      </c>
      <c r="C513" s="24">
        <v>53.346976744186051</v>
      </c>
      <c r="D513" s="25">
        <v>0.60563380281690138</v>
      </c>
      <c r="E513" s="26" t="str">
        <f t="shared" si="6"/>
        <v>May</v>
      </c>
      <c r="F513" s="26" t="str">
        <f t="shared" si="7"/>
        <v>2015</v>
      </c>
      <c r="G513" s="27">
        <f t="shared" si="8"/>
        <v>32.308732394366196</v>
      </c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3">
        <v>42152</v>
      </c>
      <c r="B514" s="23" t="s">
        <v>32</v>
      </c>
      <c r="C514" s="24">
        <v>51.773125</v>
      </c>
      <c r="D514" s="25">
        <v>0.90140845070422537</v>
      </c>
      <c r="E514" s="26" t="str">
        <f t="shared" si="6"/>
        <v>May</v>
      </c>
      <c r="F514" s="26" t="str">
        <f t="shared" si="7"/>
        <v>2015</v>
      </c>
      <c r="G514" s="27">
        <f t="shared" si="8"/>
        <v>46.668732394366195</v>
      </c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3">
        <v>42153</v>
      </c>
      <c r="B515" s="23" t="s">
        <v>32</v>
      </c>
      <c r="C515" s="24">
        <v>49.110303030303037</v>
      </c>
      <c r="D515" s="25">
        <v>0.92957746478873238</v>
      </c>
      <c r="E515" s="26" t="str">
        <f t="shared" si="6"/>
        <v>May</v>
      </c>
      <c r="F515" s="26" t="str">
        <f t="shared" si="7"/>
        <v>2015</v>
      </c>
      <c r="G515" s="27">
        <f t="shared" si="8"/>
        <v>45.651830985915495</v>
      </c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3">
        <v>42154</v>
      </c>
      <c r="B516" s="23" t="s">
        <v>32</v>
      </c>
      <c r="C516" s="24">
        <v>50.315312499999997</v>
      </c>
      <c r="D516" s="25">
        <v>0.90140845070422537</v>
      </c>
      <c r="E516" s="26" t="str">
        <f t="shared" si="6"/>
        <v>May</v>
      </c>
      <c r="F516" s="26" t="str">
        <f t="shared" si="7"/>
        <v>2015</v>
      </c>
      <c r="G516" s="27">
        <f t="shared" si="8"/>
        <v>45.354647887323942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3">
        <v>42155</v>
      </c>
      <c r="B517" s="23" t="s">
        <v>32</v>
      </c>
      <c r="C517" s="24">
        <v>45.996727272727277</v>
      </c>
      <c r="D517" s="25">
        <v>0.77464788732394363</v>
      </c>
      <c r="E517" s="26" t="str">
        <f t="shared" si="6"/>
        <v>May</v>
      </c>
      <c r="F517" s="26" t="str">
        <f t="shared" si="7"/>
        <v>2015</v>
      </c>
      <c r="G517" s="27">
        <f t="shared" si="8"/>
        <v>35.631267605633802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3">
        <v>42156</v>
      </c>
      <c r="B518" s="23" t="s">
        <v>32</v>
      </c>
      <c r="C518" s="24">
        <v>51.043199999999999</v>
      </c>
      <c r="D518" s="25">
        <v>0.70422535211267601</v>
      </c>
      <c r="E518" s="26" t="str">
        <f t="shared" si="6"/>
        <v>June</v>
      </c>
      <c r="F518" s="26" t="str">
        <f t="shared" si="7"/>
        <v>2015</v>
      </c>
      <c r="G518" s="27">
        <f t="shared" si="8"/>
        <v>35.945915492957745</v>
      </c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3">
        <v>42157</v>
      </c>
      <c r="B519" s="23" t="s">
        <v>32</v>
      </c>
      <c r="C519" s="24">
        <v>78.471754385964914</v>
      </c>
      <c r="D519" s="25">
        <v>0.80281690140845074</v>
      </c>
      <c r="E519" s="26" t="str">
        <f t="shared" si="6"/>
        <v>June</v>
      </c>
      <c r="F519" s="26" t="str">
        <f t="shared" si="7"/>
        <v>2015</v>
      </c>
      <c r="G519" s="27">
        <f t="shared" si="8"/>
        <v>62.998450704225355</v>
      </c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3">
        <v>42158</v>
      </c>
      <c r="B520" s="23" t="s">
        <v>32</v>
      </c>
      <c r="C520" s="24">
        <v>48.615362318840582</v>
      </c>
      <c r="D520" s="25">
        <v>0.971830985915493</v>
      </c>
      <c r="E520" s="26" t="str">
        <f t="shared" si="6"/>
        <v>June</v>
      </c>
      <c r="F520" s="26" t="str">
        <f t="shared" si="7"/>
        <v>2015</v>
      </c>
      <c r="G520" s="27">
        <f t="shared" si="8"/>
        <v>47.245915492957749</v>
      </c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3">
        <v>42159</v>
      </c>
      <c r="B521" s="23" t="s">
        <v>32</v>
      </c>
      <c r="C521" s="24">
        <v>48.345151515151521</v>
      </c>
      <c r="D521" s="25">
        <v>0.92957746478873238</v>
      </c>
      <c r="E521" s="26" t="str">
        <f t="shared" si="6"/>
        <v>June</v>
      </c>
      <c r="F521" s="26" t="str">
        <f t="shared" si="7"/>
        <v>2015</v>
      </c>
      <c r="G521" s="27">
        <f t="shared" si="8"/>
        <v>44.940563380281695</v>
      </c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3">
        <v>42160</v>
      </c>
      <c r="B522" s="23" t="s">
        <v>32</v>
      </c>
      <c r="C522" s="24">
        <v>47.469428571428573</v>
      </c>
      <c r="D522" s="25">
        <v>0.9859154929577465</v>
      </c>
      <c r="E522" s="26" t="str">
        <f t="shared" si="6"/>
        <v>June</v>
      </c>
      <c r="F522" s="26" t="str">
        <f t="shared" si="7"/>
        <v>2015</v>
      </c>
      <c r="G522" s="27">
        <f t="shared" si="8"/>
        <v>46.80084507042254</v>
      </c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3">
        <v>42161</v>
      </c>
      <c r="B523" s="23" t="s">
        <v>32</v>
      </c>
      <c r="C523" s="24">
        <v>49.892028985507253</v>
      </c>
      <c r="D523" s="25">
        <v>0.971830985915493</v>
      </c>
      <c r="E523" s="26" t="str">
        <f t="shared" si="6"/>
        <v>June</v>
      </c>
      <c r="F523" s="26" t="str">
        <f t="shared" si="7"/>
        <v>2015</v>
      </c>
      <c r="G523" s="27">
        <f t="shared" si="8"/>
        <v>48.486619718309868</v>
      </c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3">
        <v>42162</v>
      </c>
      <c r="B524" s="23" t="s">
        <v>32</v>
      </c>
      <c r="C524" s="24">
        <v>48.816615384615382</v>
      </c>
      <c r="D524" s="25">
        <v>0.91549295774647887</v>
      </c>
      <c r="E524" s="26" t="str">
        <f t="shared" si="6"/>
        <v>June</v>
      </c>
      <c r="F524" s="26" t="str">
        <f t="shared" si="7"/>
        <v>2015</v>
      </c>
      <c r="G524" s="27">
        <f t="shared" si="8"/>
        <v>44.691267605633797</v>
      </c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3">
        <v>42163</v>
      </c>
      <c r="B525" s="23" t="s">
        <v>32</v>
      </c>
      <c r="C525" s="24">
        <v>55.64676923076923</v>
      </c>
      <c r="D525" s="25">
        <v>0.91549295774647887</v>
      </c>
      <c r="E525" s="26" t="str">
        <f t="shared" si="6"/>
        <v>June</v>
      </c>
      <c r="F525" s="26" t="str">
        <f t="shared" si="7"/>
        <v>2015</v>
      </c>
      <c r="G525" s="27">
        <f t="shared" si="8"/>
        <v>50.944225352112674</v>
      </c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3">
        <v>42164</v>
      </c>
      <c r="B526" s="23" t="s">
        <v>32</v>
      </c>
      <c r="C526" s="24">
        <v>64.627796610169497</v>
      </c>
      <c r="D526" s="25">
        <v>0.83098591549295775</v>
      </c>
      <c r="E526" s="26" t="str">
        <f t="shared" si="6"/>
        <v>June</v>
      </c>
      <c r="F526" s="26" t="str">
        <f t="shared" si="7"/>
        <v>2015</v>
      </c>
      <c r="G526" s="27">
        <f t="shared" si="8"/>
        <v>53.70478873239437</v>
      </c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3">
        <v>42165</v>
      </c>
      <c r="B527" s="23" t="s">
        <v>32</v>
      </c>
      <c r="C527" s="24">
        <v>54.959104477611945</v>
      </c>
      <c r="D527" s="25">
        <v>0.94366197183098588</v>
      </c>
      <c r="E527" s="26" t="str">
        <f t="shared" si="6"/>
        <v>June</v>
      </c>
      <c r="F527" s="26" t="str">
        <f t="shared" si="7"/>
        <v>2015</v>
      </c>
      <c r="G527" s="27">
        <f t="shared" si="8"/>
        <v>51.862816901408451</v>
      </c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3">
        <v>42166</v>
      </c>
      <c r="B528" s="23" t="s">
        <v>32</v>
      </c>
      <c r="C528" s="24">
        <v>52.833333333333336</v>
      </c>
      <c r="D528" s="25">
        <v>0.92957746478873238</v>
      </c>
      <c r="E528" s="26" t="str">
        <f t="shared" si="6"/>
        <v>June</v>
      </c>
      <c r="F528" s="26" t="str">
        <f t="shared" si="7"/>
        <v>2015</v>
      </c>
      <c r="G528" s="27">
        <f t="shared" si="8"/>
        <v>49.112676056338032</v>
      </c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3">
        <v>42167</v>
      </c>
      <c r="B529" s="23" t="s">
        <v>32</v>
      </c>
      <c r="C529" s="24">
        <v>47.083880597014925</v>
      </c>
      <c r="D529" s="25">
        <v>0.94366197183098588</v>
      </c>
      <c r="E529" s="26" t="str">
        <f t="shared" si="6"/>
        <v>June</v>
      </c>
      <c r="F529" s="26" t="str">
        <f t="shared" si="7"/>
        <v>2015</v>
      </c>
      <c r="G529" s="27">
        <f t="shared" si="8"/>
        <v>44.431267605633799</v>
      </c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3">
        <v>42168</v>
      </c>
      <c r="B530" s="23" t="s">
        <v>32</v>
      </c>
      <c r="C530" s="24">
        <v>51.671538461538461</v>
      </c>
      <c r="D530" s="25">
        <v>0.91549295774647887</v>
      </c>
      <c r="E530" s="26" t="str">
        <f t="shared" si="6"/>
        <v>June</v>
      </c>
      <c r="F530" s="26" t="str">
        <f t="shared" si="7"/>
        <v>2015</v>
      </c>
      <c r="G530" s="27">
        <f t="shared" si="8"/>
        <v>47.30492957746479</v>
      </c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3">
        <v>42169</v>
      </c>
      <c r="B531" s="23" t="s">
        <v>32</v>
      </c>
      <c r="C531" s="24">
        <v>55.30318181818182</v>
      </c>
      <c r="D531" s="25">
        <v>0.92957746478873238</v>
      </c>
      <c r="E531" s="26" t="str">
        <f t="shared" si="6"/>
        <v>June</v>
      </c>
      <c r="F531" s="26" t="str">
        <f t="shared" si="7"/>
        <v>2015</v>
      </c>
      <c r="G531" s="27">
        <f t="shared" si="8"/>
        <v>51.408591549295778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3">
        <v>42170</v>
      </c>
      <c r="B532" s="23" t="s">
        <v>32</v>
      </c>
      <c r="C532" s="24">
        <v>57.118823529411763</v>
      </c>
      <c r="D532" s="25">
        <v>0.95774647887323938</v>
      </c>
      <c r="E532" s="26" t="str">
        <f t="shared" si="6"/>
        <v>June</v>
      </c>
      <c r="F532" s="26" t="str">
        <f t="shared" si="7"/>
        <v>2015</v>
      </c>
      <c r="G532" s="27">
        <f t="shared" si="8"/>
        <v>54.705352112676053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3">
        <v>42171</v>
      </c>
      <c r="B533" s="23" t="s">
        <v>32</v>
      </c>
      <c r="C533" s="24">
        <v>56.378870967741932</v>
      </c>
      <c r="D533" s="25">
        <v>0.87323943661971826</v>
      </c>
      <c r="E533" s="26" t="str">
        <f t="shared" si="6"/>
        <v>June</v>
      </c>
      <c r="F533" s="26" t="str">
        <f t="shared" si="7"/>
        <v>2015</v>
      </c>
      <c r="G533" s="27">
        <f t="shared" si="8"/>
        <v>49.232253521126758</v>
      </c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3">
        <v>42172</v>
      </c>
      <c r="B534" s="23" t="s">
        <v>32</v>
      </c>
      <c r="C534" s="24">
        <v>57.799701492537309</v>
      </c>
      <c r="D534" s="25">
        <v>0.94366197183098588</v>
      </c>
      <c r="E534" s="26" t="str">
        <f t="shared" si="6"/>
        <v>June</v>
      </c>
      <c r="F534" s="26" t="str">
        <f t="shared" si="7"/>
        <v>2015</v>
      </c>
      <c r="G534" s="27">
        <f t="shared" si="8"/>
        <v>54.543380281690133</v>
      </c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3">
        <v>42173</v>
      </c>
      <c r="B535" s="23" t="s">
        <v>32</v>
      </c>
      <c r="C535" s="24">
        <v>61.052857142857142</v>
      </c>
      <c r="D535" s="25">
        <v>0.88732394366197187</v>
      </c>
      <c r="E535" s="26" t="str">
        <f t="shared" si="6"/>
        <v>June</v>
      </c>
      <c r="F535" s="26" t="str">
        <f t="shared" si="7"/>
        <v>2015</v>
      </c>
      <c r="G535" s="27">
        <f t="shared" si="8"/>
        <v>54.173661971830988</v>
      </c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3">
        <v>42174</v>
      </c>
      <c r="B536" s="23" t="s">
        <v>32</v>
      </c>
      <c r="C536" s="24">
        <v>60.342173913043474</v>
      </c>
      <c r="D536" s="25">
        <v>0.971830985915493</v>
      </c>
      <c r="E536" s="26" t="str">
        <f t="shared" si="6"/>
        <v>June</v>
      </c>
      <c r="F536" s="26" t="str">
        <f t="shared" si="7"/>
        <v>2015</v>
      </c>
      <c r="G536" s="27">
        <f t="shared" si="8"/>
        <v>58.64239436619718</v>
      </c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3">
        <v>42175</v>
      </c>
      <c r="B537" s="23" t="s">
        <v>32</v>
      </c>
      <c r="C537" s="24">
        <v>57.99909090909091</v>
      </c>
      <c r="D537" s="25">
        <v>0.92957746478873238</v>
      </c>
      <c r="E537" s="26" t="str">
        <f t="shared" si="6"/>
        <v>June</v>
      </c>
      <c r="F537" s="26" t="str">
        <f t="shared" si="7"/>
        <v>2015</v>
      </c>
      <c r="G537" s="27">
        <f t="shared" si="8"/>
        <v>53.914647887323945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3">
        <v>42176</v>
      </c>
      <c r="B538" s="23" t="s">
        <v>32</v>
      </c>
      <c r="C538" s="24">
        <v>59.328571428571429</v>
      </c>
      <c r="D538" s="25">
        <v>0.88732394366197187</v>
      </c>
      <c r="E538" s="26" t="str">
        <f t="shared" si="6"/>
        <v>June</v>
      </c>
      <c r="F538" s="26" t="str">
        <f t="shared" si="7"/>
        <v>2015</v>
      </c>
      <c r="G538" s="27">
        <f t="shared" si="8"/>
        <v>52.643661971830987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3">
        <v>42177</v>
      </c>
      <c r="B539" s="23" t="s">
        <v>32</v>
      </c>
      <c r="C539" s="24">
        <v>54.527272727272731</v>
      </c>
      <c r="D539" s="25">
        <v>0.92957746478873238</v>
      </c>
      <c r="E539" s="26" t="str">
        <f t="shared" si="6"/>
        <v>June</v>
      </c>
      <c r="F539" s="26" t="str">
        <f t="shared" si="7"/>
        <v>2015</v>
      </c>
      <c r="G539" s="27">
        <f t="shared" si="8"/>
        <v>50.687323943661973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3">
        <v>42178</v>
      </c>
      <c r="B540" s="23" t="s">
        <v>32</v>
      </c>
      <c r="C540" s="24">
        <v>55.281940298507457</v>
      </c>
      <c r="D540" s="25">
        <v>0.94366197183098588</v>
      </c>
      <c r="E540" s="26" t="str">
        <f t="shared" si="6"/>
        <v>June</v>
      </c>
      <c r="F540" s="26" t="str">
        <f t="shared" si="7"/>
        <v>2015</v>
      </c>
      <c r="G540" s="27">
        <f t="shared" si="8"/>
        <v>52.167464788732389</v>
      </c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3">
        <v>42179</v>
      </c>
      <c r="B541" s="23" t="s">
        <v>32</v>
      </c>
      <c r="C541" s="24">
        <v>57.44469696969697</v>
      </c>
      <c r="D541" s="25">
        <v>0.92957746478873238</v>
      </c>
      <c r="E541" s="26" t="str">
        <f t="shared" si="6"/>
        <v>June</v>
      </c>
      <c r="F541" s="26" t="str">
        <f t="shared" si="7"/>
        <v>2015</v>
      </c>
      <c r="G541" s="27">
        <f t="shared" si="8"/>
        <v>53.399295774647889</v>
      </c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3">
        <v>42180</v>
      </c>
      <c r="B542" s="23" t="s">
        <v>32</v>
      </c>
      <c r="C542" s="24">
        <v>64.257704918032786</v>
      </c>
      <c r="D542" s="25">
        <v>0.85915492957746475</v>
      </c>
      <c r="E542" s="26" t="str">
        <f t="shared" si="6"/>
        <v>June</v>
      </c>
      <c r="F542" s="26" t="str">
        <f t="shared" si="7"/>
        <v>2015</v>
      </c>
      <c r="G542" s="27">
        <f t="shared" si="8"/>
        <v>55.207323943661969</v>
      </c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3">
        <v>42181</v>
      </c>
      <c r="B543" s="23" t="s">
        <v>32</v>
      </c>
      <c r="C543" s="24">
        <v>76.968000000000004</v>
      </c>
      <c r="D543" s="25">
        <v>0.91549295774647887</v>
      </c>
      <c r="E543" s="26" t="str">
        <f t="shared" si="6"/>
        <v>June</v>
      </c>
      <c r="F543" s="26" t="str">
        <f t="shared" si="7"/>
        <v>2015</v>
      </c>
      <c r="G543" s="27">
        <f t="shared" si="8"/>
        <v>70.463661971830987</v>
      </c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3">
        <v>42182</v>
      </c>
      <c r="B544" s="23" t="s">
        <v>32</v>
      </c>
      <c r="C544" s="24">
        <v>59.433750000000003</v>
      </c>
      <c r="D544" s="25">
        <v>0.90140845070422537</v>
      </c>
      <c r="E544" s="26" t="str">
        <f t="shared" si="6"/>
        <v>June</v>
      </c>
      <c r="F544" s="26" t="str">
        <f t="shared" si="7"/>
        <v>2015</v>
      </c>
      <c r="G544" s="27">
        <f t="shared" si="8"/>
        <v>53.574084507042258</v>
      </c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3">
        <v>42183</v>
      </c>
      <c r="B545" s="23" t="s">
        <v>32</v>
      </c>
      <c r="C545" s="24">
        <v>55.216250000000002</v>
      </c>
      <c r="D545" s="25">
        <v>0.90140845070422537</v>
      </c>
      <c r="E545" s="26" t="str">
        <f t="shared" si="6"/>
        <v>June</v>
      </c>
      <c r="F545" s="26" t="str">
        <f t="shared" si="7"/>
        <v>2015</v>
      </c>
      <c r="G545" s="27">
        <f t="shared" si="8"/>
        <v>49.772394366197183</v>
      </c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3">
        <v>42184</v>
      </c>
      <c r="B546" s="23" t="s">
        <v>32</v>
      </c>
      <c r="C546" s="24">
        <v>53.001846153846152</v>
      </c>
      <c r="D546" s="25">
        <v>0.91549295774647887</v>
      </c>
      <c r="E546" s="26" t="str">
        <f t="shared" si="6"/>
        <v>June</v>
      </c>
      <c r="F546" s="26" t="str">
        <f t="shared" si="7"/>
        <v>2015</v>
      </c>
      <c r="G546" s="27">
        <f t="shared" si="8"/>
        <v>48.522816901408447</v>
      </c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3">
        <v>42185</v>
      </c>
      <c r="B547" s="23" t="s">
        <v>32</v>
      </c>
      <c r="C547" s="24">
        <v>57.951470588235289</v>
      </c>
      <c r="D547" s="25">
        <v>0.95774647887323938</v>
      </c>
      <c r="E547" s="26" t="str">
        <f t="shared" si="6"/>
        <v>June</v>
      </c>
      <c r="F547" s="26" t="str">
        <f t="shared" si="7"/>
        <v>2015</v>
      </c>
      <c r="G547" s="27">
        <f t="shared" si="8"/>
        <v>55.502816901408444</v>
      </c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3">
        <v>42186</v>
      </c>
      <c r="B548" s="23" t="s">
        <v>32</v>
      </c>
      <c r="C548" s="24">
        <v>57.518333333333331</v>
      </c>
      <c r="D548" s="25">
        <v>0.92957746478873238</v>
      </c>
      <c r="E548" s="26" t="str">
        <f t="shared" si="6"/>
        <v>July</v>
      </c>
      <c r="F548" s="26" t="str">
        <f t="shared" si="7"/>
        <v>2015</v>
      </c>
      <c r="G548" s="27">
        <f t="shared" si="8"/>
        <v>53.467746478873238</v>
      </c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3">
        <v>42187</v>
      </c>
      <c r="B549" s="23" t="s">
        <v>32</v>
      </c>
      <c r="C549" s="24">
        <v>57.44705882352941</v>
      </c>
      <c r="D549" s="25">
        <v>0.95774647887323938</v>
      </c>
      <c r="E549" s="26" t="str">
        <f t="shared" si="6"/>
        <v>July</v>
      </c>
      <c r="F549" s="26" t="str">
        <f t="shared" si="7"/>
        <v>2015</v>
      </c>
      <c r="G549" s="27">
        <f t="shared" si="8"/>
        <v>55.019718309859151</v>
      </c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3">
        <v>42188</v>
      </c>
      <c r="B550" s="23" t="s">
        <v>32</v>
      </c>
      <c r="C550" s="24">
        <v>56.853382352941182</v>
      </c>
      <c r="D550" s="25">
        <v>0.95774647887323938</v>
      </c>
      <c r="E550" s="26" t="str">
        <f t="shared" si="6"/>
        <v>July</v>
      </c>
      <c r="F550" s="26" t="str">
        <f t="shared" si="7"/>
        <v>2015</v>
      </c>
      <c r="G550" s="27">
        <f t="shared" si="8"/>
        <v>54.451126760563383</v>
      </c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3">
        <v>42189</v>
      </c>
      <c r="B551" s="23" t="s">
        <v>32</v>
      </c>
      <c r="C551" s="24">
        <v>65.963943661971825</v>
      </c>
      <c r="D551" s="25">
        <v>1</v>
      </c>
      <c r="E551" s="26" t="str">
        <f t="shared" si="6"/>
        <v>July</v>
      </c>
      <c r="F551" s="26" t="str">
        <f t="shared" si="7"/>
        <v>2015</v>
      </c>
      <c r="G551" s="27">
        <f t="shared" si="8"/>
        <v>65.963943661971825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3">
        <v>42190</v>
      </c>
      <c r="B552" s="23" t="s">
        <v>32</v>
      </c>
      <c r="C552" s="24">
        <v>61.568490566037738</v>
      </c>
      <c r="D552" s="25">
        <v>0.74647887323943662</v>
      </c>
      <c r="E552" s="26" t="str">
        <f t="shared" si="6"/>
        <v>July</v>
      </c>
      <c r="F552" s="26" t="str">
        <f t="shared" si="7"/>
        <v>2015</v>
      </c>
      <c r="G552" s="27">
        <f t="shared" si="8"/>
        <v>45.959577464788737</v>
      </c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3">
        <v>42191</v>
      </c>
      <c r="B553" s="23" t="s">
        <v>32</v>
      </c>
      <c r="C553" s="24">
        <v>60.2825925925926</v>
      </c>
      <c r="D553" s="25">
        <v>0.76056338028169013</v>
      </c>
      <c r="E553" s="26" t="str">
        <f t="shared" si="6"/>
        <v>July</v>
      </c>
      <c r="F553" s="26" t="str">
        <f t="shared" si="7"/>
        <v>2015</v>
      </c>
      <c r="G553" s="27">
        <f t="shared" si="8"/>
        <v>45.848732394366202</v>
      </c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3">
        <v>42192</v>
      </c>
      <c r="B554" s="23" t="s">
        <v>32</v>
      </c>
      <c r="C554" s="24">
        <v>65.317368421052635</v>
      </c>
      <c r="D554" s="25">
        <v>0.80281690140845074</v>
      </c>
      <c r="E554" s="26" t="str">
        <f t="shared" si="6"/>
        <v>July</v>
      </c>
      <c r="F554" s="26" t="str">
        <f t="shared" si="7"/>
        <v>2015</v>
      </c>
      <c r="G554" s="27">
        <f t="shared" si="8"/>
        <v>52.43788732394367</v>
      </c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3">
        <v>42193</v>
      </c>
      <c r="B555" s="23" t="s">
        <v>32</v>
      </c>
      <c r="C555" s="24">
        <v>58.508405797101446</v>
      </c>
      <c r="D555" s="25">
        <v>0.971830985915493</v>
      </c>
      <c r="E555" s="26" t="str">
        <f t="shared" si="6"/>
        <v>July</v>
      </c>
      <c r="F555" s="26" t="str">
        <f t="shared" si="7"/>
        <v>2015</v>
      </c>
      <c r="G555" s="27">
        <f t="shared" si="8"/>
        <v>56.860281690140845</v>
      </c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3">
        <v>42194</v>
      </c>
      <c r="B556" s="23" t="s">
        <v>32</v>
      </c>
      <c r="C556" s="24">
        <v>61.456379310344822</v>
      </c>
      <c r="D556" s="25">
        <v>0.81690140845070425</v>
      </c>
      <c r="E556" s="26" t="str">
        <f t="shared" si="6"/>
        <v>July</v>
      </c>
      <c r="F556" s="26" t="str">
        <f t="shared" si="7"/>
        <v>2015</v>
      </c>
      <c r="G556" s="27">
        <f t="shared" si="8"/>
        <v>50.203802816901408</v>
      </c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3">
        <v>42195</v>
      </c>
      <c r="B557" s="23" t="s">
        <v>32</v>
      </c>
      <c r="C557" s="24">
        <v>61.383833333333335</v>
      </c>
      <c r="D557" s="25">
        <v>0.84507042253521125</v>
      </c>
      <c r="E557" s="26" t="str">
        <f t="shared" si="6"/>
        <v>July</v>
      </c>
      <c r="F557" s="26" t="str">
        <f t="shared" si="7"/>
        <v>2015</v>
      </c>
      <c r="G557" s="27">
        <f t="shared" si="8"/>
        <v>51.873661971830984</v>
      </c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3">
        <v>42196</v>
      </c>
      <c r="B558" s="23" t="s">
        <v>32</v>
      </c>
      <c r="C558" s="24">
        <v>67.569852941176464</v>
      </c>
      <c r="D558" s="25">
        <v>0.95774647887323938</v>
      </c>
      <c r="E558" s="26" t="str">
        <f t="shared" si="6"/>
        <v>July</v>
      </c>
      <c r="F558" s="26" t="str">
        <f t="shared" si="7"/>
        <v>2015</v>
      </c>
      <c r="G558" s="27">
        <f t="shared" si="8"/>
        <v>64.714788732394354</v>
      </c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3">
        <v>42197</v>
      </c>
      <c r="B559" s="23" t="s">
        <v>32</v>
      </c>
      <c r="C559" s="24">
        <v>62.722807017543857</v>
      </c>
      <c r="D559" s="25">
        <v>0.80281690140845074</v>
      </c>
      <c r="E559" s="26" t="str">
        <f t="shared" si="6"/>
        <v>July</v>
      </c>
      <c r="F559" s="26" t="str">
        <f t="shared" si="7"/>
        <v>2015</v>
      </c>
      <c r="G559" s="27">
        <f t="shared" si="8"/>
        <v>50.354929577464787</v>
      </c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3">
        <v>42198</v>
      </c>
      <c r="B560" s="23" t="s">
        <v>32</v>
      </c>
      <c r="C560" s="24">
        <v>56.659117647058828</v>
      </c>
      <c r="D560" s="25">
        <v>0.95774647887323938</v>
      </c>
      <c r="E560" s="26" t="str">
        <f t="shared" si="6"/>
        <v>July</v>
      </c>
      <c r="F560" s="26" t="str">
        <f t="shared" si="7"/>
        <v>2015</v>
      </c>
      <c r="G560" s="27">
        <f t="shared" si="8"/>
        <v>54.26507042253521</v>
      </c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3">
        <v>42199</v>
      </c>
      <c r="B561" s="23" t="s">
        <v>32</v>
      </c>
      <c r="C561" s="24">
        <v>58.007794117647059</v>
      </c>
      <c r="D561" s="25">
        <v>0.95774647887323938</v>
      </c>
      <c r="E561" s="26" t="str">
        <f t="shared" si="6"/>
        <v>July</v>
      </c>
      <c r="F561" s="26" t="str">
        <f t="shared" si="7"/>
        <v>2015</v>
      </c>
      <c r="G561" s="27">
        <f t="shared" si="8"/>
        <v>55.55676056338028</v>
      </c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3">
        <v>42200</v>
      </c>
      <c r="B562" s="23" t="s">
        <v>32</v>
      </c>
      <c r="C562" s="24">
        <v>57.136086956521737</v>
      </c>
      <c r="D562" s="25">
        <v>0.971830985915493</v>
      </c>
      <c r="E562" s="26" t="str">
        <f t="shared" si="6"/>
        <v>July</v>
      </c>
      <c r="F562" s="26" t="str">
        <f t="shared" si="7"/>
        <v>2015</v>
      </c>
      <c r="G562" s="27">
        <f t="shared" si="8"/>
        <v>55.52661971830986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3">
        <v>42201</v>
      </c>
      <c r="B563" s="23" t="s">
        <v>32</v>
      </c>
      <c r="C563" s="24">
        <v>62.330571428571432</v>
      </c>
      <c r="D563" s="25">
        <v>0.9859154929577465</v>
      </c>
      <c r="E563" s="26" t="str">
        <f t="shared" si="6"/>
        <v>July</v>
      </c>
      <c r="F563" s="26" t="str">
        <f t="shared" si="7"/>
        <v>2015</v>
      </c>
      <c r="G563" s="27">
        <f t="shared" si="8"/>
        <v>61.452676056338035</v>
      </c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3">
        <v>42202</v>
      </c>
      <c r="B564" s="23" t="s">
        <v>32</v>
      </c>
      <c r="C564" s="24">
        <v>70.75671641791044</v>
      </c>
      <c r="D564" s="25">
        <v>0.94366197183098588</v>
      </c>
      <c r="E564" s="26" t="str">
        <f t="shared" si="6"/>
        <v>July</v>
      </c>
      <c r="F564" s="26" t="str">
        <f t="shared" si="7"/>
        <v>2015</v>
      </c>
      <c r="G564" s="27">
        <f t="shared" si="8"/>
        <v>66.770422535211253</v>
      </c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3">
        <v>42203</v>
      </c>
      <c r="B565" s="23" t="s">
        <v>32</v>
      </c>
      <c r="C565" s="24">
        <v>79.822187499999998</v>
      </c>
      <c r="D565" s="25">
        <v>0.90140845070422537</v>
      </c>
      <c r="E565" s="26" t="str">
        <f t="shared" si="6"/>
        <v>July</v>
      </c>
      <c r="F565" s="26" t="str">
        <f t="shared" si="7"/>
        <v>2015</v>
      </c>
      <c r="G565" s="27">
        <f t="shared" si="8"/>
        <v>71.952394366197183</v>
      </c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3">
        <v>42204</v>
      </c>
      <c r="B566" s="23" t="s">
        <v>32</v>
      </c>
      <c r="C566" s="24">
        <v>79.774074074074079</v>
      </c>
      <c r="D566" s="25">
        <v>0.76056338028169013</v>
      </c>
      <c r="E566" s="26" t="str">
        <f t="shared" si="6"/>
        <v>July</v>
      </c>
      <c r="F566" s="26" t="str">
        <f t="shared" si="7"/>
        <v>2015</v>
      </c>
      <c r="G566" s="27">
        <f t="shared" si="8"/>
        <v>60.673239436619724</v>
      </c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3">
        <v>42205</v>
      </c>
      <c r="B567" s="23" t="s">
        <v>32</v>
      </c>
      <c r="C567" s="24">
        <v>57.9925</v>
      </c>
      <c r="D567" s="25">
        <v>0.95774647887323938</v>
      </c>
      <c r="E567" s="26" t="str">
        <f t="shared" si="6"/>
        <v>July</v>
      </c>
      <c r="F567" s="26" t="str">
        <f t="shared" si="7"/>
        <v>2015</v>
      </c>
      <c r="G567" s="27">
        <f t="shared" si="8"/>
        <v>55.542112676056334</v>
      </c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3">
        <v>42206</v>
      </c>
      <c r="B568" s="23" t="s">
        <v>32</v>
      </c>
      <c r="C568" s="24">
        <v>73.907121212121211</v>
      </c>
      <c r="D568" s="25">
        <v>0.92957746478873238</v>
      </c>
      <c r="E568" s="26" t="str">
        <f t="shared" si="6"/>
        <v>July</v>
      </c>
      <c r="F568" s="26" t="str">
        <f t="shared" si="7"/>
        <v>2015</v>
      </c>
      <c r="G568" s="27">
        <f t="shared" si="8"/>
        <v>68.702394366197183</v>
      </c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3">
        <v>42207</v>
      </c>
      <c r="B569" s="23" t="s">
        <v>32</v>
      </c>
      <c r="C569" s="24">
        <v>72.332812500000003</v>
      </c>
      <c r="D569" s="25">
        <v>0.90140845070422537</v>
      </c>
      <c r="E569" s="26" t="str">
        <f t="shared" si="6"/>
        <v>July</v>
      </c>
      <c r="F569" s="26" t="str">
        <f t="shared" si="7"/>
        <v>2015</v>
      </c>
      <c r="G569" s="27">
        <f t="shared" si="8"/>
        <v>65.201408450704236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3">
        <v>42208</v>
      </c>
      <c r="B570" s="23" t="s">
        <v>32</v>
      </c>
      <c r="C570" s="24">
        <v>69.564153846153843</v>
      </c>
      <c r="D570" s="25">
        <v>0.91549295774647887</v>
      </c>
      <c r="E570" s="26" t="str">
        <f t="shared" si="6"/>
        <v>July</v>
      </c>
      <c r="F570" s="26" t="str">
        <f t="shared" si="7"/>
        <v>2015</v>
      </c>
      <c r="G570" s="27">
        <f t="shared" si="8"/>
        <v>63.685492957746476</v>
      </c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3">
        <v>42209</v>
      </c>
      <c r="B571" s="23" t="s">
        <v>32</v>
      </c>
      <c r="C571" s="24">
        <v>70.04716417910447</v>
      </c>
      <c r="D571" s="25">
        <v>0.94366197183098588</v>
      </c>
      <c r="E571" s="26" t="str">
        <f t="shared" si="6"/>
        <v>July</v>
      </c>
      <c r="F571" s="26" t="str">
        <f t="shared" si="7"/>
        <v>2015</v>
      </c>
      <c r="G571" s="27">
        <f t="shared" si="8"/>
        <v>66.100845070422523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3">
        <v>42210</v>
      </c>
      <c r="B572" s="23" t="s">
        <v>32</v>
      </c>
      <c r="C572" s="24">
        <v>65.896969696969691</v>
      </c>
      <c r="D572" s="25">
        <v>0.92957746478873238</v>
      </c>
      <c r="E572" s="26" t="str">
        <f t="shared" si="6"/>
        <v>July</v>
      </c>
      <c r="F572" s="26" t="str">
        <f t="shared" si="7"/>
        <v>2015</v>
      </c>
      <c r="G572" s="27">
        <f t="shared" si="8"/>
        <v>61.256338028169004</v>
      </c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3">
        <v>42211</v>
      </c>
      <c r="B573" s="23" t="s">
        <v>32</v>
      </c>
      <c r="C573" s="24">
        <v>77.293584905660381</v>
      </c>
      <c r="D573" s="25">
        <v>0.74647887323943662</v>
      </c>
      <c r="E573" s="26" t="str">
        <f t="shared" si="6"/>
        <v>July</v>
      </c>
      <c r="F573" s="26" t="str">
        <f t="shared" si="7"/>
        <v>2015</v>
      </c>
      <c r="G573" s="27">
        <f t="shared" si="8"/>
        <v>57.698028169014087</v>
      </c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3">
        <v>42212</v>
      </c>
      <c r="B574" s="23" t="s">
        <v>32</v>
      </c>
      <c r="C574" s="24">
        <v>58.655217391304348</v>
      </c>
      <c r="D574" s="25">
        <v>0.971830985915493</v>
      </c>
      <c r="E574" s="26" t="str">
        <f t="shared" si="6"/>
        <v>July</v>
      </c>
      <c r="F574" s="26" t="str">
        <f t="shared" si="7"/>
        <v>2015</v>
      </c>
      <c r="G574" s="27">
        <f t="shared" si="8"/>
        <v>57.002957746478877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3">
        <v>42213</v>
      </c>
      <c r="B575" s="23" t="s">
        <v>32</v>
      </c>
      <c r="C575" s="24">
        <v>58.879402985074627</v>
      </c>
      <c r="D575" s="25">
        <v>0.94366197183098588</v>
      </c>
      <c r="E575" s="26" t="str">
        <f t="shared" si="6"/>
        <v>July</v>
      </c>
      <c r="F575" s="26" t="str">
        <f t="shared" si="7"/>
        <v>2015</v>
      </c>
      <c r="G575" s="27">
        <f t="shared" si="8"/>
        <v>55.562253521126756</v>
      </c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3">
        <v>42214</v>
      </c>
      <c r="B576" s="23" t="s">
        <v>32</v>
      </c>
      <c r="C576" s="24">
        <v>69.332250000000002</v>
      </c>
      <c r="D576" s="25">
        <v>0.56338028169014087</v>
      </c>
      <c r="E576" s="26" t="str">
        <f t="shared" si="6"/>
        <v>July</v>
      </c>
      <c r="F576" s="26" t="str">
        <f t="shared" si="7"/>
        <v>2015</v>
      </c>
      <c r="G576" s="27">
        <f t="shared" si="8"/>
        <v>39.060422535211273</v>
      </c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3">
        <v>42215</v>
      </c>
      <c r="B577" s="23" t="s">
        <v>32</v>
      </c>
      <c r="C577" s="24">
        <v>77.438030303030303</v>
      </c>
      <c r="D577" s="25">
        <v>0.92957746478873238</v>
      </c>
      <c r="E577" s="26" t="str">
        <f t="shared" si="6"/>
        <v>July</v>
      </c>
      <c r="F577" s="26" t="str">
        <f t="shared" si="7"/>
        <v>2015</v>
      </c>
      <c r="G577" s="27">
        <f t="shared" si="8"/>
        <v>71.984647887323945</v>
      </c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3">
        <v>42216</v>
      </c>
      <c r="B578" s="23" t="s">
        <v>32</v>
      </c>
      <c r="C578" s="24">
        <v>62.072794117647057</v>
      </c>
      <c r="D578" s="25">
        <v>0.95774647887323938</v>
      </c>
      <c r="E578" s="26" t="str">
        <f t="shared" si="6"/>
        <v>July</v>
      </c>
      <c r="F578" s="26" t="str">
        <f t="shared" si="7"/>
        <v>2015</v>
      </c>
      <c r="G578" s="27">
        <f t="shared" si="8"/>
        <v>59.449999999999996</v>
      </c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3">
        <v>42217</v>
      </c>
      <c r="B579" s="23" t="s">
        <v>32</v>
      </c>
      <c r="C579" s="24">
        <v>72.972835820895526</v>
      </c>
      <c r="D579" s="25">
        <v>0.94366197183098588</v>
      </c>
      <c r="E579" s="26" t="str">
        <f t="shared" si="6"/>
        <v>August</v>
      </c>
      <c r="F579" s="26" t="str">
        <f t="shared" si="7"/>
        <v>2015</v>
      </c>
      <c r="G579" s="27">
        <f t="shared" si="8"/>
        <v>68.86169014084507</v>
      </c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3">
        <v>42218</v>
      </c>
      <c r="B580" s="23" t="s">
        <v>32</v>
      </c>
      <c r="C580" s="24">
        <v>72.177254901960779</v>
      </c>
      <c r="D580" s="25">
        <v>0.71830985915492962</v>
      </c>
      <c r="E580" s="26" t="str">
        <f t="shared" si="6"/>
        <v>August</v>
      </c>
      <c r="F580" s="26" t="str">
        <f t="shared" si="7"/>
        <v>2015</v>
      </c>
      <c r="G580" s="27">
        <f t="shared" si="8"/>
        <v>51.845633802816899</v>
      </c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3">
        <v>42219</v>
      </c>
      <c r="B581" s="23" t="s">
        <v>32</v>
      </c>
      <c r="C581" s="24">
        <v>64.447424242424233</v>
      </c>
      <c r="D581" s="25">
        <v>0.92957746478873238</v>
      </c>
      <c r="E581" s="26" t="str">
        <f t="shared" si="6"/>
        <v>August</v>
      </c>
      <c r="F581" s="26" t="str">
        <f t="shared" si="7"/>
        <v>2015</v>
      </c>
      <c r="G581" s="27">
        <f t="shared" si="8"/>
        <v>59.908873239436609</v>
      </c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3">
        <v>42220</v>
      </c>
      <c r="B582" s="23" t="s">
        <v>32</v>
      </c>
      <c r="C582" s="24">
        <v>61.721617647058821</v>
      </c>
      <c r="D582" s="25">
        <v>0.95774647887323938</v>
      </c>
      <c r="E582" s="26" t="str">
        <f t="shared" si="6"/>
        <v>August</v>
      </c>
      <c r="F582" s="26" t="str">
        <f t="shared" si="7"/>
        <v>2015</v>
      </c>
      <c r="G582" s="27">
        <f t="shared" si="8"/>
        <v>59.113661971830979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3">
        <v>42221</v>
      </c>
      <c r="B583" s="23" t="s">
        <v>32</v>
      </c>
      <c r="C583" s="24">
        <v>65.717878787878789</v>
      </c>
      <c r="D583" s="25">
        <v>0.92957746478873238</v>
      </c>
      <c r="E583" s="26" t="str">
        <f t="shared" si="6"/>
        <v>August</v>
      </c>
      <c r="F583" s="26" t="str">
        <f t="shared" si="7"/>
        <v>2015</v>
      </c>
      <c r="G583" s="27">
        <f t="shared" si="8"/>
        <v>61.089859154929577</v>
      </c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3">
        <v>42222</v>
      </c>
      <c r="B584" s="23" t="s">
        <v>32</v>
      </c>
      <c r="C584" s="24">
        <v>68.237910447761195</v>
      </c>
      <c r="D584" s="25">
        <v>0.94366197183098588</v>
      </c>
      <c r="E584" s="26" t="str">
        <f t="shared" si="6"/>
        <v>August</v>
      </c>
      <c r="F584" s="26" t="str">
        <f t="shared" si="7"/>
        <v>2015</v>
      </c>
      <c r="G584" s="27">
        <f t="shared" si="8"/>
        <v>64.393521126760561</v>
      </c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3">
        <v>42223</v>
      </c>
      <c r="B585" s="23" t="s">
        <v>32</v>
      </c>
      <c r="C585" s="24">
        <v>66.005483870967751</v>
      </c>
      <c r="D585" s="25">
        <v>0.87323943661971826</v>
      </c>
      <c r="E585" s="26" t="str">
        <f t="shared" si="6"/>
        <v>August</v>
      </c>
      <c r="F585" s="26" t="str">
        <f t="shared" si="7"/>
        <v>2015</v>
      </c>
      <c r="G585" s="27">
        <f t="shared" si="8"/>
        <v>57.638591549295782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3">
        <v>42224</v>
      </c>
      <c r="B586" s="23" t="s">
        <v>32</v>
      </c>
      <c r="C586" s="24">
        <v>62.723437500000003</v>
      </c>
      <c r="D586" s="25">
        <v>0.90140845070422537</v>
      </c>
      <c r="E586" s="26" t="str">
        <f t="shared" si="6"/>
        <v>August</v>
      </c>
      <c r="F586" s="26" t="str">
        <f t="shared" si="7"/>
        <v>2015</v>
      </c>
      <c r="G586" s="27">
        <f t="shared" si="8"/>
        <v>56.539436619718316</v>
      </c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3">
        <v>42225</v>
      </c>
      <c r="B587" s="23" t="s">
        <v>32</v>
      </c>
      <c r="C587" s="24">
        <v>69.684590163934431</v>
      </c>
      <c r="D587" s="25">
        <v>0.85915492957746475</v>
      </c>
      <c r="E587" s="26" t="str">
        <f t="shared" si="6"/>
        <v>August</v>
      </c>
      <c r="F587" s="26" t="str">
        <f t="shared" si="7"/>
        <v>2015</v>
      </c>
      <c r="G587" s="27">
        <f t="shared" si="8"/>
        <v>59.869859154929578</v>
      </c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3">
        <v>42226</v>
      </c>
      <c r="B588" s="23" t="s">
        <v>32</v>
      </c>
      <c r="C588" s="24">
        <v>63.805147058823529</v>
      </c>
      <c r="D588" s="25">
        <v>0.95774647887323938</v>
      </c>
      <c r="E588" s="26" t="str">
        <f t="shared" si="6"/>
        <v>August</v>
      </c>
      <c r="F588" s="26" t="str">
        <f t="shared" si="7"/>
        <v>2015</v>
      </c>
      <c r="G588" s="27">
        <f t="shared" si="8"/>
        <v>61.109154929577464</v>
      </c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3">
        <v>42227</v>
      </c>
      <c r="B589" s="23" t="s">
        <v>32</v>
      </c>
      <c r="C589" s="24">
        <v>67.012903225806454</v>
      </c>
      <c r="D589" s="25">
        <v>0.87323943661971826</v>
      </c>
      <c r="E589" s="26" t="str">
        <f t="shared" si="6"/>
        <v>August</v>
      </c>
      <c r="F589" s="26" t="str">
        <f t="shared" si="7"/>
        <v>2015</v>
      </c>
      <c r="G589" s="27">
        <f t="shared" si="8"/>
        <v>58.518309859154925</v>
      </c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3">
        <v>42228</v>
      </c>
      <c r="B590" s="23" t="s">
        <v>32</v>
      </c>
      <c r="C590" s="24">
        <v>64.337727272727278</v>
      </c>
      <c r="D590" s="25">
        <v>0.92957746478873238</v>
      </c>
      <c r="E590" s="26" t="str">
        <f t="shared" si="6"/>
        <v>August</v>
      </c>
      <c r="F590" s="26" t="str">
        <f t="shared" si="7"/>
        <v>2015</v>
      </c>
      <c r="G590" s="27">
        <f t="shared" si="8"/>
        <v>59.806901408450706</v>
      </c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3">
        <v>42229</v>
      </c>
      <c r="B591" s="23" t="s">
        <v>32</v>
      </c>
      <c r="C591" s="24">
        <v>59.011538461538464</v>
      </c>
      <c r="D591" s="25">
        <v>0.91549295774647887</v>
      </c>
      <c r="E591" s="26" t="str">
        <f t="shared" si="6"/>
        <v>August</v>
      </c>
      <c r="F591" s="26" t="str">
        <f t="shared" si="7"/>
        <v>2015</v>
      </c>
      <c r="G591" s="27">
        <f t="shared" si="8"/>
        <v>54.024647887323944</v>
      </c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3">
        <v>42230</v>
      </c>
      <c r="B592" s="23" t="s">
        <v>32</v>
      </c>
      <c r="C592" s="24">
        <v>70.992285714285714</v>
      </c>
      <c r="D592" s="25">
        <v>0.9859154929577465</v>
      </c>
      <c r="E592" s="26" t="str">
        <f t="shared" si="6"/>
        <v>August</v>
      </c>
      <c r="F592" s="26" t="str">
        <f t="shared" si="7"/>
        <v>2015</v>
      </c>
      <c r="G592" s="27">
        <f t="shared" si="8"/>
        <v>69.992394366197189</v>
      </c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3">
        <v>42231</v>
      </c>
      <c r="B593" s="23" t="s">
        <v>32</v>
      </c>
      <c r="C593" s="24">
        <v>82.988124999999997</v>
      </c>
      <c r="D593" s="25">
        <v>0.90140845070422537</v>
      </c>
      <c r="E593" s="26" t="str">
        <f t="shared" si="6"/>
        <v>August</v>
      </c>
      <c r="F593" s="26" t="str">
        <f t="shared" si="7"/>
        <v>2015</v>
      </c>
      <c r="G593" s="27">
        <f t="shared" si="8"/>
        <v>74.80619718309859</v>
      </c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3">
        <v>42232</v>
      </c>
      <c r="B594" s="23" t="s">
        <v>32</v>
      </c>
      <c r="C594" s="24">
        <v>61.279298245614036</v>
      </c>
      <c r="D594" s="25">
        <v>0.80281690140845074</v>
      </c>
      <c r="E594" s="26" t="str">
        <f t="shared" si="6"/>
        <v>August</v>
      </c>
      <c r="F594" s="26" t="str">
        <f t="shared" si="7"/>
        <v>2015</v>
      </c>
      <c r="G594" s="27">
        <f t="shared" si="8"/>
        <v>49.196056338028171</v>
      </c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3">
        <v>42233</v>
      </c>
      <c r="B595" s="23" t="s">
        <v>32</v>
      </c>
      <c r="C595" s="24">
        <v>50.835932203389831</v>
      </c>
      <c r="D595" s="25">
        <v>0.83098591549295775</v>
      </c>
      <c r="E595" s="26" t="str">
        <f t="shared" si="6"/>
        <v>August</v>
      </c>
      <c r="F595" s="26" t="str">
        <f t="shared" si="7"/>
        <v>2015</v>
      </c>
      <c r="G595" s="27">
        <f t="shared" si="8"/>
        <v>42.243943661971834</v>
      </c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3">
        <v>42234</v>
      </c>
      <c r="B596" s="23" t="s">
        <v>32</v>
      </c>
      <c r="C596" s="24">
        <v>53.883857142857138</v>
      </c>
      <c r="D596" s="25">
        <v>0.9859154929577465</v>
      </c>
      <c r="E596" s="26" t="str">
        <f t="shared" si="6"/>
        <v>August</v>
      </c>
      <c r="F596" s="26" t="str">
        <f t="shared" si="7"/>
        <v>2015</v>
      </c>
      <c r="G596" s="27">
        <f t="shared" si="8"/>
        <v>53.124929577464783</v>
      </c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3">
        <v>42235</v>
      </c>
      <c r="B597" s="23" t="s">
        <v>32</v>
      </c>
      <c r="C597" s="24">
        <v>54.256666666666668</v>
      </c>
      <c r="D597" s="25">
        <v>0.971830985915493</v>
      </c>
      <c r="E597" s="26" t="str">
        <f t="shared" si="6"/>
        <v>August</v>
      </c>
      <c r="F597" s="26" t="str">
        <f t="shared" si="7"/>
        <v>2015</v>
      </c>
      <c r="G597" s="27">
        <f t="shared" si="8"/>
        <v>52.728309859154933</v>
      </c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3">
        <v>42236</v>
      </c>
      <c r="B598" s="23" t="s">
        <v>32</v>
      </c>
      <c r="C598" s="24">
        <v>57.810689655172411</v>
      </c>
      <c r="D598" s="25">
        <v>0.81690140845070425</v>
      </c>
      <c r="E598" s="26" t="str">
        <f t="shared" si="6"/>
        <v>August</v>
      </c>
      <c r="F598" s="26" t="str">
        <f t="shared" si="7"/>
        <v>2015</v>
      </c>
      <c r="G598" s="27">
        <f t="shared" si="8"/>
        <v>47.225633802816901</v>
      </c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3">
        <v>42237</v>
      </c>
      <c r="B599" s="23" t="s">
        <v>32</v>
      </c>
      <c r="C599" s="24">
        <v>55.62890625</v>
      </c>
      <c r="D599" s="25">
        <v>0.90140845070422537</v>
      </c>
      <c r="E599" s="26" t="str">
        <f t="shared" si="6"/>
        <v>August</v>
      </c>
      <c r="F599" s="26" t="str">
        <f t="shared" si="7"/>
        <v>2015</v>
      </c>
      <c r="G599" s="27">
        <f t="shared" si="8"/>
        <v>50.144366197183096</v>
      </c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3">
        <v>42238</v>
      </c>
      <c r="B600" s="23" t="s">
        <v>32</v>
      </c>
      <c r="C600" s="24">
        <v>52.256349206349206</v>
      </c>
      <c r="D600" s="25">
        <v>0.88732394366197187</v>
      </c>
      <c r="E600" s="26" t="str">
        <f t="shared" si="6"/>
        <v>August</v>
      </c>
      <c r="F600" s="26" t="str">
        <f t="shared" si="7"/>
        <v>2015</v>
      </c>
      <c r="G600" s="27">
        <f t="shared" si="8"/>
        <v>46.368309859154934</v>
      </c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3">
        <v>42239</v>
      </c>
      <c r="B601" s="23" t="s">
        <v>32</v>
      </c>
      <c r="C601" s="24">
        <v>52.570754716981135</v>
      </c>
      <c r="D601" s="25">
        <v>0.74647887323943662</v>
      </c>
      <c r="E601" s="26" t="str">
        <f t="shared" si="6"/>
        <v>August</v>
      </c>
      <c r="F601" s="26" t="str">
        <f t="shared" si="7"/>
        <v>2015</v>
      </c>
      <c r="G601" s="27">
        <f t="shared" si="8"/>
        <v>39.242957746478872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3">
        <v>42240</v>
      </c>
      <c r="B602" s="23" t="s">
        <v>32</v>
      </c>
      <c r="C602" s="24">
        <v>58.790000000000006</v>
      </c>
      <c r="D602" s="25">
        <v>0.30985915492957744</v>
      </c>
      <c r="E602" s="26" t="str">
        <f t="shared" si="6"/>
        <v>August</v>
      </c>
      <c r="F602" s="26" t="str">
        <f t="shared" si="7"/>
        <v>2015</v>
      </c>
      <c r="G602" s="27">
        <f t="shared" si="8"/>
        <v>18.216619718309861</v>
      </c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3">
        <v>42241</v>
      </c>
      <c r="B603" s="23" t="s">
        <v>32</v>
      </c>
      <c r="C603" s="24">
        <v>52.557575757575762</v>
      </c>
      <c r="D603" s="25">
        <v>0.46478873239436619</v>
      </c>
      <c r="E603" s="26" t="str">
        <f t="shared" si="6"/>
        <v>August</v>
      </c>
      <c r="F603" s="26" t="str">
        <f t="shared" si="7"/>
        <v>2015</v>
      </c>
      <c r="G603" s="27">
        <f t="shared" si="8"/>
        <v>24.42816901408451</v>
      </c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3">
        <v>42242</v>
      </c>
      <c r="B604" s="23" t="s">
        <v>32</v>
      </c>
      <c r="C604" s="24">
        <v>53.041666666666664</v>
      </c>
      <c r="D604" s="25">
        <v>0.25352112676056338</v>
      </c>
      <c r="E604" s="26" t="str">
        <f t="shared" si="6"/>
        <v>August</v>
      </c>
      <c r="F604" s="26" t="str">
        <f t="shared" si="7"/>
        <v>2015</v>
      </c>
      <c r="G604" s="27">
        <f t="shared" si="8"/>
        <v>13.447183098591548</v>
      </c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3">
        <v>42243</v>
      </c>
      <c r="B605" s="23" t="s">
        <v>32</v>
      </c>
      <c r="C605" s="24">
        <v>50.461764705882352</v>
      </c>
      <c r="D605" s="25">
        <v>0.23943661971830985</v>
      </c>
      <c r="E605" s="26" t="str">
        <f t="shared" si="6"/>
        <v>August</v>
      </c>
      <c r="F605" s="26" t="str">
        <f t="shared" si="7"/>
        <v>2015</v>
      </c>
      <c r="G605" s="27">
        <f t="shared" si="8"/>
        <v>12.082394366197182</v>
      </c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3">
        <v>42244</v>
      </c>
      <c r="B606" s="23" t="s">
        <v>32</v>
      </c>
      <c r="C606" s="24">
        <v>47.952830188679243</v>
      </c>
      <c r="D606" s="25">
        <v>0.74647887323943662</v>
      </c>
      <c r="E606" s="26" t="str">
        <f t="shared" si="6"/>
        <v>August</v>
      </c>
      <c r="F606" s="26" t="str">
        <f t="shared" si="7"/>
        <v>2015</v>
      </c>
      <c r="G606" s="27">
        <f t="shared" si="8"/>
        <v>35.79577464788732</v>
      </c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3">
        <v>42245</v>
      </c>
      <c r="B607" s="23" t="s">
        <v>32</v>
      </c>
      <c r="C607" s="24">
        <v>63.433571428571433</v>
      </c>
      <c r="D607" s="25">
        <v>0.78873239436619713</v>
      </c>
      <c r="E607" s="26" t="str">
        <f t="shared" si="6"/>
        <v>August</v>
      </c>
      <c r="F607" s="26" t="str">
        <f t="shared" si="7"/>
        <v>2015</v>
      </c>
      <c r="G607" s="27">
        <f t="shared" si="8"/>
        <v>50.032112676056336</v>
      </c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3">
        <v>42246</v>
      </c>
      <c r="B608" s="23" t="s">
        <v>32</v>
      </c>
      <c r="C608" s="24">
        <v>75.334999999999994</v>
      </c>
      <c r="D608" s="25">
        <v>0.22535211267605634</v>
      </c>
      <c r="E608" s="26" t="str">
        <f t="shared" si="6"/>
        <v>August</v>
      </c>
      <c r="F608" s="26" t="str">
        <f t="shared" si="7"/>
        <v>2015</v>
      </c>
      <c r="G608" s="27">
        <f t="shared" si="8"/>
        <v>16.976901408450704</v>
      </c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3">
        <v>42247</v>
      </c>
      <c r="B609" s="23" t="s">
        <v>32</v>
      </c>
      <c r="C609" s="24">
        <v>31.491666666666664</v>
      </c>
      <c r="D609" s="25">
        <v>0.16901408450704225</v>
      </c>
      <c r="E609" s="26" t="str">
        <f t="shared" si="6"/>
        <v>August</v>
      </c>
      <c r="F609" s="26" t="str">
        <f t="shared" si="7"/>
        <v>2015</v>
      </c>
      <c r="G609" s="27">
        <f t="shared" si="8"/>
        <v>5.3225352112676054</v>
      </c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3">
        <v>42248</v>
      </c>
      <c r="B610" s="23" t="s">
        <v>32</v>
      </c>
      <c r="C610" s="24">
        <v>50.998888888888892</v>
      </c>
      <c r="D610" s="25">
        <v>0.38028169014084506</v>
      </c>
      <c r="E610" s="26" t="str">
        <f t="shared" si="6"/>
        <v>September</v>
      </c>
      <c r="F610" s="26" t="str">
        <f t="shared" si="7"/>
        <v>2015</v>
      </c>
      <c r="G610" s="27">
        <f t="shared" si="8"/>
        <v>19.393943661971832</v>
      </c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3">
        <v>42249</v>
      </c>
      <c r="B611" s="23" t="s">
        <v>32</v>
      </c>
      <c r="C611" s="24">
        <v>52.715000000000003</v>
      </c>
      <c r="D611" s="25">
        <v>0.45070422535211269</v>
      </c>
      <c r="E611" s="26" t="str">
        <f t="shared" si="6"/>
        <v>September</v>
      </c>
      <c r="F611" s="26" t="str">
        <f t="shared" si="7"/>
        <v>2015</v>
      </c>
      <c r="G611" s="27">
        <f t="shared" si="8"/>
        <v>23.758873239436621</v>
      </c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3">
        <v>42250</v>
      </c>
      <c r="B612" s="23" t="s">
        <v>32</v>
      </c>
      <c r="C612" s="24">
        <v>49.80409090909091</v>
      </c>
      <c r="D612" s="25">
        <v>0.30985915492957744</v>
      </c>
      <c r="E612" s="26" t="str">
        <f t="shared" si="6"/>
        <v>September</v>
      </c>
      <c r="F612" s="26" t="str">
        <f t="shared" si="7"/>
        <v>2015</v>
      </c>
      <c r="G612" s="27">
        <f t="shared" si="8"/>
        <v>15.432253521126759</v>
      </c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3">
        <v>42251</v>
      </c>
      <c r="B613" s="23" t="s">
        <v>32</v>
      </c>
      <c r="C613" s="24">
        <v>69.466896551724133</v>
      </c>
      <c r="D613" s="25">
        <v>0.81690140845070425</v>
      </c>
      <c r="E613" s="26" t="str">
        <f t="shared" si="6"/>
        <v>September</v>
      </c>
      <c r="F613" s="26" t="str">
        <f t="shared" si="7"/>
        <v>2015</v>
      </c>
      <c r="G613" s="27">
        <f t="shared" si="8"/>
        <v>56.747605633802813</v>
      </c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3">
        <v>42252</v>
      </c>
      <c r="B614" s="23" t="s">
        <v>32</v>
      </c>
      <c r="C614" s="24">
        <v>72.648593750000003</v>
      </c>
      <c r="D614" s="25">
        <v>0.90140845070422537</v>
      </c>
      <c r="E614" s="26" t="str">
        <f t="shared" si="6"/>
        <v>September</v>
      </c>
      <c r="F614" s="26" t="str">
        <f t="shared" si="7"/>
        <v>2015</v>
      </c>
      <c r="G614" s="27">
        <f t="shared" si="8"/>
        <v>65.486056338028177</v>
      </c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3">
        <v>42253</v>
      </c>
      <c r="B615" s="23" t="s">
        <v>32</v>
      </c>
      <c r="C615" s="24">
        <v>57.724848484848486</v>
      </c>
      <c r="D615" s="25">
        <v>0.92957746478873238</v>
      </c>
      <c r="E615" s="26" t="str">
        <f t="shared" si="6"/>
        <v>September</v>
      </c>
      <c r="F615" s="26" t="str">
        <f t="shared" si="7"/>
        <v>2015</v>
      </c>
      <c r="G615" s="27">
        <f t="shared" si="8"/>
        <v>53.659718309859159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3">
        <v>42254</v>
      </c>
      <c r="B616" s="23" t="s">
        <v>32</v>
      </c>
      <c r="C616" s="24">
        <v>49.250799999999998</v>
      </c>
      <c r="D616" s="25">
        <v>0.70422535211267601</v>
      </c>
      <c r="E616" s="26" t="str">
        <f t="shared" si="6"/>
        <v>September</v>
      </c>
      <c r="F616" s="26" t="str">
        <f t="shared" si="7"/>
        <v>2015</v>
      </c>
      <c r="G616" s="27">
        <f t="shared" si="8"/>
        <v>34.683661971830979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3">
        <v>42255</v>
      </c>
      <c r="B617" s="23" t="s">
        <v>32</v>
      </c>
      <c r="C617" s="24">
        <v>51.966969696969699</v>
      </c>
      <c r="D617" s="25">
        <v>0.46478873239436619</v>
      </c>
      <c r="E617" s="26" t="str">
        <f t="shared" si="6"/>
        <v>September</v>
      </c>
      <c r="F617" s="26" t="str">
        <f t="shared" si="7"/>
        <v>2015</v>
      </c>
      <c r="G617" s="27">
        <f t="shared" si="8"/>
        <v>24.153661971830985</v>
      </c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3">
        <v>42256</v>
      </c>
      <c r="B618" s="23" t="s">
        <v>32</v>
      </c>
      <c r="C618" s="24">
        <v>64.217500000000001</v>
      </c>
      <c r="D618" s="25">
        <v>0.28169014084507044</v>
      </c>
      <c r="E618" s="26" t="str">
        <f t="shared" si="6"/>
        <v>September</v>
      </c>
      <c r="F618" s="26" t="str">
        <f t="shared" si="7"/>
        <v>2015</v>
      </c>
      <c r="G618" s="27">
        <f t="shared" si="8"/>
        <v>18.08943661971831</v>
      </c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3">
        <v>42257</v>
      </c>
      <c r="B619" s="23" t="s">
        <v>32</v>
      </c>
      <c r="C619" s="24">
        <v>51.234090909090916</v>
      </c>
      <c r="D619" s="25">
        <v>0.30985915492957744</v>
      </c>
      <c r="E619" s="26" t="str">
        <f t="shared" si="6"/>
        <v>September</v>
      </c>
      <c r="F619" s="26" t="str">
        <f t="shared" si="7"/>
        <v>2015</v>
      </c>
      <c r="G619" s="27">
        <f t="shared" si="8"/>
        <v>15.875352112676058</v>
      </c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3">
        <v>42258</v>
      </c>
      <c r="B620" s="23" t="s">
        <v>32</v>
      </c>
      <c r="C620" s="24">
        <v>57.172830188679242</v>
      </c>
      <c r="D620" s="25">
        <v>0.74647887323943662</v>
      </c>
      <c r="E620" s="26" t="str">
        <f t="shared" si="6"/>
        <v>September</v>
      </c>
      <c r="F620" s="26" t="str">
        <f t="shared" si="7"/>
        <v>2015</v>
      </c>
      <c r="G620" s="27">
        <f t="shared" si="8"/>
        <v>42.678309859154929</v>
      </c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3">
        <v>42259</v>
      </c>
      <c r="B621" s="23" t="s">
        <v>32</v>
      </c>
      <c r="C621" s="24">
        <v>55.774655172413787</v>
      </c>
      <c r="D621" s="25">
        <v>0.81690140845070425</v>
      </c>
      <c r="E621" s="26" t="str">
        <f t="shared" si="6"/>
        <v>September</v>
      </c>
      <c r="F621" s="26" t="str">
        <f t="shared" si="7"/>
        <v>2015</v>
      </c>
      <c r="G621" s="27">
        <f t="shared" si="8"/>
        <v>45.562394366197182</v>
      </c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3">
        <v>42260</v>
      </c>
      <c r="B622" s="23" t="s">
        <v>32</v>
      </c>
      <c r="C622" s="24">
        <v>47.746122448979591</v>
      </c>
      <c r="D622" s="25">
        <v>0.6901408450704225</v>
      </c>
      <c r="E622" s="26" t="str">
        <f t="shared" si="6"/>
        <v>September</v>
      </c>
      <c r="F622" s="26" t="str">
        <f t="shared" si="7"/>
        <v>2015</v>
      </c>
      <c r="G622" s="27">
        <f t="shared" si="8"/>
        <v>32.951549295774647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3">
        <v>42261</v>
      </c>
      <c r="B623" s="23" t="s">
        <v>32</v>
      </c>
      <c r="C623" s="24">
        <v>48.557499999999997</v>
      </c>
      <c r="D623" s="25">
        <v>0.84507042253521125</v>
      </c>
      <c r="E623" s="26" t="str">
        <f t="shared" si="6"/>
        <v>September</v>
      </c>
      <c r="F623" s="26" t="str">
        <f t="shared" si="7"/>
        <v>2015</v>
      </c>
      <c r="G623" s="27">
        <f t="shared" si="8"/>
        <v>41.034507042253516</v>
      </c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3">
        <v>42262</v>
      </c>
      <c r="B624" s="23" t="s">
        <v>32</v>
      </c>
      <c r="C624" s="24">
        <v>46.275161290322579</v>
      </c>
      <c r="D624" s="25">
        <v>0.87323943661971826</v>
      </c>
      <c r="E624" s="26" t="str">
        <f t="shared" si="6"/>
        <v>September</v>
      </c>
      <c r="F624" s="26" t="str">
        <f t="shared" si="7"/>
        <v>2015</v>
      </c>
      <c r="G624" s="27">
        <f t="shared" si="8"/>
        <v>40.40929577464788</v>
      </c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3">
        <v>42263</v>
      </c>
      <c r="B625" s="23" t="s">
        <v>32</v>
      </c>
      <c r="C625" s="24">
        <v>50.482542372881355</v>
      </c>
      <c r="D625" s="25">
        <v>0.83098591549295775</v>
      </c>
      <c r="E625" s="26" t="str">
        <f t="shared" si="6"/>
        <v>September</v>
      </c>
      <c r="F625" s="26" t="str">
        <f t="shared" si="7"/>
        <v>2015</v>
      </c>
      <c r="G625" s="27">
        <f t="shared" si="8"/>
        <v>41.950281690140841</v>
      </c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3">
        <v>42264</v>
      </c>
      <c r="B626" s="23" t="s">
        <v>32</v>
      </c>
      <c r="C626" s="24">
        <v>49.502923076923075</v>
      </c>
      <c r="D626" s="25">
        <v>0.91549295774647887</v>
      </c>
      <c r="E626" s="26" t="str">
        <f t="shared" si="6"/>
        <v>September</v>
      </c>
      <c r="F626" s="26" t="str">
        <f t="shared" si="7"/>
        <v>2015</v>
      </c>
      <c r="G626" s="27">
        <f t="shared" si="8"/>
        <v>45.319577464788729</v>
      </c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3">
        <v>42265</v>
      </c>
      <c r="B627" s="23" t="s">
        <v>32</v>
      </c>
      <c r="C627" s="24">
        <v>43.117037037037043</v>
      </c>
      <c r="D627" s="25">
        <v>0.76056338028169013</v>
      </c>
      <c r="E627" s="26" t="str">
        <f t="shared" si="6"/>
        <v>September</v>
      </c>
      <c r="F627" s="26" t="str">
        <f t="shared" si="7"/>
        <v>2015</v>
      </c>
      <c r="G627" s="27">
        <f t="shared" si="8"/>
        <v>32.793239436619722</v>
      </c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3">
        <v>42266</v>
      </c>
      <c r="B628" s="23" t="s">
        <v>32</v>
      </c>
      <c r="C628" s="24">
        <v>54.326000000000001</v>
      </c>
      <c r="D628" s="25">
        <v>0.91549295774647887</v>
      </c>
      <c r="E628" s="26" t="str">
        <f t="shared" si="6"/>
        <v>September</v>
      </c>
      <c r="F628" s="26" t="str">
        <f t="shared" si="7"/>
        <v>2015</v>
      </c>
      <c r="G628" s="27">
        <f t="shared" si="8"/>
        <v>49.735070422535209</v>
      </c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3">
        <v>42267</v>
      </c>
      <c r="B629" s="23" t="s">
        <v>32</v>
      </c>
      <c r="C629" s="24">
        <v>56.301282051282051</v>
      </c>
      <c r="D629" s="25">
        <v>0.54929577464788737</v>
      </c>
      <c r="E629" s="26" t="str">
        <f t="shared" si="6"/>
        <v>September</v>
      </c>
      <c r="F629" s="26" t="str">
        <f t="shared" si="7"/>
        <v>2015</v>
      </c>
      <c r="G629" s="27">
        <f t="shared" si="8"/>
        <v>30.926056338028172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3">
        <v>42268</v>
      </c>
      <c r="B630" s="23" t="s">
        <v>32</v>
      </c>
      <c r="C630" s="24">
        <v>44.343888888888891</v>
      </c>
      <c r="D630" s="25">
        <v>0.25352112676056338</v>
      </c>
      <c r="E630" s="26" t="str">
        <f t="shared" si="6"/>
        <v>September</v>
      </c>
      <c r="F630" s="26" t="str">
        <f t="shared" si="7"/>
        <v>2015</v>
      </c>
      <c r="G630" s="27">
        <f t="shared" si="8"/>
        <v>11.242112676056339</v>
      </c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3">
        <v>42269</v>
      </c>
      <c r="B631" s="23" t="s">
        <v>32</v>
      </c>
      <c r="C631" s="24">
        <v>47.811578947368417</v>
      </c>
      <c r="D631" s="25">
        <v>0.53521126760563376</v>
      </c>
      <c r="E631" s="26" t="str">
        <f t="shared" si="6"/>
        <v>September</v>
      </c>
      <c r="F631" s="26" t="str">
        <f t="shared" si="7"/>
        <v>2015</v>
      </c>
      <c r="G631" s="27">
        <f t="shared" si="8"/>
        <v>25.589295774647884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3">
        <v>42270</v>
      </c>
      <c r="B632" s="23" t="s">
        <v>32</v>
      </c>
      <c r="C632" s="24">
        <v>17.64423076923077</v>
      </c>
      <c r="D632" s="25">
        <v>0.36619718309859156</v>
      </c>
      <c r="E632" s="26" t="str">
        <f t="shared" si="6"/>
        <v>September</v>
      </c>
      <c r="F632" s="26" t="str">
        <f t="shared" si="7"/>
        <v>2015</v>
      </c>
      <c r="G632" s="27">
        <f t="shared" si="8"/>
        <v>6.461267605633803</v>
      </c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3">
        <v>42271</v>
      </c>
      <c r="B633" s="23" t="s">
        <v>32</v>
      </c>
      <c r="C633" s="24">
        <v>51.126595744680849</v>
      </c>
      <c r="D633" s="25">
        <v>0.6619718309859155</v>
      </c>
      <c r="E633" s="26" t="str">
        <f t="shared" si="6"/>
        <v>September</v>
      </c>
      <c r="F633" s="26" t="str">
        <f t="shared" si="7"/>
        <v>2015</v>
      </c>
      <c r="G633" s="27">
        <f t="shared" si="8"/>
        <v>33.844366197183099</v>
      </c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3">
        <v>42272</v>
      </c>
      <c r="B634" s="23" t="s">
        <v>32</v>
      </c>
      <c r="C634" s="24">
        <v>54.186603773584906</v>
      </c>
      <c r="D634" s="25">
        <v>0.74647887323943662</v>
      </c>
      <c r="E634" s="26" t="str">
        <f t="shared" si="6"/>
        <v>September</v>
      </c>
      <c r="F634" s="26" t="str">
        <f t="shared" si="7"/>
        <v>2015</v>
      </c>
      <c r="G634" s="27">
        <f t="shared" si="8"/>
        <v>40.449154929577467</v>
      </c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3">
        <v>42273</v>
      </c>
      <c r="B635" s="23" t="s">
        <v>32</v>
      </c>
      <c r="C635" s="24">
        <v>60.300322580645158</v>
      </c>
      <c r="D635" s="25">
        <v>0.87323943661971826</v>
      </c>
      <c r="E635" s="26" t="str">
        <f t="shared" si="6"/>
        <v>September</v>
      </c>
      <c r="F635" s="26" t="str">
        <f t="shared" si="7"/>
        <v>2015</v>
      </c>
      <c r="G635" s="27">
        <f t="shared" si="8"/>
        <v>52.656619718309855</v>
      </c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3">
        <v>42274</v>
      </c>
      <c r="B636" s="23" t="s">
        <v>32</v>
      </c>
      <c r="C636" s="24">
        <v>49.143437499999997</v>
      </c>
      <c r="D636" s="25">
        <v>0.90140845070422537</v>
      </c>
      <c r="E636" s="26" t="str">
        <f t="shared" si="6"/>
        <v>September</v>
      </c>
      <c r="F636" s="26" t="str">
        <f t="shared" si="7"/>
        <v>2015</v>
      </c>
      <c r="G636" s="27">
        <f t="shared" si="8"/>
        <v>44.298309859154926</v>
      </c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3">
        <v>42275</v>
      </c>
      <c r="B637" s="23" t="s">
        <v>32</v>
      </c>
      <c r="C637" s="24">
        <v>56.658032786885244</v>
      </c>
      <c r="D637" s="25">
        <v>0.85915492957746475</v>
      </c>
      <c r="E637" s="26" t="str">
        <f t="shared" si="6"/>
        <v>September</v>
      </c>
      <c r="F637" s="26" t="str">
        <f t="shared" si="7"/>
        <v>2015</v>
      </c>
      <c r="G637" s="27">
        <f t="shared" si="8"/>
        <v>48.678028169014084</v>
      </c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3">
        <v>42276</v>
      </c>
      <c r="B638" s="23" t="s">
        <v>32</v>
      </c>
      <c r="C638" s="24">
        <v>57.410476190476196</v>
      </c>
      <c r="D638" s="25">
        <v>0.88732394366197187</v>
      </c>
      <c r="E638" s="26" t="str">
        <f t="shared" si="6"/>
        <v>September</v>
      </c>
      <c r="F638" s="26" t="str">
        <f t="shared" si="7"/>
        <v>2015</v>
      </c>
      <c r="G638" s="27">
        <f t="shared" si="8"/>
        <v>50.941690140845076</v>
      </c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3">
        <v>42277</v>
      </c>
      <c r="B639" s="23" t="s">
        <v>32</v>
      </c>
      <c r="C639" s="24">
        <v>48.884</v>
      </c>
      <c r="D639" s="25">
        <v>0.84507042253521125</v>
      </c>
      <c r="E639" s="26" t="str">
        <f t="shared" si="6"/>
        <v>September</v>
      </c>
      <c r="F639" s="26" t="str">
        <f t="shared" si="7"/>
        <v>2015</v>
      </c>
      <c r="G639" s="27">
        <f t="shared" si="8"/>
        <v>41.310422535211266</v>
      </c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3">
        <v>42278</v>
      </c>
      <c r="B640" s="23" t="s">
        <v>32</v>
      </c>
      <c r="C640" s="24">
        <v>50.690158730158728</v>
      </c>
      <c r="D640" s="25">
        <v>0.88732394366197187</v>
      </c>
      <c r="E640" s="26" t="str">
        <f t="shared" si="6"/>
        <v>October</v>
      </c>
      <c r="F640" s="26" t="str">
        <f t="shared" si="7"/>
        <v>2015</v>
      </c>
      <c r="G640" s="27">
        <f t="shared" si="8"/>
        <v>44.978591549295778</v>
      </c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3">
        <v>42279</v>
      </c>
      <c r="B641" s="23" t="s">
        <v>32</v>
      </c>
      <c r="C641" s="24">
        <v>56.211904761904762</v>
      </c>
      <c r="D641" s="25">
        <v>0.88732394366197187</v>
      </c>
      <c r="E641" s="26" t="str">
        <f t="shared" si="6"/>
        <v>October</v>
      </c>
      <c r="F641" s="26" t="str">
        <f t="shared" si="7"/>
        <v>2015</v>
      </c>
      <c r="G641" s="27">
        <f t="shared" si="8"/>
        <v>49.878169014084513</v>
      </c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3">
        <v>42280</v>
      </c>
      <c r="B642" s="23" t="s">
        <v>32</v>
      </c>
      <c r="C642" s="24">
        <v>61.382769230769235</v>
      </c>
      <c r="D642" s="25">
        <v>0.91549295774647887</v>
      </c>
      <c r="E642" s="26" t="str">
        <f t="shared" si="6"/>
        <v>October</v>
      </c>
      <c r="F642" s="26" t="str">
        <f t="shared" si="7"/>
        <v>2015</v>
      </c>
      <c r="G642" s="27">
        <f t="shared" si="8"/>
        <v>56.195492957746481</v>
      </c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3">
        <v>42281</v>
      </c>
      <c r="B643" s="23" t="s">
        <v>32</v>
      </c>
      <c r="C643" s="24">
        <v>47.878571428571426</v>
      </c>
      <c r="D643" s="25">
        <v>0.88732394366197187</v>
      </c>
      <c r="E643" s="26" t="str">
        <f t="shared" si="6"/>
        <v>October</v>
      </c>
      <c r="F643" s="26" t="str">
        <f t="shared" si="7"/>
        <v>2015</v>
      </c>
      <c r="G643" s="27">
        <f t="shared" si="8"/>
        <v>42.483802816901409</v>
      </c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3">
        <v>42282</v>
      </c>
      <c r="B644" s="23" t="s">
        <v>32</v>
      </c>
      <c r="C644" s="24">
        <v>54.54137931034483</v>
      </c>
      <c r="D644" s="25">
        <v>0.81690140845070425</v>
      </c>
      <c r="E644" s="26" t="str">
        <f t="shared" si="6"/>
        <v>October</v>
      </c>
      <c r="F644" s="26" t="str">
        <f t="shared" si="7"/>
        <v>2015</v>
      </c>
      <c r="G644" s="27">
        <f t="shared" si="8"/>
        <v>44.55492957746479</v>
      </c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3">
        <v>42283</v>
      </c>
      <c r="B645" s="23" t="s">
        <v>32</v>
      </c>
      <c r="C645" s="24">
        <v>49.576222222222221</v>
      </c>
      <c r="D645" s="25">
        <v>0.63380281690140849</v>
      </c>
      <c r="E645" s="26" t="str">
        <f t="shared" si="6"/>
        <v>October</v>
      </c>
      <c r="F645" s="26" t="str">
        <f t="shared" si="7"/>
        <v>2015</v>
      </c>
      <c r="G645" s="27">
        <f t="shared" si="8"/>
        <v>31.42154929577465</v>
      </c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3">
        <v>42284</v>
      </c>
      <c r="B646" s="23" t="s">
        <v>32</v>
      </c>
      <c r="C646" s="24">
        <v>51.811538461538461</v>
      </c>
      <c r="D646" s="25">
        <v>0.91549295774647887</v>
      </c>
      <c r="E646" s="26" t="str">
        <f t="shared" si="6"/>
        <v>October</v>
      </c>
      <c r="F646" s="26" t="str">
        <f t="shared" si="7"/>
        <v>2015</v>
      </c>
      <c r="G646" s="27">
        <f t="shared" si="8"/>
        <v>47.433098591549296</v>
      </c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3">
        <v>42285</v>
      </c>
      <c r="B647" s="23" t="s">
        <v>32</v>
      </c>
      <c r="C647" s="24">
        <v>56.361724137931034</v>
      </c>
      <c r="D647" s="25">
        <v>0.81690140845070425</v>
      </c>
      <c r="E647" s="26" t="str">
        <f t="shared" si="6"/>
        <v>October</v>
      </c>
      <c r="F647" s="26" t="str">
        <f t="shared" si="7"/>
        <v>2015</v>
      </c>
      <c r="G647" s="27">
        <f t="shared" si="8"/>
        <v>46.041971830985915</v>
      </c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3">
        <v>42286</v>
      </c>
      <c r="B648" s="23" t="s">
        <v>32</v>
      </c>
      <c r="C648" s="24">
        <v>54.024696969696969</v>
      </c>
      <c r="D648" s="25">
        <v>0.92957746478873238</v>
      </c>
      <c r="E648" s="26" t="str">
        <f t="shared" si="6"/>
        <v>October</v>
      </c>
      <c r="F648" s="26" t="str">
        <f t="shared" si="7"/>
        <v>2015</v>
      </c>
      <c r="G648" s="27">
        <f t="shared" si="8"/>
        <v>50.220140845070418</v>
      </c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3">
        <v>42287</v>
      </c>
      <c r="B649" s="23" t="s">
        <v>32</v>
      </c>
      <c r="C649" s="24">
        <v>53.867794117647065</v>
      </c>
      <c r="D649" s="25">
        <v>0.95774647887323938</v>
      </c>
      <c r="E649" s="26" t="str">
        <f t="shared" si="6"/>
        <v>October</v>
      </c>
      <c r="F649" s="26" t="str">
        <f t="shared" si="7"/>
        <v>2015</v>
      </c>
      <c r="G649" s="27">
        <f t="shared" si="8"/>
        <v>51.591690140845074</v>
      </c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3">
        <v>42288</v>
      </c>
      <c r="B650" s="23" t="s">
        <v>32</v>
      </c>
      <c r="C650" s="24">
        <v>57.20214285714286</v>
      </c>
      <c r="D650" s="25">
        <v>0.78873239436619713</v>
      </c>
      <c r="E650" s="26" t="str">
        <f t="shared" si="6"/>
        <v>October</v>
      </c>
      <c r="F650" s="26" t="str">
        <f t="shared" si="7"/>
        <v>2015</v>
      </c>
      <c r="G650" s="27">
        <f t="shared" si="8"/>
        <v>45.117183098591546</v>
      </c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3">
        <v>42289</v>
      </c>
      <c r="B651" s="23" t="s">
        <v>32</v>
      </c>
      <c r="C651" s="24">
        <v>54.847833333333334</v>
      </c>
      <c r="D651" s="25">
        <v>0.84507042253521125</v>
      </c>
      <c r="E651" s="26" t="str">
        <f t="shared" si="6"/>
        <v>October</v>
      </c>
      <c r="F651" s="26" t="str">
        <f t="shared" si="7"/>
        <v>2015</v>
      </c>
      <c r="G651" s="27">
        <f t="shared" si="8"/>
        <v>46.350281690140847</v>
      </c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3">
        <v>42290</v>
      </c>
      <c r="B652" s="23" t="s">
        <v>32</v>
      </c>
      <c r="C652" s="24">
        <v>51.808448275862069</v>
      </c>
      <c r="D652" s="25">
        <v>0.81690140845070425</v>
      </c>
      <c r="E652" s="26" t="str">
        <f t="shared" si="6"/>
        <v>October</v>
      </c>
      <c r="F652" s="26" t="str">
        <f t="shared" si="7"/>
        <v>2015</v>
      </c>
      <c r="G652" s="27">
        <f t="shared" si="8"/>
        <v>42.322394366197187</v>
      </c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3">
        <v>42291</v>
      </c>
      <c r="B653" s="23" t="s">
        <v>32</v>
      </c>
      <c r="C653" s="24">
        <v>57.744848484848482</v>
      </c>
      <c r="D653" s="25">
        <v>0.92957746478873238</v>
      </c>
      <c r="E653" s="26" t="str">
        <f t="shared" si="6"/>
        <v>October</v>
      </c>
      <c r="F653" s="26" t="str">
        <f t="shared" si="7"/>
        <v>2015</v>
      </c>
      <c r="G653" s="27">
        <f t="shared" si="8"/>
        <v>53.678309859154929</v>
      </c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3">
        <v>42292</v>
      </c>
      <c r="B654" s="23" t="s">
        <v>32</v>
      </c>
      <c r="C654" s="24">
        <v>65.930526315789479</v>
      </c>
      <c r="D654" s="25">
        <v>0.80281690140845074</v>
      </c>
      <c r="E654" s="26" t="str">
        <f t="shared" si="6"/>
        <v>October</v>
      </c>
      <c r="F654" s="26" t="str">
        <f t="shared" si="7"/>
        <v>2015</v>
      </c>
      <c r="G654" s="27">
        <f t="shared" si="8"/>
        <v>52.930140845070426</v>
      </c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3">
        <v>42293</v>
      </c>
      <c r="B655" s="23" t="s">
        <v>32</v>
      </c>
      <c r="C655" s="24">
        <v>60.848181818181821</v>
      </c>
      <c r="D655" s="25">
        <v>0.92957746478873238</v>
      </c>
      <c r="E655" s="26" t="str">
        <f t="shared" si="6"/>
        <v>October</v>
      </c>
      <c r="F655" s="26" t="str">
        <f t="shared" si="7"/>
        <v>2015</v>
      </c>
      <c r="G655" s="27">
        <f t="shared" si="8"/>
        <v>56.563098591549299</v>
      </c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3">
        <v>42294</v>
      </c>
      <c r="B656" s="23" t="s">
        <v>32</v>
      </c>
      <c r="C656" s="24">
        <v>57.160819672131147</v>
      </c>
      <c r="D656" s="25">
        <v>0.85915492957746475</v>
      </c>
      <c r="E656" s="26" t="str">
        <f t="shared" si="6"/>
        <v>October</v>
      </c>
      <c r="F656" s="26" t="str">
        <f t="shared" si="7"/>
        <v>2015</v>
      </c>
      <c r="G656" s="27">
        <f t="shared" si="8"/>
        <v>49.11</v>
      </c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3">
        <v>42295</v>
      </c>
      <c r="B657" s="23" t="s">
        <v>32</v>
      </c>
      <c r="C657" s="24">
        <v>49.382307692307691</v>
      </c>
      <c r="D657" s="25">
        <v>0.73239436619718312</v>
      </c>
      <c r="E657" s="26" t="str">
        <f t="shared" si="6"/>
        <v>October</v>
      </c>
      <c r="F657" s="26" t="str">
        <f t="shared" si="7"/>
        <v>2015</v>
      </c>
      <c r="G657" s="27">
        <f t="shared" si="8"/>
        <v>36.16732394366197</v>
      </c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3">
        <v>42296</v>
      </c>
      <c r="B658" s="23" t="s">
        <v>32</v>
      </c>
      <c r="C658" s="24">
        <v>48.39928571428571</v>
      </c>
      <c r="D658" s="25">
        <v>0.59154929577464788</v>
      </c>
      <c r="E658" s="26" t="str">
        <f t="shared" si="6"/>
        <v>October</v>
      </c>
      <c r="F658" s="26" t="str">
        <f t="shared" si="7"/>
        <v>2015</v>
      </c>
      <c r="G658" s="27">
        <f t="shared" si="8"/>
        <v>28.630563380281686</v>
      </c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3">
        <v>42297</v>
      </c>
      <c r="B659" s="23" t="s">
        <v>32</v>
      </c>
      <c r="C659" s="24">
        <v>59.423888888888897</v>
      </c>
      <c r="D659" s="25">
        <v>0.25352112676056338</v>
      </c>
      <c r="E659" s="26" t="str">
        <f t="shared" si="6"/>
        <v>October</v>
      </c>
      <c r="F659" s="26" t="str">
        <f t="shared" si="7"/>
        <v>2015</v>
      </c>
      <c r="G659" s="27">
        <f t="shared" si="8"/>
        <v>15.065211267605635</v>
      </c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3">
        <v>42298</v>
      </c>
      <c r="B660" s="23" t="s">
        <v>32</v>
      </c>
      <c r="C660" s="24">
        <v>51.78</v>
      </c>
      <c r="D660" s="25">
        <v>0.45070422535211269</v>
      </c>
      <c r="E660" s="26" t="str">
        <f t="shared" si="6"/>
        <v>October</v>
      </c>
      <c r="F660" s="26" t="str">
        <f t="shared" si="7"/>
        <v>2015</v>
      </c>
      <c r="G660" s="27">
        <f t="shared" si="8"/>
        <v>23.337464788732394</v>
      </c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3">
        <v>42299</v>
      </c>
      <c r="B661" s="23" t="s">
        <v>32</v>
      </c>
      <c r="C661" s="24">
        <v>50.304418604651168</v>
      </c>
      <c r="D661" s="25">
        <v>0.60563380281690138</v>
      </c>
      <c r="E661" s="26" t="str">
        <f t="shared" si="6"/>
        <v>October</v>
      </c>
      <c r="F661" s="26" t="str">
        <f t="shared" si="7"/>
        <v>2015</v>
      </c>
      <c r="G661" s="27">
        <f t="shared" si="8"/>
        <v>30.466056338028171</v>
      </c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3">
        <v>42300</v>
      </c>
      <c r="B662" s="23" t="s">
        <v>32</v>
      </c>
      <c r="C662" s="24">
        <v>48.984318181818182</v>
      </c>
      <c r="D662" s="25">
        <v>0.61971830985915488</v>
      </c>
      <c r="E662" s="26" t="str">
        <f t="shared" si="6"/>
        <v>October</v>
      </c>
      <c r="F662" s="26" t="str">
        <f t="shared" si="7"/>
        <v>2015</v>
      </c>
      <c r="G662" s="27">
        <f t="shared" si="8"/>
        <v>30.356478873239436</v>
      </c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3">
        <v>42301</v>
      </c>
      <c r="B663" s="23" t="s">
        <v>32</v>
      </c>
      <c r="C663" s="24">
        <v>56.576153846153844</v>
      </c>
      <c r="D663" s="25">
        <v>0.73239436619718312</v>
      </c>
      <c r="E663" s="26" t="str">
        <f t="shared" si="6"/>
        <v>October</v>
      </c>
      <c r="F663" s="26" t="str">
        <f t="shared" si="7"/>
        <v>2015</v>
      </c>
      <c r="G663" s="27">
        <f t="shared" si="8"/>
        <v>41.436056338028166</v>
      </c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3">
        <v>42302</v>
      </c>
      <c r="B664" s="23" t="s">
        <v>32</v>
      </c>
      <c r="C664" s="24">
        <v>53.771538461538462</v>
      </c>
      <c r="D664" s="25">
        <v>0.36619718309859156</v>
      </c>
      <c r="E664" s="26" t="str">
        <f t="shared" si="6"/>
        <v>October</v>
      </c>
      <c r="F664" s="26" t="str">
        <f t="shared" si="7"/>
        <v>2015</v>
      </c>
      <c r="G664" s="27">
        <f t="shared" si="8"/>
        <v>19.690985915492959</v>
      </c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3">
        <v>42303</v>
      </c>
      <c r="B665" s="23" t="s">
        <v>32</v>
      </c>
      <c r="C665" s="24">
        <v>70.432222222222222</v>
      </c>
      <c r="D665" s="25">
        <v>0.12676056338028169</v>
      </c>
      <c r="E665" s="26" t="str">
        <f t="shared" si="6"/>
        <v>October</v>
      </c>
      <c r="F665" s="26" t="str">
        <f t="shared" si="7"/>
        <v>2015</v>
      </c>
      <c r="G665" s="27">
        <f t="shared" si="8"/>
        <v>8.9280281690140839</v>
      </c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3">
        <v>42304</v>
      </c>
      <c r="B666" s="23" t="s">
        <v>32</v>
      </c>
      <c r="C666" s="24">
        <v>54.27652173913043</v>
      </c>
      <c r="D666" s="25">
        <v>0.323943661971831</v>
      </c>
      <c r="E666" s="26" t="str">
        <f t="shared" si="6"/>
        <v>October</v>
      </c>
      <c r="F666" s="26" t="str">
        <f t="shared" si="7"/>
        <v>2015</v>
      </c>
      <c r="G666" s="27">
        <f t="shared" si="8"/>
        <v>17.582535211267604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3">
        <v>42305</v>
      </c>
      <c r="B667" s="23" t="s">
        <v>32</v>
      </c>
      <c r="C667" s="24">
        <v>58.122173913043476</v>
      </c>
      <c r="D667" s="25">
        <v>0.323943661971831</v>
      </c>
      <c r="E667" s="26" t="str">
        <f t="shared" si="6"/>
        <v>October</v>
      </c>
      <c r="F667" s="26" t="str">
        <f t="shared" si="7"/>
        <v>2015</v>
      </c>
      <c r="G667" s="27">
        <f t="shared" si="8"/>
        <v>18.828309859154931</v>
      </c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3">
        <v>42306</v>
      </c>
      <c r="B668" s="23" t="s">
        <v>32</v>
      </c>
      <c r="C668" s="24">
        <v>49.951136363636358</v>
      </c>
      <c r="D668" s="25">
        <v>0.61971830985915488</v>
      </c>
      <c r="E668" s="26" t="str">
        <f t="shared" si="6"/>
        <v>October</v>
      </c>
      <c r="F668" s="26" t="str">
        <f t="shared" si="7"/>
        <v>2015</v>
      </c>
      <c r="G668" s="27">
        <f t="shared" si="8"/>
        <v>30.955633802816894</v>
      </c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3">
        <v>42307</v>
      </c>
      <c r="B669" s="23" t="s">
        <v>32</v>
      </c>
      <c r="C669" s="24">
        <v>53.664615384615381</v>
      </c>
      <c r="D669" s="25">
        <v>0.73239436619718312</v>
      </c>
      <c r="E669" s="26" t="str">
        <f t="shared" si="6"/>
        <v>October</v>
      </c>
      <c r="F669" s="26" t="str">
        <f t="shared" si="7"/>
        <v>2015</v>
      </c>
      <c r="G669" s="27">
        <f t="shared" si="8"/>
        <v>39.303661971830984</v>
      </c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3">
        <v>42308</v>
      </c>
      <c r="B670" s="23" t="s">
        <v>32</v>
      </c>
      <c r="C670" s="24">
        <v>56.109508196721308</v>
      </c>
      <c r="D670" s="25">
        <v>0.85915492957746475</v>
      </c>
      <c r="E670" s="26" t="str">
        <f t="shared" si="6"/>
        <v>October</v>
      </c>
      <c r="F670" s="26" t="str">
        <f t="shared" si="7"/>
        <v>2015</v>
      </c>
      <c r="G670" s="27">
        <f t="shared" si="8"/>
        <v>48.206760563380278</v>
      </c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3">
        <v>42309</v>
      </c>
      <c r="B671" s="23" t="s">
        <v>32</v>
      </c>
      <c r="C671" s="24">
        <v>48.880263157894738</v>
      </c>
      <c r="D671" s="25">
        <v>0.53521126760563376</v>
      </c>
      <c r="E671" s="26" t="str">
        <f t="shared" si="6"/>
        <v>November</v>
      </c>
      <c r="F671" s="26" t="str">
        <f t="shared" si="7"/>
        <v>2015</v>
      </c>
      <c r="G671" s="27">
        <f t="shared" si="8"/>
        <v>26.1612676056338</v>
      </c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3">
        <v>42310</v>
      </c>
      <c r="B672" s="23" t="s">
        <v>32</v>
      </c>
      <c r="C672" s="24">
        <v>48.92</v>
      </c>
      <c r="D672" s="25">
        <v>0.6901408450704225</v>
      </c>
      <c r="E672" s="26" t="str">
        <f t="shared" si="6"/>
        <v>November</v>
      </c>
      <c r="F672" s="26" t="str">
        <f t="shared" si="7"/>
        <v>2015</v>
      </c>
      <c r="G672" s="27">
        <f t="shared" si="8"/>
        <v>33.761690140845069</v>
      </c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3">
        <v>42311</v>
      </c>
      <c r="B673" s="23" t="s">
        <v>32</v>
      </c>
      <c r="C673" s="24">
        <v>50.651904761904767</v>
      </c>
      <c r="D673" s="25">
        <v>0.59154929577464788</v>
      </c>
      <c r="E673" s="26" t="str">
        <f t="shared" si="6"/>
        <v>November</v>
      </c>
      <c r="F673" s="26" t="str">
        <f t="shared" si="7"/>
        <v>2015</v>
      </c>
      <c r="G673" s="27">
        <f t="shared" si="8"/>
        <v>29.963098591549297</v>
      </c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3">
        <v>42312</v>
      </c>
      <c r="B674" s="23" t="s">
        <v>32</v>
      </c>
      <c r="C674" s="24">
        <v>62.775833333333331</v>
      </c>
      <c r="D674" s="25">
        <v>0.16901408450704225</v>
      </c>
      <c r="E674" s="26" t="str">
        <f t="shared" si="6"/>
        <v>November</v>
      </c>
      <c r="F674" s="26" t="str">
        <f t="shared" si="7"/>
        <v>2015</v>
      </c>
      <c r="G674" s="27">
        <f t="shared" si="8"/>
        <v>10.61</v>
      </c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3">
        <v>42313</v>
      </c>
      <c r="B675" s="23" t="s">
        <v>32</v>
      </c>
      <c r="C675" s="24">
        <v>71.144222222222211</v>
      </c>
      <c r="D675" s="25">
        <v>0.63380281690140849</v>
      </c>
      <c r="E675" s="26" t="str">
        <f t="shared" si="6"/>
        <v>November</v>
      </c>
      <c r="F675" s="26" t="str">
        <f t="shared" si="7"/>
        <v>2015</v>
      </c>
      <c r="G675" s="27">
        <f t="shared" si="8"/>
        <v>45.091408450704222</v>
      </c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3">
        <v>42314</v>
      </c>
      <c r="B676" s="23" t="s">
        <v>32</v>
      </c>
      <c r="C676" s="24">
        <v>65.919402985074626</v>
      </c>
      <c r="D676" s="25">
        <v>0.94366197183098588</v>
      </c>
      <c r="E676" s="26" t="str">
        <f t="shared" si="6"/>
        <v>November</v>
      </c>
      <c r="F676" s="26" t="str">
        <f t="shared" si="7"/>
        <v>2015</v>
      </c>
      <c r="G676" s="27">
        <f t="shared" si="8"/>
        <v>62.205633802816898</v>
      </c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3">
        <v>42315</v>
      </c>
      <c r="B677" s="23" t="s">
        <v>32</v>
      </c>
      <c r="C677" s="24">
        <v>55.005151515151518</v>
      </c>
      <c r="D677" s="25">
        <v>0.92957746478873238</v>
      </c>
      <c r="E677" s="26" t="str">
        <f t="shared" si="6"/>
        <v>November</v>
      </c>
      <c r="F677" s="26" t="str">
        <f t="shared" si="7"/>
        <v>2015</v>
      </c>
      <c r="G677" s="27">
        <f t="shared" si="8"/>
        <v>51.131549295774647</v>
      </c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3">
        <v>42316</v>
      </c>
      <c r="B678" s="23" t="s">
        <v>32</v>
      </c>
      <c r="C678" s="24">
        <v>55.30088235294118</v>
      </c>
      <c r="D678" s="25">
        <v>0.47887323943661969</v>
      </c>
      <c r="E678" s="26" t="str">
        <f t="shared" si="6"/>
        <v>November</v>
      </c>
      <c r="F678" s="26" t="str">
        <f t="shared" si="7"/>
        <v>2015</v>
      </c>
      <c r="G678" s="27">
        <f t="shared" si="8"/>
        <v>26.482112676056339</v>
      </c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3">
        <v>42317</v>
      </c>
      <c r="B679" s="23" t="s">
        <v>32</v>
      </c>
      <c r="C679" s="24">
        <v>51.418260869565209</v>
      </c>
      <c r="D679" s="25">
        <v>0.647887323943662</v>
      </c>
      <c r="E679" s="26" t="str">
        <f t="shared" si="6"/>
        <v>November</v>
      </c>
      <c r="F679" s="26" t="str">
        <f t="shared" si="7"/>
        <v>2015</v>
      </c>
      <c r="G679" s="27">
        <f t="shared" si="8"/>
        <v>33.313239436619718</v>
      </c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3">
        <v>42318</v>
      </c>
      <c r="B680" s="23" t="s">
        <v>32</v>
      </c>
      <c r="C680" s="24">
        <v>45.578281250000003</v>
      </c>
      <c r="D680" s="25">
        <v>0.90140845070422537</v>
      </c>
      <c r="E680" s="26" t="str">
        <f t="shared" si="6"/>
        <v>November</v>
      </c>
      <c r="F680" s="26" t="str">
        <f t="shared" si="7"/>
        <v>2015</v>
      </c>
      <c r="G680" s="27">
        <f t="shared" si="8"/>
        <v>41.084647887323946</v>
      </c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3">
        <v>42319</v>
      </c>
      <c r="B681" s="23" t="s">
        <v>32</v>
      </c>
      <c r="C681" s="24">
        <v>54.37926829268293</v>
      </c>
      <c r="D681" s="25">
        <v>0.57746478873239437</v>
      </c>
      <c r="E681" s="26" t="str">
        <f t="shared" si="6"/>
        <v>November</v>
      </c>
      <c r="F681" s="26" t="str">
        <f t="shared" si="7"/>
        <v>2015</v>
      </c>
      <c r="G681" s="27">
        <f t="shared" si="8"/>
        <v>31.40211267605634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3">
        <v>42320</v>
      </c>
      <c r="B682" s="23" t="s">
        <v>32</v>
      </c>
      <c r="C682" s="24">
        <v>60.469444444444441</v>
      </c>
      <c r="D682" s="25">
        <v>0.76056338028169013</v>
      </c>
      <c r="E682" s="26" t="str">
        <f t="shared" si="6"/>
        <v>November</v>
      </c>
      <c r="F682" s="26" t="str">
        <f t="shared" si="7"/>
        <v>2015</v>
      </c>
      <c r="G682" s="27">
        <f t="shared" si="8"/>
        <v>45.99084507042253</v>
      </c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3">
        <v>42321</v>
      </c>
      <c r="B683" s="23" t="s">
        <v>32</v>
      </c>
      <c r="C683" s="24">
        <v>61.85382352941177</v>
      </c>
      <c r="D683" s="25">
        <v>0.95774647887323938</v>
      </c>
      <c r="E683" s="26" t="str">
        <f t="shared" si="6"/>
        <v>November</v>
      </c>
      <c r="F683" s="26" t="str">
        <f t="shared" si="7"/>
        <v>2015</v>
      </c>
      <c r="G683" s="27">
        <f t="shared" si="8"/>
        <v>59.240281690140847</v>
      </c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3">
        <v>42322</v>
      </c>
      <c r="B684" s="23" t="s">
        <v>32</v>
      </c>
      <c r="C684" s="24">
        <v>71.446363636363643</v>
      </c>
      <c r="D684" s="25">
        <v>0.92957746478873238</v>
      </c>
      <c r="E684" s="26" t="str">
        <f t="shared" si="6"/>
        <v>November</v>
      </c>
      <c r="F684" s="26" t="str">
        <f t="shared" si="7"/>
        <v>2015</v>
      </c>
      <c r="G684" s="27">
        <f t="shared" si="8"/>
        <v>66.41492957746479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3">
        <v>42323</v>
      </c>
      <c r="B685" s="23" t="s">
        <v>32</v>
      </c>
      <c r="C685" s="24">
        <v>54.920909090909092</v>
      </c>
      <c r="D685" s="25">
        <v>0.46478873239436619</v>
      </c>
      <c r="E685" s="26" t="str">
        <f t="shared" si="6"/>
        <v>November</v>
      </c>
      <c r="F685" s="26" t="str">
        <f t="shared" si="7"/>
        <v>2015</v>
      </c>
      <c r="G685" s="27">
        <f t="shared" si="8"/>
        <v>25.52661971830986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3">
        <v>42324</v>
      </c>
      <c r="B686" s="23" t="s">
        <v>32</v>
      </c>
      <c r="C686" s="24">
        <v>55.082857142857144</v>
      </c>
      <c r="D686" s="25">
        <v>0.29577464788732394</v>
      </c>
      <c r="E686" s="26" t="str">
        <f t="shared" si="6"/>
        <v>November</v>
      </c>
      <c r="F686" s="26" t="str">
        <f t="shared" si="7"/>
        <v>2015</v>
      </c>
      <c r="G686" s="27">
        <f t="shared" si="8"/>
        <v>16.292112676056338</v>
      </c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3">
        <v>42325</v>
      </c>
      <c r="B687" s="23" t="s">
        <v>32</v>
      </c>
      <c r="C687" s="24">
        <v>42.237058823529409</v>
      </c>
      <c r="D687" s="25">
        <v>0.23943661971830985</v>
      </c>
      <c r="E687" s="26" t="str">
        <f t="shared" si="6"/>
        <v>November</v>
      </c>
      <c r="F687" s="26" t="str">
        <f t="shared" si="7"/>
        <v>2015</v>
      </c>
      <c r="G687" s="27">
        <f t="shared" si="8"/>
        <v>10.113098591549294</v>
      </c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3">
        <v>42326</v>
      </c>
      <c r="B688" s="23" t="s">
        <v>32</v>
      </c>
      <c r="C688" s="24">
        <v>49.339655172413792</v>
      </c>
      <c r="D688" s="25">
        <v>0.40845070422535212</v>
      </c>
      <c r="E688" s="26" t="str">
        <f t="shared" si="6"/>
        <v>November</v>
      </c>
      <c r="F688" s="26" t="str">
        <f t="shared" si="7"/>
        <v>2015</v>
      </c>
      <c r="G688" s="27">
        <f t="shared" si="8"/>
        <v>20.15281690140845</v>
      </c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3">
        <v>42327</v>
      </c>
      <c r="B689" s="23" t="s">
        <v>32</v>
      </c>
      <c r="C689" s="24">
        <v>48.244615384615386</v>
      </c>
      <c r="D689" s="25">
        <v>0.54929577464788737</v>
      </c>
      <c r="E689" s="26" t="str">
        <f t="shared" si="6"/>
        <v>November</v>
      </c>
      <c r="F689" s="26" t="str">
        <f t="shared" si="7"/>
        <v>2015</v>
      </c>
      <c r="G689" s="27">
        <f t="shared" si="8"/>
        <v>26.500563380281694</v>
      </c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3">
        <v>42328</v>
      </c>
      <c r="B690" s="23" t="s">
        <v>32</v>
      </c>
      <c r="C690" s="24">
        <v>65.033076923076919</v>
      </c>
      <c r="D690" s="25">
        <v>0.54929577464788737</v>
      </c>
      <c r="E690" s="26" t="str">
        <f t="shared" si="6"/>
        <v>November</v>
      </c>
      <c r="F690" s="26" t="str">
        <f t="shared" si="7"/>
        <v>2015</v>
      </c>
      <c r="G690" s="27">
        <f t="shared" si="8"/>
        <v>35.722394366197186</v>
      </c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3">
        <v>42329</v>
      </c>
      <c r="B691" s="23" t="s">
        <v>32</v>
      </c>
      <c r="C691" s="24">
        <v>57.646724137931038</v>
      </c>
      <c r="D691" s="25">
        <v>0.81690140845070425</v>
      </c>
      <c r="E691" s="26" t="str">
        <f t="shared" si="6"/>
        <v>November</v>
      </c>
      <c r="F691" s="26" t="str">
        <f t="shared" si="7"/>
        <v>2015</v>
      </c>
      <c r="G691" s="27">
        <f t="shared" si="8"/>
        <v>47.091690140845074</v>
      </c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3">
        <v>42330</v>
      </c>
      <c r="B692" s="23" t="s">
        <v>32</v>
      </c>
      <c r="C692" s="24">
        <v>50.494166666666665</v>
      </c>
      <c r="D692" s="25">
        <v>0.50704225352112675</v>
      </c>
      <c r="E692" s="26" t="str">
        <f t="shared" si="6"/>
        <v>November</v>
      </c>
      <c r="F692" s="26" t="str">
        <f t="shared" si="7"/>
        <v>2015</v>
      </c>
      <c r="G692" s="27">
        <f t="shared" si="8"/>
        <v>25.602676056338026</v>
      </c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3">
        <v>42331</v>
      </c>
      <c r="B693" s="23" t="s">
        <v>32</v>
      </c>
      <c r="C693" s="24">
        <v>55.182692307692307</v>
      </c>
      <c r="D693" s="25">
        <v>0.73239436619718312</v>
      </c>
      <c r="E693" s="26" t="str">
        <f t="shared" si="6"/>
        <v>November</v>
      </c>
      <c r="F693" s="26" t="str">
        <f t="shared" si="7"/>
        <v>2015</v>
      </c>
      <c r="G693" s="27">
        <f t="shared" si="8"/>
        <v>40.41549295774648</v>
      </c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3">
        <v>42332</v>
      </c>
      <c r="B694" s="23" t="s">
        <v>32</v>
      </c>
      <c r="C694" s="24">
        <v>52.685090909090903</v>
      </c>
      <c r="D694" s="25">
        <v>0.77464788732394363</v>
      </c>
      <c r="E694" s="26" t="str">
        <f t="shared" si="6"/>
        <v>November</v>
      </c>
      <c r="F694" s="26" t="str">
        <f t="shared" si="7"/>
        <v>2015</v>
      </c>
      <c r="G694" s="27">
        <f t="shared" si="8"/>
        <v>40.812394366197175</v>
      </c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3">
        <v>42333</v>
      </c>
      <c r="B695" s="23" t="s">
        <v>32</v>
      </c>
      <c r="C695" s="24">
        <v>56.429555555555552</v>
      </c>
      <c r="D695" s="25">
        <v>0.63380281690140849</v>
      </c>
      <c r="E695" s="26" t="str">
        <f t="shared" si="6"/>
        <v>November</v>
      </c>
      <c r="F695" s="26" t="str">
        <f t="shared" si="7"/>
        <v>2015</v>
      </c>
      <c r="G695" s="27">
        <f t="shared" si="8"/>
        <v>35.765211267605636</v>
      </c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3">
        <v>42334</v>
      </c>
      <c r="B696" s="23" t="s">
        <v>32</v>
      </c>
      <c r="C696" s="24">
        <v>55.060517241379316</v>
      </c>
      <c r="D696" s="25">
        <v>0.81690140845070425</v>
      </c>
      <c r="E696" s="26" t="str">
        <f t="shared" si="6"/>
        <v>November</v>
      </c>
      <c r="F696" s="26" t="str">
        <f t="shared" si="7"/>
        <v>2015</v>
      </c>
      <c r="G696" s="27">
        <f t="shared" si="8"/>
        <v>44.97901408450705</v>
      </c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3">
        <v>42335</v>
      </c>
      <c r="B697" s="23" t="s">
        <v>32</v>
      </c>
      <c r="C697" s="24">
        <v>67.793906250000006</v>
      </c>
      <c r="D697" s="25">
        <v>0.90140845070422537</v>
      </c>
      <c r="E697" s="26" t="str">
        <f t="shared" si="6"/>
        <v>November</v>
      </c>
      <c r="F697" s="26" t="str">
        <f t="shared" si="7"/>
        <v>2015</v>
      </c>
      <c r="G697" s="27">
        <f t="shared" si="8"/>
        <v>61.110000000000007</v>
      </c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3">
        <v>42336</v>
      </c>
      <c r="B698" s="23" t="s">
        <v>32</v>
      </c>
      <c r="C698" s="24">
        <v>59.09870967741935</v>
      </c>
      <c r="D698" s="25">
        <v>0.87323943661971826</v>
      </c>
      <c r="E698" s="26" t="str">
        <f t="shared" si="6"/>
        <v>November</v>
      </c>
      <c r="F698" s="26" t="str">
        <f t="shared" si="7"/>
        <v>2015</v>
      </c>
      <c r="G698" s="27">
        <f t="shared" si="8"/>
        <v>51.607323943661967</v>
      </c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3">
        <v>42337</v>
      </c>
      <c r="B699" s="23" t="s">
        <v>32</v>
      </c>
      <c r="C699" s="24">
        <v>49.843913043478267</v>
      </c>
      <c r="D699" s="25">
        <v>0.323943661971831</v>
      </c>
      <c r="E699" s="26" t="str">
        <f t="shared" si="6"/>
        <v>November</v>
      </c>
      <c r="F699" s="26" t="str">
        <f t="shared" si="7"/>
        <v>2015</v>
      </c>
      <c r="G699" s="27">
        <f t="shared" si="8"/>
        <v>16.146619718309861</v>
      </c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3">
        <v>42338</v>
      </c>
      <c r="B700" s="23" t="s">
        <v>32</v>
      </c>
      <c r="C700" s="24">
        <v>37.941538461538464</v>
      </c>
      <c r="D700" s="25">
        <v>0.18309859154929578</v>
      </c>
      <c r="E700" s="26" t="str">
        <f t="shared" si="6"/>
        <v>November</v>
      </c>
      <c r="F700" s="26" t="str">
        <f t="shared" si="7"/>
        <v>2015</v>
      </c>
      <c r="G700" s="27">
        <f t="shared" si="8"/>
        <v>6.9470422535211274</v>
      </c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3">
        <v>42339</v>
      </c>
      <c r="B701" s="23" t="s">
        <v>32</v>
      </c>
      <c r="C701" s="24">
        <v>47.795263157894738</v>
      </c>
      <c r="D701" s="25">
        <v>0.26760563380281688</v>
      </c>
      <c r="E701" s="26" t="str">
        <f t="shared" si="6"/>
        <v>December</v>
      </c>
      <c r="F701" s="26" t="str">
        <f t="shared" si="7"/>
        <v>2015</v>
      </c>
      <c r="G701" s="27">
        <f t="shared" si="8"/>
        <v>12.790281690140844</v>
      </c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3">
        <v>42340</v>
      </c>
      <c r="B702" s="23" t="s">
        <v>32</v>
      </c>
      <c r="C702" s="24">
        <v>53.8</v>
      </c>
      <c r="D702" s="25">
        <v>0.14084507042253522</v>
      </c>
      <c r="E702" s="26" t="str">
        <f t="shared" si="6"/>
        <v>December</v>
      </c>
      <c r="F702" s="26" t="str">
        <f t="shared" si="7"/>
        <v>2015</v>
      </c>
      <c r="G702" s="27">
        <f t="shared" si="8"/>
        <v>7.577464788732394</v>
      </c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3">
        <v>42341</v>
      </c>
      <c r="B703" s="23" t="s">
        <v>32</v>
      </c>
      <c r="C703" s="24">
        <v>62.474333333333334</v>
      </c>
      <c r="D703" s="25">
        <v>0.42253521126760563</v>
      </c>
      <c r="E703" s="26" t="str">
        <f t="shared" si="6"/>
        <v>December</v>
      </c>
      <c r="F703" s="26" t="str">
        <f t="shared" si="7"/>
        <v>2015</v>
      </c>
      <c r="G703" s="27">
        <f t="shared" si="8"/>
        <v>26.397605633802815</v>
      </c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3">
        <v>42342</v>
      </c>
      <c r="B704" s="23" t="s">
        <v>32</v>
      </c>
      <c r="C704" s="24">
        <v>55.241475409836063</v>
      </c>
      <c r="D704" s="25">
        <v>0.85915492957746475</v>
      </c>
      <c r="E704" s="26" t="str">
        <f t="shared" si="6"/>
        <v>December</v>
      </c>
      <c r="F704" s="26" t="str">
        <f t="shared" si="7"/>
        <v>2015</v>
      </c>
      <c r="G704" s="27">
        <f t="shared" si="8"/>
        <v>47.460985915492955</v>
      </c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3">
        <v>42343</v>
      </c>
      <c r="B705" s="23" t="s">
        <v>32</v>
      </c>
      <c r="C705" s="24">
        <v>63.691481481481482</v>
      </c>
      <c r="D705" s="25">
        <v>0.76056338028169013</v>
      </c>
      <c r="E705" s="26" t="str">
        <f t="shared" si="6"/>
        <v>December</v>
      </c>
      <c r="F705" s="26" t="str">
        <f t="shared" si="7"/>
        <v>2015</v>
      </c>
      <c r="G705" s="27">
        <f t="shared" si="8"/>
        <v>48.441408450704223</v>
      </c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3">
        <v>42344</v>
      </c>
      <c r="B706" s="23" t="s">
        <v>32</v>
      </c>
      <c r="C706" s="24">
        <v>58.412916666666668</v>
      </c>
      <c r="D706" s="25">
        <v>0.3380281690140845</v>
      </c>
      <c r="E706" s="26" t="str">
        <f t="shared" si="6"/>
        <v>December</v>
      </c>
      <c r="F706" s="26" t="str">
        <f t="shared" si="7"/>
        <v>2015</v>
      </c>
      <c r="G706" s="27">
        <f t="shared" si="8"/>
        <v>19.745211267605633</v>
      </c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3">
        <v>42345</v>
      </c>
      <c r="B707" s="23" t="s">
        <v>32</v>
      </c>
      <c r="C707" s="24">
        <v>54.526499999999999</v>
      </c>
      <c r="D707" s="25">
        <v>0.28169014084507044</v>
      </c>
      <c r="E707" s="26" t="str">
        <f t="shared" si="6"/>
        <v>December</v>
      </c>
      <c r="F707" s="26" t="str">
        <f t="shared" si="7"/>
        <v>2015</v>
      </c>
      <c r="G707" s="27">
        <f t="shared" si="8"/>
        <v>15.359577464788734</v>
      </c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3">
        <v>42346</v>
      </c>
      <c r="B708" s="23" t="s">
        <v>32</v>
      </c>
      <c r="C708" s="24">
        <v>64.61454545454545</v>
      </c>
      <c r="D708" s="25">
        <v>0.30985915492957744</v>
      </c>
      <c r="E708" s="26" t="str">
        <f t="shared" si="6"/>
        <v>December</v>
      </c>
      <c r="F708" s="26" t="str">
        <f t="shared" si="7"/>
        <v>2015</v>
      </c>
      <c r="G708" s="27">
        <f t="shared" si="8"/>
        <v>20.021408450704222</v>
      </c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3">
        <v>42347</v>
      </c>
      <c r="B709" s="23" t="s">
        <v>32</v>
      </c>
      <c r="C709" s="24">
        <v>47.961304347826079</v>
      </c>
      <c r="D709" s="25">
        <v>0.323943661971831</v>
      </c>
      <c r="E709" s="26" t="str">
        <f t="shared" si="6"/>
        <v>December</v>
      </c>
      <c r="F709" s="26" t="str">
        <f t="shared" si="7"/>
        <v>2015</v>
      </c>
      <c r="G709" s="27">
        <f t="shared" si="8"/>
        <v>15.53676056338028</v>
      </c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3">
        <v>42348</v>
      </c>
      <c r="B710" s="23" t="s">
        <v>32</v>
      </c>
      <c r="C710" s="24">
        <v>54.763333333333328</v>
      </c>
      <c r="D710" s="25">
        <v>0.38028169014084506</v>
      </c>
      <c r="E710" s="26" t="str">
        <f t="shared" si="6"/>
        <v>December</v>
      </c>
      <c r="F710" s="26" t="str">
        <f t="shared" si="7"/>
        <v>2015</v>
      </c>
      <c r="G710" s="27">
        <f t="shared" si="8"/>
        <v>20.825492957746476</v>
      </c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3">
        <v>42349</v>
      </c>
      <c r="B711" s="23" t="s">
        <v>32</v>
      </c>
      <c r="C711" s="24">
        <v>58.839649122807018</v>
      </c>
      <c r="D711" s="25">
        <v>0.80281690140845074</v>
      </c>
      <c r="E711" s="26" t="str">
        <f t="shared" si="6"/>
        <v>December</v>
      </c>
      <c r="F711" s="26" t="str">
        <f t="shared" si="7"/>
        <v>2015</v>
      </c>
      <c r="G711" s="27">
        <f t="shared" si="8"/>
        <v>47.237464788732396</v>
      </c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3">
        <v>42350</v>
      </c>
      <c r="B712" s="23" t="s">
        <v>32</v>
      </c>
      <c r="C712" s="24">
        <v>64.655000000000001</v>
      </c>
      <c r="D712" s="25">
        <v>0.84507042253521125</v>
      </c>
      <c r="E712" s="26" t="str">
        <f t="shared" si="6"/>
        <v>December</v>
      </c>
      <c r="F712" s="26" t="str">
        <f t="shared" si="7"/>
        <v>2015</v>
      </c>
      <c r="G712" s="27">
        <f t="shared" si="8"/>
        <v>54.638028169014085</v>
      </c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3">
        <v>42351</v>
      </c>
      <c r="B713" s="23" t="s">
        <v>32</v>
      </c>
      <c r="C713" s="24">
        <v>66.925882352941173</v>
      </c>
      <c r="D713" s="25">
        <v>0.47887323943661969</v>
      </c>
      <c r="E713" s="26" t="str">
        <f t="shared" si="6"/>
        <v>December</v>
      </c>
      <c r="F713" s="26" t="str">
        <f t="shared" si="7"/>
        <v>2015</v>
      </c>
      <c r="G713" s="27">
        <f t="shared" si="8"/>
        <v>32.049014084507036</v>
      </c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3">
        <v>42352</v>
      </c>
      <c r="B714" s="23" t="s">
        <v>32</v>
      </c>
      <c r="C714" s="24">
        <v>56.875454545454545</v>
      </c>
      <c r="D714" s="25">
        <v>0.15492957746478872</v>
      </c>
      <c r="E714" s="26" t="str">
        <f t="shared" si="6"/>
        <v>December</v>
      </c>
      <c r="F714" s="26" t="str">
        <f t="shared" si="7"/>
        <v>2015</v>
      </c>
      <c r="G714" s="27">
        <f t="shared" si="8"/>
        <v>8.8116901408450694</v>
      </c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3">
        <v>42353</v>
      </c>
      <c r="B715" s="23" t="s">
        <v>32</v>
      </c>
      <c r="C715" s="24">
        <v>59.854999999999997</v>
      </c>
      <c r="D715" s="25">
        <v>0.14084507042253522</v>
      </c>
      <c r="E715" s="26" t="str">
        <f t="shared" si="6"/>
        <v>December</v>
      </c>
      <c r="F715" s="26" t="str">
        <f t="shared" si="7"/>
        <v>2015</v>
      </c>
      <c r="G715" s="27">
        <f t="shared" si="8"/>
        <v>8.4302816901408448</v>
      </c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3">
        <v>42354</v>
      </c>
      <c r="B716" s="23" t="s">
        <v>32</v>
      </c>
      <c r="C716" s="24">
        <v>70.066363636363633</v>
      </c>
      <c r="D716" s="25">
        <v>0.15492957746478872</v>
      </c>
      <c r="E716" s="26" t="str">
        <f t="shared" si="6"/>
        <v>December</v>
      </c>
      <c r="F716" s="26" t="str">
        <f t="shared" si="7"/>
        <v>2015</v>
      </c>
      <c r="G716" s="27">
        <f t="shared" si="8"/>
        <v>10.855352112676055</v>
      </c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3">
        <v>42355</v>
      </c>
      <c r="B717" s="23" t="s">
        <v>32</v>
      </c>
      <c r="C717" s="24">
        <v>50.880769230769232</v>
      </c>
      <c r="D717" s="25">
        <v>0.18309859154929578</v>
      </c>
      <c r="E717" s="26" t="str">
        <f t="shared" si="6"/>
        <v>December</v>
      </c>
      <c r="F717" s="26" t="str">
        <f t="shared" si="7"/>
        <v>2015</v>
      </c>
      <c r="G717" s="27">
        <f t="shared" si="8"/>
        <v>9.3161971830985912</v>
      </c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3">
        <v>42356</v>
      </c>
      <c r="B718" s="23" t="s">
        <v>32</v>
      </c>
      <c r="C718" s="24">
        <v>62.945555555555558</v>
      </c>
      <c r="D718" s="25">
        <v>0.63380281690140849</v>
      </c>
      <c r="E718" s="26" t="str">
        <f t="shared" si="6"/>
        <v>December</v>
      </c>
      <c r="F718" s="26" t="str">
        <f t="shared" si="7"/>
        <v>2015</v>
      </c>
      <c r="G718" s="27">
        <f t="shared" si="8"/>
        <v>39.895070422535213</v>
      </c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3">
        <v>42357</v>
      </c>
      <c r="B719" s="23" t="s">
        <v>32</v>
      </c>
      <c r="C719" s="24">
        <v>68.65423728813559</v>
      </c>
      <c r="D719" s="25">
        <v>0.83098591549295775</v>
      </c>
      <c r="E719" s="26" t="str">
        <f t="shared" si="6"/>
        <v>December</v>
      </c>
      <c r="F719" s="26" t="str">
        <f t="shared" si="7"/>
        <v>2015</v>
      </c>
      <c r="G719" s="27">
        <f t="shared" si="8"/>
        <v>57.050704225352113</v>
      </c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3">
        <v>42358</v>
      </c>
      <c r="B720" s="23" t="s">
        <v>32</v>
      </c>
      <c r="C720" s="24">
        <v>59.293035714285715</v>
      </c>
      <c r="D720" s="25">
        <v>0.78873239436619713</v>
      </c>
      <c r="E720" s="26" t="str">
        <f t="shared" si="6"/>
        <v>December</v>
      </c>
      <c r="F720" s="26" t="str">
        <f t="shared" si="7"/>
        <v>2015</v>
      </c>
      <c r="G720" s="27">
        <f t="shared" si="8"/>
        <v>46.76633802816901</v>
      </c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3">
        <v>42359</v>
      </c>
      <c r="B721" s="23" t="s">
        <v>32</v>
      </c>
      <c r="C721" s="24">
        <v>65.496346153846147</v>
      </c>
      <c r="D721" s="25">
        <v>0.73239436619718312</v>
      </c>
      <c r="E721" s="26" t="str">
        <f t="shared" si="6"/>
        <v>December</v>
      </c>
      <c r="F721" s="26" t="str">
        <f t="shared" si="7"/>
        <v>2015</v>
      </c>
      <c r="G721" s="27">
        <f t="shared" si="8"/>
        <v>47.969154929577464</v>
      </c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3">
        <v>42360</v>
      </c>
      <c r="B722" s="23" t="s">
        <v>32</v>
      </c>
      <c r="C722" s="24">
        <v>61.3556862745098</v>
      </c>
      <c r="D722" s="25">
        <v>0.71830985915492962</v>
      </c>
      <c r="E722" s="26" t="str">
        <f t="shared" si="6"/>
        <v>December</v>
      </c>
      <c r="F722" s="26" t="str">
        <f t="shared" si="7"/>
        <v>2015</v>
      </c>
      <c r="G722" s="27">
        <f t="shared" si="8"/>
        <v>44.07239436619718</v>
      </c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3">
        <v>42361</v>
      </c>
      <c r="B723" s="23" t="s">
        <v>32</v>
      </c>
      <c r="C723" s="24">
        <v>62.922978723404256</v>
      </c>
      <c r="D723" s="25">
        <v>0.6619718309859155</v>
      </c>
      <c r="E723" s="26" t="str">
        <f t="shared" si="6"/>
        <v>December</v>
      </c>
      <c r="F723" s="26" t="str">
        <f t="shared" si="7"/>
        <v>2015</v>
      </c>
      <c r="G723" s="27">
        <f t="shared" si="8"/>
        <v>41.653239436619721</v>
      </c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3">
        <v>42362</v>
      </c>
      <c r="B724" s="23" t="s">
        <v>32</v>
      </c>
      <c r="C724" s="24">
        <v>63.955892857142864</v>
      </c>
      <c r="D724" s="25">
        <v>0.78873239436619713</v>
      </c>
      <c r="E724" s="26" t="str">
        <f t="shared" si="6"/>
        <v>December</v>
      </c>
      <c r="F724" s="26" t="str">
        <f t="shared" si="7"/>
        <v>2015</v>
      </c>
      <c r="G724" s="27">
        <f t="shared" si="8"/>
        <v>50.444084507042255</v>
      </c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3">
        <v>42363</v>
      </c>
      <c r="B725" s="23" t="s">
        <v>32</v>
      </c>
      <c r="C725" s="24">
        <v>66.740285714285704</v>
      </c>
      <c r="D725" s="25">
        <v>0.9859154929577465</v>
      </c>
      <c r="E725" s="26" t="str">
        <f t="shared" si="6"/>
        <v>December</v>
      </c>
      <c r="F725" s="26" t="str">
        <f t="shared" si="7"/>
        <v>2015</v>
      </c>
      <c r="G725" s="27">
        <f t="shared" si="8"/>
        <v>65.800281690140835</v>
      </c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3">
        <v>42364</v>
      </c>
      <c r="B726" s="23" t="s">
        <v>32</v>
      </c>
      <c r="C726" s="24">
        <v>66.130882352941171</v>
      </c>
      <c r="D726" s="25">
        <v>0.95774647887323938</v>
      </c>
      <c r="E726" s="26" t="str">
        <f t="shared" si="6"/>
        <v>December</v>
      </c>
      <c r="F726" s="26" t="str">
        <f t="shared" si="7"/>
        <v>2015</v>
      </c>
      <c r="G726" s="27">
        <f t="shared" si="8"/>
        <v>63.336619718309848</v>
      </c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3">
        <v>42365</v>
      </c>
      <c r="B727" s="23" t="s">
        <v>32</v>
      </c>
      <c r="C727" s="24">
        <v>69.507343750000004</v>
      </c>
      <c r="D727" s="25">
        <v>0.90140845070422537</v>
      </c>
      <c r="E727" s="26" t="str">
        <f t="shared" si="6"/>
        <v>December</v>
      </c>
      <c r="F727" s="26" t="str">
        <f t="shared" si="7"/>
        <v>2015</v>
      </c>
      <c r="G727" s="27">
        <f t="shared" si="8"/>
        <v>62.654507042253528</v>
      </c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3">
        <v>42366</v>
      </c>
      <c r="B728" s="23" t="s">
        <v>32</v>
      </c>
      <c r="C728" s="24">
        <v>73.851060606060614</v>
      </c>
      <c r="D728" s="25">
        <v>0.92957746478873238</v>
      </c>
      <c r="E728" s="26" t="str">
        <f t="shared" si="6"/>
        <v>December</v>
      </c>
      <c r="F728" s="26" t="str">
        <f t="shared" si="7"/>
        <v>2015</v>
      </c>
      <c r="G728" s="27">
        <f t="shared" si="8"/>
        <v>68.650281690140858</v>
      </c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3">
        <v>42367</v>
      </c>
      <c r="B729" s="23" t="s">
        <v>32</v>
      </c>
      <c r="C729" s="24">
        <v>76.179538461538456</v>
      </c>
      <c r="D729" s="25">
        <v>0.91549295774647887</v>
      </c>
      <c r="E729" s="26" t="str">
        <f t="shared" si="6"/>
        <v>December</v>
      </c>
      <c r="F729" s="26" t="str">
        <f t="shared" si="7"/>
        <v>2015</v>
      </c>
      <c r="G729" s="27">
        <f t="shared" si="8"/>
        <v>69.741830985915485</v>
      </c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3">
        <v>42368</v>
      </c>
      <c r="B730" s="23" t="s">
        <v>32</v>
      </c>
      <c r="C730" s="24">
        <v>73.389393939393941</v>
      </c>
      <c r="D730" s="25">
        <v>0.92957746478873238</v>
      </c>
      <c r="E730" s="26" t="str">
        <f t="shared" si="6"/>
        <v>December</v>
      </c>
      <c r="F730" s="26" t="str">
        <f t="shared" si="7"/>
        <v>2015</v>
      </c>
      <c r="G730" s="27">
        <f t="shared" si="8"/>
        <v>68.221126760563379</v>
      </c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3">
        <v>42369</v>
      </c>
      <c r="B731" s="23" t="s">
        <v>32</v>
      </c>
      <c r="C731" s="24">
        <v>91.465142857142865</v>
      </c>
      <c r="D731" s="25">
        <v>0.9859154929577465</v>
      </c>
      <c r="E731" s="26" t="str">
        <f t="shared" si="6"/>
        <v>December</v>
      </c>
      <c r="F731" s="26" t="str">
        <f t="shared" si="7"/>
        <v>2015</v>
      </c>
      <c r="G731" s="27">
        <f t="shared" si="8"/>
        <v>90.176901408450718</v>
      </c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3">
        <v>42370</v>
      </c>
      <c r="B732" s="23" t="s">
        <v>32</v>
      </c>
      <c r="C732" s="24">
        <v>88.743103448275875</v>
      </c>
      <c r="D732" s="25">
        <v>0.81690140845070425</v>
      </c>
      <c r="E732" s="26" t="str">
        <f t="shared" si="6"/>
        <v>January</v>
      </c>
      <c r="F732" s="26" t="str">
        <f t="shared" si="7"/>
        <v>2016</v>
      </c>
      <c r="G732" s="27">
        <f t="shared" si="8"/>
        <v>72.494366197183112</v>
      </c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3">
        <v>42371</v>
      </c>
      <c r="B733" s="29" t="s">
        <v>32</v>
      </c>
      <c r="C733" s="24">
        <v>82.33642857142857</v>
      </c>
      <c r="D733" s="25">
        <v>0.59154929577464788</v>
      </c>
      <c r="E733" s="26" t="str">
        <f t="shared" si="6"/>
        <v>January</v>
      </c>
      <c r="F733" s="26" t="str">
        <f t="shared" si="7"/>
        <v>2016</v>
      </c>
      <c r="G733" s="27">
        <f t="shared" si="8"/>
        <v>48.706056338028169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3">
        <v>42372</v>
      </c>
      <c r="B734" s="29" t="s">
        <v>32</v>
      </c>
      <c r="C734" s="24">
        <v>57.480000000000004</v>
      </c>
      <c r="D734" s="25">
        <v>0.39436619718309857</v>
      </c>
      <c r="E734" s="26" t="str">
        <f t="shared" si="6"/>
        <v>January</v>
      </c>
      <c r="F734" s="26" t="str">
        <f t="shared" si="7"/>
        <v>2016</v>
      </c>
      <c r="G734" s="27">
        <f t="shared" si="8"/>
        <v>22.668169014084508</v>
      </c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3">
        <v>42373</v>
      </c>
      <c r="B735" s="29">
        <v>1</v>
      </c>
      <c r="C735" s="24">
        <v>60.125862068965517</v>
      </c>
      <c r="D735" s="25">
        <v>0.40845070422535212</v>
      </c>
      <c r="E735" s="26" t="str">
        <f t="shared" si="6"/>
        <v>January</v>
      </c>
      <c r="F735" s="26" t="str">
        <f t="shared" si="7"/>
        <v>2016</v>
      </c>
      <c r="G735" s="27">
        <f t="shared" si="8"/>
        <v>24.558450704225354</v>
      </c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3">
        <v>42374</v>
      </c>
      <c r="B736" s="29">
        <v>1</v>
      </c>
      <c r="C736" s="24">
        <v>57.541739130434784</v>
      </c>
      <c r="D736" s="25">
        <v>0.323943661971831</v>
      </c>
      <c r="E736" s="26" t="str">
        <f t="shared" si="6"/>
        <v>January</v>
      </c>
      <c r="F736" s="26" t="str">
        <f t="shared" si="7"/>
        <v>2016</v>
      </c>
      <c r="G736" s="27">
        <f t="shared" si="8"/>
        <v>18.640281690140846</v>
      </c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3">
        <v>42375</v>
      </c>
      <c r="B737" s="29">
        <v>1</v>
      </c>
      <c r="C737" s="24">
        <v>43.610476190476192</v>
      </c>
      <c r="D737" s="25">
        <v>0.29577464788732394</v>
      </c>
      <c r="E737" s="26" t="str">
        <f t="shared" si="6"/>
        <v>January</v>
      </c>
      <c r="F737" s="26" t="str">
        <f t="shared" si="7"/>
        <v>2016</v>
      </c>
      <c r="G737" s="27">
        <f t="shared" si="8"/>
        <v>12.89887323943662</v>
      </c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3">
        <v>42376</v>
      </c>
      <c r="B738" s="29">
        <v>1</v>
      </c>
      <c r="C738" s="24">
        <v>57.055999999999997</v>
      </c>
      <c r="D738" s="25">
        <v>0.28169014084507044</v>
      </c>
      <c r="E738" s="26" t="str">
        <f t="shared" si="6"/>
        <v>January</v>
      </c>
      <c r="F738" s="26" t="str">
        <f t="shared" si="7"/>
        <v>2016</v>
      </c>
      <c r="G738" s="27">
        <f t="shared" si="8"/>
        <v>16.072112676056339</v>
      </c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3">
        <v>42377</v>
      </c>
      <c r="B739" s="29">
        <v>1</v>
      </c>
      <c r="C739" s="24">
        <v>61.212058823529411</v>
      </c>
      <c r="D739" s="25">
        <v>0.47887323943661969</v>
      </c>
      <c r="E739" s="26" t="str">
        <f t="shared" si="6"/>
        <v>January</v>
      </c>
      <c r="F739" s="26" t="str">
        <f t="shared" si="7"/>
        <v>2016</v>
      </c>
      <c r="G739" s="27">
        <f t="shared" si="8"/>
        <v>29.31281690140845</v>
      </c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3">
        <v>42378</v>
      </c>
      <c r="B740" s="29">
        <v>1</v>
      </c>
      <c r="C740" s="24">
        <v>68.001219512195121</v>
      </c>
      <c r="D740" s="25">
        <v>0.57746478873239437</v>
      </c>
      <c r="E740" s="26" t="str">
        <f t="shared" si="6"/>
        <v>January</v>
      </c>
      <c r="F740" s="26" t="str">
        <f t="shared" si="7"/>
        <v>2016</v>
      </c>
      <c r="G740" s="27">
        <f t="shared" si="8"/>
        <v>39.268309859154932</v>
      </c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3">
        <v>42379</v>
      </c>
      <c r="B741" s="29">
        <v>1</v>
      </c>
      <c r="C741" s="24">
        <v>61.932631578947372</v>
      </c>
      <c r="D741" s="25">
        <v>0.26760563380281688</v>
      </c>
      <c r="E741" s="26" t="str">
        <f t="shared" si="6"/>
        <v>January</v>
      </c>
      <c r="F741" s="26" t="str">
        <f t="shared" si="7"/>
        <v>2016</v>
      </c>
      <c r="G741" s="27">
        <f t="shared" si="8"/>
        <v>16.573521126760564</v>
      </c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3">
        <v>42380</v>
      </c>
      <c r="B742" s="29">
        <f t="shared" ref="B742:B996" si="9">B735+1</f>
        <v>2</v>
      </c>
      <c r="C742" s="24">
        <v>64.878095238095241</v>
      </c>
      <c r="D742" s="25">
        <v>0.29577464788732394</v>
      </c>
      <c r="E742" s="26" t="str">
        <f t="shared" si="6"/>
        <v>January</v>
      </c>
      <c r="F742" s="26" t="str">
        <f t="shared" si="7"/>
        <v>2016</v>
      </c>
      <c r="G742" s="27">
        <f t="shared" si="8"/>
        <v>19.189295774647888</v>
      </c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3">
        <v>42381</v>
      </c>
      <c r="B743" s="29">
        <f t="shared" si="9"/>
        <v>2</v>
      </c>
      <c r="C743" s="24">
        <v>36.86</v>
      </c>
      <c r="D743" s="25">
        <v>0.19718309859154928</v>
      </c>
      <c r="E743" s="26" t="str">
        <f t="shared" si="6"/>
        <v>January</v>
      </c>
      <c r="F743" s="26" t="str">
        <f t="shared" si="7"/>
        <v>2016</v>
      </c>
      <c r="G743" s="27">
        <f t="shared" si="8"/>
        <v>7.2681690140845063</v>
      </c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3">
        <v>42382</v>
      </c>
      <c r="B744" s="29">
        <f t="shared" si="9"/>
        <v>2</v>
      </c>
      <c r="C744" s="24">
        <v>61.058</v>
      </c>
      <c r="D744" s="25">
        <v>0.21126760563380281</v>
      </c>
      <c r="E744" s="26" t="str">
        <f t="shared" si="6"/>
        <v>January</v>
      </c>
      <c r="F744" s="26" t="str">
        <f t="shared" si="7"/>
        <v>2016</v>
      </c>
      <c r="G744" s="27">
        <f t="shared" si="8"/>
        <v>12.899577464788733</v>
      </c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3">
        <v>42383</v>
      </c>
      <c r="B745" s="29">
        <f t="shared" si="9"/>
        <v>2</v>
      </c>
      <c r="C745" s="24">
        <v>60.898000000000003</v>
      </c>
      <c r="D745" s="25">
        <v>0.21126760563380281</v>
      </c>
      <c r="E745" s="26" t="str">
        <f t="shared" si="6"/>
        <v>January</v>
      </c>
      <c r="F745" s="26" t="str">
        <f t="shared" si="7"/>
        <v>2016</v>
      </c>
      <c r="G745" s="27">
        <f t="shared" si="8"/>
        <v>12.865774647887324</v>
      </c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3">
        <v>42384</v>
      </c>
      <c r="B746" s="29">
        <f t="shared" si="9"/>
        <v>2</v>
      </c>
      <c r="C746" s="24">
        <v>59.630476190476188</v>
      </c>
      <c r="D746" s="25">
        <v>0.59154929577464788</v>
      </c>
      <c r="E746" s="26" t="str">
        <f t="shared" si="6"/>
        <v>January</v>
      </c>
      <c r="F746" s="26" t="str">
        <f t="shared" si="7"/>
        <v>2016</v>
      </c>
      <c r="G746" s="27">
        <f t="shared" si="8"/>
        <v>35.274366197183099</v>
      </c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3">
        <v>42385</v>
      </c>
      <c r="B747" s="29">
        <f t="shared" si="9"/>
        <v>2</v>
      </c>
      <c r="C747" s="24">
        <v>61.715692307692308</v>
      </c>
      <c r="D747" s="25">
        <v>0.91549295774647887</v>
      </c>
      <c r="E747" s="26" t="str">
        <f t="shared" si="6"/>
        <v>January</v>
      </c>
      <c r="F747" s="26" t="str">
        <f t="shared" si="7"/>
        <v>2016</v>
      </c>
      <c r="G747" s="27">
        <f t="shared" si="8"/>
        <v>56.500281690140845</v>
      </c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3">
        <v>42386</v>
      </c>
      <c r="B748" s="29">
        <f t="shared" si="9"/>
        <v>2</v>
      </c>
      <c r="C748" s="24">
        <v>58.115135135135141</v>
      </c>
      <c r="D748" s="25">
        <v>0.52112676056338025</v>
      </c>
      <c r="E748" s="26" t="str">
        <f t="shared" si="6"/>
        <v>January</v>
      </c>
      <c r="F748" s="26" t="str">
        <f t="shared" si="7"/>
        <v>2016</v>
      </c>
      <c r="G748" s="27">
        <f t="shared" si="8"/>
        <v>30.285352112676058</v>
      </c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3">
        <v>42387</v>
      </c>
      <c r="B749" s="29">
        <f t="shared" si="9"/>
        <v>3</v>
      </c>
      <c r="C749" s="24">
        <v>56.824285714285715</v>
      </c>
      <c r="D749" s="25">
        <v>0.49295774647887325</v>
      </c>
      <c r="E749" s="26" t="str">
        <f t="shared" si="6"/>
        <v>January</v>
      </c>
      <c r="F749" s="26" t="str">
        <f t="shared" si="7"/>
        <v>2016</v>
      </c>
      <c r="G749" s="27">
        <f t="shared" si="8"/>
        <v>28.011971830985917</v>
      </c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3">
        <v>42388</v>
      </c>
      <c r="B750" s="29">
        <f t="shared" si="9"/>
        <v>3</v>
      </c>
      <c r="C750" s="24">
        <v>55.102173913043472</v>
      </c>
      <c r="D750" s="25">
        <v>0.647887323943662</v>
      </c>
      <c r="E750" s="26" t="str">
        <f t="shared" si="6"/>
        <v>January</v>
      </c>
      <c r="F750" s="26" t="str">
        <f t="shared" si="7"/>
        <v>2016</v>
      </c>
      <c r="G750" s="27">
        <f t="shared" si="8"/>
        <v>35.699999999999996</v>
      </c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3">
        <v>42389</v>
      </c>
      <c r="B751" s="29">
        <f t="shared" si="9"/>
        <v>3</v>
      </c>
      <c r="C751" s="24">
        <v>62.507931034482759</v>
      </c>
      <c r="D751" s="25">
        <v>0.81690140845070425</v>
      </c>
      <c r="E751" s="26" t="str">
        <f t="shared" si="6"/>
        <v>January</v>
      </c>
      <c r="F751" s="26" t="str">
        <f t="shared" si="7"/>
        <v>2016</v>
      </c>
      <c r="G751" s="27">
        <f t="shared" si="8"/>
        <v>51.062816901408453</v>
      </c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3">
        <v>42390</v>
      </c>
      <c r="B752" s="29">
        <f t="shared" si="9"/>
        <v>3</v>
      </c>
      <c r="C752" s="24">
        <v>68.755873015873007</v>
      </c>
      <c r="D752" s="25">
        <v>0.88732394366197187</v>
      </c>
      <c r="E752" s="26" t="str">
        <f t="shared" si="6"/>
        <v>January</v>
      </c>
      <c r="F752" s="26" t="str">
        <f t="shared" si="7"/>
        <v>2016</v>
      </c>
      <c r="G752" s="27">
        <f t="shared" si="8"/>
        <v>61.008732394366191</v>
      </c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3">
        <v>42391</v>
      </c>
      <c r="B753" s="29">
        <f t="shared" si="9"/>
        <v>3</v>
      </c>
      <c r="C753" s="24">
        <v>73.523461538461532</v>
      </c>
      <c r="D753" s="25">
        <v>0.73239436619718312</v>
      </c>
      <c r="E753" s="26" t="str">
        <f t="shared" si="6"/>
        <v>January</v>
      </c>
      <c r="F753" s="26" t="str">
        <f t="shared" si="7"/>
        <v>2016</v>
      </c>
      <c r="G753" s="27">
        <f t="shared" si="8"/>
        <v>53.848169014084505</v>
      </c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3">
        <v>42392</v>
      </c>
      <c r="B754" s="29">
        <f t="shared" si="9"/>
        <v>3</v>
      </c>
      <c r="C754" s="24">
        <v>72.898181818181811</v>
      </c>
      <c r="D754" s="25">
        <v>0.92957746478873238</v>
      </c>
      <c r="E754" s="26" t="str">
        <f t="shared" si="6"/>
        <v>January</v>
      </c>
      <c r="F754" s="26" t="str">
        <f t="shared" si="7"/>
        <v>2016</v>
      </c>
      <c r="G754" s="27">
        <f t="shared" si="8"/>
        <v>67.764507042253513</v>
      </c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3">
        <v>42393</v>
      </c>
      <c r="B755" s="29">
        <f t="shared" si="9"/>
        <v>3</v>
      </c>
      <c r="C755" s="24">
        <v>81.676578947368426</v>
      </c>
      <c r="D755" s="25">
        <v>0.53521126760563376</v>
      </c>
      <c r="E755" s="26" t="str">
        <f t="shared" si="6"/>
        <v>January</v>
      </c>
      <c r="F755" s="26" t="str">
        <f t="shared" si="7"/>
        <v>2016</v>
      </c>
      <c r="G755" s="27">
        <f t="shared" si="8"/>
        <v>43.714225352112678</v>
      </c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3">
        <v>42394</v>
      </c>
      <c r="B756" s="29">
        <f t="shared" si="9"/>
        <v>4</v>
      </c>
      <c r="C756" s="24">
        <v>50.012692307692305</v>
      </c>
      <c r="D756" s="25">
        <v>0.36619718309859156</v>
      </c>
      <c r="E756" s="26" t="str">
        <f t="shared" si="6"/>
        <v>January</v>
      </c>
      <c r="F756" s="26" t="str">
        <f t="shared" si="7"/>
        <v>2016</v>
      </c>
      <c r="G756" s="27">
        <f t="shared" si="8"/>
        <v>18.314507042253521</v>
      </c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3">
        <v>42395</v>
      </c>
      <c r="B757" s="29">
        <f t="shared" si="9"/>
        <v>4</v>
      </c>
      <c r="C757" s="24">
        <v>46.054339622641514</v>
      </c>
      <c r="D757" s="25">
        <v>0.74647887323943662</v>
      </c>
      <c r="E757" s="26" t="str">
        <f t="shared" si="6"/>
        <v>January</v>
      </c>
      <c r="F757" s="26" t="str">
        <f t="shared" si="7"/>
        <v>2016</v>
      </c>
      <c r="G757" s="27">
        <f t="shared" si="8"/>
        <v>34.378591549295777</v>
      </c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3">
        <v>42396</v>
      </c>
      <c r="B758" s="29">
        <f t="shared" si="9"/>
        <v>4</v>
      </c>
      <c r="C758" s="24">
        <v>48.466388888888886</v>
      </c>
      <c r="D758" s="25">
        <v>0.50704225352112675</v>
      </c>
      <c r="E758" s="26" t="str">
        <f t="shared" si="6"/>
        <v>January</v>
      </c>
      <c r="F758" s="26" t="str">
        <f t="shared" si="7"/>
        <v>2016</v>
      </c>
      <c r="G758" s="27">
        <f t="shared" si="8"/>
        <v>24.574507042253519</v>
      </c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3">
        <v>42397</v>
      </c>
      <c r="B759" s="29">
        <f t="shared" si="9"/>
        <v>4</v>
      </c>
      <c r="C759" s="24">
        <v>47.3155</v>
      </c>
      <c r="D759" s="25">
        <v>0.56338028169014087</v>
      </c>
      <c r="E759" s="26" t="str">
        <f t="shared" si="6"/>
        <v>January</v>
      </c>
      <c r="F759" s="26" t="str">
        <f t="shared" si="7"/>
        <v>2016</v>
      </c>
      <c r="G759" s="27">
        <f t="shared" si="8"/>
        <v>26.656619718309859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3">
        <v>42398</v>
      </c>
      <c r="B760" s="29">
        <f t="shared" si="9"/>
        <v>4</v>
      </c>
      <c r="C760" s="24">
        <v>47.835312500000001</v>
      </c>
      <c r="D760" s="25">
        <v>0.90140845070422537</v>
      </c>
      <c r="E760" s="26" t="str">
        <f t="shared" si="6"/>
        <v>January</v>
      </c>
      <c r="F760" s="26" t="str">
        <f t="shared" si="7"/>
        <v>2016</v>
      </c>
      <c r="G760" s="27">
        <f t="shared" si="8"/>
        <v>43.119154929577469</v>
      </c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3">
        <v>42399</v>
      </c>
      <c r="B761" s="29">
        <f t="shared" si="9"/>
        <v>4</v>
      </c>
      <c r="C761" s="24">
        <v>49.919583333333328</v>
      </c>
      <c r="D761" s="25">
        <v>0.676056338028169</v>
      </c>
      <c r="E761" s="26" t="str">
        <f t="shared" si="6"/>
        <v>January</v>
      </c>
      <c r="F761" s="26" t="str">
        <f t="shared" si="7"/>
        <v>2016</v>
      </c>
      <c r="G761" s="27">
        <f t="shared" si="8"/>
        <v>33.748450704225348</v>
      </c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3">
        <v>42400</v>
      </c>
      <c r="B762" s="29">
        <f t="shared" si="9"/>
        <v>4</v>
      </c>
      <c r="C762" s="24">
        <v>61.487058823529409</v>
      </c>
      <c r="D762" s="25">
        <v>0.23943661971830985</v>
      </c>
      <c r="E762" s="26" t="str">
        <f t="shared" si="6"/>
        <v>January</v>
      </c>
      <c r="F762" s="26" t="str">
        <f t="shared" si="7"/>
        <v>2016</v>
      </c>
      <c r="G762" s="27">
        <f t="shared" si="8"/>
        <v>14.72225352112676</v>
      </c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3">
        <v>42401</v>
      </c>
      <c r="B763" s="29">
        <f t="shared" si="9"/>
        <v>5</v>
      </c>
      <c r="C763" s="24">
        <v>55.177142857142861</v>
      </c>
      <c r="D763" s="25">
        <v>0.39436619718309857</v>
      </c>
      <c r="E763" s="26" t="str">
        <f t="shared" si="6"/>
        <v>February</v>
      </c>
      <c r="F763" s="26" t="str">
        <f t="shared" si="7"/>
        <v>2016</v>
      </c>
      <c r="G763" s="27">
        <f t="shared" si="8"/>
        <v>21.76</v>
      </c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3">
        <v>42402</v>
      </c>
      <c r="B764" s="29">
        <f t="shared" si="9"/>
        <v>5</v>
      </c>
      <c r="C764" s="24">
        <v>59.779090909090911</v>
      </c>
      <c r="D764" s="25">
        <v>0.46478873239436619</v>
      </c>
      <c r="E764" s="26" t="str">
        <f t="shared" si="6"/>
        <v>February</v>
      </c>
      <c r="F764" s="26" t="str">
        <f t="shared" si="7"/>
        <v>2016</v>
      </c>
      <c r="G764" s="27">
        <f t="shared" si="8"/>
        <v>27.784647887323946</v>
      </c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3">
        <v>42403</v>
      </c>
      <c r="B765" s="29">
        <f t="shared" si="9"/>
        <v>5</v>
      </c>
      <c r="C765" s="24">
        <v>53.614999999999995</v>
      </c>
      <c r="D765" s="25">
        <v>0.56338028169014087</v>
      </c>
      <c r="E765" s="26" t="str">
        <f t="shared" si="6"/>
        <v>February</v>
      </c>
      <c r="F765" s="26" t="str">
        <f t="shared" si="7"/>
        <v>2016</v>
      </c>
      <c r="G765" s="27">
        <f t="shared" si="8"/>
        <v>30.205633802816902</v>
      </c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3">
        <v>42404</v>
      </c>
      <c r="B766" s="29">
        <f t="shared" si="9"/>
        <v>5</v>
      </c>
      <c r="C766" s="24">
        <v>56.820500000000003</v>
      </c>
      <c r="D766" s="25">
        <v>0.28169014084507044</v>
      </c>
      <c r="E766" s="26" t="str">
        <f t="shared" si="6"/>
        <v>February</v>
      </c>
      <c r="F766" s="26" t="str">
        <f t="shared" si="7"/>
        <v>2016</v>
      </c>
      <c r="G766" s="27">
        <f t="shared" si="8"/>
        <v>16.005774647887325</v>
      </c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3">
        <v>42405</v>
      </c>
      <c r="B767" s="29">
        <f t="shared" si="9"/>
        <v>5</v>
      </c>
      <c r="C767" s="24">
        <v>58.249047619047623</v>
      </c>
      <c r="D767" s="25">
        <v>0.59154929577464788</v>
      </c>
      <c r="E767" s="26" t="str">
        <f t="shared" ref="E767:E1021" si="10">TEXT(A767,"mmmm")</f>
        <v>February</v>
      </c>
      <c r="F767" s="26" t="str">
        <f t="shared" ref="F767:F1021" si="11">TEXT(A767,"yyyy")</f>
        <v>2016</v>
      </c>
      <c r="G767" s="27">
        <f t="shared" ref="G767:G1021" si="12">C767*D767</f>
        <v>34.45718309859155</v>
      </c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3">
        <v>42406</v>
      </c>
      <c r="B768" s="29">
        <f t="shared" si="9"/>
        <v>5</v>
      </c>
      <c r="C768" s="24">
        <v>52.722950819672128</v>
      </c>
      <c r="D768" s="25">
        <v>0.85915492957746475</v>
      </c>
      <c r="E768" s="26" t="str">
        <f t="shared" si="10"/>
        <v>February</v>
      </c>
      <c r="F768" s="26" t="str">
        <f t="shared" si="11"/>
        <v>2016</v>
      </c>
      <c r="G768" s="27">
        <f t="shared" si="12"/>
        <v>45.297183098591546</v>
      </c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3">
        <v>42407</v>
      </c>
      <c r="B769" s="29">
        <f t="shared" si="9"/>
        <v>5</v>
      </c>
      <c r="C769" s="24">
        <v>48.464565217391304</v>
      </c>
      <c r="D769" s="25">
        <v>0.647887323943662</v>
      </c>
      <c r="E769" s="26" t="str">
        <f t="shared" si="10"/>
        <v>February</v>
      </c>
      <c r="F769" s="26" t="str">
        <f t="shared" si="11"/>
        <v>2016</v>
      </c>
      <c r="G769" s="27">
        <f t="shared" si="12"/>
        <v>31.399577464788734</v>
      </c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3">
        <v>42408</v>
      </c>
      <c r="B770" s="29">
        <f t="shared" si="9"/>
        <v>6</v>
      </c>
      <c r="C770" s="24">
        <v>51.175500000000007</v>
      </c>
      <c r="D770" s="25">
        <v>0.84507042253521125</v>
      </c>
      <c r="E770" s="26" t="str">
        <f t="shared" si="10"/>
        <v>February</v>
      </c>
      <c r="F770" s="26" t="str">
        <f t="shared" si="11"/>
        <v>2016</v>
      </c>
      <c r="G770" s="27">
        <f t="shared" si="12"/>
        <v>43.246901408450711</v>
      </c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3">
        <v>42409</v>
      </c>
      <c r="B771" s="29">
        <f t="shared" si="9"/>
        <v>6</v>
      </c>
      <c r="C771" s="24">
        <v>49.682765957446811</v>
      </c>
      <c r="D771" s="25">
        <v>0.6619718309859155</v>
      </c>
      <c r="E771" s="26" t="str">
        <f t="shared" si="10"/>
        <v>February</v>
      </c>
      <c r="F771" s="26" t="str">
        <f t="shared" si="11"/>
        <v>2016</v>
      </c>
      <c r="G771" s="27">
        <f t="shared" si="12"/>
        <v>32.888591549295775</v>
      </c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3">
        <v>42410</v>
      </c>
      <c r="B772" s="29">
        <f t="shared" si="9"/>
        <v>6</v>
      </c>
      <c r="C772" s="24">
        <v>58.20945945945946</v>
      </c>
      <c r="D772" s="25">
        <v>0.52112676056338025</v>
      </c>
      <c r="E772" s="26" t="str">
        <f t="shared" si="10"/>
        <v>February</v>
      </c>
      <c r="F772" s="26" t="str">
        <f t="shared" si="11"/>
        <v>2016</v>
      </c>
      <c r="G772" s="27">
        <f t="shared" si="12"/>
        <v>30.33450704225352</v>
      </c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3">
        <v>42411</v>
      </c>
      <c r="B773" s="29">
        <f t="shared" si="9"/>
        <v>6</v>
      </c>
      <c r="C773" s="24">
        <v>62.208000000000006</v>
      </c>
      <c r="D773" s="25">
        <v>0.49295774647887325</v>
      </c>
      <c r="E773" s="26" t="str">
        <f t="shared" si="10"/>
        <v>February</v>
      </c>
      <c r="F773" s="26" t="str">
        <f t="shared" si="11"/>
        <v>2016</v>
      </c>
      <c r="G773" s="27">
        <f t="shared" si="12"/>
        <v>30.665915492957751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3">
        <v>42412</v>
      </c>
      <c r="B774" s="29">
        <f t="shared" si="9"/>
        <v>6</v>
      </c>
      <c r="C774" s="24">
        <v>63.699193548387093</v>
      </c>
      <c r="D774" s="25">
        <v>0.87323943661971826</v>
      </c>
      <c r="E774" s="26" t="str">
        <f t="shared" si="10"/>
        <v>February</v>
      </c>
      <c r="F774" s="26" t="str">
        <f t="shared" si="11"/>
        <v>2016</v>
      </c>
      <c r="G774" s="27">
        <f t="shared" si="12"/>
        <v>55.624647887323938</v>
      </c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3">
        <v>42413</v>
      </c>
      <c r="B775" s="29">
        <f t="shared" si="9"/>
        <v>6</v>
      </c>
      <c r="C775" s="24">
        <v>70.332352941176481</v>
      </c>
      <c r="D775" s="25">
        <v>0.95774647887323938</v>
      </c>
      <c r="E775" s="26" t="str">
        <f t="shared" si="10"/>
        <v>February</v>
      </c>
      <c r="F775" s="26" t="str">
        <f t="shared" si="11"/>
        <v>2016</v>
      </c>
      <c r="G775" s="27">
        <f t="shared" si="12"/>
        <v>67.36056338028169</v>
      </c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3">
        <v>42414</v>
      </c>
      <c r="B776" s="29">
        <f t="shared" si="9"/>
        <v>6</v>
      </c>
      <c r="C776" s="24">
        <v>66.08876923076923</v>
      </c>
      <c r="D776" s="25">
        <v>0.91549295774647887</v>
      </c>
      <c r="E776" s="26" t="str">
        <f t="shared" si="10"/>
        <v>February</v>
      </c>
      <c r="F776" s="26" t="str">
        <f t="shared" si="11"/>
        <v>2016</v>
      </c>
      <c r="G776" s="27">
        <f t="shared" si="12"/>
        <v>60.503802816901405</v>
      </c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3">
        <v>42415</v>
      </c>
      <c r="B777" s="29">
        <f t="shared" si="9"/>
        <v>7</v>
      </c>
      <c r="C777" s="24">
        <v>57.451463414634155</v>
      </c>
      <c r="D777" s="25">
        <v>0.57746478873239437</v>
      </c>
      <c r="E777" s="26" t="str">
        <f t="shared" si="10"/>
        <v>February</v>
      </c>
      <c r="F777" s="26" t="str">
        <f t="shared" si="11"/>
        <v>2016</v>
      </c>
      <c r="G777" s="27">
        <f t="shared" si="12"/>
        <v>33.176197183098594</v>
      </c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3">
        <v>42416</v>
      </c>
      <c r="B778" s="29">
        <f t="shared" si="9"/>
        <v>7</v>
      </c>
      <c r="C778" s="24">
        <v>61.402647058823533</v>
      </c>
      <c r="D778" s="25">
        <v>0.47887323943661969</v>
      </c>
      <c r="E778" s="26" t="str">
        <f t="shared" si="10"/>
        <v>February</v>
      </c>
      <c r="F778" s="26" t="str">
        <f t="shared" si="11"/>
        <v>2016</v>
      </c>
      <c r="G778" s="27">
        <f t="shared" si="12"/>
        <v>29.404084507042253</v>
      </c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3">
        <v>42417</v>
      </c>
      <c r="B779" s="29">
        <f t="shared" si="9"/>
        <v>7</v>
      </c>
      <c r="C779" s="24">
        <v>61.45</v>
      </c>
      <c r="D779" s="25">
        <v>0.352112676056338</v>
      </c>
      <c r="E779" s="26" t="str">
        <f t="shared" si="10"/>
        <v>February</v>
      </c>
      <c r="F779" s="26" t="str">
        <f t="shared" si="11"/>
        <v>2016</v>
      </c>
      <c r="G779" s="27">
        <f t="shared" si="12"/>
        <v>21.637323943661972</v>
      </c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3">
        <v>42418</v>
      </c>
      <c r="B780" s="29">
        <f t="shared" si="9"/>
        <v>7</v>
      </c>
      <c r="C780" s="24">
        <v>54.816000000000003</v>
      </c>
      <c r="D780" s="25">
        <v>0.84507042253521125</v>
      </c>
      <c r="E780" s="26" t="str">
        <f t="shared" si="10"/>
        <v>February</v>
      </c>
      <c r="F780" s="26" t="str">
        <f t="shared" si="11"/>
        <v>2016</v>
      </c>
      <c r="G780" s="27">
        <f t="shared" si="12"/>
        <v>46.323380281690142</v>
      </c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3">
        <v>42419</v>
      </c>
      <c r="B781" s="29">
        <f t="shared" si="9"/>
        <v>7</v>
      </c>
      <c r="C781" s="24">
        <v>54.687460317460314</v>
      </c>
      <c r="D781" s="25">
        <v>0.88732394366197187</v>
      </c>
      <c r="E781" s="26" t="str">
        <f t="shared" si="10"/>
        <v>February</v>
      </c>
      <c r="F781" s="26" t="str">
        <f t="shared" si="11"/>
        <v>2016</v>
      </c>
      <c r="G781" s="27">
        <f t="shared" si="12"/>
        <v>48.525492957746479</v>
      </c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3">
        <v>42420</v>
      </c>
      <c r="B782" s="29">
        <f t="shared" si="9"/>
        <v>7</v>
      </c>
      <c r="C782" s="24">
        <v>56.011875000000003</v>
      </c>
      <c r="D782" s="25">
        <v>0.90140845070422537</v>
      </c>
      <c r="E782" s="26" t="str">
        <f t="shared" si="10"/>
        <v>February</v>
      </c>
      <c r="F782" s="26" t="str">
        <f t="shared" si="11"/>
        <v>2016</v>
      </c>
      <c r="G782" s="27">
        <f t="shared" si="12"/>
        <v>50.489577464788738</v>
      </c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3">
        <v>42421</v>
      </c>
      <c r="B783" s="29">
        <f t="shared" si="9"/>
        <v>7</v>
      </c>
      <c r="C783" s="24">
        <v>45.377419354838715</v>
      </c>
      <c r="D783" s="25">
        <v>0.43661971830985913</v>
      </c>
      <c r="E783" s="26" t="str">
        <f t="shared" si="10"/>
        <v>February</v>
      </c>
      <c r="F783" s="26" t="str">
        <f t="shared" si="11"/>
        <v>2016</v>
      </c>
      <c r="G783" s="27">
        <f t="shared" si="12"/>
        <v>19.812676056338031</v>
      </c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3">
        <v>42422</v>
      </c>
      <c r="B784" s="29">
        <f t="shared" si="9"/>
        <v>8</v>
      </c>
      <c r="C784" s="24">
        <v>53.26</v>
      </c>
      <c r="D784" s="25">
        <v>0.39436619718309857</v>
      </c>
      <c r="E784" s="26" t="str">
        <f t="shared" si="10"/>
        <v>February</v>
      </c>
      <c r="F784" s="26" t="str">
        <f t="shared" si="11"/>
        <v>2016</v>
      </c>
      <c r="G784" s="27">
        <f t="shared" si="12"/>
        <v>21.003943661971828</v>
      </c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3">
        <v>42423</v>
      </c>
      <c r="B785" s="29">
        <f t="shared" si="9"/>
        <v>8</v>
      </c>
      <c r="C785" s="24">
        <v>58.072352941176469</v>
      </c>
      <c r="D785" s="25">
        <v>0.23943661971830985</v>
      </c>
      <c r="E785" s="26" t="str">
        <f t="shared" si="10"/>
        <v>February</v>
      </c>
      <c r="F785" s="26" t="str">
        <f t="shared" si="11"/>
        <v>2016</v>
      </c>
      <c r="G785" s="27">
        <f t="shared" si="12"/>
        <v>13.904647887323943</v>
      </c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3">
        <v>42424</v>
      </c>
      <c r="B786" s="29">
        <f t="shared" si="9"/>
        <v>8</v>
      </c>
      <c r="C786" s="24">
        <v>109.253</v>
      </c>
      <c r="D786" s="25">
        <v>0.28169014084507044</v>
      </c>
      <c r="E786" s="26" t="str">
        <f t="shared" si="10"/>
        <v>February</v>
      </c>
      <c r="F786" s="26" t="str">
        <f t="shared" si="11"/>
        <v>2016</v>
      </c>
      <c r="G786" s="27">
        <f t="shared" si="12"/>
        <v>30.775492957746479</v>
      </c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3">
        <v>42425</v>
      </c>
      <c r="B787" s="29">
        <f t="shared" si="9"/>
        <v>8</v>
      </c>
      <c r="C787" s="24">
        <v>72.324230769230766</v>
      </c>
      <c r="D787" s="25">
        <v>0.36619718309859156</v>
      </c>
      <c r="E787" s="26" t="str">
        <f t="shared" si="10"/>
        <v>February</v>
      </c>
      <c r="F787" s="26" t="str">
        <f t="shared" si="11"/>
        <v>2016</v>
      </c>
      <c r="G787" s="27">
        <f t="shared" si="12"/>
        <v>26.48492957746479</v>
      </c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3">
        <v>42426</v>
      </c>
      <c r="B788" s="29">
        <f t="shared" si="9"/>
        <v>8</v>
      </c>
      <c r="C788" s="24">
        <v>57.423382352941175</v>
      </c>
      <c r="D788" s="25">
        <v>0.95774647887323938</v>
      </c>
      <c r="E788" s="26" t="str">
        <f t="shared" si="10"/>
        <v>February</v>
      </c>
      <c r="F788" s="26" t="str">
        <f t="shared" si="11"/>
        <v>2016</v>
      </c>
      <c r="G788" s="27">
        <f t="shared" si="12"/>
        <v>54.997042253521123</v>
      </c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3">
        <v>42427</v>
      </c>
      <c r="B789" s="29">
        <f t="shared" si="9"/>
        <v>8</v>
      </c>
      <c r="C789" s="24">
        <v>57.870882352941173</v>
      </c>
      <c r="D789" s="25">
        <v>0.95774647887323938</v>
      </c>
      <c r="E789" s="26" t="str">
        <f t="shared" si="10"/>
        <v>February</v>
      </c>
      <c r="F789" s="26" t="str">
        <f t="shared" si="11"/>
        <v>2016</v>
      </c>
      <c r="G789" s="27">
        <f t="shared" si="12"/>
        <v>55.425633802816897</v>
      </c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3">
        <v>42428</v>
      </c>
      <c r="B790" s="29">
        <f t="shared" si="9"/>
        <v>8</v>
      </c>
      <c r="C790" s="24">
        <v>47.575714285714284</v>
      </c>
      <c r="D790" s="25">
        <v>0.29577464788732394</v>
      </c>
      <c r="E790" s="26" t="str">
        <f t="shared" si="10"/>
        <v>February</v>
      </c>
      <c r="F790" s="26" t="str">
        <f t="shared" si="11"/>
        <v>2016</v>
      </c>
      <c r="G790" s="27">
        <f t="shared" si="12"/>
        <v>14.071690140845069</v>
      </c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3">
        <v>42429</v>
      </c>
      <c r="B791" s="29">
        <f t="shared" si="9"/>
        <v>9</v>
      </c>
      <c r="C791" s="24">
        <v>55.019285714285715</v>
      </c>
      <c r="D791" s="25">
        <v>0.39436619718309857</v>
      </c>
      <c r="E791" s="26" t="str">
        <f t="shared" si="10"/>
        <v>February</v>
      </c>
      <c r="F791" s="26" t="str">
        <f t="shared" si="11"/>
        <v>2016</v>
      </c>
      <c r="G791" s="27">
        <f t="shared" si="12"/>
        <v>21.697746478873238</v>
      </c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3">
        <v>42430</v>
      </c>
      <c r="B792" s="29">
        <f t="shared" si="9"/>
        <v>9</v>
      </c>
      <c r="C792" s="24">
        <v>47.064999999999998</v>
      </c>
      <c r="D792" s="25">
        <v>0.56338028169014087</v>
      </c>
      <c r="E792" s="26" t="str">
        <f t="shared" si="10"/>
        <v>March</v>
      </c>
      <c r="F792" s="26" t="str">
        <f t="shared" si="11"/>
        <v>2016</v>
      </c>
      <c r="G792" s="27">
        <f t="shared" si="12"/>
        <v>26.515492957746478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3">
        <v>42431</v>
      </c>
      <c r="B793" s="29">
        <f t="shared" si="9"/>
        <v>9</v>
      </c>
      <c r="C793" s="24">
        <v>54.205555555555556</v>
      </c>
      <c r="D793" s="25">
        <v>0.38028169014084506</v>
      </c>
      <c r="E793" s="26" t="str">
        <f t="shared" si="10"/>
        <v>March</v>
      </c>
      <c r="F793" s="26" t="str">
        <f t="shared" si="11"/>
        <v>2016</v>
      </c>
      <c r="G793" s="27">
        <f t="shared" si="12"/>
        <v>20.613380281690141</v>
      </c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3">
        <v>42432</v>
      </c>
      <c r="B794" s="29">
        <f t="shared" si="9"/>
        <v>9</v>
      </c>
      <c r="C794" s="24">
        <v>62.091428571428573</v>
      </c>
      <c r="D794" s="25">
        <v>0.39436619718309857</v>
      </c>
      <c r="E794" s="26" t="str">
        <f t="shared" si="10"/>
        <v>March</v>
      </c>
      <c r="F794" s="26" t="str">
        <f t="shared" si="11"/>
        <v>2016</v>
      </c>
      <c r="G794" s="27">
        <f t="shared" si="12"/>
        <v>24.48676056338028</v>
      </c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3">
        <v>42433</v>
      </c>
      <c r="B795" s="29">
        <f t="shared" si="9"/>
        <v>9</v>
      </c>
      <c r="C795" s="24">
        <v>65.455405405405401</v>
      </c>
      <c r="D795" s="25">
        <v>0.52112676056338025</v>
      </c>
      <c r="E795" s="26" t="str">
        <f t="shared" si="10"/>
        <v>March</v>
      </c>
      <c r="F795" s="26" t="str">
        <f t="shared" si="11"/>
        <v>2016</v>
      </c>
      <c r="G795" s="27">
        <f t="shared" si="12"/>
        <v>34.110563380281683</v>
      </c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3">
        <v>42434</v>
      </c>
      <c r="B796" s="29">
        <f t="shared" si="9"/>
        <v>9</v>
      </c>
      <c r="C796" s="24">
        <v>61.807804878048778</v>
      </c>
      <c r="D796" s="25">
        <v>0.57746478873239437</v>
      </c>
      <c r="E796" s="26" t="str">
        <f t="shared" si="10"/>
        <v>March</v>
      </c>
      <c r="F796" s="26" t="str">
        <f t="shared" si="11"/>
        <v>2016</v>
      </c>
      <c r="G796" s="27">
        <f t="shared" si="12"/>
        <v>35.691830985915495</v>
      </c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3">
        <v>42435</v>
      </c>
      <c r="B797" s="29">
        <f t="shared" si="9"/>
        <v>9</v>
      </c>
      <c r="C797" s="24">
        <v>56.319500000000005</v>
      </c>
      <c r="D797" s="25">
        <v>0.56338028169014087</v>
      </c>
      <c r="E797" s="26" t="str">
        <f t="shared" si="10"/>
        <v>March</v>
      </c>
      <c r="F797" s="26" t="str">
        <f t="shared" si="11"/>
        <v>2016</v>
      </c>
      <c r="G797" s="27">
        <f t="shared" si="12"/>
        <v>31.729295774647891</v>
      </c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3">
        <v>42436</v>
      </c>
      <c r="B798" s="29">
        <f t="shared" si="9"/>
        <v>10</v>
      </c>
      <c r="C798" s="24">
        <v>59.530888888888889</v>
      </c>
      <c r="D798" s="25">
        <v>0.63380281690140849</v>
      </c>
      <c r="E798" s="26" t="str">
        <f t="shared" si="10"/>
        <v>March</v>
      </c>
      <c r="F798" s="26" t="str">
        <f t="shared" si="11"/>
        <v>2016</v>
      </c>
      <c r="G798" s="27">
        <f t="shared" si="12"/>
        <v>37.730845070422539</v>
      </c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3">
        <v>42437</v>
      </c>
      <c r="B799" s="29">
        <f t="shared" si="9"/>
        <v>10</v>
      </c>
      <c r="C799" s="24">
        <v>62.687111111111115</v>
      </c>
      <c r="D799" s="25">
        <v>0.63380281690140849</v>
      </c>
      <c r="E799" s="26" t="str">
        <f t="shared" si="10"/>
        <v>March</v>
      </c>
      <c r="F799" s="26" t="str">
        <f t="shared" si="11"/>
        <v>2016</v>
      </c>
      <c r="G799" s="27">
        <f t="shared" si="12"/>
        <v>39.731267605633811</v>
      </c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3">
        <v>42438</v>
      </c>
      <c r="B800" s="29">
        <f t="shared" si="9"/>
        <v>10</v>
      </c>
      <c r="C800" s="24">
        <v>61.478000000000002</v>
      </c>
      <c r="D800" s="25">
        <v>0.70422535211267601</v>
      </c>
      <c r="E800" s="26" t="str">
        <f t="shared" si="10"/>
        <v>March</v>
      </c>
      <c r="F800" s="26" t="str">
        <f t="shared" si="11"/>
        <v>2016</v>
      </c>
      <c r="G800" s="27">
        <f t="shared" si="12"/>
        <v>43.294366197183095</v>
      </c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3">
        <v>42439</v>
      </c>
      <c r="B801" s="29">
        <f t="shared" si="9"/>
        <v>10</v>
      </c>
      <c r="C801" s="24">
        <v>69.095147058823528</v>
      </c>
      <c r="D801" s="25">
        <v>0.95774647887323938</v>
      </c>
      <c r="E801" s="26" t="str">
        <f t="shared" si="10"/>
        <v>March</v>
      </c>
      <c r="F801" s="26" t="str">
        <f t="shared" si="11"/>
        <v>2016</v>
      </c>
      <c r="G801" s="27">
        <f t="shared" si="12"/>
        <v>66.17563380281689</v>
      </c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3">
        <v>42440</v>
      </c>
      <c r="B802" s="29">
        <f t="shared" si="9"/>
        <v>10</v>
      </c>
      <c r="C802" s="24">
        <v>73.552727272727267</v>
      </c>
      <c r="D802" s="25">
        <v>0.92957746478873238</v>
      </c>
      <c r="E802" s="26" t="str">
        <f t="shared" si="10"/>
        <v>March</v>
      </c>
      <c r="F802" s="26" t="str">
        <f t="shared" si="11"/>
        <v>2016</v>
      </c>
      <c r="G802" s="27">
        <f t="shared" si="12"/>
        <v>68.37295774647886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3">
        <v>42441</v>
      </c>
      <c r="B803" s="29">
        <f t="shared" si="9"/>
        <v>10</v>
      </c>
      <c r="C803" s="24">
        <v>62.81623188405797</v>
      </c>
      <c r="D803" s="25">
        <v>0.971830985915493</v>
      </c>
      <c r="E803" s="26" t="str">
        <f t="shared" si="10"/>
        <v>March</v>
      </c>
      <c r="F803" s="26" t="str">
        <f t="shared" si="11"/>
        <v>2016</v>
      </c>
      <c r="G803" s="27">
        <f t="shared" si="12"/>
        <v>61.046760563380282</v>
      </c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3">
        <v>42442</v>
      </c>
      <c r="B804" s="29">
        <f t="shared" si="9"/>
        <v>10</v>
      </c>
      <c r="C804" s="24">
        <v>57.455769230769228</v>
      </c>
      <c r="D804" s="25">
        <v>0.73239436619718312</v>
      </c>
      <c r="E804" s="26" t="str">
        <f t="shared" si="10"/>
        <v>March</v>
      </c>
      <c r="F804" s="26" t="str">
        <f t="shared" si="11"/>
        <v>2016</v>
      </c>
      <c r="G804" s="27">
        <f t="shared" si="12"/>
        <v>42.080281690140843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3">
        <v>42443</v>
      </c>
      <c r="B805" s="29">
        <f t="shared" si="9"/>
        <v>11</v>
      </c>
      <c r="C805" s="24">
        <v>54.01830188679245</v>
      </c>
      <c r="D805" s="25">
        <v>0.74647887323943662</v>
      </c>
      <c r="E805" s="26" t="str">
        <f t="shared" si="10"/>
        <v>March</v>
      </c>
      <c r="F805" s="26" t="str">
        <f t="shared" si="11"/>
        <v>2016</v>
      </c>
      <c r="G805" s="27">
        <f t="shared" si="12"/>
        <v>40.323521126760561</v>
      </c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3">
        <v>42444</v>
      </c>
      <c r="B806" s="29">
        <f t="shared" si="9"/>
        <v>11</v>
      </c>
      <c r="C806" s="24">
        <v>58.564905660377363</v>
      </c>
      <c r="D806" s="25">
        <v>0.74647887323943662</v>
      </c>
      <c r="E806" s="26" t="str">
        <f t="shared" si="10"/>
        <v>March</v>
      </c>
      <c r="F806" s="26" t="str">
        <f t="shared" si="11"/>
        <v>2016</v>
      </c>
      <c r="G806" s="27">
        <f t="shared" si="12"/>
        <v>43.7174647887324</v>
      </c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3">
        <v>42445</v>
      </c>
      <c r="B807" s="29">
        <f t="shared" si="9"/>
        <v>11</v>
      </c>
      <c r="C807" s="24">
        <v>62.748363636363635</v>
      </c>
      <c r="D807" s="25">
        <v>0.77464788732394363</v>
      </c>
      <c r="E807" s="26" t="str">
        <f t="shared" si="10"/>
        <v>March</v>
      </c>
      <c r="F807" s="26" t="str">
        <f t="shared" si="11"/>
        <v>2016</v>
      </c>
      <c r="G807" s="27">
        <f t="shared" si="12"/>
        <v>48.607887323943658</v>
      </c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3">
        <v>42446</v>
      </c>
      <c r="B808" s="29">
        <f t="shared" si="9"/>
        <v>11</v>
      </c>
      <c r="C808" s="24">
        <v>69.669622641509434</v>
      </c>
      <c r="D808" s="25">
        <v>0.74647887323943662</v>
      </c>
      <c r="E808" s="26" t="str">
        <f t="shared" si="10"/>
        <v>March</v>
      </c>
      <c r="F808" s="26" t="str">
        <f t="shared" si="11"/>
        <v>2016</v>
      </c>
      <c r="G808" s="27">
        <f t="shared" si="12"/>
        <v>52.006901408450702</v>
      </c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3">
        <v>42447</v>
      </c>
      <c r="B809" s="29">
        <f t="shared" si="9"/>
        <v>11</v>
      </c>
      <c r="C809" s="24">
        <v>77.41671641791045</v>
      </c>
      <c r="D809" s="25">
        <v>0.94366197183098588</v>
      </c>
      <c r="E809" s="26" t="str">
        <f t="shared" si="10"/>
        <v>March</v>
      </c>
      <c r="F809" s="26" t="str">
        <f t="shared" si="11"/>
        <v>2016</v>
      </c>
      <c r="G809" s="27">
        <f t="shared" si="12"/>
        <v>73.055211267605628</v>
      </c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3">
        <v>42448</v>
      </c>
      <c r="B810" s="29">
        <f t="shared" si="9"/>
        <v>11</v>
      </c>
      <c r="C810" s="24">
        <v>70.913787878787886</v>
      </c>
      <c r="D810" s="25">
        <v>0.92957746478873238</v>
      </c>
      <c r="E810" s="26" t="str">
        <f t="shared" si="10"/>
        <v>March</v>
      </c>
      <c r="F810" s="26" t="str">
        <f t="shared" si="11"/>
        <v>2016</v>
      </c>
      <c r="G810" s="27">
        <f t="shared" si="12"/>
        <v>65.919859154929583</v>
      </c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3">
        <v>42449</v>
      </c>
      <c r="B811" s="29">
        <f t="shared" si="9"/>
        <v>11</v>
      </c>
      <c r="C811" s="24">
        <v>70.556000000000012</v>
      </c>
      <c r="D811" s="25">
        <v>0.91549295774647887</v>
      </c>
      <c r="E811" s="26" t="str">
        <f t="shared" si="10"/>
        <v>March</v>
      </c>
      <c r="F811" s="26" t="str">
        <f t="shared" si="11"/>
        <v>2016</v>
      </c>
      <c r="G811" s="27">
        <f t="shared" si="12"/>
        <v>64.593521126760578</v>
      </c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3">
        <v>42450</v>
      </c>
      <c r="B812" s="29">
        <f t="shared" si="9"/>
        <v>12</v>
      </c>
      <c r="C812" s="24">
        <v>62.216714285714289</v>
      </c>
      <c r="D812" s="25">
        <v>0.9859154929577465</v>
      </c>
      <c r="E812" s="26" t="str">
        <f t="shared" si="10"/>
        <v>March</v>
      </c>
      <c r="F812" s="26" t="str">
        <f t="shared" si="11"/>
        <v>2016</v>
      </c>
      <c r="G812" s="27">
        <f t="shared" si="12"/>
        <v>61.340422535211275</v>
      </c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3">
        <v>42451</v>
      </c>
      <c r="B813" s="29">
        <f t="shared" si="9"/>
        <v>12</v>
      </c>
      <c r="C813" s="24">
        <v>66.72608695652174</v>
      </c>
      <c r="D813" s="25">
        <v>0.971830985915493</v>
      </c>
      <c r="E813" s="26" t="str">
        <f t="shared" si="10"/>
        <v>March</v>
      </c>
      <c r="F813" s="26" t="str">
        <f t="shared" si="11"/>
        <v>2016</v>
      </c>
      <c r="G813" s="27">
        <f t="shared" si="12"/>
        <v>64.846478873239434</v>
      </c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3">
        <v>42452</v>
      </c>
      <c r="B814" s="29">
        <f t="shared" si="9"/>
        <v>12</v>
      </c>
      <c r="C814" s="24">
        <v>72.745373134328347</v>
      </c>
      <c r="D814" s="25">
        <v>0.94366197183098588</v>
      </c>
      <c r="E814" s="26" t="str">
        <f t="shared" si="10"/>
        <v>March</v>
      </c>
      <c r="F814" s="26" t="str">
        <f t="shared" si="11"/>
        <v>2016</v>
      </c>
      <c r="G814" s="27">
        <f t="shared" si="12"/>
        <v>68.647042253521107</v>
      </c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3">
        <v>42453</v>
      </c>
      <c r="B815" s="29">
        <f t="shared" si="9"/>
        <v>12</v>
      </c>
      <c r="C815" s="24">
        <v>68.020769230769233</v>
      </c>
      <c r="D815" s="25">
        <v>0.91549295774647887</v>
      </c>
      <c r="E815" s="26" t="str">
        <f t="shared" si="10"/>
        <v>March</v>
      </c>
      <c r="F815" s="26" t="str">
        <f t="shared" si="11"/>
        <v>2016</v>
      </c>
      <c r="G815" s="27">
        <f t="shared" si="12"/>
        <v>62.272535211267609</v>
      </c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3">
        <v>42454</v>
      </c>
      <c r="B816" s="29">
        <f t="shared" si="9"/>
        <v>12</v>
      </c>
      <c r="C816" s="24">
        <v>71.69803278688525</v>
      </c>
      <c r="D816" s="25">
        <v>0.85915492957746475</v>
      </c>
      <c r="E816" s="26" t="str">
        <f t="shared" si="10"/>
        <v>March</v>
      </c>
      <c r="F816" s="26" t="str">
        <f t="shared" si="11"/>
        <v>2016</v>
      </c>
      <c r="G816" s="27">
        <f t="shared" si="12"/>
        <v>61.599718309859156</v>
      </c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3">
        <v>42455</v>
      </c>
      <c r="B817" s="29">
        <f t="shared" si="9"/>
        <v>12</v>
      </c>
      <c r="C817" s="24">
        <v>63.38661764705882</v>
      </c>
      <c r="D817" s="25">
        <v>0.95774647887323938</v>
      </c>
      <c r="E817" s="26" t="str">
        <f t="shared" si="10"/>
        <v>March</v>
      </c>
      <c r="F817" s="26" t="str">
        <f t="shared" si="11"/>
        <v>2016</v>
      </c>
      <c r="G817" s="27">
        <f t="shared" si="12"/>
        <v>60.708309859154923</v>
      </c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3">
        <v>42456</v>
      </c>
      <c r="B818" s="29">
        <f t="shared" si="9"/>
        <v>12</v>
      </c>
      <c r="C818" s="24">
        <v>61.156470588235294</v>
      </c>
      <c r="D818" s="25">
        <v>0.71830985915492962</v>
      </c>
      <c r="E818" s="26" t="str">
        <f t="shared" si="10"/>
        <v>March</v>
      </c>
      <c r="F818" s="26" t="str">
        <f t="shared" si="11"/>
        <v>2016</v>
      </c>
      <c r="G818" s="27">
        <f t="shared" si="12"/>
        <v>43.92929577464789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3">
        <v>42457</v>
      </c>
      <c r="B819" s="29">
        <f t="shared" si="9"/>
        <v>13</v>
      </c>
      <c r="C819" s="24">
        <v>58.819111111111113</v>
      </c>
      <c r="D819" s="25">
        <v>0.63380281690140849</v>
      </c>
      <c r="E819" s="26" t="str">
        <f t="shared" si="10"/>
        <v>March</v>
      </c>
      <c r="F819" s="26" t="str">
        <f t="shared" si="11"/>
        <v>2016</v>
      </c>
      <c r="G819" s="27">
        <f t="shared" si="12"/>
        <v>37.279718309859156</v>
      </c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3">
        <v>42458</v>
      </c>
      <c r="B820" s="29">
        <f t="shared" si="9"/>
        <v>13</v>
      </c>
      <c r="C820" s="24">
        <v>61.193103448275856</v>
      </c>
      <c r="D820" s="25">
        <v>0.40845070422535212</v>
      </c>
      <c r="E820" s="26" t="str">
        <f t="shared" si="10"/>
        <v>March</v>
      </c>
      <c r="F820" s="26" t="str">
        <f t="shared" si="11"/>
        <v>2016</v>
      </c>
      <c r="G820" s="27">
        <f t="shared" si="12"/>
        <v>24.994366197183098</v>
      </c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3">
        <v>42459</v>
      </c>
      <c r="B821" s="29">
        <f t="shared" si="9"/>
        <v>13</v>
      </c>
      <c r="C821" s="24">
        <v>68.383170731707324</v>
      </c>
      <c r="D821" s="25">
        <v>0.57746478873239437</v>
      </c>
      <c r="E821" s="26" t="str">
        <f t="shared" si="10"/>
        <v>March</v>
      </c>
      <c r="F821" s="26" t="str">
        <f t="shared" si="11"/>
        <v>2016</v>
      </c>
      <c r="G821" s="27">
        <f t="shared" si="12"/>
        <v>39.488873239436622</v>
      </c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3">
        <v>42460</v>
      </c>
      <c r="B822" s="29">
        <f t="shared" si="9"/>
        <v>13</v>
      </c>
      <c r="C822" s="24">
        <v>68.581219512195119</v>
      </c>
      <c r="D822" s="25">
        <v>0.57746478873239437</v>
      </c>
      <c r="E822" s="26" t="str">
        <f t="shared" si="10"/>
        <v>March</v>
      </c>
      <c r="F822" s="26" t="str">
        <f t="shared" si="11"/>
        <v>2016</v>
      </c>
      <c r="G822" s="27">
        <f t="shared" si="12"/>
        <v>39.603239436619717</v>
      </c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3">
        <v>42461</v>
      </c>
      <c r="B823" s="29">
        <f t="shared" si="9"/>
        <v>13</v>
      </c>
      <c r="C823" s="24">
        <v>65.575937499999995</v>
      </c>
      <c r="D823" s="25">
        <v>0.90140845070422537</v>
      </c>
      <c r="E823" s="26" t="str">
        <f t="shared" si="10"/>
        <v>April</v>
      </c>
      <c r="F823" s="26" t="str">
        <f t="shared" si="11"/>
        <v>2016</v>
      </c>
      <c r="G823" s="27">
        <f t="shared" si="12"/>
        <v>59.110704225352109</v>
      </c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3">
        <v>42462</v>
      </c>
      <c r="B824" s="29">
        <f t="shared" si="9"/>
        <v>13</v>
      </c>
      <c r="C824" s="24">
        <v>68.901875000000004</v>
      </c>
      <c r="D824" s="25">
        <v>0.90140845070422537</v>
      </c>
      <c r="E824" s="26" t="str">
        <f t="shared" si="10"/>
        <v>April</v>
      </c>
      <c r="F824" s="26" t="str">
        <f t="shared" si="11"/>
        <v>2016</v>
      </c>
      <c r="G824" s="27">
        <f t="shared" si="12"/>
        <v>62.1087323943662</v>
      </c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3">
        <v>42463</v>
      </c>
      <c r="B825" s="29">
        <f t="shared" si="9"/>
        <v>13</v>
      </c>
      <c r="C825" s="24">
        <v>60.732363636363637</v>
      </c>
      <c r="D825" s="25">
        <v>0.77464788732394363</v>
      </c>
      <c r="E825" s="26" t="str">
        <f t="shared" si="10"/>
        <v>April</v>
      </c>
      <c r="F825" s="26" t="str">
        <f t="shared" si="11"/>
        <v>2016</v>
      </c>
      <c r="G825" s="27">
        <f t="shared" si="12"/>
        <v>47.046197183098592</v>
      </c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3">
        <v>42464</v>
      </c>
      <c r="B826" s="29">
        <f t="shared" si="9"/>
        <v>14</v>
      </c>
      <c r="C826" s="24">
        <v>55.63</v>
      </c>
      <c r="D826" s="25">
        <v>0.73238309859154938</v>
      </c>
      <c r="E826" s="26" t="str">
        <f t="shared" si="10"/>
        <v>April</v>
      </c>
      <c r="F826" s="26" t="str">
        <f t="shared" si="11"/>
        <v>2016</v>
      </c>
      <c r="G826" s="27">
        <f t="shared" si="12"/>
        <v>40.742471774647896</v>
      </c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3">
        <v>42465</v>
      </c>
      <c r="B827" s="29">
        <f t="shared" si="9"/>
        <v>14</v>
      </c>
      <c r="C827" s="24">
        <v>57.54</v>
      </c>
      <c r="D827" s="25">
        <v>0.7182873239436619</v>
      </c>
      <c r="E827" s="26" t="str">
        <f t="shared" si="10"/>
        <v>April</v>
      </c>
      <c r="F827" s="26" t="str">
        <f t="shared" si="11"/>
        <v>2016</v>
      </c>
      <c r="G827" s="27">
        <f t="shared" si="12"/>
        <v>41.330252619718308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3">
        <v>42466</v>
      </c>
      <c r="B828" s="29">
        <f t="shared" si="9"/>
        <v>14</v>
      </c>
      <c r="C828" s="24">
        <v>55.58</v>
      </c>
      <c r="D828" s="25">
        <v>0.61971830985915488</v>
      </c>
      <c r="E828" s="26" t="str">
        <f t="shared" si="10"/>
        <v>April</v>
      </c>
      <c r="F828" s="26" t="str">
        <f t="shared" si="11"/>
        <v>2016</v>
      </c>
      <c r="G828" s="27">
        <f t="shared" si="12"/>
        <v>34.443943661971829</v>
      </c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3">
        <v>42467</v>
      </c>
      <c r="B829" s="29">
        <f t="shared" si="9"/>
        <v>14</v>
      </c>
      <c r="C829" s="24">
        <v>54.96</v>
      </c>
      <c r="D829" s="25">
        <v>0.76057464788732387</v>
      </c>
      <c r="E829" s="26" t="str">
        <f t="shared" si="10"/>
        <v>April</v>
      </c>
      <c r="F829" s="26" t="str">
        <f t="shared" si="11"/>
        <v>2016</v>
      </c>
      <c r="G829" s="27">
        <f t="shared" si="12"/>
        <v>41.801182647887323</v>
      </c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3">
        <v>42468</v>
      </c>
      <c r="B830" s="29">
        <f t="shared" si="9"/>
        <v>14</v>
      </c>
      <c r="C830" s="24">
        <v>52.21</v>
      </c>
      <c r="D830" s="25">
        <v>0.87323943661971826</v>
      </c>
      <c r="E830" s="26" t="str">
        <f t="shared" si="10"/>
        <v>April</v>
      </c>
      <c r="F830" s="26" t="str">
        <f t="shared" si="11"/>
        <v>2016</v>
      </c>
      <c r="G830" s="27">
        <f t="shared" si="12"/>
        <v>45.591830985915493</v>
      </c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3">
        <v>42469</v>
      </c>
      <c r="B831" s="29">
        <f t="shared" si="9"/>
        <v>14</v>
      </c>
      <c r="C831" s="24">
        <v>53.97</v>
      </c>
      <c r="D831" s="25">
        <v>0.90143098591549287</v>
      </c>
      <c r="E831" s="26" t="str">
        <f t="shared" si="10"/>
        <v>April</v>
      </c>
      <c r="F831" s="26" t="str">
        <f t="shared" si="11"/>
        <v>2016</v>
      </c>
      <c r="G831" s="27">
        <f t="shared" si="12"/>
        <v>48.650230309859147</v>
      </c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3">
        <v>42470</v>
      </c>
      <c r="B832" s="29">
        <f t="shared" si="9"/>
        <v>14</v>
      </c>
      <c r="C832" s="24">
        <v>54.583783783783794</v>
      </c>
      <c r="D832" s="25">
        <v>0.5070535211267605</v>
      </c>
      <c r="E832" s="26" t="str">
        <f t="shared" si="10"/>
        <v>April</v>
      </c>
      <c r="F832" s="26" t="str">
        <f t="shared" si="11"/>
        <v>2016</v>
      </c>
      <c r="G832" s="27">
        <f t="shared" si="12"/>
        <v>27.676899763989343</v>
      </c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3">
        <v>42471</v>
      </c>
      <c r="B833" s="29">
        <f t="shared" si="9"/>
        <v>15</v>
      </c>
      <c r="C833" s="24">
        <v>50.429000000000002</v>
      </c>
      <c r="D833" s="25">
        <v>0.54934084507042258</v>
      </c>
      <c r="E833" s="26" t="str">
        <f t="shared" si="10"/>
        <v>April</v>
      </c>
      <c r="F833" s="26" t="str">
        <f t="shared" si="11"/>
        <v>2016</v>
      </c>
      <c r="G833" s="27">
        <f t="shared" si="12"/>
        <v>27.702709476056341</v>
      </c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3">
        <v>42472</v>
      </c>
      <c r="B834" s="29">
        <f t="shared" si="9"/>
        <v>15</v>
      </c>
      <c r="C834" s="24">
        <v>45.46</v>
      </c>
      <c r="D834" s="25">
        <v>0.76057464788732387</v>
      </c>
      <c r="E834" s="26" t="str">
        <f t="shared" si="10"/>
        <v>April</v>
      </c>
      <c r="F834" s="26" t="str">
        <f t="shared" si="11"/>
        <v>2016</v>
      </c>
      <c r="G834" s="27">
        <f t="shared" si="12"/>
        <v>34.575723492957742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3">
        <v>42473</v>
      </c>
      <c r="B835" s="29">
        <f t="shared" si="9"/>
        <v>15</v>
      </c>
      <c r="C835" s="24">
        <v>48.88</v>
      </c>
      <c r="D835" s="25">
        <v>0.61971830985915488</v>
      </c>
      <c r="E835" s="26" t="str">
        <f t="shared" si="10"/>
        <v>April</v>
      </c>
      <c r="F835" s="26" t="str">
        <f t="shared" si="11"/>
        <v>2016</v>
      </c>
      <c r="G835" s="27">
        <f t="shared" si="12"/>
        <v>30.291830985915492</v>
      </c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3">
        <v>42474</v>
      </c>
      <c r="B836" s="29">
        <f t="shared" si="9"/>
        <v>15</v>
      </c>
      <c r="C836" s="24">
        <v>52.14</v>
      </c>
      <c r="D836" s="25">
        <v>0.88733521126760562</v>
      </c>
      <c r="E836" s="26" t="str">
        <f t="shared" si="10"/>
        <v>April</v>
      </c>
      <c r="F836" s="26" t="str">
        <f t="shared" si="11"/>
        <v>2016</v>
      </c>
      <c r="G836" s="27">
        <f t="shared" si="12"/>
        <v>46.265657915492959</v>
      </c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3">
        <v>42475</v>
      </c>
      <c r="B837" s="29">
        <f t="shared" si="9"/>
        <v>15</v>
      </c>
      <c r="C837" s="24">
        <v>58.55</v>
      </c>
      <c r="D837" s="25">
        <v>0.90143098591549287</v>
      </c>
      <c r="E837" s="26" t="str">
        <f t="shared" si="10"/>
        <v>April</v>
      </c>
      <c r="F837" s="26" t="str">
        <f t="shared" si="11"/>
        <v>2016</v>
      </c>
      <c r="G837" s="27">
        <f t="shared" si="12"/>
        <v>52.778784225352105</v>
      </c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3">
        <v>42476</v>
      </c>
      <c r="B838" s="29">
        <f t="shared" si="9"/>
        <v>15</v>
      </c>
      <c r="C838" s="24">
        <v>48.45</v>
      </c>
      <c r="D838" s="25">
        <v>0.97180845070422539</v>
      </c>
      <c r="E838" s="26" t="str">
        <f t="shared" si="10"/>
        <v>April</v>
      </c>
      <c r="F838" s="26" t="str">
        <f t="shared" si="11"/>
        <v>2016</v>
      </c>
      <c r="G838" s="27">
        <f t="shared" si="12"/>
        <v>47.084119436619723</v>
      </c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3">
        <v>42477</v>
      </c>
      <c r="B839" s="29">
        <f t="shared" si="9"/>
        <v>15</v>
      </c>
      <c r="C839" s="24">
        <v>44.64</v>
      </c>
      <c r="D839" s="25">
        <v>0.88733521126760562</v>
      </c>
      <c r="E839" s="26" t="str">
        <f t="shared" si="10"/>
        <v>April</v>
      </c>
      <c r="F839" s="26" t="str">
        <f t="shared" si="11"/>
        <v>2016</v>
      </c>
      <c r="G839" s="27">
        <f t="shared" si="12"/>
        <v>39.610643830985914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3">
        <v>42478</v>
      </c>
      <c r="B840" s="29">
        <f t="shared" si="9"/>
        <v>16</v>
      </c>
      <c r="C840" s="24">
        <v>44.4</v>
      </c>
      <c r="D840" s="25">
        <v>0.87323943661971826</v>
      </c>
      <c r="E840" s="26" t="str">
        <f t="shared" si="10"/>
        <v>April</v>
      </c>
      <c r="F840" s="26" t="str">
        <f t="shared" si="11"/>
        <v>2016</v>
      </c>
      <c r="G840" s="27">
        <f t="shared" si="12"/>
        <v>38.771830985915493</v>
      </c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3">
        <v>42479</v>
      </c>
      <c r="B841" s="29">
        <f t="shared" si="9"/>
        <v>16</v>
      </c>
      <c r="C841" s="24">
        <v>42.23</v>
      </c>
      <c r="D841" s="25">
        <v>0.81685633802816904</v>
      </c>
      <c r="E841" s="26" t="str">
        <f t="shared" si="10"/>
        <v>April</v>
      </c>
      <c r="F841" s="26" t="str">
        <f t="shared" si="11"/>
        <v>2016</v>
      </c>
      <c r="G841" s="27">
        <f t="shared" si="12"/>
        <v>34.495843154929574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3">
        <v>42480</v>
      </c>
      <c r="B842" s="29">
        <f t="shared" si="9"/>
        <v>16</v>
      </c>
      <c r="C842" s="24">
        <v>48.16</v>
      </c>
      <c r="D842" s="25">
        <v>0.67610140845070421</v>
      </c>
      <c r="E842" s="26" t="str">
        <f t="shared" si="10"/>
        <v>April</v>
      </c>
      <c r="F842" s="26" t="str">
        <f t="shared" si="11"/>
        <v>2016</v>
      </c>
      <c r="G842" s="27">
        <f t="shared" si="12"/>
        <v>32.561043830985909</v>
      </c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3">
        <v>42481</v>
      </c>
      <c r="B843" s="29">
        <f t="shared" si="9"/>
        <v>16</v>
      </c>
      <c r="C843" s="24">
        <v>44.81</v>
      </c>
      <c r="D843" s="25">
        <v>0.87323943661971826</v>
      </c>
      <c r="E843" s="26" t="str">
        <f t="shared" si="10"/>
        <v>April</v>
      </c>
      <c r="F843" s="26" t="str">
        <f t="shared" si="11"/>
        <v>2016</v>
      </c>
      <c r="G843" s="27">
        <f t="shared" si="12"/>
        <v>39.129859154929576</v>
      </c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3">
        <v>42482</v>
      </c>
      <c r="B844" s="29">
        <f t="shared" si="9"/>
        <v>16</v>
      </c>
      <c r="C844" s="24">
        <v>58.88</v>
      </c>
      <c r="D844" s="25">
        <v>0.81685633802816904</v>
      </c>
      <c r="E844" s="26" t="str">
        <f t="shared" si="10"/>
        <v>April</v>
      </c>
      <c r="F844" s="26" t="str">
        <f t="shared" si="11"/>
        <v>2016</v>
      </c>
      <c r="G844" s="27">
        <f t="shared" si="12"/>
        <v>48.096501183098596</v>
      </c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3">
        <v>42483</v>
      </c>
      <c r="B845" s="29">
        <f t="shared" si="9"/>
        <v>16</v>
      </c>
      <c r="C845" s="24">
        <v>64.45</v>
      </c>
      <c r="D845" s="25">
        <v>0.88733521126760562</v>
      </c>
      <c r="E845" s="26" t="str">
        <f t="shared" si="10"/>
        <v>April</v>
      </c>
      <c r="F845" s="26" t="str">
        <f t="shared" si="11"/>
        <v>2016</v>
      </c>
      <c r="G845" s="27">
        <f t="shared" si="12"/>
        <v>57.188754366197188</v>
      </c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3">
        <v>42484</v>
      </c>
      <c r="B846" s="29">
        <f t="shared" si="9"/>
        <v>16</v>
      </c>
      <c r="C846" s="24">
        <v>48.68</v>
      </c>
      <c r="D846" s="25">
        <v>0.39438873239436617</v>
      </c>
      <c r="E846" s="26" t="str">
        <f t="shared" si="10"/>
        <v>April</v>
      </c>
      <c r="F846" s="26" t="str">
        <f t="shared" si="11"/>
        <v>2016</v>
      </c>
      <c r="G846" s="27">
        <f t="shared" si="12"/>
        <v>19.198843492957746</v>
      </c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3">
        <v>42485</v>
      </c>
      <c r="B847" s="29">
        <f t="shared" si="9"/>
        <v>17</v>
      </c>
      <c r="C847" s="24">
        <v>46.13</v>
      </c>
      <c r="D847" s="25">
        <v>0.61971830985915488</v>
      </c>
      <c r="E847" s="26" t="str">
        <f t="shared" si="10"/>
        <v>April</v>
      </c>
      <c r="F847" s="26" t="str">
        <f t="shared" si="11"/>
        <v>2016</v>
      </c>
      <c r="G847" s="27">
        <f t="shared" si="12"/>
        <v>28.587605633802816</v>
      </c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3">
        <v>42486</v>
      </c>
      <c r="B848" s="29">
        <f t="shared" si="9"/>
        <v>17</v>
      </c>
      <c r="C848" s="24">
        <v>49.02</v>
      </c>
      <c r="D848" s="25">
        <v>0.46476619718309864</v>
      </c>
      <c r="E848" s="26" t="str">
        <f t="shared" si="10"/>
        <v>April</v>
      </c>
      <c r="F848" s="26" t="str">
        <f t="shared" si="11"/>
        <v>2016</v>
      </c>
      <c r="G848" s="27">
        <f t="shared" si="12"/>
        <v>22.782838985915497</v>
      </c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3">
        <v>42487</v>
      </c>
      <c r="B849" s="29">
        <f t="shared" si="9"/>
        <v>17</v>
      </c>
      <c r="C849" s="24">
        <v>45.43</v>
      </c>
      <c r="D849" s="25">
        <v>0.78876619718309848</v>
      </c>
      <c r="E849" s="26" t="str">
        <f t="shared" si="10"/>
        <v>April</v>
      </c>
      <c r="F849" s="26" t="str">
        <f t="shared" si="11"/>
        <v>2016</v>
      </c>
      <c r="G849" s="27">
        <f t="shared" si="12"/>
        <v>35.833648338028162</v>
      </c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3">
        <v>42488</v>
      </c>
      <c r="B850" s="29">
        <f t="shared" si="9"/>
        <v>17</v>
      </c>
      <c r="C850" s="24">
        <v>49.84</v>
      </c>
      <c r="D850" s="25">
        <v>0.7182873239436619</v>
      </c>
      <c r="E850" s="26" t="str">
        <f t="shared" si="10"/>
        <v>April</v>
      </c>
      <c r="F850" s="26" t="str">
        <f t="shared" si="11"/>
        <v>2016</v>
      </c>
      <c r="G850" s="27">
        <f t="shared" si="12"/>
        <v>35.799440225352114</v>
      </c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3">
        <v>42489</v>
      </c>
      <c r="B851" s="29">
        <f t="shared" si="9"/>
        <v>17</v>
      </c>
      <c r="C851" s="24">
        <v>53.08</v>
      </c>
      <c r="D851" s="25">
        <v>0.94361690140845078</v>
      </c>
      <c r="E851" s="26" t="str">
        <f t="shared" si="10"/>
        <v>April</v>
      </c>
      <c r="F851" s="26" t="str">
        <f t="shared" si="11"/>
        <v>2016</v>
      </c>
      <c r="G851" s="27">
        <f t="shared" si="12"/>
        <v>50.087185126760566</v>
      </c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3">
        <v>42490</v>
      </c>
      <c r="B852" s="29">
        <f t="shared" si="9"/>
        <v>17</v>
      </c>
      <c r="C852" s="24">
        <v>54.96</v>
      </c>
      <c r="D852" s="25">
        <v>0.95771267605633814</v>
      </c>
      <c r="E852" s="26" t="str">
        <f t="shared" si="10"/>
        <v>April</v>
      </c>
      <c r="F852" s="26" t="str">
        <f t="shared" si="11"/>
        <v>2016</v>
      </c>
      <c r="G852" s="27">
        <f t="shared" si="12"/>
        <v>52.635888676056346</v>
      </c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3">
        <v>42491</v>
      </c>
      <c r="B853" s="29">
        <f t="shared" si="9"/>
        <v>17</v>
      </c>
      <c r="C853" s="24">
        <v>46.361764705882365</v>
      </c>
      <c r="D853" s="25">
        <v>0.71830985915492962</v>
      </c>
      <c r="E853" s="26" t="str">
        <f t="shared" si="10"/>
        <v>May</v>
      </c>
      <c r="F853" s="26" t="str">
        <f t="shared" si="11"/>
        <v>2016</v>
      </c>
      <c r="G853" s="27">
        <f t="shared" si="12"/>
        <v>33.302112676056346</v>
      </c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3">
        <v>42492</v>
      </c>
      <c r="B854" s="29">
        <f t="shared" si="9"/>
        <v>18</v>
      </c>
      <c r="C854" s="24">
        <v>48.053725490196094</v>
      </c>
      <c r="D854" s="25">
        <v>0.76056338028169013</v>
      </c>
      <c r="E854" s="26" t="str">
        <f t="shared" si="10"/>
        <v>May</v>
      </c>
      <c r="F854" s="26" t="str">
        <f t="shared" si="11"/>
        <v>2016</v>
      </c>
      <c r="G854" s="27">
        <f t="shared" si="12"/>
        <v>36.547903893951961</v>
      </c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3">
        <v>42493</v>
      </c>
      <c r="B855" s="29">
        <f t="shared" si="9"/>
        <v>18</v>
      </c>
      <c r="C855" s="24">
        <v>48.225272727272689</v>
      </c>
      <c r="D855" s="25">
        <v>0.81690140845070425</v>
      </c>
      <c r="E855" s="26" t="str">
        <f t="shared" si="10"/>
        <v>May</v>
      </c>
      <c r="F855" s="26" t="str">
        <f t="shared" si="11"/>
        <v>2016</v>
      </c>
      <c r="G855" s="27">
        <f t="shared" si="12"/>
        <v>39.395293213828396</v>
      </c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3">
        <v>42494</v>
      </c>
      <c r="B856" s="29">
        <f t="shared" si="9"/>
        <v>18</v>
      </c>
      <c r="C856" s="24">
        <v>49.210243902439039</v>
      </c>
      <c r="D856" s="25">
        <v>0.63380281690140849</v>
      </c>
      <c r="E856" s="26" t="str">
        <f t="shared" si="10"/>
        <v>May</v>
      </c>
      <c r="F856" s="26" t="str">
        <f t="shared" si="11"/>
        <v>2016</v>
      </c>
      <c r="G856" s="27">
        <f t="shared" si="12"/>
        <v>31.189591205771226</v>
      </c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3">
        <v>42495</v>
      </c>
      <c r="B857" s="29">
        <f t="shared" si="9"/>
        <v>18</v>
      </c>
      <c r="C857" s="24">
        <v>47.477796610169449</v>
      </c>
      <c r="D857" s="25">
        <v>0.84507042253521125</v>
      </c>
      <c r="E857" s="26" t="str">
        <f t="shared" si="10"/>
        <v>May</v>
      </c>
      <c r="F857" s="26" t="str">
        <f t="shared" si="11"/>
        <v>2016</v>
      </c>
      <c r="G857" s="27">
        <f t="shared" si="12"/>
        <v>40.122081642396715</v>
      </c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3">
        <v>42496</v>
      </c>
      <c r="B858" s="29">
        <f t="shared" si="9"/>
        <v>18</v>
      </c>
      <c r="C858" s="24">
        <v>54.074603174603169</v>
      </c>
      <c r="D858" s="25">
        <v>0.90140845070422537</v>
      </c>
      <c r="E858" s="26" t="str">
        <f t="shared" si="10"/>
        <v>May</v>
      </c>
      <c r="F858" s="26" t="str">
        <f t="shared" si="11"/>
        <v>2016</v>
      </c>
      <c r="G858" s="27">
        <f t="shared" si="12"/>
        <v>48.743304270064833</v>
      </c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3">
        <v>42497</v>
      </c>
      <c r="B859" s="29">
        <f t="shared" si="9"/>
        <v>18</v>
      </c>
      <c r="C859" s="24">
        <v>60.202835820895494</v>
      </c>
      <c r="D859" s="25">
        <v>0.95774647887323938</v>
      </c>
      <c r="E859" s="26" t="str">
        <f t="shared" si="10"/>
        <v>May</v>
      </c>
      <c r="F859" s="26" t="str">
        <f t="shared" si="11"/>
        <v>2016</v>
      </c>
      <c r="G859" s="27">
        <f t="shared" si="12"/>
        <v>57.659054025646384</v>
      </c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3">
        <v>42498</v>
      </c>
      <c r="B860" s="29">
        <f t="shared" si="9"/>
        <v>18</v>
      </c>
      <c r="C860" s="24">
        <v>54.082000000000008</v>
      </c>
      <c r="D860" s="25">
        <v>0.71830985915492962</v>
      </c>
      <c r="E860" s="26" t="str">
        <f t="shared" si="10"/>
        <v>May</v>
      </c>
      <c r="F860" s="26" t="str">
        <f t="shared" si="11"/>
        <v>2016</v>
      </c>
      <c r="G860" s="27">
        <f t="shared" si="12"/>
        <v>38.847633802816908</v>
      </c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3">
        <v>42499</v>
      </c>
      <c r="B861" s="29">
        <f t="shared" si="9"/>
        <v>19</v>
      </c>
      <c r="C861" s="24">
        <v>49.333600000000004</v>
      </c>
      <c r="D861" s="25">
        <v>0.71830985915492962</v>
      </c>
      <c r="E861" s="26" t="str">
        <f t="shared" si="10"/>
        <v>May</v>
      </c>
      <c r="F861" s="26" t="str">
        <f t="shared" si="11"/>
        <v>2016</v>
      </c>
      <c r="G861" s="27">
        <f t="shared" si="12"/>
        <v>35.436811267605641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3">
        <v>42500</v>
      </c>
      <c r="B862" s="29">
        <f t="shared" si="9"/>
        <v>19</v>
      </c>
      <c r="C862" s="24">
        <v>57.803571428571423</v>
      </c>
      <c r="D862" s="25">
        <v>0.39436619718309857</v>
      </c>
      <c r="E862" s="26" t="str">
        <f t="shared" si="10"/>
        <v>May</v>
      </c>
      <c r="F862" s="26" t="str">
        <f t="shared" si="11"/>
        <v>2016</v>
      </c>
      <c r="G862" s="27">
        <f t="shared" si="12"/>
        <v>22.79577464788732</v>
      </c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3">
        <v>42501</v>
      </c>
      <c r="B863" s="29">
        <f t="shared" si="9"/>
        <v>19</v>
      </c>
      <c r="C863" s="24">
        <v>57.341111111111111</v>
      </c>
      <c r="D863" s="25">
        <v>0.38028169014084506</v>
      </c>
      <c r="E863" s="26" t="str">
        <f t="shared" si="10"/>
        <v>May</v>
      </c>
      <c r="F863" s="26" t="str">
        <f t="shared" si="11"/>
        <v>2016</v>
      </c>
      <c r="G863" s="27">
        <f t="shared" si="12"/>
        <v>21.805774647887322</v>
      </c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3">
        <v>42502</v>
      </c>
      <c r="B864" s="29">
        <f t="shared" si="9"/>
        <v>19</v>
      </c>
      <c r="C864" s="24">
        <v>51.268222222222214</v>
      </c>
      <c r="D864" s="25">
        <v>0.63380281690140849</v>
      </c>
      <c r="E864" s="26" t="str">
        <f t="shared" si="10"/>
        <v>May</v>
      </c>
      <c r="F864" s="26" t="str">
        <f t="shared" si="11"/>
        <v>2016</v>
      </c>
      <c r="G864" s="27">
        <f t="shared" si="12"/>
        <v>32.493943661971826</v>
      </c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3">
        <v>42503</v>
      </c>
      <c r="B865" s="29">
        <f t="shared" si="9"/>
        <v>19</v>
      </c>
      <c r="C865" s="24">
        <v>53.451355932203398</v>
      </c>
      <c r="D865" s="25">
        <v>0.83098591549295775</v>
      </c>
      <c r="E865" s="26" t="str">
        <f t="shared" si="10"/>
        <v>May</v>
      </c>
      <c r="F865" s="26" t="str">
        <f t="shared" si="11"/>
        <v>2016</v>
      </c>
      <c r="G865" s="27">
        <f t="shared" si="12"/>
        <v>44.417323943661977</v>
      </c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3">
        <v>42504</v>
      </c>
      <c r="B866" s="29">
        <f t="shared" si="9"/>
        <v>19</v>
      </c>
      <c r="C866" s="24">
        <v>48.657538461538408</v>
      </c>
      <c r="D866" s="25">
        <v>0.91549295774647887</v>
      </c>
      <c r="E866" s="26" t="str">
        <f t="shared" si="10"/>
        <v>May</v>
      </c>
      <c r="F866" s="26" t="str">
        <f t="shared" si="11"/>
        <v>2016</v>
      </c>
      <c r="G866" s="27">
        <f t="shared" si="12"/>
        <v>44.545633802816852</v>
      </c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3">
        <v>42505</v>
      </c>
      <c r="B867" s="29">
        <f t="shared" si="9"/>
        <v>19</v>
      </c>
      <c r="C867" s="24">
        <v>52.629814814814836</v>
      </c>
      <c r="D867" s="25">
        <v>0.76056338028169013</v>
      </c>
      <c r="E867" s="26" t="str">
        <f t="shared" si="10"/>
        <v>May</v>
      </c>
      <c r="F867" s="26" t="str">
        <f t="shared" si="11"/>
        <v>2016</v>
      </c>
      <c r="G867" s="27">
        <f t="shared" si="12"/>
        <v>40.028309859154945</v>
      </c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3">
        <v>42506</v>
      </c>
      <c r="B868" s="29">
        <f t="shared" si="9"/>
        <v>20</v>
      </c>
      <c r="C868" s="24">
        <v>51.895576923076945</v>
      </c>
      <c r="D868" s="25">
        <v>0.73239436619718312</v>
      </c>
      <c r="E868" s="26" t="str">
        <f t="shared" si="10"/>
        <v>May</v>
      </c>
      <c r="F868" s="26" t="str">
        <f t="shared" si="11"/>
        <v>2016</v>
      </c>
      <c r="G868" s="27">
        <f t="shared" si="12"/>
        <v>38.008028169014104</v>
      </c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3">
        <v>42507</v>
      </c>
      <c r="B869" s="29">
        <f t="shared" si="9"/>
        <v>20</v>
      </c>
      <c r="C869" s="24">
        <v>57.027619047619055</v>
      </c>
      <c r="D869" s="25">
        <v>0.29577464788732394</v>
      </c>
      <c r="E869" s="26" t="str">
        <f t="shared" si="10"/>
        <v>May</v>
      </c>
      <c r="F869" s="26" t="str">
        <f t="shared" si="11"/>
        <v>2016</v>
      </c>
      <c r="G869" s="27">
        <f t="shared" si="12"/>
        <v>16.867323943661972</v>
      </c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3">
        <v>42508</v>
      </c>
      <c r="B870" s="29">
        <f t="shared" si="9"/>
        <v>20</v>
      </c>
      <c r="C870" s="24">
        <v>48.084693877551032</v>
      </c>
      <c r="D870" s="25">
        <v>0.6901408450704225</v>
      </c>
      <c r="E870" s="26" t="str">
        <f t="shared" si="10"/>
        <v>May</v>
      </c>
      <c r="F870" s="26" t="str">
        <f t="shared" si="11"/>
        <v>2016</v>
      </c>
      <c r="G870" s="27">
        <f t="shared" si="12"/>
        <v>33.185211267605638</v>
      </c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3">
        <v>42509</v>
      </c>
      <c r="B871" s="29">
        <f t="shared" si="9"/>
        <v>20</v>
      </c>
      <c r="C871" s="24">
        <v>53.629285714285722</v>
      </c>
      <c r="D871" s="25">
        <v>0.59154929577464788</v>
      </c>
      <c r="E871" s="26" t="str">
        <f t="shared" si="10"/>
        <v>May</v>
      </c>
      <c r="F871" s="26" t="str">
        <f t="shared" si="11"/>
        <v>2016</v>
      </c>
      <c r="G871" s="27">
        <f t="shared" si="12"/>
        <v>31.724366197183102</v>
      </c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3">
        <v>42510</v>
      </c>
      <c r="B872" s="29">
        <f t="shared" si="9"/>
        <v>20</v>
      </c>
      <c r="C872" s="24">
        <v>58.470303030303036</v>
      </c>
      <c r="D872" s="25">
        <v>0.92957746478873238</v>
      </c>
      <c r="E872" s="26" t="str">
        <f t="shared" si="10"/>
        <v>May</v>
      </c>
      <c r="F872" s="26" t="str">
        <f t="shared" si="11"/>
        <v>2016</v>
      </c>
      <c r="G872" s="27">
        <f t="shared" si="12"/>
        <v>54.352676056338034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3">
        <v>42511</v>
      </c>
      <c r="B873" s="29">
        <f t="shared" si="9"/>
        <v>20</v>
      </c>
      <c r="C873" s="24">
        <v>57.538115942029002</v>
      </c>
      <c r="D873" s="25">
        <v>0.971830985915493</v>
      </c>
      <c r="E873" s="26" t="str">
        <f t="shared" si="10"/>
        <v>May</v>
      </c>
      <c r="F873" s="26" t="str">
        <f t="shared" si="11"/>
        <v>2016</v>
      </c>
      <c r="G873" s="27">
        <f t="shared" si="12"/>
        <v>55.917323943661991</v>
      </c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3">
        <v>42512</v>
      </c>
      <c r="B874" s="29">
        <f t="shared" si="9"/>
        <v>20</v>
      </c>
      <c r="C874" s="24">
        <v>51.348181818181821</v>
      </c>
      <c r="D874" s="25">
        <v>0.78873239436619713</v>
      </c>
      <c r="E874" s="26" t="str">
        <f t="shared" si="10"/>
        <v>May</v>
      </c>
      <c r="F874" s="26" t="str">
        <f t="shared" si="11"/>
        <v>2016</v>
      </c>
      <c r="G874" s="27">
        <f t="shared" si="12"/>
        <v>40.499974391805381</v>
      </c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3">
        <v>42513</v>
      </c>
      <c r="B875" s="29">
        <f t="shared" si="9"/>
        <v>21</v>
      </c>
      <c r="C875" s="24">
        <v>47.349500000000006</v>
      </c>
      <c r="D875" s="25">
        <v>0.84507042253521125</v>
      </c>
      <c r="E875" s="26" t="str">
        <f t="shared" si="10"/>
        <v>May</v>
      </c>
      <c r="F875" s="26" t="str">
        <f t="shared" si="11"/>
        <v>2016</v>
      </c>
      <c r="G875" s="27">
        <f t="shared" si="12"/>
        <v>40.013661971830992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3">
        <v>42514</v>
      </c>
      <c r="B876" s="29">
        <f t="shared" si="9"/>
        <v>21</v>
      </c>
      <c r="C876" s="24">
        <v>47.347017543859664</v>
      </c>
      <c r="D876" s="25">
        <v>0.80281690140845074</v>
      </c>
      <c r="E876" s="26" t="str">
        <f t="shared" si="10"/>
        <v>May</v>
      </c>
      <c r="F876" s="26" t="str">
        <f t="shared" si="11"/>
        <v>2016</v>
      </c>
      <c r="G876" s="27">
        <f t="shared" si="12"/>
        <v>38.010985915492974</v>
      </c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3">
        <v>42515</v>
      </c>
      <c r="B877" s="29">
        <f t="shared" si="9"/>
        <v>21</v>
      </c>
      <c r="C877" s="24">
        <v>52.683250000000001</v>
      </c>
      <c r="D877" s="25">
        <v>0.56338028169014087</v>
      </c>
      <c r="E877" s="26" t="str">
        <f t="shared" si="10"/>
        <v>May</v>
      </c>
      <c r="F877" s="26" t="str">
        <f t="shared" si="11"/>
        <v>2016</v>
      </c>
      <c r="G877" s="27">
        <f t="shared" si="12"/>
        <v>29.680704225352116</v>
      </c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3">
        <v>42516</v>
      </c>
      <c r="B878" s="29">
        <f t="shared" si="9"/>
        <v>21</v>
      </c>
      <c r="C878" s="24">
        <v>62.300909090909087</v>
      </c>
      <c r="D878" s="25">
        <v>0.63380281690140849</v>
      </c>
      <c r="E878" s="26" t="str">
        <f t="shared" si="10"/>
        <v>May</v>
      </c>
      <c r="F878" s="26" t="str">
        <f t="shared" si="11"/>
        <v>2016</v>
      </c>
      <c r="G878" s="27">
        <f t="shared" si="12"/>
        <v>39.486491677336751</v>
      </c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3">
        <v>42517</v>
      </c>
      <c r="B879" s="29">
        <f t="shared" si="9"/>
        <v>21</v>
      </c>
      <c r="C879" s="24">
        <v>76.917500000000018</v>
      </c>
      <c r="D879" s="25">
        <v>0.85915492957746475</v>
      </c>
      <c r="E879" s="26" t="str">
        <f t="shared" si="10"/>
        <v>May</v>
      </c>
      <c r="F879" s="26" t="str">
        <f t="shared" si="11"/>
        <v>2016</v>
      </c>
      <c r="G879" s="27">
        <f t="shared" si="12"/>
        <v>66.084049295774662</v>
      </c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3">
        <v>42518</v>
      </c>
      <c r="B880" s="29">
        <f t="shared" si="9"/>
        <v>21</v>
      </c>
      <c r="C880" s="24">
        <v>77.132753623188421</v>
      </c>
      <c r="D880" s="25">
        <v>0.9859154929577465</v>
      </c>
      <c r="E880" s="26" t="str">
        <f t="shared" si="10"/>
        <v>May</v>
      </c>
      <c r="F880" s="26" t="str">
        <f t="shared" si="11"/>
        <v>2016</v>
      </c>
      <c r="G880" s="27">
        <f t="shared" si="12"/>
        <v>76.046376811594214</v>
      </c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3">
        <v>42519</v>
      </c>
      <c r="B881" s="29">
        <f t="shared" si="9"/>
        <v>21</v>
      </c>
      <c r="C881" s="24">
        <v>74.466041666666626</v>
      </c>
      <c r="D881" s="25">
        <v>0.6901408450704225</v>
      </c>
      <c r="E881" s="26" t="str">
        <f t="shared" si="10"/>
        <v>May</v>
      </c>
      <c r="F881" s="26" t="str">
        <f t="shared" si="11"/>
        <v>2016</v>
      </c>
      <c r="G881" s="27">
        <f t="shared" si="12"/>
        <v>51.392056924882596</v>
      </c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3">
        <v>42520</v>
      </c>
      <c r="B882" s="29">
        <f t="shared" si="9"/>
        <v>22</v>
      </c>
      <c r="C882" s="24">
        <v>61.478666666666676</v>
      </c>
      <c r="D882" s="25">
        <v>0.647887323943662</v>
      </c>
      <c r="E882" s="26" t="str">
        <f t="shared" si="10"/>
        <v>May</v>
      </c>
      <c r="F882" s="26" t="str">
        <f t="shared" si="11"/>
        <v>2016</v>
      </c>
      <c r="G882" s="27">
        <f t="shared" si="12"/>
        <v>39.831248826291088</v>
      </c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3">
        <v>42521</v>
      </c>
      <c r="B883" s="29">
        <f t="shared" si="9"/>
        <v>22</v>
      </c>
      <c r="C883" s="24">
        <v>59.260869565217391</v>
      </c>
      <c r="D883" s="25">
        <v>0.6619718309859155</v>
      </c>
      <c r="E883" s="26" t="str">
        <f t="shared" si="10"/>
        <v>May</v>
      </c>
      <c r="F883" s="26" t="str">
        <f t="shared" si="11"/>
        <v>2016</v>
      </c>
      <c r="G883" s="27">
        <f t="shared" si="12"/>
        <v>39.229026331904471</v>
      </c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3">
        <v>42522</v>
      </c>
      <c r="B884" s="29">
        <f t="shared" si="9"/>
        <v>22</v>
      </c>
      <c r="C884" s="24">
        <v>55.625333333333309</v>
      </c>
      <c r="D884" s="25">
        <v>0.84507042253521125</v>
      </c>
      <c r="E884" s="26" t="str">
        <f t="shared" si="10"/>
        <v>June</v>
      </c>
      <c r="F884" s="26" t="str">
        <f t="shared" si="11"/>
        <v>2016</v>
      </c>
      <c r="G884" s="27">
        <f t="shared" si="12"/>
        <v>47.007323943661952</v>
      </c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3">
        <v>42523</v>
      </c>
      <c r="B885" s="29">
        <f t="shared" si="9"/>
        <v>22</v>
      </c>
      <c r="C885" s="24">
        <v>59.256607142857135</v>
      </c>
      <c r="D885" s="25">
        <v>0.78873239436619713</v>
      </c>
      <c r="E885" s="26" t="str">
        <f t="shared" si="10"/>
        <v>June</v>
      </c>
      <c r="F885" s="26" t="str">
        <f t="shared" si="11"/>
        <v>2016</v>
      </c>
      <c r="G885" s="27">
        <f t="shared" si="12"/>
        <v>46.737605633802808</v>
      </c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3">
        <v>42524</v>
      </c>
      <c r="B886" s="29">
        <f t="shared" si="9"/>
        <v>22</v>
      </c>
      <c r="C886" s="24">
        <v>62.456666666666649</v>
      </c>
      <c r="D886" s="25">
        <v>0.88732394366197187</v>
      </c>
      <c r="E886" s="26" t="str">
        <f t="shared" si="10"/>
        <v>June</v>
      </c>
      <c r="F886" s="26" t="str">
        <f t="shared" si="11"/>
        <v>2016</v>
      </c>
      <c r="G886" s="27">
        <f t="shared" si="12"/>
        <v>55.419295774647871</v>
      </c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3">
        <v>42525</v>
      </c>
      <c r="B887" s="29">
        <f t="shared" si="9"/>
        <v>22</v>
      </c>
      <c r="C887" s="24">
        <v>65.532499999999985</v>
      </c>
      <c r="D887" s="25">
        <v>0.61971830985915488</v>
      </c>
      <c r="E887" s="26" t="str">
        <f t="shared" si="10"/>
        <v>June</v>
      </c>
      <c r="F887" s="26" t="str">
        <f t="shared" si="11"/>
        <v>2016</v>
      </c>
      <c r="G887" s="27">
        <f t="shared" si="12"/>
        <v>40.611690140845056</v>
      </c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3">
        <v>42526</v>
      </c>
      <c r="B888" s="29">
        <f t="shared" si="9"/>
        <v>22</v>
      </c>
      <c r="C888" s="24">
        <v>53.044843749999991</v>
      </c>
      <c r="D888" s="25">
        <v>0.90140845070422537</v>
      </c>
      <c r="E888" s="26" t="str">
        <f t="shared" si="10"/>
        <v>June</v>
      </c>
      <c r="F888" s="26" t="str">
        <f t="shared" si="11"/>
        <v>2016</v>
      </c>
      <c r="G888" s="27">
        <f t="shared" si="12"/>
        <v>47.815070422535207</v>
      </c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3">
        <v>42527</v>
      </c>
      <c r="B889" s="29">
        <f t="shared" si="9"/>
        <v>23</v>
      </c>
      <c r="C889" s="24">
        <v>53.317999999999977</v>
      </c>
      <c r="D889" s="25">
        <v>0.9859154929577465</v>
      </c>
      <c r="E889" s="26" t="str">
        <f t="shared" si="10"/>
        <v>June</v>
      </c>
      <c r="F889" s="26" t="str">
        <f t="shared" si="11"/>
        <v>2016</v>
      </c>
      <c r="G889" s="27">
        <f t="shared" si="12"/>
        <v>52.567042253521102</v>
      </c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3">
        <v>42528</v>
      </c>
      <c r="B890" s="29">
        <f t="shared" si="9"/>
        <v>23</v>
      </c>
      <c r="C890" s="24">
        <v>52.837826086956511</v>
      </c>
      <c r="D890" s="25">
        <v>0.971830985915493</v>
      </c>
      <c r="E890" s="26" t="str">
        <f t="shared" si="10"/>
        <v>June</v>
      </c>
      <c r="F890" s="26" t="str">
        <f t="shared" si="11"/>
        <v>2016</v>
      </c>
      <c r="G890" s="27">
        <f t="shared" si="12"/>
        <v>51.349436619718304</v>
      </c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3">
        <v>42529</v>
      </c>
      <c r="B891" s="29">
        <f t="shared" si="9"/>
        <v>23</v>
      </c>
      <c r="C891" s="24">
        <v>52.418714285714252</v>
      </c>
      <c r="D891" s="25">
        <v>0.9859154929577465</v>
      </c>
      <c r="E891" s="26" t="str">
        <f t="shared" si="10"/>
        <v>June</v>
      </c>
      <c r="F891" s="26" t="str">
        <f t="shared" si="11"/>
        <v>2016</v>
      </c>
      <c r="G891" s="27">
        <f t="shared" si="12"/>
        <v>51.680422535211235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3">
        <v>42530</v>
      </c>
      <c r="B892" s="29">
        <f t="shared" si="9"/>
        <v>23</v>
      </c>
      <c r="C892" s="24">
        <v>50.593478260869539</v>
      </c>
      <c r="D892" s="25">
        <v>0.971830985915493</v>
      </c>
      <c r="E892" s="26" t="str">
        <f t="shared" si="10"/>
        <v>June</v>
      </c>
      <c r="F892" s="26" t="str">
        <f t="shared" si="11"/>
        <v>2016</v>
      </c>
      <c r="G892" s="27">
        <f t="shared" si="12"/>
        <v>49.168309859154903</v>
      </c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3">
        <v>42531</v>
      </c>
      <c r="B893" s="29">
        <f t="shared" si="9"/>
        <v>23</v>
      </c>
      <c r="C893" s="24">
        <v>54.330428571428541</v>
      </c>
      <c r="D893" s="25">
        <v>0.9859154929577465</v>
      </c>
      <c r="E893" s="26" t="str">
        <f t="shared" si="10"/>
        <v>June</v>
      </c>
      <c r="F893" s="26" t="str">
        <f t="shared" si="11"/>
        <v>2016</v>
      </c>
      <c r="G893" s="27">
        <f t="shared" si="12"/>
        <v>53.565211267605605</v>
      </c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3">
        <v>42532</v>
      </c>
      <c r="B894" s="29">
        <f t="shared" si="9"/>
        <v>23</v>
      </c>
      <c r="C894" s="24">
        <v>52.315352112676024</v>
      </c>
      <c r="D894" s="25">
        <v>1</v>
      </c>
      <c r="E894" s="26" t="str">
        <f t="shared" si="10"/>
        <v>June</v>
      </c>
      <c r="F894" s="26" t="str">
        <f t="shared" si="11"/>
        <v>2016</v>
      </c>
      <c r="G894" s="27">
        <f t="shared" si="12"/>
        <v>52.315352112676024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3">
        <v>42533</v>
      </c>
      <c r="B895" s="29">
        <f t="shared" si="9"/>
        <v>23</v>
      </c>
      <c r="C895" s="24">
        <v>54.994210526315797</v>
      </c>
      <c r="D895" s="25">
        <v>0.80281690140845074</v>
      </c>
      <c r="E895" s="26" t="str">
        <f t="shared" si="10"/>
        <v>June</v>
      </c>
      <c r="F895" s="26" t="str">
        <f t="shared" si="11"/>
        <v>2016</v>
      </c>
      <c r="G895" s="27">
        <f t="shared" si="12"/>
        <v>44.150281690140851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3">
        <v>42534</v>
      </c>
      <c r="B896" s="29">
        <f t="shared" si="9"/>
        <v>24</v>
      </c>
      <c r="C896" s="24">
        <v>58.954833333333347</v>
      </c>
      <c r="D896" s="25">
        <v>0.84507042253521125</v>
      </c>
      <c r="E896" s="26" t="str">
        <f t="shared" si="10"/>
        <v>June</v>
      </c>
      <c r="F896" s="26" t="str">
        <f t="shared" si="11"/>
        <v>2016</v>
      </c>
      <c r="G896" s="27">
        <f t="shared" si="12"/>
        <v>49.820985915492969</v>
      </c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3">
        <v>42535</v>
      </c>
      <c r="B897" s="29">
        <f t="shared" si="9"/>
        <v>24</v>
      </c>
      <c r="C897" s="24">
        <v>58.757213114754123</v>
      </c>
      <c r="D897" s="25">
        <v>0.85915492957746475</v>
      </c>
      <c r="E897" s="26" t="str">
        <f t="shared" si="10"/>
        <v>June</v>
      </c>
      <c r="F897" s="26" t="str">
        <f t="shared" si="11"/>
        <v>2016</v>
      </c>
      <c r="G897" s="27">
        <f t="shared" si="12"/>
        <v>50.48154929577467</v>
      </c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3">
        <v>42536</v>
      </c>
      <c r="B898" s="29">
        <f t="shared" si="9"/>
        <v>24</v>
      </c>
      <c r="C898" s="24">
        <v>62.364500000000014</v>
      </c>
      <c r="D898" s="25">
        <v>0.84507042253521125</v>
      </c>
      <c r="E898" s="26" t="str">
        <f t="shared" si="10"/>
        <v>June</v>
      </c>
      <c r="F898" s="26" t="str">
        <f t="shared" si="11"/>
        <v>2016</v>
      </c>
      <c r="G898" s="27">
        <f t="shared" si="12"/>
        <v>52.702394366197197</v>
      </c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3">
        <v>42537</v>
      </c>
      <c r="B899" s="29">
        <f t="shared" si="9"/>
        <v>24</v>
      </c>
      <c r="C899" s="24">
        <v>65.686250000000001</v>
      </c>
      <c r="D899" s="25">
        <v>0.78873239436619713</v>
      </c>
      <c r="E899" s="26" t="str">
        <f t="shared" si="10"/>
        <v>June</v>
      </c>
      <c r="F899" s="26" t="str">
        <f t="shared" si="11"/>
        <v>2016</v>
      </c>
      <c r="G899" s="27">
        <f t="shared" si="12"/>
        <v>51.808873239436615</v>
      </c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3">
        <v>42538</v>
      </c>
      <c r="B900" s="29">
        <f t="shared" si="9"/>
        <v>24</v>
      </c>
      <c r="C900" s="24">
        <v>70.687692307692302</v>
      </c>
      <c r="D900" s="25">
        <v>0.91549295774647887</v>
      </c>
      <c r="E900" s="26" t="str">
        <f t="shared" si="10"/>
        <v>June</v>
      </c>
      <c r="F900" s="26" t="str">
        <f t="shared" si="11"/>
        <v>2016</v>
      </c>
      <c r="G900" s="27">
        <f t="shared" si="12"/>
        <v>64.714084507042244</v>
      </c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3">
        <v>42539</v>
      </c>
      <c r="B901" s="29">
        <f t="shared" si="9"/>
        <v>24</v>
      </c>
      <c r="C901" s="24">
        <v>69.33686567164176</v>
      </c>
      <c r="D901" s="25">
        <v>0.94366197183098588</v>
      </c>
      <c r="E901" s="26" t="str">
        <f t="shared" si="10"/>
        <v>June</v>
      </c>
      <c r="F901" s="26" t="str">
        <f t="shared" si="11"/>
        <v>2016</v>
      </c>
      <c r="G901" s="27">
        <f t="shared" si="12"/>
        <v>65.430563380281654</v>
      </c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3">
        <v>42540</v>
      </c>
      <c r="B902" s="29">
        <f t="shared" si="9"/>
        <v>24</v>
      </c>
      <c r="C902" s="24">
        <v>71.838999999999984</v>
      </c>
      <c r="D902" s="25">
        <v>0.56338028169014087</v>
      </c>
      <c r="E902" s="26" t="str">
        <f t="shared" si="10"/>
        <v>June</v>
      </c>
      <c r="F902" s="26" t="str">
        <f t="shared" si="11"/>
        <v>2016</v>
      </c>
      <c r="G902" s="27">
        <f t="shared" si="12"/>
        <v>40.472676056338024</v>
      </c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3">
        <v>42541</v>
      </c>
      <c r="B903" s="29">
        <f t="shared" si="9"/>
        <v>25</v>
      </c>
      <c r="C903" s="24">
        <v>66.937674418604644</v>
      </c>
      <c r="D903" s="25">
        <v>0.60563380281690138</v>
      </c>
      <c r="E903" s="26" t="str">
        <f t="shared" si="10"/>
        <v>June</v>
      </c>
      <c r="F903" s="26" t="str">
        <f t="shared" si="11"/>
        <v>2016</v>
      </c>
      <c r="G903" s="27">
        <f t="shared" si="12"/>
        <v>40.539718309859147</v>
      </c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3">
        <v>42542</v>
      </c>
      <c r="B904" s="29">
        <f t="shared" si="9"/>
        <v>25</v>
      </c>
      <c r="C904" s="24">
        <v>67.797169811320757</v>
      </c>
      <c r="D904" s="25">
        <v>0.74647887323943662</v>
      </c>
      <c r="E904" s="26" t="str">
        <f t="shared" si="10"/>
        <v>June</v>
      </c>
      <c r="F904" s="26" t="str">
        <f t="shared" si="11"/>
        <v>2016</v>
      </c>
      <c r="G904" s="27">
        <f t="shared" si="12"/>
        <v>50.609154929577464</v>
      </c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3">
        <v>42543</v>
      </c>
      <c r="B905" s="29">
        <f t="shared" si="9"/>
        <v>25</v>
      </c>
      <c r="C905" s="24">
        <v>68.010606060606051</v>
      </c>
      <c r="D905" s="25">
        <v>0.92957746478873238</v>
      </c>
      <c r="E905" s="26" t="str">
        <f t="shared" si="10"/>
        <v>June</v>
      </c>
      <c r="F905" s="26" t="str">
        <f t="shared" si="11"/>
        <v>2016</v>
      </c>
      <c r="G905" s="27">
        <f t="shared" si="12"/>
        <v>63.221126760563372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3">
        <v>42544</v>
      </c>
      <c r="B906" s="29">
        <f t="shared" si="9"/>
        <v>25</v>
      </c>
      <c r="C906" s="24">
        <v>72.559850746268637</v>
      </c>
      <c r="D906" s="25">
        <v>0.94366197183098588</v>
      </c>
      <c r="E906" s="26" t="str">
        <f t="shared" si="10"/>
        <v>June</v>
      </c>
      <c r="F906" s="26" t="str">
        <f t="shared" si="11"/>
        <v>2016</v>
      </c>
      <c r="G906" s="27">
        <f t="shared" si="12"/>
        <v>68.471971830985893</v>
      </c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3">
        <v>42545</v>
      </c>
      <c r="B907" s="29">
        <f t="shared" si="9"/>
        <v>25</v>
      </c>
      <c r="C907" s="24">
        <v>82.756875000000022</v>
      </c>
      <c r="D907" s="25">
        <v>0.90140845070422537</v>
      </c>
      <c r="E907" s="26" t="str">
        <f t="shared" si="10"/>
        <v>June</v>
      </c>
      <c r="F907" s="26" t="str">
        <f t="shared" si="11"/>
        <v>2016</v>
      </c>
      <c r="G907" s="27">
        <f t="shared" si="12"/>
        <v>74.597746478873262</v>
      </c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3">
        <v>42546</v>
      </c>
      <c r="B908" s="29">
        <f t="shared" si="9"/>
        <v>25</v>
      </c>
      <c r="C908" s="24">
        <v>81.842857142857156</v>
      </c>
      <c r="D908" s="25">
        <v>0.9859154929577465</v>
      </c>
      <c r="E908" s="26" t="str">
        <f t="shared" si="10"/>
        <v>June</v>
      </c>
      <c r="F908" s="26" t="str">
        <f t="shared" si="11"/>
        <v>2016</v>
      </c>
      <c r="G908" s="27">
        <f t="shared" si="12"/>
        <v>80.690140845070431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3">
        <v>42547</v>
      </c>
      <c r="B909" s="29">
        <f t="shared" si="9"/>
        <v>25</v>
      </c>
      <c r="C909" s="24">
        <v>70.413571428571416</v>
      </c>
      <c r="D909" s="25">
        <v>0.9859154929577465</v>
      </c>
      <c r="E909" s="26" t="str">
        <f t="shared" si="10"/>
        <v>June</v>
      </c>
      <c r="F909" s="26" t="str">
        <f t="shared" si="11"/>
        <v>2016</v>
      </c>
      <c r="G909" s="27">
        <f t="shared" si="12"/>
        <v>69.421830985915477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3">
        <v>42548</v>
      </c>
      <c r="B910" s="29">
        <f t="shared" si="9"/>
        <v>26</v>
      </c>
      <c r="C910" s="24">
        <v>72.63000000000001</v>
      </c>
      <c r="D910" s="25">
        <v>0.76056338028169013</v>
      </c>
      <c r="E910" s="26" t="str">
        <f t="shared" si="10"/>
        <v>June</v>
      </c>
      <c r="F910" s="26" t="str">
        <f t="shared" si="11"/>
        <v>2016</v>
      </c>
      <c r="G910" s="27">
        <f t="shared" si="12"/>
        <v>55.239718309859164</v>
      </c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3">
        <v>42549</v>
      </c>
      <c r="B911" s="29">
        <f t="shared" si="9"/>
        <v>26</v>
      </c>
      <c r="C911" s="24">
        <v>69.441698113207551</v>
      </c>
      <c r="D911" s="25">
        <v>0.74647887323943662</v>
      </c>
      <c r="E911" s="26" t="str">
        <f t="shared" si="10"/>
        <v>June</v>
      </c>
      <c r="F911" s="26" t="str">
        <f t="shared" si="11"/>
        <v>2016</v>
      </c>
      <c r="G911" s="27">
        <f t="shared" si="12"/>
        <v>51.836760563380281</v>
      </c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3">
        <v>42550</v>
      </c>
      <c r="B912" s="29">
        <f t="shared" si="9"/>
        <v>26</v>
      </c>
      <c r="C912" s="24">
        <v>66.028461538461542</v>
      </c>
      <c r="D912" s="25">
        <v>0.73239436619718312</v>
      </c>
      <c r="E912" s="26" t="str">
        <f t="shared" si="10"/>
        <v>June</v>
      </c>
      <c r="F912" s="26" t="str">
        <f t="shared" si="11"/>
        <v>2016</v>
      </c>
      <c r="G912" s="27">
        <f t="shared" si="12"/>
        <v>48.358873239436626</v>
      </c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3">
        <v>42551</v>
      </c>
      <c r="B913" s="29">
        <f t="shared" si="9"/>
        <v>26</v>
      </c>
      <c r="C913" s="24">
        <v>73.615199999999987</v>
      </c>
      <c r="D913" s="25">
        <v>0.70422535211267601</v>
      </c>
      <c r="E913" s="26" t="str">
        <f t="shared" si="10"/>
        <v>June</v>
      </c>
      <c r="F913" s="26" t="str">
        <f t="shared" si="11"/>
        <v>2016</v>
      </c>
      <c r="G913" s="27">
        <f t="shared" si="12"/>
        <v>51.84169014084506</v>
      </c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3">
        <v>42552</v>
      </c>
      <c r="B914" s="29">
        <f t="shared" si="9"/>
        <v>26</v>
      </c>
      <c r="C914" s="24">
        <v>79.28400000000002</v>
      </c>
      <c r="D914" s="25">
        <v>0.91549295774647887</v>
      </c>
      <c r="E914" s="26" t="str">
        <f t="shared" si="10"/>
        <v>July</v>
      </c>
      <c r="F914" s="26" t="str">
        <f t="shared" si="11"/>
        <v>2016</v>
      </c>
      <c r="G914" s="27">
        <f t="shared" si="12"/>
        <v>72.583943661971844</v>
      </c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3">
        <v>42553</v>
      </c>
      <c r="B915" s="29">
        <f t="shared" si="9"/>
        <v>26</v>
      </c>
      <c r="C915" s="24">
        <v>81.841940298507481</v>
      </c>
      <c r="D915" s="25">
        <v>0.94366197183098588</v>
      </c>
      <c r="E915" s="26" t="str">
        <f t="shared" si="10"/>
        <v>July</v>
      </c>
      <c r="F915" s="26" t="str">
        <f t="shared" si="11"/>
        <v>2016</v>
      </c>
      <c r="G915" s="27">
        <f t="shared" si="12"/>
        <v>77.231126760563399</v>
      </c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3">
        <v>42554</v>
      </c>
      <c r="B916" s="29">
        <f t="shared" si="9"/>
        <v>26</v>
      </c>
      <c r="C916" s="24">
        <v>69.054626865671651</v>
      </c>
      <c r="D916" s="25">
        <v>0.94366197183098588</v>
      </c>
      <c r="E916" s="26" t="str">
        <f t="shared" si="10"/>
        <v>July</v>
      </c>
      <c r="F916" s="26" t="str">
        <f t="shared" si="11"/>
        <v>2016</v>
      </c>
      <c r="G916" s="27">
        <f t="shared" si="12"/>
        <v>65.16422535211268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3">
        <v>42555</v>
      </c>
      <c r="B917" s="29">
        <f t="shared" si="9"/>
        <v>27</v>
      </c>
      <c r="C917" s="24">
        <v>60.105573770491802</v>
      </c>
      <c r="D917" s="25">
        <v>0.85915492957746475</v>
      </c>
      <c r="E917" s="26" t="str">
        <f t="shared" si="10"/>
        <v>July</v>
      </c>
      <c r="F917" s="26" t="str">
        <f t="shared" si="11"/>
        <v>2016</v>
      </c>
      <c r="G917" s="27">
        <f t="shared" si="12"/>
        <v>51.639999999999993</v>
      </c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3">
        <v>42556</v>
      </c>
      <c r="B918" s="29">
        <f t="shared" si="9"/>
        <v>27</v>
      </c>
      <c r="C918" s="24">
        <v>60.816721311475405</v>
      </c>
      <c r="D918" s="25">
        <v>0.85915492957746475</v>
      </c>
      <c r="E918" s="26" t="str">
        <f t="shared" si="10"/>
        <v>July</v>
      </c>
      <c r="F918" s="26" t="str">
        <f t="shared" si="11"/>
        <v>2016</v>
      </c>
      <c r="G918" s="27">
        <f t="shared" si="12"/>
        <v>52.250985915492954</v>
      </c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3">
        <v>42557</v>
      </c>
      <c r="B919" s="29">
        <f t="shared" si="9"/>
        <v>27</v>
      </c>
      <c r="C919" s="24">
        <v>61.473088235294121</v>
      </c>
      <c r="D919" s="25">
        <v>0.95774647887323938</v>
      </c>
      <c r="E919" s="26" t="str">
        <f t="shared" si="10"/>
        <v>July</v>
      </c>
      <c r="F919" s="26" t="str">
        <f t="shared" si="11"/>
        <v>2016</v>
      </c>
      <c r="G919" s="27">
        <f t="shared" si="12"/>
        <v>58.8756338028169</v>
      </c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3">
        <v>42558</v>
      </c>
      <c r="B920" s="29">
        <f t="shared" si="9"/>
        <v>27</v>
      </c>
      <c r="C920" s="24">
        <v>60.979218749999994</v>
      </c>
      <c r="D920" s="25">
        <v>0.90140845070422537</v>
      </c>
      <c r="E920" s="26" t="str">
        <f t="shared" si="10"/>
        <v>July</v>
      </c>
      <c r="F920" s="26" t="str">
        <f t="shared" si="11"/>
        <v>2016</v>
      </c>
      <c r="G920" s="27">
        <f t="shared" si="12"/>
        <v>54.967183098591548</v>
      </c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3">
        <v>42559</v>
      </c>
      <c r="B921" s="29">
        <f t="shared" si="9"/>
        <v>27</v>
      </c>
      <c r="C921" s="24">
        <v>59.136323529411754</v>
      </c>
      <c r="D921" s="25">
        <v>0.95774647887323938</v>
      </c>
      <c r="E921" s="26" t="str">
        <f t="shared" si="10"/>
        <v>July</v>
      </c>
      <c r="F921" s="26" t="str">
        <f t="shared" si="11"/>
        <v>2016</v>
      </c>
      <c r="G921" s="27">
        <f t="shared" si="12"/>
        <v>56.637605633802806</v>
      </c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3">
        <v>42560</v>
      </c>
      <c r="B922" s="29">
        <f t="shared" si="9"/>
        <v>27</v>
      </c>
      <c r="C922" s="24">
        <v>63.027076923076926</v>
      </c>
      <c r="D922" s="25">
        <v>0.91549295774647887</v>
      </c>
      <c r="E922" s="26" t="str">
        <f t="shared" si="10"/>
        <v>July</v>
      </c>
      <c r="F922" s="26" t="str">
        <f t="shared" si="11"/>
        <v>2016</v>
      </c>
      <c r="G922" s="27">
        <f t="shared" si="12"/>
        <v>57.700845070422538</v>
      </c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3">
        <v>42561</v>
      </c>
      <c r="B923" s="29">
        <f t="shared" si="9"/>
        <v>27</v>
      </c>
      <c r="C923" s="24">
        <v>68.937391304347827</v>
      </c>
      <c r="D923" s="25">
        <v>0.647887323943662</v>
      </c>
      <c r="E923" s="26" t="str">
        <f t="shared" si="10"/>
        <v>July</v>
      </c>
      <c r="F923" s="26" t="str">
        <f t="shared" si="11"/>
        <v>2016</v>
      </c>
      <c r="G923" s="27">
        <f t="shared" si="12"/>
        <v>44.66366197183099</v>
      </c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3">
        <v>42562</v>
      </c>
      <c r="B924" s="29">
        <f t="shared" si="9"/>
        <v>28</v>
      </c>
      <c r="C924" s="24">
        <v>62.89081967213113</v>
      </c>
      <c r="D924" s="25">
        <v>0.85915492957746475</v>
      </c>
      <c r="E924" s="26" t="str">
        <f t="shared" si="10"/>
        <v>July</v>
      </c>
      <c r="F924" s="26" t="str">
        <f t="shared" si="11"/>
        <v>2016</v>
      </c>
      <c r="G924" s="27">
        <f t="shared" si="12"/>
        <v>54.032957746478857</v>
      </c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3">
        <v>42563</v>
      </c>
      <c r="B925" s="29">
        <f t="shared" si="9"/>
        <v>28</v>
      </c>
      <c r="C925" s="24">
        <v>67.558787878787868</v>
      </c>
      <c r="D925" s="25">
        <v>0.92957746478873238</v>
      </c>
      <c r="E925" s="26" t="str">
        <f t="shared" si="10"/>
        <v>July</v>
      </c>
      <c r="F925" s="26" t="str">
        <f t="shared" si="11"/>
        <v>2016</v>
      </c>
      <c r="G925" s="27">
        <f t="shared" si="12"/>
        <v>62.801126760563371</v>
      </c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3">
        <v>42564</v>
      </c>
      <c r="B926" s="29">
        <f t="shared" si="9"/>
        <v>28</v>
      </c>
      <c r="C926" s="24">
        <v>72.065079365079342</v>
      </c>
      <c r="D926" s="25">
        <v>0.88732394366197187</v>
      </c>
      <c r="E926" s="26" t="str">
        <f t="shared" si="10"/>
        <v>July</v>
      </c>
      <c r="F926" s="26" t="str">
        <f t="shared" si="11"/>
        <v>2016</v>
      </c>
      <c r="G926" s="27">
        <f t="shared" si="12"/>
        <v>63.945070422535196</v>
      </c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3">
        <v>42565</v>
      </c>
      <c r="B927" s="29">
        <f t="shared" si="9"/>
        <v>28</v>
      </c>
      <c r="C927" s="24">
        <v>68.497878787878747</v>
      </c>
      <c r="D927" s="25">
        <v>0.92957746478873238</v>
      </c>
      <c r="E927" s="26" t="str">
        <f t="shared" si="10"/>
        <v>July</v>
      </c>
      <c r="F927" s="26" t="str">
        <f t="shared" si="11"/>
        <v>2016</v>
      </c>
      <c r="G927" s="27">
        <f t="shared" si="12"/>
        <v>63.674084507042217</v>
      </c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3">
        <v>42566</v>
      </c>
      <c r="B928" s="29">
        <f t="shared" si="9"/>
        <v>28</v>
      </c>
      <c r="C928" s="24">
        <v>70.401492537313388</v>
      </c>
      <c r="D928" s="25">
        <v>0.94366197183098588</v>
      </c>
      <c r="E928" s="26" t="str">
        <f t="shared" si="10"/>
        <v>July</v>
      </c>
      <c r="F928" s="26" t="str">
        <f t="shared" si="11"/>
        <v>2016</v>
      </c>
      <c r="G928" s="27">
        <f t="shared" si="12"/>
        <v>66.435211267605595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3">
        <v>42567</v>
      </c>
      <c r="B929" s="29">
        <f t="shared" si="9"/>
        <v>28</v>
      </c>
      <c r="C929" s="24">
        <v>74.265483870967714</v>
      </c>
      <c r="D929" s="25">
        <v>0.87323943661971826</v>
      </c>
      <c r="E929" s="26" t="str">
        <f t="shared" si="10"/>
        <v>July</v>
      </c>
      <c r="F929" s="26" t="str">
        <f t="shared" si="11"/>
        <v>2016</v>
      </c>
      <c r="G929" s="27">
        <f t="shared" si="12"/>
        <v>64.851549295774618</v>
      </c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3">
        <v>42568</v>
      </c>
      <c r="B930" s="29">
        <f t="shared" si="9"/>
        <v>28</v>
      </c>
      <c r="C930" s="24">
        <v>67.797384615384587</v>
      </c>
      <c r="D930" s="25">
        <v>0.91549295774647887</v>
      </c>
      <c r="E930" s="26" t="str">
        <f t="shared" si="10"/>
        <v>July</v>
      </c>
      <c r="F930" s="26" t="str">
        <f t="shared" si="11"/>
        <v>2016</v>
      </c>
      <c r="G930" s="27">
        <f t="shared" si="12"/>
        <v>62.068028169014056</v>
      </c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3">
        <v>42569</v>
      </c>
      <c r="B931" s="29">
        <f t="shared" si="9"/>
        <v>29</v>
      </c>
      <c r="C931" s="24">
        <v>65.768307692307658</v>
      </c>
      <c r="D931" s="25">
        <v>0.91549295774647887</v>
      </c>
      <c r="E931" s="26" t="str">
        <f t="shared" si="10"/>
        <v>July</v>
      </c>
      <c r="F931" s="26" t="str">
        <f t="shared" si="11"/>
        <v>2016</v>
      </c>
      <c r="G931" s="27">
        <f t="shared" si="12"/>
        <v>60.210422535211237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3">
        <v>42570</v>
      </c>
      <c r="B932" s="29">
        <f t="shared" si="9"/>
        <v>29</v>
      </c>
      <c r="C932" s="24">
        <v>70.923333333333332</v>
      </c>
      <c r="D932" s="25">
        <v>0.92957746478873238</v>
      </c>
      <c r="E932" s="26" t="str">
        <f t="shared" si="10"/>
        <v>July</v>
      </c>
      <c r="F932" s="26" t="str">
        <f t="shared" si="11"/>
        <v>2016</v>
      </c>
      <c r="G932" s="27">
        <f t="shared" si="12"/>
        <v>65.928732394366193</v>
      </c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3">
        <v>42571</v>
      </c>
      <c r="B933" s="29">
        <f t="shared" si="9"/>
        <v>29</v>
      </c>
      <c r="C933" s="24">
        <v>73.061791044776129</v>
      </c>
      <c r="D933" s="25">
        <v>0.94366197183098588</v>
      </c>
      <c r="E933" s="26" t="str">
        <f t="shared" si="10"/>
        <v>July</v>
      </c>
      <c r="F933" s="26" t="str">
        <f t="shared" si="11"/>
        <v>2016</v>
      </c>
      <c r="G933" s="27">
        <f t="shared" si="12"/>
        <v>68.945633802816914</v>
      </c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3">
        <v>42572</v>
      </c>
      <c r="B934" s="29">
        <f t="shared" si="9"/>
        <v>29</v>
      </c>
      <c r="C934" s="24">
        <v>72.124426229508174</v>
      </c>
      <c r="D934" s="25">
        <v>0.85915492957746475</v>
      </c>
      <c r="E934" s="26" t="str">
        <f t="shared" si="10"/>
        <v>July</v>
      </c>
      <c r="F934" s="26" t="str">
        <f t="shared" si="11"/>
        <v>2016</v>
      </c>
      <c r="G934" s="27">
        <f t="shared" si="12"/>
        <v>61.966056338028146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3">
        <v>42573</v>
      </c>
      <c r="B935" s="29">
        <f t="shared" si="9"/>
        <v>29</v>
      </c>
      <c r="C935" s="24">
        <v>69.243281249999953</v>
      </c>
      <c r="D935" s="25">
        <v>0.90140845070422537</v>
      </c>
      <c r="E935" s="26" t="str">
        <f t="shared" si="10"/>
        <v>July</v>
      </c>
      <c r="F935" s="26" t="str">
        <f t="shared" si="11"/>
        <v>2016</v>
      </c>
      <c r="G935" s="27">
        <f t="shared" si="12"/>
        <v>62.416478873239399</v>
      </c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3">
        <v>42574</v>
      </c>
      <c r="B936" s="29">
        <f t="shared" si="9"/>
        <v>29</v>
      </c>
      <c r="C936" s="24">
        <v>68.605652173913001</v>
      </c>
      <c r="D936" s="25">
        <v>0.971830985915493</v>
      </c>
      <c r="E936" s="26" t="str">
        <f t="shared" si="10"/>
        <v>July</v>
      </c>
      <c r="F936" s="26" t="str">
        <f t="shared" si="11"/>
        <v>2016</v>
      </c>
      <c r="G936" s="27">
        <f t="shared" si="12"/>
        <v>66.673098591549262</v>
      </c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3">
        <v>42575</v>
      </c>
      <c r="B937" s="29">
        <f t="shared" si="9"/>
        <v>29</v>
      </c>
      <c r="C937" s="24">
        <v>77.448437499999983</v>
      </c>
      <c r="D937" s="25">
        <v>0.90140845070422537</v>
      </c>
      <c r="E937" s="26" t="str">
        <f t="shared" si="10"/>
        <v>July</v>
      </c>
      <c r="F937" s="26" t="str">
        <f t="shared" si="11"/>
        <v>2016</v>
      </c>
      <c r="G937" s="27">
        <f t="shared" si="12"/>
        <v>69.81267605633802</v>
      </c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3">
        <v>42576</v>
      </c>
      <c r="B938" s="29">
        <f t="shared" si="9"/>
        <v>30</v>
      </c>
      <c r="C938" s="24">
        <v>75.162205882352922</v>
      </c>
      <c r="D938" s="25">
        <v>0.95774647887323938</v>
      </c>
      <c r="E938" s="26" t="str">
        <f t="shared" si="10"/>
        <v>July</v>
      </c>
      <c r="F938" s="26" t="str">
        <f t="shared" si="11"/>
        <v>2016</v>
      </c>
      <c r="G938" s="27">
        <f t="shared" si="12"/>
        <v>71.986338028168987</v>
      </c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3">
        <v>42577</v>
      </c>
      <c r="B939" s="29">
        <f t="shared" si="9"/>
        <v>30</v>
      </c>
      <c r="C939" s="24">
        <v>73.636323529411726</v>
      </c>
      <c r="D939" s="25">
        <v>0.95774647887323938</v>
      </c>
      <c r="E939" s="26" t="str">
        <f t="shared" si="10"/>
        <v>July</v>
      </c>
      <c r="F939" s="26" t="str">
        <f t="shared" si="11"/>
        <v>2016</v>
      </c>
      <c r="G939" s="27">
        <f t="shared" si="12"/>
        <v>70.524929577464746</v>
      </c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3">
        <v>42578</v>
      </c>
      <c r="B940" s="29">
        <f t="shared" si="9"/>
        <v>30</v>
      </c>
      <c r="C940" s="24">
        <v>71.179104477611901</v>
      </c>
      <c r="D940" s="25">
        <v>0.94366197183098588</v>
      </c>
      <c r="E940" s="26" t="str">
        <f t="shared" si="10"/>
        <v>July</v>
      </c>
      <c r="F940" s="26" t="str">
        <f t="shared" si="11"/>
        <v>2016</v>
      </c>
      <c r="G940" s="27">
        <f t="shared" si="12"/>
        <v>67.169014084506998</v>
      </c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3">
        <v>42579</v>
      </c>
      <c r="B941" s="29">
        <f t="shared" si="9"/>
        <v>30</v>
      </c>
      <c r="C941" s="24">
        <v>75.243913043478244</v>
      </c>
      <c r="D941" s="25">
        <v>0.971830985915493</v>
      </c>
      <c r="E941" s="26" t="str">
        <f t="shared" si="10"/>
        <v>July</v>
      </c>
      <c r="F941" s="26" t="str">
        <f t="shared" si="11"/>
        <v>2016</v>
      </c>
      <c r="G941" s="27">
        <f t="shared" si="12"/>
        <v>73.124366197183079</v>
      </c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3">
        <v>42580</v>
      </c>
      <c r="B942" s="29">
        <f t="shared" si="9"/>
        <v>30</v>
      </c>
      <c r="C942" s="24">
        <v>78.787142857142854</v>
      </c>
      <c r="D942" s="25">
        <v>0.9859154929577465</v>
      </c>
      <c r="E942" s="26" t="str">
        <f t="shared" si="10"/>
        <v>July</v>
      </c>
      <c r="F942" s="26" t="str">
        <f t="shared" si="11"/>
        <v>2016</v>
      </c>
      <c r="G942" s="27">
        <f t="shared" si="12"/>
        <v>77.677464788732394</v>
      </c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3">
        <v>42581</v>
      </c>
      <c r="B943" s="29">
        <f t="shared" si="9"/>
        <v>30</v>
      </c>
      <c r="C943" s="24">
        <v>75.459571428571408</v>
      </c>
      <c r="D943" s="25">
        <v>0.9859154929577465</v>
      </c>
      <c r="E943" s="26" t="str">
        <f t="shared" si="10"/>
        <v>July</v>
      </c>
      <c r="F943" s="26" t="str">
        <f t="shared" si="11"/>
        <v>2016</v>
      </c>
      <c r="G943" s="27">
        <f t="shared" si="12"/>
        <v>74.396760563380269</v>
      </c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3">
        <v>42582</v>
      </c>
      <c r="B944" s="29">
        <f t="shared" si="9"/>
        <v>30</v>
      </c>
      <c r="C944" s="24">
        <v>78.268524590163921</v>
      </c>
      <c r="D944" s="25">
        <v>0.85915492957746475</v>
      </c>
      <c r="E944" s="26" t="str">
        <f t="shared" si="10"/>
        <v>July</v>
      </c>
      <c r="F944" s="26" t="str">
        <f t="shared" si="11"/>
        <v>2016</v>
      </c>
      <c r="G944" s="27">
        <f t="shared" si="12"/>
        <v>67.244788732394355</v>
      </c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3">
        <v>42583</v>
      </c>
      <c r="B945" s="29">
        <f t="shared" si="9"/>
        <v>31</v>
      </c>
      <c r="C945" s="24">
        <v>80.250625000000014</v>
      </c>
      <c r="D945" s="25">
        <v>0.90140845070422537</v>
      </c>
      <c r="E945" s="26" t="str">
        <f t="shared" si="10"/>
        <v>August</v>
      </c>
      <c r="F945" s="26" t="str">
        <f t="shared" si="11"/>
        <v>2016</v>
      </c>
      <c r="G945" s="27">
        <f t="shared" si="12"/>
        <v>72.338591549295785</v>
      </c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3">
        <v>42584</v>
      </c>
      <c r="B946" s="29">
        <f t="shared" si="9"/>
        <v>31</v>
      </c>
      <c r="C946" s="24">
        <v>75.556567164179086</v>
      </c>
      <c r="D946" s="25">
        <v>0.94366197183098588</v>
      </c>
      <c r="E946" s="26" t="str">
        <f t="shared" si="10"/>
        <v>August</v>
      </c>
      <c r="F946" s="26" t="str">
        <f t="shared" si="11"/>
        <v>2016</v>
      </c>
      <c r="G946" s="27">
        <f t="shared" si="12"/>
        <v>71.299859154929564</v>
      </c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3">
        <v>42585</v>
      </c>
      <c r="B947" s="29">
        <f t="shared" si="9"/>
        <v>31</v>
      </c>
      <c r="C947" s="24">
        <v>71.476060606060585</v>
      </c>
      <c r="D947" s="25">
        <v>0.92957746478873238</v>
      </c>
      <c r="E947" s="26" t="str">
        <f t="shared" si="10"/>
        <v>August</v>
      </c>
      <c r="F947" s="26" t="str">
        <f t="shared" si="11"/>
        <v>2016</v>
      </c>
      <c r="G947" s="27">
        <f t="shared" si="12"/>
        <v>66.442535211267582</v>
      </c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3">
        <v>42586</v>
      </c>
      <c r="B948" s="29">
        <f t="shared" si="9"/>
        <v>31</v>
      </c>
      <c r="C948" s="24">
        <v>69.883939393939386</v>
      </c>
      <c r="D948" s="25">
        <v>0.92957746478873238</v>
      </c>
      <c r="E948" s="26" t="str">
        <f t="shared" si="10"/>
        <v>August</v>
      </c>
      <c r="F948" s="26" t="str">
        <f t="shared" si="11"/>
        <v>2016</v>
      </c>
      <c r="G948" s="27">
        <f t="shared" si="12"/>
        <v>64.962535211267593</v>
      </c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3">
        <v>42587</v>
      </c>
      <c r="B949" s="29">
        <f t="shared" si="9"/>
        <v>31</v>
      </c>
      <c r="C949" s="24">
        <v>70.616060606060572</v>
      </c>
      <c r="D949" s="25">
        <v>0.92957746478873238</v>
      </c>
      <c r="E949" s="26" t="str">
        <f t="shared" si="10"/>
        <v>August</v>
      </c>
      <c r="F949" s="26" t="str">
        <f t="shared" si="11"/>
        <v>2016</v>
      </c>
      <c r="G949" s="27">
        <f t="shared" si="12"/>
        <v>65.643098591549261</v>
      </c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3">
        <v>42588</v>
      </c>
      <c r="B950" s="29">
        <f t="shared" si="9"/>
        <v>31</v>
      </c>
      <c r="C950" s="24">
        <v>73.09911764705879</v>
      </c>
      <c r="D950" s="25">
        <v>0.95774647887323938</v>
      </c>
      <c r="E950" s="26" t="str">
        <f t="shared" si="10"/>
        <v>August</v>
      </c>
      <c r="F950" s="26" t="str">
        <f t="shared" si="11"/>
        <v>2016</v>
      </c>
      <c r="G950" s="27">
        <f t="shared" si="12"/>
        <v>70.010422535211234</v>
      </c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3">
        <v>42589</v>
      </c>
      <c r="B951" s="29">
        <f t="shared" si="9"/>
        <v>31</v>
      </c>
      <c r="C951" s="24">
        <v>72.484918032786865</v>
      </c>
      <c r="D951" s="25">
        <v>0.85915492957746475</v>
      </c>
      <c r="E951" s="26" t="str">
        <f t="shared" si="10"/>
        <v>August</v>
      </c>
      <c r="F951" s="26" t="str">
        <f t="shared" si="11"/>
        <v>2016</v>
      </c>
      <c r="G951" s="27">
        <f t="shared" si="12"/>
        <v>62.275774647887303</v>
      </c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3">
        <v>42590</v>
      </c>
      <c r="B952" s="29">
        <f t="shared" si="9"/>
        <v>32</v>
      </c>
      <c r="C952" s="24">
        <v>69.157343749999981</v>
      </c>
      <c r="D952" s="25">
        <v>0.90140845070422537</v>
      </c>
      <c r="E952" s="26" t="str">
        <f t="shared" si="10"/>
        <v>August</v>
      </c>
      <c r="F952" s="26" t="str">
        <f t="shared" si="11"/>
        <v>2016</v>
      </c>
      <c r="G952" s="27">
        <f t="shared" si="12"/>
        <v>62.339014084507028</v>
      </c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3">
        <v>42591</v>
      </c>
      <c r="B953" s="29">
        <f t="shared" si="9"/>
        <v>32</v>
      </c>
      <c r="C953" s="24">
        <v>70.882205882352906</v>
      </c>
      <c r="D953" s="25">
        <v>0.95774647887323938</v>
      </c>
      <c r="E953" s="26" t="str">
        <f t="shared" si="10"/>
        <v>August</v>
      </c>
      <c r="F953" s="26" t="str">
        <f t="shared" si="11"/>
        <v>2016</v>
      </c>
      <c r="G953" s="27">
        <f t="shared" si="12"/>
        <v>67.887183098591507</v>
      </c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3">
        <v>42592</v>
      </c>
      <c r="B954" s="29">
        <f t="shared" si="9"/>
        <v>32</v>
      </c>
      <c r="C954" s="24">
        <v>72.53676470588232</v>
      </c>
      <c r="D954" s="25">
        <v>0.95774647887323938</v>
      </c>
      <c r="E954" s="26" t="str">
        <f t="shared" si="10"/>
        <v>August</v>
      </c>
      <c r="F954" s="26" t="str">
        <f t="shared" si="11"/>
        <v>2016</v>
      </c>
      <c r="G954" s="27">
        <f t="shared" si="12"/>
        <v>69.47183098591546</v>
      </c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3">
        <v>42593</v>
      </c>
      <c r="B955" s="29">
        <f t="shared" si="9"/>
        <v>32</v>
      </c>
      <c r="C955" s="24">
        <v>74.325522388059682</v>
      </c>
      <c r="D955" s="25">
        <v>0.94366197183098588</v>
      </c>
      <c r="E955" s="26" t="str">
        <f t="shared" si="10"/>
        <v>August</v>
      </c>
      <c r="F955" s="26" t="str">
        <f t="shared" si="11"/>
        <v>2016</v>
      </c>
      <c r="G955" s="27">
        <f t="shared" si="12"/>
        <v>70.138169014084482</v>
      </c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3">
        <v>42594</v>
      </c>
      <c r="B956" s="29">
        <f t="shared" si="9"/>
        <v>32</v>
      </c>
      <c r="C956" s="24">
        <v>74.574264705882328</v>
      </c>
      <c r="D956" s="25">
        <v>0.95774647887323938</v>
      </c>
      <c r="E956" s="26" t="str">
        <f t="shared" si="10"/>
        <v>August</v>
      </c>
      <c r="F956" s="26" t="str">
        <f t="shared" si="11"/>
        <v>2016</v>
      </c>
      <c r="G956" s="27">
        <f t="shared" si="12"/>
        <v>71.423239436619696</v>
      </c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3">
        <v>42595</v>
      </c>
      <c r="B957" s="29">
        <f t="shared" si="9"/>
        <v>32</v>
      </c>
      <c r="C957" s="24">
        <v>74.354328358208946</v>
      </c>
      <c r="D957" s="25">
        <v>0.94366197183098588</v>
      </c>
      <c r="E957" s="26" t="str">
        <f t="shared" si="10"/>
        <v>August</v>
      </c>
      <c r="F957" s="26" t="str">
        <f t="shared" si="11"/>
        <v>2016</v>
      </c>
      <c r="G957" s="27">
        <f t="shared" si="12"/>
        <v>70.165352112676047</v>
      </c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3">
        <v>42596</v>
      </c>
      <c r="B958" s="29">
        <f t="shared" si="9"/>
        <v>32</v>
      </c>
      <c r="C958" s="24">
        <v>65.785471698113199</v>
      </c>
      <c r="D958" s="25">
        <v>0.74647887323943662</v>
      </c>
      <c r="E958" s="26" t="str">
        <f t="shared" si="10"/>
        <v>August</v>
      </c>
      <c r="F958" s="26" t="str">
        <f t="shared" si="11"/>
        <v>2016</v>
      </c>
      <c r="G958" s="27">
        <f t="shared" si="12"/>
        <v>49.107464788732386</v>
      </c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3">
        <v>42597</v>
      </c>
      <c r="B959" s="29">
        <f t="shared" si="9"/>
        <v>33</v>
      </c>
      <c r="C959" s="24">
        <v>64.812321428571394</v>
      </c>
      <c r="D959" s="25">
        <v>0.78873239436619713</v>
      </c>
      <c r="E959" s="26" t="str">
        <f t="shared" si="10"/>
        <v>August</v>
      </c>
      <c r="F959" s="26" t="str">
        <f t="shared" si="11"/>
        <v>2016</v>
      </c>
      <c r="G959" s="27">
        <f t="shared" si="12"/>
        <v>51.119577464788705</v>
      </c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3">
        <v>42598</v>
      </c>
      <c r="B960" s="29">
        <f t="shared" si="9"/>
        <v>33</v>
      </c>
      <c r="C960" s="24">
        <v>65.300677966101674</v>
      </c>
      <c r="D960" s="25">
        <v>0.83098591549295775</v>
      </c>
      <c r="E960" s="26" t="str">
        <f t="shared" si="10"/>
        <v>August</v>
      </c>
      <c r="F960" s="26" t="str">
        <f t="shared" si="11"/>
        <v>2016</v>
      </c>
      <c r="G960" s="27">
        <f t="shared" si="12"/>
        <v>54.263943661971815</v>
      </c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3">
        <v>42599</v>
      </c>
      <c r="B961" s="29">
        <f t="shared" si="9"/>
        <v>33</v>
      </c>
      <c r="C961" s="24">
        <v>64.956140350877163</v>
      </c>
      <c r="D961" s="25">
        <v>0.80281690140845074</v>
      </c>
      <c r="E961" s="26" t="str">
        <f t="shared" si="10"/>
        <v>August</v>
      </c>
      <c r="F961" s="26" t="str">
        <f t="shared" si="11"/>
        <v>2016</v>
      </c>
      <c r="G961" s="27">
        <f t="shared" si="12"/>
        <v>52.147887323943642</v>
      </c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3">
        <v>42600</v>
      </c>
      <c r="B962" s="29">
        <f t="shared" si="9"/>
        <v>33</v>
      </c>
      <c r="C962" s="24">
        <v>64.542857142857116</v>
      </c>
      <c r="D962" s="25">
        <v>0.78873239436619713</v>
      </c>
      <c r="E962" s="26" t="str">
        <f t="shared" si="10"/>
        <v>August</v>
      </c>
      <c r="F962" s="26" t="str">
        <f t="shared" si="11"/>
        <v>2016</v>
      </c>
      <c r="G962" s="27">
        <f t="shared" si="12"/>
        <v>50.907042253521105</v>
      </c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3">
        <v>42601</v>
      </c>
      <c r="B963" s="29">
        <f t="shared" si="9"/>
        <v>33</v>
      </c>
      <c r="C963" s="24">
        <v>64.264444444444422</v>
      </c>
      <c r="D963" s="25">
        <v>0.88732394366197187</v>
      </c>
      <c r="E963" s="26" t="str">
        <f t="shared" si="10"/>
        <v>August</v>
      </c>
      <c r="F963" s="26" t="str">
        <f t="shared" si="11"/>
        <v>2016</v>
      </c>
      <c r="G963" s="27">
        <f t="shared" si="12"/>
        <v>57.023380281690123</v>
      </c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3">
        <v>42602</v>
      </c>
      <c r="B964" s="29">
        <f t="shared" si="9"/>
        <v>33</v>
      </c>
      <c r="C964" s="24">
        <v>70.72730769230769</v>
      </c>
      <c r="D964" s="25">
        <v>0.73239436619718312</v>
      </c>
      <c r="E964" s="26" t="str">
        <f t="shared" si="10"/>
        <v>August</v>
      </c>
      <c r="F964" s="26" t="str">
        <f t="shared" si="11"/>
        <v>2016</v>
      </c>
      <c r="G964" s="27">
        <f t="shared" si="12"/>
        <v>51.800281690140842</v>
      </c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3">
        <v>42603</v>
      </c>
      <c r="B965" s="29">
        <f t="shared" si="9"/>
        <v>33</v>
      </c>
      <c r="C965" s="24">
        <v>62.148301886792439</v>
      </c>
      <c r="D965" s="25">
        <v>0.74647887323943662</v>
      </c>
      <c r="E965" s="26" t="str">
        <f t="shared" si="10"/>
        <v>August</v>
      </c>
      <c r="F965" s="26" t="str">
        <f t="shared" si="11"/>
        <v>2016</v>
      </c>
      <c r="G965" s="27">
        <f t="shared" si="12"/>
        <v>46.392394366197173</v>
      </c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3">
        <v>42604</v>
      </c>
      <c r="B966" s="29">
        <f t="shared" si="9"/>
        <v>34</v>
      </c>
      <c r="C966" s="24">
        <v>55.483666666666636</v>
      </c>
      <c r="D966" s="25">
        <v>0.84507042253521125</v>
      </c>
      <c r="E966" s="26" t="str">
        <f t="shared" si="10"/>
        <v>August</v>
      </c>
      <c r="F966" s="26" t="str">
        <f t="shared" si="11"/>
        <v>2016</v>
      </c>
      <c r="G966" s="27">
        <f t="shared" si="12"/>
        <v>46.887605633802792</v>
      </c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3">
        <v>42605</v>
      </c>
      <c r="B967" s="29">
        <f t="shared" si="9"/>
        <v>34</v>
      </c>
      <c r="C967" s="24">
        <v>60.203541666666666</v>
      </c>
      <c r="D967" s="25">
        <v>0.676056338028169</v>
      </c>
      <c r="E967" s="26" t="str">
        <f t="shared" si="10"/>
        <v>August</v>
      </c>
      <c r="F967" s="26" t="str">
        <f t="shared" si="11"/>
        <v>2016</v>
      </c>
      <c r="G967" s="27">
        <f t="shared" si="12"/>
        <v>40.700985915492957</v>
      </c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3">
        <v>42606</v>
      </c>
      <c r="B968" s="29">
        <f t="shared" si="9"/>
        <v>34</v>
      </c>
      <c r="C968" s="24">
        <v>57.847031249999972</v>
      </c>
      <c r="D968" s="25">
        <v>0.90140845070422537</v>
      </c>
      <c r="E968" s="26" t="str">
        <f t="shared" si="10"/>
        <v>August</v>
      </c>
      <c r="F968" s="26" t="str">
        <f t="shared" si="11"/>
        <v>2016</v>
      </c>
      <c r="G968" s="27">
        <f t="shared" si="12"/>
        <v>52.143802816901385</v>
      </c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3">
        <v>42607</v>
      </c>
      <c r="B969" s="29">
        <f t="shared" si="9"/>
        <v>34</v>
      </c>
      <c r="C969" s="24">
        <v>59.287014925373093</v>
      </c>
      <c r="D969" s="25">
        <v>0.94366197183098588</v>
      </c>
      <c r="E969" s="26" t="str">
        <f t="shared" si="10"/>
        <v>August</v>
      </c>
      <c r="F969" s="26" t="str">
        <f t="shared" si="11"/>
        <v>2016</v>
      </c>
      <c r="G969" s="27">
        <f t="shared" si="12"/>
        <v>55.946901408450664</v>
      </c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3">
        <v>42608</v>
      </c>
      <c r="B970" s="29">
        <f t="shared" si="9"/>
        <v>34</v>
      </c>
      <c r="C970" s="24">
        <v>64.905499999999989</v>
      </c>
      <c r="D970" s="25">
        <v>0.84507042253521125</v>
      </c>
      <c r="E970" s="26" t="str">
        <f t="shared" si="10"/>
        <v>August</v>
      </c>
      <c r="F970" s="26" t="str">
        <f t="shared" si="11"/>
        <v>2016</v>
      </c>
      <c r="G970" s="27">
        <f t="shared" si="12"/>
        <v>54.849718309859142</v>
      </c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3">
        <v>42609</v>
      </c>
      <c r="B971" s="29">
        <f t="shared" si="9"/>
        <v>34</v>
      </c>
      <c r="C971" s="24">
        <v>65.58276923076923</v>
      </c>
      <c r="D971" s="25">
        <v>0.91549295774647887</v>
      </c>
      <c r="E971" s="26" t="str">
        <f t="shared" si="10"/>
        <v>August</v>
      </c>
      <c r="F971" s="26" t="str">
        <f t="shared" si="11"/>
        <v>2016</v>
      </c>
      <c r="G971" s="27">
        <f t="shared" si="12"/>
        <v>60.040563380281689</v>
      </c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3">
        <v>42610</v>
      </c>
      <c r="B972" s="29">
        <f t="shared" si="9"/>
        <v>34</v>
      </c>
      <c r="C972" s="24">
        <v>61.236199999999997</v>
      </c>
      <c r="D972" s="25">
        <v>0.70422535211267601</v>
      </c>
      <c r="E972" s="26" t="str">
        <f t="shared" si="10"/>
        <v>August</v>
      </c>
      <c r="F972" s="26" t="str">
        <f t="shared" si="11"/>
        <v>2016</v>
      </c>
      <c r="G972" s="27">
        <f t="shared" si="12"/>
        <v>43.124084507042248</v>
      </c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3">
        <v>42611</v>
      </c>
      <c r="B973" s="29">
        <f t="shared" si="9"/>
        <v>35</v>
      </c>
      <c r="C973" s="24">
        <v>63.655000000000001</v>
      </c>
      <c r="D973" s="25">
        <v>0.42253521126760563</v>
      </c>
      <c r="E973" s="26" t="str">
        <f t="shared" si="10"/>
        <v>August</v>
      </c>
      <c r="F973" s="26" t="str">
        <f t="shared" si="11"/>
        <v>2016</v>
      </c>
      <c r="G973" s="27">
        <f t="shared" si="12"/>
        <v>26.896478873239438</v>
      </c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3">
        <v>42612</v>
      </c>
      <c r="B974" s="29">
        <f t="shared" si="9"/>
        <v>35</v>
      </c>
      <c r="C974" s="24">
        <v>61.952068965517249</v>
      </c>
      <c r="D974" s="25">
        <v>0.40845070422535212</v>
      </c>
      <c r="E974" s="26" t="str">
        <f t="shared" si="10"/>
        <v>August</v>
      </c>
      <c r="F974" s="26" t="str">
        <f t="shared" si="11"/>
        <v>2016</v>
      </c>
      <c r="G974" s="27">
        <f t="shared" si="12"/>
        <v>25.304366197183104</v>
      </c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3">
        <v>42613</v>
      </c>
      <c r="B975" s="29">
        <f t="shared" si="9"/>
        <v>35</v>
      </c>
      <c r="C975" s="24">
        <v>59.660975609756086</v>
      </c>
      <c r="D975" s="25">
        <v>0.57746478873239437</v>
      </c>
      <c r="E975" s="26" t="str">
        <f t="shared" si="10"/>
        <v>August</v>
      </c>
      <c r="F975" s="26" t="str">
        <f t="shared" si="11"/>
        <v>2016</v>
      </c>
      <c r="G975" s="27">
        <f t="shared" si="12"/>
        <v>34.452112676056331</v>
      </c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3">
        <v>42614</v>
      </c>
      <c r="B976" s="29">
        <f t="shared" si="9"/>
        <v>35</v>
      </c>
      <c r="C976" s="24">
        <v>63.739171960569564</v>
      </c>
      <c r="D976" s="25">
        <v>0.78873239436619713</v>
      </c>
      <c r="E976" s="26" t="str">
        <f t="shared" si="10"/>
        <v>September</v>
      </c>
      <c r="F976" s="26" t="str">
        <f t="shared" si="11"/>
        <v>2016</v>
      </c>
      <c r="G976" s="27">
        <f t="shared" si="12"/>
        <v>50.273149715378807</v>
      </c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3">
        <v>42615</v>
      </c>
      <c r="B977" s="29">
        <f t="shared" si="9"/>
        <v>35</v>
      </c>
      <c r="C977" s="24">
        <v>79.136840087623227</v>
      </c>
      <c r="D977" s="25">
        <v>0.94366197183098588</v>
      </c>
      <c r="E977" s="26" t="str">
        <f t="shared" si="10"/>
        <v>September</v>
      </c>
      <c r="F977" s="26" t="str">
        <f t="shared" si="11"/>
        <v>2016</v>
      </c>
      <c r="G977" s="27">
        <f t="shared" si="12"/>
        <v>74.678426561559945</v>
      </c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3">
        <v>42616</v>
      </c>
      <c r="B978" s="29">
        <f t="shared" si="9"/>
        <v>35</v>
      </c>
      <c r="C978" s="24">
        <v>81.118973123262279</v>
      </c>
      <c r="D978" s="25">
        <v>0.92957746478873238</v>
      </c>
      <c r="E978" s="26" t="str">
        <f t="shared" si="10"/>
        <v>September</v>
      </c>
      <c r="F978" s="26" t="str">
        <f t="shared" si="11"/>
        <v>2016</v>
      </c>
      <c r="G978" s="27">
        <f t="shared" si="12"/>
        <v>75.406369382187464</v>
      </c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3">
        <v>42617</v>
      </c>
      <c r="B979" s="29">
        <f t="shared" si="9"/>
        <v>35</v>
      </c>
      <c r="C979" s="24">
        <v>81.358550392044364</v>
      </c>
      <c r="D979" s="25">
        <v>0.88732394366197187</v>
      </c>
      <c r="E979" s="26" t="str">
        <f t="shared" si="10"/>
        <v>September</v>
      </c>
      <c r="F979" s="26" t="str">
        <f t="shared" si="11"/>
        <v>2016</v>
      </c>
      <c r="G979" s="27">
        <f t="shared" si="12"/>
        <v>72.19138978449007</v>
      </c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3">
        <v>42618</v>
      </c>
      <c r="B980" s="29">
        <f t="shared" si="9"/>
        <v>36</v>
      </c>
      <c r="C980" s="24">
        <v>74.681681270536686</v>
      </c>
      <c r="D980" s="25">
        <v>0.30985915492957744</v>
      </c>
      <c r="E980" s="26" t="str">
        <f t="shared" si="10"/>
        <v>September</v>
      </c>
      <c r="F980" s="26" t="str">
        <f t="shared" si="11"/>
        <v>2016</v>
      </c>
      <c r="G980" s="27">
        <f t="shared" si="12"/>
        <v>23.140802647208549</v>
      </c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3">
        <v>42619</v>
      </c>
      <c r="B981" s="29">
        <f t="shared" si="9"/>
        <v>36</v>
      </c>
      <c r="C981" s="24">
        <v>71.923913043478265</v>
      </c>
      <c r="D981" s="25">
        <v>0.323943661971831</v>
      </c>
      <c r="E981" s="26" t="str">
        <f t="shared" si="10"/>
        <v>September</v>
      </c>
      <c r="F981" s="26" t="str">
        <f t="shared" si="11"/>
        <v>2016</v>
      </c>
      <c r="G981" s="27">
        <f t="shared" si="12"/>
        <v>23.299295774647888</v>
      </c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3">
        <v>42620</v>
      </c>
      <c r="B982" s="29">
        <f t="shared" si="9"/>
        <v>36</v>
      </c>
      <c r="C982" s="24">
        <v>61.212325581395362</v>
      </c>
      <c r="D982" s="25">
        <v>0.60563380281690138</v>
      </c>
      <c r="E982" s="26" t="str">
        <f t="shared" si="10"/>
        <v>September</v>
      </c>
      <c r="F982" s="26" t="str">
        <f t="shared" si="11"/>
        <v>2016</v>
      </c>
      <c r="G982" s="27">
        <f t="shared" si="12"/>
        <v>37.072253521126768</v>
      </c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3">
        <v>42621</v>
      </c>
      <c r="B983" s="29">
        <f t="shared" si="9"/>
        <v>36</v>
      </c>
      <c r="C983" s="24">
        <v>58.063329235308593</v>
      </c>
      <c r="D983" s="25">
        <v>0.6901408450704225</v>
      </c>
      <c r="E983" s="26" t="str">
        <f t="shared" si="10"/>
        <v>September</v>
      </c>
      <c r="F983" s="26" t="str">
        <f t="shared" si="11"/>
        <v>2016</v>
      </c>
      <c r="G983" s="27">
        <f t="shared" si="12"/>
        <v>40.071875106058044</v>
      </c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3">
        <v>42622</v>
      </c>
      <c r="B984" s="29">
        <f t="shared" si="9"/>
        <v>36</v>
      </c>
      <c r="C984" s="24">
        <v>58.390543156231459</v>
      </c>
      <c r="D984" s="25">
        <v>0.85915492957746475</v>
      </c>
      <c r="E984" s="26" t="str">
        <f t="shared" si="10"/>
        <v>September</v>
      </c>
      <c r="F984" s="26" t="str">
        <f t="shared" si="11"/>
        <v>2016</v>
      </c>
      <c r="G984" s="27">
        <f t="shared" si="12"/>
        <v>50.166522993381953</v>
      </c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3">
        <v>42623</v>
      </c>
      <c r="B985" s="29">
        <f t="shared" si="9"/>
        <v>36</v>
      </c>
      <c r="C985" s="24">
        <v>65.498373493975905</v>
      </c>
      <c r="D985" s="25">
        <v>0.87323943661971826</v>
      </c>
      <c r="E985" s="26" t="str">
        <f t="shared" si="10"/>
        <v>September</v>
      </c>
      <c r="F985" s="26" t="str">
        <f t="shared" si="11"/>
        <v>2016</v>
      </c>
      <c r="G985" s="27">
        <f t="shared" si="12"/>
        <v>57.195762769387407</v>
      </c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3">
        <v>42624</v>
      </c>
      <c r="B986" s="29">
        <f t="shared" si="9"/>
        <v>36</v>
      </c>
      <c r="C986" s="24">
        <v>66.561282051282063</v>
      </c>
      <c r="D986" s="25">
        <v>0.54929577464788737</v>
      </c>
      <c r="E986" s="26" t="str">
        <f t="shared" si="10"/>
        <v>September</v>
      </c>
      <c r="F986" s="26" t="str">
        <f t="shared" si="11"/>
        <v>2016</v>
      </c>
      <c r="G986" s="27">
        <f t="shared" si="12"/>
        <v>36.561830985915499</v>
      </c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3">
        <v>42625</v>
      </c>
      <c r="B987" s="29">
        <f t="shared" si="9"/>
        <v>37</v>
      </c>
      <c r="C987" s="24">
        <v>68.583264671589575</v>
      </c>
      <c r="D987" s="25">
        <v>0.43661971830985913</v>
      </c>
      <c r="E987" s="26" t="str">
        <f t="shared" si="10"/>
        <v>September</v>
      </c>
      <c r="F987" s="26" t="str">
        <f t="shared" si="11"/>
        <v>2016</v>
      </c>
      <c r="G987" s="27">
        <f t="shared" si="12"/>
        <v>29.944805701679954</v>
      </c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3">
        <v>42626</v>
      </c>
      <c r="B988" s="29">
        <f t="shared" si="9"/>
        <v>37</v>
      </c>
      <c r="C988" s="24">
        <v>60.367590361445785</v>
      </c>
      <c r="D988" s="25">
        <v>0.57746478873239437</v>
      </c>
      <c r="E988" s="26" t="str">
        <f t="shared" si="10"/>
        <v>September</v>
      </c>
      <c r="F988" s="26" t="str">
        <f t="shared" si="11"/>
        <v>2016</v>
      </c>
      <c r="G988" s="27">
        <f t="shared" si="12"/>
        <v>34.860157814356015</v>
      </c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3">
        <v>42627</v>
      </c>
      <c r="B989" s="29">
        <f t="shared" si="9"/>
        <v>37</v>
      </c>
      <c r="C989" s="24">
        <v>59.046697559468647</v>
      </c>
      <c r="D989" s="25">
        <v>0.54929577464788737</v>
      </c>
      <c r="E989" s="26" t="str">
        <f t="shared" si="10"/>
        <v>September</v>
      </c>
      <c r="F989" s="26" t="str">
        <f t="shared" si="11"/>
        <v>2016</v>
      </c>
      <c r="G989" s="27">
        <f t="shared" si="12"/>
        <v>32.434101476327854</v>
      </c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3">
        <v>42628</v>
      </c>
      <c r="B990" s="29">
        <f t="shared" si="9"/>
        <v>37</v>
      </c>
      <c r="C990" s="24">
        <v>59.580981067125656</v>
      </c>
      <c r="D990" s="25">
        <v>0.59154929577464788</v>
      </c>
      <c r="E990" s="26" t="str">
        <f t="shared" si="10"/>
        <v>September</v>
      </c>
      <c r="F990" s="26" t="str">
        <f t="shared" si="11"/>
        <v>2016</v>
      </c>
      <c r="G990" s="27">
        <f t="shared" si="12"/>
        <v>35.24508739182081</v>
      </c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3">
        <v>42629</v>
      </c>
      <c r="B991" s="29">
        <f t="shared" si="9"/>
        <v>37</v>
      </c>
      <c r="C991" s="24">
        <v>57.11486257530121</v>
      </c>
      <c r="D991" s="25">
        <v>0.90140845070422537</v>
      </c>
      <c r="E991" s="26" t="str">
        <f t="shared" si="10"/>
        <v>September</v>
      </c>
      <c r="F991" s="26" t="str">
        <f t="shared" si="11"/>
        <v>2016</v>
      </c>
      <c r="G991" s="27">
        <f t="shared" si="12"/>
        <v>51.483819786187006</v>
      </c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3">
        <v>42630</v>
      </c>
      <c r="B992" s="29">
        <f t="shared" si="9"/>
        <v>37</v>
      </c>
      <c r="C992" s="24">
        <v>61.038737808376368</v>
      </c>
      <c r="D992" s="25">
        <v>0.92957746478873238</v>
      </c>
      <c r="E992" s="26" t="str">
        <f t="shared" si="10"/>
        <v>September</v>
      </c>
      <c r="F992" s="26" t="str">
        <f t="shared" si="11"/>
        <v>2016</v>
      </c>
      <c r="G992" s="27">
        <f t="shared" si="12"/>
        <v>56.740235145814651</v>
      </c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3">
        <v>42631</v>
      </c>
      <c r="B993" s="29">
        <f t="shared" si="9"/>
        <v>37</v>
      </c>
      <c r="C993" s="24">
        <v>53.584294320137701</v>
      </c>
      <c r="D993" s="25">
        <v>0.81690140845070425</v>
      </c>
      <c r="E993" s="26" t="str">
        <f t="shared" si="10"/>
        <v>September</v>
      </c>
      <c r="F993" s="26" t="str">
        <f t="shared" si="11"/>
        <v>2016</v>
      </c>
      <c r="G993" s="27">
        <f t="shared" si="12"/>
        <v>43.773085500957556</v>
      </c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3">
        <v>42632</v>
      </c>
      <c r="B994" s="29">
        <f t="shared" si="9"/>
        <v>38</v>
      </c>
      <c r="C994" s="24">
        <v>55.749966675211489</v>
      </c>
      <c r="D994" s="25">
        <v>0.676056338028169</v>
      </c>
      <c r="E994" s="26" t="str">
        <f t="shared" si="10"/>
        <v>September</v>
      </c>
      <c r="F994" s="26" t="str">
        <f t="shared" si="11"/>
        <v>2016</v>
      </c>
      <c r="G994" s="27">
        <f t="shared" si="12"/>
        <v>37.690118315635935</v>
      </c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3">
        <v>42633</v>
      </c>
      <c r="B995" s="29">
        <f t="shared" si="9"/>
        <v>38</v>
      </c>
      <c r="C995" s="24">
        <v>54.562883534136553</v>
      </c>
      <c r="D995" s="25">
        <v>0.647887323943662</v>
      </c>
      <c r="E995" s="26" t="str">
        <f t="shared" si="10"/>
        <v>September</v>
      </c>
      <c r="F995" s="26" t="str">
        <f t="shared" si="11"/>
        <v>2016</v>
      </c>
      <c r="G995" s="27">
        <f t="shared" si="12"/>
        <v>35.350600599581433</v>
      </c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3">
        <v>42634</v>
      </c>
      <c r="B996" s="29">
        <f t="shared" si="9"/>
        <v>38</v>
      </c>
      <c r="C996" s="24">
        <v>54.174113597246134</v>
      </c>
      <c r="D996" s="25">
        <v>0.49295774647887325</v>
      </c>
      <c r="E996" s="26" t="str">
        <f t="shared" si="10"/>
        <v>September</v>
      </c>
      <c r="F996" s="26" t="str">
        <f t="shared" si="11"/>
        <v>2016</v>
      </c>
      <c r="G996" s="27">
        <f t="shared" si="12"/>
        <v>26.705548956388938</v>
      </c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3">
        <v>42635</v>
      </c>
      <c r="B997" s="29">
        <f t="shared" ref="B997:B1097" si="13">B990+1</f>
        <v>38</v>
      </c>
      <c r="C997" s="24">
        <v>56.161614921223368</v>
      </c>
      <c r="D997" s="25">
        <v>0.76056338028169013</v>
      </c>
      <c r="E997" s="26" t="str">
        <f t="shared" si="10"/>
        <v>September</v>
      </c>
      <c r="F997" s="26" t="str">
        <f t="shared" si="11"/>
        <v>2016</v>
      </c>
      <c r="G997" s="27">
        <f t="shared" si="12"/>
        <v>42.714467686564248</v>
      </c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3">
        <v>42636</v>
      </c>
      <c r="B998" s="29">
        <f t="shared" si="13"/>
        <v>38</v>
      </c>
      <c r="C998" s="24">
        <v>61.125606060606067</v>
      </c>
      <c r="D998" s="25">
        <v>0.92957746478873238</v>
      </c>
      <c r="E998" s="26" t="str">
        <f t="shared" si="10"/>
        <v>September</v>
      </c>
      <c r="F998" s="26" t="str">
        <f t="shared" si="11"/>
        <v>2016</v>
      </c>
      <c r="G998" s="27">
        <f t="shared" si="12"/>
        <v>56.820985915492962</v>
      </c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3">
        <v>42637</v>
      </c>
      <c r="B999" s="29">
        <f t="shared" si="13"/>
        <v>38</v>
      </c>
      <c r="C999" s="24">
        <v>63.813829229963325</v>
      </c>
      <c r="D999" s="25">
        <v>0.971830985915493</v>
      </c>
      <c r="E999" s="26" t="str">
        <f t="shared" si="10"/>
        <v>September</v>
      </c>
      <c r="F999" s="26" t="str">
        <f t="shared" si="11"/>
        <v>2016</v>
      </c>
      <c r="G999" s="27">
        <f t="shared" si="12"/>
        <v>62.016256575598163</v>
      </c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3">
        <v>42638</v>
      </c>
      <c r="B1000" s="29">
        <f t="shared" si="13"/>
        <v>38</v>
      </c>
      <c r="C1000" s="24">
        <v>59.935249999999996</v>
      </c>
      <c r="D1000" s="25">
        <v>0.56338028169014087</v>
      </c>
      <c r="E1000" s="26" t="str">
        <f t="shared" si="10"/>
        <v>September</v>
      </c>
      <c r="F1000" s="26" t="str">
        <f t="shared" si="11"/>
        <v>2016</v>
      </c>
      <c r="G1000" s="27">
        <f t="shared" si="12"/>
        <v>33.766338028169017</v>
      </c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5.75" customHeight="1">
      <c r="A1001" s="23">
        <v>42639</v>
      </c>
      <c r="B1001" s="29">
        <f t="shared" si="13"/>
        <v>39</v>
      </c>
      <c r="C1001" s="24">
        <v>55.171800000000005</v>
      </c>
      <c r="D1001" s="25">
        <v>0.70422535211267601</v>
      </c>
      <c r="E1001" s="26" t="str">
        <f t="shared" si="10"/>
        <v>September</v>
      </c>
      <c r="F1001" s="26" t="str">
        <f t="shared" si="11"/>
        <v>2016</v>
      </c>
      <c r="G1001" s="27">
        <f t="shared" si="12"/>
        <v>38.853380281690143</v>
      </c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5.75" customHeight="1">
      <c r="A1002" s="23">
        <v>42640</v>
      </c>
      <c r="B1002" s="29">
        <f t="shared" si="13"/>
        <v>39</v>
      </c>
      <c r="C1002" s="24">
        <v>52.652400000000007</v>
      </c>
      <c r="D1002" s="25">
        <v>0.70422535211267601</v>
      </c>
      <c r="E1002" s="26" t="str">
        <f t="shared" si="10"/>
        <v>September</v>
      </c>
      <c r="F1002" s="26" t="str">
        <f t="shared" si="11"/>
        <v>2016</v>
      </c>
      <c r="G1002" s="27">
        <f t="shared" si="12"/>
        <v>37.07915492957747</v>
      </c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1:26" ht="15.75" customHeight="1">
      <c r="A1003" s="23">
        <v>42641</v>
      </c>
      <c r="B1003" s="29">
        <f t="shared" si="13"/>
        <v>39</v>
      </c>
      <c r="C1003" s="24">
        <v>51.164745762711874</v>
      </c>
      <c r="D1003" s="25">
        <v>0.83098591549295775</v>
      </c>
      <c r="E1003" s="26" t="str">
        <f t="shared" si="10"/>
        <v>September</v>
      </c>
      <c r="F1003" s="26" t="str">
        <f t="shared" si="11"/>
        <v>2016</v>
      </c>
      <c r="G1003" s="27">
        <f t="shared" si="12"/>
        <v>42.517183098591559</v>
      </c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 spans="1:26" ht="15.75" customHeight="1">
      <c r="A1004" s="23">
        <v>42642</v>
      </c>
      <c r="B1004" s="29">
        <f t="shared" si="13"/>
        <v>39</v>
      </c>
      <c r="C1004" s="24">
        <v>54.929482758620694</v>
      </c>
      <c r="D1004" s="25">
        <v>0.81690140845070425</v>
      </c>
      <c r="E1004" s="26" t="str">
        <f t="shared" si="10"/>
        <v>September</v>
      </c>
      <c r="F1004" s="26" t="str">
        <f t="shared" si="11"/>
        <v>2016</v>
      </c>
      <c r="G1004" s="27">
        <f t="shared" si="12"/>
        <v>44.87197183098592</v>
      </c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spans="1:26" ht="15.75" customHeight="1">
      <c r="A1005" s="23">
        <v>42643</v>
      </c>
      <c r="B1005" s="29">
        <f t="shared" si="13"/>
        <v>39</v>
      </c>
      <c r="C1005" s="24">
        <v>67.611679518072293</v>
      </c>
      <c r="D1005" s="25">
        <v>0.70422535211267601</v>
      </c>
      <c r="E1005" s="26" t="str">
        <f t="shared" si="10"/>
        <v>September</v>
      </c>
      <c r="F1005" s="26" t="str">
        <f t="shared" si="11"/>
        <v>2016</v>
      </c>
      <c r="G1005" s="27">
        <f t="shared" si="12"/>
        <v>47.613858815543864</v>
      </c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  <row r="1006" spans="1:26" ht="15.75" customHeight="1">
      <c r="A1006" s="23">
        <v>42644</v>
      </c>
      <c r="B1006" s="29">
        <f t="shared" si="13"/>
        <v>39</v>
      </c>
      <c r="C1006" s="24">
        <v>72.572455536431434</v>
      </c>
      <c r="D1006" s="25">
        <v>0.88732394366197187</v>
      </c>
      <c r="E1006" s="26" t="str">
        <f t="shared" si="10"/>
        <v>October</v>
      </c>
      <c r="F1006" s="26" t="str">
        <f t="shared" si="11"/>
        <v>2016</v>
      </c>
      <c r="G1006" s="27">
        <f t="shared" si="12"/>
        <v>64.395277447819439</v>
      </c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 spans="1:26" ht="15.75" customHeight="1">
      <c r="A1007" s="23">
        <v>42645</v>
      </c>
      <c r="B1007" s="29">
        <f t="shared" si="13"/>
        <v>39</v>
      </c>
      <c r="C1007" s="24">
        <v>63.665185447673039</v>
      </c>
      <c r="D1007" s="25">
        <v>0.71830985915492962</v>
      </c>
      <c r="E1007" s="26" t="str">
        <f t="shared" si="10"/>
        <v>October</v>
      </c>
      <c r="F1007" s="26" t="str">
        <f t="shared" si="11"/>
        <v>2016</v>
      </c>
      <c r="G1007" s="27">
        <f t="shared" si="12"/>
        <v>45.731330391990497</v>
      </c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</row>
    <row r="1008" spans="1:26" ht="15.75" customHeight="1">
      <c r="A1008" s="23">
        <v>42646</v>
      </c>
      <c r="B1008" s="29">
        <f t="shared" si="13"/>
        <v>40</v>
      </c>
      <c r="C1008" s="24">
        <v>61.780448192771104</v>
      </c>
      <c r="D1008" s="25">
        <v>0.70422535211267601</v>
      </c>
      <c r="E1008" s="26" t="str">
        <f t="shared" si="10"/>
        <v>October</v>
      </c>
      <c r="F1008" s="26" t="str">
        <f t="shared" si="11"/>
        <v>2016</v>
      </c>
      <c r="G1008" s="27">
        <f t="shared" si="12"/>
        <v>43.507357882233165</v>
      </c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 spans="1:26" ht="15.75" customHeight="1">
      <c r="A1009" s="23">
        <v>42647</v>
      </c>
      <c r="B1009" s="29">
        <f t="shared" si="13"/>
        <v>40</v>
      </c>
      <c r="C1009" s="24">
        <v>70.403405386250896</v>
      </c>
      <c r="D1009" s="25">
        <v>0.47887323943661969</v>
      </c>
      <c r="E1009" s="26" t="str">
        <f t="shared" si="10"/>
        <v>October</v>
      </c>
      <c r="F1009" s="26" t="str">
        <f t="shared" si="11"/>
        <v>2016</v>
      </c>
      <c r="G1009" s="27">
        <f t="shared" si="12"/>
        <v>33.714306804683524</v>
      </c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 spans="1:26" ht="15.75" customHeight="1">
      <c r="A1010" s="23">
        <v>42648</v>
      </c>
      <c r="B1010" s="29">
        <f t="shared" si="13"/>
        <v>40</v>
      </c>
      <c r="C1010" s="24">
        <v>71.83549483648882</v>
      </c>
      <c r="D1010" s="25">
        <v>0.40845070422535212</v>
      </c>
      <c r="E1010" s="26" t="str">
        <f t="shared" si="10"/>
        <v>October</v>
      </c>
      <c r="F1010" s="26" t="str">
        <f t="shared" si="11"/>
        <v>2016</v>
      </c>
      <c r="G1010" s="27">
        <f t="shared" si="12"/>
        <v>29.341258454340505</v>
      </c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  <row r="1011" spans="1:26" ht="15.75" customHeight="1">
      <c r="A1011" s="23">
        <v>42649</v>
      </c>
      <c r="B1011" s="29">
        <f t="shared" si="13"/>
        <v>40</v>
      </c>
      <c r="C1011" s="24">
        <v>75.071832785688201</v>
      </c>
      <c r="D1011" s="25">
        <v>0.49295774647887325</v>
      </c>
      <c r="E1011" s="26" t="str">
        <f t="shared" si="10"/>
        <v>October</v>
      </c>
      <c r="F1011" s="26" t="str">
        <f t="shared" si="11"/>
        <v>2016</v>
      </c>
      <c r="G1011" s="27">
        <f t="shared" si="12"/>
        <v>37.007241514071652</v>
      </c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</row>
    <row r="1012" spans="1:26" ht="15.75" customHeight="1">
      <c r="A1012" s="23">
        <v>42650</v>
      </c>
      <c r="B1012" s="29">
        <f t="shared" si="13"/>
        <v>40</v>
      </c>
      <c r="C1012" s="24">
        <v>69.616925559380334</v>
      </c>
      <c r="D1012" s="25">
        <v>0.80281690140845074</v>
      </c>
      <c r="E1012" s="26" t="str">
        <f t="shared" si="10"/>
        <v>October</v>
      </c>
      <c r="F1012" s="26" t="str">
        <f t="shared" si="11"/>
        <v>2016</v>
      </c>
      <c r="G1012" s="27">
        <f t="shared" si="12"/>
        <v>55.889644463164494</v>
      </c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</row>
    <row r="1013" spans="1:26" ht="15.75" customHeight="1">
      <c r="A1013" s="23">
        <v>42651</v>
      </c>
      <c r="B1013" s="29">
        <f t="shared" si="13"/>
        <v>40</v>
      </c>
      <c r="C1013" s="24">
        <v>57.324329935125093</v>
      </c>
      <c r="D1013" s="25">
        <v>0.91549295774647887</v>
      </c>
      <c r="E1013" s="26" t="str">
        <f t="shared" si="10"/>
        <v>October</v>
      </c>
      <c r="F1013" s="26" t="str">
        <f t="shared" si="11"/>
        <v>2016</v>
      </c>
      <c r="G1013" s="27">
        <f t="shared" si="12"/>
        <v>52.480020363142692</v>
      </c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</row>
    <row r="1014" spans="1:26" ht="15.75" customHeight="1">
      <c r="A1014" s="23">
        <v>42652</v>
      </c>
      <c r="B1014" s="29">
        <f t="shared" si="13"/>
        <v>40</v>
      </c>
      <c r="C1014" s="24">
        <v>62.098018502581745</v>
      </c>
      <c r="D1014" s="25">
        <v>0.78873239436619713</v>
      </c>
      <c r="E1014" s="26" t="str">
        <f t="shared" si="10"/>
        <v>October</v>
      </c>
      <c r="F1014" s="26" t="str">
        <f t="shared" si="11"/>
        <v>2016</v>
      </c>
      <c r="G1014" s="27">
        <f t="shared" si="12"/>
        <v>48.978718818937708</v>
      </c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</row>
    <row r="1015" spans="1:26" ht="15.75" customHeight="1">
      <c r="A1015" s="23">
        <v>42653</v>
      </c>
      <c r="B1015" s="29">
        <f t="shared" si="13"/>
        <v>41</v>
      </c>
      <c r="C1015" s="24">
        <v>69.424610019023433</v>
      </c>
      <c r="D1015" s="25">
        <v>0.80281690140845074</v>
      </c>
      <c r="E1015" s="26" t="str">
        <f t="shared" si="10"/>
        <v>October</v>
      </c>
      <c r="F1015" s="26" t="str">
        <f t="shared" si="11"/>
        <v>2016</v>
      </c>
      <c r="G1015" s="27">
        <f t="shared" si="12"/>
        <v>55.735250296962477</v>
      </c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</row>
    <row r="1016" spans="1:26" ht="15.75" customHeight="1">
      <c r="A1016" s="23">
        <v>42654</v>
      </c>
      <c r="B1016" s="29">
        <f t="shared" si="13"/>
        <v>41</v>
      </c>
      <c r="C1016" s="24">
        <v>68.038051829961347</v>
      </c>
      <c r="D1016" s="25">
        <v>0.74647887323943662</v>
      </c>
      <c r="E1016" s="26" t="str">
        <f t="shared" si="10"/>
        <v>October</v>
      </c>
      <c r="F1016" s="26" t="str">
        <f t="shared" si="11"/>
        <v>2016</v>
      </c>
      <c r="G1016" s="27">
        <f t="shared" si="12"/>
        <v>50.788968267435934</v>
      </c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</row>
    <row r="1017" spans="1:26" ht="15.75" customHeight="1">
      <c r="A1017" s="23">
        <v>42655</v>
      </c>
      <c r="B1017" s="29">
        <f t="shared" si="13"/>
        <v>41</v>
      </c>
      <c r="C1017" s="24">
        <v>69.929028454242498</v>
      </c>
      <c r="D1017" s="25">
        <v>0.70422535211267601</v>
      </c>
      <c r="E1017" s="26" t="str">
        <f t="shared" si="10"/>
        <v>October</v>
      </c>
      <c r="F1017" s="26" t="str">
        <f t="shared" si="11"/>
        <v>2016</v>
      </c>
      <c r="G1017" s="27">
        <f t="shared" si="12"/>
        <v>49.245794686086263</v>
      </c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</row>
    <row r="1018" spans="1:26" ht="15.75" customHeight="1">
      <c r="A1018" s="23">
        <v>42656</v>
      </c>
      <c r="B1018" s="29">
        <f t="shared" si="13"/>
        <v>41</v>
      </c>
      <c r="C1018" s="24">
        <v>69.390069430263424</v>
      </c>
      <c r="D1018" s="25">
        <v>0.88732394366197187</v>
      </c>
      <c r="E1018" s="26" t="str">
        <f t="shared" si="10"/>
        <v>October</v>
      </c>
      <c r="F1018" s="26" t="str">
        <f t="shared" si="11"/>
        <v>2016</v>
      </c>
      <c r="G1018" s="27">
        <f t="shared" si="12"/>
        <v>61.571470057839377</v>
      </c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</row>
    <row r="1019" spans="1:26" ht="15.75" customHeight="1">
      <c r="A1019" s="23">
        <v>42657</v>
      </c>
      <c r="B1019" s="29">
        <f t="shared" si="13"/>
        <v>41</v>
      </c>
      <c r="C1019" s="24">
        <v>82.41668387837062</v>
      </c>
      <c r="D1019" s="25">
        <v>0.92957746478873238</v>
      </c>
      <c r="E1019" s="26" t="str">
        <f t="shared" si="10"/>
        <v>October</v>
      </c>
      <c r="F1019" s="26" t="str">
        <f t="shared" si="11"/>
        <v>2016</v>
      </c>
      <c r="G1019" s="27">
        <f t="shared" si="12"/>
        <v>76.612692055950149</v>
      </c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</row>
    <row r="1020" spans="1:26" ht="15.75" customHeight="1">
      <c r="A1020" s="23">
        <v>42658</v>
      </c>
      <c r="B1020" s="29">
        <f t="shared" si="13"/>
        <v>41</v>
      </c>
      <c r="C1020" s="24">
        <v>81.628541438481179</v>
      </c>
      <c r="D1020" s="25">
        <v>0.95774647887323938</v>
      </c>
      <c r="E1020" s="26" t="str">
        <f t="shared" si="10"/>
        <v>October</v>
      </c>
      <c r="F1020" s="26" t="str">
        <f t="shared" si="11"/>
        <v>2016</v>
      </c>
      <c r="G1020" s="27">
        <f t="shared" si="12"/>
        <v>78.179448138263666</v>
      </c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</row>
    <row r="1021" spans="1:26" ht="15.75" customHeight="1">
      <c r="A1021" s="23">
        <v>42659</v>
      </c>
      <c r="B1021" s="29">
        <f t="shared" si="13"/>
        <v>41</v>
      </c>
      <c r="C1021" s="24">
        <v>65.482409638554202</v>
      </c>
      <c r="D1021" s="25">
        <v>0.60563380281690138</v>
      </c>
      <c r="E1021" s="26" t="str">
        <f t="shared" si="10"/>
        <v>October</v>
      </c>
      <c r="F1021" s="26" t="str">
        <f t="shared" si="11"/>
        <v>2016</v>
      </c>
      <c r="G1021" s="27">
        <f t="shared" si="12"/>
        <v>39.6583607670117</v>
      </c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</row>
    <row r="1022" spans="1:26" ht="15.75" customHeight="1">
      <c r="A1022" s="23">
        <v>42660</v>
      </c>
      <c r="B1022" s="29">
        <f t="shared" si="13"/>
        <v>42</v>
      </c>
      <c r="C1022" s="24">
        <v>59.409858481545193</v>
      </c>
      <c r="D1022" s="25">
        <v>0.88732394366197187</v>
      </c>
      <c r="E1022" s="26" t="str">
        <f t="shared" ref="E1022:E1097" si="14">TEXT(A1022,"mmmm")</f>
        <v>October</v>
      </c>
      <c r="F1022" s="26" t="str">
        <f t="shared" ref="F1022:F1097" si="15">TEXT(A1022,"yyyy")</f>
        <v>2016</v>
      </c>
      <c r="G1022" s="27">
        <f t="shared" ref="G1022:G1097" si="16">C1022*D1022</f>
        <v>52.715789920244326</v>
      </c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</row>
    <row r="1023" spans="1:26" ht="15.75" customHeight="1">
      <c r="A1023" s="23">
        <v>42661</v>
      </c>
      <c r="B1023" s="29">
        <f t="shared" si="13"/>
        <v>42</v>
      </c>
      <c r="C1023" s="24">
        <v>61.160571250519311</v>
      </c>
      <c r="D1023" s="25">
        <v>0.81690140845070425</v>
      </c>
      <c r="E1023" s="26" t="str">
        <f t="shared" si="14"/>
        <v>October</v>
      </c>
      <c r="F1023" s="26" t="str">
        <f t="shared" si="15"/>
        <v>2016</v>
      </c>
      <c r="G1023" s="27">
        <f t="shared" si="16"/>
        <v>49.962156796198876</v>
      </c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</row>
    <row r="1024" spans="1:26" ht="15.75" customHeight="1">
      <c r="A1024" s="23">
        <v>42662</v>
      </c>
      <c r="B1024" s="29">
        <f t="shared" si="13"/>
        <v>42</v>
      </c>
      <c r="C1024" s="24">
        <v>58.199137136782426</v>
      </c>
      <c r="D1024" s="25">
        <v>0.971830985915493</v>
      </c>
      <c r="E1024" s="26" t="str">
        <f t="shared" si="14"/>
        <v>October</v>
      </c>
      <c r="F1024" s="26" t="str">
        <f t="shared" si="15"/>
        <v>2016</v>
      </c>
      <c r="G1024" s="27">
        <f t="shared" si="16"/>
        <v>56.559724823070248</v>
      </c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</row>
    <row r="1025" spans="1:26" ht="15.75" customHeight="1">
      <c r="A1025" s="23">
        <v>42663</v>
      </c>
      <c r="B1025" s="29">
        <f t="shared" si="13"/>
        <v>42</v>
      </c>
      <c r="C1025" s="24">
        <v>65.704184008762311</v>
      </c>
      <c r="D1025" s="25">
        <v>0.78873239436619713</v>
      </c>
      <c r="E1025" s="26" t="str">
        <f t="shared" si="14"/>
        <v>October</v>
      </c>
      <c r="F1025" s="26" t="str">
        <f t="shared" si="15"/>
        <v>2016</v>
      </c>
      <c r="G1025" s="27">
        <f t="shared" si="16"/>
        <v>51.823018373108297</v>
      </c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</row>
    <row r="1026" spans="1:26" ht="15.75" customHeight="1">
      <c r="A1026" s="23">
        <v>42664</v>
      </c>
      <c r="B1026" s="29">
        <f t="shared" si="13"/>
        <v>42</v>
      </c>
      <c r="C1026" s="24">
        <v>65.664290799561869</v>
      </c>
      <c r="D1026" s="25">
        <v>0.63380281690140849</v>
      </c>
      <c r="E1026" s="26" t="str">
        <f t="shared" si="14"/>
        <v>October</v>
      </c>
      <c r="F1026" s="26" t="str">
        <f t="shared" si="15"/>
        <v>2016</v>
      </c>
      <c r="G1026" s="27">
        <f t="shared" si="16"/>
        <v>41.618212478595552</v>
      </c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</row>
    <row r="1027" spans="1:26" ht="15.75" customHeight="1">
      <c r="A1027" s="23">
        <v>42665</v>
      </c>
      <c r="B1027" s="29">
        <f t="shared" si="13"/>
        <v>42</v>
      </c>
      <c r="C1027" s="24">
        <v>66.347893574297174</v>
      </c>
      <c r="D1027" s="25">
        <v>0.85915492957746475</v>
      </c>
      <c r="E1027" s="26" t="str">
        <f t="shared" si="14"/>
        <v>October</v>
      </c>
      <c r="F1027" s="26" t="str">
        <f t="shared" si="15"/>
        <v>2016</v>
      </c>
      <c r="G1027" s="27">
        <f t="shared" si="16"/>
        <v>57.003119831438418</v>
      </c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</row>
    <row r="1028" spans="1:26" ht="15.75" customHeight="1">
      <c r="A1028" s="23">
        <v>42666</v>
      </c>
      <c r="B1028" s="29">
        <f t="shared" si="13"/>
        <v>42</v>
      </c>
      <c r="C1028" s="24">
        <v>62.59104025859537</v>
      </c>
      <c r="D1028" s="25">
        <v>0.59154929577464788</v>
      </c>
      <c r="E1028" s="26" t="str">
        <f t="shared" si="14"/>
        <v>October</v>
      </c>
      <c r="F1028" s="26" t="str">
        <f t="shared" si="15"/>
        <v>2016</v>
      </c>
      <c r="G1028" s="27">
        <f t="shared" si="16"/>
        <v>37.025685786774723</v>
      </c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</row>
    <row r="1029" spans="1:26" ht="15.75" customHeight="1">
      <c r="A1029" s="23">
        <v>42667</v>
      </c>
      <c r="B1029" s="29">
        <f t="shared" si="13"/>
        <v>43</v>
      </c>
      <c r="C1029" s="24">
        <v>51.008571428571436</v>
      </c>
      <c r="D1029" s="25">
        <v>0.6901408450704225</v>
      </c>
      <c r="E1029" s="26" t="str">
        <f t="shared" si="14"/>
        <v>October</v>
      </c>
      <c r="F1029" s="26" t="str">
        <f t="shared" si="15"/>
        <v>2016</v>
      </c>
      <c r="G1029" s="27">
        <f t="shared" si="16"/>
        <v>35.203098591549299</v>
      </c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</row>
    <row r="1030" spans="1:26" ht="15.75" customHeight="1">
      <c r="A1030" s="23">
        <v>42668</v>
      </c>
      <c r="B1030" s="29">
        <f t="shared" si="13"/>
        <v>43</v>
      </c>
      <c r="C1030" s="24">
        <v>49.806491228070172</v>
      </c>
      <c r="D1030" s="25">
        <v>0.80281690140845074</v>
      </c>
      <c r="E1030" s="26" t="str">
        <f t="shared" si="14"/>
        <v>October</v>
      </c>
      <c r="F1030" s="26" t="str">
        <f t="shared" si="15"/>
        <v>2016</v>
      </c>
      <c r="G1030" s="27">
        <f t="shared" si="16"/>
        <v>39.98549295774648</v>
      </c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</row>
    <row r="1031" spans="1:26" ht="15.75" customHeight="1">
      <c r="A1031" s="23">
        <v>42669</v>
      </c>
      <c r="B1031" s="29">
        <f t="shared" si="13"/>
        <v>43</v>
      </c>
      <c r="C1031" s="24">
        <v>51.158245614035096</v>
      </c>
      <c r="D1031" s="25">
        <v>0.80281690140845074</v>
      </c>
      <c r="E1031" s="26" t="str">
        <f t="shared" si="14"/>
        <v>October</v>
      </c>
      <c r="F1031" s="26" t="str">
        <f t="shared" si="15"/>
        <v>2016</v>
      </c>
      <c r="G1031" s="27">
        <f t="shared" si="16"/>
        <v>41.070704225352124</v>
      </c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</row>
    <row r="1032" spans="1:26" ht="15.75" customHeight="1">
      <c r="A1032" s="23">
        <v>42670</v>
      </c>
      <c r="B1032" s="29">
        <f t="shared" si="13"/>
        <v>43</v>
      </c>
      <c r="C1032" s="24">
        <v>56.455348837209314</v>
      </c>
      <c r="D1032" s="25">
        <v>0.60563380281690138</v>
      </c>
      <c r="E1032" s="26" t="str">
        <f t="shared" si="14"/>
        <v>October</v>
      </c>
      <c r="F1032" s="26" t="str">
        <f t="shared" si="15"/>
        <v>2016</v>
      </c>
      <c r="G1032" s="27">
        <f t="shared" si="16"/>
        <v>34.191267605633811</v>
      </c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</row>
    <row r="1033" spans="1:26" ht="15.75" customHeight="1">
      <c r="A1033" s="23">
        <v>42671</v>
      </c>
      <c r="B1033" s="29">
        <f t="shared" si="13"/>
        <v>43</v>
      </c>
      <c r="C1033" s="24">
        <v>66.240600000000001</v>
      </c>
      <c r="D1033" s="25">
        <v>0.70422535211267601</v>
      </c>
      <c r="E1033" s="26" t="str">
        <f t="shared" si="14"/>
        <v>October</v>
      </c>
      <c r="F1033" s="26" t="str">
        <f t="shared" si="15"/>
        <v>2016</v>
      </c>
      <c r="G1033" s="27">
        <f t="shared" si="16"/>
        <v>46.648309859154928</v>
      </c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</row>
    <row r="1034" spans="1:26" ht="15.75" customHeight="1">
      <c r="A1034" s="23">
        <v>42672</v>
      </c>
      <c r="B1034" s="29">
        <f t="shared" si="13"/>
        <v>43</v>
      </c>
      <c r="C1034" s="24">
        <v>66.528358208955211</v>
      </c>
      <c r="D1034" s="25">
        <v>0.94366197183098588</v>
      </c>
      <c r="E1034" s="26" t="str">
        <f t="shared" si="14"/>
        <v>October</v>
      </c>
      <c r="F1034" s="26" t="str">
        <f t="shared" si="15"/>
        <v>2016</v>
      </c>
      <c r="G1034" s="27">
        <f t="shared" si="16"/>
        <v>62.780281690140832</v>
      </c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</row>
    <row r="1035" spans="1:26" ht="15.75" customHeight="1">
      <c r="A1035" s="23">
        <v>42673</v>
      </c>
      <c r="B1035" s="29">
        <f t="shared" si="13"/>
        <v>43</v>
      </c>
      <c r="C1035" s="24">
        <v>54.044473684210537</v>
      </c>
      <c r="D1035" s="25">
        <v>0.53521126760563376</v>
      </c>
      <c r="E1035" s="26" t="str">
        <f t="shared" si="14"/>
        <v>October</v>
      </c>
      <c r="F1035" s="26" t="str">
        <f t="shared" si="15"/>
        <v>2016</v>
      </c>
      <c r="G1035" s="27">
        <f t="shared" si="16"/>
        <v>28.925211267605636</v>
      </c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</row>
    <row r="1036" spans="1:26" ht="15.75" customHeight="1">
      <c r="A1036" s="23">
        <v>42674</v>
      </c>
      <c r="B1036" s="29">
        <f t="shared" si="13"/>
        <v>44</v>
      </c>
      <c r="C1036" s="24">
        <v>52.774418604651174</v>
      </c>
      <c r="D1036" s="25">
        <v>0.63380281690140849</v>
      </c>
      <c r="E1036" s="26" t="str">
        <f t="shared" si="14"/>
        <v>October</v>
      </c>
      <c r="F1036" s="26" t="str">
        <f t="shared" si="15"/>
        <v>2016</v>
      </c>
      <c r="G1036" s="27">
        <f t="shared" si="16"/>
        <v>33.448575171962013</v>
      </c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</row>
    <row r="1037" spans="1:26" ht="15.75" customHeight="1">
      <c r="A1037" s="23">
        <v>42675</v>
      </c>
      <c r="B1037" s="29">
        <f t="shared" si="13"/>
        <v>44</v>
      </c>
      <c r="C1037" s="24">
        <v>69.20894736842105</v>
      </c>
      <c r="D1037" s="25">
        <v>0.28169014084507044</v>
      </c>
      <c r="E1037" s="26" t="str">
        <f t="shared" si="14"/>
        <v>November</v>
      </c>
      <c r="F1037" s="26" t="str">
        <f t="shared" si="15"/>
        <v>2016</v>
      </c>
      <c r="G1037" s="27">
        <f t="shared" si="16"/>
        <v>19.495478131949593</v>
      </c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</row>
    <row r="1038" spans="1:26" ht="15.75" customHeight="1">
      <c r="A1038" s="23">
        <v>42676</v>
      </c>
      <c r="B1038" s="29">
        <f t="shared" si="13"/>
        <v>44</v>
      </c>
      <c r="C1038" s="24">
        <v>66.383600000000015</v>
      </c>
      <c r="D1038" s="25">
        <v>0.36619718309859156</v>
      </c>
      <c r="E1038" s="26" t="str">
        <f t="shared" si="14"/>
        <v>November</v>
      </c>
      <c r="F1038" s="26" t="str">
        <f t="shared" si="15"/>
        <v>2016</v>
      </c>
      <c r="G1038" s="27">
        <f t="shared" si="16"/>
        <v>24.309487323943667</v>
      </c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</row>
    <row r="1039" spans="1:26" ht="15.75" customHeight="1">
      <c r="A1039" s="23">
        <v>42677</v>
      </c>
      <c r="B1039" s="29">
        <f t="shared" si="13"/>
        <v>44</v>
      </c>
      <c r="C1039" s="24">
        <v>72.152602911646582</v>
      </c>
      <c r="D1039" s="25">
        <v>0.6901408450704225</v>
      </c>
      <c r="E1039" s="26" t="str">
        <f t="shared" si="14"/>
        <v>November</v>
      </c>
      <c r="F1039" s="26" t="str">
        <f t="shared" si="15"/>
        <v>2016</v>
      </c>
      <c r="G1039" s="27">
        <f t="shared" si="16"/>
        <v>49.795458347474401</v>
      </c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</row>
    <row r="1040" spans="1:26" ht="15.75" customHeight="1">
      <c r="A1040" s="23">
        <v>42678</v>
      </c>
      <c r="B1040" s="29">
        <f t="shared" si="13"/>
        <v>44</v>
      </c>
      <c r="C1040" s="24">
        <v>74.6012048192771</v>
      </c>
      <c r="D1040" s="25">
        <v>0.94366197183098588</v>
      </c>
      <c r="E1040" s="26" t="str">
        <f t="shared" si="14"/>
        <v>November</v>
      </c>
      <c r="F1040" s="26" t="str">
        <f t="shared" si="15"/>
        <v>2016</v>
      </c>
      <c r="G1040" s="27">
        <f t="shared" si="16"/>
        <v>70.398320040726276</v>
      </c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</row>
    <row r="1041" spans="1:26" ht="15.75" customHeight="1">
      <c r="A1041" s="23">
        <v>42679</v>
      </c>
      <c r="B1041" s="29">
        <f t="shared" si="13"/>
        <v>44</v>
      </c>
      <c r="C1041" s="24">
        <v>70.596581755593789</v>
      </c>
      <c r="D1041" s="25">
        <v>0.9859154929577465</v>
      </c>
      <c r="E1041" s="26" t="str">
        <f t="shared" si="14"/>
        <v>November</v>
      </c>
      <c r="F1041" s="26" t="str">
        <f t="shared" si="15"/>
        <v>2016</v>
      </c>
      <c r="G1041" s="27">
        <f t="shared" si="16"/>
        <v>69.60226370269811</v>
      </c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</row>
    <row r="1042" spans="1:26" ht="15.75" customHeight="1">
      <c r="A1042" s="23">
        <v>42680</v>
      </c>
      <c r="B1042" s="29">
        <f t="shared" si="13"/>
        <v>44</v>
      </c>
      <c r="C1042" s="24">
        <v>67.991453815261053</v>
      </c>
      <c r="D1042" s="25">
        <v>0.63380281690140849</v>
      </c>
      <c r="E1042" s="26" t="str">
        <f t="shared" si="14"/>
        <v>November</v>
      </c>
      <c r="F1042" s="26" t="str">
        <f t="shared" si="15"/>
        <v>2016</v>
      </c>
      <c r="G1042" s="27">
        <f t="shared" si="16"/>
        <v>43.093174953334476</v>
      </c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</row>
    <row r="1043" spans="1:26" ht="15.75" customHeight="1">
      <c r="A1043" s="23">
        <v>42681</v>
      </c>
      <c r="B1043" s="29">
        <f t="shared" si="13"/>
        <v>45</v>
      </c>
      <c r="C1043" s="24">
        <v>57.209900088157511</v>
      </c>
      <c r="D1043" s="25">
        <v>0.59154929577464788</v>
      </c>
      <c r="E1043" s="26" t="str">
        <f t="shared" si="14"/>
        <v>November</v>
      </c>
      <c r="F1043" s="26" t="str">
        <f t="shared" si="15"/>
        <v>2016</v>
      </c>
      <c r="G1043" s="27">
        <f t="shared" si="16"/>
        <v>33.842476108487539</v>
      </c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</row>
    <row r="1044" spans="1:26" ht="15.75" customHeight="1">
      <c r="A1044" s="23">
        <v>42682</v>
      </c>
      <c r="B1044" s="29">
        <f t="shared" si="13"/>
        <v>45</v>
      </c>
      <c r="C1044" s="24">
        <v>64.772786937222577</v>
      </c>
      <c r="D1044" s="25">
        <v>0.54929577464788737</v>
      </c>
      <c r="E1044" s="26" t="str">
        <f t="shared" si="14"/>
        <v>November</v>
      </c>
      <c r="F1044" s="26" t="str">
        <f t="shared" si="15"/>
        <v>2016</v>
      </c>
      <c r="G1044" s="27">
        <f t="shared" si="16"/>
        <v>35.579418176784237</v>
      </c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</row>
    <row r="1045" spans="1:26" ht="15.75" customHeight="1">
      <c r="A1045" s="23">
        <v>42683</v>
      </c>
      <c r="B1045" s="29">
        <f t="shared" si="13"/>
        <v>45</v>
      </c>
      <c r="C1045" s="24">
        <v>63.202000000000005</v>
      </c>
      <c r="D1045" s="25">
        <v>0.50704225352112675</v>
      </c>
      <c r="E1045" s="26" t="str">
        <f t="shared" si="14"/>
        <v>November</v>
      </c>
      <c r="F1045" s="26" t="str">
        <f t="shared" si="15"/>
        <v>2016</v>
      </c>
      <c r="G1045" s="27">
        <f t="shared" si="16"/>
        <v>32.046084507042252</v>
      </c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</row>
    <row r="1046" spans="1:26" ht="15.75" customHeight="1">
      <c r="A1046" s="23">
        <v>42684</v>
      </c>
      <c r="B1046" s="29">
        <f t="shared" si="13"/>
        <v>45</v>
      </c>
      <c r="C1046" s="24">
        <v>66.42111161627642</v>
      </c>
      <c r="D1046" s="25">
        <v>0.74647887323943662</v>
      </c>
      <c r="E1046" s="26" t="str">
        <f t="shared" si="14"/>
        <v>November</v>
      </c>
      <c r="F1046" s="26" t="str">
        <f t="shared" si="15"/>
        <v>2016</v>
      </c>
      <c r="G1046" s="27">
        <f t="shared" si="16"/>
        <v>49.581956558628875</v>
      </c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</row>
    <row r="1047" spans="1:26" ht="15.75" customHeight="1">
      <c r="A1047" s="23">
        <v>42685</v>
      </c>
      <c r="B1047" s="29">
        <f t="shared" si="13"/>
        <v>45</v>
      </c>
      <c r="C1047" s="24">
        <v>80.590232233280958</v>
      </c>
      <c r="D1047" s="25">
        <v>0.9859154929577465</v>
      </c>
      <c r="E1047" s="26" t="str">
        <f t="shared" si="14"/>
        <v>November</v>
      </c>
      <c r="F1047" s="26" t="str">
        <f t="shared" si="15"/>
        <v>2016</v>
      </c>
      <c r="G1047" s="27">
        <f t="shared" si="16"/>
        <v>79.455158539854466</v>
      </c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</row>
    <row r="1048" spans="1:26" ht="15.75" customHeight="1">
      <c r="A1048" s="23">
        <v>42686</v>
      </c>
      <c r="B1048" s="29">
        <f t="shared" si="13"/>
        <v>45</v>
      </c>
      <c r="C1048" s="24">
        <v>78.825529766123353</v>
      </c>
      <c r="D1048" s="25">
        <v>0.971830985915493</v>
      </c>
      <c r="E1048" s="26" t="str">
        <f t="shared" si="14"/>
        <v>November</v>
      </c>
      <c r="F1048" s="26" t="str">
        <f t="shared" si="15"/>
        <v>2016</v>
      </c>
      <c r="G1048" s="27">
        <f t="shared" si="16"/>
        <v>76.605092307922703</v>
      </c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</row>
    <row r="1049" spans="1:26" ht="15.75" customHeight="1">
      <c r="A1049" s="23">
        <v>42687</v>
      </c>
      <c r="B1049" s="29">
        <f t="shared" si="13"/>
        <v>45</v>
      </c>
      <c r="C1049" s="24">
        <v>62.495415174210372</v>
      </c>
      <c r="D1049" s="25">
        <v>0.53521126760563376</v>
      </c>
      <c r="E1049" s="26" t="str">
        <f t="shared" si="14"/>
        <v>November</v>
      </c>
      <c r="F1049" s="26" t="str">
        <f t="shared" si="15"/>
        <v>2016</v>
      </c>
      <c r="G1049" s="27">
        <f t="shared" si="16"/>
        <v>33.448250374929493</v>
      </c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</row>
    <row r="1050" spans="1:26" ht="15.75" customHeight="1">
      <c r="A1050" s="23">
        <v>42688</v>
      </c>
      <c r="B1050" s="29">
        <f t="shared" si="13"/>
        <v>46</v>
      </c>
      <c r="C1050" s="24">
        <v>57.247238554216885</v>
      </c>
      <c r="D1050" s="25">
        <v>0.352112676056338</v>
      </c>
      <c r="E1050" s="26" t="str">
        <f t="shared" si="14"/>
        <v>November</v>
      </c>
      <c r="F1050" s="26" t="str">
        <f t="shared" si="15"/>
        <v>2016</v>
      </c>
      <c r="G1050" s="27">
        <f t="shared" si="16"/>
        <v>20.157478364160873</v>
      </c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</row>
    <row r="1051" spans="1:26" ht="15.75" customHeight="1">
      <c r="A1051" s="23">
        <v>42689</v>
      </c>
      <c r="B1051" s="29">
        <f t="shared" si="13"/>
        <v>46</v>
      </c>
      <c r="C1051" s="24">
        <v>63.216626506024092</v>
      </c>
      <c r="D1051" s="25">
        <v>0.11267605633802817</v>
      </c>
      <c r="E1051" s="26" t="str">
        <f t="shared" si="14"/>
        <v>November</v>
      </c>
      <c r="F1051" s="26" t="str">
        <f t="shared" si="15"/>
        <v>2016</v>
      </c>
      <c r="G1051" s="27">
        <f t="shared" si="16"/>
        <v>7.1230001696928555</v>
      </c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</row>
    <row r="1052" spans="1:26" ht="15.75" customHeight="1">
      <c r="A1052" s="23">
        <v>42690</v>
      </c>
      <c r="B1052" s="29">
        <f t="shared" si="13"/>
        <v>46</v>
      </c>
      <c r="C1052" s="24">
        <v>64.38</v>
      </c>
      <c r="D1052" s="25">
        <v>7.0422535211267609E-2</v>
      </c>
      <c r="E1052" s="26" t="str">
        <f t="shared" si="14"/>
        <v>November</v>
      </c>
      <c r="F1052" s="26" t="str">
        <f t="shared" si="15"/>
        <v>2016</v>
      </c>
      <c r="G1052" s="27">
        <f t="shared" si="16"/>
        <v>4.5338028169014084</v>
      </c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</row>
    <row r="1053" spans="1:26" ht="15.75" customHeight="1">
      <c r="A1053" s="23">
        <v>42691</v>
      </c>
      <c r="B1053" s="29">
        <f t="shared" si="13"/>
        <v>46</v>
      </c>
      <c r="C1053" s="24">
        <v>52.063170731707324</v>
      </c>
      <c r="D1053" s="25">
        <v>0.57746478873239437</v>
      </c>
      <c r="E1053" s="26" t="str">
        <f t="shared" si="14"/>
        <v>November</v>
      </c>
      <c r="F1053" s="26" t="str">
        <f t="shared" si="15"/>
        <v>2016</v>
      </c>
      <c r="G1053" s="27">
        <f t="shared" si="16"/>
        <v>30.064647887323947</v>
      </c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</row>
    <row r="1054" spans="1:26" ht="15.75" customHeight="1">
      <c r="A1054" s="23">
        <v>42692</v>
      </c>
      <c r="B1054" s="29">
        <f t="shared" si="13"/>
        <v>46</v>
      </c>
      <c r="C1054" s="24">
        <v>63.301607142857144</v>
      </c>
      <c r="D1054" s="25">
        <v>0.78873239436619713</v>
      </c>
      <c r="E1054" s="26" t="str">
        <f t="shared" si="14"/>
        <v>November</v>
      </c>
      <c r="F1054" s="26" t="str">
        <f t="shared" si="15"/>
        <v>2016</v>
      </c>
      <c r="G1054" s="27">
        <f t="shared" si="16"/>
        <v>49.928028169014084</v>
      </c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</row>
    <row r="1055" spans="1:26" ht="15.75" customHeight="1">
      <c r="A1055" s="23">
        <v>42693</v>
      </c>
      <c r="B1055" s="29">
        <f t="shared" si="13"/>
        <v>46</v>
      </c>
      <c r="C1055" s="24">
        <v>65.992464231927713</v>
      </c>
      <c r="D1055" s="25">
        <v>0.90140845070422537</v>
      </c>
      <c r="E1055" s="26" t="str">
        <f t="shared" si="14"/>
        <v>November</v>
      </c>
      <c r="F1055" s="26" t="str">
        <f t="shared" si="15"/>
        <v>2016</v>
      </c>
      <c r="G1055" s="27">
        <f t="shared" si="16"/>
        <v>59.486164941455968</v>
      </c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</row>
    <row r="1056" spans="1:26" ht="15.75" customHeight="1">
      <c r="A1056" s="23">
        <v>42694</v>
      </c>
      <c r="B1056" s="29">
        <f t="shared" si="13"/>
        <v>46</v>
      </c>
      <c r="C1056" s="24">
        <v>72.83</v>
      </c>
      <c r="D1056" s="25">
        <v>0.25352112676056338</v>
      </c>
      <c r="E1056" s="26" t="str">
        <f t="shared" si="14"/>
        <v>November</v>
      </c>
      <c r="F1056" s="26" t="str">
        <f t="shared" si="15"/>
        <v>2016</v>
      </c>
      <c r="G1056" s="27">
        <f t="shared" si="16"/>
        <v>18.463943661971829</v>
      </c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</row>
    <row r="1057" spans="1:26" ht="15.75" customHeight="1">
      <c r="A1057" s="23">
        <v>42695</v>
      </c>
      <c r="B1057" s="29">
        <f t="shared" si="13"/>
        <v>47</v>
      </c>
      <c r="C1057" s="24">
        <v>59.569727330374128</v>
      </c>
      <c r="D1057" s="25">
        <v>0.26760563380281688</v>
      </c>
      <c r="E1057" s="26" t="str">
        <f t="shared" si="14"/>
        <v>November</v>
      </c>
      <c r="F1057" s="26" t="str">
        <f t="shared" si="15"/>
        <v>2016</v>
      </c>
      <c r="G1057" s="27">
        <f t="shared" si="16"/>
        <v>15.941194637705751</v>
      </c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</row>
    <row r="1058" spans="1:26" ht="15.75" customHeight="1">
      <c r="A1058" s="23">
        <v>42696</v>
      </c>
      <c r="B1058" s="29">
        <f t="shared" si="13"/>
        <v>47</v>
      </c>
      <c r="C1058" s="24">
        <v>58.435689424364128</v>
      </c>
      <c r="D1058" s="25">
        <v>0.50704225352112675</v>
      </c>
      <c r="E1058" s="26" t="str">
        <f t="shared" si="14"/>
        <v>November</v>
      </c>
      <c r="F1058" s="26" t="str">
        <f t="shared" si="15"/>
        <v>2016</v>
      </c>
      <c r="G1058" s="27">
        <f t="shared" si="16"/>
        <v>29.629363651790261</v>
      </c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</row>
    <row r="1059" spans="1:26" ht="15.75" customHeight="1">
      <c r="A1059" s="23">
        <v>42697</v>
      </c>
      <c r="B1059" s="29">
        <f t="shared" si="13"/>
        <v>47</v>
      </c>
      <c r="C1059" s="24">
        <v>62.956612331679665</v>
      </c>
      <c r="D1059" s="25">
        <v>0.47887323943661969</v>
      </c>
      <c r="E1059" s="26" t="str">
        <f t="shared" si="14"/>
        <v>November</v>
      </c>
      <c r="F1059" s="26" t="str">
        <f t="shared" si="15"/>
        <v>2016</v>
      </c>
      <c r="G1059" s="27">
        <f t="shared" si="16"/>
        <v>30.14823689122688</v>
      </c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</row>
    <row r="1060" spans="1:26" ht="15.75" customHeight="1">
      <c r="A1060" s="23">
        <v>42698</v>
      </c>
      <c r="B1060" s="29">
        <f t="shared" si="13"/>
        <v>47</v>
      </c>
      <c r="C1060" s="24">
        <v>67.527979285563319</v>
      </c>
      <c r="D1060" s="25">
        <v>0.80281690140845074</v>
      </c>
      <c r="E1060" s="26" t="str">
        <f t="shared" si="14"/>
        <v>November</v>
      </c>
      <c r="F1060" s="26" t="str">
        <f t="shared" si="15"/>
        <v>2016</v>
      </c>
      <c r="G1060" s="27">
        <f t="shared" si="16"/>
        <v>54.212603088409992</v>
      </c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</row>
    <row r="1061" spans="1:26" ht="15.75" customHeight="1">
      <c r="A1061" s="23">
        <v>42699</v>
      </c>
      <c r="B1061" s="29">
        <f t="shared" si="13"/>
        <v>47</v>
      </c>
      <c r="C1061" s="24">
        <v>71.782575301204801</v>
      </c>
      <c r="D1061" s="25">
        <v>0.90140845070422537</v>
      </c>
      <c r="E1061" s="26" t="str">
        <f t="shared" si="14"/>
        <v>November</v>
      </c>
      <c r="F1061" s="26" t="str">
        <f t="shared" si="15"/>
        <v>2016</v>
      </c>
      <c r="G1061" s="27">
        <f t="shared" si="16"/>
        <v>64.705419989818409</v>
      </c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</row>
    <row r="1062" spans="1:26" ht="15.75" customHeight="1">
      <c r="A1062" s="23">
        <v>42700</v>
      </c>
      <c r="B1062" s="29">
        <f t="shared" si="13"/>
        <v>47</v>
      </c>
      <c r="C1062" s="24">
        <v>71.955142857142846</v>
      </c>
      <c r="D1062" s="25">
        <v>0.50704225352112675</v>
      </c>
      <c r="E1062" s="26" t="str">
        <f t="shared" si="14"/>
        <v>November</v>
      </c>
      <c r="F1062" s="26" t="str">
        <f t="shared" si="15"/>
        <v>2016</v>
      </c>
      <c r="G1062" s="27">
        <f t="shared" si="16"/>
        <v>36.484297786720319</v>
      </c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</row>
    <row r="1063" spans="1:26" ht="15.75" customHeight="1">
      <c r="A1063" s="23">
        <v>42701</v>
      </c>
      <c r="B1063" s="29">
        <f t="shared" si="13"/>
        <v>47</v>
      </c>
      <c r="C1063" s="24">
        <v>75.259090909090915</v>
      </c>
      <c r="D1063" s="25">
        <v>0.16901408450704225</v>
      </c>
      <c r="E1063" s="26" t="str">
        <f t="shared" si="14"/>
        <v>November</v>
      </c>
      <c r="F1063" s="26" t="str">
        <f t="shared" si="15"/>
        <v>2016</v>
      </c>
      <c r="G1063" s="27">
        <f t="shared" si="16"/>
        <v>12.719846350832267</v>
      </c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</row>
    <row r="1064" spans="1:26" ht="15.75" customHeight="1">
      <c r="A1064" s="23">
        <v>42702</v>
      </c>
      <c r="B1064" s="29">
        <f t="shared" si="13"/>
        <v>48</v>
      </c>
      <c r="C1064" s="24">
        <v>76.078888888888898</v>
      </c>
      <c r="D1064" s="25">
        <v>0.14084507042253522</v>
      </c>
      <c r="E1064" s="26" t="str">
        <f t="shared" si="14"/>
        <v>November</v>
      </c>
      <c r="F1064" s="26" t="str">
        <f t="shared" si="15"/>
        <v>2016</v>
      </c>
      <c r="G1064" s="27">
        <f t="shared" si="16"/>
        <v>10.715336463223789</v>
      </c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</row>
    <row r="1065" spans="1:26" ht="15.75" customHeight="1">
      <c r="A1065" s="23">
        <v>42703</v>
      </c>
      <c r="B1065" s="29">
        <f t="shared" si="13"/>
        <v>48</v>
      </c>
      <c r="C1065" s="24">
        <v>52.88000000000001</v>
      </c>
      <c r="D1065" s="25">
        <v>0.28169014084507044</v>
      </c>
      <c r="E1065" s="26" t="str">
        <f t="shared" si="14"/>
        <v>November</v>
      </c>
      <c r="F1065" s="26" t="str">
        <f t="shared" si="15"/>
        <v>2016</v>
      </c>
      <c r="G1065" s="27">
        <f t="shared" si="16"/>
        <v>14.895774647887327</v>
      </c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</row>
    <row r="1066" spans="1:26" ht="15.75" customHeight="1">
      <c r="A1066" s="23">
        <v>42704</v>
      </c>
      <c r="B1066" s="29">
        <f t="shared" si="13"/>
        <v>48</v>
      </c>
      <c r="C1066" s="24">
        <v>51.290526315789478</v>
      </c>
      <c r="D1066" s="25">
        <v>0.28169014084507044</v>
      </c>
      <c r="E1066" s="26" t="str">
        <f t="shared" si="14"/>
        <v>November</v>
      </c>
      <c r="F1066" s="26" t="str">
        <f t="shared" si="15"/>
        <v>2016</v>
      </c>
      <c r="G1066" s="27">
        <f t="shared" si="16"/>
        <v>14.44803558191253</v>
      </c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</row>
    <row r="1067" spans="1:26" ht="15.75" customHeight="1">
      <c r="A1067" s="23">
        <v>42705</v>
      </c>
      <c r="B1067" s="29">
        <f t="shared" si="13"/>
        <v>48</v>
      </c>
      <c r="C1067" s="24">
        <v>51.416086956521745</v>
      </c>
      <c r="D1067" s="25">
        <v>0.3380281690140845</v>
      </c>
      <c r="E1067" s="26" t="str">
        <f t="shared" si="14"/>
        <v>December</v>
      </c>
      <c r="F1067" s="26" t="str">
        <f t="shared" si="15"/>
        <v>2016</v>
      </c>
      <c r="G1067" s="27">
        <f t="shared" si="16"/>
        <v>17.380085731782</v>
      </c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</row>
    <row r="1068" spans="1:26" ht="15.75" customHeight="1">
      <c r="A1068" s="23">
        <v>42706</v>
      </c>
      <c r="B1068" s="29">
        <f t="shared" si="13"/>
        <v>48</v>
      </c>
      <c r="C1068" s="24">
        <v>61.153653846153823</v>
      </c>
      <c r="D1068" s="25">
        <v>0.74647887323943662</v>
      </c>
      <c r="E1068" s="26" t="str">
        <f t="shared" si="14"/>
        <v>December</v>
      </c>
      <c r="F1068" s="26" t="str">
        <f t="shared" si="15"/>
        <v>2016</v>
      </c>
      <c r="G1068" s="27">
        <f t="shared" si="16"/>
        <v>45.649910617551448</v>
      </c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</row>
    <row r="1069" spans="1:26" ht="15.75" customHeight="1">
      <c r="A1069" s="23">
        <v>42707</v>
      </c>
      <c r="B1069" s="29">
        <f t="shared" si="13"/>
        <v>48</v>
      </c>
      <c r="C1069" s="24">
        <v>65.55573770491803</v>
      </c>
      <c r="D1069" s="25">
        <v>0.85915492957746475</v>
      </c>
      <c r="E1069" s="26" t="str">
        <f t="shared" si="14"/>
        <v>December</v>
      </c>
      <c r="F1069" s="26" t="str">
        <f t="shared" si="15"/>
        <v>2016</v>
      </c>
      <c r="G1069" s="27">
        <f t="shared" si="16"/>
        <v>56.322535211267599</v>
      </c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</row>
    <row r="1070" spans="1:26" ht="15.75" customHeight="1">
      <c r="A1070" s="23">
        <v>42708</v>
      </c>
      <c r="B1070" s="29">
        <f t="shared" si="13"/>
        <v>48</v>
      </c>
      <c r="C1070" s="24">
        <v>65.625882352941176</v>
      </c>
      <c r="D1070" s="25">
        <v>0.23943661971830985</v>
      </c>
      <c r="E1070" s="26" t="str">
        <f t="shared" si="14"/>
        <v>December</v>
      </c>
      <c r="F1070" s="26" t="str">
        <f t="shared" si="15"/>
        <v>2016</v>
      </c>
      <c r="G1070" s="27">
        <f t="shared" si="16"/>
        <v>15.713239436619718</v>
      </c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</row>
    <row r="1071" spans="1:26" ht="15.75" customHeight="1">
      <c r="A1071" s="23">
        <v>42709</v>
      </c>
      <c r="B1071" s="29">
        <f t="shared" si="13"/>
        <v>49</v>
      </c>
      <c r="C1071" s="24">
        <v>52.147407407407407</v>
      </c>
      <c r="D1071" s="25">
        <v>0.38028169014084506</v>
      </c>
      <c r="E1071" s="26" t="str">
        <f t="shared" si="14"/>
        <v>December</v>
      </c>
      <c r="F1071" s="26" t="str">
        <f t="shared" si="15"/>
        <v>2016</v>
      </c>
      <c r="G1071" s="27">
        <f t="shared" si="16"/>
        <v>19.830704225352111</v>
      </c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</row>
    <row r="1072" spans="1:26" ht="15.75" customHeight="1">
      <c r="A1072" s="23">
        <v>42710</v>
      </c>
      <c r="B1072" s="29">
        <f t="shared" si="13"/>
        <v>49</v>
      </c>
      <c r="C1072" s="24">
        <v>52.9084</v>
      </c>
      <c r="D1072" s="25">
        <v>0.352112676056338</v>
      </c>
      <c r="E1072" s="26" t="str">
        <f t="shared" si="14"/>
        <v>December</v>
      </c>
      <c r="F1072" s="26" t="str">
        <f t="shared" si="15"/>
        <v>2016</v>
      </c>
      <c r="G1072" s="27">
        <f t="shared" si="16"/>
        <v>18.629718309859154</v>
      </c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</row>
    <row r="1073" spans="1:26" ht="15.75" customHeight="1">
      <c r="A1073" s="23">
        <v>42711</v>
      </c>
      <c r="B1073" s="29">
        <f t="shared" si="13"/>
        <v>49</v>
      </c>
      <c r="C1073" s="24">
        <v>48.950625000000009</v>
      </c>
      <c r="D1073" s="25">
        <v>0.45070422535211269</v>
      </c>
      <c r="E1073" s="26" t="str">
        <f t="shared" si="14"/>
        <v>December</v>
      </c>
      <c r="F1073" s="26" t="str">
        <f t="shared" si="15"/>
        <v>2016</v>
      </c>
      <c r="G1073" s="27">
        <f t="shared" si="16"/>
        <v>22.062253521126767</v>
      </c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</row>
    <row r="1074" spans="1:26" ht="15.75" customHeight="1">
      <c r="A1074" s="23">
        <v>42712</v>
      </c>
      <c r="B1074" s="29">
        <f t="shared" si="13"/>
        <v>49</v>
      </c>
      <c r="C1074" s="24">
        <v>53.718250000000012</v>
      </c>
      <c r="D1074" s="25">
        <v>0.56338028169014087</v>
      </c>
      <c r="E1074" s="26" t="str">
        <f t="shared" si="14"/>
        <v>December</v>
      </c>
      <c r="F1074" s="26" t="str">
        <f t="shared" si="15"/>
        <v>2016</v>
      </c>
      <c r="G1074" s="27">
        <f t="shared" si="16"/>
        <v>30.263802816901418</v>
      </c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</row>
    <row r="1075" spans="1:26" ht="15.75" customHeight="1">
      <c r="A1075" s="23">
        <v>42713</v>
      </c>
      <c r="B1075" s="29">
        <f t="shared" si="13"/>
        <v>49</v>
      </c>
      <c r="C1075" s="24">
        <v>65.553399999999968</v>
      </c>
      <c r="D1075" s="25">
        <v>0.73239436619718312</v>
      </c>
      <c r="E1075" s="26" t="str">
        <f t="shared" si="14"/>
        <v>December</v>
      </c>
      <c r="F1075" s="26" t="str">
        <f t="shared" si="15"/>
        <v>2016</v>
      </c>
      <c r="G1075" s="27">
        <f t="shared" si="16"/>
        <v>48.010940845070401</v>
      </c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</row>
    <row r="1076" spans="1:26" ht="15.75" customHeight="1">
      <c r="A1076" s="23">
        <v>42714</v>
      </c>
      <c r="B1076" s="29">
        <f t="shared" si="13"/>
        <v>49</v>
      </c>
      <c r="C1076" s="24">
        <v>64.702769230769206</v>
      </c>
      <c r="D1076" s="25">
        <v>0.91549295774647887</v>
      </c>
      <c r="E1076" s="26" t="str">
        <f t="shared" si="14"/>
        <v>December</v>
      </c>
      <c r="F1076" s="26" t="str">
        <f t="shared" si="15"/>
        <v>2016</v>
      </c>
      <c r="G1076" s="27">
        <f t="shared" si="16"/>
        <v>59.234929577464769</v>
      </c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</row>
    <row r="1077" spans="1:26" ht="15.75" customHeight="1">
      <c r="A1077" s="23">
        <v>42715</v>
      </c>
      <c r="B1077" s="29">
        <f t="shared" si="13"/>
        <v>49</v>
      </c>
      <c r="C1077" s="24">
        <v>70.859444444444435</v>
      </c>
      <c r="D1077" s="25">
        <v>0.25352112676056338</v>
      </c>
      <c r="E1077" s="26" t="str">
        <f t="shared" si="14"/>
        <v>December</v>
      </c>
      <c r="F1077" s="26" t="str">
        <f t="shared" si="15"/>
        <v>2016</v>
      </c>
      <c r="G1077" s="27">
        <f t="shared" si="16"/>
        <v>17.964366197183097</v>
      </c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</row>
    <row r="1078" spans="1:26" ht="15.75" customHeight="1">
      <c r="A1078" s="23">
        <v>42716</v>
      </c>
      <c r="B1078" s="29">
        <f t="shared" si="13"/>
        <v>50</v>
      </c>
      <c r="C1078" s="24">
        <v>67.899999999999991</v>
      </c>
      <c r="D1078" s="25">
        <v>0.16901408450704225</v>
      </c>
      <c r="E1078" s="26" t="str">
        <f t="shared" si="14"/>
        <v>December</v>
      </c>
      <c r="F1078" s="26" t="str">
        <f t="shared" si="15"/>
        <v>2016</v>
      </c>
      <c r="G1078" s="27">
        <f t="shared" si="16"/>
        <v>11.476056338028167</v>
      </c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</row>
    <row r="1079" spans="1:26" ht="15.75" customHeight="1">
      <c r="A1079" s="23">
        <v>42717</v>
      </c>
      <c r="B1079" s="29">
        <f t="shared" si="13"/>
        <v>50</v>
      </c>
      <c r="C1079" s="24">
        <v>69.090714285714284</v>
      </c>
      <c r="D1079" s="25">
        <v>0.19718309859154928</v>
      </c>
      <c r="E1079" s="26" t="str">
        <f t="shared" si="14"/>
        <v>December</v>
      </c>
      <c r="F1079" s="26" t="str">
        <f t="shared" si="15"/>
        <v>2016</v>
      </c>
      <c r="G1079" s="27">
        <f t="shared" si="16"/>
        <v>13.623521126760561</v>
      </c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</row>
    <row r="1080" spans="1:26" ht="15.75" customHeight="1">
      <c r="A1080" s="23">
        <v>42718</v>
      </c>
      <c r="B1080" s="29">
        <f t="shared" si="13"/>
        <v>50</v>
      </c>
      <c r="C1080" s="24">
        <v>66.61699999999999</v>
      </c>
      <c r="D1080" s="25">
        <v>0.14084507042253522</v>
      </c>
      <c r="E1080" s="26" t="str">
        <f t="shared" si="14"/>
        <v>December</v>
      </c>
      <c r="F1080" s="26" t="str">
        <f t="shared" si="15"/>
        <v>2016</v>
      </c>
      <c r="G1080" s="27">
        <f t="shared" si="16"/>
        <v>9.3826760563380276</v>
      </c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</row>
    <row r="1081" spans="1:26" ht="15.75" customHeight="1">
      <c r="A1081" s="23">
        <v>42719</v>
      </c>
      <c r="B1081" s="29">
        <f t="shared" si="13"/>
        <v>50</v>
      </c>
      <c r="C1081" s="24">
        <v>57.5608</v>
      </c>
      <c r="D1081" s="25">
        <v>0.352112676056338</v>
      </c>
      <c r="E1081" s="26" t="str">
        <f t="shared" si="14"/>
        <v>December</v>
      </c>
      <c r="F1081" s="26" t="str">
        <f t="shared" si="15"/>
        <v>2016</v>
      </c>
      <c r="G1081" s="27">
        <f t="shared" si="16"/>
        <v>20.267887323943661</v>
      </c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</row>
    <row r="1082" spans="1:26" ht="15.75" customHeight="1">
      <c r="A1082" s="23">
        <v>42720</v>
      </c>
      <c r="B1082" s="29">
        <f t="shared" si="13"/>
        <v>50</v>
      </c>
      <c r="C1082" s="24">
        <v>61.332272727272702</v>
      </c>
      <c r="D1082" s="25">
        <v>0.61971830985915488</v>
      </c>
      <c r="E1082" s="26" t="str">
        <f t="shared" si="14"/>
        <v>December</v>
      </c>
      <c r="F1082" s="26" t="str">
        <f t="shared" si="15"/>
        <v>2016</v>
      </c>
      <c r="G1082" s="27">
        <f t="shared" si="16"/>
        <v>38.008732394366177</v>
      </c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</row>
    <row r="1083" spans="1:26" ht="15.75" customHeight="1">
      <c r="A1083" s="23">
        <v>42721</v>
      </c>
      <c r="B1083" s="29">
        <f t="shared" si="13"/>
        <v>50</v>
      </c>
      <c r="C1083" s="24">
        <v>64.591694915254223</v>
      </c>
      <c r="D1083" s="25">
        <v>0.84507042253521125</v>
      </c>
      <c r="E1083" s="26" t="str">
        <f t="shared" si="14"/>
        <v>December</v>
      </c>
      <c r="F1083" s="26" t="str">
        <f t="shared" si="15"/>
        <v>2016</v>
      </c>
      <c r="G1083" s="27">
        <f t="shared" si="16"/>
        <v>54.584530914299343</v>
      </c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</row>
    <row r="1084" spans="1:26" ht="15.75" customHeight="1">
      <c r="A1084" s="23">
        <v>42722</v>
      </c>
      <c r="B1084" s="29">
        <f t="shared" si="13"/>
        <v>50</v>
      </c>
      <c r="C1084" s="24">
        <v>69.380400000000009</v>
      </c>
      <c r="D1084" s="25">
        <v>0.36619718309859156</v>
      </c>
      <c r="E1084" s="26" t="str">
        <f t="shared" si="14"/>
        <v>December</v>
      </c>
      <c r="F1084" s="26" t="str">
        <f t="shared" si="15"/>
        <v>2016</v>
      </c>
      <c r="G1084" s="27">
        <f t="shared" si="16"/>
        <v>25.406907042253525</v>
      </c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</row>
    <row r="1085" spans="1:26" ht="15.75" customHeight="1">
      <c r="A1085" s="23">
        <v>42723</v>
      </c>
      <c r="B1085" s="29">
        <f t="shared" si="13"/>
        <v>51</v>
      </c>
      <c r="C1085" s="24">
        <v>69.406153846153856</v>
      </c>
      <c r="D1085" s="25">
        <v>0.38028169014084506</v>
      </c>
      <c r="E1085" s="26" t="str">
        <f t="shared" si="14"/>
        <v>December</v>
      </c>
      <c r="F1085" s="26" t="str">
        <f t="shared" si="15"/>
        <v>2016</v>
      </c>
      <c r="G1085" s="27">
        <f t="shared" si="16"/>
        <v>26.393889490790901</v>
      </c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</row>
    <row r="1086" spans="1:26" ht="15.75" customHeight="1">
      <c r="A1086" s="23">
        <v>42724</v>
      </c>
      <c r="B1086" s="29">
        <f t="shared" si="13"/>
        <v>51</v>
      </c>
      <c r="C1086" s="24">
        <v>68.778750000000002</v>
      </c>
      <c r="D1086" s="25">
        <v>0.352112676056338</v>
      </c>
      <c r="E1086" s="26" t="str">
        <f t="shared" si="14"/>
        <v>December</v>
      </c>
      <c r="F1086" s="26" t="str">
        <f t="shared" si="15"/>
        <v>2016</v>
      </c>
      <c r="G1086" s="27">
        <f t="shared" si="16"/>
        <v>24.21786971830986</v>
      </c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</row>
    <row r="1087" spans="1:26" ht="15.75" customHeight="1">
      <c r="A1087" s="23">
        <v>42725</v>
      </c>
      <c r="B1087" s="29">
        <f t="shared" si="13"/>
        <v>51</v>
      </c>
      <c r="C1087" s="24">
        <v>64.237419354838707</v>
      </c>
      <c r="D1087" s="25">
        <v>0.45070422535211269</v>
      </c>
      <c r="E1087" s="26" t="str">
        <f t="shared" si="14"/>
        <v>December</v>
      </c>
      <c r="F1087" s="26" t="str">
        <f t="shared" si="15"/>
        <v>2016</v>
      </c>
      <c r="G1087" s="27">
        <f t="shared" si="16"/>
        <v>28.952076328941391</v>
      </c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</row>
    <row r="1088" spans="1:26" ht="15.75" customHeight="1">
      <c r="A1088" s="23">
        <v>42726</v>
      </c>
      <c r="B1088" s="29">
        <f t="shared" si="13"/>
        <v>51</v>
      </c>
      <c r="C1088" s="24">
        <v>64.252800000000008</v>
      </c>
      <c r="D1088" s="25">
        <v>0.36619718309859156</v>
      </c>
      <c r="E1088" s="26" t="str">
        <f t="shared" si="14"/>
        <v>December</v>
      </c>
      <c r="F1088" s="26" t="str">
        <f t="shared" si="15"/>
        <v>2016</v>
      </c>
      <c r="G1088" s="27">
        <f t="shared" si="16"/>
        <v>23.529194366197185</v>
      </c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</row>
    <row r="1089" spans="1:26" ht="15.75" customHeight="1">
      <c r="A1089" s="23">
        <v>42727</v>
      </c>
      <c r="B1089" s="29">
        <f t="shared" si="13"/>
        <v>51</v>
      </c>
      <c r="C1089" s="24">
        <v>70.572499999999991</v>
      </c>
      <c r="D1089" s="25">
        <v>0.6901408450704225</v>
      </c>
      <c r="E1089" s="26" t="str">
        <f t="shared" si="14"/>
        <v>December</v>
      </c>
      <c r="F1089" s="26" t="str">
        <f t="shared" si="15"/>
        <v>2016</v>
      </c>
      <c r="G1089" s="27">
        <f t="shared" si="16"/>
        <v>48.704964788732383</v>
      </c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</row>
    <row r="1090" spans="1:26" ht="15.75" customHeight="1">
      <c r="A1090" s="23">
        <v>42728</v>
      </c>
      <c r="B1090" s="29">
        <f t="shared" si="13"/>
        <v>51</v>
      </c>
      <c r="C1090" s="24">
        <v>70.408888888888868</v>
      </c>
      <c r="D1090" s="25">
        <v>0.77464788732394363</v>
      </c>
      <c r="E1090" s="26" t="str">
        <f t="shared" si="14"/>
        <v>December</v>
      </c>
      <c r="F1090" s="26" t="str">
        <f t="shared" si="15"/>
        <v>2016</v>
      </c>
      <c r="G1090" s="27">
        <f t="shared" si="16"/>
        <v>54.542097026604047</v>
      </c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</row>
    <row r="1091" spans="1:26" ht="15.75" customHeight="1">
      <c r="A1091" s="23">
        <v>42729</v>
      </c>
      <c r="B1091" s="29">
        <f t="shared" si="13"/>
        <v>51</v>
      </c>
      <c r="C1091" s="24">
        <v>60.24916666666666</v>
      </c>
      <c r="D1091" s="25">
        <v>0.70422535211267601</v>
      </c>
      <c r="E1091" s="26" t="str">
        <f t="shared" si="14"/>
        <v>December</v>
      </c>
      <c r="F1091" s="26" t="str">
        <f t="shared" si="15"/>
        <v>2016</v>
      </c>
      <c r="G1091" s="27">
        <f t="shared" si="16"/>
        <v>42.428990610328633</v>
      </c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</row>
    <row r="1092" spans="1:26" ht="15.75" customHeight="1">
      <c r="A1092" s="23">
        <v>42730</v>
      </c>
      <c r="B1092" s="29">
        <f t="shared" si="13"/>
        <v>52</v>
      </c>
      <c r="C1092" s="24">
        <v>60.289642857142852</v>
      </c>
      <c r="D1092" s="25">
        <v>0.81690140845070425</v>
      </c>
      <c r="E1092" s="26" t="str">
        <f t="shared" si="14"/>
        <v>December</v>
      </c>
      <c r="F1092" s="26" t="str">
        <f t="shared" si="15"/>
        <v>2016</v>
      </c>
      <c r="G1092" s="27">
        <f t="shared" si="16"/>
        <v>49.250694164989937</v>
      </c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</row>
    <row r="1093" spans="1:26" ht="15.75" customHeight="1">
      <c r="A1093" s="23">
        <v>42731</v>
      </c>
      <c r="B1093" s="29">
        <f t="shared" si="13"/>
        <v>52</v>
      </c>
      <c r="C1093" s="24">
        <v>59.137735849056597</v>
      </c>
      <c r="D1093" s="25">
        <v>0.77464788732394363</v>
      </c>
      <c r="E1093" s="26" t="str">
        <f t="shared" si="14"/>
        <v>December</v>
      </c>
      <c r="F1093" s="26" t="str">
        <f t="shared" si="15"/>
        <v>2016</v>
      </c>
      <c r="G1093" s="27">
        <f t="shared" si="16"/>
        <v>45.810922136593135</v>
      </c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</row>
    <row r="1094" spans="1:26" ht="15.75" customHeight="1">
      <c r="A1094" s="23">
        <v>42732</v>
      </c>
      <c r="B1094" s="29">
        <f t="shared" si="13"/>
        <v>52</v>
      </c>
      <c r="C1094" s="24">
        <v>58.492641509433959</v>
      </c>
      <c r="D1094" s="25">
        <v>0.77464788732394363</v>
      </c>
      <c r="E1094" s="26" t="str">
        <f t="shared" si="14"/>
        <v>December</v>
      </c>
      <c r="F1094" s="26" t="str">
        <f t="shared" si="15"/>
        <v>2016</v>
      </c>
      <c r="G1094" s="27">
        <f t="shared" si="16"/>
        <v>45.311201169279826</v>
      </c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</row>
    <row r="1095" spans="1:26" ht="15.75" customHeight="1">
      <c r="A1095" s="23">
        <v>42733</v>
      </c>
      <c r="B1095" s="29">
        <f t="shared" si="13"/>
        <v>52</v>
      </c>
      <c r="C1095" s="24">
        <v>60.409464285714286</v>
      </c>
      <c r="D1095" s="25">
        <v>0.81690140845070425</v>
      </c>
      <c r="E1095" s="26" t="str">
        <f t="shared" si="14"/>
        <v>December</v>
      </c>
      <c r="F1095" s="26" t="str">
        <f t="shared" si="15"/>
        <v>2016</v>
      </c>
      <c r="G1095" s="27">
        <f t="shared" si="16"/>
        <v>49.348576458752518</v>
      </c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</row>
    <row r="1096" spans="1:26" ht="15.75" customHeight="1">
      <c r="A1096" s="23">
        <v>42734</v>
      </c>
      <c r="B1096" s="29">
        <f t="shared" si="13"/>
        <v>52</v>
      </c>
      <c r="C1096" s="24">
        <v>61.083220338983054</v>
      </c>
      <c r="D1096" s="25">
        <v>0.85915492957746475</v>
      </c>
      <c r="E1096" s="26" t="str">
        <f t="shared" si="14"/>
        <v>December</v>
      </c>
      <c r="F1096" s="26" t="str">
        <f t="shared" si="15"/>
        <v>2016</v>
      </c>
      <c r="G1096" s="27">
        <f t="shared" si="16"/>
        <v>52.479949868703748</v>
      </c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</row>
    <row r="1097" spans="1:26" ht="15.75" customHeight="1">
      <c r="A1097" s="23">
        <v>42735</v>
      </c>
      <c r="B1097" s="29">
        <f t="shared" si="13"/>
        <v>52</v>
      </c>
      <c r="C1097" s="24">
        <v>58.672745098039215</v>
      </c>
      <c r="D1097" s="25">
        <v>0.74647887323943662</v>
      </c>
      <c r="E1097" s="26" t="str">
        <f t="shared" si="14"/>
        <v>December</v>
      </c>
      <c r="F1097" s="26" t="str">
        <f t="shared" si="15"/>
        <v>2016</v>
      </c>
      <c r="G1097" s="27">
        <f t="shared" si="16"/>
        <v>43.797964650648993</v>
      </c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</row>
    <row r="1098" spans="1:26" ht="15.75" customHeight="1">
      <c r="A1098" s="30"/>
      <c r="B1098" s="31"/>
      <c r="C1098" s="32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 spans="1:26" ht="15.75" customHeight="1">
      <c r="A1099" s="30"/>
      <c r="B1099" s="31"/>
      <c r="C1099" s="32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 spans="1:26" ht="15.75" customHeight="1">
      <c r="A1100" s="30"/>
      <c r="B1100" s="31"/>
      <c r="C1100" s="32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 spans="1:26" ht="15.75" customHeight="1">
      <c r="A1101" s="30"/>
      <c r="B1101" s="31"/>
      <c r="C1101" s="32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 spans="1:26" ht="15.75" customHeight="1">
      <c r="A1102" s="30"/>
      <c r="B1102" s="31"/>
      <c r="C1102" s="32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 spans="1:26" ht="15.75" customHeight="1">
      <c r="A1103" s="30"/>
      <c r="B1103" s="31"/>
      <c r="C1103" s="32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 spans="1:26" ht="15.75" customHeight="1">
      <c r="A1104" s="30"/>
      <c r="B1104" s="31"/>
      <c r="C1104" s="32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 spans="1:26" ht="15.75" customHeight="1">
      <c r="A1105" s="30"/>
      <c r="B1105" s="31"/>
      <c r="C1105" s="32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 spans="1:26" ht="15.75" customHeight="1">
      <c r="A1106" s="30"/>
      <c r="B1106" s="31"/>
      <c r="C1106" s="32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 spans="1:26" ht="15.75" customHeight="1">
      <c r="A1107" s="30"/>
      <c r="B1107" s="31"/>
      <c r="C1107" s="32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 spans="1:26" ht="15.75" customHeight="1">
      <c r="A1108" s="30"/>
      <c r="B1108" s="31"/>
      <c r="C1108" s="32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 spans="1:26" ht="15.75" customHeight="1">
      <c r="A1109" s="30"/>
      <c r="B1109" s="31"/>
      <c r="C1109" s="32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 spans="1:26" ht="15.75" customHeight="1">
      <c r="A1110" s="30"/>
      <c r="B1110" s="31"/>
      <c r="C1110" s="32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 spans="1:26" ht="15.75" customHeight="1">
      <c r="A1111" s="30"/>
      <c r="B1111" s="31"/>
      <c r="C1111" s="32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 spans="1:26" ht="15.75" customHeight="1">
      <c r="A1112" s="30"/>
      <c r="B1112" s="31"/>
      <c r="C1112" s="32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 spans="1:26" ht="15.75" customHeight="1">
      <c r="A1113" s="30"/>
      <c r="B1113" s="31"/>
      <c r="C1113" s="32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 spans="1:26" ht="15.75" customHeight="1">
      <c r="A1114" s="30"/>
      <c r="B1114" s="31"/>
      <c r="C1114" s="32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 spans="1:26" ht="15.75" customHeight="1">
      <c r="A1115" s="30"/>
      <c r="B1115" s="31"/>
      <c r="C1115" s="32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 spans="1:26" ht="15.75" customHeight="1">
      <c r="A1116" s="30"/>
      <c r="B1116" s="31"/>
      <c r="C1116" s="32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 spans="1:26" ht="15.75" customHeight="1">
      <c r="A1117" s="30"/>
      <c r="B1117" s="31"/>
      <c r="C1117" s="32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 spans="1:26" ht="15.75" customHeight="1">
      <c r="A1118" s="30"/>
      <c r="B1118" s="31"/>
      <c r="C1118" s="32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 spans="1:26" ht="15.75" customHeight="1">
      <c r="A1119" s="30"/>
      <c r="B1119" s="31"/>
      <c r="C1119" s="32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 spans="1:26" ht="15.75" customHeight="1">
      <c r="A1120" s="30"/>
      <c r="B1120" s="31"/>
      <c r="C1120" s="32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 spans="1:26" ht="15.75" customHeight="1">
      <c r="A1121" s="30"/>
      <c r="B1121" s="31"/>
      <c r="C1121" s="32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 spans="1:26" ht="15.75" customHeight="1">
      <c r="A1122" s="30"/>
      <c r="B1122" s="31"/>
      <c r="C1122" s="32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 spans="1:26" ht="15.75" customHeight="1">
      <c r="A1123" s="30"/>
      <c r="B1123" s="31"/>
      <c r="C1123" s="32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 spans="1:26" ht="15.75" customHeight="1">
      <c r="A1124" s="30"/>
      <c r="B1124" s="31"/>
      <c r="C1124" s="32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 spans="1:26" ht="15.75" customHeight="1">
      <c r="A1125" s="30"/>
      <c r="B1125" s="31"/>
      <c r="C1125" s="32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 spans="1:26" ht="15.75" customHeight="1">
      <c r="A1126" s="30"/>
      <c r="B1126" s="31"/>
      <c r="C1126" s="32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 spans="1:26" ht="15.75" customHeight="1">
      <c r="A1127" s="30"/>
      <c r="B1127" s="31"/>
      <c r="C1127" s="32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 spans="1:26" ht="15.75" customHeight="1">
      <c r="A1128" s="30"/>
      <c r="B1128" s="31"/>
      <c r="C1128" s="32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 spans="1:26" ht="15.75" customHeight="1">
      <c r="A1129" s="30"/>
      <c r="B1129" s="31"/>
      <c r="C1129" s="32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 spans="1:26" ht="15.75" customHeight="1">
      <c r="A1130" s="30"/>
      <c r="B1130" s="31"/>
      <c r="C1130" s="32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 spans="1:26" ht="15.75" customHeight="1">
      <c r="A1131" s="30"/>
      <c r="B1131" s="31"/>
      <c r="C1131" s="32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 spans="1:26" ht="15.75" customHeight="1">
      <c r="A1132" s="30"/>
      <c r="B1132" s="31"/>
      <c r="C1132" s="32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 spans="1:26" ht="15.75" customHeight="1">
      <c r="A1133" s="30"/>
      <c r="B1133" s="31"/>
      <c r="C1133" s="32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 spans="1:26" ht="15.75" customHeight="1">
      <c r="A1134" s="30"/>
      <c r="B1134" s="31"/>
      <c r="C1134" s="32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 spans="1:26" ht="15.75" customHeight="1">
      <c r="A1135" s="30"/>
      <c r="B1135" s="31"/>
      <c r="C1135" s="32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 spans="1:26" ht="15.75" customHeight="1">
      <c r="A1136" s="30"/>
      <c r="B1136" s="31"/>
      <c r="C1136" s="32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 spans="1:26" ht="15.75" customHeight="1">
      <c r="A1137" s="30"/>
      <c r="B1137" s="31"/>
      <c r="C1137" s="32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 spans="1:26" ht="15.75" customHeight="1">
      <c r="A1138" s="30"/>
      <c r="B1138" s="31"/>
      <c r="C1138" s="32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 spans="1:26" ht="15.75" customHeight="1">
      <c r="A1139" s="30"/>
      <c r="B1139" s="31"/>
      <c r="C1139" s="32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 spans="1:26" ht="15.75" customHeight="1">
      <c r="A1140" s="30"/>
      <c r="B1140" s="31"/>
      <c r="C1140" s="32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 spans="1:26" ht="15.75" customHeight="1">
      <c r="A1141" s="30"/>
      <c r="B1141" s="31"/>
      <c r="C1141" s="32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 spans="1:26" ht="15.75" customHeight="1">
      <c r="A1142" s="30"/>
      <c r="B1142" s="31"/>
      <c r="C1142" s="32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 spans="1:26" ht="15.75" customHeight="1">
      <c r="A1143" s="30"/>
      <c r="B1143" s="31"/>
      <c r="C1143" s="32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 spans="1:26" ht="15.75" customHeight="1">
      <c r="A1144" s="30"/>
      <c r="B1144" s="31"/>
      <c r="C1144" s="32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 spans="1:26" ht="15.75" customHeight="1">
      <c r="A1145" s="30"/>
      <c r="B1145" s="31"/>
      <c r="C1145" s="32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 spans="1:26" ht="15.75" customHeight="1">
      <c r="A1146" s="30"/>
      <c r="B1146" s="31"/>
      <c r="C1146" s="32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 spans="1:26" ht="15.75" customHeight="1">
      <c r="A1147" s="30"/>
      <c r="B1147" s="31"/>
      <c r="C1147" s="32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 spans="1:26" ht="15.75" customHeight="1">
      <c r="A1148" s="30"/>
      <c r="B1148" s="31"/>
      <c r="C1148" s="32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 spans="1:26" ht="15.75" customHeight="1">
      <c r="A1149" s="30"/>
      <c r="B1149" s="31"/>
      <c r="C1149" s="32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 spans="1:26" ht="15.75" customHeight="1">
      <c r="A1150" s="30"/>
      <c r="B1150" s="31"/>
      <c r="C1150" s="32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 spans="1:26" ht="15.75" customHeight="1">
      <c r="A1151" s="30"/>
      <c r="B1151" s="31"/>
      <c r="C1151" s="32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 spans="1:26" ht="15.75" customHeight="1">
      <c r="A1152" s="30"/>
      <c r="B1152" s="31"/>
      <c r="C1152" s="32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 spans="1:26" ht="15.75" customHeight="1">
      <c r="A1153" s="30"/>
      <c r="B1153" s="31"/>
      <c r="C1153" s="32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 spans="1:26" ht="15.75" customHeight="1">
      <c r="A1154" s="30"/>
      <c r="B1154" s="31"/>
      <c r="C1154" s="32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 spans="1:26" ht="15.75" customHeight="1">
      <c r="A1155" s="30"/>
      <c r="B1155" s="31"/>
      <c r="C1155" s="32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 spans="1:26" ht="15.75" customHeight="1">
      <c r="A1156" s="30"/>
      <c r="B1156" s="31"/>
      <c r="C1156" s="32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 spans="1:26" ht="15.75" customHeight="1">
      <c r="A1157" s="30"/>
      <c r="B1157" s="31"/>
      <c r="C1157" s="32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 spans="1:26" ht="15.75" customHeight="1">
      <c r="A1158" s="30"/>
      <c r="B1158" s="31"/>
      <c r="C1158" s="32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 spans="1:26" ht="15.75" customHeight="1">
      <c r="A1159" s="30"/>
      <c r="B1159" s="31"/>
      <c r="C1159" s="32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 spans="1:26" ht="15.75" customHeight="1">
      <c r="A1160" s="30"/>
      <c r="B1160" s="31"/>
      <c r="C1160" s="32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 spans="1:26" ht="15.75" customHeight="1">
      <c r="A1161" s="30"/>
      <c r="B1161" s="31"/>
      <c r="C1161" s="32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 spans="1:26" ht="15.75" customHeight="1">
      <c r="A1162" s="30"/>
      <c r="B1162" s="31"/>
      <c r="C1162" s="32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 spans="1:26" ht="15.75" customHeight="1">
      <c r="A1163" s="30"/>
      <c r="B1163" s="31"/>
      <c r="C1163" s="32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 spans="1:26" ht="15.75" customHeight="1">
      <c r="A1164" s="30"/>
      <c r="B1164" s="31"/>
      <c r="C1164" s="32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 spans="1:26" ht="15.75" customHeight="1">
      <c r="A1165" s="30"/>
      <c r="B1165" s="31"/>
      <c r="C1165" s="32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 spans="1:26" ht="15.75" customHeight="1">
      <c r="A1166" s="30"/>
      <c r="B1166" s="31"/>
      <c r="C1166" s="32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 spans="1:26" ht="15.75" customHeight="1">
      <c r="A1167" s="30"/>
      <c r="B1167" s="31"/>
      <c r="C1167" s="32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 spans="1:26" ht="15.75" customHeight="1">
      <c r="A1168" s="30"/>
      <c r="B1168" s="31"/>
      <c r="C1168" s="32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 spans="1:26" ht="15.75" customHeight="1">
      <c r="A1169" s="30"/>
      <c r="B1169" s="31"/>
      <c r="C1169" s="32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 spans="1:26" ht="15.75" customHeight="1">
      <c r="A1170" s="30"/>
      <c r="B1170" s="31"/>
      <c r="C1170" s="32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 spans="1:26" ht="15.75" customHeight="1">
      <c r="A1171" s="30"/>
      <c r="B1171" s="31"/>
      <c r="C1171" s="32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 spans="1:26" ht="15.75" customHeight="1">
      <c r="A1172" s="30"/>
      <c r="B1172" s="31"/>
      <c r="C1172" s="32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 spans="1:26" ht="15.75" customHeight="1">
      <c r="A1173" s="30"/>
      <c r="B1173" s="31"/>
      <c r="C1173" s="32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 spans="1:26" ht="15.75" customHeight="1">
      <c r="A1174" s="30"/>
      <c r="B1174" s="31"/>
      <c r="C1174" s="32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 spans="1:26" ht="15.75" customHeight="1">
      <c r="A1175" s="30"/>
      <c r="B1175" s="31"/>
      <c r="C1175" s="32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 spans="1:26" ht="15.75" customHeight="1">
      <c r="A1176" s="30"/>
      <c r="B1176" s="31"/>
      <c r="C1176" s="32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 spans="1:26" ht="15.75" customHeight="1">
      <c r="A1177" s="30"/>
      <c r="B1177" s="31"/>
      <c r="C1177" s="32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 spans="1:26" ht="15.75" customHeight="1">
      <c r="A1178" s="30"/>
      <c r="B1178" s="31"/>
      <c r="C1178" s="32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 spans="1:26" ht="15.75" customHeight="1">
      <c r="A1179" s="30"/>
      <c r="B1179" s="31"/>
      <c r="C1179" s="32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 spans="1:26" ht="15.75" customHeight="1">
      <c r="A1180" s="30"/>
      <c r="B1180" s="31"/>
      <c r="C1180" s="32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 spans="1:26" ht="15.75" customHeight="1">
      <c r="A1181" s="30"/>
      <c r="B1181" s="31"/>
      <c r="C1181" s="32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 spans="1:26" ht="15.75" customHeight="1">
      <c r="A1182" s="30"/>
      <c r="B1182" s="31"/>
      <c r="C1182" s="32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 spans="1:26" ht="15.75" customHeight="1">
      <c r="A1183" s="30"/>
      <c r="B1183" s="31"/>
      <c r="C1183" s="32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 spans="1:26" ht="15.75" customHeight="1">
      <c r="A1184" s="30"/>
      <c r="B1184" s="31"/>
      <c r="C1184" s="32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 spans="1:26" ht="15.75" customHeight="1">
      <c r="A1185" s="30"/>
      <c r="B1185" s="31"/>
      <c r="C1185" s="32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 spans="1:26" ht="15.75" customHeight="1">
      <c r="A1186" s="30"/>
      <c r="B1186" s="31"/>
      <c r="C1186" s="32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 spans="1:26" ht="15.75" customHeight="1">
      <c r="A1187" s="30"/>
      <c r="B1187" s="31"/>
      <c r="C1187" s="32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 spans="1:26" ht="15.75" customHeight="1">
      <c r="A1188" s="30"/>
      <c r="B1188" s="31"/>
      <c r="C1188" s="32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 spans="1:26" ht="15.75" customHeight="1">
      <c r="A1189" s="30"/>
      <c r="B1189" s="31"/>
      <c r="C1189" s="32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 spans="1:26" ht="15.75" customHeight="1">
      <c r="A1190" s="30"/>
      <c r="B1190" s="31"/>
      <c r="C1190" s="32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 spans="1:26" ht="15.75" customHeight="1">
      <c r="A1191" s="30"/>
      <c r="B1191" s="31"/>
      <c r="C1191" s="32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 spans="1:26" ht="15.75" customHeight="1">
      <c r="A1192" s="30"/>
      <c r="B1192" s="31"/>
      <c r="C1192" s="32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 spans="1:26" ht="15.75" customHeight="1">
      <c r="A1193" s="30"/>
      <c r="B1193" s="31"/>
      <c r="C1193" s="32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 spans="1:26" ht="15.75" customHeight="1">
      <c r="A1194" s="30"/>
      <c r="B1194" s="31"/>
      <c r="C1194" s="32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 spans="1:26" ht="15.75" customHeight="1">
      <c r="A1195" s="30"/>
      <c r="B1195" s="31"/>
      <c r="C1195" s="32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 spans="1:26" ht="15.75" customHeight="1">
      <c r="A1196" s="30"/>
      <c r="B1196" s="31"/>
      <c r="C1196" s="32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 spans="1:26" ht="15.75" customHeight="1">
      <c r="A1197" s="30"/>
      <c r="B1197" s="31"/>
      <c r="C1197" s="32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462"/>
  <sheetViews>
    <sheetView zoomScale="43" workbookViewId="0">
      <selection activeCell="Q40" sqref="Q40"/>
    </sheetView>
  </sheetViews>
  <sheetFormatPr defaultColWidth="11.25" defaultRowHeight="15" customHeight="1"/>
  <cols>
    <col min="1" max="1" width="14.08203125" customWidth="1"/>
    <col min="2" max="3" width="11" customWidth="1"/>
    <col min="4" max="4" width="12.25" bestFit="1" customWidth="1"/>
    <col min="5" max="5" width="24.25" customWidth="1"/>
    <col min="6" max="26" width="11" customWidth="1"/>
  </cols>
  <sheetData>
    <row r="1" spans="1:7" ht="15.75" customHeight="1">
      <c r="A1" s="33" t="s">
        <v>9</v>
      </c>
      <c r="B1" s="34" t="s">
        <v>33</v>
      </c>
      <c r="D1" s="121" t="s">
        <v>1066</v>
      </c>
      <c r="E1" s="122"/>
    </row>
    <row r="2" spans="1:7" ht="15.75" customHeight="1">
      <c r="A2" s="35">
        <v>41275</v>
      </c>
      <c r="B2" s="36">
        <v>434.46</v>
      </c>
      <c r="D2" s="123" t="s">
        <v>1039</v>
      </c>
      <c r="E2" s="122" t="s">
        <v>1045</v>
      </c>
      <c r="G2" s="39" t="s">
        <v>1071</v>
      </c>
    </row>
    <row r="3" spans="1:7" ht="15.75" customHeight="1">
      <c r="A3" s="35">
        <v>41276</v>
      </c>
      <c r="B3" s="36">
        <v>883.82</v>
      </c>
      <c r="D3" s="40" t="s">
        <v>1041</v>
      </c>
      <c r="E3" s="122">
        <v>753254.85</v>
      </c>
    </row>
    <row r="4" spans="1:7" ht="15.75" customHeight="1">
      <c r="A4" s="35">
        <v>41277</v>
      </c>
      <c r="B4" s="36">
        <v>423.71</v>
      </c>
      <c r="D4" s="124" t="s">
        <v>1046</v>
      </c>
      <c r="E4" s="122">
        <v>42423.87000000001</v>
      </c>
    </row>
    <row r="5" spans="1:7" ht="15.75" customHeight="1">
      <c r="A5" s="35">
        <v>41278</v>
      </c>
      <c r="B5" s="36">
        <v>912.75</v>
      </c>
      <c r="D5" s="124" t="s">
        <v>1047</v>
      </c>
      <c r="E5" s="122">
        <v>41841.489999999991</v>
      </c>
    </row>
    <row r="6" spans="1:7" ht="15.75" customHeight="1">
      <c r="A6" s="35">
        <v>41279</v>
      </c>
      <c r="B6" s="36">
        <v>763.75</v>
      </c>
      <c r="D6" s="124" t="s">
        <v>1048</v>
      </c>
      <c r="E6" s="122">
        <v>92269.09</v>
      </c>
    </row>
    <row r="7" spans="1:7" ht="15.75" customHeight="1">
      <c r="A7" s="35">
        <v>41280</v>
      </c>
      <c r="B7" s="36">
        <v>695.4</v>
      </c>
      <c r="D7" s="124" t="s">
        <v>1049</v>
      </c>
      <c r="E7" s="122">
        <v>53322.460000000006</v>
      </c>
    </row>
    <row r="8" spans="1:7" ht="15.75" customHeight="1">
      <c r="A8" s="35">
        <v>41281</v>
      </c>
      <c r="B8" s="36">
        <v>550.72</v>
      </c>
      <c r="D8" s="124" t="s">
        <v>1050</v>
      </c>
      <c r="E8" s="122">
        <v>43057.850000000006</v>
      </c>
    </row>
    <row r="9" spans="1:7" ht="15.75" customHeight="1">
      <c r="A9" s="35">
        <v>41282</v>
      </c>
      <c r="B9" s="36">
        <v>593.20000000000005</v>
      </c>
      <c r="D9" s="124" t="s">
        <v>1051</v>
      </c>
      <c r="E9" s="122">
        <v>77452.86</v>
      </c>
    </row>
    <row r="10" spans="1:7" ht="15.75" customHeight="1">
      <c r="A10" s="35">
        <v>41283</v>
      </c>
      <c r="B10" s="36">
        <v>300.2</v>
      </c>
      <c r="D10" s="124" t="s">
        <v>1052</v>
      </c>
      <c r="E10" s="122">
        <v>137096.77000000002</v>
      </c>
    </row>
    <row r="11" spans="1:7" ht="15.75" customHeight="1">
      <c r="A11" s="35">
        <v>41284</v>
      </c>
      <c r="B11" s="36">
        <v>350</v>
      </c>
      <c r="D11" s="124" t="s">
        <v>1053</v>
      </c>
      <c r="E11" s="122">
        <v>98382.09</v>
      </c>
    </row>
    <row r="12" spans="1:7" ht="15.75" customHeight="1">
      <c r="A12" s="35">
        <v>41285</v>
      </c>
      <c r="B12" s="36">
        <v>579.04</v>
      </c>
      <c r="D12" s="124" t="s">
        <v>1054</v>
      </c>
      <c r="E12" s="122">
        <v>35416.920000000006</v>
      </c>
    </row>
    <row r="13" spans="1:7" ht="15.75" customHeight="1">
      <c r="A13" s="35">
        <v>41286</v>
      </c>
      <c r="B13" s="36">
        <v>534.04999999999995</v>
      </c>
      <c r="D13" s="124" t="s">
        <v>1055</v>
      </c>
      <c r="E13" s="122">
        <v>50162.660000000011</v>
      </c>
    </row>
    <row r="14" spans="1:7" ht="15.75" customHeight="1">
      <c r="A14" s="35">
        <v>41287</v>
      </c>
      <c r="B14" s="36">
        <v>780.96</v>
      </c>
      <c r="D14" s="124" t="s">
        <v>1056</v>
      </c>
      <c r="E14" s="122">
        <v>27975.200000000004</v>
      </c>
    </row>
    <row r="15" spans="1:7" ht="15.75" customHeight="1">
      <c r="A15" s="35">
        <v>41288</v>
      </c>
      <c r="B15" s="36">
        <v>634.6</v>
      </c>
      <c r="D15" s="124" t="s">
        <v>1057</v>
      </c>
      <c r="E15" s="122">
        <v>53853.590000000011</v>
      </c>
    </row>
    <row r="16" spans="1:7" ht="15.75" customHeight="1">
      <c r="A16" s="35">
        <v>41289</v>
      </c>
      <c r="B16" s="36">
        <v>562.4</v>
      </c>
      <c r="D16" s="40" t="s">
        <v>1042</v>
      </c>
      <c r="E16" s="122">
        <v>703845.27</v>
      </c>
    </row>
    <row r="17" spans="1:5" ht="15.75" customHeight="1">
      <c r="A17" s="35">
        <v>41290</v>
      </c>
      <c r="B17" s="36">
        <v>848</v>
      </c>
      <c r="D17" s="124" t="s">
        <v>1046</v>
      </c>
      <c r="E17" s="122">
        <v>38465.299999999996</v>
      </c>
    </row>
    <row r="18" spans="1:5" ht="15.75" customHeight="1">
      <c r="A18" s="35">
        <v>41291</v>
      </c>
      <c r="B18" s="36">
        <v>920.96</v>
      </c>
      <c r="D18" s="124" t="s">
        <v>1047</v>
      </c>
      <c r="E18" s="122">
        <v>20416.400000000001</v>
      </c>
    </row>
    <row r="19" spans="1:5" ht="15.75" customHeight="1">
      <c r="A19" s="35">
        <v>41292</v>
      </c>
      <c r="B19" s="36">
        <v>1830.56</v>
      </c>
      <c r="D19" s="124" t="s">
        <v>1048</v>
      </c>
      <c r="E19" s="122">
        <v>81744.949999999983</v>
      </c>
    </row>
    <row r="20" spans="1:5" ht="15.75" customHeight="1">
      <c r="A20" s="35">
        <v>41293</v>
      </c>
      <c r="B20" s="36">
        <v>2974.89</v>
      </c>
      <c r="D20" s="124" t="s">
        <v>1049</v>
      </c>
      <c r="E20" s="122">
        <v>56977.290000000008</v>
      </c>
    </row>
    <row r="21" spans="1:5" ht="15.75" customHeight="1">
      <c r="A21" s="35">
        <v>41294</v>
      </c>
      <c r="B21" s="36">
        <v>1202.94</v>
      </c>
      <c r="D21" s="124" t="s">
        <v>1050</v>
      </c>
      <c r="E21" s="122">
        <v>52948.930000000008</v>
      </c>
    </row>
    <row r="22" spans="1:5" ht="15.75" customHeight="1">
      <c r="A22" s="35">
        <v>41295</v>
      </c>
      <c r="B22" s="36">
        <v>749.98</v>
      </c>
      <c r="D22" s="124" t="s">
        <v>1051</v>
      </c>
      <c r="E22" s="122">
        <v>72955.839999999997</v>
      </c>
    </row>
    <row r="23" spans="1:5" ht="15.75" customHeight="1">
      <c r="A23" s="35">
        <v>41296</v>
      </c>
      <c r="B23" s="36">
        <v>2052.9</v>
      </c>
      <c r="D23" s="124" t="s">
        <v>1052</v>
      </c>
      <c r="E23" s="122">
        <v>136732.19</v>
      </c>
    </row>
    <row r="24" spans="1:5" ht="15.75" customHeight="1">
      <c r="A24" s="35">
        <v>41297</v>
      </c>
      <c r="B24" s="36">
        <v>3019.95</v>
      </c>
      <c r="D24" s="124" t="s">
        <v>1053</v>
      </c>
      <c r="E24" s="122">
        <v>84003.840000000011</v>
      </c>
    </row>
    <row r="25" spans="1:5" ht="15.75" customHeight="1">
      <c r="A25" s="35">
        <v>41298</v>
      </c>
      <c r="B25" s="36">
        <v>4485</v>
      </c>
      <c r="D25" s="124" t="s">
        <v>1054</v>
      </c>
      <c r="E25" s="122">
        <v>31204.62</v>
      </c>
    </row>
    <row r="26" spans="1:5" ht="15.75" customHeight="1">
      <c r="A26" s="35">
        <v>41299</v>
      </c>
      <c r="B26" s="36">
        <v>4945.92</v>
      </c>
      <c r="D26" s="124" t="s">
        <v>1055</v>
      </c>
      <c r="E26" s="122">
        <v>48290.91</v>
      </c>
    </row>
    <row r="27" spans="1:5" ht="15.75" customHeight="1">
      <c r="A27" s="35">
        <v>41300</v>
      </c>
      <c r="B27" s="36">
        <v>4365.8999999999996</v>
      </c>
      <c r="D27" s="124" t="s">
        <v>1056</v>
      </c>
      <c r="E27" s="122">
        <v>16644.5</v>
      </c>
    </row>
    <row r="28" spans="1:5" ht="15.75" customHeight="1">
      <c r="A28" s="35">
        <v>41301</v>
      </c>
      <c r="B28" s="36">
        <v>2735.07</v>
      </c>
      <c r="D28" s="124" t="s">
        <v>1057</v>
      </c>
      <c r="E28" s="122">
        <v>63460.499999999993</v>
      </c>
    </row>
    <row r="29" spans="1:5" ht="15.75" customHeight="1">
      <c r="A29" s="35">
        <v>41302</v>
      </c>
      <c r="B29" s="36">
        <v>1004.55</v>
      </c>
      <c r="D29" s="40" t="s">
        <v>1043</v>
      </c>
      <c r="E29" s="122">
        <v>1021199.1099999999</v>
      </c>
    </row>
    <row r="30" spans="1:5" ht="15.75" customHeight="1">
      <c r="A30" s="35">
        <v>41303</v>
      </c>
      <c r="B30" s="36">
        <v>568.44000000000005</v>
      </c>
      <c r="D30" s="124" t="s">
        <v>1046</v>
      </c>
      <c r="E30" s="122">
        <v>46827.649999999994</v>
      </c>
    </row>
    <row r="31" spans="1:5" ht="15.75" customHeight="1">
      <c r="A31" s="35">
        <v>41304</v>
      </c>
      <c r="B31" s="36">
        <v>392.7</v>
      </c>
      <c r="D31" s="124" t="s">
        <v>1047</v>
      </c>
      <c r="E31" s="122">
        <v>53295.87</v>
      </c>
    </row>
    <row r="32" spans="1:5" ht="15.75" customHeight="1">
      <c r="A32" s="35">
        <v>41305</v>
      </c>
      <c r="B32" s="36">
        <v>1327.05</v>
      </c>
      <c r="D32" s="124" t="s">
        <v>1048</v>
      </c>
      <c r="E32" s="122">
        <v>87967.29</v>
      </c>
    </row>
    <row r="33" spans="1:5" ht="15.75" customHeight="1">
      <c r="A33" s="35">
        <v>41306</v>
      </c>
      <c r="B33" s="36">
        <v>1030.04</v>
      </c>
      <c r="D33" s="124" t="s">
        <v>1049</v>
      </c>
      <c r="E33" s="122">
        <v>77873.899999999994</v>
      </c>
    </row>
    <row r="34" spans="1:5" ht="15.75" customHeight="1">
      <c r="A34" s="35">
        <v>41307</v>
      </c>
      <c r="B34" s="36">
        <v>1172.5999999999999</v>
      </c>
      <c r="D34" s="124" t="s">
        <v>1050</v>
      </c>
      <c r="E34" s="122">
        <v>88457.119999999981</v>
      </c>
    </row>
    <row r="35" spans="1:5" ht="15.75" customHeight="1">
      <c r="A35" s="35">
        <v>41308</v>
      </c>
      <c r="B35" s="36">
        <v>492.3</v>
      </c>
      <c r="D35" s="124" t="s">
        <v>1051</v>
      </c>
      <c r="E35" s="122">
        <v>109839.23</v>
      </c>
    </row>
    <row r="36" spans="1:5" ht="15.75" customHeight="1">
      <c r="A36" s="35">
        <v>41309</v>
      </c>
      <c r="B36" s="36">
        <v>361.97</v>
      </c>
      <c r="D36" s="124" t="s">
        <v>1052</v>
      </c>
      <c r="E36" s="122">
        <v>127416.62</v>
      </c>
    </row>
    <row r="37" spans="1:5" ht="15.75" customHeight="1">
      <c r="A37" s="35">
        <v>41310</v>
      </c>
      <c r="B37" s="36">
        <v>1495.08</v>
      </c>
      <c r="D37" s="124" t="s">
        <v>1053</v>
      </c>
      <c r="E37" s="122">
        <v>104660.74</v>
      </c>
    </row>
    <row r="38" spans="1:5" ht="15.75" customHeight="1">
      <c r="A38" s="35">
        <v>41311</v>
      </c>
      <c r="B38" s="36">
        <v>1404.9</v>
      </c>
      <c r="D38" s="124" t="s">
        <v>1054</v>
      </c>
      <c r="E38" s="122">
        <v>77113.959999999992</v>
      </c>
    </row>
    <row r="39" spans="1:5" ht="15.75" customHeight="1">
      <c r="A39" s="35">
        <v>41312</v>
      </c>
      <c r="B39" s="36">
        <v>337.02</v>
      </c>
      <c r="D39" s="124" t="s">
        <v>1055</v>
      </c>
      <c r="E39" s="122">
        <v>85187.639999999985</v>
      </c>
    </row>
    <row r="40" spans="1:5" ht="15.75" customHeight="1">
      <c r="A40" s="35">
        <v>41313</v>
      </c>
      <c r="B40" s="36">
        <v>885.36</v>
      </c>
      <c r="D40" s="124" t="s">
        <v>1056</v>
      </c>
      <c r="E40" s="122">
        <v>75802.290000000008</v>
      </c>
    </row>
    <row r="41" spans="1:5" ht="15.75" customHeight="1">
      <c r="A41" s="35">
        <v>41314</v>
      </c>
      <c r="B41" s="36">
        <v>924.48</v>
      </c>
      <c r="D41" s="124" t="s">
        <v>1057</v>
      </c>
      <c r="E41" s="122">
        <v>86756.799999999974</v>
      </c>
    </row>
    <row r="42" spans="1:5" ht="15.75" customHeight="1">
      <c r="A42" s="35">
        <v>41315</v>
      </c>
      <c r="B42" s="36">
        <v>1384.56</v>
      </c>
      <c r="D42" s="40" t="s">
        <v>1044</v>
      </c>
      <c r="E42" s="122">
        <v>1174754.97</v>
      </c>
    </row>
    <row r="43" spans="1:5" ht="15.75" customHeight="1">
      <c r="A43" s="35">
        <v>41316</v>
      </c>
      <c r="B43" s="36">
        <v>870.4</v>
      </c>
      <c r="D43" s="124" t="s">
        <v>1046</v>
      </c>
      <c r="E43" s="122">
        <v>71859.12</v>
      </c>
    </row>
    <row r="44" spans="1:5" ht="15.75" customHeight="1">
      <c r="A44" s="35">
        <v>41317</v>
      </c>
      <c r="B44" s="36">
        <v>374.8</v>
      </c>
      <c r="D44" s="124" t="s">
        <v>1047</v>
      </c>
      <c r="E44" s="122">
        <v>72083.799999999988</v>
      </c>
    </row>
    <row r="45" spans="1:5" ht="15.75" customHeight="1">
      <c r="A45" s="35">
        <v>41318</v>
      </c>
      <c r="B45" s="36">
        <v>1326.92</v>
      </c>
      <c r="D45" s="124" t="s">
        <v>1048</v>
      </c>
      <c r="E45" s="122">
        <v>105400.48000000003</v>
      </c>
    </row>
    <row r="46" spans="1:5" ht="15.75" customHeight="1">
      <c r="A46" s="35">
        <v>41319</v>
      </c>
      <c r="B46" s="36">
        <v>1974.56</v>
      </c>
      <c r="D46" s="124" t="s">
        <v>1049</v>
      </c>
      <c r="E46" s="122">
        <v>88529.379999999976</v>
      </c>
    </row>
    <row r="47" spans="1:5" ht="15.75" customHeight="1">
      <c r="A47" s="35">
        <v>41320</v>
      </c>
      <c r="B47" s="36">
        <v>3567.99</v>
      </c>
      <c r="D47" s="124" t="s">
        <v>1050</v>
      </c>
      <c r="E47" s="122">
        <v>89056.07</v>
      </c>
    </row>
    <row r="48" spans="1:5" ht="15.75" customHeight="1">
      <c r="A48" s="35">
        <v>41321</v>
      </c>
      <c r="B48" s="36">
        <v>3638.1</v>
      </c>
      <c r="D48" s="124" t="s">
        <v>1051</v>
      </c>
      <c r="E48" s="122">
        <v>117839.90000000001</v>
      </c>
    </row>
    <row r="49" spans="1:5" ht="15.75" customHeight="1">
      <c r="A49" s="35">
        <v>41322</v>
      </c>
      <c r="B49" s="36">
        <v>1624.87</v>
      </c>
      <c r="D49" s="124" t="s">
        <v>1052</v>
      </c>
      <c r="E49" s="122">
        <v>145210.97</v>
      </c>
    </row>
    <row r="50" spans="1:5" ht="15.75" customHeight="1">
      <c r="A50" s="35">
        <v>41323</v>
      </c>
      <c r="B50" s="36">
        <v>1141.44</v>
      </c>
      <c r="D50" s="124" t="s">
        <v>1053</v>
      </c>
      <c r="E50" s="122">
        <v>125685.23000000001</v>
      </c>
    </row>
    <row r="51" spans="1:5" ht="15.75" customHeight="1">
      <c r="A51" s="35">
        <v>41324</v>
      </c>
      <c r="B51" s="36">
        <v>1070.75</v>
      </c>
      <c r="D51" s="124" t="s">
        <v>1054</v>
      </c>
      <c r="E51" s="122">
        <v>93935.7</v>
      </c>
    </row>
    <row r="52" spans="1:5" ht="15.75" customHeight="1">
      <c r="A52" s="35">
        <v>41325</v>
      </c>
      <c r="B52" s="36">
        <v>1476.75</v>
      </c>
      <c r="D52" s="124" t="s">
        <v>1055</v>
      </c>
      <c r="E52" s="122">
        <v>112346.65999999999</v>
      </c>
    </row>
    <row r="53" spans="1:5" ht="15.75" customHeight="1">
      <c r="A53" s="35">
        <v>41326</v>
      </c>
      <c r="B53" s="36">
        <v>2412.96</v>
      </c>
      <c r="D53" s="124" t="s">
        <v>1056</v>
      </c>
      <c r="E53" s="122">
        <v>76587.679999999993</v>
      </c>
    </row>
    <row r="54" spans="1:5" ht="15.75" customHeight="1">
      <c r="A54" s="35">
        <v>41327</v>
      </c>
      <c r="B54" s="36">
        <v>3428.96</v>
      </c>
      <c r="D54" s="124" t="s">
        <v>1057</v>
      </c>
      <c r="E54" s="122">
        <v>76219.98000000001</v>
      </c>
    </row>
    <row r="55" spans="1:5" ht="15.75" customHeight="1">
      <c r="A55" s="35">
        <v>41328</v>
      </c>
      <c r="B55" s="36">
        <v>4357.5</v>
      </c>
      <c r="D55" s="40" t="s">
        <v>1040</v>
      </c>
      <c r="E55" s="122">
        <v>3653054.2</v>
      </c>
    </row>
    <row r="56" spans="1:5" ht="15.75" customHeight="1">
      <c r="A56" s="35">
        <v>41329</v>
      </c>
      <c r="B56" s="36">
        <v>2034.42</v>
      </c>
    </row>
    <row r="57" spans="1:5" ht="15.75" customHeight="1">
      <c r="A57" s="35">
        <v>41330</v>
      </c>
      <c r="B57" s="36">
        <v>1800.24</v>
      </c>
    </row>
    <row r="58" spans="1:5" ht="15.75" customHeight="1">
      <c r="A58" s="35">
        <v>41331</v>
      </c>
      <c r="B58" s="36">
        <v>519.79999999999995</v>
      </c>
    </row>
    <row r="59" spans="1:5" ht="15.75" customHeight="1">
      <c r="A59" s="35">
        <v>41332</v>
      </c>
      <c r="B59" s="36">
        <v>255.18</v>
      </c>
    </row>
    <row r="60" spans="1:5" ht="15.75" customHeight="1">
      <c r="A60" s="35">
        <v>41333</v>
      </c>
      <c r="B60" s="36">
        <v>477.54</v>
      </c>
    </row>
    <row r="61" spans="1:5" ht="15.75" customHeight="1">
      <c r="A61" s="35">
        <v>41334</v>
      </c>
      <c r="B61" s="36">
        <v>1272.05</v>
      </c>
    </row>
    <row r="62" spans="1:5" ht="15.75" customHeight="1">
      <c r="A62" s="35">
        <v>41335</v>
      </c>
      <c r="B62" s="36">
        <v>1220.8</v>
      </c>
    </row>
    <row r="63" spans="1:5" ht="15.75" customHeight="1">
      <c r="A63" s="35">
        <v>41336</v>
      </c>
      <c r="B63" s="36">
        <v>622.58000000000004</v>
      </c>
    </row>
    <row r="64" spans="1:5" ht="15.75" customHeight="1">
      <c r="A64" s="35">
        <v>41337</v>
      </c>
      <c r="B64" s="36">
        <v>218.19</v>
      </c>
    </row>
    <row r="65" spans="1:2" ht="15.75" customHeight="1">
      <c r="A65" s="35">
        <v>41338</v>
      </c>
      <c r="B65" s="36">
        <v>608</v>
      </c>
    </row>
    <row r="66" spans="1:2" ht="15.75" customHeight="1">
      <c r="A66" s="35">
        <v>41339</v>
      </c>
      <c r="B66" s="36">
        <v>1441.18</v>
      </c>
    </row>
    <row r="67" spans="1:2" ht="15.75" customHeight="1">
      <c r="A67" s="35">
        <v>41340</v>
      </c>
      <c r="B67" s="36">
        <v>3186.47</v>
      </c>
    </row>
    <row r="68" spans="1:2" ht="15.75" customHeight="1">
      <c r="A68" s="35">
        <v>41341</v>
      </c>
      <c r="B68" s="36">
        <v>5001.12</v>
      </c>
    </row>
    <row r="69" spans="1:2" ht="15.75" customHeight="1">
      <c r="A69" s="35">
        <v>41342</v>
      </c>
      <c r="B69" s="36">
        <v>5135.67</v>
      </c>
    </row>
    <row r="70" spans="1:2" ht="15.75" customHeight="1">
      <c r="A70" s="35">
        <v>41343</v>
      </c>
      <c r="B70" s="36">
        <v>2121.84</v>
      </c>
    </row>
    <row r="71" spans="1:2" ht="15.75" customHeight="1">
      <c r="A71" s="35">
        <v>41344</v>
      </c>
      <c r="B71" s="36">
        <v>1871.43</v>
      </c>
    </row>
    <row r="72" spans="1:2" ht="15.75" customHeight="1">
      <c r="A72" s="35">
        <v>41345</v>
      </c>
      <c r="B72" s="36">
        <v>1711.82</v>
      </c>
    </row>
    <row r="73" spans="1:2" ht="15.75" customHeight="1">
      <c r="A73" s="35">
        <v>41346</v>
      </c>
      <c r="B73" s="36">
        <v>1815.6</v>
      </c>
    </row>
    <row r="74" spans="1:2" ht="15.75" customHeight="1">
      <c r="A74" s="35">
        <v>41347</v>
      </c>
      <c r="B74" s="36">
        <v>2340</v>
      </c>
    </row>
    <row r="75" spans="1:2" ht="15.75" customHeight="1">
      <c r="A75" s="35">
        <v>41348</v>
      </c>
      <c r="B75" s="36">
        <v>3667.68</v>
      </c>
    </row>
    <row r="76" spans="1:2" ht="15.75" customHeight="1">
      <c r="A76" s="35">
        <v>41349</v>
      </c>
      <c r="B76" s="36">
        <v>4509.26</v>
      </c>
    </row>
    <row r="77" spans="1:2" ht="15.75" customHeight="1">
      <c r="A77" s="35">
        <v>41350</v>
      </c>
      <c r="B77" s="36">
        <v>3117</v>
      </c>
    </row>
    <row r="78" spans="1:2" ht="15.75" customHeight="1">
      <c r="A78" s="35">
        <v>41351</v>
      </c>
      <c r="B78" s="36">
        <v>3364.74</v>
      </c>
    </row>
    <row r="79" spans="1:2" ht="15.75" customHeight="1">
      <c r="A79" s="35">
        <v>41352</v>
      </c>
      <c r="B79" s="36">
        <v>2366.7199999999998</v>
      </c>
    </row>
    <row r="80" spans="1:2" ht="15.75" customHeight="1">
      <c r="A80" s="35">
        <v>41353</v>
      </c>
      <c r="B80" s="36">
        <v>3012.36</v>
      </c>
    </row>
    <row r="81" spans="1:2" ht="15.75" customHeight="1">
      <c r="A81" s="35">
        <v>41354</v>
      </c>
      <c r="B81" s="36">
        <v>3576.16</v>
      </c>
    </row>
    <row r="82" spans="1:2" ht="15.75" customHeight="1">
      <c r="A82" s="35">
        <v>41355</v>
      </c>
      <c r="B82" s="36">
        <v>4462.08</v>
      </c>
    </row>
    <row r="83" spans="1:2" ht="15.75" customHeight="1">
      <c r="A83" s="35">
        <v>41356</v>
      </c>
      <c r="B83" s="36">
        <v>5138.9799999999996</v>
      </c>
    </row>
    <row r="84" spans="1:2" ht="15.75" customHeight="1">
      <c r="A84" s="35">
        <v>41357</v>
      </c>
      <c r="B84" s="36">
        <v>3895.29</v>
      </c>
    </row>
    <row r="85" spans="1:2" ht="15.75" customHeight="1">
      <c r="A85" s="35">
        <v>41358</v>
      </c>
      <c r="B85" s="36">
        <v>3947.4</v>
      </c>
    </row>
    <row r="86" spans="1:2" ht="15.75" customHeight="1">
      <c r="A86" s="35">
        <v>41359</v>
      </c>
      <c r="B86" s="36">
        <v>3928.88</v>
      </c>
    </row>
    <row r="87" spans="1:2" ht="15.75" customHeight="1">
      <c r="A87" s="35">
        <v>41360</v>
      </c>
      <c r="B87" s="36">
        <v>3948.78</v>
      </c>
    </row>
    <row r="88" spans="1:2" ht="15.75" customHeight="1">
      <c r="A88" s="35">
        <v>41361</v>
      </c>
      <c r="B88" s="36">
        <v>4257.66</v>
      </c>
    </row>
    <row r="89" spans="1:2" ht="15.75" customHeight="1">
      <c r="A89" s="35">
        <v>41362</v>
      </c>
      <c r="B89" s="36">
        <v>4356.1000000000004</v>
      </c>
    </row>
    <row r="90" spans="1:2" ht="15.75" customHeight="1">
      <c r="A90" s="35">
        <v>41363</v>
      </c>
      <c r="B90" s="36">
        <v>3726.45</v>
      </c>
    </row>
    <row r="91" spans="1:2" ht="15.75" customHeight="1">
      <c r="A91" s="35">
        <v>41364</v>
      </c>
      <c r="B91" s="36">
        <v>2426.8000000000002</v>
      </c>
    </row>
    <row r="92" spans="1:2" ht="15.75" customHeight="1">
      <c r="A92" s="35">
        <v>41365</v>
      </c>
      <c r="B92" s="36">
        <v>3654.6</v>
      </c>
    </row>
    <row r="93" spans="1:2" ht="15.75" customHeight="1">
      <c r="A93" s="35">
        <v>41366</v>
      </c>
      <c r="B93" s="36">
        <v>4049.1</v>
      </c>
    </row>
    <row r="94" spans="1:2" ht="15.75" customHeight="1">
      <c r="A94" s="35">
        <v>41367</v>
      </c>
      <c r="B94" s="36">
        <v>4239.2</v>
      </c>
    </row>
    <row r="95" spans="1:2" ht="15.75" customHeight="1">
      <c r="A95" s="35">
        <v>41368</v>
      </c>
      <c r="B95" s="36">
        <v>4457.6400000000003</v>
      </c>
    </row>
    <row r="96" spans="1:2" ht="15.75" customHeight="1">
      <c r="A96" s="35">
        <v>41369</v>
      </c>
      <c r="B96" s="36">
        <v>4845.4399999999996</v>
      </c>
    </row>
    <row r="97" spans="1:2" ht="15.75" customHeight="1">
      <c r="A97" s="35">
        <v>41370</v>
      </c>
      <c r="B97" s="36">
        <v>3803.8</v>
      </c>
    </row>
    <row r="98" spans="1:2" ht="15.75" customHeight="1">
      <c r="A98" s="35">
        <v>41371</v>
      </c>
      <c r="B98" s="36">
        <v>1094.8499999999999</v>
      </c>
    </row>
    <row r="99" spans="1:2" ht="15.75" customHeight="1">
      <c r="A99" s="35">
        <v>41372</v>
      </c>
      <c r="B99" s="36">
        <v>1003.8</v>
      </c>
    </row>
    <row r="100" spans="1:2" ht="15.75" customHeight="1">
      <c r="A100" s="35">
        <v>41373</v>
      </c>
      <c r="B100" s="36">
        <v>678.2</v>
      </c>
    </row>
    <row r="101" spans="1:2" ht="15.75" customHeight="1">
      <c r="A101" s="35">
        <v>41374</v>
      </c>
      <c r="B101" s="36">
        <v>812.16</v>
      </c>
    </row>
    <row r="102" spans="1:2" ht="15.75" customHeight="1">
      <c r="A102" s="35">
        <v>41375</v>
      </c>
      <c r="B102" s="36">
        <v>3023.4</v>
      </c>
    </row>
    <row r="103" spans="1:2" ht="15.75" customHeight="1">
      <c r="A103" s="35">
        <v>41376</v>
      </c>
      <c r="B103" s="36">
        <v>3423.03</v>
      </c>
    </row>
    <row r="104" spans="1:2" ht="15.75" customHeight="1">
      <c r="A104" s="35">
        <v>41377</v>
      </c>
      <c r="B104" s="36">
        <v>3483.64</v>
      </c>
    </row>
    <row r="105" spans="1:2" ht="15.75" customHeight="1">
      <c r="A105" s="35">
        <v>41378</v>
      </c>
      <c r="B105" s="36">
        <v>803.55</v>
      </c>
    </row>
    <row r="106" spans="1:2" ht="15.75" customHeight="1">
      <c r="A106" s="35">
        <v>41379</v>
      </c>
      <c r="B106" s="36">
        <v>555.57000000000005</v>
      </c>
    </row>
    <row r="107" spans="1:2" ht="15.75" customHeight="1">
      <c r="A107" s="35">
        <v>41380</v>
      </c>
      <c r="B107" s="36">
        <v>345.18</v>
      </c>
    </row>
    <row r="108" spans="1:2" ht="15.75" customHeight="1">
      <c r="A108" s="35">
        <v>41381</v>
      </c>
      <c r="B108" s="36">
        <v>379.71</v>
      </c>
    </row>
    <row r="109" spans="1:2" ht="15.75" customHeight="1">
      <c r="A109" s="35">
        <v>41382</v>
      </c>
      <c r="B109" s="36">
        <v>559.71</v>
      </c>
    </row>
    <row r="110" spans="1:2" ht="15.75" customHeight="1">
      <c r="A110" s="35">
        <v>41383</v>
      </c>
      <c r="B110" s="36">
        <v>1295.23</v>
      </c>
    </row>
    <row r="111" spans="1:2" ht="15.75" customHeight="1">
      <c r="A111" s="35">
        <v>41384</v>
      </c>
      <c r="B111" s="36">
        <v>1856.14</v>
      </c>
    </row>
    <row r="112" spans="1:2" ht="15.75" customHeight="1">
      <c r="A112" s="35">
        <v>41385</v>
      </c>
      <c r="B112" s="36">
        <v>776.16</v>
      </c>
    </row>
    <row r="113" spans="1:2" ht="15.75" customHeight="1">
      <c r="A113" s="35">
        <v>41386</v>
      </c>
      <c r="B113" s="36">
        <v>595.26</v>
      </c>
    </row>
    <row r="114" spans="1:2" ht="15.75" customHeight="1">
      <c r="A114" s="35">
        <v>41387</v>
      </c>
      <c r="B114" s="36">
        <v>585.28</v>
      </c>
    </row>
    <row r="115" spans="1:2" ht="15.75" customHeight="1">
      <c r="A115" s="35">
        <v>41388</v>
      </c>
      <c r="B115" s="36">
        <v>256.92</v>
      </c>
    </row>
    <row r="116" spans="1:2" ht="15.75" customHeight="1">
      <c r="A116" s="35">
        <v>41389</v>
      </c>
      <c r="B116" s="36">
        <v>1703.85</v>
      </c>
    </row>
    <row r="117" spans="1:2" ht="15.75" customHeight="1">
      <c r="A117" s="35">
        <v>41390</v>
      </c>
      <c r="B117" s="36">
        <v>1764.4</v>
      </c>
    </row>
    <row r="118" spans="1:2" ht="15.75" customHeight="1">
      <c r="A118" s="35">
        <v>41391</v>
      </c>
      <c r="B118" s="36">
        <v>2118.7600000000002</v>
      </c>
    </row>
    <row r="119" spans="1:2" ht="15.75" customHeight="1">
      <c r="A119" s="35">
        <v>41392</v>
      </c>
      <c r="B119" s="36">
        <v>1120.47</v>
      </c>
    </row>
    <row r="120" spans="1:2" ht="15.75" customHeight="1">
      <c r="A120" s="35">
        <v>41393</v>
      </c>
      <c r="B120" s="36">
        <v>-206.19</v>
      </c>
    </row>
    <row r="121" spans="1:2" ht="15.75" customHeight="1">
      <c r="A121" s="35">
        <v>41394</v>
      </c>
      <c r="B121" s="36">
        <v>243.6</v>
      </c>
    </row>
    <row r="122" spans="1:2" ht="15.75" customHeight="1">
      <c r="A122" s="35">
        <v>41395</v>
      </c>
      <c r="B122" s="36">
        <v>603.4</v>
      </c>
    </row>
    <row r="123" spans="1:2" ht="15.75" customHeight="1">
      <c r="A123" s="35">
        <v>41396</v>
      </c>
      <c r="B123" s="36">
        <v>702.9</v>
      </c>
    </row>
    <row r="124" spans="1:2" ht="15.75" customHeight="1">
      <c r="A124" s="35">
        <v>41397</v>
      </c>
      <c r="B124" s="36">
        <v>1358.07</v>
      </c>
    </row>
    <row r="125" spans="1:2" ht="15.75" customHeight="1">
      <c r="A125" s="35">
        <v>41398</v>
      </c>
      <c r="B125" s="36">
        <v>1484.16</v>
      </c>
    </row>
    <row r="126" spans="1:2" ht="15.75" customHeight="1">
      <c r="A126" s="35">
        <v>41399</v>
      </c>
      <c r="B126" s="36">
        <v>998.72</v>
      </c>
    </row>
    <row r="127" spans="1:2" ht="15.75" customHeight="1">
      <c r="A127" s="35">
        <v>41400</v>
      </c>
      <c r="B127" s="36">
        <v>366.42</v>
      </c>
    </row>
    <row r="128" spans="1:2" ht="15.75" customHeight="1">
      <c r="A128" s="35">
        <v>41401</v>
      </c>
      <c r="B128" s="36">
        <v>779.88</v>
      </c>
    </row>
    <row r="129" spans="1:2" ht="15.75" customHeight="1">
      <c r="A129" s="35">
        <v>41402</v>
      </c>
      <c r="B129" s="36">
        <v>470</v>
      </c>
    </row>
    <row r="130" spans="1:2" ht="15.75" customHeight="1">
      <c r="A130" s="35">
        <v>41403</v>
      </c>
      <c r="B130" s="36">
        <v>856.92</v>
      </c>
    </row>
    <row r="131" spans="1:2" ht="15.75" customHeight="1">
      <c r="A131" s="35">
        <v>41404</v>
      </c>
      <c r="B131" s="36">
        <v>1439.9</v>
      </c>
    </row>
    <row r="132" spans="1:2" ht="15.75" customHeight="1">
      <c r="A132" s="35">
        <v>41405</v>
      </c>
      <c r="B132" s="36">
        <v>1389.99</v>
      </c>
    </row>
    <row r="133" spans="1:2" ht="15.75" customHeight="1">
      <c r="A133" s="35">
        <v>41406</v>
      </c>
      <c r="B133" s="36">
        <v>425.7</v>
      </c>
    </row>
    <row r="134" spans="1:2" ht="15.75" customHeight="1">
      <c r="A134" s="35">
        <v>41407</v>
      </c>
      <c r="B134" s="36">
        <v>340.62</v>
      </c>
    </row>
    <row r="135" spans="1:2" ht="15.75" customHeight="1">
      <c r="A135" s="35">
        <v>41408</v>
      </c>
      <c r="B135" s="36">
        <v>331.1</v>
      </c>
    </row>
    <row r="136" spans="1:2" ht="15.75" customHeight="1">
      <c r="A136" s="35">
        <v>41409</v>
      </c>
      <c r="B136" s="36">
        <v>557.48</v>
      </c>
    </row>
    <row r="137" spans="1:2" ht="15.75" customHeight="1">
      <c r="A137" s="35">
        <v>41410</v>
      </c>
      <c r="B137" s="36">
        <v>868</v>
      </c>
    </row>
    <row r="138" spans="1:2" ht="15.75" customHeight="1">
      <c r="A138" s="35">
        <v>41411</v>
      </c>
      <c r="B138" s="36">
        <v>1367.2</v>
      </c>
    </row>
    <row r="139" spans="1:2" ht="15.75" customHeight="1">
      <c r="A139" s="35">
        <v>41412</v>
      </c>
      <c r="B139" s="36">
        <v>2194.6999999999998</v>
      </c>
    </row>
    <row r="140" spans="1:2" ht="15.75" customHeight="1">
      <c r="A140" s="35">
        <v>41413</v>
      </c>
      <c r="B140" s="36">
        <v>758.64</v>
      </c>
    </row>
    <row r="141" spans="1:2" ht="15.75" customHeight="1">
      <c r="A141" s="35">
        <v>41414</v>
      </c>
      <c r="B141" s="36">
        <v>458.5</v>
      </c>
    </row>
    <row r="142" spans="1:2" ht="15.75" customHeight="1">
      <c r="A142" s="35">
        <v>41415</v>
      </c>
      <c r="B142" s="36">
        <v>1064.03</v>
      </c>
    </row>
    <row r="143" spans="1:2" ht="15.75" customHeight="1">
      <c r="A143" s="35">
        <v>41416</v>
      </c>
      <c r="B143" s="36">
        <v>664.8</v>
      </c>
    </row>
    <row r="144" spans="1:2" ht="15.75" customHeight="1">
      <c r="A144" s="35">
        <v>41417</v>
      </c>
      <c r="B144" s="36">
        <v>2476.8000000000002</v>
      </c>
    </row>
    <row r="145" spans="1:2" ht="15.75" customHeight="1">
      <c r="A145" s="35">
        <v>41418</v>
      </c>
      <c r="B145" s="36">
        <v>4590.7</v>
      </c>
    </row>
    <row r="146" spans="1:2" ht="15.75" customHeight="1">
      <c r="A146" s="35">
        <v>41419</v>
      </c>
      <c r="B146" s="36">
        <v>5504.8</v>
      </c>
    </row>
    <row r="147" spans="1:2" ht="15.75" customHeight="1">
      <c r="A147" s="35">
        <v>41420</v>
      </c>
      <c r="B147" s="36">
        <v>3638.34</v>
      </c>
    </row>
    <row r="148" spans="1:2" ht="15.75" customHeight="1">
      <c r="A148" s="35">
        <v>41421</v>
      </c>
      <c r="B148" s="36">
        <v>1241.08</v>
      </c>
    </row>
    <row r="149" spans="1:2" ht="15.75" customHeight="1">
      <c r="A149" s="35">
        <v>41422</v>
      </c>
      <c r="B149" s="36">
        <v>1371</v>
      </c>
    </row>
    <row r="150" spans="1:2" ht="15.75" customHeight="1">
      <c r="A150" s="35">
        <v>41423</v>
      </c>
      <c r="B150" s="36">
        <v>1251.81</v>
      </c>
    </row>
    <row r="151" spans="1:2" ht="15.75" customHeight="1">
      <c r="A151" s="35">
        <v>41424</v>
      </c>
      <c r="B151" s="36">
        <v>1529.04</v>
      </c>
    </row>
    <row r="152" spans="1:2" ht="15.75" customHeight="1">
      <c r="A152" s="35">
        <v>41425</v>
      </c>
      <c r="B152" s="36">
        <v>1973.15</v>
      </c>
    </row>
    <row r="153" spans="1:2" ht="15.75" customHeight="1">
      <c r="A153" s="35">
        <v>41426</v>
      </c>
      <c r="B153" s="36">
        <v>1368.9</v>
      </c>
    </row>
    <row r="154" spans="1:2" ht="15.75" customHeight="1">
      <c r="A154" s="35">
        <v>41427</v>
      </c>
      <c r="B154" s="36">
        <v>632.96</v>
      </c>
    </row>
    <row r="155" spans="1:2" ht="15.75" customHeight="1">
      <c r="A155" s="35">
        <v>41428</v>
      </c>
      <c r="B155" s="36">
        <v>566.64</v>
      </c>
    </row>
    <row r="156" spans="1:2" ht="15.75" customHeight="1">
      <c r="A156" s="35">
        <v>41429</v>
      </c>
      <c r="B156" s="36">
        <v>760.56</v>
      </c>
    </row>
    <row r="157" spans="1:2" ht="15.75" customHeight="1">
      <c r="A157" s="35">
        <v>41430</v>
      </c>
      <c r="B157" s="36">
        <v>569</v>
      </c>
    </row>
    <row r="158" spans="1:2" ht="15.75" customHeight="1">
      <c r="A158" s="35">
        <v>41431</v>
      </c>
      <c r="B158" s="36">
        <v>519.47</v>
      </c>
    </row>
    <row r="159" spans="1:2" ht="15.75" customHeight="1">
      <c r="A159" s="35">
        <v>41432</v>
      </c>
      <c r="B159" s="36">
        <v>530</v>
      </c>
    </row>
    <row r="160" spans="1:2" ht="15.75" customHeight="1">
      <c r="A160" s="35">
        <v>41433</v>
      </c>
      <c r="B160" s="36">
        <v>1140.02</v>
      </c>
    </row>
    <row r="161" spans="1:2" ht="15.75" customHeight="1">
      <c r="A161" s="35">
        <v>41434</v>
      </c>
      <c r="B161" s="36">
        <v>811.08</v>
      </c>
    </row>
    <row r="162" spans="1:2" ht="15.75" customHeight="1">
      <c r="A162" s="35">
        <v>41435</v>
      </c>
      <c r="B162" s="36">
        <v>1146.5999999999999</v>
      </c>
    </row>
    <row r="163" spans="1:2" ht="15.75" customHeight="1">
      <c r="A163" s="35">
        <v>41436</v>
      </c>
      <c r="B163" s="36">
        <v>1735.83</v>
      </c>
    </row>
    <row r="164" spans="1:2" ht="15.75" customHeight="1">
      <c r="A164" s="35">
        <v>41437</v>
      </c>
      <c r="B164" s="36">
        <v>2216.8000000000002</v>
      </c>
    </row>
    <row r="165" spans="1:2" ht="15.75" customHeight="1">
      <c r="A165" s="35">
        <v>41438</v>
      </c>
      <c r="B165" s="36">
        <v>2350.6</v>
      </c>
    </row>
    <row r="166" spans="1:2" ht="15.75" customHeight="1">
      <c r="A166" s="35">
        <v>41439</v>
      </c>
      <c r="B166" s="36">
        <v>3953</v>
      </c>
    </row>
    <row r="167" spans="1:2" ht="15.75" customHeight="1">
      <c r="A167" s="35">
        <v>41440</v>
      </c>
      <c r="B167" s="36">
        <v>4570.24</v>
      </c>
    </row>
    <row r="168" spans="1:2" ht="15.75" customHeight="1">
      <c r="A168" s="35">
        <v>41441</v>
      </c>
      <c r="B168" s="36">
        <v>3044.66</v>
      </c>
    </row>
    <row r="169" spans="1:2" ht="15.75" customHeight="1">
      <c r="A169" s="35">
        <v>41442</v>
      </c>
      <c r="B169" s="36">
        <v>3343.56</v>
      </c>
    </row>
    <row r="170" spans="1:2" ht="15.75" customHeight="1">
      <c r="A170" s="35">
        <v>41443</v>
      </c>
      <c r="B170" s="36">
        <v>2850.76</v>
      </c>
    </row>
    <row r="171" spans="1:2" ht="15.75" customHeight="1">
      <c r="A171" s="35">
        <v>41444</v>
      </c>
      <c r="B171" s="36">
        <v>2815.56</v>
      </c>
    </row>
    <row r="172" spans="1:2" ht="15.75" customHeight="1">
      <c r="A172" s="35">
        <v>41445</v>
      </c>
      <c r="B172" s="36">
        <v>3960.82</v>
      </c>
    </row>
    <row r="173" spans="1:2" ht="15.75" customHeight="1">
      <c r="A173" s="35">
        <v>41446</v>
      </c>
      <c r="B173" s="36">
        <v>4667.5200000000004</v>
      </c>
    </row>
    <row r="174" spans="1:2" ht="15.75" customHeight="1">
      <c r="A174" s="35">
        <v>41447</v>
      </c>
      <c r="B174" s="36">
        <v>4871.3999999999996</v>
      </c>
    </row>
    <row r="175" spans="1:2" ht="15.75" customHeight="1">
      <c r="A175" s="35">
        <v>41448</v>
      </c>
      <c r="B175" s="36">
        <v>2415.36</v>
      </c>
    </row>
    <row r="176" spans="1:2" ht="15.75" customHeight="1">
      <c r="A176" s="35">
        <v>41449</v>
      </c>
      <c r="B176" s="36">
        <v>3547.96</v>
      </c>
    </row>
    <row r="177" spans="1:2" ht="15.75" customHeight="1">
      <c r="A177" s="35">
        <v>41450</v>
      </c>
      <c r="B177" s="36">
        <v>3160.75</v>
      </c>
    </row>
    <row r="178" spans="1:2" ht="15.75" customHeight="1">
      <c r="A178" s="35">
        <v>41451</v>
      </c>
      <c r="B178" s="36">
        <v>3487.89</v>
      </c>
    </row>
    <row r="179" spans="1:2" ht="15.75" customHeight="1">
      <c r="A179" s="35">
        <v>41452</v>
      </c>
      <c r="B179" s="36">
        <v>3291.41</v>
      </c>
    </row>
    <row r="180" spans="1:2" ht="15.75" customHeight="1">
      <c r="A180" s="35">
        <v>41453</v>
      </c>
      <c r="B180" s="36">
        <v>4600.26</v>
      </c>
    </row>
    <row r="181" spans="1:2" ht="15.75" customHeight="1">
      <c r="A181" s="35">
        <v>41454</v>
      </c>
      <c r="B181" s="36">
        <v>4783.8</v>
      </c>
    </row>
    <row r="182" spans="1:2" ht="15.75" customHeight="1">
      <c r="A182" s="35">
        <v>41455</v>
      </c>
      <c r="B182" s="36">
        <v>3739.45</v>
      </c>
    </row>
    <row r="183" spans="1:2" ht="15.75" customHeight="1">
      <c r="A183" s="35">
        <v>41456</v>
      </c>
      <c r="B183" s="36">
        <v>3800.79</v>
      </c>
    </row>
    <row r="184" spans="1:2" ht="15.75" customHeight="1">
      <c r="A184" s="35">
        <v>41457</v>
      </c>
      <c r="B184" s="36">
        <v>3742.35</v>
      </c>
    </row>
    <row r="185" spans="1:2" ht="15.75" customHeight="1">
      <c r="A185" s="35">
        <v>41458</v>
      </c>
      <c r="B185" s="36">
        <v>3944.16</v>
      </c>
    </row>
    <row r="186" spans="1:2" ht="15.75" customHeight="1">
      <c r="A186" s="35">
        <v>41459</v>
      </c>
      <c r="B186" s="36">
        <v>4457.38</v>
      </c>
    </row>
    <row r="187" spans="1:2" ht="15.75" customHeight="1">
      <c r="A187" s="35">
        <v>41460</v>
      </c>
      <c r="B187" s="36">
        <v>4379.8999999999996</v>
      </c>
    </row>
    <row r="188" spans="1:2" ht="15.75" customHeight="1">
      <c r="A188" s="35">
        <v>41461</v>
      </c>
      <c r="B188" s="36">
        <v>4626.72</v>
      </c>
    </row>
    <row r="189" spans="1:2" ht="15.75" customHeight="1">
      <c r="A189" s="35">
        <v>41462</v>
      </c>
      <c r="B189" s="36">
        <v>3444</v>
      </c>
    </row>
    <row r="190" spans="1:2" ht="15.75" customHeight="1">
      <c r="A190" s="35">
        <v>41463</v>
      </c>
      <c r="B190" s="36">
        <v>3780.44</v>
      </c>
    </row>
    <row r="191" spans="1:2" ht="15.75" customHeight="1">
      <c r="A191" s="35">
        <v>41464</v>
      </c>
      <c r="B191" s="36">
        <v>3732.4</v>
      </c>
    </row>
    <row r="192" spans="1:2" ht="15.75" customHeight="1">
      <c r="A192" s="35">
        <v>41465</v>
      </c>
      <c r="B192" s="36">
        <v>4371</v>
      </c>
    </row>
    <row r="193" spans="1:2" ht="15.75" customHeight="1">
      <c r="A193" s="35">
        <v>41466</v>
      </c>
      <c r="B193" s="36">
        <v>4376.68</v>
      </c>
    </row>
    <row r="194" spans="1:2" ht="15.75" customHeight="1">
      <c r="A194" s="35">
        <v>41467</v>
      </c>
      <c r="B194" s="36">
        <v>5222.1000000000004</v>
      </c>
    </row>
    <row r="195" spans="1:2" ht="15.75" customHeight="1">
      <c r="A195" s="35">
        <v>41468</v>
      </c>
      <c r="B195" s="36">
        <v>5551.62</v>
      </c>
    </row>
    <row r="196" spans="1:2" ht="15.75" customHeight="1">
      <c r="A196" s="35">
        <v>41469</v>
      </c>
      <c r="B196" s="36">
        <v>3941.5</v>
      </c>
    </row>
    <row r="197" spans="1:2" ht="15.75" customHeight="1">
      <c r="A197" s="35">
        <v>41470</v>
      </c>
      <c r="B197" s="36">
        <v>4346.1000000000004</v>
      </c>
    </row>
    <row r="198" spans="1:2" ht="15.75" customHeight="1">
      <c r="A198" s="35">
        <v>41471</v>
      </c>
      <c r="B198" s="36">
        <v>4699.6000000000004</v>
      </c>
    </row>
    <row r="199" spans="1:2" ht="15.75" customHeight="1">
      <c r="A199" s="35">
        <v>41472</v>
      </c>
      <c r="B199" s="36">
        <v>4889.28</v>
      </c>
    </row>
    <row r="200" spans="1:2" ht="15.75" customHeight="1">
      <c r="A200" s="35">
        <v>41473</v>
      </c>
      <c r="B200" s="36">
        <v>4748.8</v>
      </c>
    </row>
    <row r="201" spans="1:2" ht="15.75" customHeight="1">
      <c r="A201" s="35">
        <v>41474</v>
      </c>
      <c r="B201" s="36">
        <v>5110.1400000000003</v>
      </c>
    </row>
    <row r="202" spans="1:2" ht="15.75" customHeight="1">
      <c r="A202" s="35">
        <v>41475</v>
      </c>
      <c r="B202" s="36">
        <v>5042.42</v>
      </c>
    </row>
    <row r="203" spans="1:2" ht="15.75" customHeight="1">
      <c r="A203" s="35">
        <v>41476</v>
      </c>
      <c r="B203" s="36">
        <v>4447.88</v>
      </c>
    </row>
    <row r="204" spans="1:2" ht="15.75" customHeight="1">
      <c r="A204" s="35">
        <v>41477</v>
      </c>
      <c r="B204" s="36">
        <v>4839.41</v>
      </c>
    </row>
    <row r="205" spans="1:2" ht="15.75" customHeight="1">
      <c r="A205" s="35">
        <v>41478</v>
      </c>
      <c r="B205" s="36">
        <v>4937.6400000000003</v>
      </c>
    </row>
    <row r="206" spans="1:2" ht="15.75" customHeight="1">
      <c r="A206" s="35">
        <v>41479</v>
      </c>
      <c r="B206" s="36">
        <v>5008.74</v>
      </c>
    </row>
    <row r="207" spans="1:2" ht="15.75" customHeight="1">
      <c r="A207" s="35">
        <v>41480</v>
      </c>
      <c r="B207" s="36">
        <v>4990.83</v>
      </c>
    </row>
    <row r="208" spans="1:2" ht="15.75" customHeight="1">
      <c r="A208" s="35">
        <v>41481</v>
      </c>
      <c r="B208" s="36">
        <v>5201.7</v>
      </c>
    </row>
    <row r="209" spans="1:2" ht="15.75" customHeight="1">
      <c r="A209" s="35">
        <v>41482</v>
      </c>
      <c r="B209" s="36">
        <v>5055.3999999999996</v>
      </c>
    </row>
    <row r="210" spans="1:2" ht="15.75" customHeight="1">
      <c r="A210" s="35">
        <v>41483</v>
      </c>
      <c r="B210" s="36">
        <v>3281.64</v>
      </c>
    </row>
    <row r="211" spans="1:2" ht="15.75" customHeight="1">
      <c r="A211" s="35">
        <v>41484</v>
      </c>
      <c r="B211" s="36">
        <v>2973.9</v>
      </c>
    </row>
    <row r="212" spans="1:2" ht="15.75" customHeight="1">
      <c r="A212" s="35">
        <v>41485</v>
      </c>
      <c r="B212" s="36">
        <v>3871.8</v>
      </c>
    </row>
    <row r="213" spans="1:2" ht="15.75" customHeight="1">
      <c r="A213" s="35">
        <v>41486</v>
      </c>
      <c r="B213" s="36">
        <v>4280.45</v>
      </c>
    </row>
    <row r="214" spans="1:2" ht="15.75" customHeight="1">
      <c r="A214" s="35">
        <v>41487</v>
      </c>
      <c r="B214" s="36">
        <v>4741.68</v>
      </c>
    </row>
    <row r="215" spans="1:2" ht="15.75" customHeight="1">
      <c r="A215" s="35">
        <v>41488</v>
      </c>
      <c r="B215" s="36">
        <v>4748.58</v>
      </c>
    </row>
    <row r="216" spans="1:2" ht="15.75" customHeight="1">
      <c r="A216" s="35">
        <v>41489</v>
      </c>
      <c r="B216" s="36">
        <v>4661.3</v>
      </c>
    </row>
    <row r="217" spans="1:2" ht="15.75" customHeight="1">
      <c r="A217" s="35">
        <v>41490</v>
      </c>
      <c r="B217" s="36">
        <v>4434.0600000000004</v>
      </c>
    </row>
    <row r="218" spans="1:2" ht="15.75" customHeight="1">
      <c r="A218" s="35">
        <v>41491</v>
      </c>
      <c r="B218" s="36">
        <v>4626.3500000000004</v>
      </c>
    </row>
    <row r="219" spans="1:2" ht="15.75" customHeight="1">
      <c r="A219" s="35">
        <v>41492</v>
      </c>
      <c r="B219" s="36">
        <v>4821.72</v>
      </c>
    </row>
    <row r="220" spans="1:2" ht="15.75" customHeight="1">
      <c r="A220" s="35">
        <v>41493</v>
      </c>
      <c r="B220" s="36">
        <v>4656.5</v>
      </c>
    </row>
    <row r="221" spans="1:2" ht="15.75" customHeight="1">
      <c r="A221" s="35">
        <v>41494</v>
      </c>
      <c r="B221" s="36">
        <v>4469.6400000000003</v>
      </c>
    </row>
    <row r="222" spans="1:2" ht="15.75" customHeight="1">
      <c r="A222" s="35">
        <v>41495</v>
      </c>
      <c r="B222" s="36">
        <v>4773.6000000000004</v>
      </c>
    </row>
    <row r="223" spans="1:2" ht="15.75" customHeight="1">
      <c r="A223" s="35">
        <v>41496</v>
      </c>
      <c r="B223" s="36">
        <v>5199.6000000000004</v>
      </c>
    </row>
    <row r="224" spans="1:2" ht="15.75" customHeight="1">
      <c r="A224" s="35">
        <v>41497</v>
      </c>
      <c r="B224" s="36">
        <v>3796.06</v>
      </c>
    </row>
    <row r="225" spans="1:2" ht="15.75" customHeight="1">
      <c r="A225" s="35">
        <v>41498</v>
      </c>
      <c r="B225" s="36">
        <v>3278.34</v>
      </c>
    </row>
    <row r="226" spans="1:2" ht="15.75" customHeight="1">
      <c r="A226" s="35">
        <v>41499</v>
      </c>
      <c r="B226" s="36">
        <v>3117.5</v>
      </c>
    </row>
    <row r="227" spans="1:2" ht="15.75" customHeight="1">
      <c r="A227" s="35">
        <v>41500</v>
      </c>
      <c r="B227" s="36">
        <v>2888.16</v>
      </c>
    </row>
    <row r="228" spans="1:2" ht="15.75" customHeight="1">
      <c r="A228" s="35">
        <v>41501</v>
      </c>
      <c r="B228" s="36">
        <v>2779.95</v>
      </c>
    </row>
    <row r="229" spans="1:2" ht="15.75" customHeight="1">
      <c r="A229" s="35">
        <v>41502</v>
      </c>
      <c r="B229" s="36">
        <v>3957.72</v>
      </c>
    </row>
    <row r="230" spans="1:2" ht="15.75" customHeight="1">
      <c r="A230" s="35">
        <v>41503</v>
      </c>
      <c r="B230" s="36">
        <v>3413.28</v>
      </c>
    </row>
    <row r="231" spans="1:2" ht="15.75" customHeight="1">
      <c r="A231" s="35">
        <v>41504</v>
      </c>
      <c r="B231" s="36">
        <v>1338.96</v>
      </c>
    </row>
    <row r="232" spans="1:2" ht="15.75" customHeight="1">
      <c r="A232" s="35">
        <v>41505</v>
      </c>
      <c r="B232" s="36">
        <v>1540.31</v>
      </c>
    </row>
    <row r="233" spans="1:2" ht="15.75" customHeight="1">
      <c r="A233" s="35">
        <v>41506</v>
      </c>
      <c r="B233" s="36">
        <v>1434.3</v>
      </c>
    </row>
    <row r="234" spans="1:2" ht="15.75" customHeight="1">
      <c r="A234" s="35">
        <v>41507</v>
      </c>
      <c r="B234" s="36">
        <v>1206.5</v>
      </c>
    </row>
    <row r="235" spans="1:2" ht="15.75" customHeight="1">
      <c r="A235" s="35">
        <v>41508</v>
      </c>
      <c r="B235" s="36">
        <v>1611.25</v>
      </c>
    </row>
    <row r="236" spans="1:2" ht="15.75" customHeight="1">
      <c r="A236" s="35">
        <v>41509</v>
      </c>
      <c r="B236" s="36">
        <v>2036.16</v>
      </c>
    </row>
    <row r="237" spans="1:2" ht="15.75" customHeight="1">
      <c r="A237" s="35">
        <v>41510</v>
      </c>
      <c r="B237" s="36">
        <v>2633.4</v>
      </c>
    </row>
    <row r="238" spans="1:2" ht="15.75" customHeight="1">
      <c r="A238" s="35">
        <v>41511</v>
      </c>
      <c r="B238" s="36">
        <v>1926.9</v>
      </c>
    </row>
    <row r="239" spans="1:2" ht="15.75" customHeight="1">
      <c r="A239" s="35">
        <v>41512</v>
      </c>
      <c r="B239" s="36">
        <v>1301.5</v>
      </c>
    </row>
    <row r="240" spans="1:2" ht="15.75" customHeight="1">
      <c r="A240" s="35">
        <v>41513</v>
      </c>
      <c r="B240" s="36">
        <v>1050.24</v>
      </c>
    </row>
    <row r="241" spans="1:2" ht="15.75" customHeight="1">
      <c r="A241" s="35">
        <v>41514</v>
      </c>
      <c r="B241" s="36">
        <v>1386.84</v>
      </c>
    </row>
    <row r="242" spans="1:2" ht="15.75" customHeight="1">
      <c r="A242" s="35">
        <v>41515</v>
      </c>
      <c r="B242" s="36">
        <v>1425.25</v>
      </c>
    </row>
    <row r="243" spans="1:2" ht="15.75" customHeight="1">
      <c r="A243" s="35">
        <v>41516</v>
      </c>
      <c r="B243" s="36">
        <v>4317.4399999999996</v>
      </c>
    </row>
    <row r="244" spans="1:2" ht="15.75" customHeight="1">
      <c r="A244" s="35">
        <v>41517</v>
      </c>
      <c r="B244" s="36">
        <v>4809</v>
      </c>
    </row>
    <row r="245" spans="1:2" ht="15.75" customHeight="1">
      <c r="A245" s="35">
        <v>41518</v>
      </c>
      <c r="B245" s="36">
        <v>3832.68</v>
      </c>
    </row>
    <row r="246" spans="1:2" ht="15.75" customHeight="1">
      <c r="A246" s="35">
        <v>41519</v>
      </c>
      <c r="B246" s="36">
        <v>1184.08</v>
      </c>
    </row>
    <row r="247" spans="1:2" ht="15.75" customHeight="1">
      <c r="A247" s="35">
        <v>41520</v>
      </c>
      <c r="B247" s="36">
        <v>1128.78</v>
      </c>
    </row>
    <row r="248" spans="1:2" ht="15.75" customHeight="1">
      <c r="A248" s="35">
        <v>41521</v>
      </c>
      <c r="B248" s="36">
        <v>814.06</v>
      </c>
    </row>
    <row r="249" spans="1:2" ht="15.75" customHeight="1">
      <c r="A249" s="35">
        <v>41522</v>
      </c>
      <c r="B249" s="36">
        <v>198.2</v>
      </c>
    </row>
    <row r="250" spans="1:2" ht="15.75" customHeight="1">
      <c r="A250" s="35">
        <v>41523</v>
      </c>
      <c r="B250" s="36">
        <v>1025.76</v>
      </c>
    </row>
    <row r="251" spans="1:2" ht="15.75" customHeight="1">
      <c r="A251" s="35">
        <v>41524</v>
      </c>
      <c r="B251" s="36">
        <v>860.34</v>
      </c>
    </row>
    <row r="252" spans="1:2" ht="15.75" customHeight="1">
      <c r="A252" s="35">
        <v>41525</v>
      </c>
      <c r="B252" s="36">
        <v>357.78</v>
      </c>
    </row>
    <row r="253" spans="1:2" ht="15.75" customHeight="1">
      <c r="A253" s="35">
        <v>41526</v>
      </c>
      <c r="B253" s="36">
        <v>437.85</v>
      </c>
    </row>
    <row r="254" spans="1:2" ht="15.75" customHeight="1">
      <c r="A254" s="35">
        <v>41527</v>
      </c>
      <c r="B254" s="36">
        <v>464.52</v>
      </c>
    </row>
    <row r="255" spans="1:2" ht="15.75" customHeight="1">
      <c r="A255" s="35">
        <v>41528</v>
      </c>
      <c r="B255" s="36">
        <v>436.17</v>
      </c>
    </row>
    <row r="256" spans="1:2" ht="15.75" customHeight="1">
      <c r="A256" s="35">
        <v>41529</v>
      </c>
      <c r="B256" s="36">
        <v>1680.48</v>
      </c>
    </row>
    <row r="257" spans="1:2" ht="15.75" customHeight="1">
      <c r="A257" s="35">
        <v>41530</v>
      </c>
      <c r="B257" s="36">
        <v>2202.0300000000002</v>
      </c>
    </row>
    <row r="258" spans="1:2" ht="15.75" customHeight="1">
      <c r="A258" s="35">
        <v>41531</v>
      </c>
      <c r="B258" s="36">
        <v>1842</v>
      </c>
    </row>
    <row r="259" spans="1:2" ht="15.75" customHeight="1">
      <c r="A259" s="35">
        <v>41532</v>
      </c>
      <c r="B259" s="36">
        <v>520.74</v>
      </c>
    </row>
    <row r="260" spans="1:2" ht="15.75" customHeight="1">
      <c r="A260" s="35">
        <v>41533</v>
      </c>
      <c r="B260" s="36">
        <v>565.55999999999995</v>
      </c>
    </row>
    <row r="261" spans="1:2" ht="15.75" customHeight="1">
      <c r="A261" s="35">
        <v>41534</v>
      </c>
      <c r="B261" s="36">
        <v>735</v>
      </c>
    </row>
    <row r="262" spans="1:2" ht="15.75" customHeight="1">
      <c r="A262" s="35">
        <v>41535</v>
      </c>
      <c r="B262" s="36">
        <v>602.91</v>
      </c>
    </row>
    <row r="263" spans="1:2" ht="15.75" customHeight="1">
      <c r="A263" s="35">
        <v>41536</v>
      </c>
      <c r="B263" s="36">
        <v>1533.84</v>
      </c>
    </row>
    <row r="264" spans="1:2" ht="15.75" customHeight="1">
      <c r="A264" s="35">
        <v>41537</v>
      </c>
      <c r="B264" s="36">
        <v>2162.6</v>
      </c>
    </row>
    <row r="265" spans="1:2" ht="15.75" customHeight="1">
      <c r="A265" s="35">
        <v>41538</v>
      </c>
      <c r="B265" s="36">
        <v>2759.5</v>
      </c>
    </row>
    <row r="266" spans="1:2" ht="15.75" customHeight="1">
      <c r="A266" s="35">
        <v>41539</v>
      </c>
      <c r="B266" s="36">
        <v>1164.5999999999999</v>
      </c>
    </row>
    <row r="267" spans="1:2" ht="15.75" customHeight="1">
      <c r="A267" s="35">
        <v>41540</v>
      </c>
      <c r="B267" s="36">
        <v>447.92</v>
      </c>
    </row>
    <row r="268" spans="1:2" ht="15.75" customHeight="1">
      <c r="A268" s="35">
        <v>41541</v>
      </c>
      <c r="B268" s="36">
        <v>331.2</v>
      </c>
    </row>
    <row r="269" spans="1:2" ht="15.75" customHeight="1">
      <c r="A269" s="35">
        <v>41542</v>
      </c>
      <c r="B269" s="36">
        <v>550.53</v>
      </c>
    </row>
    <row r="270" spans="1:2" ht="15.75" customHeight="1">
      <c r="A270" s="35">
        <v>41543</v>
      </c>
      <c r="B270" s="36">
        <v>1353.77</v>
      </c>
    </row>
    <row r="271" spans="1:2" ht="15.75" customHeight="1">
      <c r="A271" s="35">
        <v>41544</v>
      </c>
      <c r="B271" s="36">
        <v>1917.63</v>
      </c>
    </row>
    <row r="272" spans="1:2" ht="15.75" customHeight="1">
      <c r="A272" s="35">
        <v>41545</v>
      </c>
      <c r="B272" s="36">
        <v>2542.08</v>
      </c>
    </row>
    <row r="273" spans="1:2" ht="15.75" customHeight="1">
      <c r="A273" s="35">
        <v>41546</v>
      </c>
      <c r="B273" s="36">
        <v>832.08</v>
      </c>
    </row>
    <row r="274" spans="1:2" ht="15.75" customHeight="1">
      <c r="A274" s="35">
        <v>41547</v>
      </c>
      <c r="B274" s="36">
        <v>932.23</v>
      </c>
    </row>
    <row r="275" spans="1:2" ht="15.75" customHeight="1">
      <c r="A275" s="35">
        <v>41548</v>
      </c>
      <c r="B275" s="36">
        <v>481.74</v>
      </c>
    </row>
    <row r="276" spans="1:2" ht="15.75" customHeight="1">
      <c r="A276" s="35">
        <v>41549</v>
      </c>
      <c r="B276" s="36">
        <v>1587.84</v>
      </c>
    </row>
    <row r="277" spans="1:2" ht="15.75" customHeight="1">
      <c r="A277" s="35">
        <v>41550</v>
      </c>
      <c r="B277" s="36">
        <v>1721.16</v>
      </c>
    </row>
    <row r="278" spans="1:2" ht="15.75" customHeight="1">
      <c r="A278" s="35">
        <v>41551</v>
      </c>
      <c r="B278" s="36">
        <v>2983.75</v>
      </c>
    </row>
    <row r="279" spans="1:2" ht="15.75" customHeight="1">
      <c r="A279" s="35">
        <v>41552</v>
      </c>
      <c r="B279" s="36">
        <v>3322.69</v>
      </c>
    </row>
    <row r="280" spans="1:2" ht="15.75" customHeight="1">
      <c r="A280" s="35">
        <v>41553</v>
      </c>
      <c r="B280" s="36">
        <v>2294.48</v>
      </c>
    </row>
    <row r="281" spans="1:2" ht="15.75" customHeight="1">
      <c r="A281" s="35">
        <v>41554</v>
      </c>
      <c r="B281" s="36">
        <v>1824.1</v>
      </c>
    </row>
    <row r="282" spans="1:2" ht="15.75" customHeight="1">
      <c r="A282" s="35">
        <v>41555</v>
      </c>
      <c r="B282" s="36">
        <v>1554.48</v>
      </c>
    </row>
    <row r="283" spans="1:2" ht="15.75" customHeight="1">
      <c r="A283" s="35">
        <v>41556</v>
      </c>
      <c r="B283" s="36">
        <v>1788.06</v>
      </c>
    </row>
    <row r="284" spans="1:2" ht="15.75" customHeight="1">
      <c r="A284" s="35">
        <v>41557</v>
      </c>
      <c r="B284" s="36">
        <v>1856.29</v>
      </c>
    </row>
    <row r="285" spans="1:2" ht="15.75" customHeight="1">
      <c r="A285" s="35">
        <v>41558</v>
      </c>
      <c r="B285" s="36">
        <v>1992.72</v>
      </c>
    </row>
    <row r="286" spans="1:2" ht="15.75" customHeight="1">
      <c r="A286" s="35">
        <v>41559</v>
      </c>
      <c r="B286" s="36">
        <v>2036.06</v>
      </c>
    </row>
    <row r="287" spans="1:2" ht="15.75" customHeight="1">
      <c r="A287" s="35">
        <v>41560</v>
      </c>
      <c r="B287" s="36">
        <v>1284.1199999999999</v>
      </c>
    </row>
    <row r="288" spans="1:2" ht="15.75" customHeight="1">
      <c r="A288" s="35">
        <v>41561</v>
      </c>
      <c r="B288" s="36">
        <v>1170.8800000000001</v>
      </c>
    </row>
    <row r="289" spans="1:2" ht="15.75" customHeight="1">
      <c r="A289" s="35">
        <v>41562</v>
      </c>
      <c r="B289" s="36">
        <v>1328.25</v>
      </c>
    </row>
    <row r="290" spans="1:2" ht="15.75" customHeight="1">
      <c r="A290" s="35">
        <v>41563</v>
      </c>
      <c r="B290" s="36">
        <v>1248.48</v>
      </c>
    </row>
    <row r="291" spans="1:2" ht="15.75" customHeight="1">
      <c r="A291" s="35">
        <v>41564</v>
      </c>
      <c r="B291" s="36">
        <v>1921.78</v>
      </c>
    </row>
    <row r="292" spans="1:2" ht="15.75" customHeight="1">
      <c r="A292" s="35">
        <v>41565</v>
      </c>
      <c r="B292" s="36">
        <v>2476.2800000000002</v>
      </c>
    </row>
    <row r="293" spans="1:2" ht="15.75" customHeight="1">
      <c r="A293" s="35">
        <v>41566</v>
      </c>
      <c r="B293" s="36">
        <v>2857.55</v>
      </c>
    </row>
    <row r="294" spans="1:2" ht="15.75" customHeight="1">
      <c r="A294" s="35">
        <v>41567</v>
      </c>
      <c r="B294" s="36">
        <v>1603.98</v>
      </c>
    </row>
    <row r="295" spans="1:2" ht="15.75" customHeight="1">
      <c r="A295" s="35">
        <v>41568</v>
      </c>
      <c r="B295" s="36">
        <v>406.9</v>
      </c>
    </row>
    <row r="296" spans="1:2" ht="15.75" customHeight="1">
      <c r="A296" s="35">
        <v>41569</v>
      </c>
      <c r="B296" s="36">
        <v>1873.42</v>
      </c>
    </row>
    <row r="297" spans="1:2" ht="15.75" customHeight="1">
      <c r="A297" s="35">
        <v>41570</v>
      </c>
      <c r="B297" s="36">
        <v>1843.34</v>
      </c>
    </row>
    <row r="298" spans="1:2" ht="15.75" customHeight="1">
      <c r="A298" s="35">
        <v>41571</v>
      </c>
      <c r="B298" s="36">
        <v>2111.4</v>
      </c>
    </row>
    <row r="299" spans="1:2" ht="15.75" customHeight="1">
      <c r="A299" s="35">
        <v>41572</v>
      </c>
      <c r="B299" s="36">
        <v>2173.65</v>
      </c>
    </row>
    <row r="300" spans="1:2" ht="15.75" customHeight="1">
      <c r="A300" s="35">
        <v>41573</v>
      </c>
      <c r="B300" s="36">
        <v>2325.15</v>
      </c>
    </row>
    <row r="301" spans="1:2" ht="15.75" customHeight="1">
      <c r="A301" s="35">
        <v>41574</v>
      </c>
      <c r="B301" s="36">
        <v>380.9</v>
      </c>
    </row>
    <row r="302" spans="1:2" ht="15.75" customHeight="1">
      <c r="A302" s="35">
        <v>41575</v>
      </c>
      <c r="B302" s="36">
        <v>187.2</v>
      </c>
    </row>
    <row r="303" spans="1:2" ht="15.75" customHeight="1">
      <c r="A303" s="35">
        <v>41576</v>
      </c>
      <c r="B303" s="36">
        <v>272.2</v>
      </c>
    </row>
    <row r="304" spans="1:2" ht="15.75" customHeight="1">
      <c r="A304" s="35">
        <v>41577</v>
      </c>
      <c r="B304" s="36">
        <v>449.33</v>
      </c>
    </row>
    <row r="305" spans="1:2" ht="15.75" customHeight="1">
      <c r="A305" s="35">
        <v>41578</v>
      </c>
      <c r="B305" s="36">
        <v>804.48</v>
      </c>
    </row>
    <row r="306" spans="1:2" ht="15.75" customHeight="1">
      <c r="A306" s="35">
        <v>41579</v>
      </c>
      <c r="B306" s="36">
        <v>1049.25</v>
      </c>
    </row>
    <row r="307" spans="1:2" ht="15.75" customHeight="1">
      <c r="A307" s="35">
        <v>41580</v>
      </c>
      <c r="B307" s="36">
        <v>1146.99</v>
      </c>
    </row>
    <row r="308" spans="1:2" ht="15.75" customHeight="1">
      <c r="A308" s="35">
        <v>41581</v>
      </c>
      <c r="B308" s="36">
        <v>436.98</v>
      </c>
    </row>
    <row r="309" spans="1:2" ht="15.75" customHeight="1">
      <c r="A309" s="35">
        <v>41582</v>
      </c>
      <c r="B309" s="36">
        <v>320.2</v>
      </c>
    </row>
    <row r="310" spans="1:2" ht="15.75" customHeight="1">
      <c r="A310" s="35">
        <v>41583</v>
      </c>
      <c r="B310" s="36">
        <v>400.4</v>
      </c>
    </row>
    <row r="311" spans="1:2" ht="15.75" customHeight="1">
      <c r="A311" s="35">
        <v>41584</v>
      </c>
      <c r="B311" s="36">
        <v>598.84</v>
      </c>
    </row>
    <row r="312" spans="1:2" ht="15.75" customHeight="1">
      <c r="A312" s="35">
        <v>41585</v>
      </c>
      <c r="B312" s="36">
        <v>1344.6</v>
      </c>
    </row>
    <row r="313" spans="1:2" ht="15.75" customHeight="1">
      <c r="A313" s="35">
        <v>41586</v>
      </c>
      <c r="B313" s="36">
        <v>2923.36</v>
      </c>
    </row>
    <row r="314" spans="1:2" ht="15.75" customHeight="1">
      <c r="A314" s="35">
        <v>41587</v>
      </c>
      <c r="B314" s="36">
        <v>3430.69</v>
      </c>
    </row>
    <row r="315" spans="1:2" ht="15.75" customHeight="1">
      <c r="A315" s="35">
        <v>41588</v>
      </c>
      <c r="B315" s="36">
        <v>1278.8599999999999</v>
      </c>
    </row>
    <row r="316" spans="1:2" ht="15.75" customHeight="1">
      <c r="A316" s="35">
        <v>41589</v>
      </c>
      <c r="B316" s="36">
        <v>608.16</v>
      </c>
    </row>
    <row r="317" spans="1:2" ht="15.75" customHeight="1">
      <c r="A317" s="35">
        <v>41590</v>
      </c>
      <c r="B317" s="36">
        <v>675.84</v>
      </c>
    </row>
    <row r="318" spans="1:2" ht="15.75" customHeight="1">
      <c r="A318" s="35">
        <v>41591</v>
      </c>
      <c r="B318" s="36">
        <v>713.24</v>
      </c>
    </row>
    <row r="319" spans="1:2" ht="15.75" customHeight="1">
      <c r="A319" s="35">
        <v>41592</v>
      </c>
      <c r="B319" s="36">
        <v>783.48</v>
      </c>
    </row>
    <row r="320" spans="1:2" ht="15.75" customHeight="1">
      <c r="A320" s="35">
        <v>41593</v>
      </c>
      <c r="B320" s="36">
        <v>482.51</v>
      </c>
    </row>
    <row r="321" spans="1:2" ht="15.75" customHeight="1">
      <c r="A321" s="35">
        <v>41594</v>
      </c>
      <c r="B321" s="36">
        <v>485.73</v>
      </c>
    </row>
    <row r="322" spans="1:2" ht="15.75" customHeight="1">
      <c r="A322" s="35">
        <v>41595</v>
      </c>
      <c r="B322" s="36">
        <v>432.6</v>
      </c>
    </row>
    <row r="323" spans="1:2" ht="15.75" customHeight="1">
      <c r="A323" s="35">
        <v>41596</v>
      </c>
      <c r="B323" s="36">
        <v>510.4</v>
      </c>
    </row>
    <row r="324" spans="1:2" ht="15.75" customHeight="1">
      <c r="A324" s="35">
        <v>41597</v>
      </c>
      <c r="B324" s="36">
        <v>230.4</v>
      </c>
    </row>
    <row r="325" spans="1:2" ht="15.75" customHeight="1">
      <c r="A325" s="35">
        <v>41598</v>
      </c>
      <c r="B325" s="36">
        <v>300.39999999999998</v>
      </c>
    </row>
    <row r="326" spans="1:2" ht="15.75" customHeight="1">
      <c r="A326" s="35">
        <v>41599</v>
      </c>
      <c r="B326" s="36">
        <v>300.39999999999998</v>
      </c>
    </row>
    <row r="327" spans="1:2" ht="15.75" customHeight="1">
      <c r="A327" s="35">
        <v>41600</v>
      </c>
      <c r="B327" s="36">
        <v>756.58</v>
      </c>
    </row>
    <row r="328" spans="1:2" ht="15.75" customHeight="1">
      <c r="A328" s="35">
        <v>41601</v>
      </c>
      <c r="B328" s="36">
        <v>916.11</v>
      </c>
    </row>
    <row r="329" spans="1:2" ht="15.75" customHeight="1">
      <c r="A329" s="35">
        <v>41602</v>
      </c>
      <c r="B329" s="36">
        <v>648.79999999999995</v>
      </c>
    </row>
    <row r="330" spans="1:2" ht="15.75" customHeight="1">
      <c r="A330" s="35">
        <v>41603</v>
      </c>
      <c r="B330" s="36">
        <v>896.16</v>
      </c>
    </row>
    <row r="331" spans="1:2" ht="15.75" customHeight="1">
      <c r="A331" s="35">
        <v>41604</v>
      </c>
      <c r="B331" s="36">
        <v>650.4</v>
      </c>
    </row>
    <row r="332" spans="1:2" ht="15.75" customHeight="1">
      <c r="A332" s="35">
        <v>41605</v>
      </c>
      <c r="B332" s="36">
        <v>734.25</v>
      </c>
    </row>
    <row r="333" spans="1:2" ht="15.75" customHeight="1">
      <c r="A333" s="35">
        <v>41606</v>
      </c>
      <c r="B333" s="36">
        <v>1356.8</v>
      </c>
    </row>
    <row r="334" spans="1:2" ht="15.75" customHeight="1">
      <c r="A334" s="35">
        <v>41607</v>
      </c>
      <c r="B334" s="36">
        <v>1969.1</v>
      </c>
    </row>
    <row r="335" spans="1:2" ht="15.75" customHeight="1">
      <c r="A335" s="35">
        <v>41608</v>
      </c>
      <c r="B335" s="36">
        <v>1593.67</v>
      </c>
    </row>
    <row r="336" spans="1:2" ht="15.75" customHeight="1">
      <c r="A336" s="35">
        <v>41609</v>
      </c>
      <c r="B336" s="36">
        <v>723.1</v>
      </c>
    </row>
    <row r="337" spans="1:2" ht="15.75" customHeight="1">
      <c r="A337" s="35">
        <v>41610</v>
      </c>
      <c r="B337" s="36">
        <v>636.79999999999995</v>
      </c>
    </row>
    <row r="338" spans="1:2" ht="15.75" customHeight="1">
      <c r="A338" s="35">
        <v>41611</v>
      </c>
      <c r="B338" s="36">
        <v>403.2</v>
      </c>
    </row>
    <row r="339" spans="1:2" ht="15.75" customHeight="1">
      <c r="A339" s="35">
        <v>41612</v>
      </c>
      <c r="B339" s="36">
        <v>234</v>
      </c>
    </row>
    <row r="340" spans="1:2" ht="15.75" customHeight="1">
      <c r="A340" s="35">
        <v>41613</v>
      </c>
      <c r="B340" s="36">
        <v>624.20000000000005</v>
      </c>
    </row>
    <row r="341" spans="1:2" ht="15.75" customHeight="1">
      <c r="A341" s="35">
        <v>41614</v>
      </c>
      <c r="B341" s="36">
        <v>674</v>
      </c>
    </row>
    <row r="342" spans="1:2" ht="15.75" customHeight="1">
      <c r="A342" s="35">
        <v>41615</v>
      </c>
      <c r="B342" s="36">
        <v>1052.7</v>
      </c>
    </row>
    <row r="343" spans="1:2" ht="15.75" customHeight="1">
      <c r="A343" s="35">
        <v>41616</v>
      </c>
      <c r="B343" s="36">
        <v>649.35</v>
      </c>
    </row>
    <row r="344" spans="1:2" ht="15.75" customHeight="1">
      <c r="A344" s="35">
        <v>41617</v>
      </c>
      <c r="B344" s="36">
        <v>254</v>
      </c>
    </row>
    <row r="345" spans="1:2" ht="15.75" customHeight="1">
      <c r="A345" s="35">
        <v>41618</v>
      </c>
      <c r="B345" s="36">
        <v>592.6</v>
      </c>
    </row>
    <row r="346" spans="1:2" ht="15.75" customHeight="1">
      <c r="A346" s="35">
        <v>41619</v>
      </c>
      <c r="B346" s="36">
        <v>750.31</v>
      </c>
    </row>
    <row r="347" spans="1:2" ht="15.75" customHeight="1">
      <c r="A347" s="35">
        <v>41620</v>
      </c>
      <c r="B347" s="36">
        <v>863.85</v>
      </c>
    </row>
    <row r="348" spans="1:2" ht="15.75" customHeight="1">
      <c r="A348" s="35">
        <v>41621</v>
      </c>
      <c r="B348" s="36">
        <v>1200.96</v>
      </c>
    </row>
    <row r="349" spans="1:2" ht="15.75" customHeight="1">
      <c r="A349" s="35">
        <v>41622</v>
      </c>
      <c r="B349" s="36">
        <v>1285.54</v>
      </c>
    </row>
    <row r="350" spans="1:2" ht="15.75" customHeight="1">
      <c r="A350" s="35">
        <v>41623</v>
      </c>
      <c r="B350" s="36">
        <v>697.5</v>
      </c>
    </row>
    <row r="351" spans="1:2" ht="15.75" customHeight="1">
      <c r="A351" s="35">
        <v>41624</v>
      </c>
      <c r="B351" s="36">
        <v>633.5</v>
      </c>
    </row>
    <row r="352" spans="1:2" ht="15.75" customHeight="1">
      <c r="A352" s="35">
        <v>41625</v>
      </c>
      <c r="B352" s="36">
        <v>655.4</v>
      </c>
    </row>
    <row r="353" spans="1:2" ht="15.75" customHeight="1">
      <c r="A353" s="35">
        <v>41626</v>
      </c>
      <c r="B353" s="36">
        <v>325.25</v>
      </c>
    </row>
    <row r="354" spans="1:2" ht="15.75" customHeight="1">
      <c r="A354" s="35">
        <v>41627</v>
      </c>
      <c r="B354" s="36">
        <v>430.22</v>
      </c>
    </row>
    <row r="355" spans="1:2" ht="15.75" customHeight="1">
      <c r="A355" s="35">
        <v>41628</v>
      </c>
      <c r="B355" s="36">
        <v>696.19</v>
      </c>
    </row>
    <row r="356" spans="1:2" ht="15.75" customHeight="1">
      <c r="A356" s="35">
        <v>41629</v>
      </c>
      <c r="B356" s="36">
        <v>1369.65</v>
      </c>
    </row>
    <row r="357" spans="1:2" ht="15.75" customHeight="1">
      <c r="A357" s="35">
        <v>41630</v>
      </c>
      <c r="B357" s="36">
        <v>1840.5</v>
      </c>
    </row>
    <row r="358" spans="1:2" ht="15.75" customHeight="1">
      <c r="A358" s="35">
        <v>41631</v>
      </c>
      <c r="B358" s="36">
        <v>2830.73</v>
      </c>
    </row>
    <row r="359" spans="1:2" ht="15.75" customHeight="1">
      <c r="A359" s="35">
        <v>41632</v>
      </c>
      <c r="B359" s="36">
        <v>3827.88</v>
      </c>
    </row>
    <row r="360" spans="1:2" ht="15.75" customHeight="1">
      <c r="A360" s="35">
        <v>41633</v>
      </c>
      <c r="B360" s="36">
        <v>3687.76</v>
      </c>
    </row>
    <row r="361" spans="1:2" ht="15.75" customHeight="1">
      <c r="A361" s="35">
        <v>41634</v>
      </c>
      <c r="B361" s="36">
        <v>4131.72</v>
      </c>
    </row>
    <row r="362" spans="1:2" ht="15.75" customHeight="1">
      <c r="A362" s="35">
        <v>41635</v>
      </c>
      <c r="B362" s="36">
        <v>4310.6000000000004</v>
      </c>
    </row>
    <row r="363" spans="1:2" ht="15.75" customHeight="1">
      <c r="A363" s="35">
        <v>41636</v>
      </c>
      <c r="B363" s="36">
        <v>4577.76</v>
      </c>
    </row>
    <row r="364" spans="1:2" ht="15.75" customHeight="1">
      <c r="A364" s="35">
        <v>41637</v>
      </c>
      <c r="B364" s="36">
        <v>4228.83</v>
      </c>
    </row>
    <row r="365" spans="1:2" ht="15.75" customHeight="1">
      <c r="A365" s="35">
        <v>41638</v>
      </c>
      <c r="B365" s="36">
        <v>4327.6499999999996</v>
      </c>
    </row>
    <row r="366" spans="1:2" ht="15.75" customHeight="1">
      <c r="A366" s="35">
        <v>41639</v>
      </c>
      <c r="B366" s="36">
        <v>5337.84</v>
      </c>
    </row>
    <row r="367" spans="1:2" ht="15.75" customHeight="1">
      <c r="A367" s="35">
        <v>41640</v>
      </c>
      <c r="B367" s="36">
        <v>2313.5</v>
      </c>
    </row>
    <row r="368" spans="1:2" ht="15.75" customHeight="1">
      <c r="A368" s="35">
        <v>41641</v>
      </c>
      <c r="B368" s="36">
        <v>1382.64</v>
      </c>
    </row>
    <row r="369" spans="1:2" ht="15.75" customHeight="1">
      <c r="A369" s="35">
        <v>41642</v>
      </c>
      <c r="B369" s="36">
        <v>1665.6</v>
      </c>
    </row>
    <row r="370" spans="1:2" ht="15.75" customHeight="1">
      <c r="A370" s="35">
        <v>41643</v>
      </c>
      <c r="B370" s="36">
        <v>869.7</v>
      </c>
    </row>
    <row r="371" spans="1:2" ht="15.75" customHeight="1">
      <c r="A371" s="35">
        <v>41644</v>
      </c>
      <c r="B371" s="36">
        <v>488.16</v>
      </c>
    </row>
    <row r="372" spans="1:2" ht="15.75" customHeight="1">
      <c r="A372" s="35">
        <v>41645</v>
      </c>
      <c r="B372" s="36">
        <v>305.8</v>
      </c>
    </row>
    <row r="373" spans="1:2" ht="15.75" customHeight="1">
      <c r="A373" s="35">
        <v>41646</v>
      </c>
      <c r="B373" s="36">
        <v>210</v>
      </c>
    </row>
    <row r="374" spans="1:2" ht="15.75" customHeight="1">
      <c r="A374" s="35">
        <v>41647</v>
      </c>
      <c r="B374" s="36">
        <v>-15</v>
      </c>
    </row>
    <row r="375" spans="1:2" ht="15.75" customHeight="1">
      <c r="A375" s="35">
        <v>41648</v>
      </c>
      <c r="B375" s="36">
        <v>95</v>
      </c>
    </row>
    <row r="376" spans="1:2" ht="15.75" customHeight="1">
      <c r="A376" s="35">
        <v>41649</v>
      </c>
      <c r="B376" s="36">
        <v>165</v>
      </c>
    </row>
    <row r="377" spans="1:2" ht="15.75" customHeight="1">
      <c r="A377" s="35">
        <v>41650</v>
      </c>
      <c r="B377" s="36">
        <v>145</v>
      </c>
    </row>
    <row r="378" spans="1:2" ht="15.75" customHeight="1">
      <c r="A378" s="35">
        <v>41651</v>
      </c>
      <c r="B378" s="36">
        <v>234.99</v>
      </c>
    </row>
    <row r="379" spans="1:2" ht="15.75" customHeight="1">
      <c r="A379" s="35">
        <v>41652</v>
      </c>
      <c r="B379" s="36">
        <v>598</v>
      </c>
    </row>
    <row r="380" spans="1:2" ht="15.75" customHeight="1">
      <c r="A380" s="35">
        <v>41653</v>
      </c>
      <c r="B380" s="36">
        <v>222.99</v>
      </c>
    </row>
    <row r="381" spans="1:2" ht="15.75" customHeight="1">
      <c r="A381" s="35">
        <v>41654</v>
      </c>
      <c r="B381" s="36">
        <v>435</v>
      </c>
    </row>
    <row r="382" spans="1:2" ht="15.75" customHeight="1">
      <c r="A382" s="35">
        <v>41655</v>
      </c>
      <c r="B382" s="36">
        <v>389.82</v>
      </c>
    </row>
    <row r="383" spans="1:2" ht="15.75" customHeight="1">
      <c r="A383" s="35">
        <v>41656</v>
      </c>
      <c r="B383" s="36">
        <v>1785.5</v>
      </c>
    </row>
    <row r="384" spans="1:2" ht="15.75" customHeight="1">
      <c r="A384" s="35">
        <v>41657</v>
      </c>
      <c r="B384" s="36">
        <v>1834.08</v>
      </c>
    </row>
    <row r="385" spans="1:2" ht="15.75" customHeight="1">
      <c r="A385" s="35">
        <v>41658</v>
      </c>
      <c r="B385" s="36">
        <v>647.82000000000005</v>
      </c>
    </row>
    <row r="386" spans="1:2" ht="15.75" customHeight="1">
      <c r="A386" s="35">
        <v>41659</v>
      </c>
      <c r="B386" s="36">
        <v>1185.07</v>
      </c>
    </row>
    <row r="387" spans="1:2" ht="15.75" customHeight="1">
      <c r="A387" s="35">
        <v>41660</v>
      </c>
      <c r="B387" s="36">
        <v>1619.66</v>
      </c>
    </row>
    <row r="388" spans="1:2" ht="15.75" customHeight="1">
      <c r="A388" s="35">
        <v>41661</v>
      </c>
      <c r="B388" s="36">
        <v>3207.28</v>
      </c>
    </row>
    <row r="389" spans="1:2" ht="15.75" customHeight="1">
      <c r="A389" s="35">
        <v>41662</v>
      </c>
      <c r="B389" s="36">
        <v>4368.5200000000004</v>
      </c>
    </row>
    <row r="390" spans="1:2" ht="15.75" customHeight="1">
      <c r="A390" s="35">
        <v>41663</v>
      </c>
      <c r="B390" s="36">
        <v>4771.2</v>
      </c>
    </row>
    <row r="391" spans="1:2" ht="15.75" customHeight="1">
      <c r="A391" s="35">
        <v>41664</v>
      </c>
      <c r="B391" s="36">
        <v>5098.8</v>
      </c>
    </row>
    <row r="392" spans="1:2" ht="15.75" customHeight="1">
      <c r="A392" s="35">
        <v>41665</v>
      </c>
      <c r="B392" s="36">
        <v>2206.36</v>
      </c>
    </row>
    <row r="393" spans="1:2" ht="15.75" customHeight="1">
      <c r="A393" s="35">
        <v>41666</v>
      </c>
      <c r="B393" s="36">
        <v>719.84</v>
      </c>
    </row>
    <row r="394" spans="1:2" ht="15.75" customHeight="1">
      <c r="A394" s="35">
        <v>41667</v>
      </c>
      <c r="B394" s="36">
        <v>285</v>
      </c>
    </row>
    <row r="395" spans="1:2" ht="15.75" customHeight="1">
      <c r="A395" s="35">
        <v>41668</v>
      </c>
      <c r="B395" s="36">
        <v>434.98</v>
      </c>
    </row>
    <row r="396" spans="1:2" ht="15.75" customHeight="1">
      <c r="A396" s="35">
        <v>41669</v>
      </c>
      <c r="B396" s="36">
        <v>549.99</v>
      </c>
    </row>
    <row r="397" spans="1:2" ht="15.75" customHeight="1">
      <c r="A397" s="35">
        <v>41670</v>
      </c>
      <c r="B397" s="36">
        <v>245</v>
      </c>
    </row>
    <row r="398" spans="1:2" ht="15.75" customHeight="1">
      <c r="A398" s="35">
        <v>41671</v>
      </c>
      <c r="B398" s="36">
        <v>521.28</v>
      </c>
    </row>
    <row r="399" spans="1:2" ht="15.75" customHeight="1">
      <c r="A399" s="35">
        <v>41672</v>
      </c>
      <c r="B399" s="36">
        <v>402.18</v>
      </c>
    </row>
    <row r="400" spans="1:2" ht="15.75" customHeight="1">
      <c r="A400" s="35">
        <v>41673</v>
      </c>
      <c r="B400" s="36">
        <v>486.99</v>
      </c>
    </row>
    <row r="401" spans="1:2" ht="15.75" customHeight="1">
      <c r="A401" s="35">
        <v>41674</v>
      </c>
      <c r="B401" s="36">
        <v>438.48</v>
      </c>
    </row>
    <row r="402" spans="1:2" ht="15.75" customHeight="1">
      <c r="A402" s="35">
        <v>41675</v>
      </c>
      <c r="B402" s="36">
        <v>528.48</v>
      </c>
    </row>
    <row r="403" spans="1:2" ht="15.75" customHeight="1">
      <c r="A403" s="35">
        <v>41676</v>
      </c>
      <c r="B403" s="36">
        <v>439.98</v>
      </c>
    </row>
    <row r="404" spans="1:2" ht="15.75" customHeight="1">
      <c r="A404" s="35">
        <v>41677</v>
      </c>
      <c r="B404" s="36">
        <v>518.49</v>
      </c>
    </row>
    <row r="405" spans="1:2" ht="15.75" customHeight="1">
      <c r="A405" s="35">
        <v>41678</v>
      </c>
      <c r="B405" s="36">
        <v>385</v>
      </c>
    </row>
    <row r="406" spans="1:2" ht="15.75" customHeight="1">
      <c r="A406" s="35">
        <v>41679</v>
      </c>
      <c r="B406" s="36">
        <v>472.2</v>
      </c>
    </row>
    <row r="407" spans="1:2" ht="15.75" customHeight="1">
      <c r="A407" s="35">
        <v>41680</v>
      </c>
      <c r="B407" s="36">
        <v>557.20000000000005</v>
      </c>
    </row>
    <row r="408" spans="1:2" ht="15.75" customHeight="1">
      <c r="A408" s="35">
        <v>41681</v>
      </c>
      <c r="B408" s="36">
        <v>430.02</v>
      </c>
    </row>
    <row r="409" spans="1:2" ht="15.75" customHeight="1">
      <c r="A409" s="35">
        <v>41682</v>
      </c>
      <c r="B409" s="36">
        <v>444.78</v>
      </c>
    </row>
    <row r="410" spans="1:2" ht="15.75" customHeight="1">
      <c r="A410" s="35">
        <v>41683</v>
      </c>
      <c r="B410" s="36">
        <v>804.7</v>
      </c>
    </row>
    <row r="411" spans="1:2" ht="15.75" customHeight="1">
      <c r="A411" s="35">
        <v>41684</v>
      </c>
      <c r="B411" s="36">
        <v>4144.6000000000004</v>
      </c>
    </row>
    <row r="412" spans="1:2" ht="15.75" customHeight="1">
      <c r="A412" s="35">
        <v>41685</v>
      </c>
      <c r="B412" s="36">
        <v>4419.1000000000004</v>
      </c>
    </row>
    <row r="413" spans="1:2" ht="15.75" customHeight="1">
      <c r="A413" s="35">
        <v>41686</v>
      </c>
      <c r="B413" s="36">
        <v>991.5</v>
      </c>
    </row>
    <row r="414" spans="1:2" ht="15.75" customHeight="1">
      <c r="A414" s="35">
        <v>41687</v>
      </c>
      <c r="B414" s="36">
        <v>439.25</v>
      </c>
    </row>
    <row r="415" spans="1:2" ht="15.75" customHeight="1">
      <c r="A415" s="35">
        <v>41688</v>
      </c>
      <c r="B415" s="36">
        <v>337.08</v>
      </c>
    </row>
    <row r="416" spans="1:2" ht="15.75" customHeight="1">
      <c r="A416" s="35">
        <v>41689</v>
      </c>
      <c r="B416" s="36">
        <v>298.5</v>
      </c>
    </row>
    <row r="417" spans="1:2" ht="15.75" customHeight="1">
      <c r="A417" s="35">
        <v>41690</v>
      </c>
      <c r="B417" s="36">
        <v>346.99</v>
      </c>
    </row>
    <row r="418" spans="1:2" ht="15.75" customHeight="1">
      <c r="A418" s="35">
        <v>41691</v>
      </c>
      <c r="B418" s="36">
        <v>652.29999999999995</v>
      </c>
    </row>
    <row r="419" spans="1:2" ht="15.75" customHeight="1">
      <c r="A419" s="35">
        <v>41692</v>
      </c>
      <c r="B419" s="36">
        <v>829.68</v>
      </c>
    </row>
    <row r="420" spans="1:2" ht="15.75" customHeight="1">
      <c r="A420" s="35">
        <v>41693</v>
      </c>
      <c r="B420" s="36">
        <v>487.2</v>
      </c>
    </row>
    <row r="421" spans="1:2" ht="15.75" customHeight="1">
      <c r="A421" s="35">
        <v>41694</v>
      </c>
      <c r="B421" s="36">
        <v>65.44</v>
      </c>
    </row>
    <row r="422" spans="1:2" ht="15.75" customHeight="1">
      <c r="A422" s="35">
        <v>41695</v>
      </c>
      <c r="B422" s="36">
        <v>195</v>
      </c>
    </row>
    <row r="423" spans="1:2" ht="15.75" customHeight="1">
      <c r="A423" s="35">
        <v>41696</v>
      </c>
      <c r="B423" s="36">
        <v>120</v>
      </c>
    </row>
    <row r="424" spans="1:2" ht="15.75" customHeight="1">
      <c r="A424" s="35">
        <v>41697</v>
      </c>
      <c r="B424" s="36">
        <v>220</v>
      </c>
    </row>
    <row r="425" spans="1:2" ht="15.75" customHeight="1">
      <c r="A425" s="35">
        <v>41698</v>
      </c>
      <c r="B425" s="36">
        <v>439.98</v>
      </c>
    </row>
    <row r="426" spans="1:2" ht="15.75" customHeight="1">
      <c r="A426" s="35">
        <v>41699</v>
      </c>
      <c r="B426" s="36">
        <v>537.6</v>
      </c>
    </row>
    <row r="427" spans="1:2" ht="15.75" customHeight="1">
      <c r="A427" s="35">
        <v>41700</v>
      </c>
      <c r="B427" s="36">
        <v>302.95999999999998</v>
      </c>
    </row>
    <row r="428" spans="1:2" ht="15.75" customHeight="1">
      <c r="A428" s="35">
        <v>41701</v>
      </c>
      <c r="B428" s="36">
        <v>409.38</v>
      </c>
    </row>
    <row r="429" spans="1:2" ht="15.75" customHeight="1">
      <c r="A429" s="35">
        <v>41702</v>
      </c>
      <c r="B429" s="36">
        <v>700</v>
      </c>
    </row>
    <row r="430" spans="1:2" ht="15.75" customHeight="1">
      <c r="A430" s="35">
        <v>41703</v>
      </c>
      <c r="B430" s="36">
        <v>5000</v>
      </c>
    </row>
    <row r="431" spans="1:2" ht="15.75" customHeight="1">
      <c r="A431" s="35">
        <v>41704</v>
      </c>
      <c r="B431" s="36">
        <v>5086.68</v>
      </c>
    </row>
    <row r="432" spans="1:2" ht="15.75" customHeight="1">
      <c r="A432" s="35">
        <v>41705</v>
      </c>
      <c r="B432" s="36">
        <v>6174.16</v>
      </c>
    </row>
    <row r="433" spans="1:2" ht="15.75" customHeight="1">
      <c r="A433" s="35">
        <v>41706</v>
      </c>
      <c r="B433" s="36">
        <v>5579.6</v>
      </c>
    </row>
    <row r="434" spans="1:2" ht="15.75" customHeight="1">
      <c r="A434" s="35">
        <v>41707</v>
      </c>
      <c r="B434" s="36">
        <v>2929.15</v>
      </c>
    </row>
    <row r="435" spans="1:2" ht="15.75" customHeight="1">
      <c r="A435" s="35">
        <v>41708</v>
      </c>
      <c r="B435" s="36">
        <v>999.54</v>
      </c>
    </row>
    <row r="436" spans="1:2" ht="15.75" customHeight="1">
      <c r="A436" s="35">
        <v>41709</v>
      </c>
      <c r="B436" s="36">
        <v>772.92</v>
      </c>
    </row>
    <row r="437" spans="1:2" ht="15.75" customHeight="1">
      <c r="A437" s="35">
        <v>41710</v>
      </c>
      <c r="B437" s="36">
        <v>1195.67</v>
      </c>
    </row>
    <row r="438" spans="1:2" ht="15.75" customHeight="1">
      <c r="A438" s="35">
        <v>41711</v>
      </c>
      <c r="B438" s="36">
        <v>2171.4</v>
      </c>
    </row>
    <row r="439" spans="1:2" ht="15.75" customHeight="1">
      <c r="A439" s="35">
        <v>41712</v>
      </c>
      <c r="B439" s="36">
        <v>4770.3500000000004</v>
      </c>
    </row>
    <row r="440" spans="1:2" ht="15.75" customHeight="1">
      <c r="A440" s="35">
        <v>41713</v>
      </c>
      <c r="B440" s="36">
        <v>5073.25</v>
      </c>
    </row>
    <row r="441" spans="1:2" ht="15.75" customHeight="1">
      <c r="A441" s="35">
        <v>41714</v>
      </c>
      <c r="B441" s="36">
        <v>2616.6</v>
      </c>
    </row>
    <row r="442" spans="1:2" ht="15.75" customHeight="1">
      <c r="A442" s="35">
        <v>41715</v>
      </c>
      <c r="B442" s="36">
        <v>1341.27</v>
      </c>
    </row>
    <row r="443" spans="1:2" ht="15.75" customHeight="1">
      <c r="A443" s="35">
        <v>41716</v>
      </c>
      <c r="B443" s="36">
        <v>1911.68</v>
      </c>
    </row>
    <row r="444" spans="1:2" ht="15.75" customHeight="1">
      <c r="A444" s="35">
        <v>41717</v>
      </c>
      <c r="B444" s="36">
        <v>2023.99</v>
      </c>
    </row>
    <row r="445" spans="1:2" ht="15.75" customHeight="1">
      <c r="A445" s="35">
        <v>41718</v>
      </c>
      <c r="B445" s="36">
        <v>1291.24</v>
      </c>
    </row>
    <row r="446" spans="1:2" ht="15.75" customHeight="1">
      <c r="A446" s="35">
        <v>41719</v>
      </c>
      <c r="B446" s="36">
        <v>3544.06</v>
      </c>
    </row>
    <row r="447" spans="1:2" ht="15.75" customHeight="1">
      <c r="A447" s="35">
        <v>41720</v>
      </c>
      <c r="B447" s="36">
        <v>4332.3500000000004</v>
      </c>
    </row>
    <row r="448" spans="1:2" ht="15.75" customHeight="1">
      <c r="A448" s="35">
        <v>41721</v>
      </c>
      <c r="B448" s="36">
        <v>1506.96</v>
      </c>
    </row>
    <row r="449" spans="1:2" ht="15.75" customHeight="1">
      <c r="A449" s="35">
        <v>41722</v>
      </c>
      <c r="B449" s="36">
        <v>1820.25</v>
      </c>
    </row>
    <row r="450" spans="1:2" ht="15.75" customHeight="1">
      <c r="A450" s="35">
        <v>41723</v>
      </c>
      <c r="B450" s="36">
        <v>1512.4</v>
      </c>
    </row>
    <row r="451" spans="1:2" ht="15.75" customHeight="1">
      <c r="A451" s="35">
        <v>41724</v>
      </c>
      <c r="B451" s="36">
        <v>2376.3200000000002</v>
      </c>
    </row>
    <row r="452" spans="1:2" ht="15.75" customHeight="1">
      <c r="A452" s="35">
        <v>41725</v>
      </c>
      <c r="B452" s="36">
        <v>3160.5</v>
      </c>
    </row>
    <row r="453" spans="1:2" ht="15.75" customHeight="1">
      <c r="A453" s="35">
        <v>41726</v>
      </c>
      <c r="B453" s="36">
        <v>4798.8</v>
      </c>
    </row>
    <row r="454" spans="1:2" ht="15.75" customHeight="1">
      <c r="A454" s="35">
        <v>41727</v>
      </c>
      <c r="B454" s="36">
        <v>4470.3999999999996</v>
      </c>
    </row>
    <row r="455" spans="1:2" ht="15.75" customHeight="1">
      <c r="A455" s="35">
        <v>41728</v>
      </c>
      <c r="B455" s="36">
        <v>1852.87</v>
      </c>
    </row>
    <row r="456" spans="1:2" ht="15.75" customHeight="1">
      <c r="A456" s="35">
        <v>41729</v>
      </c>
      <c r="B456" s="36">
        <v>1482.6</v>
      </c>
    </row>
    <row r="457" spans="1:2" ht="15.75" customHeight="1">
      <c r="A457" s="35">
        <v>41730</v>
      </c>
      <c r="B457" s="36">
        <v>1732.64</v>
      </c>
    </row>
    <row r="458" spans="1:2" ht="15.75" customHeight="1">
      <c r="A458" s="35">
        <v>41731</v>
      </c>
      <c r="B458" s="36">
        <v>1038.4000000000001</v>
      </c>
    </row>
    <row r="459" spans="1:2" ht="15.75" customHeight="1">
      <c r="A459" s="35">
        <v>41732</v>
      </c>
      <c r="B459" s="36">
        <v>2540.16</v>
      </c>
    </row>
    <row r="460" spans="1:2" ht="15.75" customHeight="1">
      <c r="A460" s="35">
        <v>41733</v>
      </c>
      <c r="B460" s="36">
        <v>3362.4</v>
      </c>
    </row>
    <row r="461" spans="1:2" ht="15.75" customHeight="1">
      <c r="A461" s="35">
        <v>41734</v>
      </c>
      <c r="B461" s="36">
        <v>3449.25</v>
      </c>
    </row>
    <row r="462" spans="1:2" ht="15.75" customHeight="1">
      <c r="A462" s="35">
        <v>41735</v>
      </c>
      <c r="B462" s="36">
        <v>1386.44</v>
      </c>
    </row>
    <row r="463" spans="1:2" ht="15.75" customHeight="1">
      <c r="A463" s="35">
        <v>41736</v>
      </c>
      <c r="B463" s="36">
        <v>678</v>
      </c>
    </row>
    <row r="464" spans="1:2" ht="15.75" customHeight="1">
      <c r="A464" s="35">
        <v>41737</v>
      </c>
      <c r="B464" s="36">
        <v>642.78</v>
      </c>
    </row>
    <row r="465" spans="1:2" ht="15.75" customHeight="1">
      <c r="A465" s="35">
        <v>41738</v>
      </c>
      <c r="B465" s="36">
        <v>823.68</v>
      </c>
    </row>
    <row r="466" spans="1:2" ht="15.75" customHeight="1">
      <c r="A466" s="35">
        <v>41739</v>
      </c>
      <c r="B466" s="36">
        <v>1379.3</v>
      </c>
    </row>
    <row r="467" spans="1:2" ht="15.75" customHeight="1">
      <c r="A467" s="35">
        <v>41740</v>
      </c>
      <c r="B467" s="36">
        <v>2170.0500000000002</v>
      </c>
    </row>
    <row r="468" spans="1:2" ht="15.75" customHeight="1">
      <c r="A468" s="35">
        <v>41741</v>
      </c>
      <c r="B468" s="36">
        <v>3593.4</v>
      </c>
    </row>
    <row r="469" spans="1:2" ht="15.75" customHeight="1">
      <c r="A469" s="35">
        <v>41742</v>
      </c>
      <c r="B469" s="36">
        <v>1809.02</v>
      </c>
    </row>
    <row r="470" spans="1:2" ht="15.75" customHeight="1">
      <c r="A470" s="35">
        <v>41743</v>
      </c>
      <c r="B470" s="36">
        <v>1614.72</v>
      </c>
    </row>
    <row r="471" spans="1:2" ht="15.75" customHeight="1">
      <c r="A471" s="35">
        <v>41744</v>
      </c>
      <c r="B471" s="36">
        <v>1908.3</v>
      </c>
    </row>
    <row r="472" spans="1:2" ht="15.75" customHeight="1">
      <c r="A472" s="35">
        <v>41745</v>
      </c>
      <c r="B472" s="36">
        <v>2325.6</v>
      </c>
    </row>
    <row r="473" spans="1:2" ht="15.75" customHeight="1">
      <c r="A473" s="35">
        <v>41746</v>
      </c>
      <c r="B473" s="36">
        <v>3620.65</v>
      </c>
    </row>
    <row r="474" spans="1:2" ht="15.75" customHeight="1">
      <c r="A474" s="35">
        <v>41747</v>
      </c>
      <c r="B474" s="36">
        <v>3642.3</v>
      </c>
    </row>
    <row r="475" spans="1:2" ht="15.75" customHeight="1">
      <c r="A475" s="35">
        <v>41748</v>
      </c>
      <c r="B475" s="36">
        <v>3538.71</v>
      </c>
    </row>
    <row r="476" spans="1:2" ht="15.75" customHeight="1">
      <c r="A476" s="35">
        <v>41749</v>
      </c>
      <c r="B476" s="36">
        <v>1482.88</v>
      </c>
    </row>
    <row r="477" spans="1:2" ht="15.75" customHeight="1">
      <c r="A477" s="35">
        <v>41750</v>
      </c>
      <c r="B477" s="36">
        <v>1063.44</v>
      </c>
    </row>
    <row r="478" spans="1:2" ht="15.75" customHeight="1">
      <c r="A478" s="35">
        <v>41751</v>
      </c>
      <c r="B478" s="36">
        <v>197.08</v>
      </c>
    </row>
    <row r="479" spans="1:2" ht="15.75" customHeight="1">
      <c r="A479" s="35">
        <v>41752</v>
      </c>
      <c r="B479" s="36">
        <v>900.64</v>
      </c>
    </row>
    <row r="480" spans="1:2" ht="15.75" customHeight="1">
      <c r="A480" s="35">
        <v>41753</v>
      </c>
      <c r="B480" s="36">
        <v>2985.18</v>
      </c>
    </row>
    <row r="481" spans="1:2" ht="15.75" customHeight="1">
      <c r="A481" s="35">
        <v>41754</v>
      </c>
      <c r="B481" s="36">
        <v>3346.5</v>
      </c>
    </row>
    <row r="482" spans="1:2" ht="15.75" customHeight="1">
      <c r="A482" s="35">
        <v>41755</v>
      </c>
      <c r="B482" s="36">
        <v>3187.8</v>
      </c>
    </row>
    <row r="483" spans="1:2" ht="15.75" customHeight="1">
      <c r="A483" s="35">
        <v>41756</v>
      </c>
      <c r="B483" s="36">
        <v>585.69000000000005</v>
      </c>
    </row>
    <row r="484" spans="1:2" ht="15.75" customHeight="1">
      <c r="A484" s="35">
        <v>41757</v>
      </c>
      <c r="B484" s="36">
        <v>690.91</v>
      </c>
    </row>
    <row r="485" spans="1:2" ht="15.75" customHeight="1">
      <c r="A485" s="35">
        <v>41758</v>
      </c>
      <c r="B485" s="36">
        <v>670.67</v>
      </c>
    </row>
    <row r="486" spans="1:2" ht="15.75" customHeight="1">
      <c r="A486" s="35">
        <v>41759</v>
      </c>
      <c r="B486" s="36">
        <v>610.70000000000005</v>
      </c>
    </row>
    <row r="487" spans="1:2" ht="15.75" customHeight="1">
      <c r="A487" s="35">
        <v>41760</v>
      </c>
      <c r="B487" s="36">
        <v>666.05</v>
      </c>
    </row>
    <row r="488" spans="1:2" ht="15.75" customHeight="1">
      <c r="A488" s="35">
        <v>41761</v>
      </c>
      <c r="B488" s="36">
        <v>1000.95</v>
      </c>
    </row>
    <row r="489" spans="1:2" ht="15.75" customHeight="1">
      <c r="A489" s="35">
        <v>41762</v>
      </c>
      <c r="B489" s="36">
        <v>1285.8</v>
      </c>
    </row>
    <row r="490" spans="1:2" ht="15.75" customHeight="1">
      <c r="A490" s="35">
        <v>41763</v>
      </c>
      <c r="B490" s="36">
        <v>992.2</v>
      </c>
    </row>
    <row r="491" spans="1:2" ht="15.75" customHeight="1">
      <c r="A491" s="35">
        <v>41764</v>
      </c>
      <c r="B491" s="36">
        <v>773.01</v>
      </c>
    </row>
    <row r="492" spans="1:2" ht="15.75" customHeight="1">
      <c r="A492" s="35">
        <v>41765</v>
      </c>
      <c r="B492" s="36">
        <v>1014</v>
      </c>
    </row>
    <row r="493" spans="1:2" ht="15.75" customHeight="1">
      <c r="A493" s="35">
        <v>41766</v>
      </c>
      <c r="B493" s="36">
        <v>700.02</v>
      </c>
    </row>
    <row r="494" spans="1:2" ht="15.75" customHeight="1">
      <c r="A494" s="35">
        <v>41767</v>
      </c>
      <c r="B494" s="36">
        <v>1030.1400000000001</v>
      </c>
    </row>
    <row r="495" spans="1:2" ht="15.75" customHeight="1">
      <c r="A495" s="35">
        <v>41768</v>
      </c>
      <c r="B495" s="36">
        <v>844.2</v>
      </c>
    </row>
    <row r="496" spans="1:2" ht="15.75" customHeight="1">
      <c r="A496" s="35">
        <v>41769</v>
      </c>
      <c r="B496" s="36">
        <v>1038.8699999999999</v>
      </c>
    </row>
    <row r="497" spans="1:2" ht="15.75" customHeight="1">
      <c r="A497" s="35">
        <v>41770</v>
      </c>
      <c r="B497" s="36">
        <v>925.5</v>
      </c>
    </row>
    <row r="498" spans="1:2" ht="15.75" customHeight="1">
      <c r="A498" s="35">
        <v>41771</v>
      </c>
      <c r="B498" s="36">
        <v>837.25</v>
      </c>
    </row>
    <row r="499" spans="1:2" ht="15.75" customHeight="1">
      <c r="A499" s="35">
        <v>41772</v>
      </c>
      <c r="B499" s="36">
        <v>1204.6600000000001</v>
      </c>
    </row>
    <row r="500" spans="1:2" ht="15.75" customHeight="1">
      <c r="A500" s="35">
        <v>41773</v>
      </c>
      <c r="B500" s="36">
        <v>1400.58</v>
      </c>
    </row>
    <row r="501" spans="1:2" ht="15.75" customHeight="1">
      <c r="A501" s="35">
        <v>41774</v>
      </c>
      <c r="B501" s="36">
        <v>1431.27</v>
      </c>
    </row>
    <row r="502" spans="1:2" ht="15.75" customHeight="1">
      <c r="A502" s="35">
        <v>41775</v>
      </c>
      <c r="B502" s="36">
        <v>3287.24</v>
      </c>
    </row>
    <row r="503" spans="1:2" ht="15.75" customHeight="1">
      <c r="A503" s="35">
        <v>41776</v>
      </c>
      <c r="B503" s="36">
        <v>3491.88</v>
      </c>
    </row>
    <row r="504" spans="1:2" ht="15.75" customHeight="1">
      <c r="A504" s="35">
        <v>41777</v>
      </c>
      <c r="B504" s="36">
        <v>881.21</v>
      </c>
    </row>
    <row r="505" spans="1:2" ht="15.75" customHeight="1">
      <c r="A505" s="35">
        <v>41778</v>
      </c>
      <c r="B505" s="36">
        <v>1330.08</v>
      </c>
    </row>
    <row r="506" spans="1:2" ht="15.75" customHeight="1">
      <c r="A506" s="35">
        <v>41779</v>
      </c>
      <c r="B506" s="36">
        <v>1278.72</v>
      </c>
    </row>
    <row r="507" spans="1:2" ht="15.75" customHeight="1">
      <c r="A507" s="35">
        <v>41780</v>
      </c>
      <c r="B507" s="36">
        <v>1317.68</v>
      </c>
    </row>
    <row r="508" spans="1:2" ht="15.75" customHeight="1">
      <c r="A508" s="35">
        <v>41781</v>
      </c>
      <c r="B508" s="36">
        <v>2522.38</v>
      </c>
    </row>
    <row r="509" spans="1:2" ht="15.75" customHeight="1">
      <c r="A509" s="35">
        <v>41782</v>
      </c>
      <c r="B509" s="36">
        <v>4491.67</v>
      </c>
    </row>
    <row r="510" spans="1:2" ht="15.75" customHeight="1">
      <c r="A510" s="35">
        <v>41783</v>
      </c>
      <c r="B510" s="36">
        <v>4766.5200000000004</v>
      </c>
    </row>
    <row r="511" spans="1:2" ht="15.75" customHeight="1">
      <c r="A511" s="35">
        <v>41784</v>
      </c>
      <c r="B511" s="36">
        <v>3589.04</v>
      </c>
    </row>
    <row r="512" spans="1:2" ht="15.75" customHeight="1">
      <c r="A512" s="35">
        <v>41785</v>
      </c>
      <c r="B512" s="36">
        <v>1628.48</v>
      </c>
    </row>
    <row r="513" spans="1:2" ht="15.75" customHeight="1">
      <c r="A513" s="35">
        <v>41786</v>
      </c>
      <c r="B513" s="36">
        <v>1311.21</v>
      </c>
    </row>
    <row r="514" spans="1:2" ht="15.75" customHeight="1">
      <c r="A514" s="35">
        <v>41787</v>
      </c>
      <c r="B514" s="36">
        <v>1325.94</v>
      </c>
    </row>
    <row r="515" spans="1:2" ht="15.75" customHeight="1">
      <c r="A515" s="35">
        <v>41788</v>
      </c>
      <c r="B515" s="36">
        <v>1288.0999999999999</v>
      </c>
    </row>
    <row r="516" spans="1:2" ht="15.75" customHeight="1">
      <c r="A516" s="35">
        <v>41789</v>
      </c>
      <c r="B516" s="36">
        <v>2099.88</v>
      </c>
    </row>
    <row r="517" spans="1:2" ht="15.75" customHeight="1">
      <c r="A517" s="35">
        <v>41790</v>
      </c>
      <c r="B517" s="36">
        <v>3194.4</v>
      </c>
    </row>
    <row r="518" spans="1:2" ht="15.75" customHeight="1">
      <c r="A518" s="35">
        <v>41791</v>
      </c>
      <c r="B518" s="36">
        <v>2133.3000000000002</v>
      </c>
    </row>
    <row r="519" spans="1:2" ht="15.75" customHeight="1">
      <c r="A519" s="35">
        <v>41792</v>
      </c>
      <c r="B519" s="36">
        <v>1076.6099999999999</v>
      </c>
    </row>
    <row r="520" spans="1:2" ht="15.75" customHeight="1">
      <c r="A520" s="35">
        <v>41793</v>
      </c>
      <c r="B520" s="36">
        <v>516.79999999999995</v>
      </c>
    </row>
    <row r="521" spans="1:2" ht="15.75" customHeight="1">
      <c r="A521" s="35">
        <v>41794</v>
      </c>
      <c r="B521" s="36">
        <v>538</v>
      </c>
    </row>
    <row r="522" spans="1:2" ht="15.75" customHeight="1">
      <c r="A522" s="35">
        <v>41795</v>
      </c>
      <c r="B522" s="36">
        <v>546</v>
      </c>
    </row>
    <row r="523" spans="1:2" ht="15.75" customHeight="1">
      <c r="A523" s="35">
        <v>41796</v>
      </c>
      <c r="B523" s="36">
        <v>1085.8399999999999</v>
      </c>
    </row>
    <row r="524" spans="1:2" ht="15.75" customHeight="1">
      <c r="A524" s="35">
        <v>41797</v>
      </c>
      <c r="B524" s="36">
        <v>1589.2</v>
      </c>
    </row>
    <row r="525" spans="1:2" ht="15.75" customHeight="1">
      <c r="A525" s="35">
        <v>41798</v>
      </c>
      <c r="B525" s="36">
        <v>721.08</v>
      </c>
    </row>
    <row r="526" spans="1:2" ht="15.75" customHeight="1">
      <c r="A526" s="35">
        <v>41799</v>
      </c>
      <c r="B526" s="36">
        <v>424.5</v>
      </c>
    </row>
    <row r="527" spans="1:2" ht="15.75" customHeight="1">
      <c r="A527" s="35">
        <v>41800</v>
      </c>
      <c r="B527" s="36">
        <v>797.5</v>
      </c>
    </row>
    <row r="528" spans="1:2" ht="15.75" customHeight="1">
      <c r="A528" s="35">
        <v>41801</v>
      </c>
      <c r="B528" s="36">
        <v>1225.5999999999999</v>
      </c>
    </row>
    <row r="529" spans="1:2" ht="15.75" customHeight="1">
      <c r="A529" s="35">
        <v>41802</v>
      </c>
      <c r="B529" s="36">
        <v>1369.48</v>
      </c>
    </row>
    <row r="530" spans="1:2" ht="15.75" customHeight="1">
      <c r="A530" s="35">
        <v>41803</v>
      </c>
      <c r="B530" s="36">
        <v>3074.4</v>
      </c>
    </row>
    <row r="531" spans="1:2" ht="15.75" customHeight="1">
      <c r="A531" s="35">
        <v>41804</v>
      </c>
      <c r="B531" s="36">
        <v>4015.74</v>
      </c>
    </row>
    <row r="532" spans="1:2" ht="15.75" customHeight="1">
      <c r="A532" s="35">
        <v>41805</v>
      </c>
      <c r="B532" s="36">
        <v>2300.5500000000002</v>
      </c>
    </row>
    <row r="533" spans="1:2" ht="15.75" customHeight="1">
      <c r="A533" s="35">
        <v>41806</v>
      </c>
      <c r="B533" s="36">
        <v>974.78</v>
      </c>
    </row>
    <row r="534" spans="1:2" ht="15.75" customHeight="1">
      <c r="A534" s="35">
        <v>41807</v>
      </c>
      <c r="B534" s="36">
        <v>1198.8</v>
      </c>
    </row>
    <row r="535" spans="1:2" ht="15.75" customHeight="1">
      <c r="A535" s="35">
        <v>41808</v>
      </c>
      <c r="B535" s="36">
        <v>1443.75</v>
      </c>
    </row>
    <row r="536" spans="1:2" ht="15.75" customHeight="1">
      <c r="A536" s="35">
        <v>41809</v>
      </c>
      <c r="B536" s="36">
        <v>2875.33</v>
      </c>
    </row>
    <row r="537" spans="1:2" ht="15.75" customHeight="1">
      <c r="A537" s="35">
        <v>41810</v>
      </c>
      <c r="B537" s="36">
        <v>4757.3900000000003</v>
      </c>
    </row>
    <row r="538" spans="1:2" ht="15.75" customHeight="1">
      <c r="A538" s="35">
        <v>41811</v>
      </c>
      <c r="B538" s="36">
        <v>5040.75</v>
      </c>
    </row>
    <row r="539" spans="1:2" ht="15.75" customHeight="1">
      <c r="A539" s="35">
        <v>41812</v>
      </c>
      <c r="B539" s="36">
        <v>3171.76</v>
      </c>
    </row>
    <row r="540" spans="1:2" ht="15.75" customHeight="1">
      <c r="A540" s="35">
        <v>41813</v>
      </c>
      <c r="B540" s="36">
        <v>2232.42</v>
      </c>
    </row>
    <row r="541" spans="1:2" ht="15.75" customHeight="1">
      <c r="A541" s="35">
        <v>41814</v>
      </c>
      <c r="B541" s="36">
        <v>3120.39</v>
      </c>
    </row>
    <row r="542" spans="1:2" ht="15.75" customHeight="1">
      <c r="A542" s="35">
        <v>41815</v>
      </c>
      <c r="B542" s="36">
        <v>4852.55</v>
      </c>
    </row>
    <row r="543" spans="1:2" ht="15.75" customHeight="1">
      <c r="A543" s="35">
        <v>41816</v>
      </c>
      <c r="B543" s="36">
        <v>4924.16</v>
      </c>
    </row>
    <row r="544" spans="1:2" ht="15.75" customHeight="1">
      <c r="A544" s="35">
        <v>41817</v>
      </c>
      <c r="B544" s="36">
        <v>5086.62</v>
      </c>
    </row>
    <row r="545" spans="1:2" ht="15.75" customHeight="1">
      <c r="A545" s="35">
        <v>41818</v>
      </c>
      <c r="B545" s="36">
        <v>4786.6000000000004</v>
      </c>
    </row>
    <row r="546" spans="1:2" ht="15.75" customHeight="1">
      <c r="A546" s="35">
        <v>41819</v>
      </c>
      <c r="B546" s="36">
        <v>3490.02</v>
      </c>
    </row>
    <row r="547" spans="1:2" ht="15.75" customHeight="1">
      <c r="A547" s="35">
        <v>41820</v>
      </c>
      <c r="B547" s="36">
        <v>3585.92</v>
      </c>
    </row>
    <row r="548" spans="1:2" ht="15.75" customHeight="1">
      <c r="A548" s="35">
        <v>41821</v>
      </c>
      <c r="B548" s="36">
        <v>3663.56</v>
      </c>
    </row>
    <row r="549" spans="1:2" ht="15.75" customHeight="1">
      <c r="A549" s="35">
        <v>41822</v>
      </c>
      <c r="B549" s="36">
        <v>3674.28</v>
      </c>
    </row>
    <row r="550" spans="1:2" ht="15.75" customHeight="1">
      <c r="A550" s="35">
        <v>41823</v>
      </c>
      <c r="B550" s="36">
        <v>3558.1</v>
      </c>
    </row>
    <row r="551" spans="1:2" ht="15.75" customHeight="1">
      <c r="A551" s="35">
        <v>41824</v>
      </c>
      <c r="B551" s="36">
        <v>3833.16</v>
      </c>
    </row>
    <row r="552" spans="1:2" ht="15.75" customHeight="1">
      <c r="A552" s="35">
        <v>41825</v>
      </c>
      <c r="B552" s="36">
        <v>4009.96</v>
      </c>
    </row>
    <row r="553" spans="1:2" ht="15.75" customHeight="1">
      <c r="A553" s="35">
        <v>41826</v>
      </c>
      <c r="B553" s="36">
        <v>3158.05</v>
      </c>
    </row>
    <row r="554" spans="1:2" ht="15.75" customHeight="1">
      <c r="A554" s="35">
        <v>41827</v>
      </c>
      <c r="B554" s="36">
        <v>3710.76</v>
      </c>
    </row>
    <row r="555" spans="1:2" ht="15.75" customHeight="1">
      <c r="A555" s="35">
        <v>41828</v>
      </c>
      <c r="B555" s="36">
        <v>4154.8500000000004</v>
      </c>
    </row>
    <row r="556" spans="1:2" ht="15.75" customHeight="1">
      <c r="A556" s="35">
        <v>41829</v>
      </c>
      <c r="B556" s="36">
        <v>2752.34</v>
      </c>
    </row>
    <row r="557" spans="1:2" ht="15.75" customHeight="1">
      <c r="A557" s="35">
        <v>41830</v>
      </c>
      <c r="B557" s="36">
        <v>3286.8</v>
      </c>
    </row>
    <row r="558" spans="1:2" ht="15.75" customHeight="1">
      <c r="A558" s="35">
        <v>41831</v>
      </c>
      <c r="B558" s="36">
        <v>3943.3</v>
      </c>
    </row>
    <row r="559" spans="1:2" ht="15.75" customHeight="1">
      <c r="A559" s="35">
        <v>41832</v>
      </c>
      <c r="B559" s="36">
        <v>5081.28</v>
      </c>
    </row>
    <row r="560" spans="1:2" ht="15.75" customHeight="1">
      <c r="A560" s="35">
        <v>41833</v>
      </c>
      <c r="B560" s="36">
        <v>4469.58</v>
      </c>
    </row>
    <row r="561" spans="1:2" ht="15.75" customHeight="1">
      <c r="A561" s="35">
        <v>41834</v>
      </c>
      <c r="B561" s="36">
        <v>4291.96</v>
      </c>
    </row>
    <row r="562" spans="1:2" ht="15.75" customHeight="1">
      <c r="A562" s="35">
        <v>41835</v>
      </c>
      <c r="B562" s="36">
        <v>4703.3999999999996</v>
      </c>
    </row>
    <row r="563" spans="1:2" ht="15.75" customHeight="1">
      <c r="A563" s="35">
        <v>41836</v>
      </c>
      <c r="B563" s="36">
        <v>5070.32</v>
      </c>
    </row>
    <row r="564" spans="1:2" ht="15.75" customHeight="1">
      <c r="A564" s="35">
        <v>41837</v>
      </c>
      <c r="B564" s="36">
        <v>4950.3999999999996</v>
      </c>
    </row>
    <row r="565" spans="1:2" ht="15.75" customHeight="1">
      <c r="A565" s="35">
        <v>41838</v>
      </c>
      <c r="B565" s="36">
        <v>4997.3</v>
      </c>
    </row>
    <row r="566" spans="1:2" ht="15.75" customHeight="1">
      <c r="A566" s="35">
        <v>41839</v>
      </c>
      <c r="B566" s="36">
        <v>5017.57</v>
      </c>
    </row>
    <row r="567" spans="1:2" ht="15.75" customHeight="1">
      <c r="A567" s="35">
        <v>41840</v>
      </c>
      <c r="B567" s="36">
        <v>4757.96</v>
      </c>
    </row>
    <row r="568" spans="1:2" ht="15.75" customHeight="1">
      <c r="A568" s="35">
        <v>41841</v>
      </c>
      <c r="B568" s="36">
        <v>4885.76</v>
      </c>
    </row>
    <row r="569" spans="1:2" ht="15.75" customHeight="1">
      <c r="A569" s="35">
        <v>41842</v>
      </c>
      <c r="B569" s="36">
        <v>5517.93</v>
      </c>
    </row>
    <row r="570" spans="1:2" ht="15.75" customHeight="1">
      <c r="A570" s="35">
        <v>41843</v>
      </c>
      <c r="B570" s="36">
        <v>5082.3500000000004</v>
      </c>
    </row>
    <row r="571" spans="1:2" ht="15.75" customHeight="1">
      <c r="A571" s="35">
        <v>41844</v>
      </c>
      <c r="B571" s="36">
        <v>5381.6</v>
      </c>
    </row>
    <row r="572" spans="1:2" ht="15.75" customHeight="1">
      <c r="A572" s="35">
        <v>41845</v>
      </c>
      <c r="B572" s="36">
        <v>5393.73</v>
      </c>
    </row>
    <row r="573" spans="1:2" ht="15.75" customHeight="1">
      <c r="A573" s="35">
        <v>41846</v>
      </c>
      <c r="B573" s="36">
        <v>6023.64</v>
      </c>
    </row>
    <row r="574" spans="1:2" ht="15.75" customHeight="1">
      <c r="A574" s="35">
        <v>41847</v>
      </c>
      <c r="B574" s="36">
        <v>4210.29</v>
      </c>
    </row>
    <row r="575" spans="1:2" ht="15.75" customHeight="1">
      <c r="A575" s="35">
        <v>41848</v>
      </c>
      <c r="B575" s="36">
        <v>3933.57</v>
      </c>
    </row>
    <row r="576" spans="1:2" ht="15.75" customHeight="1">
      <c r="A576" s="35">
        <v>41849</v>
      </c>
      <c r="B576" s="36">
        <v>4155.3</v>
      </c>
    </row>
    <row r="577" spans="1:2" ht="15.75" customHeight="1">
      <c r="A577" s="35">
        <v>41850</v>
      </c>
      <c r="B577" s="36">
        <v>4468.8999999999996</v>
      </c>
    </row>
    <row r="578" spans="1:2" ht="15.75" customHeight="1">
      <c r="A578" s="35">
        <v>41851</v>
      </c>
      <c r="B578" s="36">
        <v>4594.1899999999996</v>
      </c>
    </row>
    <row r="579" spans="1:2" ht="15.75" customHeight="1">
      <c r="A579" s="35">
        <v>41852</v>
      </c>
      <c r="B579" s="36">
        <v>4540.59</v>
      </c>
    </row>
    <row r="580" spans="1:2" ht="15.75" customHeight="1">
      <c r="A580" s="35">
        <v>41853</v>
      </c>
      <c r="B580" s="36">
        <v>4979.2299999999996</v>
      </c>
    </row>
    <row r="581" spans="1:2" ht="15.75" customHeight="1">
      <c r="A581" s="35">
        <v>41854</v>
      </c>
      <c r="B581" s="36">
        <v>4472</v>
      </c>
    </row>
    <row r="582" spans="1:2" ht="15.75" customHeight="1">
      <c r="A582" s="35">
        <v>41855</v>
      </c>
      <c r="B582" s="36">
        <v>4595.4399999999996</v>
      </c>
    </row>
    <row r="583" spans="1:2" ht="15.75" customHeight="1">
      <c r="A583" s="35">
        <v>41856</v>
      </c>
      <c r="B583" s="36">
        <v>4921.08</v>
      </c>
    </row>
    <row r="584" spans="1:2" ht="15.75" customHeight="1">
      <c r="A584" s="35">
        <v>41857</v>
      </c>
      <c r="B584" s="36">
        <v>4853.4799999999996</v>
      </c>
    </row>
    <row r="585" spans="1:2" ht="15.75" customHeight="1">
      <c r="A585" s="35">
        <v>41858</v>
      </c>
      <c r="B585" s="36">
        <v>4409.1000000000004</v>
      </c>
    </row>
    <row r="586" spans="1:2" ht="15.75" customHeight="1">
      <c r="A586" s="35">
        <v>41859</v>
      </c>
      <c r="B586" s="36">
        <v>4319.3999999999996</v>
      </c>
    </row>
    <row r="587" spans="1:2" ht="15.75" customHeight="1">
      <c r="A587" s="35">
        <v>41860</v>
      </c>
      <c r="B587" s="36">
        <v>4683.87</v>
      </c>
    </row>
    <row r="588" spans="1:2" ht="15.75" customHeight="1">
      <c r="A588" s="35">
        <v>41861</v>
      </c>
      <c r="B588" s="36">
        <v>2346.3000000000002</v>
      </c>
    </row>
    <row r="589" spans="1:2" ht="15.75" customHeight="1">
      <c r="A589" s="35">
        <v>41862</v>
      </c>
      <c r="B589" s="36">
        <v>1803.8</v>
      </c>
    </row>
    <row r="590" spans="1:2" ht="15.75" customHeight="1">
      <c r="A590" s="35">
        <v>41863</v>
      </c>
      <c r="B590" s="36">
        <v>3097.64</v>
      </c>
    </row>
    <row r="591" spans="1:2" ht="15.75" customHeight="1">
      <c r="A591" s="35">
        <v>41864</v>
      </c>
      <c r="B591" s="36">
        <v>3417.66</v>
      </c>
    </row>
    <row r="592" spans="1:2" ht="15.75" customHeight="1">
      <c r="A592" s="35">
        <v>41865</v>
      </c>
      <c r="B592" s="36">
        <v>3058.47</v>
      </c>
    </row>
    <row r="593" spans="1:2" ht="15.75" customHeight="1">
      <c r="A593" s="35">
        <v>41866</v>
      </c>
      <c r="B593" s="36">
        <v>3424.12</v>
      </c>
    </row>
    <row r="594" spans="1:2" ht="15.75" customHeight="1">
      <c r="A594" s="35">
        <v>41867</v>
      </c>
      <c r="B594" s="36">
        <v>3010.74</v>
      </c>
    </row>
    <row r="595" spans="1:2" ht="15.75" customHeight="1">
      <c r="A595" s="35">
        <v>41868</v>
      </c>
      <c r="B595" s="36">
        <v>1073.54</v>
      </c>
    </row>
    <row r="596" spans="1:2" ht="15.75" customHeight="1">
      <c r="A596" s="35">
        <v>41869</v>
      </c>
      <c r="B596" s="36">
        <v>639.99</v>
      </c>
    </row>
    <row r="597" spans="1:2" ht="15.75" customHeight="1">
      <c r="A597" s="35">
        <v>41870</v>
      </c>
      <c r="B597" s="36">
        <v>457.8</v>
      </c>
    </row>
    <row r="598" spans="1:2" ht="15.75" customHeight="1">
      <c r="A598" s="35">
        <v>41871</v>
      </c>
      <c r="B598" s="36">
        <v>712.5</v>
      </c>
    </row>
    <row r="599" spans="1:2" ht="15.75" customHeight="1">
      <c r="A599" s="35">
        <v>41872</v>
      </c>
      <c r="B599" s="36">
        <v>747.8</v>
      </c>
    </row>
    <row r="600" spans="1:2" ht="15.75" customHeight="1">
      <c r="A600" s="35">
        <v>41873</v>
      </c>
      <c r="B600" s="36">
        <v>964.8</v>
      </c>
    </row>
    <row r="601" spans="1:2" ht="15.75" customHeight="1">
      <c r="A601" s="35">
        <v>41874</v>
      </c>
      <c r="B601" s="36">
        <v>1222.6400000000001</v>
      </c>
    </row>
    <row r="602" spans="1:2" ht="15.75" customHeight="1">
      <c r="A602" s="35">
        <v>41875</v>
      </c>
      <c r="B602" s="36">
        <v>321</v>
      </c>
    </row>
    <row r="603" spans="1:2" ht="15.75" customHeight="1">
      <c r="A603" s="35">
        <v>41876</v>
      </c>
      <c r="B603" s="36">
        <v>367.85</v>
      </c>
    </row>
    <row r="604" spans="1:2" ht="15.75" customHeight="1">
      <c r="A604" s="35">
        <v>41877</v>
      </c>
      <c r="B604" s="36">
        <v>591.29999999999995</v>
      </c>
    </row>
    <row r="605" spans="1:2" ht="15.75" customHeight="1">
      <c r="A605" s="35">
        <v>41878</v>
      </c>
      <c r="B605" s="36">
        <v>848.64</v>
      </c>
    </row>
    <row r="606" spans="1:2" ht="15.75" customHeight="1">
      <c r="A606" s="35">
        <v>41879</v>
      </c>
      <c r="B606" s="36">
        <v>1472.9</v>
      </c>
    </row>
    <row r="607" spans="1:2" ht="15.75" customHeight="1">
      <c r="A607" s="35">
        <v>41880</v>
      </c>
      <c r="B607" s="36">
        <v>3945.15</v>
      </c>
    </row>
    <row r="608" spans="1:2" ht="15.75" customHeight="1">
      <c r="A608" s="35">
        <v>41881</v>
      </c>
      <c r="B608" s="36">
        <v>5353.97</v>
      </c>
    </row>
    <row r="609" spans="1:2" ht="15.75" customHeight="1">
      <c r="A609" s="35">
        <v>41882</v>
      </c>
      <c r="B609" s="36">
        <v>3351.04</v>
      </c>
    </row>
    <row r="610" spans="1:2" ht="15.75" customHeight="1">
      <c r="A610" s="35">
        <v>41883</v>
      </c>
      <c r="B610" s="36">
        <v>811.08</v>
      </c>
    </row>
    <row r="611" spans="1:2" ht="15.75" customHeight="1">
      <c r="A611" s="35">
        <v>41884</v>
      </c>
      <c r="B611" s="36">
        <v>1012.05</v>
      </c>
    </row>
    <row r="612" spans="1:2" ht="15.75" customHeight="1">
      <c r="A612" s="35">
        <v>41885</v>
      </c>
      <c r="B612" s="36">
        <v>560.98</v>
      </c>
    </row>
    <row r="613" spans="1:2" ht="15.75" customHeight="1">
      <c r="A613" s="35">
        <v>41886</v>
      </c>
      <c r="B613" s="36">
        <v>197.67</v>
      </c>
    </row>
    <row r="614" spans="1:2" ht="15.75" customHeight="1">
      <c r="A614" s="35">
        <v>41887</v>
      </c>
      <c r="B614" s="36">
        <v>1235.76</v>
      </c>
    </row>
    <row r="615" spans="1:2" ht="15.75" customHeight="1">
      <c r="A615" s="35">
        <v>41888</v>
      </c>
      <c r="B615" s="36">
        <v>912.9</v>
      </c>
    </row>
    <row r="616" spans="1:2" ht="15.75" customHeight="1">
      <c r="A616" s="35">
        <v>41889</v>
      </c>
      <c r="B616" s="36">
        <v>623.42999999999995</v>
      </c>
    </row>
    <row r="617" spans="1:2" ht="15.75" customHeight="1">
      <c r="A617" s="35">
        <v>41890</v>
      </c>
      <c r="B617" s="36">
        <v>669.24</v>
      </c>
    </row>
    <row r="618" spans="1:2" ht="15.75" customHeight="1">
      <c r="A618" s="35">
        <v>41891</v>
      </c>
      <c r="B618" s="36">
        <v>767.36</v>
      </c>
    </row>
    <row r="619" spans="1:2" ht="15.75" customHeight="1">
      <c r="A619" s="35">
        <v>41892</v>
      </c>
      <c r="B619" s="36">
        <v>740.96</v>
      </c>
    </row>
    <row r="620" spans="1:2" ht="15.75" customHeight="1">
      <c r="A620" s="35">
        <v>41893</v>
      </c>
      <c r="B620" s="36">
        <v>984.64</v>
      </c>
    </row>
    <row r="621" spans="1:2" ht="15.75" customHeight="1">
      <c r="A621" s="35">
        <v>41894</v>
      </c>
      <c r="B621" s="36">
        <v>1644.25</v>
      </c>
    </row>
    <row r="622" spans="1:2" ht="15.75" customHeight="1">
      <c r="A622" s="35">
        <v>41895</v>
      </c>
      <c r="B622" s="36">
        <v>1705.05</v>
      </c>
    </row>
    <row r="623" spans="1:2" ht="15.75" customHeight="1">
      <c r="A623" s="35">
        <v>41896</v>
      </c>
      <c r="B623" s="36">
        <v>560.79999999999995</v>
      </c>
    </row>
    <row r="624" spans="1:2" ht="15.75" customHeight="1">
      <c r="A624" s="35">
        <v>41897</v>
      </c>
      <c r="B624" s="36">
        <v>901.8</v>
      </c>
    </row>
    <row r="625" spans="1:2" ht="15.75" customHeight="1">
      <c r="A625" s="35">
        <v>41898</v>
      </c>
      <c r="B625" s="36">
        <v>808.08</v>
      </c>
    </row>
    <row r="626" spans="1:2" ht="15.75" customHeight="1">
      <c r="A626" s="35">
        <v>41899</v>
      </c>
      <c r="B626" s="36">
        <v>1046.3499999999999</v>
      </c>
    </row>
    <row r="627" spans="1:2" ht="15.75" customHeight="1">
      <c r="A627" s="35">
        <v>41900</v>
      </c>
      <c r="B627" s="36">
        <v>1069.51</v>
      </c>
    </row>
    <row r="628" spans="1:2" ht="15.75" customHeight="1">
      <c r="A628" s="35">
        <v>41901</v>
      </c>
      <c r="B628" s="36">
        <v>2131.8000000000002</v>
      </c>
    </row>
    <row r="629" spans="1:2" ht="15.75" customHeight="1">
      <c r="A629" s="35">
        <v>41902</v>
      </c>
      <c r="B629" s="36">
        <v>3399.12</v>
      </c>
    </row>
    <row r="630" spans="1:2" ht="15.75" customHeight="1">
      <c r="A630" s="35">
        <v>41903</v>
      </c>
      <c r="B630" s="36">
        <v>654.80999999999995</v>
      </c>
    </row>
    <row r="631" spans="1:2" ht="15.75" customHeight="1">
      <c r="A631" s="35">
        <v>41904</v>
      </c>
      <c r="B631" s="36">
        <v>744.75</v>
      </c>
    </row>
    <row r="632" spans="1:2" ht="15.75" customHeight="1">
      <c r="A632" s="35">
        <v>41905</v>
      </c>
      <c r="B632" s="36">
        <v>-427.05</v>
      </c>
    </row>
    <row r="633" spans="1:2" ht="15.75" customHeight="1">
      <c r="A633" s="35">
        <v>41906</v>
      </c>
      <c r="B633" s="36">
        <v>480.48</v>
      </c>
    </row>
    <row r="634" spans="1:2" ht="15.75" customHeight="1">
      <c r="A634" s="35">
        <v>41907</v>
      </c>
      <c r="B634" s="36">
        <v>843.84</v>
      </c>
    </row>
    <row r="635" spans="1:2" ht="15.75" customHeight="1">
      <c r="A635" s="35">
        <v>41908</v>
      </c>
      <c r="B635" s="36">
        <v>2035.02</v>
      </c>
    </row>
    <row r="636" spans="1:2" ht="15.75" customHeight="1">
      <c r="A636" s="35">
        <v>41909</v>
      </c>
      <c r="B636" s="36">
        <v>2435.3000000000002</v>
      </c>
    </row>
    <row r="637" spans="1:2" ht="15.75" customHeight="1">
      <c r="A637" s="35">
        <v>41910</v>
      </c>
      <c r="B637" s="36">
        <v>1380.11</v>
      </c>
    </row>
    <row r="638" spans="1:2" ht="15.75" customHeight="1">
      <c r="A638" s="35">
        <v>41911</v>
      </c>
      <c r="B638" s="36">
        <v>712.53</v>
      </c>
    </row>
    <row r="639" spans="1:2" ht="15.75" customHeight="1">
      <c r="A639" s="35">
        <v>41912</v>
      </c>
      <c r="B639" s="36">
        <v>562</v>
      </c>
    </row>
    <row r="640" spans="1:2" ht="15.75" customHeight="1">
      <c r="A640" s="35">
        <v>41913</v>
      </c>
      <c r="B640" s="36">
        <v>330.64</v>
      </c>
    </row>
    <row r="641" spans="1:2" ht="15.75" customHeight="1">
      <c r="A641" s="35">
        <v>41914</v>
      </c>
      <c r="B641" s="36">
        <v>598.70000000000005</v>
      </c>
    </row>
    <row r="642" spans="1:2" ht="15.75" customHeight="1">
      <c r="A642" s="35">
        <v>41915</v>
      </c>
      <c r="B642" s="36">
        <v>3928.6</v>
      </c>
    </row>
    <row r="643" spans="1:2" ht="15.75" customHeight="1">
      <c r="A643" s="35">
        <v>41916</v>
      </c>
      <c r="B643" s="36">
        <v>2801.43</v>
      </c>
    </row>
    <row r="644" spans="1:2" ht="15.75" customHeight="1">
      <c r="A644" s="35">
        <v>41917</v>
      </c>
      <c r="B644" s="36">
        <v>2130.5700000000002</v>
      </c>
    </row>
    <row r="645" spans="1:2" ht="15.75" customHeight="1">
      <c r="A645" s="35">
        <v>41918</v>
      </c>
      <c r="B645" s="36">
        <v>712.79</v>
      </c>
    </row>
    <row r="646" spans="1:2" ht="15.75" customHeight="1">
      <c r="A646" s="35">
        <v>41919</v>
      </c>
      <c r="B646" s="36">
        <v>456.3</v>
      </c>
    </row>
    <row r="647" spans="1:2" ht="15.75" customHeight="1">
      <c r="A647" s="35">
        <v>41920</v>
      </c>
      <c r="B647" s="36">
        <v>936.75</v>
      </c>
    </row>
    <row r="648" spans="1:2" ht="15.75" customHeight="1">
      <c r="A648" s="35">
        <v>41921</v>
      </c>
      <c r="B648" s="36">
        <v>1495.34</v>
      </c>
    </row>
    <row r="649" spans="1:2" ht="15.75" customHeight="1">
      <c r="A649" s="35">
        <v>41922</v>
      </c>
      <c r="B649" s="36">
        <v>3272.3</v>
      </c>
    </row>
    <row r="650" spans="1:2" ht="15.75" customHeight="1">
      <c r="A650" s="35">
        <v>41923</v>
      </c>
      <c r="B650" s="36">
        <v>4664.3599999999997</v>
      </c>
    </row>
    <row r="651" spans="1:2" ht="15.75" customHeight="1">
      <c r="A651" s="35">
        <v>41924</v>
      </c>
      <c r="B651" s="36">
        <v>1180.48</v>
      </c>
    </row>
    <row r="652" spans="1:2" ht="15.75" customHeight="1">
      <c r="A652" s="35">
        <v>41925</v>
      </c>
      <c r="B652" s="36">
        <v>667.92</v>
      </c>
    </row>
    <row r="653" spans="1:2" ht="15.75" customHeight="1">
      <c r="A653" s="35">
        <v>41926</v>
      </c>
      <c r="B653" s="36">
        <v>747.01</v>
      </c>
    </row>
    <row r="654" spans="1:2" ht="15.75" customHeight="1">
      <c r="A654" s="35">
        <v>41927</v>
      </c>
      <c r="B654" s="36">
        <v>1266.98</v>
      </c>
    </row>
    <row r="655" spans="1:2" ht="15.75" customHeight="1">
      <c r="A655" s="35">
        <v>41928</v>
      </c>
      <c r="B655" s="36">
        <v>2524.62</v>
      </c>
    </row>
    <row r="656" spans="1:2" ht="15.75" customHeight="1">
      <c r="A656" s="35">
        <v>41929</v>
      </c>
      <c r="B656" s="36">
        <v>4728.1899999999996</v>
      </c>
    </row>
    <row r="657" spans="1:2" ht="15.75" customHeight="1">
      <c r="A657" s="35">
        <v>41930</v>
      </c>
      <c r="B657" s="36">
        <v>4852.08</v>
      </c>
    </row>
    <row r="658" spans="1:2" ht="15.75" customHeight="1">
      <c r="A658" s="35">
        <v>41931</v>
      </c>
      <c r="B658" s="36">
        <v>2619.08</v>
      </c>
    </row>
    <row r="659" spans="1:2" ht="15.75" customHeight="1">
      <c r="A659" s="35">
        <v>41932</v>
      </c>
      <c r="B659" s="36">
        <v>1373.73</v>
      </c>
    </row>
    <row r="660" spans="1:2" ht="15.75" customHeight="1">
      <c r="A660" s="35">
        <v>41933</v>
      </c>
      <c r="B660" s="36">
        <v>546.66</v>
      </c>
    </row>
    <row r="661" spans="1:2" ht="15.75" customHeight="1">
      <c r="A661" s="35">
        <v>41934</v>
      </c>
      <c r="B661" s="36">
        <v>438.69</v>
      </c>
    </row>
    <row r="662" spans="1:2" ht="15.75" customHeight="1">
      <c r="A662" s="35">
        <v>41935</v>
      </c>
      <c r="B662" s="36">
        <v>831.48</v>
      </c>
    </row>
    <row r="663" spans="1:2" ht="15.75" customHeight="1">
      <c r="A663" s="35">
        <v>41936</v>
      </c>
      <c r="B663" s="36">
        <v>1479.13</v>
      </c>
    </row>
    <row r="664" spans="1:2" ht="15.75" customHeight="1">
      <c r="A664" s="35">
        <v>41937</v>
      </c>
      <c r="B664" s="36">
        <v>1890.72</v>
      </c>
    </row>
    <row r="665" spans="1:2" ht="15.75" customHeight="1">
      <c r="A665" s="35">
        <v>41938</v>
      </c>
      <c r="B665" s="36">
        <v>661.2</v>
      </c>
    </row>
    <row r="666" spans="1:2" ht="15.75" customHeight="1">
      <c r="A666" s="35">
        <v>41939</v>
      </c>
      <c r="B666" s="36">
        <v>127</v>
      </c>
    </row>
    <row r="667" spans="1:2" ht="15.75" customHeight="1">
      <c r="A667" s="35">
        <v>41940</v>
      </c>
      <c r="B667" s="36">
        <v>335.5</v>
      </c>
    </row>
    <row r="668" spans="1:2" ht="15.75" customHeight="1">
      <c r="A668" s="35">
        <v>41941</v>
      </c>
      <c r="B668" s="36">
        <v>200.01</v>
      </c>
    </row>
    <row r="669" spans="1:2" ht="15.75" customHeight="1">
      <c r="A669" s="35">
        <v>41942</v>
      </c>
      <c r="B669" s="36">
        <v>203.49</v>
      </c>
    </row>
    <row r="670" spans="1:2" ht="15.75" customHeight="1">
      <c r="A670" s="35">
        <v>41943</v>
      </c>
      <c r="B670" s="36">
        <v>289.16000000000003</v>
      </c>
    </row>
    <row r="671" spans="1:2" ht="15.75" customHeight="1">
      <c r="A671" s="35">
        <v>41944</v>
      </c>
      <c r="B671" s="36">
        <v>153.04</v>
      </c>
    </row>
    <row r="672" spans="1:2" ht="15.75" customHeight="1">
      <c r="A672" s="35">
        <v>41945</v>
      </c>
      <c r="B672" s="36">
        <v>637.04999999999995</v>
      </c>
    </row>
    <row r="673" spans="1:2" ht="15.75" customHeight="1">
      <c r="A673" s="35">
        <v>41946</v>
      </c>
      <c r="B673" s="36">
        <v>141.56</v>
      </c>
    </row>
    <row r="674" spans="1:2" ht="15.75" customHeight="1">
      <c r="A674" s="35">
        <v>41947</v>
      </c>
      <c r="B674" s="36">
        <v>297.56</v>
      </c>
    </row>
    <row r="675" spans="1:2" ht="15.75" customHeight="1">
      <c r="A675" s="35">
        <v>41948</v>
      </c>
      <c r="B675" s="36">
        <v>422.58</v>
      </c>
    </row>
    <row r="676" spans="1:2" ht="15.75" customHeight="1">
      <c r="A676" s="35">
        <v>41949</v>
      </c>
      <c r="B676" s="36">
        <v>994.89</v>
      </c>
    </row>
    <row r="677" spans="1:2" ht="15.75" customHeight="1">
      <c r="A677" s="35">
        <v>41950</v>
      </c>
      <c r="B677" s="36">
        <v>1397.28</v>
      </c>
    </row>
    <row r="678" spans="1:2" ht="15.75" customHeight="1">
      <c r="A678" s="35">
        <v>41951</v>
      </c>
      <c r="B678" s="36">
        <v>1674.18</v>
      </c>
    </row>
    <row r="679" spans="1:2" ht="15.75" customHeight="1">
      <c r="A679" s="35">
        <v>41952</v>
      </c>
      <c r="B679" s="36">
        <v>390.95</v>
      </c>
    </row>
    <row r="680" spans="1:2" ht="15.75" customHeight="1">
      <c r="A680" s="35">
        <v>41953</v>
      </c>
      <c r="B680" s="36">
        <v>304</v>
      </c>
    </row>
    <row r="681" spans="1:2" ht="15.75" customHeight="1">
      <c r="A681" s="35">
        <v>41954</v>
      </c>
      <c r="B681" s="36">
        <v>155</v>
      </c>
    </row>
    <row r="682" spans="1:2" ht="15.75" customHeight="1">
      <c r="A682" s="35">
        <v>41955</v>
      </c>
      <c r="B682" s="36">
        <v>285</v>
      </c>
    </row>
    <row r="683" spans="1:2" ht="15.75" customHeight="1">
      <c r="A683" s="35">
        <v>41956</v>
      </c>
      <c r="B683" s="36">
        <v>122.17</v>
      </c>
    </row>
    <row r="684" spans="1:2" ht="15.75" customHeight="1">
      <c r="A684" s="35">
        <v>41957</v>
      </c>
      <c r="B684" s="36">
        <v>170.5</v>
      </c>
    </row>
    <row r="685" spans="1:2" ht="15.75" customHeight="1">
      <c r="A685" s="35">
        <v>41958</v>
      </c>
      <c r="B685" s="36">
        <v>734.85</v>
      </c>
    </row>
    <row r="686" spans="1:2" ht="15.75" customHeight="1">
      <c r="A686" s="35">
        <v>41959</v>
      </c>
      <c r="B686" s="36">
        <v>372.68</v>
      </c>
    </row>
    <row r="687" spans="1:2" ht="15.75" customHeight="1">
      <c r="A687" s="35">
        <v>41960</v>
      </c>
      <c r="B687" s="36">
        <v>80</v>
      </c>
    </row>
    <row r="688" spans="1:2" ht="15.75" customHeight="1">
      <c r="A688" s="35">
        <v>41961</v>
      </c>
      <c r="B688" s="36">
        <v>160</v>
      </c>
    </row>
    <row r="689" spans="1:2" ht="15.75" customHeight="1">
      <c r="A689" s="35">
        <v>41962</v>
      </c>
      <c r="B689" s="36">
        <v>0</v>
      </c>
    </row>
    <row r="690" spans="1:2" ht="15.75" customHeight="1">
      <c r="A690" s="35">
        <v>41963</v>
      </c>
      <c r="B690" s="36">
        <v>125</v>
      </c>
    </row>
    <row r="691" spans="1:2" ht="15.75" customHeight="1">
      <c r="A691" s="35">
        <v>41964</v>
      </c>
      <c r="B691" s="36">
        <v>307.5</v>
      </c>
    </row>
    <row r="692" spans="1:2" ht="15.75" customHeight="1">
      <c r="A692" s="35">
        <v>41965</v>
      </c>
      <c r="B692" s="36">
        <v>703.56</v>
      </c>
    </row>
    <row r="693" spans="1:2" ht="15.75" customHeight="1">
      <c r="A693" s="35">
        <v>41966</v>
      </c>
      <c r="B693" s="36">
        <v>493.15</v>
      </c>
    </row>
    <row r="694" spans="1:2" ht="15.75" customHeight="1">
      <c r="A694" s="35">
        <v>41967</v>
      </c>
      <c r="B694" s="36">
        <v>630</v>
      </c>
    </row>
    <row r="695" spans="1:2" ht="15.75" customHeight="1">
      <c r="A695" s="35">
        <v>41968</v>
      </c>
      <c r="B695" s="36">
        <v>659.97</v>
      </c>
    </row>
    <row r="696" spans="1:2" ht="15.75" customHeight="1">
      <c r="A696" s="35">
        <v>41969</v>
      </c>
      <c r="B696" s="36">
        <v>276.52</v>
      </c>
    </row>
    <row r="697" spans="1:2" ht="15.75" customHeight="1">
      <c r="A697" s="35">
        <v>41970</v>
      </c>
      <c r="B697" s="36">
        <v>1145.1199999999999</v>
      </c>
    </row>
    <row r="698" spans="1:2" ht="15.75" customHeight="1">
      <c r="A698" s="35">
        <v>41971</v>
      </c>
      <c r="B698" s="36">
        <v>1785</v>
      </c>
    </row>
    <row r="699" spans="1:2" ht="15.75" customHeight="1">
      <c r="A699" s="35">
        <v>41972</v>
      </c>
      <c r="B699" s="36">
        <v>1432.75</v>
      </c>
    </row>
    <row r="700" spans="1:2" ht="15.75" customHeight="1">
      <c r="A700" s="35">
        <v>41973</v>
      </c>
      <c r="B700" s="36">
        <v>592.64</v>
      </c>
    </row>
    <row r="701" spans="1:2" ht="15.75" customHeight="1">
      <c r="A701" s="35">
        <v>41974</v>
      </c>
      <c r="B701" s="36">
        <v>289.24</v>
      </c>
    </row>
    <row r="702" spans="1:2" ht="15.75" customHeight="1">
      <c r="A702" s="35">
        <v>41975</v>
      </c>
      <c r="B702" s="36">
        <v>302.95</v>
      </c>
    </row>
    <row r="703" spans="1:2" ht="15.75" customHeight="1">
      <c r="A703" s="35">
        <v>41976</v>
      </c>
      <c r="B703" s="36">
        <v>294.85000000000002</v>
      </c>
    </row>
    <row r="704" spans="1:2" ht="15.75" customHeight="1">
      <c r="A704" s="35">
        <v>41977</v>
      </c>
      <c r="B704" s="36">
        <v>930.15</v>
      </c>
    </row>
    <row r="705" spans="1:2" ht="15.75" customHeight="1">
      <c r="A705" s="35">
        <v>41978</v>
      </c>
      <c r="B705" s="36">
        <v>1624.75</v>
      </c>
    </row>
    <row r="706" spans="1:2" ht="15.75" customHeight="1">
      <c r="A706" s="35">
        <v>41979</v>
      </c>
      <c r="B706" s="36">
        <v>3178.14</v>
      </c>
    </row>
    <row r="707" spans="1:2" ht="15.75" customHeight="1">
      <c r="A707" s="35">
        <v>41980</v>
      </c>
      <c r="B707" s="36">
        <v>653.70000000000005</v>
      </c>
    </row>
    <row r="708" spans="1:2" ht="15.75" customHeight="1">
      <c r="A708" s="35">
        <v>41981</v>
      </c>
      <c r="B708" s="36">
        <v>1170.72</v>
      </c>
    </row>
    <row r="709" spans="1:2" ht="15.75" customHeight="1">
      <c r="A709" s="35">
        <v>41982</v>
      </c>
      <c r="B709" s="36">
        <v>713.57</v>
      </c>
    </row>
    <row r="710" spans="1:2" ht="15.75" customHeight="1">
      <c r="A710" s="35">
        <v>41983</v>
      </c>
      <c r="B710" s="36">
        <v>520.08000000000004</v>
      </c>
    </row>
    <row r="711" spans="1:2" ht="15.75" customHeight="1">
      <c r="A711" s="35">
        <v>41984</v>
      </c>
      <c r="B711" s="36">
        <v>611.19000000000005</v>
      </c>
    </row>
    <row r="712" spans="1:2" ht="15.75" customHeight="1">
      <c r="A712" s="35">
        <v>41985</v>
      </c>
      <c r="B712" s="36">
        <v>544.4</v>
      </c>
    </row>
    <row r="713" spans="1:2" ht="15.75" customHeight="1">
      <c r="A713" s="35">
        <v>41986</v>
      </c>
      <c r="B713" s="36">
        <v>876.4</v>
      </c>
    </row>
    <row r="714" spans="1:2" ht="15.75" customHeight="1">
      <c r="A714" s="35">
        <v>41987</v>
      </c>
      <c r="B714" s="36">
        <v>392.15</v>
      </c>
    </row>
    <row r="715" spans="1:2" ht="15.75" customHeight="1">
      <c r="A715" s="35">
        <v>41988</v>
      </c>
      <c r="B715" s="36">
        <v>132</v>
      </c>
    </row>
    <row r="716" spans="1:2" ht="15.75" customHeight="1">
      <c r="A716" s="35">
        <v>41989</v>
      </c>
      <c r="B716" s="36">
        <v>459.83</v>
      </c>
    </row>
    <row r="717" spans="1:2" ht="15.75" customHeight="1">
      <c r="A717" s="35">
        <v>41990</v>
      </c>
      <c r="B717" s="36">
        <v>258.32</v>
      </c>
    </row>
    <row r="718" spans="1:2" ht="15.75" customHeight="1">
      <c r="A718" s="35">
        <v>41991</v>
      </c>
      <c r="B718" s="36">
        <v>896.7</v>
      </c>
    </row>
    <row r="719" spans="1:2" ht="15.75" customHeight="1">
      <c r="A719" s="35">
        <v>41992</v>
      </c>
      <c r="B719" s="36">
        <v>2550.2399999999998</v>
      </c>
    </row>
    <row r="720" spans="1:2" ht="15.75" customHeight="1">
      <c r="A720" s="35">
        <v>41993</v>
      </c>
      <c r="B720" s="36">
        <v>3228.68</v>
      </c>
    </row>
    <row r="721" spans="1:2" ht="15.75" customHeight="1">
      <c r="A721" s="35">
        <v>41994</v>
      </c>
      <c r="B721" s="36">
        <v>2287.2199999999998</v>
      </c>
    </row>
    <row r="722" spans="1:2" ht="15.75" customHeight="1">
      <c r="A722" s="35">
        <v>41995</v>
      </c>
      <c r="B722" s="36">
        <v>3137.22</v>
      </c>
    </row>
    <row r="723" spans="1:2" ht="15.75" customHeight="1">
      <c r="A723" s="35">
        <v>41996</v>
      </c>
      <c r="B723" s="36">
        <v>3056.91</v>
      </c>
    </row>
    <row r="724" spans="1:2" ht="15.75" customHeight="1">
      <c r="A724" s="35">
        <v>41997</v>
      </c>
      <c r="B724" s="36">
        <v>3766.1</v>
      </c>
    </row>
    <row r="725" spans="1:2" ht="15.75" customHeight="1">
      <c r="A725" s="35">
        <v>41998</v>
      </c>
      <c r="B725" s="36">
        <v>3906.77</v>
      </c>
    </row>
    <row r="726" spans="1:2" ht="15.75" customHeight="1">
      <c r="A726" s="35">
        <v>41999</v>
      </c>
      <c r="B726" s="36">
        <v>3974.52</v>
      </c>
    </row>
    <row r="727" spans="1:2" ht="15.75" customHeight="1">
      <c r="A727" s="35">
        <v>42000</v>
      </c>
      <c r="B727" s="36">
        <v>4704.24</v>
      </c>
    </row>
    <row r="728" spans="1:2" ht="15.75" customHeight="1">
      <c r="A728" s="35">
        <v>42001</v>
      </c>
      <c r="B728" s="36">
        <v>4307.82</v>
      </c>
    </row>
    <row r="729" spans="1:2" ht="15.75" customHeight="1">
      <c r="A729" s="35">
        <v>42002</v>
      </c>
      <c r="B729" s="36">
        <v>4759.32</v>
      </c>
    </row>
    <row r="730" spans="1:2" ht="15.75" customHeight="1">
      <c r="A730" s="35">
        <v>42003</v>
      </c>
      <c r="B730" s="36">
        <v>4447.51</v>
      </c>
    </row>
    <row r="731" spans="1:2" ht="15.75" customHeight="1">
      <c r="A731" s="35">
        <v>42004</v>
      </c>
      <c r="B731" s="36">
        <v>5484.81</v>
      </c>
    </row>
    <row r="732" spans="1:2" ht="15.75" customHeight="1">
      <c r="A732" s="35">
        <v>42005</v>
      </c>
      <c r="B732" s="36">
        <v>3415.23</v>
      </c>
    </row>
    <row r="733" spans="1:2" ht="15.75" customHeight="1">
      <c r="A733" s="35">
        <v>42006</v>
      </c>
      <c r="B733" s="36">
        <v>3523.15</v>
      </c>
    </row>
    <row r="734" spans="1:2" ht="15.75" customHeight="1">
      <c r="A734" s="35">
        <v>42007</v>
      </c>
      <c r="B734" s="36">
        <v>2695.26</v>
      </c>
    </row>
    <row r="735" spans="1:2" ht="15.75" customHeight="1">
      <c r="A735" s="35">
        <v>42008</v>
      </c>
      <c r="B735" s="36">
        <v>708.67</v>
      </c>
    </row>
    <row r="736" spans="1:2" ht="15.75" customHeight="1">
      <c r="A736" s="35">
        <v>42009</v>
      </c>
      <c r="B736" s="36">
        <v>379</v>
      </c>
    </row>
    <row r="737" spans="1:2" ht="15.75" customHeight="1">
      <c r="A737" s="35">
        <v>42010</v>
      </c>
      <c r="B737" s="36">
        <v>519</v>
      </c>
    </row>
    <row r="738" spans="1:2" ht="15.75" customHeight="1">
      <c r="A738" s="35">
        <v>42011</v>
      </c>
      <c r="B738" s="36">
        <v>206</v>
      </c>
    </row>
    <row r="739" spans="1:2" ht="15.75" customHeight="1">
      <c r="A739" s="35">
        <v>42012</v>
      </c>
      <c r="B739" s="36">
        <v>401.5</v>
      </c>
    </row>
    <row r="740" spans="1:2" ht="15.75" customHeight="1">
      <c r="A740" s="35">
        <v>42013</v>
      </c>
      <c r="B740" s="36">
        <v>578.25</v>
      </c>
    </row>
    <row r="741" spans="1:2" ht="15.75" customHeight="1">
      <c r="A741" s="35">
        <v>42014</v>
      </c>
      <c r="B741" s="36">
        <v>512.25</v>
      </c>
    </row>
    <row r="742" spans="1:2" ht="15.75" customHeight="1">
      <c r="A742" s="35">
        <v>42015</v>
      </c>
      <c r="B742" s="36">
        <v>387.92</v>
      </c>
    </row>
    <row r="743" spans="1:2" ht="15.75" customHeight="1">
      <c r="A743" s="35">
        <v>42016</v>
      </c>
      <c r="B743" s="36">
        <v>514.79999999999995</v>
      </c>
    </row>
    <row r="744" spans="1:2" ht="15.75" customHeight="1">
      <c r="A744" s="35">
        <v>42017</v>
      </c>
      <c r="B744" s="36">
        <v>305.8</v>
      </c>
    </row>
    <row r="745" spans="1:2" ht="15.75" customHeight="1">
      <c r="A745" s="35">
        <v>42018</v>
      </c>
      <c r="B745" s="36">
        <v>637.5</v>
      </c>
    </row>
    <row r="746" spans="1:2" ht="15.75" customHeight="1">
      <c r="A746" s="35">
        <v>42019</v>
      </c>
      <c r="B746" s="36">
        <v>275.5</v>
      </c>
    </row>
    <row r="747" spans="1:2" ht="15.75" customHeight="1">
      <c r="A747" s="35">
        <v>42020</v>
      </c>
      <c r="B747" s="36">
        <v>2073.1799999999998</v>
      </c>
    </row>
    <row r="748" spans="1:2" ht="15.75" customHeight="1">
      <c r="A748" s="35">
        <v>42021</v>
      </c>
      <c r="B748" s="36">
        <v>2896.34</v>
      </c>
    </row>
    <row r="749" spans="1:2" ht="15.75" customHeight="1">
      <c r="A749" s="35">
        <v>42022</v>
      </c>
      <c r="B749" s="36">
        <v>1008.61</v>
      </c>
    </row>
    <row r="750" spans="1:2" ht="15.75" customHeight="1">
      <c r="A750" s="35">
        <v>42023</v>
      </c>
      <c r="B750" s="36">
        <v>823.1</v>
      </c>
    </row>
    <row r="751" spans="1:2" ht="15.75" customHeight="1">
      <c r="A751" s="35">
        <v>42024</v>
      </c>
      <c r="B751" s="36">
        <v>1483.2</v>
      </c>
    </row>
    <row r="752" spans="1:2" ht="15.75" customHeight="1">
      <c r="A752" s="35">
        <v>42025</v>
      </c>
      <c r="B752" s="36">
        <v>2330.4499999999998</v>
      </c>
    </row>
    <row r="753" spans="1:2" ht="15.75" customHeight="1">
      <c r="A753" s="35">
        <v>42026</v>
      </c>
      <c r="B753" s="36">
        <v>3926.12</v>
      </c>
    </row>
    <row r="754" spans="1:2" ht="15.75" customHeight="1">
      <c r="A754" s="35">
        <v>42027</v>
      </c>
      <c r="B754" s="36">
        <v>4467.55</v>
      </c>
    </row>
    <row r="755" spans="1:2" ht="15.75" customHeight="1">
      <c r="A755" s="35">
        <v>42028</v>
      </c>
      <c r="B755" s="36">
        <v>4088.12</v>
      </c>
    </row>
    <row r="756" spans="1:2" ht="15.75" customHeight="1">
      <c r="A756" s="35">
        <v>42029</v>
      </c>
      <c r="B756" s="36">
        <v>1908.27</v>
      </c>
    </row>
    <row r="757" spans="1:2" ht="15.75" customHeight="1">
      <c r="A757" s="35">
        <v>42030</v>
      </c>
      <c r="B757" s="36">
        <v>700.63</v>
      </c>
    </row>
    <row r="758" spans="1:2" ht="15.75" customHeight="1">
      <c r="A758" s="35">
        <v>42031</v>
      </c>
      <c r="B758" s="36">
        <v>786.67</v>
      </c>
    </row>
    <row r="759" spans="1:2" ht="15.75" customHeight="1">
      <c r="A759" s="35">
        <v>42032</v>
      </c>
      <c r="B759" s="36">
        <v>948.67</v>
      </c>
    </row>
    <row r="760" spans="1:2" ht="15.75" customHeight="1">
      <c r="A760" s="35">
        <v>42033</v>
      </c>
      <c r="B760" s="36">
        <v>951.37</v>
      </c>
    </row>
    <row r="761" spans="1:2" ht="15.75" customHeight="1">
      <c r="A761" s="35">
        <v>42034</v>
      </c>
      <c r="B761" s="36">
        <v>1629.03</v>
      </c>
    </row>
    <row r="762" spans="1:2" ht="15.75" customHeight="1">
      <c r="A762" s="35">
        <v>42035</v>
      </c>
      <c r="B762" s="36">
        <v>1746.51</v>
      </c>
    </row>
    <row r="763" spans="1:2" ht="15.75" customHeight="1">
      <c r="A763" s="35">
        <v>42036</v>
      </c>
      <c r="B763" s="36">
        <v>1060.49</v>
      </c>
    </row>
    <row r="764" spans="1:2" ht="15.75" customHeight="1">
      <c r="A764" s="35">
        <v>42037</v>
      </c>
      <c r="B764" s="36">
        <v>249.78</v>
      </c>
    </row>
    <row r="765" spans="1:2" ht="15.75" customHeight="1">
      <c r="A765" s="35">
        <v>42038</v>
      </c>
      <c r="B765" s="36">
        <v>450.78</v>
      </c>
    </row>
    <row r="766" spans="1:2" ht="15.75" customHeight="1">
      <c r="A766" s="35">
        <v>42039</v>
      </c>
      <c r="B766" s="36">
        <v>1858.46</v>
      </c>
    </row>
    <row r="767" spans="1:2" ht="15.75" customHeight="1">
      <c r="A767" s="35">
        <v>42040</v>
      </c>
      <c r="B767" s="36">
        <v>1840.68</v>
      </c>
    </row>
    <row r="768" spans="1:2" ht="15.75" customHeight="1">
      <c r="A768" s="35">
        <v>42041</v>
      </c>
      <c r="B768" s="36">
        <v>2190.3200000000002</v>
      </c>
    </row>
    <row r="769" spans="1:2" ht="15.75" customHeight="1">
      <c r="A769" s="35">
        <v>42042</v>
      </c>
      <c r="B769" s="36">
        <v>1344.06</v>
      </c>
    </row>
    <row r="770" spans="1:2" ht="15.75" customHeight="1">
      <c r="A770" s="35">
        <v>42043</v>
      </c>
      <c r="B770" s="36">
        <v>1110.28</v>
      </c>
    </row>
    <row r="771" spans="1:2" ht="15.75" customHeight="1">
      <c r="A771" s="35">
        <v>42044</v>
      </c>
      <c r="B771" s="36">
        <v>793.88</v>
      </c>
    </row>
    <row r="772" spans="1:2" ht="15.75" customHeight="1">
      <c r="A772" s="35">
        <v>42045</v>
      </c>
      <c r="B772" s="36">
        <v>1036.95</v>
      </c>
    </row>
    <row r="773" spans="1:2" ht="15.75" customHeight="1">
      <c r="A773" s="35">
        <v>42046</v>
      </c>
      <c r="B773" s="36">
        <v>1339.25</v>
      </c>
    </row>
    <row r="774" spans="1:2" ht="15.75" customHeight="1">
      <c r="A774" s="35">
        <v>42047</v>
      </c>
      <c r="B774" s="36">
        <v>1979.22</v>
      </c>
    </row>
    <row r="775" spans="1:2" ht="15.75" customHeight="1">
      <c r="A775" s="35">
        <v>42048</v>
      </c>
      <c r="B775" s="36">
        <v>4285.3999999999996</v>
      </c>
    </row>
    <row r="776" spans="1:2" ht="15.75" customHeight="1">
      <c r="A776" s="35">
        <v>42049</v>
      </c>
      <c r="B776" s="36">
        <v>4824.3100000000004</v>
      </c>
    </row>
    <row r="777" spans="1:2" ht="15.75" customHeight="1">
      <c r="A777" s="35">
        <v>42050</v>
      </c>
      <c r="B777" s="36">
        <v>2664.25</v>
      </c>
    </row>
    <row r="778" spans="1:2" ht="15.75" customHeight="1">
      <c r="A778" s="35">
        <v>42051</v>
      </c>
      <c r="B778" s="36">
        <v>1378.86</v>
      </c>
    </row>
    <row r="779" spans="1:2" ht="15.75" customHeight="1">
      <c r="A779" s="35">
        <v>42052</v>
      </c>
      <c r="B779" s="36">
        <v>1334.7</v>
      </c>
    </row>
    <row r="780" spans="1:2" ht="15.75" customHeight="1">
      <c r="A780" s="35">
        <v>42053</v>
      </c>
      <c r="B780" s="36">
        <v>1525.71</v>
      </c>
    </row>
    <row r="781" spans="1:2" ht="15.75" customHeight="1">
      <c r="A781" s="35">
        <v>42054</v>
      </c>
      <c r="B781" s="36">
        <v>2874.42</v>
      </c>
    </row>
    <row r="782" spans="1:2" ht="15.75" customHeight="1">
      <c r="A782" s="35">
        <v>42055</v>
      </c>
      <c r="B782" s="36">
        <v>3605.79</v>
      </c>
    </row>
    <row r="783" spans="1:2" ht="15.75" customHeight="1">
      <c r="A783" s="35">
        <v>42056</v>
      </c>
      <c r="B783" s="36">
        <v>3759.14</v>
      </c>
    </row>
    <row r="784" spans="1:2" ht="15.75" customHeight="1">
      <c r="A784" s="35">
        <v>42057</v>
      </c>
      <c r="B784" s="36">
        <v>996.48</v>
      </c>
    </row>
    <row r="785" spans="1:2" ht="15.75" customHeight="1">
      <c r="A785" s="35">
        <v>42058</v>
      </c>
      <c r="B785" s="36">
        <v>1152.8800000000001</v>
      </c>
    </row>
    <row r="786" spans="1:2" ht="15.75" customHeight="1">
      <c r="A786" s="35">
        <v>42059</v>
      </c>
      <c r="B786" s="36">
        <v>1230.1300000000001</v>
      </c>
    </row>
    <row r="787" spans="1:2" ht="15.75" customHeight="1">
      <c r="A787" s="35">
        <v>42060</v>
      </c>
      <c r="B787" s="36">
        <v>915.18</v>
      </c>
    </row>
    <row r="788" spans="1:2" ht="15.75" customHeight="1">
      <c r="A788" s="35">
        <v>42061</v>
      </c>
      <c r="B788" s="36">
        <v>1360.29</v>
      </c>
    </row>
    <row r="789" spans="1:2" ht="15.75" customHeight="1">
      <c r="A789" s="35">
        <v>42062</v>
      </c>
      <c r="B789" s="36">
        <v>2937.41</v>
      </c>
    </row>
    <row r="790" spans="1:2" ht="15.75" customHeight="1">
      <c r="A790" s="35">
        <v>42063</v>
      </c>
      <c r="B790" s="36">
        <v>3196.77</v>
      </c>
    </row>
    <row r="791" spans="1:2" ht="15.75" customHeight="1">
      <c r="A791" s="35">
        <v>42064</v>
      </c>
      <c r="B791" s="36">
        <v>1963.76</v>
      </c>
    </row>
    <row r="792" spans="1:2" ht="15.75" customHeight="1">
      <c r="A792" s="35">
        <v>42065</v>
      </c>
      <c r="B792" s="36">
        <v>1777.71</v>
      </c>
    </row>
    <row r="793" spans="1:2" ht="15.75" customHeight="1">
      <c r="A793" s="35">
        <v>42066</v>
      </c>
      <c r="B793" s="36">
        <v>2014.11</v>
      </c>
    </row>
    <row r="794" spans="1:2" ht="15.75" customHeight="1">
      <c r="A794" s="35">
        <v>42067</v>
      </c>
      <c r="B794" s="36">
        <v>3081.31</v>
      </c>
    </row>
    <row r="795" spans="1:2" ht="15.75" customHeight="1">
      <c r="A795" s="35">
        <v>42068</v>
      </c>
      <c r="B795" s="36">
        <v>4535.7299999999996</v>
      </c>
    </row>
    <row r="796" spans="1:2" ht="15.75" customHeight="1">
      <c r="A796" s="35">
        <v>42069</v>
      </c>
      <c r="B796" s="36">
        <v>4378.33</v>
      </c>
    </row>
    <row r="797" spans="1:2" ht="15.75" customHeight="1">
      <c r="A797" s="35">
        <v>42070</v>
      </c>
      <c r="B797" s="36">
        <v>4553.09</v>
      </c>
    </row>
    <row r="798" spans="1:2" ht="15.75" customHeight="1">
      <c r="A798" s="35">
        <v>42071</v>
      </c>
      <c r="B798" s="36">
        <v>1842.97</v>
      </c>
    </row>
    <row r="799" spans="1:2" ht="15.75" customHeight="1">
      <c r="A799" s="35">
        <v>42072</v>
      </c>
      <c r="B799" s="36">
        <v>1369.17</v>
      </c>
    </row>
    <row r="800" spans="1:2" ht="15.75" customHeight="1">
      <c r="A800" s="35">
        <v>42073</v>
      </c>
      <c r="B800" s="36">
        <v>1461.9</v>
      </c>
    </row>
    <row r="801" spans="1:2" ht="15.75" customHeight="1">
      <c r="A801" s="35">
        <v>42074</v>
      </c>
      <c r="B801" s="36">
        <v>1948.73</v>
      </c>
    </row>
    <row r="802" spans="1:2" ht="15.75" customHeight="1">
      <c r="A802" s="35">
        <v>42075</v>
      </c>
      <c r="B802" s="36">
        <v>2295.0700000000002</v>
      </c>
    </row>
    <row r="803" spans="1:2" ht="15.75" customHeight="1">
      <c r="A803" s="35">
        <v>42076</v>
      </c>
      <c r="B803" s="36">
        <v>5052.1499999999996</v>
      </c>
    </row>
    <row r="804" spans="1:2" ht="15.75" customHeight="1">
      <c r="A804" s="35">
        <v>42077</v>
      </c>
      <c r="B804" s="36">
        <v>5087.2</v>
      </c>
    </row>
    <row r="805" spans="1:2" ht="15.75" customHeight="1">
      <c r="A805" s="35">
        <v>42078</v>
      </c>
      <c r="B805" s="36">
        <v>2346.62</v>
      </c>
    </row>
    <row r="806" spans="1:2" ht="15.75" customHeight="1">
      <c r="A806" s="35">
        <v>42079</v>
      </c>
      <c r="B806" s="36">
        <v>1656.43</v>
      </c>
    </row>
    <row r="807" spans="1:2" ht="15.75" customHeight="1">
      <c r="A807" s="35">
        <v>42080</v>
      </c>
      <c r="B807" s="36">
        <v>2416.85</v>
      </c>
    </row>
    <row r="808" spans="1:2" ht="15.75" customHeight="1">
      <c r="A808" s="35">
        <v>42081</v>
      </c>
      <c r="B808" s="36">
        <v>2267.9499999999998</v>
      </c>
    </row>
    <row r="809" spans="1:2" ht="15.75" customHeight="1">
      <c r="A809" s="35">
        <v>42082</v>
      </c>
      <c r="B809" s="36">
        <v>3477.72</v>
      </c>
    </row>
    <row r="810" spans="1:2" ht="15.75" customHeight="1">
      <c r="A810" s="35">
        <v>42083</v>
      </c>
      <c r="B810" s="36">
        <v>4078.68</v>
      </c>
    </row>
    <row r="811" spans="1:2" ht="15.75" customHeight="1">
      <c r="A811" s="35">
        <v>42084</v>
      </c>
      <c r="B811" s="36">
        <v>4175.4399999999996</v>
      </c>
    </row>
    <row r="812" spans="1:2" ht="15.75" customHeight="1">
      <c r="A812" s="35">
        <v>42085</v>
      </c>
      <c r="B812" s="36">
        <v>1008.48</v>
      </c>
    </row>
    <row r="813" spans="1:2" ht="15.75" customHeight="1">
      <c r="A813" s="35">
        <v>42086</v>
      </c>
      <c r="B813" s="36">
        <v>1051.8599999999999</v>
      </c>
    </row>
    <row r="814" spans="1:2" ht="15.75" customHeight="1">
      <c r="A814" s="35">
        <v>42087</v>
      </c>
      <c r="B814" s="36">
        <v>928.63</v>
      </c>
    </row>
    <row r="815" spans="1:2" ht="15.75" customHeight="1">
      <c r="A815" s="35">
        <v>42088</v>
      </c>
      <c r="B815" s="36">
        <v>1709.39</v>
      </c>
    </row>
    <row r="816" spans="1:2" ht="15.75" customHeight="1">
      <c r="A816" s="35">
        <v>42089</v>
      </c>
      <c r="B816" s="36">
        <v>3459.92</v>
      </c>
    </row>
    <row r="817" spans="1:2" ht="15.75" customHeight="1">
      <c r="A817" s="35">
        <v>42090</v>
      </c>
      <c r="B817" s="36">
        <v>3958.54</v>
      </c>
    </row>
    <row r="818" spans="1:2" ht="15.75" customHeight="1">
      <c r="A818" s="35">
        <v>42091</v>
      </c>
      <c r="B818" s="36">
        <v>4360.01</v>
      </c>
    </row>
    <row r="819" spans="1:2" ht="15.75" customHeight="1">
      <c r="A819" s="35">
        <v>42092</v>
      </c>
      <c r="B819" s="36">
        <v>2796.97</v>
      </c>
    </row>
    <row r="820" spans="1:2" ht="15.75" customHeight="1">
      <c r="A820" s="35">
        <v>42093</v>
      </c>
      <c r="B820" s="36">
        <v>3650.13</v>
      </c>
    </row>
    <row r="821" spans="1:2" ht="15.75" customHeight="1">
      <c r="A821" s="35">
        <v>42094</v>
      </c>
      <c r="B821" s="36">
        <v>3262.44</v>
      </c>
    </row>
    <row r="822" spans="1:2" ht="15.75" customHeight="1">
      <c r="A822" s="35">
        <v>42095</v>
      </c>
      <c r="B822" s="36">
        <v>4012.68</v>
      </c>
    </row>
    <row r="823" spans="1:2" ht="15.75" customHeight="1">
      <c r="A823" s="35">
        <v>42096</v>
      </c>
      <c r="B823" s="36">
        <v>3514.46</v>
      </c>
    </row>
    <row r="824" spans="1:2" ht="15.75" customHeight="1">
      <c r="A824" s="35">
        <v>42097</v>
      </c>
      <c r="B824" s="36">
        <v>3063.68</v>
      </c>
    </row>
    <row r="825" spans="1:2" ht="15.75" customHeight="1">
      <c r="A825" s="35">
        <v>42098</v>
      </c>
      <c r="B825" s="36">
        <v>3873.18</v>
      </c>
    </row>
    <row r="826" spans="1:2" ht="15.75" customHeight="1">
      <c r="A826" s="35">
        <v>42099</v>
      </c>
      <c r="B826" s="36">
        <v>1800.47</v>
      </c>
    </row>
    <row r="827" spans="1:2" ht="15.75" customHeight="1">
      <c r="A827" s="35">
        <v>42100</v>
      </c>
      <c r="B827" s="36">
        <v>2290.67</v>
      </c>
    </row>
    <row r="828" spans="1:2" ht="15.75" customHeight="1">
      <c r="A828" s="35">
        <v>42101</v>
      </c>
      <c r="B828" s="36">
        <v>3021.35</v>
      </c>
    </row>
    <row r="829" spans="1:2" ht="15.75" customHeight="1">
      <c r="A829" s="35">
        <v>42102</v>
      </c>
      <c r="B829" s="36">
        <v>3855.56</v>
      </c>
    </row>
    <row r="830" spans="1:2" ht="15.75" customHeight="1">
      <c r="A830" s="35">
        <v>42103</v>
      </c>
      <c r="B830" s="36">
        <v>3816.55</v>
      </c>
    </row>
    <row r="831" spans="1:2" ht="15.75" customHeight="1">
      <c r="A831" s="35">
        <v>42104</v>
      </c>
      <c r="B831" s="36">
        <v>4400.3</v>
      </c>
    </row>
    <row r="832" spans="1:2" ht="15.75" customHeight="1">
      <c r="A832" s="35">
        <v>42105</v>
      </c>
      <c r="B832" s="36">
        <v>4053.25</v>
      </c>
    </row>
    <row r="833" spans="1:2" ht="15.75" customHeight="1">
      <c r="A833" s="35">
        <v>42106</v>
      </c>
      <c r="B833" s="36">
        <v>2310.09</v>
      </c>
    </row>
    <row r="834" spans="1:2" ht="15.75" customHeight="1">
      <c r="A834" s="35">
        <v>42107</v>
      </c>
      <c r="B834" s="36">
        <v>2109.56</v>
      </c>
    </row>
    <row r="835" spans="1:2" ht="15.75" customHeight="1">
      <c r="A835" s="35">
        <v>42108</v>
      </c>
      <c r="B835" s="36">
        <v>1453.63</v>
      </c>
    </row>
    <row r="836" spans="1:2" ht="15.75" customHeight="1">
      <c r="A836" s="35">
        <v>42109</v>
      </c>
      <c r="B836" s="36">
        <v>1441.73</v>
      </c>
    </row>
    <row r="837" spans="1:2" ht="15.75" customHeight="1">
      <c r="A837" s="35">
        <v>42110</v>
      </c>
      <c r="B837" s="36">
        <v>2744.97</v>
      </c>
    </row>
    <row r="838" spans="1:2" ht="15.75" customHeight="1">
      <c r="A838" s="35">
        <v>42111</v>
      </c>
      <c r="B838" s="36">
        <v>4082.92</v>
      </c>
    </row>
    <row r="839" spans="1:2" ht="15.75" customHeight="1">
      <c r="A839" s="35">
        <v>42112</v>
      </c>
      <c r="B839" s="36">
        <v>3856.77</v>
      </c>
    </row>
    <row r="840" spans="1:2" ht="15.75" customHeight="1">
      <c r="A840" s="35">
        <v>42113</v>
      </c>
      <c r="B840" s="36">
        <v>2824.66</v>
      </c>
    </row>
    <row r="841" spans="1:2" ht="15.75" customHeight="1">
      <c r="A841" s="35">
        <v>42114</v>
      </c>
      <c r="B841" s="36">
        <v>1665.32</v>
      </c>
    </row>
    <row r="842" spans="1:2" ht="15.75" customHeight="1">
      <c r="A842" s="35">
        <v>42115</v>
      </c>
      <c r="B842" s="36">
        <v>883.56</v>
      </c>
    </row>
    <row r="843" spans="1:2" ht="15.75" customHeight="1">
      <c r="A843" s="35">
        <v>42116</v>
      </c>
      <c r="B843" s="36">
        <v>1369.47</v>
      </c>
    </row>
    <row r="844" spans="1:2" ht="15.75" customHeight="1">
      <c r="A844" s="35">
        <v>42117</v>
      </c>
      <c r="B844" s="36">
        <v>2430.3200000000002</v>
      </c>
    </row>
    <row r="845" spans="1:2" ht="15.75" customHeight="1">
      <c r="A845" s="35">
        <v>42118</v>
      </c>
      <c r="B845" s="36">
        <v>2756.55</v>
      </c>
    </row>
    <row r="846" spans="1:2" ht="15.75" customHeight="1">
      <c r="A846" s="35">
        <v>42119</v>
      </c>
      <c r="B846" s="36">
        <v>3106.45</v>
      </c>
    </row>
    <row r="847" spans="1:2" ht="15.75" customHeight="1">
      <c r="A847" s="35">
        <v>42120</v>
      </c>
      <c r="B847" s="36">
        <v>2633.02</v>
      </c>
    </row>
    <row r="848" spans="1:2" ht="15.75" customHeight="1">
      <c r="A848" s="35">
        <v>42121</v>
      </c>
      <c r="B848" s="36">
        <v>1318.36</v>
      </c>
    </row>
    <row r="849" spans="1:2" ht="15.75" customHeight="1">
      <c r="A849" s="35">
        <v>42122</v>
      </c>
      <c r="B849" s="36">
        <v>843.54</v>
      </c>
    </row>
    <row r="850" spans="1:2" ht="15.75" customHeight="1">
      <c r="A850" s="35">
        <v>42123</v>
      </c>
      <c r="B850" s="36">
        <v>875.25</v>
      </c>
    </row>
    <row r="851" spans="1:2" ht="15.75" customHeight="1">
      <c r="A851" s="35">
        <v>42124</v>
      </c>
      <c r="B851" s="36">
        <v>1465.58</v>
      </c>
    </row>
    <row r="852" spans="1:2" ht="15.75" customHeight="1">
      <c r="A852" s="35">
        <v>42125</v>
      </c>
      <c r="B852" s="36">
        <v>3205.43</v>
      </c>
    </row>
    <row r="853" spans="1:2" ht="15.75" customHeight="1">
      <c r="A853" s="35">
        <v>42126</v>
      </c>
      <c r="B853" s="36">
        <v>3801.79</v>
      </c>
    </row>
    <row r="854" spans="1:2" ht="15.75" customHeight="1">
      <c r="A854" s="35">
        <v>42127</v>
      </c>
      <c r="B854" s="36">
        <v>2771.47</v>
      </c>
    </row>
    <row r="855" spans="1:2" ht="15.75" customHeight="1">
      <c r="A855" s="35">
        <v>42128</v>
      </c>
      <c r="B855" s="36">
        <v>2108.2399999999998</v>
      </c>
    </row>
    <row r="856" spans="1:2" ht="15.75" customHeight="1">
      <c r="A856" s="35">
        <v>42129</v>
      </c>
      <c r="B856" s="36">
        <v>2166.2399999999998</v>
      </c>
    </row>
    <row r="857" spans="1:2" ht="15.75" customHeight="1">
      <c r="A857" s="35">
        <v>42130</v>
      </c>
      <c r="B857" s="36">
        <v>1304.08</v>
      </c>
    </row>
    <row r="858" spans="1:2" ht="15.75" customHeight="1">
      <c r="A858" s="35">
        <v>42131</v>
      </c>
      <c r="B858" s="36">
        <v>2142.36</v>
      </c>
    </row>
    <row r="859" spans="1:2" ht="15.75" customHeight="1">
      <c r="A859" s="35">
        <v>42132</v>
      </c>
      <c r="B859" s="36">
        <v>2963.32</v>
      </c>
    </row>
    <row r="860" spans="1:2" ht="15.75" customHeight="1">
      <c r="A860" s="35">
        <v>42133</v>
      </c>
      <c r="B860" s="36">
        <v>3956.02</v>
      </c>
    </row>
    <row r="861" spans="1:2" ht="15.75" customHeight="1">
      <c r="A861" s="35">
        <v>42134</v>
      </c>
      <c r="B861" s="36">
        <v>2051.62</v>
      </c>
    </row>
    <row r="862" spans="1:2" ht="15.75" customHeight="1">
      <c r="A862" s="35">
        <v>42135</v>
      </c>
      <c r="B862" s="36">
        <v>1862.17</v>
      </c>
    </row>
    <row r="863" spans="1:2" ht="15.75" customHeight="1">
      <c r="A863" s="35">
        <v>42136</v>
      </c>
      <c r="B863" s="36">
        <v>2270.12</v>
      </c>
    </row>
    <row r="864" spans="1:2" ht="15.75" customHeight="1">
      <c r="A864" s="35">
        <v>42137</v>
      </c>
      <c r="B864" s="36">
        <v>3183.16</v>
      </c>
    </row>
    <row r="865" spans="1:2" ht="15.75" customHeight="1">
      <c r="A865" s="35">
        <v>42138</v>
      </c>
      <c r="B865" s="36">
        <v>3129.56</v>
      </c>
    </row>
    <row r="866" spans="1:2" ht="15.75" customHeight="1">
      <c r="A866" s="35">
        <v>42139</v>
      </c>
      <c r="B866" s="36">
        <v>3690.2</v>
      </c>
    </row>
    <row r="867" spans="1:2" ht="15.75" customHeight="1">
      <c r="A867" s="35">
        <v>42140</v>
      </c>
      <c r="B867" s="36">
        <v>3313.7</v>
      </c>
    </row>
    <row r="868" spans="1:2" ht="15.75" customHeight="1">
      <c r="A868" s="35">
        <v>42141</v>
      </c>
      <c r="B868" s="36">
        <v>2420.02</v>
      </c>
    </row>
    <row r="869" spans="1:2" ht="15.75" customHeight="1">
      <c r="A869" s="35">
        <v>42142</v>
      </c>
      <c r="B869" s="36">
        <v>2805.86</v>
      </c>
    </row>
    <row r="870" spans="1:2" ht="15.75" customHeight="1">
      <c r="A870" s="35">
        <v>42143</v>
      </c>
      <c r="B870" s="36">
        <v>1736.18</v>
      </c>
    </row>
    <row r="871" spans="1:2" ht="15.75" customHeight="1">
      <c r="A871" s="35">
        <v>42144</v>
      </c>
      <c r="B871" s="36">
        <v>2303.02</v>
      </c>
    </row>
    <row r="872" spans="1:2" ht="15.75" customHeight="1">
      <c r="A872" s="35">
        <v>42145</v>
      </c>
      <c r="B872" s="36">
        <v>3748.66</v>
      </c>
    </row>
    <row r="873" spans="1:2" ht="15.75" customHeight="1">
      <c r="A873" s="35">
        <v>42146</v>
      </c>
      <c r="B873" s="36">
        <v>4163.55</v>
      </c>
    </row>
    <row r="874" spans="1:2" ht="15.75" customHeight="1">
      <c r="A874" s="35">
        <v>42147</v>
      </c>
      <c r="B874" s="36">
        <v>4430.93</v>
      </c>
    </row>
    <row r="875" spans="1:2" ht="15.75" customHeight="1">
      <c r="A875" s="35">
        <v>42148</v>
      </c>
      <c r="B875" s="36">
        <v>3588.08</v>
      </c>
    </row>
    <row r="876" spans="1:2" ht="15.75" customHeight="1">
      <c r="A876" s="35">
        <v>42149</v>
      </c>
      <c r="B876" s="36">
        <v>2113.02</v>
      </c>
    </row>
    <row r="877" spans="1:2" ht="15.75" customHeight="1">
      <c r="A877" s="35">
        <v>42150</v>
      </c>
      <c r="B877" s="36">
        <v>2629.64</v>
      </c>
    </row>
    <row r="878" spans="1:2" ht="15.75" customHeight="1">
      <c r="A878" s="35">
        <v>42151</v>
      </c>
      <c r="B878" s="36">
        <v>2293.92</v>
      </c>
    </row>
    <row r="879" spans="1:2" ht="15.75" customHeight="1">
      <c r="A879" s="35">
        <v>42152</v>
      </c>
      <c r="B879" s="36">
        <v>3313.48</v>
      </c>
    </row>
    <row r="880" spans="1:2" ht="15.75" customHeight="1">
      <c r="A880" s="35">
        <v>42153</v>
      </c>
      <c r="B880" s="36">
        <v>3241.28</v>
      </c>
    </row>
    <row r="881" spans="1:2" ht="15.75" customHeight="1">
      <c r="A881" s="35">
        <v>42154</v>
      </c>
      <c r="B881" s="36">
        <v>3220.18</v>
      </c>
    </row>
    <row r="882" spans="1:2" ht="15.75" customHeight="1">
      <c r="A882" s="35">
        <v>42155</v>
      </c>
      <c r="B882" s="36">
        <v>2529.8200000000002</v>
      </c>
    </row>
    <row r="883" spans="1:2" ht="15.75" customHeight="1">
      <c r="A883" s="35">
        <v>42156</v>
      </c>
      <c r="B883" s="36">
        <v>2552.16</v>
      </c>
    </row>
    <row r="884" spans="1:2" ht="15.75" customHeight="1">
      <c r="A884" s="35">
        <v>42157</v>
      </c>
      <c r="B884" s="36">
        <v>4472.8900000000003</v>
      </c>
    </row>
    <row r="885" spans="1:2" ht="15.75" customHeight="1">
      <c r="A885" s="35">
        <v>42158</v>
      </c>
      <c r="B885" s="36">
        <v>3354.46</v>
      </c>
    </row>
    <row r="886" spans="1:2" ht="15.75" customHeight="1">
      <c r="A886" s="35">
        <v>42159</v>
      </c>
      <c r="B886" s="36">
        <v>3190.78</v>
      </c>
    </row>
    <row r="887" spans="1:2" ht="15.75" customHeight="1">
      <c r="A887" s="35">
        <v>42160</v>
      </c>
      <c r="B887" s="36">
        <v>3322.86</v>
      </c>
    </row>
    <row r="888" spans="1:2" ht="15.75" customHeight="1">
      <c r="A888" s="35">
        <v>42161</v>
      </c>
      <c r="B888" s="36">
        <v>3442.55</v>
      </c>
    </row>
    <row r="889" spans="1:2" ht="15.75" customHeight="1">
      <c r="A889" s="35">
        <v>42162</v>
      </c>
      <c r="B889" s="36">
        <v>3173.08</v>
      </c>
    </row>
    <row r="890" spans="1:2" ht="15.75" customHeight="1">
      <c r="A890" s="35">
        <v>42163</v>
      </c>
      <c r="B890" s="36">
        <v>3617.04</v>
      </c>
    </row>
    <row r="891" spans="1:2" ht="15.75" customHeight="1">
      <c r="A891" s="35">
        <v>42164</v>
      </c>
      <c r="B891" s="36">
        <v>3813.04</v>
      </c>
    </row>
    <row r="892" spans="1:2" ht="15.75" customHeight="1">
      <c r="A892" s="35">
        <v>42165</v>
      </c>
      <c r="B892" s="36">
        <v>3682.26</v>
      </c>
    </row>
    <row r="893" spans="1:2" ht="15.75" customHeight="1">
      <c r="A893" s="35">
        <v>42166</v>
      </c>
      <c r="B893" s="36">
        <v>3487</v>
      </c>
    </row>
    <row r="894" spans="1:2" ht="15.75" customHeight="1">
      <c r="A894" s="35">
        <v>42167</v>
      </c>
      <c r="B894" s="36">
        <v>3154.62</v>
      </c>
    </row>
    <row r="895" spans="1:2" ht="15.75" customHeight="1">
      <c r="A895" s="35">
        <v>42168</v>
      </c>
      <c r="B895" s="36">
        <v>3358.65</v>
      </c>
    </row>
    <row r="896" spans="1:2" ht="15.75" customHeight="1">
      <c r="A896" s="35">
        <v>42169</v>
      </c>
      <c r="B896" s="36">
        <v>3650.01</v>
      </c>
    </row>
    <row r="897" spans="1:2" ht="15.75" customHeight="1">
      <c r="A897" s="35">
        <v>42170</v>
      </c>
      <c r="B897" s="36">
        <v>3884.08</v>
      </c>
    </row>
    <row r="898" spans="1:2" ht="15.75" customHeight="1">
      <c r="A898" s="35">
        <v>42171</v>
      </c>
      <c r="B898" s="36">
        <v>3495.49</v>
      </c>
    </row>
    <row r="899" spans="1:2" ht="15.75" customHeight="1">
      <c r="A899" s="35">
        <v>42172</v>
      </c>
      <c r="B899" s="36">
        <v>3872.58</v>
      </c>
    </row>
    <row r="900" spans="1:2" ht="15.75" customHeight="1">
      <c r="A900" s="35">
        <v>42173</v>
      </c>
      <c r="B900" s="36">
        <v>3846.33</v>
      </c>
    </row>
    <row r="901" spans="1:2" ht="15.75" customHeight="1">
      <c r="A901" s="35">
        <v>42174</v>
      </c>
      <c r="B901" s="36">
        <v>4163.6099999999997</v>
      </c>
    </row>
    <row r="902" spans="1:2" ht="15.75" customHeight="1">
      <c r="A902" s="35">
        <v>42175</v>
      </c>
      <c r="B902" s="36">
        <v>3827.94</v>
      </c>
    </row>
    <row r="903" spans="1:2" ht="15.75" customHeight="1">
      <c r="A903" s="35">
        <v>42176</v>
      </c>
      <c r="B903" s="36">
        <v>3737.7</v>
      </c>
    </row>
    <row r="904" spans="1:2" ht="15.75" customHeight="1">
      <c r="A904" s="35">
        <v>42177</v>
      </c>
      <c r="B904" s="36">
        <v>3598.8</v>
      </c>
    </row>
    <row r="905" spans="1:2" ht="15.75" customHeight="1">
      <c r="A905" s="35">
        <v>42178</v>
      </c>
      <c r="B905" s="36">
        <v>3703.89</v>
      </c>
    </row>
    <row r="906" spans="1:2" ht="15.75" customHeight="1">
      <c r="A906" s="35">
        <v>42179</v>
      </c>
      <c r="B906" s="36">
        <v>3791.35</v>
      </c>
    </row>
    <row r="907" spans="1:2" ht="15.75" customHeight="1">
      <c r="A907" s="35">
        <v>42180</v>
      </c>
      <c r="B907" s="36">
        <v>3919.72</v>
      </c>
    </row>
    <row r="908" spans="1:2" ht="15.75" customHeight="1">
      <c r="A908" s="35">
        <v>42181</v>
      </c>
      <c r="B908" s="36">
        <v>5002.92</v>
      </c>
    </row>
    <row r="909" spans="1:2" ht="15.75" customHeight="1">
      <c r="A909" s="35">
        <v>42182</v>
      </c>
      <c r="B909" s="36">
        <v>3803.76</v>
      </c>
    </row>
    <row r="910" spans="1:2" ht="15.75" customHeight="1">
      <c r="A910" s="35">
        <v>42183</v>
      </c>
      <c r="B910" s="36">
        <v>3533.84</v>
      </c>
    </row>
    <row r="911" spans="1:2" ht="15.75" customHeight="1">
      <c r="A911" s="35">
        <v>42184</v>
      </c>
      <c r="B911" s="36">
        <v>3445.12</v>
      </c>
    </row>
    <row r="912" spans="1:2" ht="15.75" customHeight="1">
      <c r="A912" s="35">
        <v>42185</v>
      </c>
      <c r="B912" s="36">
        <v>3940.7</v>
      </c>
    </row>
    <row r="913" spans="1:2" ht="15.75" customHeight="1">
      <c r="A913" s="35">
        <v>42186</v>
      </c>
      <c r="B913" s="36">
        <v>3796.21</v>
      </c>
    </row>
    <row r="914" spans="1:2" ht="15.75" customHeight="1">
      <c r="A914" s="35">
        <v>42187</v>
      </c>
      <c r="B914" s="36">
        <v>3906.4</v>
      </c>
    </row>
    <row r="915" spans="1:2" ht="15.75" customHeight="1">
      <c r="A915" s="35">
        <v>42188</v>
      </c>
      <c r="B915" s="36">
        <v>3866.03</v>
      </c>
    </row>
    <row r="916" spans="1:2" ht="15.75" customHeight="1">
      <c r="A916" s="35">
        <v>42189</v>
      </c>
      <c r="B916" s="36">
        <v>4683.4399999999996</v>
      </c>
    </row>
    <row r="917" spans="1:2" ht="15.75" customHeight="1">
      <c r="A917" s="35">
        <v>42190</v>
      </c>
      <c r="B917" s="36">
        <v>3263.13</v>
      </c>
    </row>
    <row r="918" spans="1:2" ht="15.75" customHeight="1">
      <c r="A918" s="35">
        <v>42191</v>
      </c>
      <c r="B918" s="36">
        <v>3255.26</v>
      </c>
    </row>
    <row r="919" spans="1:2" ht="15.75" customHeight="1">
      <c r="A919" s="35">
        <v>42192</v>
      </c>
      <c r="B919" s="36">
        <v>3723.09</v>
      </c>
    </row>
    <row r="920" spans="1:2" ht="15.75" customHeight="1">
      <c r="A920" s="35">
        <v>42193</v>
      </c>
      <c r="B920" s="36">
        <v>4037.08</v>
      </c>
    </row>
    <row r="921" spans="1:2" ht="15.75" customHeight="1">
      <c r="A921" s="35">
        <v>42194</v>
      </c>
      <c r="B921" s="36">
        <v>3564.47</v>
      </c>
    </row>
    <row r="922" spans="1:2" ht="15.75" customHeight="1">
      <c r="A922" s="35">
        <v>42195</v>
      </c>
      <c r="B922" s="36">
        <v>3683.03</v>
      </c>
    </row>
    <row r="923" spans="1:2" ht="15.75" customHeight="1">
      <c r="A923" s="35">
        <v>42196</v>
      </c>
      <c r="B923" s="36">
        <v>4594.75</v>
      </c>
    </row>
    <row r="924" spans="1:2" ht="15.75" customHeight="1">
      <c r="A924" s="35">
        <v>42197</v>
      </c>
      <c r="B924" s="36">
        <v>3575.2</v>
      </c>
    </row>
    <row r="925" spans="1:2" ht="15.75" customHeight="1">
      <c r="A925" s="35">
        <v>42198</v>
      </c>
      <c r="B925" s="36">
        <v>3852.82</v>
      </c>
    </row>
    <row r="926" spans="1:2" ht="15.75" customHeight="1">
      <c r="A926" s="35">
        <v>42199</v>
      </c>
      <c r="B926" s="36">
        <v>3944.53</v>
      </c>
    </row>
    <row r="927" spans="1:2" ht="15.75" customHeight="1">
      <c r="A927" s="35">
        <v>42200</v>
      </c>
      <c r="B927" s="36">
        <v>3942.39</v>
      </c>
    </row>
    <row r="928" spans="1:2" ht="15.75" customHeight="1">
      <c r="A928" s="35">
        <v>42201</v>
      </c>
      <c r="B928" s="36">
        <v>4363.1400000000003</v>
      </c>
    </row>
    <row r="929" spans="1:2" ht="15.75" customHeight="1">
      <c r="A929" s="35">
        <v>42202</v>
      </c>
      <c r="B929" s="36">
        <v>4740.7</v>
      </c>
    </row>
    <row r="930" spans="1:2" ht="15.75" customHeight="1">
      <c r="A930" s="35">
        <v>42203</v>
      </c>
      <c r="B930" s="36">
        <v>5108.62</v>
      </c>
    </row>
    <row r="931" spans="1:2" ht="15.75" customHeight="1">
      <c r="A931" s="35">
        <v>42204</v>
      </c>
      <c r="B931" s="36">
        <v>4307.8</v>
      </c>
    </row>
    <row r="932" spans="1:2" ht="15.75" customHeight="1">
      <c r="A932" s="35">
        <v>42205</v>
      </c>
      <c r="B932" s="36">
        <v>3943.49</v>
      </c>
    </row>
    <row r="933" spans="1:2" ht="15.75" customHeight="1">
      <c r="A933" s="35">
        <v>42206</v>
      </c>
      <c r="B933" s="36">
        <v>4877.87</v>
      </c>
    </row>
    <row r="934" spans="1:2" ht="15.75" customHeight="1">
      <c r="A934" s="35">
        <v>42207</v>
      </c>
      <c r="B934" s="36">
        <v>4629.3</v>
      </c>
    </row>
    <row r="935" spans="1:2" ht="15.75" customHeight="1">
      <c r="A935" s="35">
        <v>42208</v>
      </c>
      <c r="B935" s="36">
        <v>4521.67</v>
      </c>
    </row>
    <row r="936" spans="1:2" ht="15.75" customHeight="1">
      <c r="A936" s="35">
        <v>42209</v>
      </c>
      <c r="B936" s="36">
        <v>4693.16</v>
      </c>
    </row>
    <row r="937" spans="1:2" ht="15.75" customHeight="1">
      <c r="A937" s="35">
        <v>42210</v>
      </c>
      <c r="B937" s="36">
        <v>4349.2</v>
      </c>
    </row>
    <row r="938" spans="1:2" ht="15.75" customHeight="1">
      <c r="A938" s="35">
        <v>42211</v>
      </c>
      <c r="B938" s="36">
        <v>4096.5600000000004</v>
      </c>
    </row>
    <row r="939" spans="1:2" ht="15.75" customHeight="1">
      <c r="A939" s="35">
        <v>42212</v>
      </c>
      <c r="B939" s="36">
        <v>4047.21</v>
      </c>
    </row>
    <row r="940" spans="1:2" ht="15.75" customHeight="1">
      <c r="A940" s="35">
        <v>42213</v>
      </c>
      <c r="B940" s="36">
        <v>3944.92</v>
      </c>
    </row>
    <row r="941" spans="1:2" ht="15.75" customHeight="1">
      <c r="A941" s="35">
        <v>42214</v>
      </c>
      <c r="B941" s="36">
        <v>2773.29</v>
      </c>
    </row>
    <row r="942" spans="1:2" ht="15.75" customHeight="1">
      <c r="A942" s="35">
        <v>42215</v>
      </c>
      <c r="B942" s="36">
        <v>5110.91</v>
      </c>
    </row>
    <row r="943" spans="1:2" ht="15.75" customHeight="1">
      <c r="A943" s="35">
        <v>42216</v>
      </c>
      <c r="B943" s="36">
        <v>4220.95</v>
      </c>
    </row>
    <row r="944" spans="1:2" ht="15.75" customHeight="1">
      <c r="A944" s="35">
        <v>42217</v>
      </c>
      <c r="B944" s="36">
        <v>4889.18</v>
      </c>
    </row>
    <row r="945" spans="1:2" ht="15.75" customHeight="1">
      <c r="A945" s="35">
        <v>42218</v>
      </c>
      <c r="B945" s="36">
        <v>3681.04</v>
      </c>
    </row>
    <row r="946" spans="1:2" ht="15.75" customHeight="1">
      <c r="A946" s="35">
        <v>42219</v>
      </c>
      <c r="B946" s="36">
        <v>4253.53</v>
      </c>
    </row>
    <row r="947" spans="1:2" ht="15.75" customHeight="1">
      <c r="A947" s="35">
        <v>42220</v>
      </c>
      <c r="B947" s="36">
        <v>4197.07</v>
      </c>
    </row>
    <row r="948" spans="1:2" ht="15.75" customHeight="1">
      <c r="A948" s="35">
        <v>42221</v>
      </c>
      <c r="B948" s="36">
        <v>4337.38</v>
      </c>
    </row>
    <row r="949" spans="1:2" ht="15.75" customHeight="1">
      <c r="A949" s="35">
        <v>42222</v>
      </c>
      <c r="B949" s="36">
        <v>4571.9399999999996</v>
      </c>
    </row>
    <row r="950" spans="1:2" ht="15.75" customHeight="1">
      <c r="A950" s="35">
        <v>42223</v>
      </c>
      <c r="B950" s="36">
        <v>4092.34</v>
      </c>
    </row>
    <row r="951" spans="1:2" ht="15.75" customHeight="1">
      <c r="A951" s="35">
        <v>42224</v>
      </c>
      <c r="B951" s="36">
        <v>4014.3</v>
      </c>
    </row>
    <row r="952" spans="1:2" ht="15.75" customHeight="1">
      <c r="A952" s="35">
        <v>42225</v>
      </c>
      <c r="B952" s="36">
        <v>4250.76</v>
      </c>
    </row>
    <row r="953" spans="1:2" ht="15.75" customHeight="1">
      <c r="A953" s="35">
        <v>42226</v>
      </c>
      <c r="B953" s="36">
        <v>4338.75</v>
      </c>
    </row>
    <row r="954" spans="1:2" ht="15.75" customHeight="1">
      <c r="A954" s="35">
        <v>42227</v>
      </c>
      <c r="B954" s="36">
        <v>4154.8</v>
      </c>
    </row>
    <row r="955" spans="1:2" ht="15.75" customHeight="1">
      <c r="A955" s="35">
        <v>42228</v>
      </c>
      <c r="B955" s="36">
        <v>4246.29</v>
      </c>
    </row>
    <row r="956" spans="1:2" ht="15.75" customHeight="1">
      <c r="A956" s="35">
        <v>42229</v>
      </c>
      <c r="B956" s="36">
        <v>3835.75</v>
      </c>
    </row>
    <row r="957" spans="1:2" ht="15.75" customHeight="1">
      <c r="A957" s="35">
        <v>42230</v>
      </c>
      <c r="B957" s="36">
        <v>4969.46</v>
      </c>
    </row>
    <row r="958" spans="1:2" ht="15.75" customHeight="1">
      <c r="A958" s="35">
        <v>42231</v>
      </c>
      <c r="B958" s="36">
        <v>5311.24</v>
      </c>
    </row>
    <row r="959" spans="1:2" ht="15.75" customHeight="1">
      <c r="A959" s="35">
        <v>42232</v>
      </c>
      <c r="B959" s="36">
        <v>3492.92</v>
      </c>
    </row>
    <row r="960" spans="1:2" ht="15.75" customHeight="1">
      <c r="A960" s="35">
        <v>42233</v>
      </c>
      <c r="B960" s="36">
        <v>2999.32</v>
      </c>
    </row>
    <row r="961" spans="1:2" ht="15.75" customHeight="1">
      <c r="A961" s="35">
        <v>42234</v>
      </c>
      <c r="B961" s="36">
        <v>3771.87</v>
      </c>
    </row>
    <row r="962" spans="1:2" ht="15.75" customHeight="1">
      <c r="A962" s="35">
        <v>42235</v>
      </c>
      <c r="B962" s="36">
        <v>3743.71</v>
      </c>
    </row>
    <row r="963" spans="1:2" ht="15.75" customHeight="1">
      <c r="A963" s="35">
        <v>42236</v>
      </c>
      <c r="B963" s="36">
        <v>3353.02</v>
      </c>
    </row>
    <row r="964" spans="1:2" ht="15.75" customHeight="1">
      <c r="A964" s="35">
        <v>42237</v>
      </c>
      <c r="B964" s="36">
        <v>3560.25</v>
      </c>
    </row>
    <row r="965" spans="1:2" ht="15.75" customHeight="1">
      <c r="A965" s="35">
        <v>42238</v>
      </c>
      <c r="B965" s="36">
        <v>3292.15</v>
      </c>
    </row>
    <row r="966" spans="1:2" ht="15.75" customHeight="1">
      <c r="A966" s="35">
        <v>42239</v>
      </c>
      <c r="B966" s="36">
        <v>2786.25</v>
      </c>
    </row>
    <row r="967" spans="1:2" ht="15.75" customHeight="1">
      <c r="A967" s="35">
        <v>42240</v>
      </c>
      <c r="B967" s="36">
        <v>1293.3800000000001</v>
      </c>
    </row>
    <row r="968" spans="1:2" ht="15.75" customHeight="1">
      <c r="A968" s="35">
        <v>42241</v>
      </c>
      <c r="B968" s="36">
        <v>1734.4</v>
      </c>
    </row>
    <row r="969" spans="1:2" ht="15.75" customHeight="1">
      <c r="A969" s="35">
        <v>42242</v>
      </c>
      <c r="B969" s="36">
        <v>954.75</v>
      </c>
    </row>
    <row r="970" spans="1:2" ht="15.75" customHeight="1">
      <c r="A970" s="35">
        <v>42243</v>
      </c>
      <c r="B970" s="36">
        <v>857.85</v>
      </c>
    </row>
    <row r="971" spans="1:2" ht="15.75" customHeight="1">
      <c r="A971" s="35">
        <v>42244</v>
      </c>
      <c r="B971" s="36">
        <v>2541.5</v>
      </c>
    </row>
    <row r="972" spans="1:2" ht="15.75" customHeight="1">
      <c r="A972" s="35">
        <v>42245</v>
      </c>
      <c r="B972" s="36">
        <v>3552.28</v>
      </c>
    </row>
    <row r="973" spans="1:2" ht="15.75" customHeight="1">
      <c r="A973" s="35">
        <v>42246</v>
      </c>
      <c r="B973" s="36">
        <v>1205.3599999999999</v>
      </c>
    </row>
    <row r="974" spans="1:2" ht="15.75" customHeight="1">
      <c r="A974" s="35">
        <v>42247</v>
      </c>
      <c r="B974" s="36">
        <v>377.9</v>
      </c>
    </row>
    <row r="975" spans="1:2" ht="15.75" customHeight="1">
      <c r="A975" s="35">
        <v>42248</v>
      </c>
      <c r="B975" s="36">
        <v>1376.97</v>
      </c>
    </row>
    <row r="976" spans="1:2" ht="15.75" customHeight="1">
      <c r="A976" s="35">
        <v>42249</v>
      </c>
      <c r="B976" s="36">
        <v>1686.88</v>
      </c>
    </row>
    <row r="977" spans="1:2" ht="15.75" customHeight="1">
      <c r="A977" s="35">
        <v>42250</v>
      </c>
      <c r="B977" s="36">
        <v>1095.69</v>
      </c>
    </row>
    <row r="978" spans="1:2" ht="15.75" customHeight="1">
      <c r="A978" s="35">
        <v>42251</v>
      </c>
      <c r="B978" s="36">
        <v>4029.08</v>
      </c>
    </row>
    <row r="979" spans="1:2" ht="15.75" customHeight="1">
      <c r="A979" s="35">
        <v>42252</v>
      </c>
      <c r="B979" s="36">
        <v>4649.51</v>
      </c>
    </row>
    <row r="980" spans="1:2" ht="15.75" customHeight="1">
      <c r="A980" s="35">
        <v>42253</v>
      </c>
      <c r="B980" s="36">
        <v>3809.84</v>
      </c>
    </row>
    <row r="981" spans="1:2" ht="15.75" customHeight="1">
      <c r="A981" s="35">
        <v>42254</v>
      </c>
      <c r="B981" s="36">
        <v>2462.54</v>
      </c>
    </row>
    <row r="982" spans="1:2" ht="15.75" customHeight="1">
      <c r="A982" s="35">
        <v>42255</v>
      </c>
      <c r="B982" s="36">
        <v>1714.91</v>
      </c>
    </row>
    <row r="983" spans="1:2" ht="15.75" customHeight="1">
      <c r="A983" s="35">
        <v>42256</v>
      </c>
      <c r="B983" s="36">
        <v>1284.3499999999999</v>
      </c>
    </row>
    <row r="984" spans="1:2" ht="15.75" customHeight="1">
      <c r="A984" s="35">
        <v>42257</v>
      </c>
      <c r="B984" s="36">
        <v>1127.1500000000001</v>
      </c>
    </row>
    <row r="985" spans="1:2" ht="15.75" customHeight="1">
      <c r="A985" s="35">
        <v>42258</v>
      </c>
      <c r="B985" s="36">
        <v>3030.16</v>
      </c>
    </row>
    <row r="986" spans="1:2" ht="15.75" customHeight="1">
      <c r="A986" s="35">
        <v>42259</v>
      </c>
      <c r="B986" s="36">
        <v>3234.93</v>
      </c>
    </row>
    <row r="987" spans="1:2" ht="15.75" customHeight="1">
      <c r="A987" s="35">
        <v>42260</v>
      </c>
      <c r="B987" s="36">
        <v>2339.56</v>
      </c>
    </row>
    <row r="988" spans="1:2" ht="15.75" customHeight="1">
      <c r="A988" s="35">
        <v>42261</v>
      </c>
      <c r="B988" s="36">
        <v>2913.45</v>
      </c>
    </row>
    <row r="989" spans="1:2" ht="15.75" customHeight="1">
      <c r="A989" s="35">
        <v>42262</v>
      </c>
      <c r="B989" s="36">
        <v>2869.06</v>
      </c>
    </row>
    <row r="990" spans="1:2" ht="15.75" customHeight="1">
      <c r="A990" s="35">
        <v>42263</v>
      </c>
      <c r="B990" s="36">
        <v>2978.47</v>
      </c>
    </row>
    <row r="991" spans="1:2" ht="15.75" customHeight="1">
      <c r="A991" s="35">
        <v>42264</v>
      </c>
      <c r="B991" s="36">
        <v>3217.69</v>
      </c>
    </row>
    <row r="992" spans="1:2" ht="15.75" customHeight="1">
      <c r="A992" s="35">
        <v>42265</v>
      </c>
      <c r="B992" s="36">
        <v>2328.3200000000002</v>
      </c>
    </row>
    <row r="993" spans="1:2" ht="15.75" customHeight="1">
      <c r="A993" s="35">
        <v>42266</v>
      </c>
      <c r="B993" s="36">
        <v>3531.19</v>
      </c>
    </row>
    <row r="994" spans="1:2" ht="15.75" customHeight="1">
      <c r="A994" s="35">
        <v>42267</v>
      </c>
      <c r="B994" s="36">
        <v>2195.75</v>
      </c>
    </row>
    <row r="995" spans="1:2" ht="15.75" customHeight="1">
      <c r="A995" s="35">
        <v>42268</v>
      </c>
      <c r="B995" s="36">
        <v>798.19</v>
      </c>
    </row>
    <row r="996" spans="1:2" ht="15.75" customHeight="1">
      <c r="A996" s="35">
        <v>42269</v>
      </c>
      <c r="B996" s="36">
        <v>1816.84</v>
      </c>
    </row>
    <row r="997" spans="1:2" ht="15.75" customHeight="1">
      <c r="A997" s="35">
        <v>42270</v>
      </c>
      <c r="B997" s="36">
        <v>458.75</v>
      </c>
    </row>
    <row r="998" spans="1:2" ht="15.75" customHeight="1">
      <c r="A998" s="35">
        <v>42271</v>
      </c>
      <c r="B998" s="36">
        <v>2402.9499999999998</v>
      </c>
    </row>
    <row r="999" spans="1:2" ht="15.75" customHeight="1">
      <c r="A999" s="35">
        <v>42272</v>
      </c>
      <c r="B999" s="36">
        <v>2871.89</v>
      </c>
    </row>
    <row r="1000" spans="1:2" ht="15.75" customHeight="1">
      <c r="A1000" s="35">
        <v>42273</v>
      </c>
      <c r="B1000" s="36">
        <v>3738.62</v>
      </c>
    </row>
    <row r="1001" spans="1:2" ht="15.75" customHeight="1">
      <c r="A1001" s="35">
        <v>42274</v>
      </c>
      <c r="B1001" s="36">
        <v>3145.18</v>
      </c>
    </row>
    <row r="1002" spans="1:2" ht="15.75" customHeight="1">
      <c r="A1002" s="35">
        <v>42275</v>
      </c>
      <c r="B1002" s="36">
        <v>3456.14</v>
      </c>
    </row>
    <row r="1003" spans="1:2" ht="15.75" customHeight="1">
      <c r="A1003" s="35">
        <v>42276</v>
      </c>
      <c r="B1003" s="36">
        <v>3616.86</v>
      </c>
    </row>
    <row r="1004" spans="1:2" ht="15.75" customHeight="1">
      <c r="A1004" s="35">
        <v>42277</v>
      </c>
      <c r="B1004" s="36">
        <v>2933.04</v>
      </c>
    </row>
    <row r="1005" spans="1:2" ht="15.75" customHeight="1">
      <c r="A1005" s="35">
        <v>42278</v>
      </c>
      <c r="B1005" s="36">
        <v>3193.48</v>
      </c>
    </row>
    <row r="1006" spans="1:2" ht="15.75" customHeight="1">
      <c r="A1006" s="35">
        <v>42279</v>
      </c>
      <c r="B1006" s="36">
        <v>3541.35</v>
      </c>
    </row>
    <row r="1007" spans="1:2" ht="15.75" customHeight="1">
      <c r="A1007" s="35">
        <v>42280</v>
      </c>
      <c r="B1007" s="36">
        <v>3989.88</v>
      </c>
    </row>
    <row r="1008" spans="1:2" ht="15.75" customHeight="1">
      <c r="A1008" s="35">
        <v>42281</v>
      </c>
      <c r="B1008" s="36">
        <v>3016.35</v>
      </c>
    </row>
    <row r="1009" spans="1:2" ht="15.75" customHeight="1">
      <c r="A1009" s="35">
        <v>42282</v>
      </c>
      <c r="B1009" s="36">
        <v>3163.4</v>
      </c>
    </row>
    <row r="1010" spans="1:2" ht="15.75" customHeight="1">
      <c r="A1010" s="35">
        <v>42283</v>
      </c>
      <c r="B1010" s="36">
        <v>2230.9299999999998</v>
      </c>
    </row>
    <row r="1011" spans="1:2" ht="15.75" customHeight="1">
      <c r="A1011" s="35">
        <v>42284</v>
      </c>
      <c r="B1011" s="36">
        <v>3367.75</v>
      </c>
    </row>
    <row r="1012" spans="1:2" ht="15.75" customHeight="1">
      <c r="A1012" s="35">
        <v>42285</v>
      </c>
      <c r="B1012" s="36">
        <v>3268.98</v>
      </c>
    </row>
    <row r="1013" spans="1:2" ht="15.75" customHeight="1">
      <c r="A1013" s="35">
        <v>42286</v>
      </c>
      <c r="B1013" s="36">
        <v>3565.63</v>
      </c>
    </row>
    <row r="1014" spans="1:2" ht="15.75" customHeight="1">
      <c r="A1014" s="35">
        <v>42287</v>
      </c>
      <c r="B1014" s="36">
        <v>3663.01</v>
      </c>
    </row>
    <row r="1015" spans="1:2" ht="15.75" customHeight="1">
      <c r="A1015" s="35">
        <v>42288</v>
      </c>
      <c r="B1015" s="36">
        <v>3203.32</v>
      </c>
    </row>
    <row r="1016" spans="1:2" ht="15.75" customHeight="1">
      <c r="A1016" s="35">
        <v>42289</v>
      </c>
      <c r="B1016" s="36">
        <v>3290.87</v>
      </c>
    </row>
    <row r="1017" spans="1:2" ht="15.75" customHeight="1">
      <c r="A1017" s="35">
        <v>42290</v>
      </c>
      <c r="B1017" s="36">
        <v>3004.89</v>
      </c>
    </row>
    <row r="1018" spans="1:2" ht="15.75" customHeight="1">
      <c r="A1018" s="35">
        <v>42291</v>
      </c>
      <c r="B1018" s="36">
        <v>3811.16</v>
      </c>
    </row>
    <row r="1019" spans="1:2" ht="15.75" customHeight="1">
      <c r="A1019" s="35">
        <v>42292</v>
      </c>
      <c r="B1019" s="36">
        <v>3758.04</v>
      </c>
    </row>
    <row r="1020" spans="1:2" ht="15.75" customHeight="1">
      <c r="A1020" s="35">
        <v>42293</v>
      </c>
      <c r="B1020" s="36">
        <v>4015.98</v>
      </c>
    </row>
    <row r="1021" spans="1:2" ht="15.75" customHeight="1">
      <c r="A1021" s="35">
        <v>42294</v>
      </c>
      <c r="B1021" s="36">
        <v>3486.81</v>
      </c>
    </row>
    <row r="1022" spans="1:2" ht="15.75" customHeight="1">
      <c r="A1022" s="35">
        <v>42295</v>
      </c>
      <c r="B1022" s="36">
        <v>2567.88</v>
      </c>
    </row>
    <row r="1023" spans="1:2" ht="15.75" customHeight="1">
      <c r="A1023" s="35">
        <v>42296</v>
      </c>
      <c r="B1023" s="36">
        <v>2032.77</v>
      </c>
    </row>
    <row r="1024" spans="1:2" ht="15.75" customHeight="1">
      <c r="A1024" s="35">
        <v>42297</v>
      </c>
      <c r="B1024" s="36">
        <v>1069.6300000000001</v>
      </c>
    </row>
    <row r="1025" spans="1:2" ht="15.75" customHeight="1">
      <c r="A1025" s="35">
        <v>42298</v>
      </c>
      <c r="B1025" s="36">
        <v>1656.96</v>
      </c>
    </row>
    <row r="1026" spans="1:2" ht="15.75" customHeight="1">
      <c r="A1026" s="35">
        <v>42299</v>
      </c>
      <c r="B1026" s="36">
        <v>2163.09</v>
      </c>
    </row>
    <row r="1027" spans="1:2" ht="15.75" customHeight="1">
      <c r="A1027" s="35">
        <v>42300</v>
      </c>
      <c r="B1027" s="36">
        <v>2155.31</v>
      </c>
    </row>
    <row r="1028" spans="1:2" ht="15.75" customHeight="1">
      <c r="A1028" s="35">
        <v>42301</v>
      </c>
      <c r="B1028" s="36">
        <v>2941.96</v>
      </c>
    </row>
    <row r="1029" spans="1:2" ht="15.75" customHeight="1">
      <c r="A1029" s="35">
        <v>42302</v>
      </c>
      <c r="B1029" s="36">
        <v>1398.06</v>
      </c>
    </row>
    <row r="1030" spans="1:2" ht="15.75" customHeight="1">
      <c r="A1030" s="35">
        <v>42303</v>
      </c>
      <c r="B1030" s="36">
        <v>633.89</v>
      </c>
    </row>
    <row r="1031" spans="1:2" ht="15.75" customHeight="1">
      <c r="A1031" s="35">
        <v>42304</v>
      </c>
      <c r="B1031" s="36">
        <v>1248.3599999999999</v>
      </c>
    </row>
    <row r="1032" spans="1:2" ht="15.75" customHeight="1">
      <c r="A1032" s="35">
        <v>42305</v>
      </c>
      <c r="B1032" s="36">
        <v>1336.81</v>
      </c>
    </row>
    <row r="1033" spans="1:2" ht="15.75" customHeight="1">
      <c r="A1033" s="35">
        <v>42306</v>
      </c>
      <c r="B1033" s="36">
        <v>2197.85</v>
      </c>
    </row>
    <row r="1034" spans="1:2" ht="15.75" customHeight="1">
      <c r="A1034" s="35">
        <v>42307</v>
      </c>
      <c r="B1034" s="36">
        <v>2790.56</v>
      </c>
    </row>
    <row r="1035" spans="1:2" ht="15.75" customHeight="1">
      <c r="A1035" s="35">
        <v>42308</v>
      </c>
      <c r="B1035" s="36">
        <v>3422.68</v>
      </c>
    </row>
    <row r="1036" spans="1:2" ht="15.75" customHeight="1">
      <c r="A1036" s="35">
        <v>42309</v>
      </c>
      <c r="B1036" s="36">
        <v>1857.45</v>
      </c>
    </row>
    <row r="1037" spans="1:2" ht="15.75" customHeight="1">
      <c r="A1037" s="35">
        <v>42310</v>
      </c>
      <c r="B1037" s="36">
        <v>2397.08</v>
      </c>
    </row>
    <row r="1038" spans="1:2" ht="15.75" customHeight="1">
      <c r="A1038" s="35">
        <v>42311</v>
      </c>
      <c r="B1038" s="36">
        <v>2127.38</v>
      </c>
    </row>
    <row r="1039" spans="1:2" ht="15.75" customHeight="1">
      <c r="A1039" s="35">
        <v>42312</v>
      </c>
      <c r="B1039" s="36">
        <v>753.31</v>
      </c>
    </row>
    <row r="1040" spans="1:2" ht="15.75" customHeight="1">
      <c r="A1040" s="35">
        <v>42313</v>
      </c>
      <c r="B1040" s="36">
        <v>3201.49</v>
      </c>
    </row>
    <row r="1041" spans="1:2" ht="15.75" customHeight="1">
      <c r="A1041" s="35">
        <v>42314</v>
      </c>
      <c r="B1041" s="36">
        <v>4416.6000000000004</v>
      </c>
    </row>
    <row r="1042" spans="1:2" ht="15.75" customHeight="1">
      <c r="A1042" s="35">
        <v>42315</v>
      </c>
      <c r="B1042" s="36">
        <v>3630.34</v>
      </c>
    </row>
    <row r="1043" spans="1:2" ht="15.75" customHeight="1">
      <c r="A1043" s="35">
        <v>42316</v>
      </c>
      <c r="B1043" s="36">
        <v>1880.23</v>
      </c>
    </row>
    <row r="1044" spans="1:2" ht="15.75" customHeight="1">
      <c r="A1044" s="35">
        <v>42317</v>
      </c>
      <c r="B1044" s="36">
        <v>2365.2399999999998</v>
      </c>
    </row>
    <row r="1045" spans="1:2" ht="15.75" customHeight="1">
      <c r="A1045" s="35">
        <v>42318</v>
      </c>
      <c r="B1045" s="36">
        <v>2917.01</v>
      </c>
    </row>
    <row r="1046" spans="1:2" ht="15.75" customHeight="1">
      <c r="A1046" s="35">
        <v>42319</v>
      </c>
      <c r="B1046" s="36">
        <v>2229.5500000000002</v>
      </c>
    </row>
    <row r="1047" spans="1:2" ht="15.75" customHeight="1">
      <c r="A1047" s="35">
        <v>42320</v>
      </c>
      <c r="B1047" s="36">
        <v>3265.35</v>
      </c>
    </row>
    <row r="1048" spans="1:2" ht="15.75" customHeight="1">
      <c r="A1048" s="35">
        <v>42321</v>
      </c>
      <c r="B1048" s="36">
        <v>4206.0600000000004</v>
      </c>
    </row>
    <row r="1049" spans="1:2" ht="15.75" customHeight="1">
      <c r="A1049" s="35">
        <v>42322</v>
      </c>
      <c r="B1049" s="36">
        <v>4715.46</v>
      </c>
    </row>
    <row r="1050" spans="1:2" ht="15.75" customHeight="1">
      <c r="A1050" s="35">
        <v>42323</v>
      </c>
      <c r="B1050" s="36">
        <v>1812.39</v>
      </c>
    </row>
    <row r="1051" spans="1:2" ht="15.75" customHeight="1">
      <c r="A1051" s="35">
        <v>42324</v>
      </c>
      <c r="B1051" s="36">
        <v>1156.74</v>
      </c>
    </row>
    <row r="1052" spans="1:2" ht="15.75" customHeight="1">
      <c r="A1052" s="35">
        <v>42325</v>
      </c>
      <c r="B1052" s="36">
        <v>718.03</v>
      </c>
    </row>
    <row r="1053" spans="1:2" ht="15.75" customHeight="1">
      <c r="A1053" s="35">
        <v>42326</v>
      </c>
      <c r="B1053" s="36">
        <v>1430.85</v>
      </c>
    </row>
    <row r="1054" spans="1:2" ht="15.75" customHeight="1">
      <c r="A1054" s="35">
        <v>42327</v>
      </c>
      <c r="B1054" s="36">
        <v>1881.54</v>
      </c>
    </row>
    <row r="1055" spans="1:2" ht="15.75" customHeight="1">
      <c r="A1055" s="35">
        <v>42328</v>
      </c>
      <c r="B1055" s="36">
        <v>2536.29</v>
      </c>
    </row>
    <row r="1056" spans="1:2" ht="15.75" customHeight="1">
      <c r="A1056" s="35">
        <v>42329</v>
      </c>
      <c r="B1056" s="36">
        <v>3343.51</v>
      </c>
    </row>
    <row r="1057" spans="1:2" ht="15.75" customHeight="1">
      <c r="A1057" s="35">
        <v>42330</v>
      </c>
      <c r="B1057" s="36">
        <v>1817.79</v>
      </c>
    </row>
    <row r="1058" spans="1:2" ht="15.75" customHeight="1">
      <c r="A1058" s="35">
        <v>42331</v>
      </c>
      <c r="B1058" s="36">
        <v>2869.5</v>
      </c>
    </row>
    <row r="1059" spans="1:2" ht="15.75" customHeight="1">
      <c r="A1059" s="35">
        <v>42332</v>
      </c>
      <c r="B1059" s="36">
        <v>2897.68</v>
      </c>
    </row>
    <row r="1060" spans="1:2" ht="15.75" customHeight="1">
      <c r="A1060" s="35">
        <v>42333</v>
      </c>
      <c r="B1060" s="36">
        <v>2539.33</v>
      </c>
    </row>
    <row r="1061" spans="1:2" ht="15.75" customHeight="1">
      <c r="A1061" s="35">
        <v>42334</v>
      </c>
      <c r="B1061" s="36">
        <v>3193.51</v>
      </c>
    </row>
    <row r="1062" spans="1:2" ht="15.75" customHeight="1">
      <c r="A1062" s="35">
        <v>42335</v>
      </c>
      <c r="B1062" s="36">
        <v>4338.8100000000004</v>
      </c>
    </row>
    <row r="1063" spans="1:2" ht="15.75" customHeight="1">
      <c r="A1063" s="35">
        <v>42336</v>
      </c>
      <c r="B1063" s="36">
        <v>3664.12</v>
      </c>
    </row>
    <row r="1064" spans="1:2" ht="15.75" customHeight="1">
      <c r="A1064" s="35">
        <v>42337</v>
      </c>
      <c r="B1064" s="36">
        <v>1146.4100000000001</v>
      </c>
    </row>
    <row r="1065" spans="1:2" ht="15.75" customHeight="1">
      <c r="A1065" s="35">
        <v>42338</v>
      </c>
      <c r="B1065" s="36">
        <v>493.24</v>
      </c>
    </row>
    <row r="1066" spans="1:2" ht="15.75" customHeight="1">
      <c r="A1066" s="35">
        <v>42339</v>
      </c>
      <c r="B1066" s="36">
        <v>908.11</v>
      </c>
    </row>
    <row r="1067" spans="1:2" ht="15.75" customHeight="1">
      <c r="A1067" s="35">
        <v>42340</v>
      </c>
      <c r="B1067" s="36">
        <v>538</v>
      </c>
    </row>
    <row r="1068" spans="1:2" ht="15.75" customHeight="1">
      <c r="A1068" s="35">
        <v>42341</v>
      </c>
      <c r="B1068" s="36">
        <v>1874.23</v>
      </c>
    </row>
    <row r="1069" spans="1:2" ht="15.75" customHeight="1">
      <c r="A1069" s="35">
        <v>42342</v>
      </c>
      <c r="B1069" s="36">
        <v>3369.73</v>
      </c>
    </row>
    <row r="1070" spans="1:2" ht="15.75" customHeight="1">
      <c r="A1070" s="35">
        <v>42343</v>
      </c>
      <c r="B1070" s="36">
        <v>3439.34</v>
      </c>
    </row>
    <row r="1071" spans="1:2" ht="15.75" customHeight="1">
      <c r="A1071" s="35">
        <v>42344</v>
      </c>
      <c r="B1071" s="36">
        <v>1401.91</v>
      </c>
    </row>
    <row r="1072" spans="1:2" ht="15.75" customHeight="1">
      <c r="A1072" s="35">
        <v>42345</v>
      </c>
      <c r="B1072" s="36">
        <v>1090.53</v>
      </c>
    </row>
    <row r="1073" spans="1:2" ht="15.75" customHeight="1">
      <c r="A1073" s="35">
        <v>42346</v>
      </c>
      <c r="B1073" s="36">
        <v>1421.52</v>
      </c>
    </row>
    <row r="1074" spans="1:2" ht="15.75" customHeight="1">
      <c r="A1074" s="35">
        <v>42347</v>
      </c>
      <c r="B1074" s="36">
        <v>1103.1099999999999</v>
      </c>
    </row>
    <row r="1075" spans="1:2" ht="15.75" customHeight="1">
      <c r="A1075" s="35">
        <v>42348</v>
      </c>
      <c r="B1075" s="36">
        <v>1478.61</v>
      </c>
    </row>
    <row r="1076" spans="1:2" ht="15.75" customHeight="1">
      <c r="A1076" s="35">
        <v>42349</v>
      </c>
      <c r="B1076" s="36">
        <v>3353.86</v>
      </c>
    </row>
    <row r="1077" spans="1:2" ht="15.75" customHeight="1">
      <c r="A1077" s="35">
        <v>42350</v>
      </c>
      <c r="B1077" s="36">
        <v>3879.3</v>
      </c>
    </row>
    <row r="1078" spans="1:2" ht="15.75" customHeight="1">
      <c r="A1078" s="35">
        <v>42351</v>
      </c>
      <c r="B1078" s="36">
        <v>2275.48</v>
      </c>
    </row>
    <row r="1079" spans="1:2" ht="15.75" customHeight="1">
      <c r="A1079" s="35">
        <v>42352</v>
      </c>
      <c r="B1079" s="36">
        <v>625.63</v>
      </c>
    </row>
    <row r="1080" spans="1:2" ht="15.75" customHeight="1">
      <c r="A1080" s="35">
        <v>42353</v>
      </c>
      <c r="B1080" s="36">
        <v>598.54999999999995</v>
      </c>
    </row>
    <row r="1081" spans="1:2" ht="15.75" customHeight="1">
      <c r="A1081" s="35">
        <v>42354</v>
      </c>
      <c r="B1081" s="36">
        <v>770.73</v>
      </c>
    </row>
    <row r="1082" spans="1:2" ht="15.75" customHeight="1">
      <c r="A1082" s="35">
        <v>42355</v>
      </c>
      <c r="B1082" s="36">
        <v>661.45</v>
      </c>
    </row>
    <row r="1083" spans="1:2" ht="15.75" customHeight="1">
      <c r="A1083" s="35">
        <v>42356</v>
      </c>
      <c r="B1083" s="36">
        <v>2832.55</v>
      </c>
    </row>
    <row r="1084" spans="1:2" ht="15.75" customHeight="1">
      <c r="A1084" s="35">
        <v>42357</v>
      </c>
      <c r="B1084" s="36">
        <v>4050.6</v>
      </c>
    </row>
    <row r="1085" spans="1:2" ht="15.75" customHeight="1">
      <c r="A1085" s="35">
        <v>42358</v>
      </c>
      <c r="B1085" s="36">
        <v>3320.41</v>
      </c>
    </row>
    <row r="1086" spans="1:2" ht="15.75" customHeight="1">
      <c r="A1086" s="35">
        <v>42359</v>
      </c>
      <c r="B1086" s="36">
        <v>3405.81</v>
      </c>
    </row>
    <row r="1087" spans="1:2" ht="15.75" customHeight="1">
      <c r="A1087" s="35">
        <v>42360</v>
      </c>
      <c r="B1087" s="36">
        <v>3129.14</v>
      </c>
    </row>
    <row r="1088" spans="1:2" ht="15.75" customHeight="1">
      <c r="A1088" s="35">
        <v>42361</v>
      </c>
      <c r="B1088" s="36">
        <v>2957.38</v>
      </c>
    </row>
    <row r="1089" spans="1:2" ht="15.75" customHeight="1">
      <c r="A1089" s="35">
        <v>42362</v>
      </c>
      <c r="B1089" s="36">
        <v>3581.53</v>
      </c>
    </row>
    <row r="1090" spans="1:2" ht="15.75" customHeight="1">
      <c r="A1090" s="35">
        <v>42363</v>
      </c>
      <c r="B1090" s="36">
        <v>4671.82</v>
      </c>
    </row>
    <row r="1091" spans="1:2" ht="15.75" customHeight="1">
      <c r="A1091" s="35">
        <v>42364</v>
      </c>
      <c r="B1091" s="36">
        <v>4496.8999999999996</v>
      </c>
    </row>
    <row r="1092" spans="1:2" ht="15.75" customHeight="1">
      <c r="A1092" s="35">
        <v>42365</v>
      </c>
      <c r="B1092" s="36">
        <v>4448.47</v>
      </c>
    </row>
    <row r="1093" spans="1:2" ht="15.75" customHeight="1">
      <c r="A1093" s="35">
        <v>42366</v>
      </c>
      <c r="B1093" s="36">
        <v>4874.17</v>
      </c>
    </row>
    <row r="1094" spans="1:2" ht="15.75" customHeight="1">
      <c r="A1094" s="35">
        <v>42367</v>
      </c>
      <c r="B1094" s="36">
        <v>4951.67</v>
      </c>
    </row>
    <row r="1095" spans="1:2" ht="15.75" customHeight="1">
      <c r="A1095" s="35">
        <v>42368</v>
      </c>
      <c r="B1095" s="36">
        <v>4843.7</v>
      </c>
    </row>
    <row r="1096" spans="1:2" ht="15.75" customHeight="1">
      <c r="A1096" s="35">
        <v>42369</v>
      </c>
      <c r="B1096" s="36">
        <v>6402.56</v>
      </c>
    </row>
    <row r="1097" spans="1:2" ht="15.75" customHeight="1">
      <c r="A1097" s="35">
        <v>42370</v>
      </c>
      <c r="B1097" s="37">
        <v>5147.1000000000004</v>
      </c>
    </row>
    <row r="1098" spans="1:2" ht="15.75" customHeight="1">
      <c r="A1098" s="35">
        <v>42371</v>
      </c>
      <c r="B1098" s="37">
        <v>3458.13</v>
      </c>
    </row>
    <row r="1099" spans="1:2" ht="15.75" customHeight="1">
      <c r="A1099" s="35">
        <v>42372</v>
      </c>
      <c r="B1099" s="37">
        <v>1609.44</v>
      </c>
    </row>
    <row r="1100" spans="1:2" ht="15.75" customHeight="1">
      <c r="A1100" s="35">
        <v>42373</v>
      </c>
      <c r="B1100" s="37">
        <v>1743.65</v>
      </c>
    </row>
    <row r="1101" spans="1:2" ht="15.75" customHeight="1">
      <c r="A1101" s="35">
        <v>42374</v>
      </c>
      <c r="B1101" s="37">
        <v>1323.46</v>
      </c>
    </row>
    <row r="1102" spans="1:2" ht="15.75" customHeight="1">
      <c r="A1102" s="35">
        <v>42375</v>
      </c>
      <c r="B1102" s="37">
        <v>915.82</v>
      </c>
    </row>
    <row r="1103" spans="1:2" ht="15.75" customHeight="1">
      <c r="A1103" s="35">
        <v>42376</v>
      </c>
      <c r="B1103" s="37">
        <v>1141.1199999999999</v>
      </c>
    </row>
    <row r="1104" spans="1:2" ht="15.75" customHeight="1">
      <c r="A1104" s="35">
        <v>42377</v>
      </c>
      <c r="B1104" s="37">
        <v>2081.21</v>
      </c>
    </row>
    <row r="1105" spans="1:2" ht="15.75" customHeight="1">
      <c r="A1105" s="35">
        <v>42378</v>
      </c>
      <c r="B1105" s="37">
        <v>2788.05</v>
      </c>
    </row>
    <row r="1106" spans="1:2" ht="15.75" customHeight="1">
      <c r="A1106" s="35">
        <v>42379</v>
      </c>
      <c r="B1106" s="37">
        <v>1176.72</v>
      </c>
    </row>
    <row r="1107" spans="1:2" ht="15.75" customHeight="1">
      <c r="A1107" s="35">
        <v>42380</v>
      </c>
      <c r="B1107" s="37">
        <v>1362.44</v>
      </c>
    </row>
    <row r="1108" spans="1:2" ht="15.75" customHeight="1">
      <c r="A1108" s="35">
        <v>42381</v>
      </c>
      <c r="B1108" s="37">
        <v>516.04</v>
      </c>
    </row>
    <row r="1109" spans="1:2" ht="15.75" customHeight="1">
      <c r="A1109" s="35">
        <v>42382</v>
      </c>
      <c r="B1109" s="37">
        <v>915.87</v>
      </c>
    </row>
    <row r="1110" spans="1:2" ht="15.75" customHeight="1">
      <c r="A1110" s="35">
        <v>42383</v>
      </c>
      <c r="B1110" s="37">
        <v>913.47</v>
      </c>
    </row>
    <row r="1111" spans="1:2" ht="15.75" customHeight="1">
      <c r="A1111" s="35">
        <v>42384</v>
      </c>
      <c r="B1111" s="37">
        <v>2504.48</v>
      </c>
    </row>
    <row r="1112" spans="1:2" ht="15.75" customHeight="1">
      <c r="A1112" s="35">
        <v>42385</v>
      </c>
      <c r="B1112" s="37">
        <v>4011.52</v>
      </c>
    </row>
    <row r="1113" spans="1:2" ht="15.75" customHeight="1">
      <c r="A1113" s="35">
        <v>42386</v>
      </c>
      <c r="B1113" s="37">
        <v>2150.2600000000002</v>
      </c>
    </row>
    <row r="1114" spans="1:2" ht="15.75" customHeight="1">
      <c r="A1114" s="35">
        <v>42387</v>
      </c>
      <c r="B1114" s="37">
        <v>1988.85</v>
      </c>
    </row>
    <row r="1115" spans="1:2" ht="15.75" customHeight="1">
      <c r="A1115" s="35">
        <v>42388</v>
      </c>
      <c r="B1115" s="37">
        <v>2534.6999999999998</v>
      </c>
    </row>
    <row r="1116" spans="1:2" ht="15.75" customHeight="1">
      <c r="A1116" s="35">
        <v>42389</v>
      </c>
      <c r="B1116" s="37">
        <v>3625.46</v>
      </c>
    </row>
    <row r="1117" spans="1:2" ht="15.75" customHeight="1">
      <c r="A1117" s="35">
        <v>42390</v>
      </c>
      <c r="B1117" s="37">
        <v>4331.62</v>
      </c>
    </row>
    <row r="1118" spans="1:2" ht="15.75" customHeight="1">
      <c r="A1118" s="35">
        <v>42391</v>
      </c>
      <c r="B1118" s="37">
        <v>3823.22</v>
      </c>
    </row>
    <row r="1119" spans="1:2" ht="15.75" customHeight="1">
      <c r="A1119" s="35">
        <v>42392</v>
      </c>
      <c r="B1119" s="37">
        <v>4811.28</v>
      </c>
    </row>
    <row r="1120" spans="1:2" ht="15.75" customHeight="1">
      <c r="A1120" s="35">
        <v>42393</v>
      </c>
      <c r="B1120" s="37">
        <v>3103.71</v>
      </c>
    </row>
    <row r="1121" spans="1:2" ht="15.75" customHeight="1">
      <c r="A1121" s="35">
        <v>42394</v>
      </c>
      <c r="B1121" s="37">
        <v>1300.33</v>
      </c>
    </row>
    <row r="1122" spans="1:2" ht="15.75" customHeight="1">
      <c r="A1122" s="35">
        <v>42395</v>
      </c>
      <c r="B1122" s="37">
        <v>2440.88</v>
      </c>
    </row>
    <row r="1123" spans="1:2" ht="15.75" customHeight="1">
      <c r="A1123" s="35">
        <v>42396</v>
      </c>
      <c r="B1123" s="37">
        <v>1744.79</v>
      </c>
    </row>
    <row r="1124" spans="1:2" ht="15.75" customHeight="1">
      <c r="A1124" s="35">
        <v>42397</v>
      </c>
      <c r="B1124" s="37">
        <v>1892.62</v>
      </c>
    </row>
    <row r="1125" spans="1:2" ht="15.75" customHeight="1">
      <c r="A1125" s="35">
        <v>42398</v>
      </c>
      <c r="B1125" s="37">
        <v>3061.46</v>
      </c>
    </row>
    <row r="1126" spans="1:2" ht="15.75" customHeight="1">
      <c r="A1126" s="35">
        <v>42399</v>
      </c>
      <c r="B1126" s="37">
        <v>2396.14</v>
      </c>
    </row>
    <row r="1127" spans="1:2" ht="15.75" customHeight="1">
      <c r="A1127" s="35">
        <v>42400</v>
      </c>
      <c r="B1127" s="37">
        <v>1045.28</v>
      </c>
    </row>
    <row r="1128" spans="1:2" ht="15.75" customHeight="1">
      <c r="A1128" s="35">
        <v>42401</v>
      </c>
      <c r="B1128" s="37">
        <v>1544.96</v>
      </c>
    </row>
    <row r="1129" spans="1:2" ht="15.75" customHeight="1">
      <c r="A1129" s="35">
        <v>42402</v>
      </c>
      <c r="B1129" s="37">
        <v>1972.71</v>
      </c>
    </row>
    <row r="1130" spans="1:2" ht="15.75" customHeight="1">
      <c r="A1130" s="35">
        <v>42403</v>
      </c>
      <c r="B1130" s="37">
        <v>2144.6</v>
      </c>
    </row>
    <row r="1131" spans="1:2" ht="15.75" customHeight="1">
      <c r="A1131" s="35">
        <v>42404</v>
      </c>
      <c r="B1131" s="37">
        <v>1136.4100000000001</v>
      </c>
    </row>
    <row r="1132" spans="1:2" ht="15.75" customHeight="1">
      <c r="A1132" s="35">
        <v>42405</v>
      </c>
      <c r="B1132" s="37">
        <v>2446.46</v>
      </c>
    </row>
    <row r="1133" spans="1:2" ht="15.75" customHeight="1">
      <c r="A1133" s="35">
        <v>42406</v>
      </c>
      <c r="B1133" s="37">
        <v>3216.1</v>
      </c>
    </row>
    <row r="1134" spans="1:2" ht="15.75" customHeight="1">
      <c r="A1134" s="35">
        <v>42407</v>
      </c>
      <c r="B1134" s="37">
        <v>2229.37</v>
      </c>
    </row>
    <row r="1135" spans="1:2" ht="15.75" customHeight="1">
      <c r="A1135" s="35">
        <v>42408</v>
      </c>
      <c r="B1135" s="37">
        <v>3070.53</v>
      </c>
    </row>
    <row r="1136" spans="1:2" ht="15.75" customHeight="1">
      <c r="A1136" s="35">
        <v>42409</v>
      </c>
      <c r="B1136" s="37">
        <v>2335.09</v>
      </c>
    </row>
    <row r="1137" spans="1:2" ht="15.75" customHeight="1">
      <c r="A1137" s="35">
        <v>42410</v>
      </c>
      <c r="B1137" s="37">
        <v>2153.75</v>
      </c>
    </row>
    <row r="1138" spans="1:2" ht="15.75" customHeight="1">
      <c r="A1138" s="35">
        <v>42411</v>
      </c>
      <c r="B1138" s="37">
        <v>2177.2800000000002</v>
      </c>
    </row>
    <row r="1139" spans="1:2" ht="15.75" customHeight="1">
      <c r="A1139" s="35">
        <v>42412</v>
      </c>
      <c r="B1139" s="37">
        <v>3949.35</v>
      </c>
    </row>
    <row r="1140" spans="1:2" ht="15.75" customHeight="1">
      <c r="A1140" s="35">
        <v>42413</v>
      </c>
      <c r="B1140" s="37">
        <v>4782.6000000000004</v>
      </c>
    </row>
    <row r="1141" spans="1:2" ht="15.75" customHeight="1">
      <c r="A1141" s="35">
        <v>42414</v>
      </c>
      <c r="B1141" s="37">
        <v>4295.7700000000004</v>
      </c>
    </row>
    <row r="1142" spans="1:2" ht="15.75" customHeight="1">
      <c r="A1142" s="35">
        <v>42415</v>
      </c>
      <c r="B1142" s="37">
        <v>2355.5100000000002</v>
      </c>
    </row>
    <row r="1143" spans="1:2" ht="15.75" customHeight="1">
      <c r="A1143" s="35">
        <v>42416</v>
      </c>
      <c r="B1143" s="37">
        <v>2087.69</v>
      </c>
    </row>
    <row r="1144" spans="1:2" ht="15.75" customHeight="1">
      <c r="A1144" s="35">
        <v>42417</v>
      </c>
      <c r="B1144" s="37">
        <v>1536.25</v>
      </c>
    </row>
    <row r="1145" spans="1:2" ht="15.75" customHeight="1">
      <c r="A1145" s="35">
        <v>42418</v>
      </c>
      <c r="B1145" s="37">
        <v>3288.96</v>
      </c>
    </row>
    <row r="1146" spans="1:2" ht="15.75" customHeight="1">
      <c r="A1146" s="35">
        <v>42419</v>
      </c>
      <c r="B1146" s="37">
        <v>3445.31</v>
      </c>
    </row>
    <row r="1147" spans="1:2" ht="15.75" customHeight="1">
      <c r="A1147" s="35">
        <v>42420</v>
      </c>
      <c r="B1147" s="37">
        <v>3584.76</v>
      </c>
    </row>
    <row r="1148" spans="1:2" ht="15.75" customHeight="1">
      <c r="A1148" s="35">
        <v>42421</v>
      </c>
      <c r="B1148" s="37">
        <v>1406.7</v>
      </c>
    </row>
    <row r="1149" spans="1:2" ht="15.75" customHeight="1">
      <c r="A1149" s="35">
        <v>42422</v>
      </c>
      <c r="B1149" s="37">
        <v>1491.28</v>
      </c>
    </row>
    <row r="1150" spans="1:2" ht="15.75" customHeight="1">
      <c r="A1150" s="35">
        <v>42423</v>
      </c>
      <c r="B1150" s="37">
        <v>987.23</v>
      </c>
    </row>
    <row r="1151" spans="1:2" ht="15.75" customHeight="1">
      <c r="A1151" s="35">
        <v>42424</v>
      </c>
      <c r="B1151" s="37">
        <v>2185.06</v>
      </c>
    </row>
    <row r="1152" spans="1:2" ht="15.75" customHeight="1">
      <c r="A1152" s="35">
        <v>42425</v>
      </c>
      <c r="B1152" s="37">
        <v>1880.43</v>
      </c>
    </row>
    <row r="1153" spans="1:2" ht="15.75" customHeight="1">
      <c r="A1153" s="35">
        <v>42426</v>
      </c>
      <c r="B1153" s="37">
        <v>3904.79</v>
      </c>
    </row>
    <row r="1154" spans="1:2" ht="15.75" customHeight="1">
      <c r="A1154" s="35">
        <v>42427</v>
      </c>
      <c r="B1154" s="37">
        <v>3935.22</v>
      </c>
    </row>
    <row r="1155" spans="1:2" ht="15.75" customHeight="1">
      <c r="A1155" s="35">
        <v>42428</v>
      </c>
      <c r="B1155" s="37">
        <v>999.09</v>
      </c>
    </row>
    <row r="1156" spans="1:2" ht="15.75" customHeight="1">
      <c r="A1156" s="35">
        <v>42429</v>
      </c>
      <c r="B1156" s="37">
        <v>1540.54</v>
      </c>
    </row>
    <row r="1157" spans="1:2" ht="15.75" customHeight="1">
      <c r="A1157" s="35">
        <v>42430</v>
      </c>
      <c r="B1157" s="37">
        <v>1882.6</v>
      </c>
    </row>
    <row r="1158" spans="1:2" ht="15.75" customHeight="1">
      <c r="A1158" s="35">
        <v>42431</v>
      </c>
      <c r="B1158" s="37">
        <v>1463.55</v>
      </c>
    </row>
    <row r="1159" spans="1:2" ht="15.75" customHeight="1">
      <c r="A1159" s="35">
        <v>42432</v>
      </c>
      <c r="B1159" s="37">
        <v>1738.56</v>
      </c>
    </row>
    <row r="1160" spans="1:2" ht="15.75" customHeight="1">
      <c r="A1160" s="35">
        <v>42433</v>
      </c>
      <c r="B1160" s="37">
        <v>2421.85</v>
      </c>
    </row>
    <row r="1161" spans="1:2" ht="15.75" customHeight="1">
      <c r="A1161" s="35">
        <v>42434</v>
      </c>
      <c r="B1161" s="37">
        <v>2534.12</v>
      </c>
    </row>
    <row r="1162" spans="1:2" ht="15.75" customHeight="1">
      <c r="A1162" s="35">
        <v>42435</v>
      </c>
      <c r="B1162" s="37">
        <v>2252.7800000000002</v>
      </c>
    </row>
    <row r="1163" spans="1:2" ht="15.75" customHeight="1">
      <c r="A1163" s="35">
        <v>42436</v>
      </c>
      <c r="B1163" s="37">
        <v>2678.89</v>
      </c>
    </row>
    <row r="1164" spans="1:2" ht="15.75" customHeight="1">
      <c r="A1164" s="35">
        <v>42437</v>
      </c>
      <c r="B1164" s="37">
        <v>2820.92</v>
      </c>
    </row>
    <row r="1165" spans="1:2" ht="15.75" customHeight="1">
      <c r="A1165" s="35">
        <v>42438</v>
      </c>
      <c r="B1165" s="37">
        <v>3073.9</v>
      </c>
    </row>
    <row r="1166" spans="1:2" ht="15.75" customHeight="1">
      <c r="A1166" s="35">
        <v>42439</v>
      </c>
      <c r="B1166" s="37">
        <v>4698.47</v>
      </c>
    </row>
    <row r="1167" spans="1:2" ht="15.75" customHeight="1">
      <c r="A1167" s="35">
        <v>42440</v>
      </c>
      <c r="B1167" s="37">
        <v>4854.4799999999996</v>
      </c>
    </row>
    <row r="1168" spans="1:2" ht="15.75" customHeight="1">
      <c r="A1168" s="35">
        <v>42441</v>
      </c>
      <c r="B1168" s="37">
        <v>4334.32</v>
      </c>
    </row>
    <row r="1169" spans="1:2" ht="15.75" customHeight="1">
      <c r="A1169" s="35">
        <v>42442</v>
      </c>
      <c r="B1169" s="37">
        <v>2987.7</v>
      </c>
    </row>
    <row r="1170" spans="1:2" ht="15.75" customHeight="1">
      <c r="A1170" s="35">
        <v>42443</v>
      </c>
      <c r="B1170" s="37">
        <v>2862.97</v>
      </c>
    </row>
    <row r="1171" spans="1:2" ht="15.75" customHeight="1">
      <c r="A1171" s="35">
        <v>42444</v>
      </c>
      <c r="B1171" s="37">
        <v>3103.94</v>
      </c>
    </row>
    <row r="1172" spans="1:2" ht="15.75" customHeight="1">
      <c r="A1172" s="35">
        <v>42445</v>
      </c>
      <c r="B1172" s="37">
        <v>3451.16</v>
      </c>
    </row>
    <row r="1173" spans="1:2" ht="15.75" customHeight="1">
      <c r="A1173" s="35">
        <v>42446</v>
      </c>
      <c r="B1173" s="37">
        <v>3692.49</v>
      </c>
    </row>
    <row r="1174" spans="1:2" ht="15.75" customHeight="1">
      <c r="A1174" s="35">
        <v>42447</v>
      </c>
      <c r="B1174" s="37">
        <v>5186.92</v>
      </c>
    </row>
    <row r="1175" spans="1:2" ht="15.75" customHeight="1">
      <c r="A1175" s="35">
        <v>42448</v>
      </c>
      <c r="B1175" s="37">
        <v>4680.3100000000004</v>
      </c>
    </row>
    <row r="1176" spans="1:2" ht="15.75" customHeight="1">
      <c r="A1176" s="35">
        <v>42449</v>
      </c>
      <c r="B1176" s="37">
        <v>4586.1400000000003</v>
      </c>
    </row>
    <row r="1177" spans="1:2" ht="15.75" customHeight="1">
      <c r="A1177" s="35">
        <v>42450</v>
      </c>
      <c r="B1177" s="37">
        <v>4355.17</v>
      </c>
    </row>
    <row r="1178" spans="1:2" ht="15.75" customHeight="1">
      <c r="A1178" s="35">
        <v>42451</v>
      </c>
      <c r="B1178" s="37">
        <v>4604.1000000000004</v>
      </c>
    </row>
    <row r="1179" spans="1:2" ht="15.75" customHeight="1">
      <c r="A1179" s="35">
        <v>42452</v>
      </c>
      <c r="B1179" s="37">
        <v>4873.9399999999996</v>
      </c>
    </row>
    <row r="1180" spans="1:2" ht="15.75" customHeight="1">
      <c r="A1180" s="35">
        <v>42453</v>
      </c>
      <c r="B1180" s="37">
        <v>4421.3500000000004</v>
      </c>
    </row>
    <row r="1181" spans="1:2" ht="15.75" customHeight="1">
      <c r="A1181" s="35">
        <v>42454</v>
      </c>
      <c r="B1181" s="37">
        <v>4373.58</v>
      </c>
    </row>
    <row r="1182" spans="1:2" ht="15.75" customHeight="1">
      <c r="A1182" s="35">
        <v>42455</v>
      </c>
      <c r="B1182" s="37">
        <v>4310.29</v>
      </c>
    </row>
    <row r="1183" spans="1:2" ht="15.75" customHeight="1">
      <c r="A1183" s="35">
        <v>42456</v>
      </c>
      <c r="B1183" s="37">
        <v>3118.98</v>
      </c>
    </row>
    <row r="1184" spans="1:2" ht="15.75" customHeight="1">
      <c r="A1184" s="35">
        <v>42457</v>
      </c>
      <c r="B1184" s="37">
        <v>2646.86</v>
      </c>
    </row>
    <row r="1185" spans="1:2" ht="15.75" customHeight="1">
      <c r="A1185" s="35">
        <v>42458</v>
      </c>
      <c r="B1185" s="37">
        <v>1774.6</v>
      </c>
    </row>
    <row r="1186" spans="1:2" ht="15.75" customHeight="1">
      <c r="A1186" s="35">
        <v>42459</v>
      </c>
      <c r="B1186" s="37">
        <v>2803.71</v>
      </c>
    </row>
    <row r="1187" spans="1:2" ht="15.75" customHeight="1">
      <c r="A1187" s="35">
        <v>42460</v>
      </c>
      <c r="B1187" s="37">
        <v>2811.83</v>
      </c>
    </row>
    <row r="1188" spans="1:2" ht="15.75" customHeight="1">
      <c r="A1188" s="35">
        <v>42461</v>
      </c>
      <c r="B1188" s="37">
        <v>4196.8599999999997</v>
      </c>
    </row>
    <row r="1189" spans="1:2" ht="15.75" customHeight="1">
      <c r="A1189" s="35">
        <v>42462</v>
      </c>
      <c r="B1189" s="37">
        <v>4409.72</v>
      </c>
    </row>
    <row r="1190" spans="1:2" ht="15.75" customHeight="1">
      <c r="A1190" s="35">
        <v>42463</v>
      </c>
      <c r="B1190" s="37">
        <v>3340.28</v>
      </c>
    </row>
    <row r="1191" spans="1:2" ht="15.75" customHeight="1">
      <c r="A1191" s="35">
        <v>42464</v>
      </c>
      <c r="B1191" s="37">
        <v>2948.51</v>
      </c>
    </row>
    <row r="1192" spans="1:2" ht="15.75" customHeight="1">
      <c r="A1192" s="35">
        <v>42465</v>
      </c>
      <c r="B1192" s="37">
        <v>2992</v>
      </c>
    </row>
    <row r="1193" spans="1:2" ht="15.75" customHeight="1">
      <c r="A1193" s="35">
        <v>42466</v>
      </c>
      <c r="B1193" s="37">
        <v>2501.2800000000002</v>
      </c>
    </row>
    <row r="1194" spans="1:2" ht="15.75" customHeight="1">
      <c r="A1194" s="35">
        <v>42467</v>
      </c>
      <c r="B1194" s="37">
        <v>3022.71</v>
      </c>
    </row>
    <row r="1195" spans="1:2" ht="15.75" customHeight="1">
      <c r="A1195" s="35">
        <v>42468</v>
      </c>
      <c r="B1195" s="37">
        <v>3289.2</v>
      </c>
    </row>
    <row r="1196" spans="1:2" ht="15.75" customHeight="1">
      <c r="A1196" s="35">
        <v>42469</v>
      </c>
      <c r="B1196" s="37">
        <v>3508.26</v>
      </c>
    </row>
    <row r="1197" spans="1:2" ht="15.75" customHeight="1">
      <c r="A1197" s="35">
        <v>42470</v>
      </c>
      <c r="B1197" s="37">
        <v>2404.6</v>
      </c>
    </row>
    <row r="1198" spans="1:2" ht="15.75" customHeight="1">
      <c r="A1198" s="35">
        <v>42471</v>
      </c>
      <c r="B1198" s="37">
        <v>2017.16</v>
      </c>
    </row>
    <row r="1199" spans="1:2" ht="15.75" customHeight="1">
      <c r="A1199" s="35">
        <v>42472</v>
      </c>
      <c r="B1199" s="37">
        <v>2500.1999999999998</v>
      </c>
    </row>
    <row r="1200" spans="1:2" ht="15.75" customHeight="1">
      <c r="A1200" s="35">
        <v>42473</v>
      </c>
      <c r="B1200" s="37">
        <v>2199.65</v>
      </c>
    </row>
    <row r="1201" spans="1:2" ht="15.75" customHeight="1">
      <c r="A1201" s="35">
        <v>42474</v>
      </c>
      <c r="B1201" s="37">
        <v>3337.11</v>
      </c>
    </row>
    <row r="1202" spans="1:2" ht="15.75" customHeight="1">
      <c r="A1202" s="35">
        <v>42475</v>
      </c>
      <c r="B1202" s="37">
        <v>3806</v>
      </c>
    </row>
    <row r="1203" spans="1:2" ht="15.75" customHeight="1">
      <c r="A1203" s="35">
        <v>42476</v>
      </c>
      <c r="B1203" s="37">
        <v>3391.67</v>
      </c>
    </row>
    <row r="1204" spans="1:2" ht="15.75" customHeight="1">
      <c r="A1204" s="35">
        <v>42477</v>
      </c>
      <c r="B1204" s="37">
        <v>2857.07</v>
      </c>
    </row>
    <row r="1205" spans="1:2" ht="15.75" customHeight="1">
      <c r="A1205" s="35">
        <v>42478</v>
      </c>
      <c r="B1205" s="37">
        <v>2797.07</v>
      </c>
    </row>
    <row r="1206" spans="1:2" ht="15.75" customHeight="1">
      <c r="A1206" s="35">
        <v>42479</v>
      </c>
      <c r="B1206" s="37">
        <v>2491.69</v>
      </c>
    </row>
    <row r="1207" spans="1:2" ht="15.75" customHeight="1">
      <c r="A1207" s="35">
        <v>42480</v>
      </c>
      <c r="B1207" s="37">
        <v>2359.89</v>
      </c>
    </row>
    <row r="1208" spans="1:2" ht="15.75" customHeight="1">
      <c r="A1208" s="35">
        <v>42481</v>
      </c>
      <c r="B1208" s="37">
        <v>2823.23</v>
      </c>
    </row>
    <row r="1209" spans="1:2" ht="15.75" customHeight="1">
      <c r="A1209" s="35">
        <v>42482</v>
      </c>
      <c r="B1209" s="37">
        <v>3473.73</v>
      </c>
    </row>
    <row r="1210" spans="1:2" ht="15.75" customHeight="1">
      <c r="A1210" s="35">
        <v>42483</v>
      </c>
      <c r="B1210" s="37">
        <v>4124.53</v>
      </c>
    </row>
    <row r="1211" spans="1:2" ht="15.75" customHeight="1">
      <c r="A1211" s="35">
        <v>42484</v>
      </c>
      <c r="B1211" s="37">
        <v>1411.83</v>
      </c>
    </row>
    <row r="1212" spans="1:2" ht="15.75" customHeight="1">
      <c r="A1212" s="35">
        <v>42485</v>
      </c>
      <c r="B1212" s="37">
        <v>2075.84</v>
      </c>
    </row>
    <row r="1213" spans="1:2" ht="15.75" customHeight="1">
      <c r="A1213" s="35">
        <v>42486</v>
      </c>
      <c r="B1213" s="37">
        <v>1666.51</v>
      </c>
    </row>
    <row r="1214" spans="1:2" ht="15.75" customHeight="1">
      <c r="A1214" s="35">
        <v>42487</v>
      </c>
      <c r="B1214" s="37">
        <v>2589.56</v>
      </c>
    </row>
    <row r="1215" spans="1:2" ht="15.75" customHeight="1">
      <c r="A1215" s="35">
        <v>42488</v>
      </c>
      <c r="B1215" s="37">
        <v>2591.6799999999998</v>
      </c>
    </row>
    <row r="1216" spans="1:2" ht="15.75" customHeight="1">
      <c r="A1216" s="35">
        <v>42489</v>
      </c>
      <c r="B1216" s="37">
        <v>3609.45</v>
      </c>
    </row>
    <row r="1217" spans="1:2" ht="15.75" customHeight="1">
      <c r="A1217" s="35">
        <v>42490</v>
      </c>
      <c r="B1217" s="37">
        <v>3792.09</v>
      </c>
    </row>
    <row r="1218" spans="1:2" ht="15.75" customHeight="1">
      <c r="A1218" s="35">
        <v>42491</v>
      </c>
      <c r="B1218" s="37">
        <v>2187.67</v>
      </c>
    </row>
    <row r="1219" spans="1:2" ht="15.75" customHeight="1">
      <c r="A1219" s="35">
        <v>42492</v>
      </c>
      <c r="B1219" s="37">
        <v>2430.92</v>
      </c>
    </row>
    <row r="1220" spans="1:2" ht="15.75" customHeight="1">
      <c r="A1220" s="35">
        <v>42493</v>
      </c>
      <c r="B1220" s="37">
        <v>2570.61</v>
      </c>
    </row>
    <row r="1221" spans="1:2" ht="15.75" customHeight="1">
      <c r="A1221" s="35">
        <v>42494</v>
      </c>
      <c r="B1221" s="37">
        <v>2016.6</v>
      </c>
    </row>
    <row r="1222" spans="1:2" ht="15.75" customHeight="1">
      <c r="A1222" s="35">
        <v>42495</v>
      </c>
      <c r="B1222" s="37">
        <v>2707.23</v>
      </c>
    </row>
    <row r="1223" spans="1:2" ht="15.75" customHeight="1">
      <c r="A1223" s="35">
        <v>42496</v>
      </c>
      <c r="B1223" s="37">
        <v>3423.62</v>
      </c>
    </row>
    <row r="1224" spans="1:2" ht="15.75" customHeight="1">
      <c r="A1224" s="35">
        <v>42497</v>
      </c>
      <c r="B1224" s="37">
        <v>3984.87</v>
      </c>
    </row>
    <row r="1225" spans="1:2" ht="15.75" customHeight="1">
      <c r="A1225" s="35">
        <v>42498</v>
      </c>
      <c r="B1225" s="37">
        <v>2532.56</v>
      </c>
    </row>
    <row r="1226" spans="1:2" ht="15.75" customHeight="1">
      <c r="A1226" s="35">
        <v>42499</v>
      </c>
      <c r="B1226" s="37">
        <v>2314</v>
      </c>
    </row>
    <row r="1227" spans="1:2" ht="15.75" customHeight="1">
      <c r="A1227" s="35">
        <v>42500</v>
      </c>
      <c r="B1227" s="37">
        <v>1606.32</v>
      </c>
    </row>
    <row r="1228" spans="1:2" ht="15.75" customHeight="1">
      <c r="A1228" s="35">
        <v>42501</v>
      </c>
      <c r="B1228" s="37">
        <v>1536.03</v>
      </c>
    </row>
    <row r="1229" spans="1:2" ht="15.75" customHeight="1">
      <c r="A1229" s="35">
        <v>42502</v>
      </c>
      <c r="B1229" s="37">
        <v>2277.39</v>
      </c>
    </row>
    <row r="1230" spans="1:2" ht="15.75" customHeight="1">
      <c r="A1230" s="35">
        <v>42503</v>
      </c>
      <c r="B1230" s="37">
        <v>3109.29</v>
      </c>
    </row>
    <row r="1231" spans="1:2" ht="15.75" customHeight="1">
      <c r="A1231" s="35">
        <v>42504</v>
      </c>
      <c r="B1231" s="37">
        <v>3063.56</v>
      </c>
    </row>
    <row r="1232" spans="1:2" ht="15.75" customHeight="1">
      <c r="A1232" s="35">
        <v>42505</v>
      </c>
      <c r="B1232" s="37">
        <v>2769.37</v>
      </c>
    </row>
    <row r="1233" spans="1:2" ht="15.75" customHeight="1">
      <c r="A1233" s="35">
        <v>42506</v>
      </c>
      <c r="B1233" s="37">
        <v>2641.15</v>
      </c>
    </row>
    <row r="1234" spans="1:2" ht="15.75" customHeight="1">
      <c r="A1234" s="35">
        <v>42507</v>
      </c>
      <c r="B1234" s="37">
        <v>1241.92</v>
      </c>
    </row>
    <row r="1235" spans="1:2" ht="15.75" customHeight="1">
      <c r="A1235" s="35">
        <v>42508</v>
      </c>
      <c r="B1235" s="37">
        <v>2291.77</v>
      </c>
    </row>
    <row r="1236" spans="1:2" ht="15.75" customHeight="1">
      <c r="A1236" s="35">
        <v>42509</v>
      </c>
      <c r="B1236" s="37">
        <v>2282.29</v>
      </c>
    </row>
    <row r="1237" spans="1:2" ht="15.75" customHeight="1">
      <c r="A1237" s="35">
        <v>42510</v>
      </c>
      <c r="B1237" s="37">
        <v>3859.71</v>
      </c>
    </row>
    <row r="1238" spans="1:2" ht="15.75" customHeight="1">
      <c r="A1238" s="35">
        <v>42511</v>
      </c>
      <c r="B1238" s="37">
        <v>3905.07</v>
      </c>
    </row>
    <row r="1239" spans="1:2" ht="15.75" customHeight="1">
      <c r="A1239" s="35">
        <v>42512</v>
      </c>
      <c r="B1239" s="37">
        <v>2734.07</v>
      </c>
    </row>
    <row r="1240" spans="1:2" ht="15.75" customHeight="1">
      <c r="A1240" s="35">
        <v>42513</v>
      </c>
      <c r="B1240" s="37">
        <v>2736.97</v>
      </c>
    </row>
    <row r="1241" spans="1:2" ht="15.75" customHeight="1">
      <c r="A1241" s="35">
        <v>42514</v>
      </c>
      <c r="B1241" s="37">
        <v>2670.26</v>
      </c>
    </row>
    <row r="1242" spans="1:2" ht="15.75" customHeight="1">
      <c r="A1242" s="35">
        <v>42515</v>
      </c>
      <c r="B1242" s="37">
        <v>2064.12</v>
      </c>
    </row>
    <row r="1243" spans="1:2" ht="15.75" customHeight="1">
      <c r="A1243" s="35">
        <v>42516</v>
      </c>
      <c r="B1243" s="37">
        <v>2838.23</v>
      </c>
    </row>
    <row r="1244" spans="1:2" ht="15.75" customHeight="1">
      <c r="A1244" s="35">
        <v>42517</v>
      </c>
      <c r="B1244" s="37">
        <v>5120.28</v>
      </c>
    </row>
    <row r="1245" spans="1:2" ht="15.75" customHeight="1">
      <c r="A1245" s="35">
        <v>42518</v>
      </c>
      <c r="B1245" s="37">
        <v>5192.8599999999997</v>
      </c>
    </row>
    <row r="1246" spans="1:2" ht="15.75" customHeight="1">
      <c r="A1246" s="35">
        <v>42519</v>
      </c>
      <c r="B1246" s="37">
        <v>4790.3999999999996</v>
      </c>
    </row>
    <row r="1247" spans="1:2" ht="15.75" customHeight="1">
      <c r="A1247" s="35">
        <v>42520</v>
      </c>
      <c r="B1247" s="37">
        <v>2899.77</v>
      </c>
    </row>
    <row r="1248" spans="1:2" ht="15.75" customHeight="1">
      <c r="A1248" s="35">
        <v>42521</v>
      </c>
      <c r="B1248" s="37">
        <v>3257.16</v>
      </c>
    </row>
    <row r="1249" spans="1:2" ht="15.75" customHeight="1">
      <c r="A1249" s="35">
        <v>42522</v>
      </c>
      <c r="B1249" s="37">
        <v>3260.27</v>
      </c>
    </row>
    <row r="1250" spans="1:2" ht="15.75" customHeight="1">
      <c r="A1250" s="35">
        <v>42523</v>
      </c>
      <c r="B1250" s="37">
        <v>3544.83</v>
      </c>
    </row>
    <row r="1251" spans="1:2" ht="15.75" customHeight="1">
      <c r="A1251" s="35">
        <v>42524</v>
      </c>
      <c r="B1251" s="37">
        <v>3912.26</v>
      </c>
    </row>
    <row r="1252" spans="1:2" ht="15.75" customHeight="1">
      <c r="A1252" s="35">
        <v>42525</v>
      </c>
      <c r="B1252" s="37">
        <v>2976.91</v>
      </c>
    </row>
    <row r="1253" spans="1:2" ht="15.75" customHeight="1">
      <c r="A1253" s="35">
        <v>42526</v>
      </c>
      <c r="B1253" s="37">
        <v>3401.57</v>
      </c>
    </row>
    <row r="1254" spans="1:2" ht="15.75" customHeight="1">
      <c r="A1254" s="35">
        <v>42527</v>
      </c>
      <c r="B1254" s="37">
        <v>3498.78</v>
      </c>
    </row>
    <row r="1255" spans="1:2" ht="15.75" customHeight="1">
      <c r="A1255" s="35">
        <v>42528</v>
      </c>
      <c r="B1255" s="37">
        <v>3625.81</v>
      </c>
    </row>
    <row r="1256" spans="1:2" ht="15.75" customHeight="1">
      <c r="A1256" s="35">
        <v>42529</v>
      </c>
      <c r="B1256" s="37">
        <v>3429.31</v>
      </c>
    </row>
    <row r="1257" spans="1:2" ht="15.75" customHeight="1">
      <c r="A1257" s="35">
        <v>42530</v>
      </c>
      <c r="B1257" s="37">
        <v>3504.25</v>
      </c>
    </row>
    <row r="1258" spans="1:2" ht="15.75" customHeight="1">
      <c r="A1258" s="35">
        <v>42531</v>
      </c>
      <c r="B1258" s="37">
        <v>3832.73</v>
      </c>
    </row>
    <row r="1259" spans="1:2" ht="15.75" customHeight="1">
      <c r="A1259" s="35">
        <v>42532</v>
      </c>
      <c r="B1259" s="37">
        <v>3725.24</v>
      </c>
    </row>
    <row r="1260" spans="1:2" ht="15.75" customHeight="1">
      <c r="A1260" s="35">
        <v>42533</v>
      </c>
      <c r="B1260" s="37">
        <v>3159.28</v>
      </c>
    </row>
    <row r="1261" spans="1:2" ht="15.75" customHeight="1">
      <c r="A1261" s="35">
        <v>42534</v>
      </c>
      <c r="B1261" s="37">
        <v>3701.44</v>
      </c>
    </row>
    <row r="1262" spans="1:2" ht="15.75" customHeight="1">
      <c r="A1262" s="35">
        <v>42535</v>
      </c>
      <c r="B1262" s="37">
        <v>3645.84</v>
      </c>
    </row>
    <row r="1263" spans="1:2" ht="15.75" customHeight="1">
      <c r="A1263" s="35">
        <v>42536</v>
      </c>
      <c r="B1263" s="37">
        <v>4037.42</v>
      </c>
    </row>
    <row r="1264" spans="1:2" ht="15.75" customHeight="1">
      <c r="A1264" s="35">
        <v>42537</v>
      </c>
      <c r="B1264" s="37">
        <v>3824.41</v>
      </c>
    </row>
    <row r="1265" spans="1:2" ht="15.75" customHeight="1">
      <c r="A1265" s="35">
        <v>42538</v>
      </c>
      <c r="B1265" s="37">
        <v>6197.68</v>
      </c>
    </row>
    <row r="1266" spans="1:2" ht="15.75" customHeight="1">
      <c r="A1266" s="35">
        <v>42539</v>
      </c>
      <c r="B1266" s="37">
        <v>4779.97</v>
      </c>
    </row>
    <row r="1267" spans="1:2" ht="15.75" customHeight="1">
      <c r="A1267" s="35">
        <v>42540</v>
      </c>
      <c r="B1267" s="37">
        <v>3154.64</v>
      </c>
    </row>
    <row r="1268" spans="1:2" ht="15.75" customHeight="1">
      <c r="A1268" s="35">
        <v>42541</v>
      </c>
      <c r="B1268" s="37">
        <v>2887.32</v>
      </c>
    </row>
    <row r="1269" spans="1:2" ht="15.75" customHeight="1">
      <c r="A1269" s="35">
        <v>42542</v>
      </c>
      <c r="B1269" s="37">
        <v>3751.02</v>
      </c>
    </row>
    <row r="1270" spans="1:2" ht="15.75" customHeight="1">
      <c r="A1270" s="35">
        <v>42543</v>
      </c>
      <c r="B1270" s="37">
        <v>4619.2700000000004</v>
      </c>
    </row>
    <row r="1271" spans="1:2" ht="15.75" customHeight="1">
      <c r="A1271" s="35">
        <v>42544</v>
      </c>
      <c r="B1271" s="37">
        <v>4827.3599999999997</v>
      </c>
    </row>
    <row r="1272" spans="1:2" ht="15.75" customHeight="1">
      <c r="A1272" s="35">
        <v>42545</v>
      </c>
      <c r="B1272" s="37">
        <v>5423.08</v>
      </c>
    </row>
    <row r="1273" spans="1:2" ht="15.75" customHeight="1">
      <c r="A1273" s="35">
        <v>42546</v>
      </c>
      <c r="B1273" s="37">
        <v>5715.79</v>
      </c>
    </row>
    <row r="1274" spans="1:2" ht="15.75" customHeight="1">
      <c r="A1274" s="35">
        <v>42547</v>
      </c>
      <c r="B1274" s="37">
        <v>4712.75</v>
      </c>
    </row>
    <row r="1275" spans="1:2" ht="15.75" customHeight="1">
      <c r="A1275" s="35">
        <v>42548</v>
      </c>
      <c r="B1275" s="37">
        <v>3963.27</v>
      </c>
    </row>
    <row r="1276" spans="1:2" ht="15.75" customHeight="1">
      <c r="A1276" s="35">
        <v>42549</v>
      </c>
      <c r="B1276" s="37">
        <v>3530.41</v>
      </c>
    </row>
    <row r="1277" spans="1:2" ht="15.75" customHeight="1">
      <c r="A1277" s="35">
        <v>42550</v>
      </c>
      <c r="B1277" s="37">
        <v>3398.48</v>
      </c>
    </row>
    <row r="1278" spans="1:2" ht="15.75" customHeight="1">
      <c r="A1278" s="35">
        <v>42551</v>
      </c>
      <c r="B1278" s="37">
        <v>3798.51</v>
      </c>
    </row>
    <row r="1279" spans="1:2" ht="15.75" customHeight="1">
      <c r="A1279" s="35">
        <v>42552</v>
      </c>
      <c r="B1279" s="37">
        <v>5453.41</v>
      </c>
    </row>
    <row r="1280" spans="1:2" ht="15.75" customHeight="1">
      <c r="A1280" s="35">
        <v>42553</v>
      </c>
      <c r="B1280" s="37">
        <v>5305.96</v>
      </c>
    </row>
    <row r="1281" spans="1:2" ht="15.75" customHeight="1">
      <c r="A1281" s="35">
        <v>42554</v>
      </c>
      <c r="B1281" s="37">
        <v>4668.16</v>
      </c>
    </row>
    <row r="1282" spans="1:2" ht="15.75" customHeight="1">
      <c r="A1282" s="35">
        <v>42555</v>
      </c>
      <c r="B1282" s="37">
        <v>3856.44</v>
      </c>
    </row>
    <row r="1283" spans="1:2" ht="15.75" customHeight="1">
      <c r="A1283" s="35">
        <v>42556</v>
      </c>
      <c r="B1283" s="37">
        <v>3554.32</v>
      </c>
    </row>
    <row r="1284" spans="1:2" ht="15.75" customHeight="1">
      <c r="A1284" s="35">
        <v>42557</v>
      </c>
      <c r="B1284" s="37">
        <v>4090.17</v>
      </c>
    </row>
    <row r="1285" spans="1:2" ht="15.75" customHeight="1">
      <c r="A1285" s="35">
        <v>42558</v>
      </c>
      <c r="B1285" s="37">
        <v>4019.92</v>
      </c>
    </row>
    <row r="1286" spans="1:2" ht="15.75" customHeight="1">
      <c r="A1286" s="35">
        <v>42559</v>
      </c>
      <c r="B1286" s="37">
        <v>4483.7</v>
      </c>
    </row>
    <row r="1287" spans="1:2" ht="15.75" customHeight="1">
      <c r="A1287" s="35">
        <v>42560</v>
      </c>
      <c r="B1287" s="37">
        <v>5560.03</v>
      </c>
    </row>
    <row r="1288" spans="1:2" ht="15.75" customHeight="1">
      <c r="A1288" s="35">
        <v>42561</v>
      </c>
      <c r="B1288" s="37">
        <v>3491.52</v>
      </c>
    </row>
    <row r="1289" spans="1:2" ht="15.75" customHeight="1">
      <c r="A1289" s="35">
        <v>42562</v>
      </c>
      <c r="B1289" s="37">
        <v>4427.7</v>
      </c>
    </row>
    <row r="1290" spans="1:2" ht="15.75" customHeight="1">
      <c r="A1290" s="35">
        <v>42563</v>
      </c>
      <c r="B1290" s="37">
        <v>4719.82</v>
      </c>
    </row>
    <row r="1291" spans="1:2" ht="15.75" customHeight="1">
      <c r="A1291" s="35">
        <v>42564</v>
      </c>
      <c r="B1291" s="37">
        <v>4829.96</v>
      </c>
    </row>
    <row r="1292" spans="1:2" ht="15.75" customHeight="1">
      <c r="A1292" s="35">
        <v>42565</v>
      </c>
      <c r="B1292" s="37">
        <v>5029.46</v>
      </c>
    </row>
    <row r="1293" spans="1:2" ht="15.75" customHeight="1">
      <c r="A1293" s="35">
        <v>42566</v>
      </c>
      <c r="B1293" s="37">
        <v>4819.1499999999996</v>
      </c>
    </row>
    <row r="1294" spans="1:2" ht="15.75" customHeight="1">
      <c r="A1294" s="35">
        <v>42567</v>
      </c>
      <c r="B1294" s="37">
        <v>4868.96</v>
      </c>
    </row>
    <row r="1295" spans="1:2" ht="15.75" customHeight="1">
      <c r="A1295" s="35">
        <v>42568</v>
      </c>
      <c r="B1295" s="37">
        <v>4344.68</v>
      </c>
    </row>
    <row r="1296" spans="1:2" ht="15.75" customHeight="1">
      <c r="A1296" s="35">
        <v>42569</v>
      </c>
      <c r="B1296" s="37">
        <v>4324.55</v>
      </c>
    </row>
    <row r="1297" spans="1:2" ht="15.75" customHeight="1">
      <c r="A1297" s="35">
        <v>42570</v>
      </c>
      <c r="B1297" s="37">
        <v>4175</v>
      </c>
    </row>
    <row r="1298" spans="1:2" ht="15.75" customHeight="1">
      <c r="A1298" s="35">
        <v>42571</v>
      </c>
      <c r="B1298" s="37">
        <v>4557.24</v>
      </c>
    </row>
    <row r="1299" spans="1:2" ht="15.75" customHeight="1">
      <c r="A1299" s="35">
        <v>42572</v>
      </c>
      <c r="B1299" s="37">
        <v>4553.91</v>
      </c>
    </row>
    <row r="1300" spans="1:2" ht="15.75" customHeight="1">
      <c r="A1300" s="35">
        <v>42573</v>
      </c>
      <c r="B1300" s="37">
        <v>4557.4399999999996</v>
      </c>
    </row>
    <row r="1301" spans="1:2" ht="15.75" customHeight="1">
      <c r="A1301" s="35">
        <v>42574</v>
      </c>
      <c r="B1301" s="37">
        <v>4763.79</v>
      </c>
    </row>
    <row r="1302" spans="1:2" ht="15.75" customHeight="1">
      <c r="A1302" s="35">
        <v>42575</v>
      </c>
      <c r="B1302" s="37">
        <v>4842.95</v>
      </c>
    </row>
    <row r="1303" spans="1:2" ht="15.75" customHeight="1">
      <c r="A1303" s="35">
        <v>42576</v>
      </c>
      <c r="B1303" s="37">
        <v>5311.28</v>
      </c>
    </row>
    <row r="1304" spans="1:2" ht="15.75" customHeight="1">
      <c r="A1304" s="35">
        <v>42577</v>
      </c>
      <c r="B1304" s="37">
        <v>4714.97</v>
      </c>
    </row>
    <row r="1305" spans="1:2" ht="15.75" customHeight="1">
      <c r="A1305" s="35">
        <v>42578</v>
      </c>
      <c r="B1305" s="37">
        <v>4757.25</v>
      </c>
    </row>
    <row r="1306" spans="1:2" ht="15.75" customHeight="1">
      <c r="A1306" s="35">
        <v>42579</v>
      </c>
      <c r="B1306" s="37">
        <v>5257.83</v>
      </c>
    </row>
    <row r="1307" spans="1:2" ht="15.75" customHeight="1">
      <c r="A1307" s="35">
        <v>42580</v>
      </c>
      <c r="B1307" s="37">
        <v>5565.6</v>
      </c>
    </row>
    <row r="1308" spans="1:2" ht="15.75" customHeight="1">
      <c r="A1308" s="35">
        <v>42581</v>
      </c>
      <c r="B1308" s="37">
        <v>5296.42</v>
      </c>
    </row>
    <row r="1309" spans="1:2" ht="15.75" customHeight="1">
      <c r="A1309" s="35">
        <v>42582</v>
      </c>
      <c r="B1309" s="37">
        <v>5009.38</v>
      </c>
    </row>
    <row r="1310" spans="1:2" ht="15.75" customHeight="1">
      <c r="A1310" s="35">
        <v>42583</v>
      </c>
      <c r="B1310" s="37">
        <v>5135.49</v>
      </c>
    </row>
    <row r="1311" spans="1:2" ht="15.75" customHeight="1">
      <c r="A1311" s="35">
        <v>42584</v>
      </c>
      <c r="B1311" s="37">
        <v>5483.19</v>
      </c>
    </row>
    <row r="1312" spans="1:2" ht="15.75" customHeight="1">
      <c r="A1312" s="35">
        <v>42585</v>
      </c>
      <c r="B1312" s="37">
        <v>4757.42</v>
      </c>
    </row>
    <row r="1313" spans="1:2" ht="15.75" customHeight="1">
      <c r="A1313" s="35">
        <v>42586</v>
      </c>
      <c r="B1313" s="37">
        <v>4648.55</v>
      </c>
    </row>
    <row r="1314" spans="1:2" ht="15.75" customHeight="1">
      <c r="A1314" s="35">
        <v>42587</v>
      </c>
      <c r="B1314" s="37">
        <v>4480.7299999999996</v>
      </c>
    </row>
    <row r="1315" spans="1:2" ht="15.75" customHeight="1">
      <c r="A1315" s="35">
        <v>42588</v>
      </c>
      <c r="B1315" s="37">
        <v>4993.59</v>
      </c>
    </row>
    <row r="1316" spans="1:2" ht="15.75" customHeight="1">
      <c r="A1316" s="35">
        <v>42589</v>
      </c>
      <c r="B1316" s="37">
        <v>4918.74</v>
      </c>
    </row>
    <row r="1317" spans="1:2" ht="15.75" customHeight="1">
      <c r="A1317" s="35">
        <v>42590</v>
      </c>
      <c r="B1317" s="37">
        <v>4495.24</v>
      </c>
    </row>
    <row r="1318" spans="1:2" ht="15.75" customHeight="1">
      <c r="A1318" s="35">
        <v>42591</v>
      </c>
      <c r="B1318" s="37">
        <v>4920.09</v>
      </c>
    </row>
    <row r="1319" spans="1:2" ht="15.75" customHeight="1">
      <c r="A1319" s="35">
        <v>42592</v>
      </c>
      <c r="B1319" s="37">
        <v>4947.5</v>
      </c>
    </row>
    <row r="1320" spans="1:2" ht="15.75" customHeight="1">
      <c r="A1320" s="35">
        <v>42593</v>
      </c>
      <c r="B1320" s="37">
        <v>4984.8100000000004</v>
      </c>
    </row>
    <row r="1321" spans="1:2" ht="15.75" customHeight="1">
      <c r="A1321" s="35">
        <v>42594</v>
      </c>
      <c r="B1321" s="37">
        <v>5122.9799999999996</v>
      </c>
    </row>
    <row r="1322" spans="1:2" ht="15.75" customHeight="1">
      <c r="A1322" s="35">
        <v>42595</v>
      </c>
      <c r="B1322" s="37">
        <v>5195.5</v>
      </c>
    </row>
    <row r="1323" spans="1:2" ht="15.75" customHeight="1">
      <c r="A1323" s="35">
        <v>42596</v>
      </c>
      <c r="B1323" s="37">
        <v>3528.63</v>
      </c>
    </row>
    <row r="1324" spans="1:2" ht="15.75" customHeight="1">
      <c r="A1324" s="35">
        <v>42597</v>
      </c>
      <c r="B1324" s="37">
        <v>4230.13</v>
      </c>
    </row>
    <row r="1325" spans="1:2" ht="15.75" customHeight="1">
      <c r="A1325" s="35">
        <v>42598</v>
      </c>
      <c r="B1325" s="37">
        <v>3711.49</v>
      </c>
    </row>
    <row r="1326" spans="1:2" ht="15.75" customHeight="1">
      <c r="A1326" s="35">
        <v>42599</v>
      </c>
      <c r="B1326" s="37">
        <v>3902.25</v>
      </c>
    </row>
    <row r="1327" spans="1:2" ht="15.75" customHeight="1">
      <c r="A1327" s="35">
        <v>42600</v>
      </c>
      <c r="B1327" s="37">
        <v>4006.48</v>
      </c>
    </row>
    <row r="1328" spans="1:2" ht="15.75" customHeight="1">
      <c r="A1328" s="35">
        <v>42601</v>
      </c>
      <c r="B1328" s="37">
        <v>3882.58</v>
      </c>
    </row>
    <row r="1329" spans="1:2" ht="15.75" customHeight="1">
      <c r="A1329" s="35">
        <v>42602</v>
      </c>
      <c r="B1329" s="37">
        <v>3902.05</v>
      </c>
    </row>
    <row r="1330" spans="1:2" ht="15.75" customHeight="1">
      <c r="A1330" s="35">
        <v>42603</v>
      </c>
      <c r="B1330" s="37">
        <v>3257.66</v>
      </c>
    </row>
    <row r="1331" spans="1:2" ht="15.75" customHeight="1">
      <c r="A1331" s="35">
        <v>42604</v>
      </c>
      <c r="B1331" s="37">
        <v>3250.32</v>
      </c>
    </row>
    <row r="1332" spans="1:2" ht="15.75" customHeight="1">
      <c r="A1332" s="35">
        <v>42605</v>
      </c>
      <c r="B1332" s="37">
        <v>2856.39</v>
      </c>
    </row>
    <row r="1333" spans="1:2" ht="15.75" customHeight="1">
      <c r="A1333" s="35">
        <v>42606</v>
      </c>
      <c r="B1333" s="37">
        <v>3702.26</v>
      </c>
    </row>
    <row r="1334" spans="1:2" ht="15.75" customHeight="1">
      <c r="A1334" s="35">
        <v>42607</v>
      </c>
      <c r="B1334" s="37">
        <v>3998.78</v>
      </c>
    </row>
    <row r="1335" spans="1:2" ht="15.75" customHeight="1">
      <c r="A1335" s="35">
        <v>42608</v>
      </c>
      <c r="B1335" s="37">
        <v>3969.13</v>
      </c>
    </row>
    <row r="1336" spans="1:2" ht="15.75" customHeight="1">
      <c r="A1336" s="35">
        <v>42609</v>
      </c>
      <c r="B1336" s="37">
        <v>3672.56</v>
      </c>
    </row>
    <row r="1337" spans="1:2" ht="15.75" customHeight="1">
      <c r="A1337" s="35">
        <v>42610</v>
      </c>
      <c r="B1337" s="37">
        <v>3304.08</v>
      </c>
    </row>
    <row r="1338" spans="1:2" ht="15.75" customHeight="1">
      <c r="A1338" s="35">
        <v>42611</v>
      </c>
      <c r="B1338" s="37">
        <v>1951.15</v>
      </c>
    </row>
    <row r="1339" spans="1:2" ht="15.75" customHeight="1">
      <c r="A1339" s="35">
        <v>42612</v>
      </c>
      <c r="B1339" s="37">
        <v>1893.11</v>
      </c>
    </row>
    <row r="1340" spans="1:2" ht="15.75" customHeight="1">
      <c r="A1340" s="35">
        <v>42613</v>
      </c>
      <c r="B1340" s="37">
        <v>2582.35</v>
      </c>
    </row>
    <row r="1341" spans="1:2" ht="15.75" customHeight="1">
      <c r="A1341" s="35">
        <v>42614</v>
      </c>
      <c r="B1341" s="37">
        <v>3446.86</v>
      </c>
    </row>
    <row r="1342" spans="1:2" ht="15.75" customHeight="1">
      <c r="A1342" s="35">
        <v>42615</v>
      </c>
      <c r="B1342" s="37">
        <v>5349.97</v>
      </c>
    </row>
    <row r="1343" spans="1:2" ht="15.75" customHeight="1">
      <c r="A1343" s="35">
        <v>42616</v>
      </c>
      <c r="B1343" s="37">
        <v>5322.47</v>
      </c>
    </row>
    <row r="1344" spans="1:2" ht="15.75" customHeight="1">
      <c r="A1344" s="35">
        <v>42617</v>
      </c>
      <c r="B1344" s="37">
        <v>5105.16</v>
      </c>
    </row>
    <row r="1345" spans="1:2" ht="15.75" customHeight="1">
      <c r="A1345" s="35">
        <v>42618</v>
      </c>
      <c r="B1345" s="37">
        <v>1502.06</v>
      </c>
    </row>
    <row r="1346" spans="1:2" ht="15.75" customHeight="1">
      <c r="A1346" s="35">
        <v>42619</v>
      </c>
      <c r="B1346" s="37">
        <v>1574.45</v>
      </c>
    </row>
    <row r="1347" spans="1:2" ht="15.75" customHeight="1">
      <c r="A1347" s="35">
        <v>42620</v>
      </c>
      <c r="B1347" s="37">
        <v>2618.84</v>
      </c>
    </row>
    <row r="1348" spans="1:2" ht="15.75" customHeight="1">
      <c r="A1348" s="35">
        <v>42621</v>
      </c>
      <c r="B1348" s="37">
        <v>2804.56</v>
      </c>
    </row>
    <row r="1349" spans="1:2" ht="15.75" customHeight="1">
      <c r="A1349" s="35">
        <v>42622</v>
      </c>
      <c r="B1349" s="37">
        <v>3465.22</v>
      </c>
    </row>
    <row r="1350" spans="1:2" ht="15.75" customHeight="1">
      <c r="A1350" s="35">
        <v>42623</v>
      </c>
      <c r="B1350" s="37">
        <v>3995.81</v>
      </c>
    </row>
    <row r="1351" spans="1:2" ht="15.75" customHeight="1">
      <c r="A1351" s="35">
        <v>42624</v>
      </c>
      <c r="B1351" s="37">
        <v>2428.08</v>
      </c>
    </row>
    <row r="1352" spans="1:2" ht="15.75" customHeight="1">
      <c r="A1352" s="35">
        <v>42625</v>
      </c>
      <c r="B1352" s="37">
        <v>1845.28</v>
      </c>
    </row>
    <row r="1353" spans="1:2" ht="15.75" customHeight="1">
      <c r="A1353" s="35">
        <v>42626</v>
      </c>
      <c r="B1353" s="37">
        <v>2410.6999999999998</v>
      </c>
    </row>
    <row r="1354" spans="1:2" ht="15.75" customHeight="1">
      <c r="A1354" s="35">
        <v>42627</v>
      </c>
      <c r="B1354" s="37">
        <v>2157.3000000000002</v>
      </c>
    </row>
    <row r="1355" spans="1:2" ht="15.75" customHeight="1">
      <c r="A1355" s="35">
        <v>42628</v>
      </c>
      <c r="B1355" s="37">
        <v>2481.96</v>
      </c>
    </row>
    <row r="1356" spans="1:2" ht="15.75" customHeight="1">
      <c r="A1356" s="35">
        <v>42629</v>
      </c>
      <c r="B1356" s="37">
        <v>3693.06</v>
      </c>
    </row>
    <row r="1357" spans="1:2" ht="15.75" customHeight="1">
      <c r="A1357" s="35">
        <v>42630</v>
      </c>
      <c r="B1357" s="37">
        <v>3950.61</v>
      </c>
    </row>
    <row r="1358" spans="1:2" ht="15.75" customHeight="1">
      <c r="A1358" s="35">
        <v>42631</v>
      </c>
      <c r="B1358" s="37">
        <v>3004.71</v>
      </c>
    </row>
    <row r="1359" spans="1:2" ht="15.75" customHeight="1">
      <c r="A1359" s="35">
        <v>42632</v>
      </c>
      <c r="B1359" s="37">
        <v>2636.65</v>
      </c>
    </row>
    <row r="1360" spans="1:2" ht="15.75" customHeight="1">
      <c r="A1360" s="35">
        <v>42633</v>
      </c>
      <c r="B1360" s="37">
        <v>2505.79</v>
      </c>
    </row>
    <row r="1361" spans="1:2" ht="15.75" customHeight="1">
      <c r="A1361" s="35">
        <v>42634</v>
      </c>
      <c r="B1361" s="37">
        <v>2116.4899999999998</v>
      </c>
    </row>
    <row r="1362" spans="1:2" ht="15.75" customHeight="1">
      <c r="A1362" s="35">
        <v>42635</v>
      </c>
      <c r="B1362" s="37">
        <v>2930.85</v>
      </c>
    </row>
    <row r="1363" spans="1:2" ht="15.75" customHeight="1">
      <c r="A1363" s="35">
        <v>42636</v>
      </c>
      <c r="B1363" s="37">
        <v>4226.96</v>
      </c>
    </row>
    <row r="1364" spans="1:2" ht="15.75" customHeight="1">
      <c r="A1364" s="35">
        <v>42637</v>
      </c>
      <c r="B1364" s="37">
        <v>4425.97</v>
      </c>
    </row>
    <row r="1365" spans="1:2" ht="15.75" customHeight="1">
      <c r="A1365" s="35">
        <v>42638</v>
      </c>
      <c r="B1365" s="37">
        <v>1439.43</v>
      </c>
    </row>
    <row r="1366" spans="1:2" ht="15.75" customHeight="1">
      <c r="A1366" s="35">
        <v>42639</v>
      </c>
      <c r="B1366" s="37">
        <v>2571.69</v>
      </c>
    </row>
    <row r="1367" spans="1:2" ht="15.75" customHeight="1">
      <c r="A1367" s="35">
        <v>42640</v>
      </c>
      <c r="B1367" s="37">
        <v>2867.98</v>
      </c>
    </row>
    <row r="1368" spans="1:2" ht="15.75" customHeight="1">
      <c r="A1368" s="35">
        <v>42641</v>
      </c>
      <c r="B1368" s="37">
        <v>3077.73</v>
      </c>
    </row>
    <row r="1369" spans="1:2" ht="15.75" customHeight="1">
      <c r="A1369" s="35">
        <v>42642</v>
      </c>
      <c r="B1369" s="37">
        <v>3719.59</v>
      </c>
    </row>
    <row r="1370" spans="1:2" ht="15.75" customHeight="1">
      <c r="A1370" s="35">
        <v>42643</v>
      </c>
      <c r="B1370" s="37">
        <v>4259.47</v>
      </c>
    </row>
    <row r="1371" spans="1:2" ht="15.75" customHeight="1">
      <c r="A1371" s="35">
        <v>42644</v>
      </c>
      <c r="B1371" s="37">
        <v>4482.47</v>
      </c>
    </row>
    <row r="1372" spans="1:2" ht="15.75" customHeight="1">
      <c r="A1372" s="35">
        <v>42645</v>
      </c>
      <c r="B1372" s="37">
        <v>5277.55</v>
      </c>
    </row>
    <row r="1373" spans="1:2" ht="15.75" customHeight="1">
      <c r="A1373" s="35">
        <v>42646</v>
      </c>
      <c r="B1373" s="37">
        <v>2903.86</v>
      </c>
    </row>
    <row r="1374" spans="1:2" ht="15.75" customHeight="1">
      <c r="A1374" s="35">
        <v>42647</v>
      </c>
      <c r="B1374" s="37">
        <v>2286.09</v>
      </c>
    </row>
    <row r="1375" spans="1:2" ht="15.75" customHeight="1">
      <c r="A1375" s="35">
        <v>42648</v>
      </c>
      <c r="B1375" s="37">
        <v>1983.32</v>
      </c>
    </row>
    <row r="1376" spans="1:2" ht="15.75" customHeight="1">
      <c r="A1376" s="35">
        <v>42649</v>
      </c>
      <c r="B1376" s="37">
        <v>2610.2399999999998</v>
      </c>
    </row>
    <row r="1377" spans="1:2" ht="15.75" customHeight="1">
      <c r="A1377" s="35">
        <v>42650</v>
      </c>
      <c r="B1377" s="37">
        <v>4369.41</v>
      </c>
    </row>
    <row r="1378" spans="1:2" ht="15.75" customHeight="1">
      <c r="A1378" s="35">
        <v>42651</v>
      </c>
      <c r="B1378" s="37">
        <v>3604.67</v>
      </c>
    </row>
    <row r="1379" spans="1:2" ht="15.75" customHeight="1">
      <c r="A1379" s="35">
        <v>42652</v>
      </c>
      <c r="B1379" s="37">
        <v>3463.64</v>
      </c>
    </row>
    <row r="1380" spans="1:2" ht="15.75" customHeight="1">
      <c r="A1380" s="35">
        <v>42653</v>
      </c>
      <c r="B1380" s="37">
        <v>3733.13</v>
      </c>
    </row>
    <row r="1381" spans="1:2" ht="15.75" customHeight="1">
      <c r="A1381" s="35">
        <v>42654</v>
      </c>
      <c r="B1381" s="37">
        <v>4024.88</v>
      </c>
    </row>
    <row r="1382" spans="1:2" ht="15.75" customHeight="1">
      <c r="A1382" s="35">
        <v>42655</v>
      </c>
      <c r="B1382" s="37">
        <v>9634.82</v>
      </c>
    </row>
    <row r="1383" spans="1:2" ht="15.75" customHeight="1">
      <c r="A1383" s="35">
        <v>42656</v>
      </c>
      <c r="B1383" s="37">
        <v>4248.8599999999997</v>
      </c>
    </row>
    <row r="1384" spans="1:2" ht="15.75" customHeight="1">
      <c r="A1384" s="35">
        <v>42657</v>
      </c>
      <c r="B1384" s="37">
        <v>5289.24</v>
      </c>
    </row>
    <row r="1385" spans="1:2" ht="15.75" customHeight="1">
      <c r="A1385" s="35">
        <v>42658</v>
      </c>
      <c r="B1385" s="37">
        <v>4881.6099999999997</v>
      </c>
    </row>
    <row r="1386" spans="1:2" ht="15.75" customHeight="1">
      <c r="A1386" s="35">
        <v>42659</v>
      </c>
      <c r="B1386" s="37">
        <v>2649.27</v>
      </c>
    </row>
    <row r="1387" spans="1:2" ht="15.75" customHeight="1">
      <c r="A1387" s="35">
        <v>42660</v>
      </c>
      <c r="B1387" s="37">
        <v>3512.06</v>
      </c>
    </row>
    <row r="1388" spans="1:2" ht="15.75" customHeight="1">
      <c r="A1388" s="35">
        <v>42661</v>
      </c>
      <c r="B1388" s="37">
        <v>3428.29</v>
      </c>
    </row>
    <row r="1389" spans="1:2" ht="15.75" customHeight="1">
      <c r="A1389" s="35">
        <v>42662</v>
      </c>
      <c r="B1389" s="37">
        <v>3922.97</v>
      </c>
    </row>
    <row r="1390" spans="1:2" ht="15.75" customHeight="1">
      <c r="A1390" s="35">
        <v>42663</v>
      </c>
      <c r="B1390" s="37">
        <v>3575.86</v>
      </c>
    </row>
    <row r="1391" spans="1:2" ht="15.75" customHeight="1">
      <c r="A1391" s="35">
        <v>42664</v>
      </c>
      <c r="B1391" s="37">
        <v>2938.47</v>
      </c>
    </row>
    <row r="1392" spans="1:2" ht="15.75" customHeight="1">
      <c r="A1392" s="35">
        <v>42665</v>
      </c>
      <c r="B1392" s="37">
        <v>3847.59</v>
      </c>
    </row>
    <row r="1393" spans="1:2" ht="15.75" customHeight="1">
      <c r="A1393" s="35">
        <v>42666</v>
      </c>
      <c r="B1393" s="37">
        <v>3354.21</v>
      </c>
    </row>
    <row r="1394" spans="1:2" ht="15.75" customHeight="1">
      <c r="A1394" s="35">
        <v>42667</v>
      </c>
      <c r="B1394" s="37">
        <v>2531.67</v>
      </c>
    </row>
    <row r="1395" spans="1:2" ht="15.75" customHeight="1">
      <c r="A1395" s="35">
        <v>42668</v>
      </c>
      <c r="B1395" s="37">
        <v>2699.51</v>
      </c>
    </row>
    <row r="1396" spans="1:2" ht="15.75" customHeight="1">
      <c r="A1396" s="35">
        <v>42669</v>
      </c>
      <c r="B1396" s="37">
        <v>2841.52</v>
      </c>
    </row>
    <row r="1397" spans="1:2" ht="15.75" customHeight="1">
      <c r="A1397" s="35">
        <v>42670</v>
      </c>
      <c r="B1397" s="37">
        <v>2266.61</v>
      </c>
    </row>
    <row r="1398" spans="1:2" ht="15.75" customHeight="1">
      <c r="A1398" s="35">
        <v>42671</v>
      </c>
      <c r="B1398" s="37">
        <v>3536.67</v>
      </c>
    </row>
    <row r="1399" spans="1:2" ht="15.75" customHeight="1">
      <c r="A1399" s="35">
        <v>42672</v>
      </c>
      <c r="B1399" s="37">
        <v>4425.38</v>
      </c>
    </row>
    <row r="1400" spans="1:2" ht="15.75" customHeight="1">
      <c r="A1400" s="35">
        <v>42673</v>
      </c>
      <c r="B1400" s="37">
        <v>1787.84</v>
      </c>
    </row>
    <row r="1401" spans="1:2" ht="15.75" customHeight="1">
      <c r="A1401" s="35">
        <v>42674</v>
      </c>
      <c r="B1401" s="37">
        <v>2234.9499999999998</v>
      </c>
    </row>
    <row r="1402" spans="1:2" ht="15.75" customHeight="1">
      <c r="A1402" s="35">
        <v>42675</v>
      </c>
      <c r="B1402" s="37">
        <v>1509.63</v>
      </c>
    </row>
    <row r="1403" spans="1:2" ht="15.75" customHeight="1">
      <c r="A1403" s="35">
        <v>42676</v>
      </c>
      <c r="B1403" s="37">
        <v>1645.79</v>
      </c>
    </row>
    <row r="1404" spans="1:2" ht="15.75" customHeight="1">
      <c r="A1404" s="35">
        <v>42677</v>
      </c>
      <c r="B1404" s="37">
        <v>3372.85</v>
      </c>
    </row>
    <row r="1405" spans="1:2" ht="15.75" customHeight="1">
      <c r="A1405" s="35">
        <v>42678</v>
      </c>
      <c r="B1405" s="37">
        <v>5379.17</v>
      </c>
    </row>
    <row r="1406" spans="1:2" ht="15.75" customHeight="1">
      <c r="A1406" s="35">
        <v>42679</v>
      </c>
      <c r="B1406" s="37">
        <v>4892.79</v>
      </c>
    </row>
    <row r="1407" spans="1:2" ht="15.75" customHeight="1">
      <c r="A1407" s="35">
        <v>42680</v>
      </c>
      <c r="B1407" s="37">
        <v>2897.04</v>
      </c>
    </row>
    <row r="1408" spans="1:2" ht="15.75" customHeight="1">
      <c r="A1408" s="35">
        <v>42681</v>
      </c>
      <c r="B1408" s="37">
        <v>2231.1</v>
      </c>
    </row>
    <row r="1409" spans="1:2" ht="15.75" customHeight="1">
      <c r="A1409" s="35">
        <v>42682</v>
      </c>
      <c r="B1409" s="37">
        <v>2536.6799999999998</v>
      </c>
    </row>
    <row r="1410" spans="1:2" ht="15.75" customHeight="1">
      <c r="A1410" s="35">
        <v>42683</v>
      </c>
      <c r="B1410" s="37">
        <v>2382.5700000000002</v>
      </c>
    </row>
    <row r="1411" spans="1:2" ht="15.75" customHeight="1">
      <c r="A1411" s="35">
        <v>42684</v>
      </c>
      <c r="B1411" s="37">
        <v>3632.75</v>
      </c>
    </row>
    <row r="1412" spans="1:2" ht="15.75" customHeight="1">
      <c r="A1412" s="35">
        <v>42685</v>
      </c>
      <c r="B1412" s="37">
        <v>5604.25</v>
      </c>
    </row>
    <row r="1413" spans="1:2" ht="15.75" customHeight="1">
      <c r="A1413" s="35">
        <v>42686</v>
      </c>
      <c r="B1413" s="37">
        <v>5552.85</v>
      </c>
    </row>
    <row r="1414" spans="1:2" ht="15.75" customHeight="1">
      <c r="A1414" s="35">
        <v>42687</v>
      </c>
      <c r="B1414" s="37">
        <v>2090.7399999999998</v>
      </c>
    </row>
    <row r="1415" spans="1:2" ht="15.75" customHeight="1">
      <c r="A1415" s="35">
        <v>42688</v>
      </c>
      <c r="B1415" s="37">
        <v>1375.23</v>
      </c>
    </row>
    <row r="1416" spans="1:2" ht="15.75" customHeight="1">
      <c r="A1416" s="35">
        <v>42689</v>
      </c>
      <c r="B1416" s="37">
        <v>610.57000000000005</v>
      </c>
    </row>
    <row r="1417" spans="1:2" ht="15.75" customHeight="1">
      <c r="A1417" s="35">
        <v>42690</v>
      </c>
      <c r="B1417" s="37">
        <v>234.4</v>
      </c>
    </row>
    <row r="1418" spans="1:2" ht="15.75" customHeight="1">
      <c r="A1418" s="35">
        <v>42691</v>
      </c>
      <c r="B1418" s="37">
        <v>1930.36</v>
      </c>
    </row>
    <row r="1419" spans="1:2" ht="15.75" customHeight="1">
      <c r="A1419" s="35">
        <v>42692</v>
      </c>
      <c r="B1419" s="37">
        <v>3500.99</v>
      </c>
    </row>
    <row r="1420" spans="1:2" ht="15.75" customHeight="1">
      <c r="A1420" s="35">
        <v>42693</v>
      </c>
      <c r="B1420" s="37">
        <v>4134.76</v>
      </c>
    </row>
    <row r="1421" spans="1:2" ht="15.75" customHeight="1">
      <c r="A1421" s="35">
        <v>42694</v>
      </c>
      <c r="B1421" s="37">
        <v>1149.72</v>
      </c>
    </row>
    <row r="1422" spans="1:2" ht="15.75" customHeight="1">
      <c r="A1422" s="35">
        <v>42695</v>
      </c>
      <c r="B1422" s="37">
        <v>1241.03</v>
      </c>
    </row>
    <row r="1423" spans="1:2" ht="15.75" customHeight="1">
      <c r="A1423" s="35">
        <v>42696</v>
      </c>
      <c r="B1423" s="37">
        <v>2024.09</v>
      </c>
    </row>
    <row r="1424" spans="1:2" ht="15.75" customHeight="1">
      <c r="A1424" s="35">
        <v>42697</v>
      </c>
      <c r="B1424" s="37">
        <v>1939.45</v>
      </c>
    </row>
    <row r="1425" spans="1:2" ht="15.75" customHeight="1">
      <c r="A1425" s="35">
        <v>42698</v>
      </c>
      <c r="B1425" s="37">
        <v>3843.23</v>
      </c>
    </row>
    <row r="1426" spans="1:2" ht="15.75" customHeight="1">
      <c r="A1426" s="35">
        <v>42699</v>
      </c>
      <c r="B1426" s="37">
        <v>4754.75</v>
      </c>
    </row>
    <row r="1427" spans="1:2" ht="15.75" customHeight="1">
      <c r="A1427" s="35">
        <v>42700</v>
      </c>
      <c r="B1427" s="37">
        <v>2600.5500000000002</v>
      </c>
    </row>
    <row r="1428" spans="1:2" ht="15.75" customHeight="1">
      <c r="A1428" s="35">
        <v>42701</v>
      </c>
      <c r="B1428" s="37">
        <v>802.16</v>
      </c>
    </row>
    <row r="1429" spans="1:2" ht="15.75" customHeight="1">
      <c r="A1429" s="35">
        <v>42702</v>
      </c>
      <c r="B1429" s="37">
        <v>673.73</v>
      </c>
    </row>
    <row r="1430" spans="1:2" ht="15.75" customHeight="1">
      <c r="A1430" s="35">
        <v>42703</v>
      </c>
      <c r="B1430" s="37">
        <v>1090.45</v>
      </c>
    </row>
    <row r="1431" spans="1:2" ht="15.75" customHeight="1">
      <c r="A1431" s="35">
        <v>42704</v>
      </c>
      <c r="B1431" s="37">
        <v>954</v>
      </c>
    </row>
    <row r="1432" spans="1:2" ht="15.75" customHeight="1">
      <c r="A1432" s="35">
        <v>42705</v>
      </c>
      <c r="B1432" s="37">
        <v>1251.57</v>
      </c>
    </row>
    <row r="1433" spans="1:2" ht="15.75" customHeight="1">
      <c r="A1433" s="35">
        <v>42706</v>
      </c>
      <c r="B1433" s="37">
        <v>2911.49</v>
      </c>
    </row>
    <row r="1434" spans="1:2" ht="15.75" customHeight="1">
      <c r="A1434" s="35">
        <v>42707</v>
      </c>
      <c r="B1434" s="37">
        <v>3998.9</v>
      </c>
    </row>
    <row r="1435" spans="1:2" ht="15.75" customHeight="1">
      <c r="A1435" s="35">
        <v>42708</v>
      </c>
      <c r="B1435" s="37">
        <v>1030.22</v>
      </c>
    </row>
    <row r="1436" spans="1:2" ht="15.75" customHeight="1">
      <c r="A1436" s="35">
        <v>42709</v>
      </c>
      <c r="B1436" s="37">
        <v>1413.58</v>
      </c>
    </row>
    <row r="1437" spans="1:2" ht="15.75" customHeight="1">
      <c r="A1437" s="35">
        <v>42710</v>
      </c>
      <c r="B1437" s="37">
        <v>1381.17</v>
      </c>
    </row>
    <row r="1438" spans="1:2" ht="15.75" customHeight="1">
      <c r="A1438" s="35">
        <v>42711</v>
      </c>
      <c r="B1438" s="37">
        <v>1534.62</v>
      </c>
    </row>
    <row r="1439" spans="1:2" ht="15.75" customHeight="1">
      <c r="A1439" s="35">
        <v>42712</v>
      </c>
      <c r="B1439" s="37">
        <v>2164.29</v>
      </c>
    </row>
    <row r="1440" spans="1:2" ht="15.75" customHeight="1">
      <c r="A1440" s="35">
        <v>42713</v>
      </c>
      <c r="B1440" s="37">
        <v>3287.43</v>
      </c>
    </row>
    <row r="1441" spans="1:2" ht="15.75" customHeight="1">
      <c r="A1441" s="35">
        <v>42714</v>
      </c>
      <c r="B1441" s="37">
        <v>4276.24</v>
      </c>
    </row>
    <row r="1442" spans="1:2" ht="15.75" customHeight="1">
      <c r="A1442" s="35">
        <v>42715</v>
      </c>
      <c r="B1442" s="37">
        <v>1281.07</v>
      </c>
    </row>
    <row r="1443" spans="1:2" ht="15.75" customHeight="1">
      <c r="A1443" s="35">
        <v>42716</v>
      </c>
      <c r="B1443" s="37">
        <v>834.8</v>
      </c>
    </row>
    <row r="1444" spans="1:2" ht="15.75" customHeight="1">
      <c r="A1444" s="35">
        <v>42717</v>
      </c>
      <c r="B1444" s="37">
        <v>967.27</v>
      </c>
    </row>
    <row r="1445" spans="1:2" ht="15.75" customHeight="1">
      <c r="A1445" s="35">
        <v>42718</v>
      </c>
      <c r="B1445" s="37">
        <v>666.17</v>
      </c>
    </row>
    <row r="1446" spans="1:2" ht="15.75" customHeight="1">
      <c r="A1446" s="35">
        <v>42719</v>
      </c>
      <c r="B1446" s="37">
        <v>1439.02</v>
      </c>
    </row>
    <row r="1447" spans="1:2" ht="15.75" customHeight="1">
      <c r="A1447" s="35">
        <v>42720</v>
      </c>
      <c r="B1447" s="37">
        <v>2947.82</v>
      </c>
    </row>
    <row r="1448" spans="1:2" ht="15.75" customHeight="1">
      <c r="A1448" s="35">
        <v>42721</v>
      </c>
      <c r="B1448" s="37">
        <v>3960.91</v>
      </c>
    </row>
    <row r="1449" spans="1:2" ht="15.75" customHeight="1">
      <c r="A1449" s="35">
        <v>42722</v>
      </c>
      <c r="B1449" s="37">
        <v>1791.91</v>
      </c>
    </row>
    <row r="1450" spans="1:2" ht="15.75" customHeight="1">
      <c r="A1450" s="35">
        <v>42723</v>
      </c>
      <c r="B1450" s="37">
        <v>1876.23</v>
      </c>
    </row>
    <row r="1451" spans="1:2" ht="15.75" customHeight="1">
      <c r="A1451" s="35">
        <v>42724</v>
      </c>
      <c r="B1451" s="37">
        <v>1868.17</v>
      </c>
    </row>
    <row r="1452" spans="1:2" ht="15.75" customHeight="1">
      <c r="A1452" s="35">
        <v>42725</v>
      </c>
      <c r="B1452" s="37">
        <v>1996.61</v>
      </c>
    </row>
    <row r="1453" spans="1:2" ht="15.75" customHeight="1">
      <c r="A1453" s="35">
        <v>42726</v>
      </c>
      <c r="B1453" s="37">
        <v>1310.94</v>
      </c>
    </row>
    <row r="1454" spans="1:2" ht="15.75" customHeight="1">
      <c r="A1454" s="35">
        <v>42727</v>
      </c>
      <c r="B1454" s="37">
        <v>3449.4</v>
      </c>
    </row>
    <row r="1455" spans="1:2" ht="15.75" customHeight="1">
      <c r="A1455" s="35">
        <v>42728</v>
      </c>
      <c r="B1455" s="37">
        <v>3846.96</v>
      </c>
    </row>
    <row r="1456" spans="1:2" ht="15.75" customHeight="1">
      <c r="A1456" s="35">
        <v>42729</v>
      </c>
      <c r="B1456" s="37">
        <v>3023.96</v>
      </c>
    </row>
    <row r="1457" spans="1:2" ht="15.75" customHeight="1">
      <c r="A1457" s="35">
        <v>42730</v>
      </c>
      <c r="B1457" s="37">
        <v>3384.22</v>
      </c>
    </row>
    <row r="1458" spans="1:2" ht="15.75" customHeight="1">
      <c r="A1458" s="35">
        <v>42731</v>
      </c>
      <c r="B1458" s="37">
        <v>3450.21</v>
      </c>
    </row>
    <row r="1459" spans="1:2" ht="15.75" customHeight="1">
      <c r="A1459" s="35">
        <v>42732</v>
      </c>
      <c r="B1459" s="37">
        <v>3198.11</v>
      </c>
    </row>
    <row r="1460" spans="1:2" ht="15.75" customHeight="1">
      <c r="A1460" s="35">
        <v>42733</v>
      </c>
      <c r="B1460" s="37">
        <v>3083.11</v>
      </c>
    </row>
    <row r="1461" spans="1:2" ht="15.75" customHeight="1">
      <c r="A1461" s="35">
        <v>42734</v>
      </c>
      <c r="B1461" s="37">
        <v>4225.09</v>
      </c>
    </row>
    <row r="1462" spans="1:2" ht="15.75" customHeight="1">
      <c r="A1462" s="35">
        <v>42735</v>
      </c>
      <c r="B1462" s="37">
        <v>4368.49</v>
      </c>
    </row>
  </sheetData>
  <pageMargins left="0.75" right="0.75" top="1" bottom="1" header="0" footer="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2C4D-C0C0-4CD7-B13D-C1276D427E6C}">
  <dimension ref="A1:M21"/>
  <sheetViews>
    <sheetView topLeftCell="A4" zoomScale="51" zoomScaleNormal="51" workbookViewId="0">
      <selection activeCell="AF25" sqref="AF25"/>
    </sheetView>
  </sheetViews>
  <sheetFormatPr defaultRowHeight="15.5"/>
  <cols>
    <col min="1" max="1" width="13.08203125" bestFit="1" customWidth="1"/>
    <col min="2" max="2" width="13.58203125" bestFit="1" customWidth="1"/>
    <col min="3" max="3" width="14.08203125" bestFit="1" customWidth="1"/>
    <col min="12" max="12" width="23.5" customWidth="1"/>
  </cols>
  <sheetData>
    <row r="1" spans="1:13" s="39" customFormat="1">
      <c r="A1" s="39" t="s">
        <v>1065</v>
      </c>
    </row>
    <row r="3" spans="1:13">
      <c r="A3" s="66" t="s">
        <v>1039</v>
      </c>
      <c r="B3" t="s">
        <v>1063</v>
      </c>
      <c r="C3" t="s">
        <v>1064</v>
      </c>
      <c r="E3" s="39" t="s">
        <v>1072</v>
      </c>
      <c r="M3" s="39" t="s">
        <v>1073</v>
      </c>
    </row>
    <row r="4" spans="1:13">
      <c r="A4" s="52" t="s">
        <v>61</v>
      </c>
      <c r="B4" s="130">
        <v>50</v>
      </c>
      <c r="C4" s="130">
        <v>50</v>
      </c>
    </row>
    <row r="5" spans="1:13">
      <c r="A5" s="67" t="s">
        <v>62</v>
      </c>
      <c r="B5" s="130">
        <v>19</v>
      </c>
      <c r="C5" s="130">
        <v>19</v>
      </c>
    </row>
    <row r="6" spans="1:13">
      <c r="A6" s="67" t="s">
        <v>54</v>
      </c>
      <c r="B6" s="130">
        <v>31</v>
      </c>
      <c r="C6" s="130">
        <v>31</v>
      </c>
    </row>
    <row r="7" spans="1:13">
      <c r="A7" s="52" t="s">
        <v>53</v>
      </c>
      <c r="B7" s="130">
        <v>4271</v>
      </c>
      <c r="C7" s="130">
        <v>4271</v>
      </c>
    </row>
    <row r="8" spans="1:13">
      <c r="A8" s="67" t="s">
        <v>62</v>
      </c>
      <c r="B8" s="130">
        <v>4048</v>
      </c>
      <c r="C8" s="130">
        <v>4048</v>
      </c>
    </row>
    <row r="9" spans="1:13">
      <c r="A9" s="67" t="s">
        <v>54</v>
      </c>
      <c r="B9" s="130">
        <v>218</v>
      </c>
      <c r="C9" s="130">
        <v>218</v>
      </c>
    </row>
    <row r="10" spans="1:13">
      <c r="A10" s="67" t="s">
        <v>89</v>
      </c>
      <c r="B10" s="130">
        <v>5</v>
      </c>
      <c r="C10" s="130">
        <v>5</v>
      </c>
    </row>
    <row r="11" spans="1:13">
      <c r="A11" s="52" t="s">
        <v>92</v>
      </c>
      <c r="B11" s="130">
        <v>32</v>
      </c>
      <c r="C11" s="130">
        <v>32</v>
      </c>
    </row>
    <row r="12" spans="1:13">
      <c r="A12" s="67" t="s">
        <v>62</v>
      </c>
      <c r="B12" s="130">
        <v>10</v>
      </c>
      <c r="C12" s="130">
        <v>10</v>
      </c>
    </row>
    <row r="13" spans="1:13">
      <c r="A13" s="67" t="s">
        <v>54</v>
      </c>
      <c r="B13" s="130">
        <v>22</v>
      </c>
      <c r="C13" s="130">
        <v>22</v>
      </c>
    </row>
    <row r="14" spans="1:13">
      <c r="A14" s="52" t="s">
        <v>1040</v>
      </c>
      <c r="B14" s="130">
        <v>4353</v>
      </c>
      <c r="C14" s="130">
        <v>4353</v>
      </c>
    </row>
    <row r="21" spans="5:13">
      <c r="E21" s="39" t="s">
        <v>1074</v>
      </c>
      <c r="M21" s="39" t="s">
        <v>1075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4354"/>
  <sheetViews>
    <sheetView workbookViewId="0">
      <pane ySplit="1" topLeftCell="A4287" activePane="bottomLeft" state="frozen"/>
      <selection pane="bottomLeft" activeCell="P4349" sqref="P4349"/>
    </sheetView>
  </sheetViews>
  <sheetFormatPr defaultColWidth="11.25" defaultRowHeight="15" customHeight="1"/>
  <cols>
    <col min="1" max="1" width="19.08203125" customWidth="1"/>
    <col min="2" max="8" width="11" customWidth="1"/>
    <col min="9" max="9" width="13.75" customWidth="1"/>
    <col min="10" max="15" width="11" customWidth="1"/>
    <col min="16" max="16" width="14.6640625" style="52" customWidth="1"/>
    <col min="17" max="17" width="29.58203125" style="52" customWidth="1"/>
    <col min="18" max="18" width="27.25" style="52" customWidth="1"/>
  </cols>
  <sheetData>
    <row r="1" spans="1:18" s="39" customFormat="1" ht="15.75" customHeight="1">
      <c r="A1" s="64" t="s">
        <v>34</v>
      </c>
      <c r="B1" s="64" t="s">
        <v>35</v>
      </c>
      <c r="C1" s="64" t="s">
        <v>36</v>
      </c>
      <c r="D1" s="64" t="s">
        <v>37</v>
      </c>
      <c r="E1" s="64" t="s">
        <v>38</v>
      </c>
      <c r="F1" s="64" t="s">
        <v>39</v>
      </c>
      <c r="G1" s="64" t="s">
        <v>40</v>
      </c>
      <c r="H1" s="64" t="s">
        <v>41</v>
      </c>
      <c r="I1" s="64" t="s">
        <v>42</v>
      </c>
      <c r="J1" s="64" t="s">
        <v>43</v>
      </c>
      <c r="K1" s="64" t="s">
        <v>44</v>
      </c>
      <c r="L1" s="64" t="s">
        <v>45</v>
      </c>
      <c r="M1" s="64" t="s">
        <v>46</v>
      </c>
      <c r="N1" s="64" t="s">
        <v>47</v>
      </c>
      <c r="O1" s="64" t="s">
        <v>48</v>
      </c>
      <c r="P1" s="65" t="s">
        <v>49</v>
      </c>
      <c r="Q1" s="65" t="s">
        <v>50</v>
      </c>
      <c r="R1" s="65" t="s">
        <v>51</v>
      </c>
    </row>
    <row r="2" spans="1:18" ht="15.75" customHeight="1">
      <c r="A2" s="14" t="s">
        <v>213</v>
      </c>
      <c r="B2" s="14" t="s">
        <v>214</v>
      </c>
      <c r="C2" s="14">
        <v>89301551</v>
      </c>
      <c r="D2" s="14" t="s">
        <v>53</v>
      </c>
      <c r="E2" s="14" t="s">
        <v>89</v>
      </c>
      <c r="F2" s="14" t="s">
        <v>56</v>
      </c>
      <c r="G2" s="14" t="s">
        <v>56</v>
      </c>
      <c r="H2" s="51">
        <v>75</v>
      </c>
      <c r="I2" s="30">
        <v>42563</v>
      </c>
      <c r="J2" s="30">
        <v>42564</v>
      </c>
      <c r="K2" s="14" t="s">
        <v>87</v>
      </c>
      <c r="L2" s="14">
        <v>105</v>
      </c>
      <c r="M2" s="14">
        <v>1</v>
      </c>
      <c r="N2" s="14">
        <v>0</v>
      </c>
      <c r="O2" s="14">
        <v>0</v>
      </c>
      <c r="P2" s="52" t="s">
        <v>215</v>
      </c>
      <c r="Q2" s="52" t="s">
        <v>75</v>
      </c>
      <c r="R2" s="52" t="s">
        <v>162</v>
      </c>
    </row>
    <row r="3" spans="1:18" ht="15.75" customHeight="1">
      <c r="A3" s="14" t="s">
        <v>220</v>
      </c>
      <c r="B3" s="14" t="s">
        <v>221</v>
      </c>
      <c r="C3" s="14">
        <v>83648660</v>
      </c>
      <c r="D3" s="14" t="s">
        <v>53</v>
      </c>
      <c r="E3" s="14" t="s">
        <v>62</v>
      </c>
      <c r="F3" s="14" t="s">
        <v>56</v>
      </c>
      <c r="G3" s="14" t="s">
        <v>80</v>
      </c>
      <c r="H3" s="51">
        <v>85</v>
      </c>
      <c r="I3" s="30">
        <v>42552</v>
      </c>
      <c r="J3" s="30">
        <v>42553</v>
      </c>
      <c r="K3" s="14" t="s">
        <v>57</v>
      </c>
      <c r="L3" s="14">
        <v>201</v>
      </c>
      <c r="M3" s="14">
        <v>4</v>
      </c>
      <c r="N3" s="14">
        <v>0</v>
      </c>
      <c r="O3" s="14">
        <v>0</v>
      </c>
      <c r="P3" s="52" t="s">
        <v>67</v>
      </c>
      <c r="Q3" s="52" t="str">
        <f t="shared" ref="Q3:Q12" si="0">Q2</f>
        <v>*TOURICO HOLIDAYS</v>
      </c>
      <c r="R3" s="52" t="s">
        <v>68</v>
      </c>
    </row>
    <row r="4" spans="1:18" ht="15.75" customHeight="1">
      <c r="A4" s="14" t="s">
        <v>116</v>
      </c>
      <c r="B4" s="14" t="s">
        <v>222</v>
      </c>
      <c r="C4" s="14">
        <v>11319065</v>
      </c>
      <c r="D4" s="14" t="s">
        <v>53</v>
      </c>
      <c r="E4" s="14" t="s">
        <v>54</v>
      </c>
      <c r="F4" s="14" t="s">
        <v>56</v>
      </c>
      <c r="G4" s="14" t="s">
        <v>56</v>
      </c>
      <c r="H4" s="51">
        <v>55</v>
      </c>
      <c r="I4" s="30">
        <v>42554</v>
      </c>
      <c r="J4" s="30">
        <v>42560</v>
      </c>
      <c r="K4" s="14" t="s">
        <v>57</v>
      </c>
      <c r="L4" s="14">
        <v>214</v>
      </c>
      <c r="M4" s="14">
        <v>1</v>
      </c>
      <c r="N4" s="14">
        <v>0</v>
      </c>
      <c r="O4" s="14">
        <v>0</v>
      </c>
      <c r="P4" s="52" t="s">
        <v>168</v>
      </c>
      <c r="Q4" s="52" t="str">
        <f t="shared" si="0"/>
        <v>*TOURICO HOLIDAYS</v>
      </c>
      <c r="R4" s="52" t="str">
        <f t="shared" ref="R4:R8" si="1">R3</f>
        <v>TOERKOOP REISBURO DE VEER</v>
      </c>
    </row>
    <row r="5" spans="1:18" ht="15.75" customHeight="1">
      <c r="A5" s="14" t="s">
        <v>223</v>
      </c>
      <c r="B5" s="14" t="s">
        <v>224</v>
      </c>
      <c r="C5" s="14">
        <v>84447832</v>
      </c>
      <c r="D5" s="14" t="s">
        <v>53</v>
      </c>
      <c r="E5" s="14" t="s">
        <v>54</v>
      </c>
      <c r="F5" s="14" t="s">
        <v>56</v>
      </c>
      <c r="G5" s="14" t="s">
        <v>80</v>
      </c>
      <c r="H5" s="51">
        <v>100</v>
      </c>
      <c r="I5" s="30">
        <v>42554</v>
      </c>
      <c r="J5" s="30">
        <v>42555</v>
      </c>
      <c r="K5" s="14" t="s">
        <v>74</v>
      </c>
      <c r="L5" s="14">
        <v>226</v>
      </c>
      <c r="M5" s="14">
        <v>2</v>
      </c>
      <c r="N5" s="14">
        <v>0</v>
      </c>
      <c r="O5" s="14">
        <v>0</v>
      </c>
      <c r="P5" s="52" t="s">
        <v>67</v>
      </c>
      <c r="Q5" s="52" t="str">
        <f t="shared" si="0"/>
        <v>*TOURICO HOLIDAYS</v>
      </c>
      <c r="R5" s="52" t="str">
        <f t="shared" si="1"/>
        <v>TOERKOOP REISBURO DE VEER</v>
      </c>
    </row>
    <row r="6" spans="1:18" ht="15.75" customHeight="1">
      <c r="A6" s="14" t="s">
        <v>225</v>
      </c>
      <c r="B6" s="14" t="s">
        <v>226</v>
      </c>
      <c r="C6" s="14">
        <v>85086990</v>
      </c>
      <c r="D6" s="14" t="s">
        <v>53</v>
      </c>
      <c r="E6" s="14" t="s">
        <v>89</v>
      </c>
      <c r="F6" s="14" t="s">
        <v>56</v>
      </c>
      <c r="G6" s="14" t="s">
        <v>56</v>
      </c>
      <c r="H6" s="51">
        <v>90</v>
      </c>
      <c r="I6" s="30">
        <v>42555</v>
      </c>
      <c r="J6" s="30">
        <v>42556</v>
      </c>
      <c r="K6" s="14" t="s">
        <v>57</v>
      </c>
      <c r="L6" s="14">
        <v>109</v>
      </c>
      <c r="M6" s="14">
        <v>1</v>
      </c>
      <c r="N6" s="14">
        <v>0</v>
      </c>
      <c r="O6" s="14">
        <v>0</v>
      </c>
      <c r="P6" s="52" t="str">
        <f t="shared" ref="P6:P9" si="2">P5</f>
        <v>BOOKING.COM</v>
      </c>
      <c r="Q6" s="52" t="str">
        <f t="shared" si="0"/>
        <v>*TOURICO HOLIDAYS</v>
      </c>
      <c r="R6" s="52" t="str">
        <f t="shared" si="1"/>
        <v>TOERKOOP REISBURO DE VEER</v>
      </c>
    </row>
    <row r="7" spans="1:18" ht="15.75" customHeight="1">
      <c r="A7" s="14" t="s">
        <v>227</v>
      </c>
      <c r="B7" s="14" t="s">
        <v>228</v>
      </c>
      <c r="C7" s="14">
        <v>84817310</v>
      </c>
      <c r="D7" s="14" t="s">
        <v>53</v>
      </c>
      <c r="E7" s="14" t="s">
        <v>54</v>
      </c>
      <c r="F7" s="14" t="s">
        <v>56</v>
      </c>
      <c r="G7" s="14" t="s">
        <v>56</v>
      </c>
      <c r="H7" s="51">
        <v>55</v>
      </c>
      <c r="I7" s="30">
        <v>42557</v>
      </c>
      <c r="J7" s="30">
        <v>42561</v>
      </c>
      <c r="K7" s="14" t="s">
        <v>57</v>
      </c>
      <c r="L7" s="14">
        <v>312</v>
      </c>
      <c r="M7" s="14">
        <v>1</v>
      </c>
      <c r="N7" s="14">
        <v>0</v>
      </c>
      <c r="O7" s="14">
        <v>0</v>
      </c>
      <c r="P7" s="52" t="str">
        <f t="shared" si="2"/>
        <v>BOOKING.COM</v>
      </c>
      <c r="Q7" s="52" t="str">
        <f t="shared" si="0"/>
        <v>*TOURICO HOLIDAYS</v>
      </c>
      <c r="R7" s="52" t="str">
        <f t="shared" si="1"/>
        <v>TOERKOOP REISBURO DE VEER</v>
      </c>
    </row>
    <row r="8" spans="1:18" ht="15.75" customHeight="1">
      <c r="A8" s="14" t="s">
        <v>229</v>
      </c>
      <c r="B8" s="14" t="s">
        <v>230</v>
      </c>
      <c r="C8" s="14">
        <v>77115213</v>
      </c>
      <c r="D8" s="14" t="s">
        <v>61</v>
      </c>
      <c r="E8" s="14" t="s">
        <v>62</v>
      </c>
      <c r="F8" s="14" t="s">
        <v>56</v>
      </c>
      <c r="G8" s="14" t="s">
        <v>63</v>
      </c>
      <c r="H8" s="51">
        <v>66.400000000000006</v>
      </c>
      <c r="I8" s="30">
        <v>42560</v>
      </c>
      <c r="J8" s="30">
        <v>42564</v>
      </c>
      <c r="K8" s="14" t="s">
        <v>64</v>
      </c>
      <c r="L8" s="14">
        <f>L7</f>
        <v>312</v>
      </c>
      <c r="M8" s="14">
        <v>2</v>
      </c>
      <c r="N8" s="14">
        <v>0</v>
      </c>
      <c r="O8" s="14">
        <v>0</v>
      </c>
      <c r="P8" s="52" t="str">
        <f t="shared" si="2"/>
        <v>BOOKING.COM</v>
      </c>
      <c r="Q8" s="52" t="str">
        <f t="shared" si="0"/>
        <v>*TOURICO HOLIDAYS</v>
      </c>
      <c r="R8" s="52" t="str">
        <f t="shared" si="1"/>
        <v>TOERKOOP REISBURO DE VEER</v>
      </c>
    </row>
    <row r="9" spans="1:18" ht="15.75" customHeight="1">
      <c r="A9" s="14" t="s">
        <v>231</v>
      </c>
      <c r="B9" s="14" t="s">
        <v>232</v>
      </c>
      <c r="C9" s="14">
        <v>83509073</v>
      </c>
      <c r="D9" s="14" t="s">
        <v>53</v>
      </c>
      <c r="E9" s="14" t="s">
        <v>62</v>
      </c>
      <c r="F9" s="14" t="s">
        <v>56</v>
      </c>
      <c r="G9" s="14" t="s">
        <v>233</v>
      </c>
      <c r="H9" s="51">
        <v>67.5</v>
      </c>
      <c r="I9" s="30">
        <v>42561</v>
      </c>
      <c r="J9" s="30">
        <v>42564</v>
      </c>
      <c r="K9" s="14" t="s">
        <v>57</v>
      </c>
      <c r="L9" s="14">
        <v>115</v>
      </c>
      <c r="M9" s="14">
        <v>2</v>
      </c>
      <c r="N9" s="14">
        <v>0</v>
      </c>
      <c r="O9" s="14">
        <v>0</v>
      </c>
      <c r="P9" s="52" t="str">
        <f t="shared" si="2"/>
        <v>BOOKING.COM</v>
      </c>
      <c r="Q9" s="52" t="str">
        <f t="shared" si="0"/>
        <v>*TOURICO HOLIDAYS</v>
      </c>
      <c r="R9" s="52" t="s">
        <v>100</v>
      </c>
    </row>
    <row r="10" spans="1:18" ht="15.75" customHeight="1">
      <c r="A10" s="14" t="s">
        <v>234</v>
      </c>
      <c r="B10" s="14" t="s">
        <v>235</v>
      </c>
      <c r="C10" s="14">
        <v>85984020</v>
      </c>
      <c r="D10" s="14" t="s">
        <v>53</v>
      </c>
      <c r="E10" s="14" t="s">
        <v>62</v>
      </c>
      <c r="F10" s="14" t="s">
        <v>56</v>
      </c>
      <c r="G10" s="14" t="s">
        <v>80</v>
      </c>
      <c r="H10" s="51">
        <v>70</v>
      </c>
      <c r="I10" s="30">
        <v>42561</v>
      </c>
      <c r="J10" s="30">
        <v>42568</v>
      </c>
      <c r="K10" s="14" t="s">
        <v>57</v>
      </c>
      <c r="L10" s="14">
        <v>117</v>
      </c>
      <c r="M10" s="14">
        <v>4</v>
      </c>
      <c r="N10" s="14">
        <v>0</v>
      </c>
      <c r="O10" s="14">
        <v>0</v>
      </c>
      <c r="P10" s="52" t="s">
        <v>67</v>
      </c>
      <c r="Q10" s="52" t="str">
        <f t="shared" si="0"/>
        <v>*TOURICO HOLIDAYS</v>
      </c>
      <c r="R10" s="52" t="s">
        <v>68</v>
      </c>
    </row>
    <row r="11" spans="1:18" ht="15.75" customHeight="1">
      <c r="A11" s="14" t="s">
        <v>237</v>
      </c>
      <c r="B11" s="14" t="s">
        <v>238</v>
      </c>
      <c r="C11" s="14">
        <v>86115009</v>
      </c>
      <c r="D11" s="14" t="s">
        <v>53</v>
      </c>
      <c r="E11" s="14" t="s">
        <v>62</v>
      </c>
      <c r="F11" s="14" t="s">
        <v>56</v>
      </c>
      <c r="G11" s="14" t="s">
        <v>80</v>
      </c>
      <c r="H11" s="51">
        <v>80</v>
      </c>
      <c r="I11" s="30">
        <v>42563</v>
      </c>
      <c r="J11" s="30">
        <v>42566</v>
      </c>
      <c r="K11" s="14" t="s">
        <v>57</v>
      </c>
      <c r="L11" s="14">
        <v>207</v>
      </c>
      <c r="M11" s="14">
        <v>4</v>
      </c>
      <c r="N11" s="14">
        <v>0</v>
      </c>
      <c r="O11" s="14">
        <v>0</v>
      </c>
      <c r="P11" s="52" t="s">
        <v>67</v>
      </c>
      <c r="Q11" s="52" t="str">
        <f t="shared" si="0"/>
        <v>*TOURICO HOLIDAYS</v>
      </c>
      <c r="R11" s="52" t="s">
        <v>68</v>
      </c>
    </row>
    <row r="12" spans="1:18" ht="15.75" customHeight="1">
      <c r="A12" s="14" t="s">
        <v>239</v>
      </c>
      <c r="B12" s="14" t="s">
        <v>240</v>
      </c>
      <c r="C12" s="14">
        <v>83120942</v>
      </c>
      <c r="D12" s="14" t="s">
        <v>53</v>
      </c>
      <c r="E12" s="14" t="s">
        <v>62</v>
      </c>
      <c r="F12" s="14" t="s">
        <v>56</v>
      </c>
      <c r="G12" s="14" t="s">
        <v>78</v>
      </c>
      <c r="H12" s="51">
        <v>78.849999999999994</v>
      </c>
      <c r="I12" s="30">
        <v>42563</v>
      </c>
      <c r="J12" s="30">
        <v>42564</v>
      </c>
      <c r="K12" s="14" t="s">
        <v>57</v>
      </c>
      <c r="L12" s="14">
        <v>106</v>
      </c>
      <c r="M12" s="14">
        <v>4</v>
      </c>
      <c r="N12" s="14">
        <v>0</v>
      </c>
      <c r="O12" s="14">
        <v>0</v>
      </c>
      <c r="P12" s="52" t="s">
        <v>67</v>
      </c>
      <c r="Q12" s="52" t="str">
        <f t="shared" si="0"/>
        <v>*TOURICO HOLIDAYS</v>
      </c>
      <c r="R12" s="52" t="s">
        <v>68</v>
      </c>
    </row>
    <row r="13" spans="1:18" ht="15.75" customHeight="1">
      <c r="A13" s="14" t="s">
        <v>126</v>
      </c>
      <c r="B13" s="14" t="s">
        <v>241</v>
      </c>
      <c r="C13" s="14">
        <v>30759719</v>
      </c>
      <c r="D13" s="14" t="s">
        <v>61</v>
      </c>
      <c r="E13" s="14" t="s">
        <v>54</v>
      </c>
      <c r="F13" s="14" t="s">
        <v>55</v>
      </c>
      <c r="G13" s="14" t="s">
        <v>56</v>
      </c>
      <c r="H13" s="51">
        <v>41.74</v>
      </c>
      <c r="I13" s="30">
        <v>42571</v>
      </c>
      <c r="J13" s="30">
        <v>42572</v>
      </c>
      <c r="K13" s="14" t="s">
        <v>57</v>
      </c>
      <c r="L13" s="14">
        <f t="shared" ref="L13:L14" si="3">L12</f>
        <v>106</v>
      </c>
      <c r="M13" s="14">
        <v>1</v>
      </c>
      <c r="N13" s="14">
        <v>0</v>
      </c>
      <c r="O13" s="14">
        <v>0</v>
      </c>
      <c r="P13" s="52" t="str">
        <f t="shared" ref="P13:P20" si="4">P12</f>
        <v>BOOKING.COM</v>
      </c>
      <c r="Q13" s="52" t="s">
        <v>60</v>
      </c>
      <c r="R13" s="52" t="str">
        <f t="shared" ref="R13:R18" si="5">R12</f>
        <v>TOERKOOP REISBURO DE VEER</v>
      </c>
    </row>
    <row r="14" spans="1:18" ht="15.75" customHeight="1">
      <c r="A14" s="14" t="s">
        <v>126</v>
      </c>
      <c r="B14" s="14" t="s">
        <v>242</v>
      </c>
      <c r="C14" s="14">
        <v>30759730</v>
      </c>
      <c r="D14" s="14" t="s">
        <v>61</v>
      </c>
      <c r="E14" s="14" t="s">
        <v>54</v>
      </c>
      <c r="F14" s="14" t="s">
        <v>55</v>
      </c>
      <c r="G14" s="14" t="s">
        <v>56</v>
      </c>
      <c r="H14" s="51">
        <v>41.74</v>
      </c>
      <c r="I14" s="30">
        <v>42571</v>
      </c>
      <c r="J14" s="30">
        <v>42572</v>
      </c>
      <c r="K14" s="14" t="s">
        <v>57</v>
      </c>
      <c r="L14" s="14">
        <f t="shared" si="3"/>
        <v>106</v>
      </c>
      <c r="M14" s="14">
        <v>1</v>
      </c>
      <c r="N14" s="14">
        <v>0</v>
      </c>
      <c r="O14" s="14">
        <v>0</v>
      </c>
      <c r="P14" s="52" t="str">
        <f t="shared" si="4"/>
        <v>BOOKING.COM</v>
      </c>
      <c r="Q14" s="52" t="s">
        <v>60</v>
      </c>
      <c r="R14" s="52" t="str">
        <f t="shared" si="5"/>
        <v>TOERKOOP REISBURO DE VEER</v>
      </c>
    </row>
    <row r="15" spans="1:18" ht="15.75" customHeight="1">
      <c r="A15" s="14" t="s">
        <v>130</v>
      </c>
      <c r="B15" s="14" t="s">
        <v>243</v>
      </c>
      <c r="C15" s="14">
        <v>90912562</v>
      </c>
      <c r="D15" s="14" t="s">
        <v>53</v>
      </c>
      <c r="E15" s="14" t="s">
        <v>54</v>
      </c>
      <c r="F15" s="14" t="s">
        <v>55</v>
      </c>
      <c r="G15" s="14" t="s">
        <v>56</v>
      </c>
      <c r="H15" s="51">
        <v>41.74</v>
      </c>
      <c r="I15" s="30">
        <v>42574</v>
      </c>
      <c r="J15" s="30">
        <v>42575</v>
      </c>
      <c r="K15" s="14" t="s">
        <v>57</v>
      </c>
      <c r="L15" s="14">
        <v>302</v>
      </c>
      <c r="M15" s="14">
        <v>1</v>
      </c>
      <c r="N15" s="14">
        <v>0</v>
      </c>
      <c r="O15" s="14">
        <v>0</v>
      </c>
      <c r="P15" s="52" t="str">
        <f t="shared" si="4"/>
        <v>BOOKING.COM</v>
      </c>
      <c r="Q15" s="52" t="s">
        <v>60</v>
      </c>
      <c r="R15" s="52" t="str">
        <f t="shared" si="5"/>
        <v>TOERKOOP REISBURO DE VEER</v>
      </c>
    </row>
    <row r="16" spans="1:18" ht="15.75" customHeight="1">
      <c r="A16" s="14" t="s">
        <v>182</v>
      </c>
      <c r="B16" s="14" t="s">
        <v>244</v>
      </c>
      <c r="C16" s="14">
        <v>29640414</v>
      </c>
      <c r="D16" s="14" t="s">
        <v>53</v>
      </c>
      <c r="E16" s="14" t="s">
        <v>54</v>
      </c>
      <c r="F16" s="14" t="s">
        <v>55</v>
      </c>
      <c r="G16" s="14" t="s">
        <v>56</v>
      </c>
      <c r="H16" s="51">
        <v>41.74</v>
      </c>
      <c r="I16" s="30">
        <v>42576</v>
      </c>
      <c r="J16" s="30">
        <v>42579</v>
      </c>
      <c r="K16" s="14" t="s">
        <v>57</v>
      </c>
      <c r="L16" s="14">
        <v>302</v>
      </c>
      <c r="M16" s="14">
        <v>1</v>
      </c>
      <c r="N16" s="14">
        <v>0</v>
      </c>
      <c r="O16" s="14">
        <v>0</v>
      </c>
      <c r="P16" s="52" t="str">
        <f t="shared" si="4"/>
        <v>BOOKING.COM</v>
      </c>
      <c r="Q16" s="52" t="s">
        <v>60</v>
      </c>
      <c r="R16" s="52" t="str">
        <f t="shared" si="5"/>
        <v>TOERKOOP REISBURO DE VEER</v>
      </c>
    </row>
    <row r="17" spans="1:18" ht="15.75" customHeight="1">
      <c r="A17" s="14" t="s">
        <v>137</v>
      </c>
      <c r="B17" s="14" t="s">
        <v>245</v>
      </c>
      <c r="C17" s="14">
        <v>90882689</v>
      </c>
      <c r="D17" s="14" t="s">
        <v>53</v>
      </c>
      <c r="E17" s="14" t="s">
        <v>54</v>
      </c>
      <c r="F17" s="14" t="s">
        <v>55</v>
      </c>
      <c r="G17" s="14" t="s">
        <v>56</v>
      </c>
      <c r="H17" s="51">
        <v>41.74</v>
      </c>
      <c r="I17" s="30">
        <v>42580</v>
      </c>
      <c r="J17" s="30">
        <v>42582</v>
      </c>
      <c r="K17" s="14" t="s">
        <v>57</v>
      </c>
      <c r="L17" s="14">
        <v>202</v>
      </c>
      <c r="M17" s="14">
        <v>1</v>
      </c>
      <c r="N17" s="14">
        <v>0</v>
      </c>
      <c r="O17" s="14">
        <v>0</v>
      </c>
      <c r="P17" s="52" t="str">
        <f t="shared" si="4"/>
        <v>BOOKING.COM</v>
      </c>
      <c r="Q17" s="52" t="s">
        <v>60</v>
      </c>
      <c r="R17" s="52" t="str">
        <f t="shared" si="5"/>
        <v>TOERKOOP REISBURO DE VEER</v>
      </c>
    </row>
    <row r="18" spans="1:18" ht="15.75" customHeight="1">
      <c r="A18" s="14" t="s">
        <v>194</v>
      </c>
      <c r="B18" s="14" t="s">
        <v>246</v>
      </c>
      <c r="C18" s="14">
        <v>68999888</v>
      </c>
      <c r="D18" s="14" t="s">
        <v>53</v>
      </c>
      <c r="E18" s="14" t="s">
        <v>54</v>
      </c>
      <c r="F18" s="14" t="s">
        <v>55</v>
      </c>
      <c r="G18" s="14" t="s">
        <v>56</v>
      </c>
      <c r="H18" s="51">
        <v>41.74</v>
      </c>
      <c r="I18" s="30">
        <v>42582</v>
      </c>
      <c r="J18" s="30">
        <v>42583</v>
      </c>
      <c r="K18" s="14" t="s">
        <v>57</v>
      </c>
      <c r="L18" s="14">
        <v>202</v>
      </c>
      <c r="M18" s="14">
        <v>1</v>
      </c>
      <c r="N18" s="14">
        <v>0</v>
      </c>
      <c r="O18" s="14">
        <v>0</v>
      </c>
      <c r="P18" s="52" t="str">
        <f t="shared" si="4"/>
        <v>BOOKING.COM</v>
      </c>
      <c r="Q18" s="52" t="s">
        <v>60</v>
      </c>
      <c r="R18" s="52" t="str">
        <f t="shared" si="5"/>
        <v>TOERKOOP REISBURO DE VEER</v>
      </c>
    </row>
    <row r="19" spans="1:18" ht="15.75" customHeight="1">
      <c r="A19" s="14" t="s">
        <v>216</v>
      </c>
      <c r="B19" s="14" t="s">
        <v>247</v>
      </c>
      <c r="C19" s="14">
        <v>94208270</v>
      </c>
      <c r="D19" s="14" t="s">
        <v>61</v>
      </c>
      <c r="E19" s="14" t="s">
        <v>62</v>
      </c>
      <c r="F19" s="14" t="s">
        <v>56</v>
      </c>
      <c r="G19" s="14" t="s">
        <v>56</v>
      </c>
      <c r="H19" s="51">
        <v>85</v>
      </c>
      <c r="I19" s="30">
        <v>42589</v>
      </c>
      <c r="J19" s="30">
        <v>42592</v>
      </c>
      <c r="K19" s="14" t="s">
        <v>57</v>
      </c>
      <c r="L19" s="14">
        <v>218</v>
      </c>
      <c r="M19" s="14">
        <v>2</v>
      </c>
      <c r="N19" s="14">
        <v>2</v>
      </c>
      <c r="O19" s="14">
        <v>0</v>
      </c>
      <c r="P19" s="52" t="str">
        <f t="shared" si="4"/>
        <v>BOOKING.COM</v>
      </c>
      <c r="Q19" s="52" t="str">
        <f t="shared" ref="Q19:Q22" si="6">Q18</f>
        <v>*JBS HOTELS</v>
      </c>
      <c r="R19" s="52" t="s">
        <v>100</v>
      </c>
    </row>
    <row r="20" spans="1:18" ht="15.75" customHeight="1">
      <c r="A20" s="14" t="s">
        <v>248</v>
      </c>
      <c r="B20" s="14" t="s">
        <v>249</v>
      </c>
      <c r="C20" s="14">
        <v>14116210</v>
      </c>
      <c r="D20" s="14" t="s">
        <v>53</v>
      </c>
      <c r="E20" s="14" t="s">
        <v>62</v>
      </c>
      <c r="F20" s="14" t="s">
        <v>56</v>
      </c>
      <c r="G20" s="14" t="s">
        <v>71</v>
      </c>
      <c r="H20" s="51">
        <v>74.7</v>
      </c>
      <c r="I20" s="30">
        <v>42591</v>
      </c>
      <c r="J20" s="30">
        <v>42592</v>
      </c>
      <c r="K20" s="14" t="s">
        <v>57</v>
      </c>
      <c r="L20" s="14">
        <v>317</v>
      </c>
      <c r="M20" s="14">
        <v>2</v>
      </c>
      <c r="N20" s="14">
        <v>2</v>
      </c>
      <c r="O20" s="14">
        <v>0</v>
      </c>
      <c r="P20" s="52" t="str">
        <f t="shared" si="4"/>
        <v>BOOKING.COM</v>
      </c>
      <c r="Q20" s="52" t="str">
        <f t="shared" si="6"/>
        <v>*JBS HOTELS</v>
      </c>
      <c r="R20" s="52" t="s">
        <v>72</v>
      </c>
    </row>
    <row r="21" spans="1:18" ht="15.75" customHeight="1">
      <c r="A21" s="14" t="s">
        <v>250</v>
      </c>
      <c r="B21" s="14" t="s">
        <v>251</v>
      </c>
      <c r="C21" s="14">
        <v>92177221</v>
      </c>
      <c r="D21" s="14" t="s">
        <v>53</v>
      </c>
      <c r="E21" s="14" t="s">
        <v>62</v>
      </c>
      <c r="F21" s="14" t="s">
        <v>56</v>
      </c>
      <c r="G21" s="14" t="s">
        <v>93</v>
      </c>
      <c r="H21" s="51">
        <v>103.5</v>
      </c>
      <c r="I21" s="30">
        <v>42594</v>
      </c>
      <c r="J21" s="30">
        <v>42597</v>
      </c>
      <c r="K21" s="14" t="s">
        <v>57</v>
      </c>
      <c r="L21" s="14">
        <v>317</v>
      </c>
      <c r="M21" s="14">
        <v>1</v>
      </c>
      <c r="N21" s="14">
        <v>0</v>
      </c>
      <c r="O21" s="14">
        <v>0</v>
      </c>
      <c r="P21" s="52" t="s">
        <v>236</v>
      </c>
      <c r="Q21" s="52" t="str">
        <f t="shared" si="6"/>
        <v>*JBS HOTELS</v>
      </c>
      <c r="R21" s="52" t="str">
        <f t="shared" ref="R21:R27" si="7">R20</f>
        <v>EXPEDIA INC</v>
      </c>
    </row>
    <row r="22" spans="1:18" ht="15.75" customHeight="1">
      <c r="A22" s="14" t="s">
        <v>252</v>
      </c>
      <c r="B22" s="14" t="s">
        <v>253</v>
      </c>
      <c r="C22" s="14">
        <v>98035105</v>
      </c>
      <c r="D22" s="14" t="s">
        <v>53</v>
      </c>
      <c r="E22" s="14" t="s">
        <v>62</v>
      </c>
      <c r="F22" s="14" t="s">
        <v>56</v>
      </c>
      <c r="G22" s="14" t="s">
        <v>76</v>
      </c>
      <c r="H22" s="51">
        <v>80</v>
      </c>
      <c r="I22" s="30">
        <v>42596</v>
      </c>
      <c r="J22" s="30">
        <v>42599</v>
      </c>
      <c r="K22" s="14" t="s">
        <v>64</v>
      </c>
      <c r="L22" s="14">
        <v>120</v>
      </c>
      <c r="M22" s="14">
        <v>2</v>
      </c>
      <c r="N22" s="14">
        <v>0</v>
      </c>
      <c r="O22" s="14">
        <v>0</v>
      </c>
      <c r="P22" s="52" t="str">
        <f t="shared" ref="P22:P52" si="8">P21</f>
        <v>LEXYL TRAVEL TECHNOLOGIES LLC</v>
      </c>
      <c r="Q22" s="52" t="str">
        <f t="shared" si="6"/>
        <v>*JBS HOTELS</v>
      </c>
      <c r="R22" s="52" t="str">
        <f t="shared" si="7"/>
        <v>EXPEDIA INC</v>
      </c>
    </row>
    <row r="23" spans="1:18" ht="15.75" customHeight="1">
      <c r="A23" s="14" t="s">
        <v>146</v>
      </c>
      <c r="B23" s="14" t="s">
        <v>254</v>
      </c>
      <c r="C23" s="14">
        <v>33354932</v>
      </c>
      <c r="D23" s="14" t="s">
        <v>53</v>
      </c>
      <c r="E23" s="14" t="s">
        <v>54</v>
      </c>
      <c r="F23" s="14" t="s">
        <v>55</v>
      </c>
      <c r="G23" s="14" t="s">
        <v>56</v>
      </c>
      <c r="H23" s="51">
        <v>41.74</v>
      </c>
      <c r="I23" s="30">
        <v>42596</v>
      </c>
      <c r="J23" s="30">
        <v>42599</v>
      </c>
      <c r="K23" s="14" t="s">
        <v>57</v>
      </c>
      <c r="L23" s="14">
        <v>215</v>
      </c>
      <c r="M23" s="14">
        <v>1</v>
      </c>
      <c r="N23" s="14">
        <v>0</v>
      </c>
      <c r="O23" s="14">
        <v>0</v>
      </c>
      <c r="P23" s="52" t="str">
        <f t="shared" si="8"/>
        <v>LEXYL TRAVEL TECHNOLOGIES LLC</v>
      </c>
      <c r="Q23" s="52" t="s">
        <v>60</v>
      </c>
      <c r="R23" s="52" t="str">
        <f t="shared" si="7"/>
        <v>EXPEDIA INC</v>
      </c>
    </row>
    <row r="24" spans="1:18" ht="15.75" customHeight="1">
      <c r="A24" s="14" t="s">
        <v>147</v>
      </c>
      <c r="B24" s="14" t="s">
        <v>255</v>
      </c>
      <c r="C24" s="14">
        <v>14273794</v>
      </c>
      <c r="D24" s="14" t="s">
        <v>61</v>
      </c>
      <c r="E24" s="14" t="s">
        <v>54</v>
      </c>
      <c r="F24" s="14" t="s">
        <v>56</v>
      </c>
      <c r="G24" s="14" t="s">
        <v>56</v>
      </c>
      <c r="H24" s="51">
        <v>41.74</v>
      </c>
      <c r="I24" s="30">
        <v>42597</v>
      </c>
      <c r="J24" s="30">
        <v>42599</v>
      </c>
      <c r="K24" s="14" t="s">
        <v>57</v>
      </c>
      <c r="L24" s="14">
        <f t="shared" ref="L24:L25" si="9">L23</f>
        <v>215</v>
      </c>
      <c r="M24" s="14">
        <v>1</v>
      </c>
      <c r="N24" s="14">
        <v>0</v>
      </c>
      <c r="O24" s="14">
        <v>0</v>
      </c>
      <c r="P24" s="52" t="str">
        <f t="shared" si="8"/>
        <v>LEXYL TRAVEL TECHNOLOGIES LLC</v>
      </c>
      <c r="Q24" s="52" t="s">
        <v>60</v>
      </c>
      <c r="R24" s="52" t="str">
        <f t="shared" si="7"/>
        <v>EXPEDIA INC</v>
      </c>
    </row>
    <row r="25" spans="1:18" ht="15.75" customHeight="1">
      <c r="A25" s="14" t="s">
        <v>147</v>
      </c>
      <c r="B25" s="14" t="s">
        <v>256</v>
      </c>
      <c r="C25" s="14">
        <v>14273756</v>
      </c>
      <c r="D25" s="14" t="s">
        <v>61</v>
      </c>
      <c r="E25" s="14" t="s">
        <v>54</v>
      </c>
      <c r="F25" s="14" t="s">
        <v>56</v>
      </c>
      <c r="G25" s="14" t="s">
        <v>56</v>
      </c>
      <c r="H25" s="51">
        <v>41.74</v>
      </c>
      <c r="I25" s="30">
        <v>42597</v>
      </c>
      <c r="J25" s="30">
        <v>42599</v>
      </c>
      <c r="K25" s="14" t="s">
        <v>57</v>
      </c>
      <c r="L25" s="14">
        <f t="shared" si="9"/>
        <v>215</v>
      </c>
      <c r="M25" s="14">
        <v>1</v>
      </c>
      <c r="N25" s="14">
        <v>0</v>
      </c>
      <c r="O25" s="14">
        <v>0</v>
      </c>
      <c r="P25" s="52" t="str">
        <f t="shared" si="8"/>
        <v>LEXYL TRAVEL TECHNOLOGIES LLC</v>
      </c>
      <c r="Q25" s="52" t="s">
        <v>60</v>
      </c>
      <c r="R25" s="52" t="str">
        <f t="shared" si="7"/>
        <v>EXPEDIA INC</v>
      </c>
    </row>
    <row r="26" spans="1:18" ht="15.75" customHeight="1">
      <c r="A26" s="14" t="s">
        <v>176</v>
      </c>
      <c r="B26" s="14" t="s">
        <v>257</v>
      </c>
      <c r="C26" s="14">
        <v>99481223</v>
      </c>
      <c r="D26" s="14" t="s">
        <v>53</v>
      </c>
      <c r="E26" s="14" t="s">
        <v>54</v>
      </c>
      <c r="F26" s="14" t="s">
        <v>55</v>
      </c>
      <c r="G26" s="14" t="s">
        <v>56</v>
      </c>
      <c r="H26" s="51">
        <v>41.74</v>
      </c>
      <c r="I26" s="30">
        <v>42508</v>
      </c>
      <c r="J26" s="30">
        <v>42510</v>
      </c>
      <c r="K26" s="14" t="s">
        <v>57</v>
      </c>
      <c r="L26" s="14">
        <v>209</v>
      </c>
      <c r="M26" s="14">
        <v>1</v>
      </c>
      <c r="N26" s="14">
        <v>0</v>
      </c>
      <c r="O26" s="14">
        <v>0</v>
      </c>
      <c r="P26" s="52" t="str">
        <f t="shared" si="8"/>
        <v>LEXYL TRAVEL TECHNOLOGIES LLC</v>
      </c>
      <c r="Q26" s="52" t="s">
        <v>60</v>
      </c>
      <c r="R26" s="52" t="str">
        <f t="shared" si="7"/>
        <v>EXPEDIA INC</v>
      </c>
    </row>
    <row r="27" spans="1:18" ht="15.75" customHeight="1">
      <c r="A27" s="14" t="s">
        <v>208</v>
      </c>
      <c r="B27" s="14" t="s">
        <v>258</v>
      </c>
      <c r="C27" s="14">
        <v>62227046</v>
      </c>
      <c r="D27" s="14" t="s">
        <v>53</v>
      </c>
      <c r="E27" s="14" t="s">
        <v>54</v>
      </c>
      <c r="F27" s="14" t="s">
        <v>55</v>
      </c>
      <c r="G27" s="14" t="s">
        <v>56</v>
      </c>
      <c r="H27" s="51">
        <v>63.34</v>
      </c>
      <c r="I27" s="30">
        <v>42509</v>
      </c>
      <c r="J27" s="30">
        <v>42512</v>
      </c>
      <c r="K27" s="14" t="s">
        <v>74</v>
      </c>
      <c r="L27" s="14">
        <v>127</v>
      </c>
      <c r="M27" s="14">
        <v>1</v>
      </c>
      <c r="N27" s="14">
        <v>0</v>
      </c>
      <c r="O27" s="14">
        <v>0</v>
      </c>
      <c r="P27" s="52" t="str">
        <f t="shared" si="8"/>
        <v>LEXYL TRAVEL TECHNOLOGIES LLC</v>
      </c>
      <c r="Q27" s="52" t="s">
        <v>75</v>
      </c>
      <c r="R27" s="52" t="str">
        <f t="shared" si="7"/>
        <v>EXPEDIA INC</v>
      </c>
    </row>
    <row r="28" spans="1:18" ht="15.75" customHeight="1">
      <c r="A28" s="14" t="s">
        <v>259</v>
      </c>
      <c r="B28" s="14" t="s">
        <v>260</v>
      </c>
      <c r="C28" s="14">
        <v>64483912</v>
      </c>
      <c r="D28" s="14" t="s">
        <v>53</v>
      </c>
      <c r="E28" s="14" t="s">
        <v>62</v>
      </c>
      <c r="F28" s="14" t="s">
        <v>56</v>
      </c>
      <c r="G28" s="14" t="s">
        <v>56</v>
      </c>
      <c r="H28" s="51">
        <v>80</v>
      </c>
      <c r="I28" s="30">
        <v>42516</v>
      </c>
      <c r="J28" s="30">
        <v>42520</v>
      </c>
      <c r="K28" s="14" t="s">
        <v>57</v>
      </c>
      <c r="L28" s="14">
        <v>216</v>
      </c>
      <c r="M28" s="14">
        <v>2</v>
      </c>
      <c r="N28" s="14">
        <v>0</v>
      </c>
      <c r="O28" s="14">
        <v>0</v>
      </c>
      <c r="P28" s="52" t="str">
        <f t="shared" si="8"/>
        <v>LEXYL TRAVEL TECHNOLOGIES LLC</v>
      </c>
      <c r="Q28" s="52" t="str">
        <f t="shared" ref="Q28:Q34" si="10">Q27</f>
        <v>*TOURICO HOLIDAYS</v>
      </c>
      <c r="R28" s="52" t="s">
        <v>100</v>
      </c>
    </row>
    <row r="29" spans="1:18" ht="15.75" customHeight="1">
      <c r="A29" s="14" t="s">
        <v>261</v>
      </c>
      <c r="B29" s="14" t="s">
        <v>262</v>
      </c>
      <c r="C29" s="14">
        <v>45956940</v>
      </c>
      <c r="D29" s="14" t="s">
        <v>53</v>
      </c>
      <c r="E29" s="14" t="s">
        <v>62</v>
      </c>
      <c r="F29" s="14" t="s">
        <v>56</v>
      </c>
      <c r="G29" s="14" t="s">
        <v>69</v>
      </c>
      <c r="H29" s="51">
        <v>78.75</v>
      </c>
      <c r="I29" s="30">
        <v>42517</v>
      </c>
      <c r="J29" s="30">
        <v>42518</v>
      </c>
      <c r="K29" s="14" t="s">
        <v>74</v>
      </c>
      <c r="L29" s="14">
        <v>327</v>
      </c>
      <c r="M29" s="14">
        <v>2</v>
      </c>
      <c r="N29" s="14">
        <v>0</v>
      </c>
      <c r="O29" s="14">
        <v>0</v>
      </c>
      <c r="P29" s="52" t="str">
        <f t="shared" si="8"/>
        <v>LEXYL TRAVEL TECHNOLOGIES LLC</v>
      </c>
      <c r="Q29" s="52" t="str">
        <f t="shared" si="10"/>
        <v>*TOURICO HOLIDAYS</v>
      </c>
      <c r="R29" s="52" t="str">
        <f>R28</f>
        <v>INTERNET BOOKING</v>
      </c>
    </row>
    <row r="30" spans="1:18" ht="15.75" customHeight="1">
      <c r="A30" s="14" t="s">
        <v>263</v>
      </c>
      <c r="B30" s="14" t="s">
        <v>264</v>
      </c>
      <c r="C30" s="14">
        <v>66092033</v>
      </c>
      <c r="D30" s="14" t="s">
        <v>53</v>
      </c>
      <c r="E30" s="14" t="s">
        <v>62</v>
      </c>
      <c r="F30" s="14" t="s">
        <v>56</v>
      </c>
      <c r="G30" s="14" t="s">
        <v>71</v>
      </c>
      <c r="H30" s="51">
        <v>74.7</v>
      </c>
      <c r="I30" s="30">
        <v>42517</v>
      </c>
      <c r="J30" s="30">
        <v>42518</v>
      </c>
      <c r="K30" s="14" t="s">
        <v>64</v>
      </c>
      <c r="L30" s="14">
        <v>222</v>
      </c>
      <c r="M30" s="14">
        <v>4</v>
      </c>
      <c r="N30" s="14">
        <v>0</v>
      </c>
      <c r="O30" s="14">
        <v>0</v>
      </c>
      <c r="P30" s="52" t="str">
        <f t="shared" si="8"/>
        <v>LEXYL TRAVEL TECHNOLOGIES LLC</v>
      </c>
      <c r="Q30" s="52" t="str">
        <f t="shared" si="10"/>
        <v>*TOURICO HOLIDAYS</v>
      </c>
      <c r="R30" s="52" t="s">
        <v>105</v>
      </c>
    </row>
    <row r="31" spans="1:18" ht="15.75" customHeight="1">
      <c r="A31" s="14" t="s">
        <v>265</v>
      </c>
      <c r="B31" s="14" t="s">
        <v>266</v>
      </c>
      <c r="C31" s="14">
        <v>65901409</v>
      </c>
      <c r="D31" s="14" t="s">
        <v>53</v>
      </c>
      <c r="E31" s="14" t="s">
        <v>62</v>
      </c>
      <c r="F31" s="14" t="s">
        <v>56</v>
      </c>
      <c r="G31" s="14" t="s">
        <v>71</v>
      </c>
      <c r="H31" s="51">
        <v>74.7</v>
      </c>
      <c r="I31" s="30">
        <v>42517</v>
      </c>
      <c r="J31" s="30">
        <v>42518</v>
      </c>
      <c r="K31" s="14" t="s">
        <v>64</v>
      </c>
      <c r="L31" s="14">
        <v>122</v>
      </c>
      <c r="M31" s="14">
        <v>3</v>
      </c>
      <c r="N31" s="14">
        <v>0</v>
      </c>
      <c r="O31" s="14">
        <v>0</v>
      </c>
      <c r="P31" s="52" t="str">
        <f t="shared" si="8"/>
        <v>LEXYL TRAVEL TECHNOLOGIES LLC</v>
      </c>
      <c r="Q31" s="52" t="str">
        <f t="shared" si="10"/>
        <v>*TOURICO HOLIDAYS</v>
      </c>
      <c r="R31" s="52" t="s">
        <v>72</v>
      </c>
    </row>
    <row r="32" spans="1:18" ht="15.75" customHeight="1">
      <c r="A32" s="14" t="s">
        <v>267</v>
      </c>
      <c r="B32" s="14" t="s">
        <v>268</v>
      </c>
      <c r="C32" s="14">
        <v>67005168</v>
      </c>
      <c r="D32" s="14" t="s">
        <v>53</v>
      </c>
      <c r="E32" s="14" t="s">
        <v>62</v>
      </c>
      <c r="F32" s="14" t="s">
        <v>56</v>
      </c>
      <c r="G32" s="14" t="s">
        <v>71</v>
      </c>
      <c r="H32" s="51">
        <v>62.25</v>
      </c>
      <c r="I32" s="30">
        <v>42519</v>
      </c>
      <c r="J32" s="30">
        <v>42520</v>
      </c>
      <c r="K32" s="14" t="s">
        <v>74</v>
      </c>
      <c r="L32" s="14">
        <v>327</v>
      </c>
      <c r="M32" s="14">
        <v>2</v>
      </c>
      <c r="N32" s="14">
        <v>0</v>
      </c>
      <c r="O32" s="14">
        <v>0</v>
      </c>
      <c r="P32" s="52" t="str">
        <f t="shared" si="8"/>
        <v>LEXYL TRAVEL TECHNOLOGIES LLC</v>
      </c>
      <c r="Q32" s="52" t="str">
        <f t="shared" si="10"/>
        <v>*TOURICO HOLIDAYS</v>
      </c>
      <c r="R32" s="52" t="s">
        <v>72</v>
      </c>
    </row>
    <row r="33" spans="1:18" ht="15.75" customHeight="1">
      <c r="A33" s="14" t="s">
        <v>269</v>
      </c>
      <c r="B33" s="14" t="s">
        <v>270</v>
      </c>
      <c r="C33" s="14">
        <v>66625746</v>
      </c>
      <c r="D33" s="14" t="s">
        <v>53</v>
      </c>
      <c r="E33" s="14" t="s">
        <v>62</v>
      </c>
      <c r="F33" s="14" t="s">
        <v>56</v>
      </c>
      <c r="G33" s="14" t="s">
        <v>71</v>
      </c>
      <c r="H33" s="51">
        <v>66.400000000000006</v>
      </c>
      <c r="I33" s="30">
        <v>42519</v>
      </c>
      <c r="J33" s="30">
        <v>42520</v>
      </c>
      <c r="K33" s="14" t="s">
        <v>57</v>
      </c>
      <c r="L33" s="14">
        <v>312</v>
      </c>
      <c r="M33" s="14">
        <v>4</v>
      </c>
      <c r="N33" s="14">
        <v>0</v>
      </c>
      <c r="O33" s="14">
        <v>0</v>
      </c>
      <c r="P33" s="52" t="str">
        <f t="shared" si="8"/>
        <v>LEXYL TRAVEL TECHNOLOGIES LLC</v>
      </c>
      <c r="Q33" s="52" t="str">
        <f t="shared" si="10"/>
        <v>*TOURICO HOLIDAYS</v>
      </c>
      <c r="R33" s="52" t="s">
        <v>105</v>
      </c>
    </row>
    <row r="34" spans="1:18" ht="15.75" customHeight="1">
      <c r="A34" s="14" t="s">
        <v>271</v>
      </c>
      <c r="B34" s="14" t="s">
        <v>272</v>
      </c>
      <c r="C34" s="14">
        <v>65756206</v>
      </c>
      <c r="D34" s="14" t="s">
        <v>53</v>
      </c>
      <c r="E34" s="14" t="s">
        <v>62</v>
      </c>
      <c r="F34" s="14" t="s">
        <v>56</v>
      </c>
      <c r="G34" s="14" t="s">
        <v>159</v>
      </c>
      <c r="H34" s="51">
        <v>68</v>
      </c>
      <c r="I34" s="30">
        <v>42519</v>
      </c>
      <c r="J34" s="30">
        <v>42520</v>
      </c>
      <c r="K34" s="14" t="s">
        <v>64</v>
      </c>
      <c r="L34" s="14">
        <v>122</v>
      </c>
      <c r="M34" s="14">
        <v>2</v>
      </c>
      <c r="N34" s="14">
        <v>0</v>
      </c>
      <c r="O34" s="14">
        <v>0</v>
      </c>
      <c r="P34" s="52" t="str">
        <f t="shared" si="8"/>
        <v>LEXYL TRAVEL TECHNOLOGIES LLC</v>
      </c>
      <c r="Q34" s="52" t="str">
        <f t="shared" si="10"/>
        <v>*TOURICO HOLIDAYS</v>
      </c>
      <c r="R34" s="52" t="s">
        <v>160</v>
      </c>
    </row>
    <row r="35" spans="1:18" ht="15.75" customHeight="1">
      <c r="A35" s="14" t="s">
        <v>94</v>
      </c>
      <c r="B35" s="14" t="s">
        <v>273</v>
      </c>
      <c r="C35" s="14">
        <v>17486086</v>
      </c>
      <c r="D35" s="14" t="s">
        <v>61</v>
      </c>
      <c r="E35" s="14" t="s">
        <v>54</v>
      </c>
      <c r="F35" s="14" t="s">
        <v>55</v>
      </c>
      <c r="G35" s="14" t="s">
        <v>56</v>
      </c>
      <c r="H35" s="51">
        <v>43.48</v>
      </c>
      <c r="I35" s="30">
        <v>42525</v>
      </c>
      <c r="J35" s="30">
        <v>42527</v>
      </c>
      <c r="K35" s="14" t="s">
        <v>57</v>
      </c>
      <c r="L35" s="14">
        <f>L34</f>
        <v>122</v>
      </c>
      <c r="M35" s="14">
        <v>1</v>
      </c>
      <c r="N35" s="14">
        <v>0</v>
      </c>
      <c r="O35" s="14">
        <v>0</v>
      </c>
      <c r="P35" s="52" t="str">
        <f t="shared" si="8"/>
        <v>LEXYL TRAVEL TECHNOLOGIES LLC</v>
      </c>
      <c r="Q35" s="52" t="s">
        <v>58</v>
      </c>
      <c r="R35" s="52" t="str">
        <f t="shared" ref="R35:R40" si="11">R34</f>
        <v>TRAVELWEB-NET RATES</v>
      </c>
    </row>
    <row r="36" spans="1:18" ht="15.75" customHeight="1">
      <c r="A36" s="14" t="s">
        <v>95</v>
      </c>
      <c r="B36" s="14" t="s">
        <v>274</v>
      </c>
      <c r="C36" s="14">
        <v>14635914</v>
      </c>
      <c r="D36" s="14" t="s">
        <v>92</v>
      </c>
      <c r="E36" s="14" t="s">
        <v>54</v>
      </c>
      <c r="F36" s="14" t="s">
        <v>55</v>
      </c>
      <c r="G36" s="14" t="s">
        <v>56</v>
      </c>
      <c r="H36" s="51">
        <v>41.74</v>
      </c>
      <c r="I36" s="30">
        <v>42525</v>
      </c>
      <c r="J36" s="30">
        <v>42528</v>
      </c>
      <c r="K36" s="14" t="s">
        <v>57</v>
      </c>
      <c r="L36" s="14">
        <v>202</v>
      </c>
      <c r="M36" s="14">
        <v>1</v>
      </c>
      <c r="N36" s="14">
        <v>0</v>
      </c>
      <c r="O36" s="14">
        <v>0</v>
      </c>
      <c r="P36" s="52" t="str">
        <f t="shared" si="8"/>
        <v>LEXYL TRAVEL TECHNOLOGIES LLC</v>
      </c>
      <c r="Q36" s="52" t="s">
        <v>60</v>
      </c>
      <c r="R36" s="52" t="str">
        <f t="shared" si="11"/>
        <v>TRAVELWEB-NET RATES</v>
      </c>
    </row>
    <row r="37" spans="1:18" ht="15.75" customHeight="1">
      <c r="A37" s="14" t="s">
        <v>95</v>
      </c>
      <c r="B37" s="14" t="s">
        <v>275</v>
      </c>
      <c r="C37" s="14">
        <v>57620604</v>
      </c>
      <c r="D37" s="14" t="s">
        <v>92</v>
      </c>
      <c r="E37" s="14" t="s">
        <v>54</v>
      </c>
      <c r="F37" s="14" t="s">
        <v>55</v>
      </c>
      <c r="G37" s="14" t="s">
        <v>56</v>
      </c>
      <c r="H37" s="51">
        <v>41.74</v>
      </c>
      <c r="I37" s="30">
        <v>42525</v>
      </c>
      <c r="J37" s="30">
        <v>42528</v>
      </c>
      <c r="K37" s="14" t="s">
        <v>57</v>
      </c>
      <c r="L37" s="14">
        <v>206</v>
      </c>
      <c r="M37" s="14">
        <v>1</v>
      </c>
      <c r="N37" s="14">
        <v>0</v>
      </c>
      <c r="O37" s="14">
        <v>0</v>
      </c>
      <c r="P37" s="52" t="str">
        <f t="shared" si="8"/>
        <v>LEXYL TRAVEL TECHNOLOGIES LLC</v>
      </c>
      <c r="Q37" s="52" t="s">
        <v>60</v>
      </c>
      <c r="R37" s="52" t="str">
        <f t="shared" si="11"/>
        <v>TRAVELWEB-NET RATES</v>
      </c>
    </row>
    <row r="38" spans="1:18" ht="15.75" customHeight="1">
      <c r="A38" s="14" t="s">
        <v>96</v>
      </c>
      <c r="B38" s="14" t="s">
        <v>276</v>
      </c>
      <c r="C38" s="14">
        <v>20071667</v>
      </c>
      <c r="D38" s="14" t="s">
        <v>53</v>
      </c>
      <c r="E38" s="14" t="s">
        <v>54</v>
      </c>
      <c r="F38" s="14" t="s">
        <v>55</v>
      </c>
      <c r="G38" s="14" t="s">
        <v>56</v>
      </c>
      <c r="H38" s="51">
        <v>43.48</v>
      </c>
      <c r="I38" s="30">
        <v>42526</v>
      </c>
      <c r="J38" s="30">
        <v>42529</v>
      </c>
      <c r="K38" s="14" t="s">
        <v>57</v>
      </c>
      <c r="L38" s="14">
        <v>314</v>
      </c>
      <c r="M38" s="14">
        <v>1</v>
      </c>
      <c r="N38" s="14">
        <v>0</v>
      </c>
      <c r="O38" s="14">
        <v>0</v>
      </c>
      <c r="P38" s="52" t="str">
        <f t="shared" si="8"/>
        <v>LEXYL TRAVEL TECHNOLOGIES LLC</v>
      </c>
      <c r="Q38" s="52" t="s">
        <v>58</v>
      </c>
      <c r="R38" s="52" t="str">
        <f t="shared" si="11"/>
        <v>TRAVELWEB-NET RATES</v>
      </c>
    </row>
    <row r="39" spans="1:18" ht="15.75" customHeight="1">
      <c r="A39" s="14" t="s">
        <v>96</v>
      </c>
      <c r="B39" s="14" t="s">
        <v>277</v>
      </c>
      <c r="C39" s="14">
        <v>20072454</v>
      </c>
      <c r="D39" s="14" t="s">
        <v>53</v>
      </c>
      <c r="E39" s="14" t="s">
        <v>54</v>
      </c>
      <c r="F39" s="14" t="s">
        <v>55</v>
      </c>
      <c r="G39" s="14" t="s">
        <v>56</v>
      </c>
      <c r="H39" s="51">
        <v>43.48</v>
      </c>
      <c r="I39" s="30">
        <v>42526</v>
      </c>
      <c r="J39" s="30">
        <v>42529</v>
      </c>
      <c r="K39" s="14" t="s">
        <v>57</v>
      </c>
      <c r="L39" s="14">
        <v>303</v>
      </c>
      <c r="M39" s="14">
        <v>1</v>
      </c>
      <c r="N39" s="14">
        <v>0</v>
      </c>
      <c r="O39" s="14">
        <v>0</v>
      </c>
      <c r="P39" s="52" t="str">
        <f t="shared" si="8"/>
        <v>LEXYL TRAVEL TECHNOLOGIES LLC</v>
      </c>
      <c r="Q39" s="52" t="s">
        <v>58</v>
      </c>
      <c r="R39" s="52" t="str">
        <f t="shared" si="11"/>
        <v>TRAVELWEB-NET RATES</v>
      </c>
    </row>
    <row r="40" spans="1:18" ht="15.75" customHeight="1">
      <c r="A40" s="14" t="s">
        <v>96</v>
      </c>
      <c r="B40" s="14" t="s">
        <v>278</v>
      </c>
      <c r="C40" s="14">
        <v>20071590</v>
      </c>
      <c r="D40" s="14" t="s">
        <v>53</v>
      </c>
      <c r="E40" s="14" t="s">
        <v>54</v>
      </c>
      <c r="F40" s="14" t="s">
        <v>55</v>
      </c>
      <c r="G40" s="14" t="s">
        <v>56</v>
      </c>
      <c r="H40" s="51">
        <v>43.48</v>
      </c>
      <c r="I40" s="30">
        <v>42526</v>
      </c>
      <c r="J40" s="30">
        <v>42529</v>
      </c>
      <c r="K40" s="14" t="s">
        <v>57</v>
      </c>
      <c r="L40" s="14">
        <v>215</v>
      </c>
      <c r="M40" s="14">
        <v>1</v>
      </c>
      <c r="N40" s="14">
        <v>0</v>
      </c>
      <c r="O40" s="14">
        <v>0</v>
      </c>
      <c r="P40" s="52" t="str">
        <f t="shared" si="8"/>
        <v>LEXYL TRAVEL TECHNOLOGIES LLC</v>
      </c>
      <c r="Q40" s="52" t="s">
        <v>58</v>
      </c>
      <c r="R40" s="52" t="str">
        <f t="shared" si="11"/>
        <v>TRAVELWEB-NET RATES</v>
      </c>
    </row>
    <row r="41" spans="1:18" ht="15.75" customHeight="1">
      <c r="A41" s="14" t="s">
        <v>279</v>
      </c>
      <c r="B41" s="14" t="s">
        <v>280</v>
      </c>
      <c r="C41" s="14">
        <v>68390341</v>
      </c>
      <c r="D41" s="14" t="s">
        <v>53</v>
      </c>
      <c r="E41" s="14" t="s">
        <v>62</v>
      </c>
      <c r="F41" s="14" t="s">
        <v>56</v>
      </c>
      <c r="G41" s="14" t="s">
        <v>71</v>
      </c>
      <c r="H41" s="51">
        <v>58.1</v>
      </c>
      <c r="I41" s="30">
        <v>42529</v>
      </c>
      <c r="J41" s="30">
        <v>42531</v>
      </c>
      <c r="K41" s="14" t="s">
        <v>57</v>
      </c>
      <c r="L41" s="14">
        <v>108</v>
      </c>
      <c r="M41" s="14">
        <v>2</v>
      </c>
      <c r="N41" s="14">
        <v>0</v>
      </c>
      <c r="O41" s="14">
        <v>2</v>
      </c>
      <c r="P41" s="52" t="str">
        <f t="shared" si="8"/>
        <v>LEXYL TRAVEL TECHNOLOGIES LLC</v>
      </c>
      <c r="Q41" s="52" t="str">
        <f>Q40</f>
        <v>*AMERILINK INTERNATIONAL CORP</v>
      </c>
      <c r="R41" s="52" t="s">
        <v>107</v>
      </c>
    </row>
    <row r="42" spans="1:18" ht="15.75" customHeight="1">
      <c r="A42" s="14" t="s">
        <v>102</v>
      </c>
      <c r="B42" s="14" t="s">
        <v>281</v>
      </c>
      <c r="C42" s="14">
        <v>99476471</v>
      </c>
      <c r="D42" s="14" t="s">
        <v>53</v>
      </c>
      <c r="E42" s="14" t="s">
        <v>54</v>
      </c>
      <c r="F42" s="14" t="s">
        <v>55</v>
      </c>
      <c r="G42" s="14" t="s">
        <v>56</v>
      </c>
      <c r="H42" s="51">
        <v>43.48</v>
      </c>
      <c r="I42" s="30">
        <v>42530</v>
      </c>
      <c r="J42" s="30">
        <v>42533</v>
      </c>
      <c r="K42" s="14" t="s">
        <v>57</v>
      </c>
      <c r="L42" s="14">
        <v>210</v>
      </c>
      <c r="M42" s="14">
        <v>1</v>
      </c>
      <c r="N42" s="14">
        <v>0</v>
      </c>
      <c r="O42" s="14">
        <v>0</v>
      </c>
      <c r="P42" s="52" t="str">
        <f t="shared" si="8"/>
        <v>LEXYL TRAVEL TECHNOLOGIES LLC</v>
      </c>
      <c r="Q42" s="52" t="s">
        <v>58</v>
      </c>
      <c r="R42" s="52" t="str">
        <f t="shared" ref="R42:R47" si="12">R41</f>
        <v>HOTWIRE</v>
      </c>
    </row>
    <row r="43" spans="1:18" ht="15.75" customHeight="1">
      <c r="A43" s="14" t="s">
        <v>282</v>
      </c>
      <c r="B43" s="14" t="s">
        <v>283</v>
      </c>
      <c r="C43" s="14">
        <v>73475186</v>
      </c>
      <c r="D43" s="14" t="s">
        <v>53</v>
      </c>
      <c r="E43" s="14" t="s">
        <v>62</v>
      </c>
      <c r="F43" s="14" t="s">
        <v>56</v>
      </c>
      <c r="G43" s="14" t="s">
        <v>56</v>
      </c>
      <c r="H43" s="51">
        <v>85</v>
      </c>
      <c r="I43" s="30">
        <v>42534</v>
      </c>
      <c r="J43" s="30">
        <v>42536</v>
      </c>
      <c r="K43" s="14" t="s">
        <v>57</v>
      </c>
      <c r="L43" s="14">
        <v>111</v>
      </c>
      <c r="M43" s="14">
        <v>2</v>
      </c>
      <c r="N43" s="14">
        <v>1</v>
      </c>
      <c r="O43" s="14">
        <v>0</v>
      </c>
      <c r="P43" s="52" t="str">
        <f t="shared" si="8"/>
        <v>LEXYL TRAVEL TECHNOLOGIES LLC</v>
      </c>
      <c r="Q43" s="52" t="str">
        <f>Q42</f>
        <v>*AMERILINK INTERNATIONAL CORP</v>
      </c>
      <c r="R43" s="52" t="str">
        <f t="shared" si="12"/>
        <v>HOTWIRE</v>
      </c>
    </row>
    <row r="44" spans="1:18" ht="15.75" customHeight="1">
      <c r="A44" s="14" t="s">
        <v>163</v>
      </c>
      <c r="B44" s="14" t="s">
        <v>284</v>
      </c>
      <c r="C44" s="14">
        <v>59025725</v>
      </c>
      <c r="D44" s="14" t="s">
        <v>53</v>
      </c>
      <c r="E44" s="14" t="s">
        <v>54</v>
      </c>
      <c r="F44" s="14" t="s">
        <v>55</v>
      </c>
      <c r="G44" s="14" t="s">
        <v>56</v>
      </c>
      <c r="H44" s="51">
        <v>41.74</v>
      </c>
      <c r="I44" s="30">
        <v>42536</v>
      </c>
      <c r="J44" s="30">
        <v>42539</v>
      </c>
      <c r="K44" s="14" t="s">
        <v>74</v>
      </c>
      <c r="L44" s="14">
        <v>127</v>
      </c>
      <c r="M44" s="14">
        <v>1</v>
      </c>
      <c r="N44" s="14">
        <v>0</v>
      </c>
      <c r="O44" s="14">
        <v>0</v>
      </c>
      <c r="P44" s="52" t="str">
        <f t="shared" si="8"/>
        <v>LEXYL TRAVEL TECHNOLOGIES LLC</v>
      </c>
      <c r="Q44" s="52" t="s">
        <v>60</v>
      </c>
      <c r="R44" s="52" t="str">
        <f t="shared" si="12"/>
        <v>HOTWIRE</v>
      </c>
    </row>
    <row r="45" spans="1:18" ht="15.75" customHeight="1">
      <c r="A45" s="14" t="s">
        <v>180</v>
      </c>
      <c r="B45" s="14" t="s">
        <v>285</v>
      </c>
      <c r="C45" s="14">
        <v>22129279</v>
      </c>
      <c r="D45" s="14" t="s">
        <v>92</v>
      </c>
      <c r="E45" s="14" t="s">
        <v>54</v>
      </c>
      <c r="F45" s="14" t="s">
        <v>55</v>
      </c>
      <c r="G45" s="14" t="s">
        <v>56</v>
      </c>
      <c r="H45" s="51">
        <v>41.74</v>
      </c>
      <c r="I45" s="30">
        <v>42540</v>
      </c>
      <c r="J45" s="30">
        <v>42543</v>
      </c>
      <c r="K45" s="14" t="s">
        <v>57</v>
      </c>
      <c r="L45" s="14">
        <v>119</v>
      </c>
      <c r="M45" s="14">
        <v>1</v>
      </c>
      <c r="N45" s="14">
        <v>0</v>
      </c>
      <c r="O45" s="14">
        <v>0</v>
      </c>
      <c r="P45" s="52" t="str">
        <f t="shared" si="8"/>
        <v>LEXYL TRAVEL TECHNOLOGIES LLC</v>
      </c>
      <c r="Q45" s="52" t="s">
        <v>60</v>
      </c>
      <c r="R45" s="52" t="str">
        <f t="shared" si="12"/>
        <v>HOTWIRE</v>
      </c>
    </row>
    <row r="46" spans="1:18" ht="15.75" customHeight="1">
      <c r="A46" s="14" t="s">
        <v>180</v>
      </c>
      <c r="B46" s="14" t="s">
        <v>286</v>
      </c>
      <c r="C46" s="14">
        <v>22129222</v>
      </c>
      <c r="D46" s="14" t="s">
        <v>92</v>
      </c>
      <c r="E46" s="14" t="s">
        <v>54</v>
      </c>
      <c r="F46" s="14" t="s">
        <v>55</v>
      </c>
      <c r="G46" s="14" t="s">
        <v>56</v>
      </c>
      <c r="H46" s="51">
        <v>41.74</v>
      </c>
      <c r="I46" s="30">
        <v>42540</v>
      </c>
      <c r="J46" s="30">
        <v>42543</v>
      </c>
      <c r="K46" s="14" t="s">
        <v>57</v>
      </c>
      <c r="L46" s="14">
        <v>208</v>
      </c>
      <c r="M46" s="14">
        <v>1</v>
      </c>
      <c r="N46" s="14">
        <v>0</v>
      </c>
      <c r="O46" s="14">
        <v>0</v>
      </c>
      <c r="P46" s="52" t="str">
        <f t="shared" si="8"/>
        <v>LEXYL TRAVEL TECHNOLOGIES LLC</v>
      </c>
      <c r="Q46" s="52" t="s">
        <v>60</v>
      </c>
      <c r="R46" s="52" t="str">
        <f t="shared" si="12"/>
        <v>HOTWIRE</v>
      </c>
    </row>
    <row r="47" spans="1:18" ht="15.75" customHeight="1">
      <c r="A47" s="14" t="s">
        <v>180</v>
      </c>
      <c r="B47" s="14" t="s">
        <v>287</v>
      </c>
      <c r="C47" s="14">
        <v>22129211</v>
      </c>
      <c r="D47" s="14" t="s">
        <v>92</v>
      </c>
      <c r="E47" s="14" t="s">
        <v>54</v>
      </c>
      <c r="F47" s="14" t="s">
        <v>55</v>
      </c>
      <c r="G47" s="14" t="s">
        <v>56</v>
      </c>
      <c r="H47" s="51">
        <v>41.74</v>
      </c>
      <c r="I47" s="30">
        <v>42540</v>
      </c>
      <c r="J47" s="30">
        <v>42543</v>
      </c>
      <c r="K47" s="14" t="s">
        <v>57</v>
      </c>
      <c r="L47" s="14">
        <v>218</v>
      </c>
      <c r="M47" s="14">
        <v>1</v>
      </c>
      <c r="N47" s="14">
        <v>0</v>
      </c>
      <c r="O47" s="14">
        <v>0</v>
      </c>
      <c r="P47" s="52" t="str">
        <f t="shared" si="8"/>
        <v>LEXYL TRAVEL TECHNOLOGIES LLC</v>
      </c>
      <c r="Q47" s="52" t="s">
        <v>60</v>
      </c>
      <c r="R47" s="52" t="str">
        <f t="shared" si="12"/>
        <v>HOTWIRE</v>
      </c>
    </row>
    <row r="48" spans="1:18" ht="15.75" customHeight="1">
      <c r="A48" s="14" t="s">
        <v>288</v>
      </c>
      <c r="B48" s="14" t="s">
        <v>289</v>
      </c>
      <c r="C48" s="14">
        <v>78678451</v>
      </c>
      <c r="D48" s="14" t="s">
        <v>53</v>
      </c>
      <c r="E48" s="14" t="s">
        <v>62</v>
      </c>
      <c r="F48" s="14" t="s">
        <v>56</v>
      </c>
      <c r="G48" s="14" t="s">
        <v>71</v>
      </c>
      <c r="H48" s="51">
        <v>74.7</v>
      </c>
      <c r="I48" s="30">
        <v>42544</v>
      </c>
      <c r="J48" s="30">
        <v>42545</v>
      </c>
      <c r="K48" s="14" t="s">
        <v>57</v>
      </c>
      <c r="L48" s="14">
        <v>117</v>
      </c>
      <c r="M48" s="14">
        <v>2</v>
      </c>
      <c r="N48" s="14">
        <v>0</v>
      </c>
      <c r="O48" s="14">
        <v>0</v>
      </c>
      <c r="P48" s="52" t="str">
        <f t="shared" si="8"/>
        <v>LEXYL TRAVEL TECHNOLOGIES LLC</v>
      </c>
      <c r="Q48" s="52" t="str">
        <f>Q47</f>
        <v>*JBS HOTELS</v>
      </c>
      <c r="R48" s="52" t="s">
        <v>105</v>
      </c>
    </row>
    <row r="49" spans="1:18" ht="15.75" customHeight="1">
      <c r="A49" s="14" t="s">
        <v>111</v>
      </c>
      <c r="B49" s="14" t="s">
        <v>290</v>
      </c>
      <c r="C49" s="14">
        <v>57621865</v>
      </c>
      <c r="D49" s="14" t="s">
        <v>61</v>
      </c>
      <c r="E49" s="14" t="s">
        <v>54</v>
      </c>
      <c r="F49" s="14" t="s">
        <v>55</v>
      </c>
      <c r="G49" s="14" t="s">
        <v>56</v>
      </c>
      <c r="H49" s="51">
        <v>41.74</v>
      </c>
      <c r="I49" s="30">
        <v>42544</v>
      </c>
      <c r="J49" s="30">
        <v>42545</v>
      </c>
      <c r="K49" s="14" t="s">
        <v>64</v>
      </c>
      <c r="L49" s="14">
        <f>L48</f>
        <v>117</v>
      </c>
      <c r="M49" s="14">
        <v>1</v>
      </c>
      <c r="N49" s="14">
        <v>0</v>
      </c>
      <c r="O49" s="14">
        <v>0</v>
      </c>
      <c r="P49" s="52" t="str">
        <f t="shared" si="8"/>
        <v>LEXYL TRAVEL TECHNOLOGIES LLC</v>
      </c>
      <c r="Q49" s="52" t="s">
        <v>60</v>
      </c>
      <c r="R49" s="52" t="str">
        <f t="shared" ref="R49:R51" si="13">R48</f>
        <v>HOTELS.COM L.P.</v>
      </c>
    </row>
    <row r="50" spans="1:18" ht="15.75" customHeight="1">
      <c r="A50" s="14" t="s">
        <v>291</v>
      </c>
      <c r="B50" s="14" t="s">
        <v>292</v>
      </c>
      <c r="C50" s="14">
        <v>76052321</v>
      </c>
      <c r="D50" s="14" t="s">
        <v>92</v>
      </c>
      <c r="E50" s="14" t="s">
        <v>54</v>
      </c>
      <c r="F50" s="14" t="s">
        <v>56</v>
      </c>
      <c r="G50" s="14" t="s">
        <v>56</v>
      </c>
      <c r="H50" s="51">
        <v>100</v>
      </c>
      <c r="I50" s="30">
        <v>42545</v>
      </c>
      <c r="J50" s="30">
        <v>42546</v>
      </c>
      <c r="K50" s="14" t="s">
        <v>74</v>
      </c>
      <c r="L50" s="14">
        <v>127</v>
      </c>
      <c r="M50" s="14">
        <v>2</v>
      </c>
      <c r="N50" s="14">
        <v>0</v>
      </c>
      <c r="O50" s="14">
        <v>0</v>
      </c>
      <c r="P50" s="52" t="str">
        <f t="shared" si="8"/>
        <v>LEXYL TRAVEL TECHNOLOGIES LLC</v>
      </c>
      <c r="Q50" s="52" t="str">
        <f t="shared" ref="Q50:Q53" si="14">Q49</f>
        <v>*JBS HOTELS</v>
      </c>
      <c r="R50" s="52" t="str">
        <f t="shared" si="13"/>
        <v>HOTELS.COM L.P.</v>
      </c>
    </row>
    <row r="51" spans="1:18" ht="15.75" customHeight="1">
      <c r="A51" s="14" t="s">
        <v>211</v>
      </c>
      <c r="B51" s="14" t="s">
        <v>293</v>
      </c>
      <c r="C51" s="14">
        <v>72593105</v>
      </c>
      <c r="D51" s="14" t="s">
        <v>53</v>
      </c>
      <c r="E51" s="14" t="s">
        <v>62</v>
      </c>
      <c r="F51" s="14" t="s">
        <v>56</v>
      </c>
      <c r="G51" s="14" t="s">
        <v>76</v>
      </c>
      <c r="H51" s="51">
        <v>92.5</v>
      </c>
      <c r="I51" s="30">
        <v>42546</v>
      </c>
      <c r="J51" s="30">
        <v>42548</v>
      </c>
      <c r="K51" s="14" t="s">
        <v>57</v>
      </c>
      <c r="L51" s="14">
        <v>202</v>
      </c>
      <c r="M51" s="14">
        <v>3</v>
      </c>
      <c r="N51" s="14">
        <v>0</v>
      </c>
      <c r="O51" s="14">
        <v>0</v>
      </c>
      <c r="P51" s="52" t="str">
        <f t="shared" si="8"/>
        <v>LEXYL TRAVEL TECHNOLOGIES LLC</v>
      </c>
      <c r="Q51" s="52" t="str">
        <f t="shared" si="14"/>
        <v>*JBS HOTELS</v>
      </c>
      <c r="R51" s="52" t="str">
        <f t="shared" si="13"/>
        <v>HOTELS.COM L.P.</v>
      </c>
    </row>
    <row r="52" spans="1:18" ht="15.75" customHeight="1">
      <c r="A52" s="14" t="s">
        <v>294</v>
      </c>
      <c r="B52" s="14" t="s">
        <v>295</v>
      </c>
      <c r="C52" s="14">
        <v>77329920</v>
      </c>
      <c r="D52" s="14" t="s">
        <v>53</v>
      </c>
      <c r="E52" s="14" t="s">
        <v>62</v>
      </c>
      <c r="F52" s="14" t="s">
        <v>56</v>
      </c>
      <c r="G52" s="14" t="s">
        <v>71</v>
      </c>
      <c r="H52" s="51">
        <v>83</v>
      </c>
      <c r="I52" s="30">
        <v>42546</v>
      </c>
      <c r="J52" s="30">
        <v>42547</v>
      </c>
      <c r="K52" s="14" t="s">
        <v>57</v>
      </c>
      <c r="L52" s="14">
        <v>302</v>
      </c>
      <c r="M52" s="14">
        <v>4</v>
      </c>
      <c r="N52" s="14">
        <v>0</v>
      </c>
      <c r="O52" s="14">
        <v>0</v>
      </c>
      <c r="P52" s="52" t="str">
        <f t="shared" si="8"/>
        <v>LEXYL TRAVEL TECHNOLOGIES LLC</v>
      </c>
      <c r="Q52" s="52" t="str">
        <f t="shared" si="14"/>
        <v>*JBS HOTELS</v>
      </c>
      <c r="R52" s="52" t="s">
        <v>72</v>
      </c>
    </row>
    <row r="53" spans="1:18" ht="15.75" customHeight="1">
      <c r="A53" s="14" t="s">
        <v>296</v>
      </c>
      <c r="B53" s="14" t="s">
        <v>297</v>
      </c>
      <c r="C53" s="14">
        <v>78730436</v>
      </c>
      <c r="D53" s="14" t="s">
        <v>53</v>
      </c>
      <c r="E53" s="14" t="s">
        <v>62</v>
      </c>
      <c r="F53" s="14" t="s">
        <v>56</v>
      </c>
      <c r="G53" s="14" t="s">
        <v>80</v>
      </c>
      <c r="H53" s="51">
        <v>80</v>
      </c>
      <c r="I53" s="30">
        <v>42547</v>
      </c>
      <c r="J53" s="30">
        <v>42551</v>
      </c>
      <c r="K53" s="14" t="s">
        <v>64</v>
      </c>
      <c r="L53" s="14">
        <v>221</v>
      </c>
      <c r="M53" s="14">
        <v>4</v>
      </c>
      <c r="N53" s="14">
        <v>0</v>
      </c>
      <c r="O53" s="14">
        <v>0</v>
      </c>
      <c r="P53" s="52" t="s">
        <v>67</v>
      </c>
      <c r="Q53" s="52" t="str">
        <f t="shared" si="14"/>
        <v>*JBS HOTELS</v>
      </c>
      <c r="R53" s="52" t="s">
        <v>68</v>
      </c>
    </row>
    <row r="54" spans="1:18" ht="15.75" customHeight="1">
      <c r="A54" s="14" t="s">
        <v>113</v>
      </c>
      <c r="B54" s="14" t="s">
        <v>298</v>
      </c>
      <c r="C54" s="14">
        <v>25256184</v>
      </c>
      <c r="D54" s="14" t="s">
        <v>61</v>
      </c>
      <c r="E54" s="14" t="s">
        <v>54</v>
      </c>
      <c r="F54" s="14" t="s">
        <v>55</v>
      </c>
      <c r="G54" s="14" t="s">
        <v>56</v>
      </c>
      <c r="H54" s="51">
        <v>41.74</v>
      </c>
      <c r="I54" s="30">
        <v>42548</v>
      </c>
      <c r="J54" s="30">
        <v>42549</v>
      </c>
      <c r="K54" s="14" t="s">
        <v>57</v>
      </c>
      <c r="L54" s="14">
        <f t="shared" ref="L54:L55" si="15">L53</f>
        <v>221</v>
      </c>
      <c r="M54" s="14">
        <v>1</v>
      </c>
      <c r="N54" s="14">
        <v>0</v>
      </c>
      <c r="O54" s="14">
        <v>0</v>
      </c>
      <c r="P54" s="52" t="str">
        <f t="shared" ref="P54:P55" si="16">P53</f>
        <v>BOOKING.COM</v>
      </c>
      <c r="Q54" s="52" t="s">
        <v>60</v>
      </c>
      <c r="R54" s="52" t="str">
        <f t="shared" ref="R54:R55" si="17">R53</f>
        <v>TOERKOOP REISBURO DE VEER</v>
      </c>
    </row>
    <row r="55" spans="1:18" ht="15.75" customHeight="1">
      <c r="A55" s="14" t="s">
        <v>113</v>
      </c>
      <c r="B55" s="14" t="s">
        <v>299</v>
      </c>
      <c r="C55" s="14">
        <v>25256810</v>
      </c>
      <c r="D55" s="14" t="s">
        <v>61</v>
      </c>
      <c r="E55" s="14" t="s">
        <v>54</v>
      </c>
      <c r="F55" s="14" t="s">
        <v>55</v>
      </c>
      <c r="G55" s="14" t="s">
        <v>56</v>
      </c>
      <c r="H55" s="51">
        <v>41.74</v>
      </c>
      <c r="I55" s="30">
        <v>42548</v>
      </c>
      <c r="J55" s="30">
        <v>42549</v>
      </c>
      <c r="K55" s="14" t="s">
        <v>57</v>
      </c>
      <c r="L55" s="14">
        <f t="shared" si="15"/>
        <v>221</v>
      </c>
      <c r="M55" s="14">
        <v>1</v>
      </c>
      <c r="N55" s="14">
        <v>0</v>
      </c>
      <c r="O55" s="14">
        <v>0</v>
      </c>
      <c r="P55" s="52" t="str">
        <f t="shared" si="16"/>
        <v>BOOKING.COM</v>
      </c>
      <c r="Q55" s="52" t="s">
        <v>60</v>
      </c>
      <c r="R55" s="52" t="str">
        <f t="shared" si="17"/>
        <v>TOERKOOP REISBURO DE VEER</v>
      </c>
    </row>
    <row r="56" spans="1:18" ht="15.75" customHeight="1">
      <c r="A56" s="14" t="s">
        <v>300</v>
      </c>
      <c r="B56" s="14" t="s">
        <v>301</v>
      </c>
      <c r="C56" s="14">
        <v>84344745</v>
      </c>
      <c r="D56" s="14" t="s">
        <v>53</v>
      </c>
      <c r="E56" s="14" t="s">
        <v>62</v>
      </c>
      <c r="F56" s="14" t="s">
        <v>56</v>
      </c>
      <c r="G56" s="14" t="s">
        <v>80</v>
      </c>
      <c r="H56" s="51">
        <v>95</v>
      </c>
      <c r="I56" s="30">
        <v>42554</v>
      </c>
      <c r="J56" s="30">
        <v>42555</v>
      </c>
      <c r="K56" s="14" t="s">
        <v>64</v>
      </c>
      <c r="L56" s="14">
        <v>220</v>
      </c>
      <c r="M56" s="14">
        <v>4</v>
      </c>
      <c r="N56" s="14">
        <v>0</v>
      </c>
      <c r="O56" s="14">
        <v>0</v>
      </c>
      <c r="P56" s="52" t="s">
        <v>67</v>
      </c>
      <c r="Q56" s="52" t="str">
        <f t="shared" ref="Q56:Q62" si="18">Q55</f>
        <v>*JBS HOTELS</v>
      </c>
      <c r="R56" s="52" t="s">
        <v>68</v>
      </c>
    </row>
    <row r="57" spans="1:18" ht="15.75" customHeight="1">
      <c r="A57" s="14" t="s">
        <v>302</v>
      </c>
      <c r="B57" s="14" t="s">
        <v>303</v>
      </c>
      <c r="C57" s="14">
        <v>85053505</v>
      </c>
      <c r="D57" s="14" t="s">
        <v>53</v>
      </c>
      <c r="E57" s="14" t="s">
        <v>62</v>
      </c>
      <c r="F57" s="14" t="s">
        <v>56</v>
      </c>
      <c r="G57" s="14" t="s">
        <v>80</v>
      </c>
      <c r="H57" s="51">
        <v>80</v>
      </c>
      <c r="I57" s="30">
        <v>42555</v>
      </c>
      <c r="J57" s="30">
        <v>42558</v>
      </c>
      <c r="K57" s="14" t="s">
        <v>64</v>
      </c>
      <c r="L57" s="14">
        <v>123</v>
      </c>
      <c r="M57" s="14">
        <v>3</v>
      </c>
      <c r="N57" s="14">
        <v>0</v>
      </c>
      <c r="O57" s="14">
        <v>0</v>
      </c>
      <c r="P57" s="52" t="s">
        <v>67</v>
      </c>
      <c r="Q57" s="52" t="str">
        <f t="shared" si="18"/>
        <v>*JBS HOTELS</v>
      </c>
      <c r="R57" s="52" t="s">
        <v>68</v>
      </c>
    </row>
    <row r="58" spans="1:18" ht="15.75" customHeight="1">
      <c r="A58" s="14" t="s">
        <v>304</v>
      </c>
      <c r="B58" s="14" t="s">
        <v>305</v>
      </c>
      <c r="C58" s="14">
        <v>85110155</v>
      </c>
      <c r="D58" s="14" t="s">
        <v>53</v>
      </c>
      <c r="E58" s="14" t="s">
        <v>62</v>
      </c>
      <c r="F58" s="14" t="s">
        <v>56</v>
      </c>
      <c r="G58" s="14" t="s">
        <v>71</v>
      </c>
      <c r="H58" s="51">
        <v>70.55</v>
      </c>
      <c r="I58" s="30">
        <v>42556</v>
      </c>
      <c r="J58" s="30">
        <v>42557</v>
      </c>
      <c r="K58" s="14" t="s">
        <v>57</v>
      </c>
      <c r="L58" s="14">
        <v>219</v>
      </c>
      <c r="M58" s="14">
        <v>2</v>
      </c>
      <c r="N58" s="14">
        <v>0</v>
      </c>
      <c r="O58" s="14">
        <v>2</v>
      </c>
      <c r="P58" s="52" t="str">
        <f t="shared" ref="P58:P68" si="19">P57</f>
        <v>BOOKING.COM</v>
      </c>
      <c r="Q58" s="52" t="str">
        <f t="shared" si="18"/>
        <v>*JBS HOTELS</v>
      </c>
      <c r="R58" s="52" t="s">
        <v>107</v>
      </c>
    </row>
    <row r="59" spans="1:18" ht="15.75" customHeight="1">
      <c r="A59" s="14" t="s">
        <v>191</v>
      </c>
      <c r="B59" s="14" t="s">
        <v>306</v>
      </c>
      <c r="C59" s="14">
        <v>85027594</v>
      </c>
      <c r="D59" s="14" t="s">
        <v>53</v>
      </c>
      <c r="E59" s="14" t="s">
        <v>62</v>
      </c>
      <c r="F59" s="14" t="s">
        <v>56</v>
      </c>
      <c r="G59" s="14" t="s">
        <v>76</v>
      </c>
      <c r="H59" s="51">
        <v>85</v>
      </c>
      <c r="I59" s="30">
        <v>42560</v>
      </c>
      <c r="J59" s="30">
        <v>42561</v>
      </c>
      <c r="K59" s="14" t="s">
        <v>64</v>
      </c>
      <c r="L59" s="14">
        <v>320</v>
      </c>
      <c r="M59" s="14">
        <v>2</v>
      </c>
      <c r="N59" s="14">
        <v>0</v>
      </c>
      <c r="O59" s="14">
        <v>0</v>
      </c>
      <c r="P59" s="52" t="str">
        <f t="shared" si="19"/>
        <v>BOOKING.COM</v>
      </c>
      <c r="Q59" s="52" t="str">
        <f t="shared" si="18"/>
        <v>*JBS HOTELS</v>
      </c>
      <c r="R59" s="52" t="str">
        <f t="shared" ref="R59:R61" si="20">R58</f>
        <v>HOTWIRE</v>
      </c>
    </row>
    <row r="60" spans="1:18" ht="15.75" customHeight="1">
      <c r="A60" s="14" t="s">
        <v>307</v>
      </c>
      <c r="B60" s="14" t="s">
        <v>308</v>
      </c>
      <c r="C60" s="14">
        <v>87804431</v>
      </c>
      <c r="D60" s="14" t="s">
        <v>53</v>
      </c>
      <c r="E60" s="14" t="s">
        <v>89</v>
      </c>
      <c r="F60" s="14" t="s">
        <v>56</v>
      </c>
      <c r="G60" s="14" t="s">
        <v>56</v>
      </c>
      <c r="H60" s="51">
        <v>55</v>
      </c>
      <c r="I60" s="30">
        <v>42561</v>
      </c>
      <c r="J60" s="30">
        <v>42562</v>
      </c>
      <c r="K60" s="14" t="s">
        <v>57</v>
      </c>
      <c r="L60" s="14">
        <v>304</v>
      </c>
      <c r="M60" s="14">
        <v>1</v>
      </c>
      <c r="N60" s="14">
        <v>0</v>
      </c>
      <c r="O60" s="14">
        <v>0</v>
      </c>
      <c r="P60" s="52" t="str">
        <f t="shared" si="19"/>
        <v>BOOKING.COM</v>
      </c>
      <c r="Q60" s="52" t="str">
        <f t="shared" si="18"/>
        <v>*JBS HOTELS</v>
      </c>
      <c r="R60" s="52" t="str">
        <f t="shared" si="20"/>
        <v>HOTWIRE</v>
      </c>
    </row>
    <row r="61" spans="1:18" ht="15.75" customHeight="1">
      <c r="A61" s="14" t="s">
        <v>309</v>
      </c>
      <c r="B61" s="14" t="s">
        <v>310</v>
      </c>
      <c r="C61" s="14">
        <v>87314333</v>
      </c>
      <c r="D61" s="14" t="s">
        <v>53</v>
      </c>
      <c r="E61" s="14" t="s">
        <v>62</v>
      </c>
      <c r="F61" s="14" t="s">
        <v>56</v>
      </c>
      <c r="G61" s="14" t="s">
        <v>76</v>
      </c>
      <c r="H61" s="51">
        <v>76.67</v>
      </c>
      <c r="I61" s="30">
        <v>42561</v>
      </c>
      <c r="J61" s="30">
        <v>42564</v>
      </c>
      <c r="K61" s="14" t="s">
        <v>57</v>
      </c>
      <c r="L61" s="14">
        <v>316</v>
      </c>
      <c r="M61" s="14">
        <v>2</v>
      </c>
      <c r="N61" s="14">
        <v>1</v>
      </c>
      <c r="O61" s="14">
        <v>0</v>
      </c>
      <c r="P61" s="52" t="str">
        <f t="shared" si="19"/>
        <v>BOOKING.COM</v>
      </c>
      <c r="Q61" s="52" t="str">
        <f t="shared" si="18"/>
        <v>*JBS HOTELS</v>
      </c>
      <c r="R61" s="52" t="str">
        <f t="shared" si="20"/>
        <v>HOTWIRE</v>
      </c>
    </row>
    <row r="62" spans="1:18" ht="15.75" customHeight="1">
      <c r="A62" s="14" t="s">
        <v>311</v>
      </c>
      <c r="B62" s="14" t="s">
        <v>312</v>
      </c>
      <c r="C62" s="14">
        <v>87803019</v>
      </c>
      <c r="D62" s="14" t="s">
        <v>53</v>
      </c>
      <c r="E62" s="14" t="s">
        <v>62</v>
      </c>
      <c r="F62" s="14" t="s">
        <v>56</v>
      </c>
      <c r="G62" s="14" t="s">
        <v>99</v>
      </c>
      <c r="H62" s="51">
        <v>80</v>
      </c>
      <c r="I62" s="30">
        <v>42561</v>
      </c>
      <c r="J62" s="30">
        <v>42562</v>
      </c>
      <c r="K62" s="14" t="s">
        <v>64</v>
      </c>
      <c r="L62" s="14">
        <v>122</v>
      </c>
      <c r="M62" s="14">
        <v>1</v>
      </c>
      <c r="N62" s="14">
        <v>0</v>
      </c>
      <c r="O62" s="14">
        <v>0</v>
      </c>
      <c r="P62" s="52" t="str">
        <f t="shared" si="19"/>
        <v>BOOKING.COM</v>
      </c>
      <c r="Q62" s="52" t="str">
        <f t="shared" si="18"/>
        <v>*JBS HOTELS</v>
      </c>
      <c r="R62" s="52" t="s">
        <v>100</v>
      </c>
    </row>
    <row r="63" spans="1:18" ht="15.75" customHeight="1">
      <c r="A63" s="14" t="s">
        <v>171</v>
      </c>
      <c r="B63" s="14" t="s">
        <v>313</v>
      </c>
      <c r="C63" s="14">
        <v>97136737</v>
      </c>
      <c r="D63" s="14" t="s">
        <v>53</v>
      </c>
      <c r="E63" s="14" t="s">
        <v>54</v>
      </c>
      <c r="F63" s="14" t="s">
        <v>55</v>
      </c>
      <c r="G63" s="14" t="s">
        <v>56</v>
      </c>
      <c r="H63" s="51">
        <v>41.74</v>
      </c>
      <c r="I63" s="30">
        <v>42565</v>
      </c>
      <c r="J63" s="30">
        <v>42567</v>
      </c>
      <c r="K63" s="14" t="s">
        <v>57</v>
      </c>
      <c r="L63" s="14">
        <v>208</v>
      </c>
      <c r="M63" s="14">
        <v>1</v>
      </c>
      <c r="N63" s="14">
        <v>0</v>
      </c>
      <c r="O63" s="14">
        <v>0</v>
      </c>
      <c r="P63" s="52" t="str">
        <f t="shared" si="19"/>
        <v>BOOKING.COM</v>
      </c>
      <c r="Q63" s="52" t="s">
        <v>60</v>
      </c>
      <c r="R63" s="52" t="str">
        <f t="shared" ref="R63:R71" si="21">R62</f>
        <v>INTERNET BOOKING</v>
      </c>
    </row>
    <row r="64" spans="1:18" ht="15.75" customHeight="1">
      <c r="A64" s="14" t="s">
        <v>171</v>
      </c>
      <c r="B64" s="14" t="s">
        <v>314</v>
      </c>
      <c r="C64" s="14">
        <v>97136659</v>
      </c>
      <c r="D64" s="14" t="s">
        <v>53</v>
      </c>
      <c r="E64" s="14" t="s">
        <v>54</v>
      </c>
      <c r="F64" s="14" t="s">
        <v>55</v>
      </c>
      <c r="G64" s="14" t="s">
        <v>56</v>
      </c>
      <c r="H64" s="51">
        <v>41.74</v>
      </c>
      <c r="I64" s="30">
        <v>42565</v>
      </c>
      <c r="J64" s="30">
        <v>42567</v>
      </c>
      <c r="K64" s="14" t="s">
        <v>57</v>
      </c>
      <c r="L64" s="14">
        <v>209</v>
      </c>
      <c r="M64" s="14">
        <v>1</v>
      </c>
      <c r="N64" s="14">
        <v>0</v>
      </c>
      <c r="O64" s="14">
        <v>0</v>
      </c>
      <c r="P64" s="52" t="str">
        <f t="shared" si="19"/>
        <v>BOOKING.COM</v>
      </c>
      <c r="Q64" s="52" t="s">
        <v>60</v>
      </c>
      <c r="R64" s="52" t="str">
        <f t="shared" si="21"/>
        <v>INTERNET BOOKING</v>
      </c>
    </row>
    <row r="65" spans="1:18" ht="15.75" customHeight="1">
      <c r="A65" s="14" t="s">
        <v>315</v>
      </c>
      <c r="B65" s="14" t="s">
        <v>316</v>
      </c>
      <c r="C65" s="14">
        <v>90434110</v>
      </c>
      <c r="D65" s="14" t="s">
        <v>53</v>
      </c>
      <c r="E65" s="14" t="s">
        <v>89</v>
      </c>
      <c r="F65" s="14" t="s">
        <v>56</v>
      </c>
      <c r="G65" s="14" t="s">
        <v>56</v>
      </c>
      <c r="H65" s="51">
        <v>100</v>
      </c>
      <c r="I65" s="30">
        <v>42565</v>
      </c>
      <c r="J65" s="30">
        <v>42566</v>
      </c>
      <c r="K65" s="14" t="s">
        <v>64</v>
      </c>
      <c r="L65" s="14">
        <v>321</v>
      </c>
      <c r="M65" s="14">
        <v>1</v>
      </c>
      <c r="N65" s="14">
        <v>0</v>
      </c>
      <c r="O65" s="14">
        <v>0</v>
      </c>
      <c r="P65" s="52" t="str">
        <f t="shared" si="19"/>
        <v>BOOKING.COM</v>
      </c>
      <c r="Q65" s="52" t="str">
        <f t="shared" ref="Q65:Q70" si="22">Q64</f>
        <v>*JBS HOTELS</v>
      </c>
      <c r="R65" s="52" t="str">
        <f t="shared" si="21"/>
        <v>INTERNET BOOKING</v>
      </c>
    </row>
    <row r="66" spans="1:18" ht="15.75" customHeight="1">
      <c r="A66" s="14" t="s">
        <v>317</v>
      </c>
      <c r="B66" s="14" t="s">
        <v>318</v>
      </c>
      <c r="C66" s="14">
        <v>90215384</v>
      </c>
      <c r="D66" s="14" t="s">
        <v>53</v>
      </c>
      <c r="E66" s="14" t="s">
        <v>54</v>
      </c>
      <c r="F66" s="14" t="s">
        <v>122</v>
      </c>
      <c r="G66" s="14" t="s">
        <v>56</v>
      </c>
      <c r="H66" s="51">
        <v>95</v>
      </c>
      <c r="I66" s="30">
        <v>42565</v>
      </c>
      <c r="J66" s="30">
        <v>42566</v>
      </c>
      <c r="K66" s="14" t="s">
        <v>57</v>
      </c>
      <c r="L66" s="14">
        <v>109</v>
      </c>
      <c r="M66" s="14">
        <v>1</v>
      </c>
      <c r="N66" s="14">
        <v>0</v>
      </c>
      <c r="O66" s="14">
        <v>0</v>
      </c>
      <c r="P66" s="52" t="str">
        <f t="shared" si="19"/>
        <v>BOOKING.COM</v>
      </c>
      <c r="Q66" s="52" t="str">
        <f t="shared" si="22"/>
        <v>*JBS HOTELS</v>
      </c>
      <c r="R66" s="52" t="str">
        <f t="shared" si="21"/>
        <v>INTERNET BOOKING</v>
      </c>
    </row>
    <row r="67" spans="1:18" ht="15.75" customHeight="1">
      <c r="A67" s="14" t="s">
        <v>319</v>
      </c>
      <c r="B67" s="14" t="s">
        <v>320</v>
      </c>
      <c r="C67" s="14">
        <v>85824900</v>
      </c>
      <c r="D67" s="14" t="s">
        <v>61</v>
      </c>
      <c r="E67" s="14" t="s">
        <v>54</v>
      </c>
      <c r="F67" s="14" t="s">
        <v>56</v>
      </c>
      <c r="G67" s="14" t="s">
        <v>56</v>
      </c>
      <c r="H67" s="51">
        <v>95</v>
      </c>
      <c r="I67" s="30">
        <v>42565</v>
      </c>
      <c r="J67" s="30">
        <v>42570</v>
      </c>
      <c r="K67" s="14" t="s">
        <v>57</v>
      </c>
      <c r="L67" s="14">
        <v>306</v>
      </c>
      <c r="M67" s="14">
        <v>1</v>
      </c>
      <c r="N67" s="14">
        <v>0</v>
      </c>
      <c r="O67" s="14">
        <v>0</v>
      </c>
      <c r="P67" s="52" t="str">
        <f t="shared" si="19"/>
        <v>BOOKING.COM</v>
      </c>
      <c r="Q67" s="52" t="str">
        <f t="shared" si="22"/>
        <v>*JBS HOTELS</v>
      </c>
      <c r="R67" s="52" t="str">
        <f t="shared" si="21"/>
        <v>INTERNET BOOKING</v>
      </c>
    </row>
    <row r="68" spans="1:18" ht="15.75" customHeight="1">
      <c r="A68" s="14" t="s">
        <v>321</v>
      </c>
      <c r="B68" s="14" t="s">
        <v>322</v>
      </c>
      <c r="C68" s="14">
        <v>27464671</v>
      </c>
      <c r="D68" s="14" t="s">
        <v>53</v>
      </c>
      <c r="E68" s="14" t="s">
        <v>62</v>
      </c>
      <c r="F68" s="14" t="s">
        <v>122</v>
      </c>
      <c r="G68" s="14" t="s">
        <v>63</v>
      </c>
      <c r="H68" s="51">
        <v>73.319999999999993</v>
      </c>
      <c r="I68" s="30">
        <v>42566</v>
      </c>
      <c r="J68" s="30">
        <v>42569</v>
      </c>
      <c r="K68" s="14" t="s">
        <v>64</v>
      </c>
      <c r="L68" s="14">
        <v>121</v>
      </c>
      <c r="M68" s="14">
        <v>2</v>
      </c>
      <c r="N68" s="14">
        <v>2</v>
      </c>
      <c r="O68" s="14">
        <v>0</v>
      </c>
      <c r="P68" s="52" t="str">
        <f t="shared" si="19"/>
        <v>BOOKING.COM</v>
      </c>
      <c r="Q68" s="52" t="str">
        <f t="shared" si="22"/>
        <v>*JBS HOTELS</v>
      </c>
      <c r="R68" s="52" t="str">
        <f t="shared" si="21"/>
        <v>INTERNET BOOKING</v>
      </c>
    </row>
    <row r="69" spans="1:18" ht="15.75" customHeight="1">
      <c r="A69" s="14" t="s">
        <v>323</v>
      </c>
      <c r="B69" s="14" t="s">
        <v>324</v>
      </c>
      <c r="C69" s="14">
        <v>67624365</v>
      </c>
      <c r="D69" s="14" t="s">
        <v>53</v>
      </c>
      <c r="E69" s="14" t="s">
        <v>62</v>
      </c>
      <c r="F69" s="14" t="s">
        <v>217</v>
      </c>
      <c r="G69" s="14" t="s">
        <v>128</v>
      </c>
      <c r="H69" s="51">
        <v>59.2</v>
      </c>
      <c r="I69" s="30">
        <v>42567</v>
      </c>
      <c r="J69" s="30">
        <v>42569</v>
      </c>
      <c r="K69" s="14" t="s">
        <v>64</v>
      </c>
      <c r="L69" s="14">
        <v>120</v>
      </c>
      <c r="M69" s="14">
        <v>2</v>
      </c>
      <c r="N69" s="14">
        <v>0</v>
      </c>
      <c r="O69" s="14">
        <v>0</v>
      </c>
      <c r="P69" s="52" t="s">
        <v>200</v>
      </c>
      <c r="Q69" s="52" t="str">
        <f t="shared" si="22"/>
        <v>*JBS HOTELS</v>
      </c>
      <c r="R69" s="52" t="str">
        <f t="shared" si="21"/>
        <v>INTERNET BOOKING</v>
      </c>
    </row>
    <row r="70" spans="1:18" ht="15.75" customHeight="1">
      <c r="A70" s="14" t="s">
        <v>325</v>
      </c>
      <c r="B70" s="14" t="s">
        <v>326</v>
      </c>
      <c r="C70" s="14">
        <v>41343794</v>
      </c>
      <c r="D70" s="14" t="s">
        <v>53</v>
      </c>
      <c r="E70" s="14" t="s">
        <v>62</v>
      </c>
      <c r="F70" s="14" t="s">
        <v>123</v>
      </c>
      <c r="G70" s="14" t="s">
        <v>69</v>
      </c>
      <c r="H70" s="51">
        <v>71.25</v>
      </c>
      <c r="I70" s="30">
        <v>42567</v>
      </c>
      <c r="J70" s="30">
        <v>42568</v>
      </c>
      <c r="K70" s="14" t="s">
        <v>64</v>
      </c>
      <c r="L70" s="14">
        <v>221</v>
      </c>
      <c r="M70" s="14">
        <v>2</v>
      </c>
      <c r="N70" s="14">
        <v>0</v>
      </c>
      <c r="O70" s="14">
        <v>0</v>
      </c>
      <c r="P70" s="52" t="str">
        <f t="shared" ref="P70:P82" si="23">P69</f>
        <v>ATI CORE</v>
      </c>
      <c r="Q70" s="52" t="str">
        <f t="shared" si="22"/>
        <v>*JBS HOTELS</v>
      </c>
      <c r="R70" s="52" t="str">
        <f t="shared" si="21"/>
        <v>INTERNET BOOKING</v>
      </c>
    </row>
    <row r="71" spans="1:18" ht="15.75" customHeight="1">
      <c r="A71" s="14" t="s">
        <v>106</v>
      </c>
      <c r="B71" s="14" t="s">
        <v>327</v>
      </c>
      <c r="C71" s="14">
        <v>25752760</v>
      </c>
      <c r="D71" s="14" t="s">
        <v>53</v>
      </c>
      <c r="E71" s="14" t="s">
        <v>54</v>
      </c>
      <c r="F71" s="14" t="s">
        <v>55</v>
      </c>
      <c r="G71" s="14" t="s">
        <v>56</v>
      </c>
      <c r="H71" s="51">
        <v>41.74</v>
      </c>
      <c r="I71" s="30">
        <v>42567</v>
      </c>
      <c r="J71" s="30">
        <v>42569</v>
      </c>
      <c r="K71" s="14" t="s">
        <v>57</v>
      </c>
      <c r="L71" s="14">
        <v>208</v>
      </c>
      <c r="M71" s="14">
        <v>1</v>
      </c>
      <c r="N71" s="14">
        <v>0</v>
      </c>
      <c r="O71" s="14">
        <v>0</v>
      </c>
      <c r="P71" s="52" t="str">
        <f t="shared" si="23"/>
        <v>ATI CORE</v>
      </c>
      <c r="Q71" s="52" t="s">
        <v>60</v>
      </c>
      <c r="R71" s="52" t="str">
        <f t="shared" si="21"/>
        <v>INTERNET BOOKING</v>
      </c>
    </row>
    <row r="72" spans="1:18" ht="15.75" customHeight="1">
      <c r="A72" s="14" t="s">
        <v>202</v>
      </c>
      <c r="B72" s="14" t="s">
        <v>328</v>
      </c>
      <c r="C72" s="14">
        <v>85111070</v>
      </c>
      <c r="D72" s="14" t="s">
        <v>53</v>
      </c>
      <c r="E72" s="14" t="s">
        <v>62</v>
      </c>
      <c r="F72" s="14" t="s">
        <v>56</v>
      </c>
      <c r="G72" s="14" t="s">
        <v>329</v>
      </c>
      <c r="H72" s="51">
        <v>82.5</v>
      </c>
      <c r="I72" s="30">
        <v>42572</v>
      </c>
      <c r="J72" s="30">
        <v>42573</v>
      </c>
      <c r="K72" s="14" t="s">
        <v>57</v>
      </c>
      <c r="L72" s="14">
        <v>318</v>
      </c>
      <c r="M72" s="14">
        <v>2</v>
      </c>
      <c r="N72" s="14">
        <v>1</v>
      </c>
      <c r="O72" s="14">
        <v>0</v>
      </c>
      <c r="P72" s="52" t="str">
        <f t="shared" si="23"/>
        <v>ATI CORE</v>
      </c>
      <c r="Q72" s="52" t="str">
        <f>Q71</f>
        <v>*JBS HOTELS</v>
      </c>
      <c r="R72" s="52" t="s">
        <v>100</v>
      </c>
    </row>
    <row r="73" spans="1:18" ht="15.75" customHeight="1">
      <c r="A73" s="14" t="s">
        <v>130</v>
      </c>
      <c r="B73" s="14" t="s">
        <v>330</v>
      </c>
      <c r="C73" s="14">
        <v>90912526</v>
      </c>
      <c r="D73" s="14" t="s">
        <v>53</v>
      </c>
      <c r="E73" s="14" t="s">
        <v>54</v>
      </c>
      <c r="F73" s="14" t="s">
        <v>55</v>
      </c>
      <c r="G73" s="14" t="s">
        <v>56</v>
      </c>
      <c r="H73" s="51">
        <v>41.74</v>
      </c>
      <c r="I73" s="30">
        <v>42574</v>
      </c>
      <c r="J73" s="30">
        <v>42575</v>
      </c>
      <c r="K73" s="14" t="s">
        <v>64</v>
      </c>
      <c r="L73" s="14">
        <v>120</v>
      </c>
      <c r="M73" s="14">
        <v>1</v>
      </c>
      <c r="N73" s="14">
        <v>0</v>
      </c>
      <c r="O73" s="14">
        <v>0</v>
      </c>
      <c r="P73" s="52" t="str">
        <f t="shared" si="23"/>
        <v>ATI CORE</v>
      </c>
      <c r="Q73" s="52" t="s">
        <v>60</v>
      </c>
      <c r="R73" s="52" t="str">
        <f t="shared" ref="R73:R77" si="24">R72</f>
        <v>INTERNET BOOKING</v>
      </c>
    </row>
    <row r="74" spans="1:18" ht="15.75" customHeight="1">
      <c r="A74" s="14" t="s">
        <v>131</v>
      </c>
      <c r="B74" s="14" t="s">
        <v>331</v>
      </c>
      <c r="C74" s="14">
        <v>46794249</v>
      </c>
      <c r="D74" s="14" t="s">
        <v>53</v>
      </c>
      <c r="E74" s="14" t="s">
        <v>54</v>
      </c>
      <c r="F74" s="14" t="s">
        <v>55</v>
      </c>
      <c r="G74" s="14" t="s">
        <v>56</v>
      </c>
      <c r="H74" s="51">
        <v>41.74</v>
      </c>
      <c r="I74" s="30">
        <v>42575</v>
      </c>
      <c r="J74" s="30">
        <v>42577</v>
      </c>
      <c r="K74" s="14" t="s">
        <v>57</v>
      </c>
      <c r="L74" s="14">
        <v>214</v>
      </c>
      <c r="M74" s="14">
        <v>1</v>
      </c>
      <c r="N74" s="14">
        <v>0</v>
      </c>
      <c r="O74" s="14">
        <v>0</v>
      </c>
      <c r="P74" s="52" t="str">
        <f t="shared" si="23"/>
        <v>ATI CORE</v>
      </c>
      <c r="Q74" s="52" t="s">
        <v>60</v>
      </c>
      <c r="R74" s="52" t="str">
        <f t="shared" si="24"/>
        <v>INTERNET BOOKING</v>
      </c>
    </row>
    <row r="75" spans="1:18" ht="15.75" customHeight="1">
      <c r="A75" s="14" t="s">
        <v>332</v>
      </c>
      <c r="B75" s="14" t="s">
        <v>333</v>
      </c>
      <c r="C75" s="14">
        <v>61372154</v>
      </c>
      <c r="D75" s="14" t="s">
        <v>53</v>
      </c>
      <c r="E75" s="14" t="s">
        <v>54</v>
      </c>
      <c r="F75" s="14" t="s">
        <v>55</v>
      </c>
      <c r="G75" s="14" t="s">
        <v>56</v>
      </c>
      <c r="H75" s="51">
        <v>71.400000000000006</v>
      </c>
      <c r="I75" s="30">
        <v>42575</v>
      </c>
      <c r="J75" s="30">
        <v>42577</v>
      </c>
      <c r="K75" s="14" t="s">
        <v>57</v>
      </c>
      <c r="L75" s="14">
        <v>202</v>
      </c>
      <c r="M75" s="14">
        <v>1</v>
      </c>
      <c r="N75" s="14">
        <v>0</v>
      </c>
      <c r="O75" s="14">
        <v>0</v>
      </c>
      <c r="P75" s="52" t="str">
        <f t="shared" si="23"/>
        <v>ATI CORE</v>
      </c>
      <c r="Q75" s="52" t="s">
        <v>154</v>
      </c>
      <c r="R75" s="52" t="str">
        <f t="shared" si="24"/>
        <v>INTERNET BOOKING</v>
      </c>
    </row>
    <row r="76" spans="1:18" ht="15.75" customHeight="1">
      <c r="A76" s="14" t="s">
        <v>132</v>
      </c>
      <c r="B76" s="14" t="s">
        <v>334</v>
      </c>
      <c r="C76" s="14">
        <v>90913968</v>
      </c>
      <c r="D76" s="14" t="s">
        <v>53</v>
      </c>
      <c r="E76" s="14" t="s">
        <v>54</v>
      </c>
      <c r="F76" s="14" t="s">
        <v>55</v>
      </c>
      <c r="G76" s="14" t="s">
        <v>56</v>
      </c>
      <c r="H76" s="51">
        <v>41.74</v>
      </c>
      <c r="I76" s="30">
        <v>42577</v>
      </c>
      <c r="J76" s="30">
        <v>42578</v>
      </c>
      <c r="K76" s="14" t="s">
        <v>57</v>
      </c>
      <c r="L76" s="14">
        <v>117</v>
      </c>
      <c r="M76" s="14">
        <v>1</v>
      </c>
      <c r="N76" s="14">
        <v>0</v>
      </c>
      <c r="O76" s="14">
        <v>0</v>
      </c>
      <c r="P76" s="52" t="str">
        <f t="shared" si="23"/>
        <v>ATI CORE</v>
      </c>
      <c r="Q76" s="52" t="s">
        <v>60</v>
      </c>
      <c r="R76" s="52" t="str">
        <f t="shared" si="24"/>
        <v>INTERNET BOOKING</v>
      </c>
    </row>
    <row r="77" spans="1:18" ht="15.75" customHeight="1">
      <c r="A77" s="14" t="s">
        <v>197</v>
      </c>
      <c r="B77" s="14" t="s">
        <v>335</v>
      </c>
      <c r="C77" s="14">
        <v>26861623</v>
      </c>
      <c r="D77" s="14" t="s">
        <v>53</v>
      </c>
      <c r="E77" s="14" t="s">
        <v>54</v>
      </c>
      <c r="F77" s="14" t="s">
        <v>55</v>
      </c>
      <c r="G77" s="14" t="s">
        <v>56</v>
      </c>
      <c r="H77" s="51">
        <v>41.74</v>
      </c>
      <c r="I77" s="30">
        <v>42579</v>
      </c>
      <c r="J77" s="30">
        <v>42582</v>
      </c>
      <c r="K77" s="14" t="s">
        <v>57</v>
      </c>
      <c r="L77" s="14">
        <v>302</v>
      </c>
      <c r="M77" s="14">
        <v>1</v>
      </c>
      <c r="N77" s="14">
        <v>0</v>
      </c>
      <c r="O77" s="14">
        <v>0</v>
      </c>
      <c r="P77" s="52" t="str">
        <f t="shared" si="23"/>
        <v>ATI CORE</v>
      </c>
      <c r="Q77" s="52" t="s">
        <v>60</v>
      </c>
      <c r="R77" s="52" t="str">
        <f t="shared" si="24"/>
        <v>INTERNET BOOKING</v>
      </c>
    </row>
    <row r="78" spans="1:18" ht="15.75" customHeight="1">
      <c r="A78" s="14" t="s">
        <v>336</v>
      </c>
      <c r="B78" s="14" t="s">
        <v>337</v>
      </c>
      <c r="C78" s="14">
        <v>97600414</v>
      </c>
      <c r="D78" s="14" t="s">
        <v>53</v>
      </c>
      <c r="E78" s="14" t="s">
        <v>62</v>
      </c>
      <c r="F78" s="14" t="s">
        <v>56</v>
      </c>
      <c r="G78" s="14" t="s">
        <v>71</v>
      </c>
      <c r="H78" s="51">
        <v>91.3</v>
      </c>
      <c r="I78" s="30">
        <v>42580</v>
      </c>
      <c r="J78" s="30">
        <v>42581</v>
      </c>
      <c r="K78" s="14" t="s">
        <v>57</v>
      </c>
      <c r="L78" s="14">
        <v>307</v>
      </c>
      <c r="M78" s="14">
        <v>2</v>
      </c>
      <c r="N78" s="14">
        <v>2</v>
      </c>
      <c r="O78" s="14">
        <v>0</v>
      </c>
      <c r="P78" s="52" t="str">
        <f t="shared" si="23"/>
        <v>ATI CORE</v>
      </c>
      <c r="Q78" s="52" t="str">
        <f t="shared" ref="Q78:Q79" si="25">Q77</f>
        <v>*JBS HOTELS</v>
      </c>
      <c r="R78" s="52" t="s">
        <v>72</v>
      </c>
    </row>
    <row r="79" spans="1:18" ht="15.75" customHeight="1">
      <c r="A79" s="14" t="s">
        <v>136</v>
      </c>
      <c r="B79" s="14" t="s">
        <v>338</v>
      </c>
      <c r="C79" s="14">
        <v>35849752</v>
      </c>
      <c r="D79" s="14" t="s">
        <v>53</v>
      </c>
      <c r="E79" s="14" t="s">
        <v>62</v>
      </c>
      <c r="F79" s="14" t="s">
        <v>56</v>
      </c>
      <c r="G79" s="14" t="s">
        <v>69</v>
      </c>
      <c r="H79" s="51">
        <v>71.25</v>
      </c>
      <c r="I79" s="30">
        <v>42580</v>
      </c>
      <c r="J79" s="30">
        <v>42582</v>
      </c>
      <c r="K79" s="14" t="s">
        <v>64</v>
      </c>
      <c r="L79" s="14">
        <v>222</v>
      </c>
      <c r="M79" s="14">
        <v>2</v>
      </c>
      <c r="N79" s="14">
        <v>1</v>
      </c>
      <c r="O79" s="14">
        <v>0</v>
      </c>
      <c r="P79" s="52" t="str">
        <f t="shared" si="23"/>
        <v>ATI CORE</v>
      </c>
      <c r="Q79" s="52" t="str">
        <f t="shared" si="25"/>
        <v>*JBS HOTELS</v>
      </c>
      <c r="R79" s="52" t="str">
        <f t="shared" ref="R79:R80" si="26">R78</f>
        <v>EXPEDIA INC</v>
      </c>
    </row>
    <row r="80" spans="1:18" ht="15.75" customHeight="1">
      <c r="A80" s="14" t="s">
        <v>137</v>
      </c>
      <c r="B80" s="14" t="s">
        <v>339</v>
      </c>
      <c r="C80" s="14">
        <v>90882697</v>
      </c>
      <c r="D80" s="14" t="s">
        <v>53</v>
      </c>
      <c r="E80" s="14" t="s">
        <v>54</v>
      </c>
      <c r="F80" s="14" t="s">
        <v>55</v>
      </c>
      <c r="G80" s="14" t="s">
        <v>56</v>
      </c>
      <c r="H80" s="51">
        <v>41.74</v>
      </c>
      <c r="I80" s="30">
        <v>42580</v>
      </c>
      <c r="J80" s="30">
        <v>42582</v>
      </c>
      <c r="K80" s="14" t="s">
        <v>57</v>
      </c>
      <c r="L80" s="14">
        <v>212</v>
      </c>
      <c r="M80" s="14">
        <v>1</v>
      </c>
      <c r="N80" s="14">
        <v>0</v>
      </c>
      <c r="O80" s="14">
        <v>0</v>
      </c>
      <c r="P80" s="52" t="str">
        <f t="shared" si="23"/>
        <v>ATI CORE</v>
      </c>
      <c r="Q80" s="52" t="s">
        <v>60</v>
      </c>
      <c r="R80" s="52" t="str">
        <f t="shared" si="26"/>
        <v>EXPEDIA INC</v>
      </c>
    </row>
    <row r="81" spans="1:18" ht="15.75" customHeight="1">
      <c r="A81" s="14" t="s">
        <v>340</v>
      </c>
      <c r="B81" s="14" t="s">
        <v>341</v>
      </c>
      <c r="C81" s="14">
        <v>39179675</v>
      </c>
      <c r="D81" s="14" t="s">
        <v>53</v>
      </c>
      <c r="E81" s="14" t="s">
        <v>62</v>
      </c>
      <c r="F81" s="14" t="s">
        <v>56</v>
      </c>
      <c r="G81" s="14" t="s">
        <v>83</v>
      </c>
      <c r="H81" s="51">
        <v>59.14</v>
      </c>
      <c r="I81" s="30">
        <v>42583</v>
      </c>
      <c r="J81" s="30">
        <v>42585</v>
      </c>
      <c r="K81" s="14" t="s">
        <v>57</v>
      </c>
      <c r="L81" s="14">
        <v>205</v>
      </c>
      <c r="M81" s="14">
        <v>2</v>
      </c>
      <c r="N81" s="14">
        <v>2</v>
      </c>
      <c r="O81" s="14">
        <v>0</v>
      </c>
      <c r="P81" s="52" t="str">
        <f t="shared" si="23"/>
        <v>ATI CORE</v>
      </c>
      <c r="Q81" s="52" t="str">
        <f t="shared" ref="Q81:Q83" si="27">Q80</f>
        <v>*JBS HOTELS</v>
      </c>
      <c r="R81" s="52" t="s">
        <v>72</v>
      </c>
    </row>
    <row r="82" spans="1:18" ht="15.75" customHeight="1">
      <c r="A82" s="14" t="s">
        <v>342</v>
      </c>
      <c r="B82" s="14" t="s">
        <v>343</v>
      </c>
      <c r="C82" s="14">
        <v>86301299</v>
      </c>
      <c r="D82" s="14" t="s">
        <v>61</v>
      </c>
      <c r="E82" s="14" t="s">
        <v>54</v>
      </c>
      <c r="F82" s="14" t="s">
        <v>56</v>
      </c>
      <c r="G82" s="14" t="s">
        <v>56</v>
      </c>
      <c r="H82" s="51">
        <v>95</v>
      </c>
      <c r="I82" s="30">
        <v>42583</v>
      </c>
      <c r="J82" s="30">
        <v>42587</v>
      </c>
      <c r="K82" s="14" t="s">
        <v>74</v>
      </c>
      <c r="L82" s="14">
        <f t="shared" ref="L82:L83" si="28">L81</f>
        <v>205</v>
      </c>
      <c r="M82" s="14">
        <v>1</v>
      </c>
      <c r="N82" s="14">
        <v>0</v>
      </c>
      <c r="O82" s="14">
        <v>0</v>
      </c>
      <c r="P82" s="52" t="str">
        <f t="shared" si="23"/>
        <v>ATI CORE</v>
      </c>
      <c r="Q82" s="52" t="str">
        <f t="shared" ref="Q82:R82" si="29">Q81</f>
        <v>*JBS HOTELS</v>
      </c>
      <c r="R82" s="52" t="str">
        <f t="shared" si="29"/>
        <v>EXPEDIA INC</v>
      </c>
    </row>
    <row r="83" spans="1:18" ht="15.75" customHeight="1">
      <c r="A83" s="14" t="s">
        <v>344</v>
      </c>
      <c r="B83" s="14" t="s">
        <v>345</v>
      </c>
      <c r="C83" s="14">
        <v>54008109</v>
      </c>
      <c r="D83" s="14" t="s">
        <v>61</v>
      </c>
      <c r="E83" s="14" t="s">
        <v>62</v>
      </c>
      <c r="F83" s="14" t="s">
        <v>56</v>
      </c>
      <c r="G83" s="14" t="s">
        <v>78</v>
      </c>
      <c r="H83" s="51">
        <v>91.3</v>
      </c>
      <c r="I83" s="30">
        <v>42583</v>
      </c>
      <c r="J83" s="30">
        <v>42588</v>
      </c>
      <c r="K83" s="14" t="s">
        <v>57</v>
      </c>
      <c r="L83" s="14">
        <f t="shared" si="28"/>
        <v>205</v>
      </c>
      <c r="M83" s="14">
        <v>2</v>
      </c>
      <c r="N83" s="14">
        <v>0</v>
      </c>
      <c r="O83" s="14">
        <v>0</v>
      </c>
      <c r="P83" s="52" t="s">
        <v>67</v>
      </c>
      <c r="Q83" s="52" t="str">
        <f t="shared" si="27"/>
        <v>*JBS HOTELS</v>
      </c>
      <c r="R83" s="52" t="s">
        <v>68</v>
      </c>
    </row>
    <row r="84" spans="1:18" ht="15.75" customHeight="1">
      <c r="A84" s="14" t="s">
        <v>346</v>
      </c>
      <c r="B84" s="14" t="s">
        <v>347</v>
      </c>
      <c r="C84" s="14">
        <v>87675825</v>
      </c>
      <c r="D84" s="14" t="s">
        <v>53</v>
      </c>
      <c r="E84" s="14" t="s">
        <v>54</v>
      </c>
      <c r="F84" s="14" t="s">
        <v>55</v>
      </c>
      <c r="G84" s="14" t="s">
        <v>56</v>
      </c>
      <c r="H84" s="51">
        <v>76.3</v>
      </c>
      <c r="I84" s="30">
        <v>42587</v>
      </c>
      <c r="J84" s="30">
        <v>42592</v>
      </c>
      <c r="K84" s="14" t="s">
        <v>64</v>
      </c>
      <c r="L84" s="14">
        <v>321</v>
      </c>
      <c r="M84" s="14">
        <v>1</v>
      </c>
      <c r="N84" s="14">
        <v>0</v>
      </c>
      <c r="O84" s="14">
        <v>0</v>
      </c>
      <c r="P84" s="52" t="str">
        <f t="shared" ref="P84:P90" si="30">P83</f>
        <v>BOOKING.COM</v>
      </c>
      <c r="Q84" s="52" t="s">
        <v>154</v>
      </c>
      <c r="R84" s="52" t="str">
        <f t="shared" ref="R84:R88" si="31">R83</f>
        <v>TOERKOOP REISBURO DE VEER</v>
      </c>
    </row>
    <row r="85" spans="1:18" ht="15.75" customHeight="1">
      <c r="A85" s="14" t="s">
        <v>140</v>
      </c>
      <c r="B85" s="14" t="s">
        <v>348</v>
      </c>
      <c r="C85" s="14">
        <v>90610309</v>
      </c>
      <c r="D85" s="14" t="s">
        <v>53</v>
      </c>
      <c r="E85" s="14" t="s">
        <v>54</v>
      </c>
      <c r="F85" s="14" t="s">
        <v>55</v>
      </c>
      <c r="G85" s="14" t="s">
        <v>56</v>
      </c>
      <c r="H85" s="51">
        <v>41.74</v>
      </c>
      <c r="I85" s="30">
        <v>42587</v>
      </c>
      <c r="J85" s="30">
        <v>42589</v>
      </c>
      <c r="K85" s="14" t="s">
        <v>57</v>
      </c>
      <c r="L85" s="14">
        <v>307</v>
      </c>
      <c r="M85" s="14">
        <v>1</v>
      </c>
      <c r="N85" s="14">
        <v>0</v>
      </c>
      <c r="O85" s="14">
        <v>0</v>
      </c>
      <c r="P85" s="52" t="str">
        <f t="shared" si="30"/>
        <v>BOOKING.COM</v>
      </c>
      <c r="Q85" s="52" t="s">
        <v>60</v>
      </c>
      <c r="R85" s="52" t="str">
        <f t="shared" si="31"/>
        <v>TOERKOOP REISBURO DE VEER</v>
      </c>
    </row>
    <row r="86" spans="1:18" ht="15.75" customHeight="1">
      <c r="A86" s="14" t="s">
        <v>140</v>
      </c>
      <c r="B86" s="14" t="s">
        <v>349</v>
      </c>
      <c r="C86" s="14">
        <v>90610109</v>
      </c>
      <c r="D86" s="14" t="s">
        <v>53</v>
      </c>
      <c r="E86" s="14" t="s">
        <v>54</v>
      </c>
      <c r="F86" s="14" t="s">
        <v>55</v>
      </c>
      <c r="G86" s="14" t="s">
        <v>56</v>
      </c>
      <c r="H86" s="51">
        <v>41.74</v>
      </c>
      <c r="I86" s="30">
        <v>42587</v>
      </c>
      <c r="J86" s="30">
        <v>42589</v>
      </c>
      <c r="K86" s="14" t="s">
        <v>57</v>
      </c>
      <c r="L86" s="14">
        <v>207</v>
      </c>
      <c r="M86" s="14">
        <v>1</v>
      </c>
      <c r="N86" s="14">
        <v>0</v>
      </c>
      <c r="O86" s="14">
        <v>0</v>
      </c>
      <c r="P86" s="52" t="str">
        <f t="shared" si="30"/>
        <v>BOOKING.COM</v>
      </c>
      <c r="Q86" s="52" t="s">
        <v>60</v>
      </c>
      <c r="R86" s="52" t="str">
        <f t="shared" si="31"/>
        <v>TOERKOOP REISBURO DE VEER</v>
      </c>
    </row>
    <row r="87" spans="1:18" ht="15.75" customHeight="1">
      <c r="A87" s="14" t="s">
        <v>140</v>
      </c>
      <c r="B87" s="14" t="s">
        <v>350</v>
      </c>
      <c r="C87" s="14">
        <v>90610134</v>
      </c>
      <c r="D87" s="14" t="s">
        <v>53</v>
      </c>
      <c r="E87" s="14" t="s">
        <v>54</v>
      </c>
      <c r="F87" s="14" t="s">
        <v>55</v>
      </c>
      <c r="G87" s="14" t="s">
        <v>56</v>
      </c>
      <c r="H87" s="51">
        <v>41.74</v>
      </c>
      <c r="I87" s="30">
        <v>42587</v>
      </c>
      <c r="J87" s="30">
        <v>42589</v>
      </c>
      <c r="K87" s="14" t="s">
        <v>57</v>
      </c>
      <c r="L87" s="14">
        <v>116</v>
      </c>
      <c r="M87" s="14">
        <v>1</v>
      </c>
      <c r="N87" s="14">
        <v>0</v>
      </c>
      <c r="O87" s="14">
        <v>0</v>
      </c>
      <c r="P87" s="52" t="str">
        <f t="shared" si="30"/>
        <v>BOOKING.COM</v>
      </c>
      <c r="Q87" s="52" t="s">
        <v>60</v>
      </c>
      <c r="R87" s="52" t="str">
        <f t="shared" si="31"/>
        <v>TOERKOOP REISBURO DE VEER</v>
      </c>
    </row>
    <row r="88" spans="1:18" ht="15.75" customHeight="1">
      <c r="A88" s="14" t="s">
        <v>141</v>
      </c>
      <c r="B88" s="14" t="s">
        <v>351</v>
      </c>
      <c r="C88" s="14">
        <v>19214639</v>
      </c>
      <c r="D88" s="14" t="s">
        <v>53</v>
      </c>
      <c r="E88" s="14" t="s">
        <v>54</v>
      </c>
      <c r="F88" s="14" t="s">
        <v>55</v>
      </c>
      <c r="G88" s="14" t="s">
        <v>56</v>
      </c>
      <c r="H88" s="51">
        <v>41.74</v>
      </c>
      <c r="I88" s="30">
        <v>42589</v>
      </c>
      <c r="J88" s="30">
        <v>42591</v>
      </c>
      <c r="K88" s="14" t="s">
        <v>57</v>
      </c>
      <c r="L88" s="14">
        <v>201</v>
      </c>
      <c r="M88" s="14">
        <v>1</v>
      </c>
      <c r="N88" s="14">
        <v>0</v>
      </c>
      <c r="O88" s="14">
        <v>0</v>
      </c>
      <c r="P88" s="52" t="str">
        <f t="shared" si="30"/>
        <v>BOOKING.COM</v>
      </c>
      <c r="Q88" s="52" t="s">
        <v>60</v>
      </c>
      <c r="R88" s="52" t="str">
        <f t="shared" si="31"/>
        <v>TOERKOOP REISBURO DE VEER</v>
      </c>
    </row>
    <row r="89" spans="1:18" ht="15.75" customHeight="1">
      <c r="A89" s="14" t="s">
        <v>352</v>
      </c>
      <c r="B89" s="14" t="s">
        <v>353</v>
      </c>
      <c r="C89" s="14">
        <v>48758866</v>
      </c>
      <c r="D89" s="14" t="s">
        <v>92</v>
      </c>
      <c r="E89" s="14" t="s">
        <v>62</v>
      </c>
      <c r="F89" s="14" t="s">
        <v>56</v>
      </c>
      <c r="G89" s="14" t="s">
        <v>114</v>
      </c>
      <c r="H89" s="51">
        <v>82.5</v>
      </c>
      <c r="I89" s="30">
        <v>42589</v>
      </c>
      <c r="J89" s="30">
        <v>42599</v>
      </c>
      <c r="K89" s="14" t="s">
        <v>74</v>
      </c>
      <c r="L89" s="14">
        <v>127</v>
      </c>
      <c r="M89" s="14">
        <v>1</v>
      </c>
      <c r="N89" s="14">
        <v>0</v>
      </c>
      <c r="O89" s="14">
        <v>0</v>
      </c>
      <c r="P89" s="52" t="str">
        <f t="shared" si="30"/>
        <v>BOOKING.COM</v>
      </c>
      <c r="Q89" s="52" t="str">
        <f t="shared" ref="Q89:Q91" si="32">Q88</f>
        <v>*JBS HOTELS</v>
      </c>
      <c r="R89" s="52" t="s">
        <v>100</v>
      </c>
    </row>
    <row r="90" spans="1:18" ht="15.75" customHeight="1">
      <c r="A90" s="14" t="s">
        <v>354</v>
      </c>
      <c r="B90" s="14" t="s">
        <v>355</v>
      </c>
      <c r="C90" s="14">
        <v>92162097</v>
      </c>
      <c r="D90" s="14" t="s">
        <v>53</v>
      </c>
      <c r="E90" s="14" t="s">
        <v>62</v>
      </c>
      <c r="F90" s="14" t="s">
        <v>56</v>
      </c>
      <c r="G90" s="14" t="s">
        <v>76</v>
      </c>
      <c r="H90" s="51">
        <v>110</v>
      </c>
      <c r="I90" s="30">
        <v>42590</v>
      </c>
      <c r="J90" s="30">
        <v>42593</v>
      </c>
      <c r="K90" s="14" t="s">
        <v>57</v>
      </c>
      <c r="L90" s="14">
        <v>312</v>
      </c>
      <c r="M90" s="14">
        <v>3</v>
      </c>
      <c r="N90" s="14">
        <v>0</v>
      </c>
      <c r="O90" s="14">
        <v>0</v>
      </c>
      <c r="P90" s="52" t="str">
        <f t="shared" si="30"/>
        <v>BOOKING.COM</v>
      </c>
      <c r="Q90" s="52" t="str">
        <f t="shared" si="32"/>
        <v>*JBS HOTELS</v>
      </c>
      <c r="R90" s="52" t="str">
        <f>R89</f>
        <v>INTERNET BOOKING</v>
      </c>
    </row>
    <row r="91" spans="1:18" ht="15.75" customHeight="1">
      <c r="A91" s="14" t="s">
        <v>356</v>
      </c>
      <c r="B91" s="14" t="s">
        <v>357</v>
      </c>
      <c r="C91" s="14">
        <v>13593912</v>
      </c>
      <c r="D91" s="14" t="s">
        <v>53</v>
      </c>
      <c r="E91" s="14" t="s">
        <v>62</v>
      </c>
      <c r="F91" s="14" t="s">
        <v>56</v>
      </c>
      <c r="G91" s="14" t="s">
        <v>80</v>
      </c>
      <c r="H91" s="51">
        <v>85</v>
      </c>
      <c r="I91" s="30">
        <v>42591</v>
      </c>
      <c r="J91" s="30">
        <v>42595</v>
      </c>
      <c r="K91" s="14" t="s">
        <v>57</v>
      </c>
      <c r="L91" s="14">
        <v>114</v>
      </c>
      <c r="M91" s="14">
        <v>2</v>
      </c>
      <c r="N91" s="14">
        <v>0</v>
      </c>
      <c r="O91" s="14">
        <v>0</v>
      </c>
      <c r="P91" s="52" t="s">
        <v>67</v>
      </c>
      <c r="Q91" s="52" t="str">
        <f t="shared" si="32"/>
        <v>*JBS HOTELS</v>
      </c>
      <c r="R91" s="52" t="s">
        <v>68</v>
      </c>
    </row>
    <row r="92" spans="1:18" ht="15.75" customHeight="1">
      <c r="A92" s="14" t="s">
        <v>358</v>
      </c>
      <c r="B92" s="14" t="s">
        <v>359</v>
      </c>
      <c r="C92" s="14">
        <v>11874146</v>
      </c>
      <c r="D92" s="14" t="s">
        <v>53</v>
      </c>
      <c r="E92" s="14" t="s">
        <v>54</v>
      </c>
      <c r="F92" s="14" t="s">
        <v>55</v>
      </c>
      <c r="G92" s="14" t="s">
        <v>56</v>
      </c>
      <c r="H92" s="51">
        <v>71.400000000000006</v>
      </c>
      <c r="I92" s="30">
        <v>42592</v>
      </c>
      <c r="J92" s="30">
        <v>42593</v>
      </c>
      <c r="K92" s="14" t="s">
        <v>64</v>
      </c>
      <c r="L92" s="14">
        <v>321</v>
      </c>
      <c r="M92" s="14">
        <v>1</v>
      </c>
      <c r="N92" s="14">
        <v>0</v>
      </c>
      <c r="O92" s="14">
        <v>0</v>
      </c>
      <c r="P92" s="52" t="str">
        <f t="shared" ref="P92:P93" si="33">P91</f>
        <v>BOOKING.COM</v>
      </c>
      <c r="Q92" s="52" t="s">
        <v>154</v>
      </c>
      <c r="R92" s="52" t="str">
        <f t="shared" ref="R92:R93" si="34">R91</f>
        <v>TOERKOOP REISBURO DE VEER</v>
      </c>
    </row>
    <row r="93" spans="1:18" ht="15.75" customHeight="1">
      <c r="A93" s="14" t="s">
        <v>147</v>
      </c>
      <c r="B93" s="14" t="s">
        <v>360</v>
      </c>
      <c r="C93" s="14">
        <v>14273760</v>
      </c>
      <c r="D93" s="14" t="s">
        <v>61</v>
      </c>
      <c r="E93" s="14" t="s">
        <v>54</v>
      </c>
      <c r="F93" s="14" t="s">
        <v>56</v>
      </c>
      <c r="G93" s="14" t="s">
        <v>56</v>
      </c>
      <c r="H93" s="51">
        <v>41.74</v>
      </c>
      <c r="I93" s="30">
        <v>42597</v>
      </c>
      <c r="J93" s="30">
        <v>42599</v>
      </c>
      <c r="K93" s="14" t="s">
        <v>57</v>
      </c>
      <c r="L93" s="14">
        <f t="shared" ref="L93:L94" si="35">L92</f>
        <v>321</v>
      </c>
      <c r="M93" s="14">
        <v>1</v>
      </c>
      <c r="N93" s="14">
        <v>0</v>
      </c>
      <c r="O93" s="14">
        <v>0</v>
      </c>
      <c r="P93" s="52" t="str">
        <f t="shared" si="33"/>
        <v>BOOKING.COM</v>
      </c>
      <c r="Q93" s="52" t="s">
        <v>60</v>
      </c>
      <c r="R93" s="52" t="str">
        <f t="shared" si="34"/>
        <v>TOERKOOP REISBURO DE VEER</v>
      </c>
    </row>
    <row r="94" spans="1:18" ht="15.75" customHeight="1">
      <c r="A94" s="14" t="s">
        <v>361</v>
      </c>
      <c r="B94" s="14" t="s">
        <v>362</v>
      </c>
      <c r="C94" s="14">
        <v>81705442</v>
      </c>
      <c r="D94" s="14" t="s">
        <v>61</v>
      </c>
      <c r="E94" s="14" t="s">
        <v>62</v>
      </c>
      <c r="F94" s="14" t="s">
        <v>56</v>
      </c>
      <c r="G94" s="14" t="s">
        <v>80</v>
      </c>
      <c r="H94" s="51">
        <v>95</v>
      </c>
      <c r="I94" s="30">
        <v>42597</v>
      </c>
      <c r="J94" s="30">
        <v>42599</v>
      </c>
      <c r="K94" s="14" t="s">
        <v>57</v>
      </c>
      <c r="L94" s="14">
        <f t="shared" si="35"/>
        <v>321</v>
      </c>
      <c r="M94" s="14">
        <v>4</v>
      </c>
      <c r="N94" s="14">
        <v>0</v>
      </c>
      <c r="O94" s="14">
        <v>0</v>
      </c>
      <c r="P94" s="52" t="s">
        <v>67</v>
      </c>
      <c r="Q94" s="52" t="str">
        <f>Q93</f>
        <v>*JBS HOTELS</v>
      </c>
      <c r="R94" s="52" t="s">
        <v>68</v>
      </c>
    </row>
    <row r="95" spans="1:18" ht="15.75" customHeight="1">
      <c r="A95" s="14" t="s">
        <v>150</v>
      </c>
      <c r="B95" s="14" t="s">
        <v>363</v>
      </c>
      <c r="C95" s="14">
        <v>33794869</v>
      </c>
      <c r="D95" s="14" t="s">
        <v>53</v>
      </c>
      <c r="E95" s="14" t="s">
        <v>54</v>
      </c>
      <c r="F95" s="14" t="s">
        <v>55</v>
      </c>
      <c r="G95" s="14" t="s">
        <v>56</v>
      </c>
      <c r="H95" s="51">
        <v>41.74</v>
      </c>
      <c r="I95" s="30">
        <v>42506</v>
      </c>
      <c r="J95" s="30">
        <v>42507</v>
      </c>
      <c r="K95" s="14" t="s">
        <v>57</v>
      </c>
      <c r="L95" s="14">
        <v>201</v>
      </c>
      <c r="M95" s="14">
        <v>1</v>
      </c>
      <c r="N95" s="14">
        <v>0</v>
      </c>
      <c r="O95" s="14">
        <v>0</v>
      </c>
      <c r="P95" s="52" t="str">
        <f t="shared" ref="P95:P122" si="36">P94</f>
        <v>BOOKING.COM</v>
      </c>
      <c r="Q95" s="52" t="s">
        <v>60</v>
      </c>
      <c r="R95" s="52" t="str">
        <f t="shared" ref="R95:R104" si="37">R94</f>
        <v>TOERKOOP REISBURO DE VEER</v>
      </c>
    </row>
    <row r="96" spans="1:18" ht="15.75" customHeight="1">
      <c r="A96" s="14" t="s">
        <v>70</v>
      </c>
      <c r="B96" s="14" t="s">
        <v>364</v>
      </c>
      <c r="C96" s="14">
        <v>31606027</v>
      </c>
      <c r="D96" s="14" t="s">
        <v>53</v>
      </c>
      <c r="E96" s="14" t="s">
        <v>54</v>
      </c>
      <c r="F96" s="14" t="s">
        <v>55</v>
      </c>
      <c r="G96" s="14" t="s">
        <v>56</v>
      </c>
      <c r="H96" s="51">
        <v>41.74</v>
      </c>
      <c r="I96" s="30">
        <v>42508</v>
      </c>
      <c r="J96" s="30">
        <v>42509</v>
      </c>
      <c r="K96" s="14" t="s">
        <v>57</v>
      </c>
      <c r="L96" s="14">
        <v>303</v>
      </c>
      <c r="M96" s="14">
        <v>1</v>
      </c>
      <c r="N96" s="14">
        <v>0</v>
      </c>
      <c r="O96" s="14">
        <v>0</v>
      </c>
      <c r="P96" s="52" t="str">
        <f t="shared" si="36"/>
        <v>BOOKING.COM</v>
      </c>
      <c r="Q96" s="52" t="s">
        <v>60</v>
      </c>
      <c r="R96" s="52" t="str">
        <f t="shared" si="37"/>
        <v>TOERKOOP REISBURO DE VEER</v>
      </c>
    </row>
    <row r="97" spans="1:18" ht="15.75" customHeight="1">
      <c r="A97" s="14" t="s">
        <v>70</v>
      </c>
      <c r="B97" s="14" t="s">
        <v>365</v>
      </c>
      <c r="C97" s="14">
        <v>31605897</v>
      </c>
      <c r="D97" s="14" t="s">
        <v>53</v>
      </c>
      <c r="E97" s="14" t="s">
        <v>54</v>
      </c>
      <c r="F97" s="14" t="s">
        <v>55</v>
      </c>
      <c r="G97" s="14" t="s">
        <v>56</v>
      </c>
      <c r="H97" s="51">
        <v>41.74</v>
      </c>
      <c r="I97" s="30">
        <v>42508</v>
      </c>
      <c r="J97" s="30">
        <v>42509</v>
      </c>
      <c r="K97" s="14" t="s">
        <v>57</v>
      </c>
      <c r="L97" s="14">
        <v>318</v>
      </c>
      <c r="M97" s="14">
        <v>1</v>
      </c>
      <c r="N97" s="14">
        <v>0</v>
      </c>
      <c r="O97" s="14">
        <v>0</v>
      </c>
      <c r="P97" s="52" t="str">
        <f t="shared" si="36"/>
        <v>BOOKING.COM</v>
      </c>
      <c r="Q97" s="52" t="s">
        <v>60</v>
      </c>
      <c r="R97" s="52" t="str">
        <f t="shared" si="37"/>
        <v>TOERKOOP REISBURO DE VEER</v>
      </c>
    </row>
    <row r="98" spans="1:18" ht="15.75" customHeight="1">
      <c r="A98" s="14" t="s">
        <v>70</v>
      </c>
      <c r="B98" s="14" t="s">
        <v>366</v>
      </c>
      <c r="C98" s="14">
        <v>31605996</v>
      </c>
      <c r="D98" s="14" t="s">
        <v>53</v>
      </c>
      <c r="E98" s="14" t="s">
        <v>54</v>
      </c>
      <c r="F98" s="14" t="s">
        <v>55</v>
      </c>
      <c r="G98" s="14" t="s">
        <v>56</v>
      </c>
      <c r="H98" s="51">
        <v>41.74</v>
      </c>
      <c r="I98" s="30">
        <v>42508</v>
      </c>
      <c r="J98" s="30">
        <v>42509</v>
      </c>
      <c r="K98" s="14" t="s">
        <v>57</v>
      </c>
      <c r="L98" s="14">
        <v>111</v>
      </c>
      <c r="M98" s="14">
        <v>1</v>
      </c>
      <c r="N98" s="14">
        <v>0</v>
      </c>
      <c r="O98" s="14">
        <v>0</v>
      </c>
      <c r="P98" s="52" t="str">
        <f t="shared" si="36"/>
        <v>BOOKING.COM</v>
      </c>
      <c r="Q98" s="52" t="s">
        <v>60</v>
      </c>
      <c r="R98" s="52" t="str">
        <f t="shared" si="37"/>
        <v>TOERKOOP REISBURO DE VEER</v>
      </c>
    </row>
    <row r="99" spans="1:18" ht="15.75" customHeight="1">
      <c r="A99" s="14" t="s">
        <v>82</v>
      </c>
      <c r="B99" s="14" t="s">
        <v>367</v>
      </c>
      <c r="C99" s="14">
        <v>56941805</v>
      </c>
      <c r="D99" s="14" t="s">
        <v>53</v>
      </c>
      <c r="E99" s="14" t="s">
        <v>54</v>
      </c>
      <c r="F99" s="14" t="s">
        <v>55</v>
      </c>
      <c r="G99" s="14" t="s">
        <v>56</v>
      </c>
      <c r="H99" s="51">
        <v>41.74</v>
      </c>
      <c r="I99" s="30">
        <v>42512</v>
      </c>
      <c r="J99" s="30">
        <v>42513</v>
      </c>
      <c r="K99" s="14" t="s">
        <v>57</v>
      </c>
      <c r="L99" s="14">
        <v>301</v>
      </c>
      <c r="M99" s="14">
        <v>1</v>
      </c>
      <c r="N99" s="14">
        <v>0</v>
      </c>
      <c r="O99" s="14">
        <v>0</v>
      </c>
      <c r="P99" s="52" t="str">
        <f t="shared" si="36"/>
        <v>BOOKING.COM</v>
      </c>
      <c r="Q99" s="52" t="s">
        <v>60</v>
      </c>
      <c r="R99" s="52" t="str">
        <f t="shared" si="37"/>
        <v>TOERKOOP REISBURO DE VEER</v>
      </c>
    </row>
    <row r="100" spans="1:18" ht="15.75" customHeight="1">
      <c r="A100" s="14" t="s">
        <v>368</v>
      </c>
      <c r="B100" s="14" t="s">
        <v>369</v>
      </c>
      <c r="C100" s="14">
        <v>44964510</v>
      </c>
      <c r="D100" s="14" t="s">
        <v>53</v>
      </c>
      <c r="E100" s="14" t="s">
        <v>62</v>
      </c>
      <c r="F100" s="14" t="s">
        <v>56</v>
      </c>
      <c r="G100" s="14" t="s">
        <v>69</v>
      </c>
      <c r="H100" s="51">
        <v>75</v>
      </c>
      <c r="I100" s="30">
        <v>42517</v>
      </c>
      <c r="J100" s="30">
        <v>42519</v>
      </c>
      <c r="K100" s="14" t="s">
        <v>57</v>
      </c>
      <c r="L100" s="14">
        <v>306</v>
      </c>
      <c r="M100" s="14">
        <v>2</v>
      </c>
      <c r="N100" s="14">
        <v>2</v>
      </c>
      <c r="O100" s="14">
        <v>0</v>
      </c>
      <c r="P100" s="52" t="str">
        <f t="shared" si="36"/>
        <v>BOOKING.COM</v>
      </c>
      <c r="Q100" s="52" t="str">
        <f t="shared" ref="Q100:Q108" si="38">Q99</f>
        <v>*JBS HOTELS</v>
      </c>
      <c r="R100" s="52" t="str">
        <f t="shared" si="37"/>
        <v>TOERKOOP REISBURO DE VEER</v>
      </c>
    </row>
    <row r="101" spans="1:18" ht="15.75" customHeight="1">
      <c r="A101" s="14" t="s">
        <v>370</v>
      </c>
      <c r="B101" s="14" t="s">
        <v>371</v>
      </c>
      <c r="C101" s="14">
        <v>49049274</v>
      </c>
      <c r="D101" s="14" t="s">
        <v>53</v>
      </c>
      <c r="E101" s="14" t="s">
        <v>62</v>
      </c>
      <c r="F101" s="14" t="s">
        <v>56</v>
      </c>
      <c r="G101" s="14" t="s">
        <v>69</v>
      </c>
      <c r="H101" s="51">
        <v>78.75</v>
      </c>
      <c r="I101" s="30">
        <v>42517</v>
      </c>
      <c r="J101" s="30">
        <v>42519</v>
      </c>
      <c r="K101" s="14" t="s">
        <v>57</v>
      </c>
      <c r="L101" s="14">
        <v>117</v>
      </c>
      <c r="M101" s="14">
        <v>1</v>
      </c>
      <c r="N101" s="14">
        <v>2</v>
      </c>
      <c r="O101" s="14">
        <v>0</v>
      </c>
      <c r="P101" s="52" t="str">
        <f t="shared" si="36"/>
        <v>BOOKING.COM</v>
      </c>
      <c r="Q101" s="52" t="str">
        <f t="shared" si="38"/>
        <v>*JBS HOTELS</v>
      </c>
      <c r="R101" s="52" t="str">
        <f t="shared" si="37"/>
        <v>TOERKOOP REISBURO DE VEER</v>
      </c>
    </row>
    <row r="102" spans="1:18" ht="15.75" customHeight="1">
      <c r="A102" s="14" t="s">
        <v>372</v>
      </c>
      <c r="B102" s="14" t="s">
        <v>373</v>
      </c>
      <c r="C102" s="14">
        <v>48338718</v>
      </c>
      <c r="D102" s="14" t="s">
        <v>53</v>
      </c>
      <c r="E102" s="14" t="s">
        <v>62</v>
      </c>
      <c r="F102" s="14" t="s">
        <v>56</v>
      </c>
      <c r="G102" s="14" t="s">
        <v>69</v>
      </c>
      <c r="H102" s="51">
        <v>78.75</v>
      </c>
      <c r="I102" s="30">
        <v>42518</v>
      </c>
      <c r="J102" s="30">
        <v>42520</v>
      </c>
      <c r="K102" s="14" t="s">
        <v>57</v>
      </c>
      <c r="L102" s="14">
        <v>307</v>
      </c>
      <c r="M102" s="14">
        <v>2</v>
      </c>
      <c r="N102" s="14">
        <v>2</v>
      </c>
      <c r="O102" s="14">
        <v>0</v>
      </c>
      <c r="P102" s="52" t="str">
        <f t="shared" si="36"/>
        <v>BOOKING.COM</v>
      </c>
      <c r="Q102" s="52" t="str">
        <f t="shared" si="38"/>
        <v>*JBS HOTELS</v>
      </c>
      <c r="R102" s="52" t="str">
        <f t="shared" si="37"/>
        <v>TOERKOOP REISBURO DE VEER</v>
      </c>
    </row>
    <row r="103" spans="1:18" ht="15.75" customHeight="1">
      <c r="A103" s="14" t="s">
        <v>374</v>
      </c>
      <c r="B103" s="14" t="s">
        <v>375</v>
      </c>
      <c r="C103" s="14">
        <v>46075173</v>
      </c>
      <c r="D103" s="14" t="s">
        <v>53</v>
      </c>
      <c r="E103" s="14" t="s">
        <v>62</v>
      </c>
      <c r="F103" s="14" t="s">
        <v>56</v>
      </c>
      <c r="G103" s="14" t="s">
        <v>69</v>
      </c>
      <c r="H103" s="51">
        <v>78.75</v>
      </c>
      <c r="I103" s="30">
        <v>42518</v>
      </c>
      <c r="J103" s="30">
        <v>42519</v>
      </c>
      <c r="K103" s="14" t="s">
        <v>74</v>
      </c>
      <c r="L103" s="14">
        <v>327</v>
      </c>
      <c r="M103" s="14">
        <v>2</v>
      </c>
      <c r="N103" s="14">
        <v>0</v>
      </c>
      <c r="O103" s="14">
        <v>0</v>
      </c>
      <c r="P103" s="52" t="str">
        <f t="shared" si="36"/>
        <v>BOOKING.COM</v>
      </c>
      <c r="Q103" s="52" t="str">
        <f t="shared" si="38"/>
        <v>*JBS HOTELS</v>
      </c>
      <c r="R103" s="52" t="str">
        <f t="shared" si="37"/>
        <v>TOERKOOP REISBURO DE VEER</v>
      </c>
    </row>
    <row r="104" spans="1:18" ht="15.75" customHeight="1">
      <c r="A104" s="14" t="s">
        <v>376</v>
      </c>
      <c r="B104" s="14" t="s">
        <v>377</v>
      </c>
      <c r="C104" s="14">
        <v>45710909</v>
      </c>
      <c r="D104" s="14" t="s">
        <v>53</v>
      </c>
      <c r="E104" s="14" t="s">
        <v>62</v>
      </c>
      <c r="F104" s="14" t="s">
        <v>56</v>
      </c>
      <c r="G104" s="14" t="s">
        <v>69</v>
      </c>
      <c r="H104" s="51">
        <v>78.75</v>
      </c>
      <c r="I104" s="30">
        <v>42518</v>
      </c>
      <c r="J104" s="30">
        <v>42520</v>
      </c>
      <c r="K104" s="14" t="s">
        <v>57</v>
      </c>
      <c r="L104" s="14">
        <v>215</v>
      </c>
      <c r="M104" s="14">
        <v>3</v>
      </c>
      <c r="N104" s="14">
        <v>0</v>
      </c>
      <c r="O104" s="14">
        <v>0</v>
      </c>
      <c r="P104" s="52" t="str">
        <f t="shared" si="36"/>
        <v>BOOKING.COM</v>
      </c>
      <c r="Q104" s="52" t="str">
        <f t="shared" si="38"/>
        <v>*JBS HOTELS</v>
      </c>
      <c r="R104" s="52" t="str">
        <f t="shared" si="37"/>
        <v>TOERKOOP REISBURO DE VEER</v>
      </c>
    </row>
    <row r="105" spans="1:18" ht="15.75" customHeight="1">
      <c r="A105" s="14" t="s">
        <v>378</v>
      </c>
      <c r="B105" s="14" t="s">
        <v>379</v>
      </c>
      <c r="C105" s="14">
        <v>46313537</v>
      </c>
      <c r="D105" s="14" t="s">
        <v>53</v>
      </c>
      <c r="E105" s="14" t="s">
        <v>62</v>
      </c>
      <c r="F105" s="14" t="s">
        <v>56</v>
      </c>
      <c r="G105" s="14" t="s">
        <v>114</v>
      </c>
      <c r="H105" s="51">
        <v>78.75</v>
      </c>
      <c r="I105" s="30">
        <v>42519</v>
      </c>
      <c r="J105" s="30">
        <v>42523</v>
      </c>
      <c r="K105" s="14" t="s">
        <v>57</v>
      </c>
      <c r="L105" s="14">
        <v>325</v>
      </c>
      <c r="M105" s="14">
        <v>2</v>
      </c>
      <c r="N105" s="14">
        <v>0</v>
      </c>
      <c r="O105" s="14">
        <v>1</v>
      </c>
      <c r="P105" s="52" t="str">
        <f t="shared" si="36"/>
        <v>BOOKING.COM</v>
      </c>
      <c r="Q105" s="52" t="str">
        <f t="shared" si="38"/>
        <v>*JBS HOTELS</v>
      </c>
      <c r="R105" s="52" t="s">
        <v>100</v>
      </c>
    </row>
    <row r="106" spans="1:18" ht="15.75" customHeight="1">
      <c r="A106" s="14" t="s">
        <v>209</v>
      </c>
      <c r="B106" s="14" t="s">
        <v>380</v>
      </c>
      <c r="C106" s="14">
        <v>66942373</v>
      </c>
      <c r="D106" s="14" t="s">
        <v>53</v>
      </c>
      <c r="E106" s="14" t="s">
        <v>62</v>
      </c>
      <c r="F106" s="14" t="s">
        <v>56</v>
      </c>
      <c r="G106" s="14" t="s">
        <v>71</v>
      </c>
      <c r="H106" s="51">
        <v>62.25</v>
      </c>
      <c r="I106" s="30">
        <v>42519</v>
      </c>
      <c r="J106" s="30">
        <v>42520</v>
      </c>
      <c r="K106" s="14" t="s">
        <v>57</v>
      </c>
      <c r="L106" s="14">
        <v>310</v>
      </c>
      <c r="M106" s="14">
        <v>2</v>
      </c>
      <c r="N106" s="14">
        <v>0</v>
      </c>
      <c r="O106" s="14">
        <v>0</v>
      </c>
      <c r="P106" s="52" t="str">
        <f t="shared" si="36"/>
        <v>BOOKING.COM</v>
      </c>
      <c r="Q106" s="52" t="str">
        <f t="shared" si="38"/>
        <v>*JBS HOTELS</v>
      </c>
      <c r="R106" s="52" t="s">
        <v>105</v>
      </c>
    </row>
    <row r="107" spans="1:18" ht="15.75" customHeight="1">
      <c r="A107" s="14" t="s">
        <v>381</v>
      </c>
      <c r="B107" s="14" t="s">
        <v>382</v>
      </c>
      <c r="C107" s="14">
        <v>45437389</v>
      </c>
      <c r="D107" s="14" t="s">
        <v>53</v>
      </c>
      <c r="E107" s="14" t="s">
        <v>62</v>
      </c>
      <c r="F107" s="14" t="s">
        <v>56</v>
      </c>
      <c r="G107" s="14" t="s">
        <v>83</v>
      </c>
      <c r="H107" s="51">
        <v>56.02</v>
      </c>
      <c r="I107" s="30">
        <v>42519</v>
      </c>
      <c r="J107" s="30">
        <v>42523</v>
      </c>
      <c r="K107" s="14" t="s">
        <v>57</v>
      </c>
      <c r="L107" s="14">
        <v>306</v>
      </c>
      <c r="M107" s="14">
        <v>2</v>
      </c>
      <c r="N107" s="14">
        <v>2</v>
      </c>
      <c r="O107" s="14">
        <v>0</v>
      </c>
      <c r="P107" s="52" t="str">
        <f t="shared" si="36"/>
        <v>BOOKING.COM</v>
      </c>
      <c r="Q107" s="52" t="str">
        <f t="shared" si="38"/>
        <v>*JBS HOTELS</v>
      </c>
      <c r="R107" s="52" t="s">
        <v>72</v>
      </c>
    </row>
    <row r="108" spans="1:18" ht="15.75" customHeight="1">
      <c r="A108" s="14" t="s">
        <v>383</v>
      </c>
      <c r="B108" s="14" t="s">
        <v>384</v>
      </c>
      <c r="C108" s="14">
        <v>66950719</v>
      </c>
      <c r="D108" s="14" t="s">
        <v>53</v>
      </c>
      <c r="E108" s="14" t="s">
        <v>62</v>
      </c>
      <c r="F108" s="14" t="s">
        <v>56</v>
      </c>
      <c r="G108" s="14" t="s">
        <v>71</v>
      </c>
      <c r="H108" s="51">
        <v>58.1</v>
      </c>
      <c r="I108" s="30">
        <v>42519</v>
      </c>
      <c r="J108" s="30">
        <v>42520</v>
      </c>
      <c r="K108" s="14" t="s">
        <v>64</v>
      </c>
      <c r="L108" s="14">
        <v>321</v>
      </c>
      <c r="M108" s="14">
        <v>2</v>
      </c>
      <c r="N108" s="14">
        <v>0</v>
      </c>
      <c r="O108" s="14">
        <v>0</v>
      </c>
      <c r="P108" s="52" t="str">
        <f t="shared" si="36"/>
        <v>BOOKING.COM</v>
      </c>
      <c r="Q108" s="52" t="str">
        <f t="shared" si="38"/>
        <v>*JBS HOTELS</v>
      </c>
      <c r="R108" s="52" t="s">
        <v>72</v>
      </c>
    </row>
    <row r="109" spans="1:18" ht="15.75" customHeight="1">
      <c r="A109" s="14" t="s">
        <v>155</v>
      </c>
      <c r="B109" s="14" t="s">
        <v>385</v>
      </c>
      <c r="C109" s="14">
        <v>14272950</v>
      </c>
      <c r="D109" s="14" t="s">
        <v>53</v>
      </c>
      <c r="E109" s="14" t="s">
        <v>54</v>
      </c>
      <c r="F109" s="14" t="s">
        <v>55</v>
      </c>
      <c r="G109" s="14" t="s">
        <v>56</v>
      </c>
      <c r="H109" s="51">
        <v>41.74</v>
      </c>
      <c r="I109" s="30">
        <v>42521</v>
      </c>
      <c r="J109" s="30">
        <v>42523</v>
      </c>
      <c r="K109" s="14" t="s">
        <v>57</v>
      </c>
      <c r="L109" s="14">
        <v>202</v>
      </c>
      <c r="M109" s="14">
        <v>1</v>
      </c>
      <c r="N109" s="14">
        <v>0</v>
      </c>
      <c r="O109" s="14">
        <v>0</v>
      </c>
      <c r="P109" s="52" t="str">
        <f t="shared" si="36"/>
        <v>BOOKING.COM</v>
      </c>
      <c r="Q109" s="52" t="s">
        <v>60</v>
      </c>
      <c r="R109" s="52" t="str">
        <f t="shared" ref="R109:R111" si="39">R108</f>
        <v>EXPEDIA INC</v>
      </c>
    </row>
    <row r="110" spans="1:18" ht="15.75" customHeight="1">
      <c r="A110" s="14" t="s">
        <v>155</v>
      </c>
      <c r="B110" s="14" t="s">
        <v>386</v>
      </c>
      <c r="C110" s="14">
        <v>14272953</v>
      </c>
      <c r="D110" s="14" t="s">
        <v>53</v>
      </c>
      <c r="E110" s="14" t="s">
        <v>54</v>
      </c>
      <c r="F110" s="14" t="s">
        <v>55</v>
      </c>
      <c r="G110" s="14" t="s">
        <v>56</v>
      </c>
      <c r="H110" s="51">
        <v>41.74</v>
      </c>
      <c r="I110" s="30">
        <v>42521</v>
      </c>
      <c r="J110" s="30">
        <v>42523</v>
      </c>
      <c r="K110" s="14" t="s">
        <v>57</v>
      </c>
      <c r="L110" s="14">
        <v>218</v>
      </c>
      <c r="M110" s="14">
        <v>1</v>
      </c>
      <c r="N110" s="14">
        <v>0</v>
      </c>
      <c r="O110" s="14">
        <v>0</v>
      </c>
      <c r="P110" s="52" t="str">
        <f t="shared" si="36"/>
        <v>BOOKING.COM</v>
      </c>
      <c r="Q110" s="52" t="s">
        <v>60</v>
      </c>
      <c r="R110" s="52" t="str">
        <f t="shared" si="39"/>
        <v>EXPEDIA INC</v>
      </c>
    </row>
    <row r="111" spans="1:18" ht="15.75" customHeight="1">
      <c r="A111" s="14" t="s">
        <v>90</v>
      </c>
      <c r="B111" s="14" t="s">
        <v>387</v>
      </c>
      <c r="C111" s="14">
        <v>88854489</v>
      </c>
      <c r="D111" s="14" t="s">
        <v>53</v>
      </c>
      <c r="E111" s="14" t="s">
        <v>54</v>
      </c>
      <c r="F111" s="14" t="s">
        <v>55</v>
      </c>
      <c r="G111" s="14" t="s">
        <v>56</v>
      </c>
      <c r="H111" s="51">
        <v>41.74</v>
      </c>
      <c r="I111" s="30">
        <v>42522</v>
      </c>
      <c r="J111" s="30">
        <v>42524</v>
      </c>
      <c r="K111" s="14" t="s">
        <v>57</v>
      </c>
      <c r="L111" s="14">
        <v>201</v>
      </c>
      <c r="M111" s="14">
        <v>1</v>
      </c>
      <c r="N111" s="14">
        <v>0</v>
      </c>
      <c r="O111" s="14">
        <v>0</v>
      </c>
      <c r="P111" s="52" t="str">
        <f t="shared" si="36"/>
        <v>BOOKING.COM</v>
      </c>
      <c r="Q111" s="52" t="s">
        <v>60</v>
      </c>
      <c r="R111" s="52" t="str">
        <f t="shared" si="39"/>
        <v>EXPEDIA INC</v>
      </c>
    </row>
    <row r="112" spans="1:18" ht="15.75" customHeight="1">
      <c r="A112" s="14" t="s">
        <v>177</v>
      </c>
      <c r="B112" s="14" t="s">
        <v>388</v>
      </c>
      <c r="C112" s="14">
        <v>68924267</v>
      </c>
      <c r="D112" s="14" t="s">
        <v>53</v>
      </c>
      <c r="E112" s="14" t="s">
        <v>62</v>
      </c>
      <c r="F112" s="14" t="s">
        <v>56</v>
      </c>
      <c r="G112" s="14" t="s">
        <v>71</v>
      </c>
      <c r="H112" s="51">
        <v>70.55</v>
      </c>
      <c r="I112" s="30">
        <v>42524</v>
      </c>
      <c r="J112" s="30">
        <v>42525</v>
      </c>
      <c r="K112" s="14" t="s">
        <v>74</v>
      </c>
      <c r="L112" s="14">
        <v>327</v>
      </c>
      <c r="M112" s="14">
        <v>2</v>
      </c>
      <c r="N112" s="14">
        <v>0</v>
      </c>
      <c r="O112" s="14">
        <v>0</v>
      </c>
      <c r="P112" s="52" t="str">
        <f t="shared" si="36"/>
        <v>BOOKING.COM</v>
      </c>
      <c r="Q112" s="52" t="str">
        <f>Q111</f>
        <v>*JBS HOTELS</v>
      </c>
      <c r="R112" s="52" t="s">
        <v>105</v>
      </c>
    </row>
    <row r="113" spans="1:18" ht="15.75" customHeight="1">
      <c r="A113" s="14" t="s">
        <v>95</v>
      </c>
      <c r="B113" s="14" t="s">
        <v>389</v>
      </c>
      <c r="C113" s="14">
        <v>14635844</v>
      </c>
      <c r="D113" s="14" t="s">
        <v>92</v>
      </c>
      <c r="E113" s="14" t="s">
        <v>54</v>
      </c>
      <c r="F113" s="14" t="s">
        <v>55</v>
      </c>
      <c r="G113" s="14" t="s">
        <v>56</v>
      </c>
      <c r="H113" s="51">
        <v>41.74</v>
      </c>
      <c r="I113" s="30">
        <v>42525</v>
      </c>
      <c r="J113" s="30">
        <v>42528</v>
      </c>
      <c r="K113" s="14" t="s">
        <v>87</v>
      </c>
      <c r="L113" s="14">
        <v>104</v>
      </c>
      <c r="M113" s="14">
        <v>1</v>
      </c>
      <c r="N113" s="14">
        <v>0</v>
      </c>
      <c r="O113" s="14">
        <v>0</v>
      </c>
      <c r="P113" s="52" t="str">
        <f t="shared" si="36"/>
        <v>BOOKING.COM</v>
      </c>
      <c r="Q113" s="52" t="s">
        <v>60</v>
      </c>
      <c r="R113" s="52" t="str">
        <f t="shared" ref="R113:R122" si="40">R112</f>
        <v>HOTELS.COM L.P.</v>
      </c>
    </row>
    <row r="114" spans="1:18" ht="15.75" customHeight="1">
      <c r="A114" s="14" t="s">
        <v>95</v>
      </c>
      <c r="B114" s="14" t="s">
        <v>390</v>
      </c>
      <c r="C114" s="14">
        <v>14635831</v>
      </c>
      <c r="D114" s="14" t="s">
        <v>92</v>
      </c>
      <c r="E114" s="14" t="s">
        <v>54</v>
      </c>
      <c r="F114" s="14" t="s">
        <v>55</v>
      </c>
      <c r="G114" s="14" t="s">
        <v>56</v>
      </c>
      <c r="H114" s="51">
        <v>41.74</v>
      </c>
      <c r="I114" s="30">
        <v>42525</v>
      </c>
      <c r="J114" s="30">
        <v>42528</v>
      </c>
      <c r="K114" s="14" t="s">
        <v>57</v>
      </c>
      <c r="L114" s="14">
        <v>309</v>
      </c>
      <c r="M114" s="14">
        <v>1</v>
      </c>
      <c r="N114" s="14">
        <v>0</v>
      </c>
      <c r="O114" s="14">
        <v>0</v>
      </c>
      <c r="P114" s="52" t="str">
        <f t="shared" si="36"/>
        <v>BOOKING.COM</v>
      </c>
      <c r="Q114" s="52" t="s">
        <v>60</v>
      </c>
      <c r="R114" s="52" t="str">
        <f t="shared" si="40"/>
        <v>HOTELS.COM L.P.</v>
      </c>
    </row>
    <row r="115" spans="1:18" ht="15.75" customHeight="1">
      <c r="A115" s="14" t="s">
        <v>96</v>
      </c>
      <c r="B115" s="14" t="s">
        <v>391</v>
      </c>
      <c r="C115" s="14">
        <v>20072135</v>
      </c>
      <c r="D115" s="14" t="s">
        <v>53</v>
      </c>
      <c r="E115" s="14" t="s">
        <v>54</v>
      </c>
      <c r="F115" s="14" t="s">
        <v>55</v>
      </c>
      <c r="G115" s="14" t="s">
        <v>56</v>
      </c>
      <c r="H115" s="51">
        <v>43.48</v>
      </c>
      <c r="I115" s="30">
        <v>42526</v>
      </c>
      <c r="J115" s="30">
        <v>42529</v>
      </c>
      <c r="K115" s="14" t="s">
        <v>57</v>
      </c>
      <c r="L115" s="14">
        <v>302</v>
      </c>
      <c r="M115" s="14">
        <v>1</v>
      </c>
      <c r="N115" s="14">
        <v>0</v>
      </c>
      <c r="O115" s="14">
        <v>0</v>
      </c>
      <c r="P115" s="52" t="str">
        <f t="shared" si="36"/>
        <v>BOOKING.COM</v>
      </c>
      <c r="Q115" s="52" t="s">
        <v>58</v>
      </c>
      <c r="R115" s="52" t="str">
        <f t="shared" si="40"/>
        <v>HOTELS.COM L.P.</v>
      </c>
    </row>
    <row r="116" spans="1:18" ht="15.75" customHeight="1">
      <c r="A116" s="14" t="s">
        <v>97</v>
      </c>
      <c r="B116" s="14" t="s">
        <v>392</v>
      </c>
      <c r="C116" s="14">
        <v>29623962</v>
      </c>
      <c r="D116" s="14" t="s">
        <v>53</v>
      </c>
      <c r="E116" s="14" t="s">
        <v>54</v>
      </c>
      <c r="F116" s="14" t="s">
        <v>55</v>
      </c>
      <c r="G116" s="14" t="s">
        <v>56</v>
      </c>
      <c r="H116" s="51">
        <v>41.74</v>
      </c>
      <c r="I116" s="30">
        <v>42527</v>
      </c>
      <c r="J116" s="30">
        <v>42529</v>
      </c>
      <c r="K116" s="14" t="s">
        <v>57</v>
      </c>
      <c r="L116" s="14">
        <v>214</v>
      </c>
      <c r="M116" s="14">
        <v>1</v>
      </c>
      <c r="N116" s="14">
        <v>0</v>
      </c>
      <c r="O116" s="14">
        <v>0</v>
      </c>
      <c r="P116" s="52" t="str">
        <f t="shared" si="36"/>
        <v>BOOKING.COM</v>
      </c>
      <c r="Q116" s="52" t="s">
        <v>60</v>
      </c>
      <c r="R116" s="52" t="str">
        <f t="shared" si="40"/>
        <v>HOTELS.COM L.P.</v>
      </c>
    </row>
    <row r="117" spans="1:18" ht="15.75" customHeight="1">
      <c r="A117" s="14" t="s">
        <v>185</v>
      </c>
      <c r="B117" s="14" t="s">
        <v>393</v>
      </c>
      <c r="C117" s="14">
        <v>63473375</v>
      </c>
      <c r="D117" s="14" t="s">
        <v>53</v>
      </c>
      <c r="E117" s="14" t="s">
        <v>54</v>
      </c>
      <c r="F117" s="14" t="s">
        <v>55</v>
      </c>
      <c r="G117" s="14" t="s">
        <v>56</v>
      </c>
      <c r="H117" s="51">
        <v>41.74</v>
      </c>
      <c r="I117" s="30">
        <v>42529</v>
      </c>
      <c r="J117" s="30">
        <v>42530</v>
      </c>
      <c r="K117" s="14" t="s">
        <v>57</v>
      </c>
      <c r="L117" s="14">
        <v>225</v>
      </c>
      <c r="M117" s="14">
        <v>1</v>
      </c>
      <c r="N117" s="14">
        <v>0</v>
      </c>
      <c r="O117" s="14">
        <v>0</v>
      </c>
      <c r="P117" s="52" t="str">
        <f t="shared" si="36"/>
        <v>BOOKING.COM</v>
      </c>
      <c r="Q117" s="52" t="s">
        <v>60</v>
      </c>
      <c r="R117" s="52" t="str">
        <f t="shared" si="40"/>
        <v>HOTELS.COM L.P.</v>
      </c>
    </row>
    <row r="118" spans="1:18" ht="15.75" customHeight="1">
      <c r="A118" s="14" t="s">
        <v>185</v>
      </c>
      <c r="B118" s="14" t="s">
        <v>394</v>
      </c>
      <c r="C118" s="14">
        <v>63473208</v>
      </c>
      <c r="D118" s="14" t="s">
        <v>53</v>
      </c>
      <c r="E118" s="14" t="s">
        <v>54</v>
      </c>
      <c r="F118" s="14" t="s">
        <v>55</v>
      </c>
      <c r="G118" s="14" t="s">
        <v>56</v>
      </c>
      <c r="H118" s="51">
        <v>41.74</v>
      </c>
      <c r="I118" s="30">
        <v>42529</v>
      </c>
      <c r="J118" s="30">
        <v>42530</v>
      </c>
      <c r="K118" s="14" t="s">
        <v>57</v>
      </c>
      <c r="L118" s="14">
        <v>214</v>
      </c>
      <c r="M118" s="14">
        <v>1</v>
      </c>
      <c r="N118" s="14">
        <v>0</v>
      </c>
      <c r="O118" s="14">
        <v>0</v>
      </c>
      <c r="P118" s="52" t="str">
        <f t="shared" si="36"/>
        <v>BOOKING.COM</v>
      </c>
      <c r="Q118" s="52" t="s">
        <v>60</v>
      </c>
      <c r="R118" s="52" t="str">
        <f t="shared" si="40"/>
        <v>HOTELS.COM L.P.</v>
      </c>
    </row>
    <row r="119" spans="1:18" ht="15.75" customHeight="1">
      <c r="A119" s="14" t="s">
        <v>101</v>
      </c>
      <c r="B119" s="14" t="s">
        <v>395</v>
      </c>
      <c r="C119" s="14">
        <v>88853563</v>
      </c>
      <c r="D119" s="14" t="s">
        <v>53</v>
      </c>
      <c r="E119" s="14" t="s">
        <v>54</v>
      </c>
      <c r="F119" s="14" t="s">
        <v>55</v>
      </c>
      <c r="G119" s="14" t="s">
        <v>56</v>
      </c>
      <c r="H119" s="51">
        <v>41.74</v>
      </c>
      <c r="I119" s="30">
        <v>42529</v>
      </c>
      <c r="J119" s="30">
        <v>42531</v>
      </c>
      <c r="K119" s="14" t="s">
        <v>57</v>
      </c>
      <c r="L119" s="14">
        <v>116</v>
      </c>
      <c r="M119" s="14">
        <v>1</v>
      </c>
      <c r="N119" s="14">
        <v>0</v>
      </c>
      <c r="O119" s="14">
        <v>0</v>
      </c>
      <c r="P119" s="52" t="str">
        <f t="shared" si="36"/>
        <v>BOOKING.COM</v>
      </c>
      <c r="Q119" s="52" t="s">
        <v>60</v>
      </c>
      <c r="R119" s="52" t="str">
        <f t="shared" si="40"/>
        <v>HOTELS.COM L.P.</v>
      </c>
    </row>
    <row r="120" spans="1:18" ht="15.75" customHeight="1">
      <c r="A120" s="14" t="s">
        <v>101</v>
      </c>
      <c r="B120" s="14" t="s">
        <v>396</v>
      </c>
      <c r="C120" s="14">
        <v>88853309</v>
      </c>
      <c r="D120" s="14" t="s">
        <v>53</v>
      </c>
      <c r="E120" s="14" t="s">
        <v>54</v>
      </c>
      <c r="F120" s="14" t="s">
        <v>55</v>
      </c>
      <c r="G120" s="14" t="s">
        <v>56</v>
      </c>
      <c r="H120" s="51">
        <v>41.74</v>
      </c>
      <c r="I120" s="30">
        <v>42529</v>
      </c>
      <c r="J120" s="30">
        <v>42531</v>
      </c>
      <c r="K120" s="14" t="s">
        <v>57</v>
      </c>
      <c r="L120" s="14">
        <v>316</v>
      </c>
      <c r="M120" s="14">
        <v>1</v>
      </c>
      <c r="N120" s="14">
        <v>0</v>
      </c>
      <c r="O120" s="14">
        <v>0</v>
      </c>
      <c r="P120" s="52" t="str">
        <f t="shared" si="36"/>
        <v>BOOKING.COM</v>
      </c>
      <c r="Q120" s="52" t="s">
        <v>60</v>
      </c>
      <c r="R120" s="52" t="str">
        <f t="shared" si="40"/>
        <v>HOTELS.COM L.P.</v>
      </c>
    </row>
    <row r="121" spans="1:18" ht="15.75" customHeight="1">
      <c r="A121" s="14" t="s">
        <v>104</v>
      </c>
      <c r="B121" s="14" t="s">
        <v>397</v>
      </c>
      <c r="C121" s="14">
        <v>11524634</v>
      </c>
      <c r="D121" s="14" t="s">
        <v>53</v>
      </c>
      <c r="E121" s="14" t="s">
        <v>54</v>
      </c>
      <c r="F121" s="14" t="s">
        <v>55</v>
      </c>
      <c r="G121" s="14" t="s">
        <v>56</v>
      </c>
      <c r="H121" s="51">
        <v>41.74</v>
      </c>
      <c r="I121" s="30">
        <v>42531</v>
      </c>
      <c r="J121" s="30">
        <v>42534</v>
      </c>
      <c r="K121" s="14" t="s">
        <v>57</v>
      </c>
      <c r="L121" s="14">
        <v>317</v>
      </c>
      <c r="M121" s="14">
        <v>1</v>
      </c>
      <c r="N121" s="14">
        <v>0</v>
      </c>
      <c r="O121" s="14">
        <v>0</v>
      </c>
      <c r="P121" s="52" t="str">
        <f t="shared" si="36"/>
        <v>BOOKING.COM</v>
      </c>
      <c r="Q121" s="52" t="s">
        <v>60</v>
      </c>
      <c r="R121" s="52" t="str">
        <f t="shared" si="40"/>
        <v>HOTELS.COM L.P.</v>
      </c>
    </row>
    <row r="122" spans="1:18" ht="15.75" customHeight="1">
      <c r="A122" s="14" t="s">
        <v>158</v>
      </c>
      <c r="B122" s="14" t="s">
        <v>398</v>
      </c>
      <c r="C122" s="14">
        <v>29637366</v>
      </c>
      <c r="D122" s="14" t="s">
        <v>53</v>
      </c>
      <c r="E122" s="14" t="s">
        <v>54</v>
      </c>
      <c r="F122" s="14" t="s">
        <v>55</v>
      </c>
      <c r="G122" s="14" t="s">
        <v>56</v>
      </c>
      <c r="H122" s="51">
        <v>41.74</v>
      </c>
      <c r="I122" s="30">
        <v>42532</v>
      </c>
      <c r="J122" s="30">
        <v>42535</v>
      </c>
      <c r="K122" s="14" t="s">
        <v>57</v>
      </c>
      <c r="L122" s="14">
        <v>119</v>
      </c>
      <c r="M122" s="14">
        <v>1</v>
      </c>
      <c r="N122" s="14">
        <v>0</v>
      </c>
      <c r="O122" s="14">
        <v>0</v>
      </c>
      <c r="P122" s="52" t="str">
        <f t="shared" si="36"/>
        <v>BOOKING.COM</v>
      </c>
      <c r="Q122" s="52" t="s">
        <v>60</v>
      </c>
      <c r="R122" s="52" t="str">
        <f t="shared" si="40"/>
        <v>HOTELS.COM L.P.</v>
      </c>
    </row>
    <row r="123" spans="1:18" ht="15.75" customHeight="1">
      <c r="A123" s="14" t="s">
        <v>399</v>
      </c>
      <c r="B123" s="14" t="s">
        <v>400</v>
      </c>
      <c r="C123" s="14">
        <v>73468316</v>
      </c>
      <c r="D123" s="14" t="s">
        <v>61</v>
      </c>
      <c r="E123" s="14" t="s">
        <v>62</v>
      </c>
      <c r="F123" s="14" t="s">
        <v>56</v>
      </c>
      <c r="G123" s="14" t="s">
        <v>133</v>
      </c>
      <c r="H123" s="51">
        <v>51</v>
      </c>
      <c r="I123" s="30">
        <v>42533</v>
      </c>
      <c r="J123" s="30">
        <v>42538</v>
      </c>
      <c r="K123" s="14" t="s">
        <v>57</v>
      </c>
      <c r="L123" s="14">
        <v>114</v>
      </c>
      <c r="M123" s="14">
        <v>1</v>
      </c>
      <c r="N123" s="14">
        <v>0</v>
      </c>
      <c r="O123" s="14">
        <v>0</v>
      </c>
      <c r="P123" s="52" t="s">
        <v>134</v>
      </c>
      <c r="Q123" s="52" t="str">
        <f t="shared" ref="Q123:Q132" si="41">Q122</f>
        <v>*JBS HOTELS</v>
      </c>
      <c r="R123" s="52" t="s">
        <v>100</v>
      </c>
    </row>
    <row r="124" spans="1:18" ht="15.75" customHeight="1">
      <c r="A124" s="14" t="s">
        <v>401</v>
      </c>
      <c r="B124" s="14" t="s">
        <v>402</v>
      </c>
      <c r="C124" s="14">
        <v>73838203</v>
      </c>
      <c r="D124" s="14" t="s">
        <v>53</v>
      </c>
      <c r="E124" s="14" t="s">
        <v>62</v>
      </c>
      <c r="F124" s="14" t="s">
        <v>56</v>
      </c>
      <c r="G124" s="14" t="s">
        <v>56</v>
      </c>
      <c r="H124" s="51">
        <v>85</v>
      </c>
      <c r="I124" s="30">
        <v>42534</v>
      </c>
      <c r="J124" s="30">
        <v>42535</v>
      </c>
      <c r="K124" s="14" t="s">
        <v>57</v>
      </c>
      <c r="L124" s="14">
        <v>115</v>
      </c>
      <c r="M124" s="14">
        <v>2</v>
      </c>
      <c r="N124" s="14">
        <v>2</v>
      </c>
      <c r="O124" s="14">
        <v>0</v>
      </c>
      <c r="P124" s="52" t="str">
        <f t="shared" ref="P124:P136" si="42">P123</f>
        <v>BRAND.COM</v>
      </c>
      <c r="Q124" s="52" t="str">
        <f t="shared" si="41"/>
        <v>*JBS HOTELS</v>
      </c>
      <c r="R124" s="52" t="s">
        <v>100</v>
      </c>
    </row>
    <row r="125" spans="1:18" ht="15.75" customHeight="1">
      <c r="A125" s="14" t="s">
        <v>403</v>
      </c>
      <c r="B125" s="14" t="s">
        <v>404</v>
      </c>
      <c r="C125" s="14">
        <v>65360587</v>
      </c>
      <c r="D125" s="14" t="s">
        <v>53</v>
      </c>
      <c r="E125" s="14" t="s">
        <v>62</v>
      </c>
      <c r="F125" s="14" t="s">
        <v>56</v>
      </c>
      <c r="G125" s="14" t="s">
        <v>56</v>
      </c>
      <c r="H125" s="51">
        <v>80</v>
      </c>
      <c r="I125" s="30">
        <v>42534</v>
      </c>
      <c r="J125" s="30">
        <v>42536</v>
      </c>
      <c r="K125" s="14" t="s">
        <v>57</v>
      </c>
      <c r="L125" s="14">
        <v>318</v>
      </c>
      <c r="M125" s="14">
        <v>4</v>
      </c>
      <c r="N125" s="14">
        <v>0</v>
      </c>
      <c r="O125" s="14">
        <v>0</v>
      </c>
      <c r="P125" s="52" t="str">
        <f t="shared" si="42"/>
        <v>BRAND.COM</v>
      </c>
      <c r="Q125" s="52" t="str">
        <f t="shared" si="41"/>
        <v>*JBS HOTELS</v>
      </c>
      <c r="R125" s="52" t="s">
        <v>100</v>
      </c>
    </row>
    <row r="126" spans="1:18" ht="15.75" customHeight="1">
      <c r="A126" s="14" t="s">
        <v>405</v>
      </c>
      <c r="B126" s="14" t="s">
        <v>406</v>
      </c>
      <c r="C126" s="14">
        <v>74803821</v>
      </c>
      <c r="D126" s="14" t="s">
        <v>53</v>
      </c>
      <c r="E126" s="14" t="s">
        <v>62</v>
      </c>
      <c r="F126" s="14" t="s">
        <v>56</v>
      </c>
      <c r="G126" s="14" t="s">
        <v>71</v>
      </c>
      <c r="H126" s="51">
        <v>62.25</v>
      </c>
      <c r="I126" s="30">
        <v>42536</v>
      </c>
      <c r="J126" s="30">
        <v>42537</v>
      </c>
      <c r="K126" s="14" t="s">
        <v>64</v>
      </c>
      <c r="L126" s="14">
        <v>122</v>
      </c>
      <c r="M126" s="14">
        <v>2</v>
      </c>
      <c r="N126" s="14">
        <v>2</v>
      </c>
      <c r="O126" s="14">
        <v>0</v>
      </c>
      <c r="P126" s="52" t="str">
        <f t="shared" si="42"/>
        <v>BRAND.COM</v>
      </c>
      <c r="Q126" s="52" t="str">
        <f t="shared" si="41"/>
        <v>*JBS HOTELS</v>
      </c>
      <c r="R126" s="52" t="s">
        <v>72</v>
      </c>
    </row>
    <row r="127" spans="1:18" ht="15.75" customHeight="1">
      <c r="A127" s="14" t="s">
        <v>407</v>
      </c>
      <c r="B127" s="14" t="s">
        <v>408</v>
      </c>
      <c r="C127" s="14">
        <v>75394559</v>
      </c>
      <c r="D127" s="14" t="s">
        <v>53</v>
      </c>
      <c r="E127" s="14" t="s">
        <v>54</v>
      </c>
      <c r="F127" s="14" t="s">
        <v>56</v>
      </c>
      <c r="G127" s="14" t="s">
        <v>56</v>
      </c>
      <c r="H127" s="51">
        <v>85</v>
      </c>
      <c r="I127" s="30">
        <v>42536</v>
      </c>
      <c r="J127" s="30">
        <v>42537</v>
      </c>
      <c r="K127" s="14" t="s">
        <v>57</v>
      </c>
      <c r="L127" s="14">
        <v>116</v>
      </c>
      <c r="M127" s="14">
        <v>3</v>
      </c>
      <c r="N127" s="14">
        <v>0</v>
      </c>
      <c r="O127" s="14">
        <v>0</v>
      </c>
      <c r="P127" s="52" t="str">
        <f t="shared" si="42"/>
        <v>BRAND.COM</v>
      </c>
      <c r="Q127" s="52" t="str">
        <f t="shared" si="41"/>
        <v>*JBS HOTELS</v>
      </c>
      <c r="R127" s="52" t="str">
        <f t="shared" ref="R127:R136" si="43">R126</f>
        <v>EXPEDIA INC</v>
      </c>
    </row>
    <row r="128" spans="1:18" ht="15.75" customHeight="1">
      <c r="A128" s="14" t="s">
        <v>409</v>
      </c>
      <c r="B128" s="14" t="s">
        <v>410</v>
      </c>
      <c r="C128" s="14">
        <v>74806511</v>
      </c>
      <c r="D128" s="14" t="s">
        <v>53</v>
      </c>
      <c r="E128" s="14" t="s">
        <v>62</v>
      </c>
      <c r="F128" s="14" t="s">
        <v>56</v>
      </c>
      <c r="G128" s="14" t="s">
        <v>76</v>
      </c>
      <c r="H128" s="51">
        <v>80</v>
      </c>
      <c r="I128" s="30">
        <v>42537</v>
      </c>
      <c r="J128" s="30">
        <v>42538</v>
      </c>
      <c r="K128" s="14" t="s">
        <v>57</v>
      </c>
      <c r="L128" s="14">
        <v>117</v>
      </c>
      <c r="M128" s="14">
        <v>2</v>
      </c>
      <c r="N128" s="14">
        <v>2</v>
      </c>
      <c r="O128" s="14">
        <v>0</v>
      </c>
      <c r="P128" s="52" t="str">
        <f t="shared" si="42"/>
        <v>BRAND.COM</v>
      </c>
      <c r="Q128" s="52" t="str">
        <f t="shared" si="41"/>
        <v>*JBS HOTELS</v>
      </c>
      <c r="R128" s="52" t="str">
        <f t="shared" si="43"/>
        <v>EXPEDIA INC</v>
      </c>
    </row>
    <row r="129" spans="1:18" ht="15.75" customHeight="1">
      <c r="A129" s="14" t="s">
        <v>411</v>
      </c>
      <c r="B129" s="14" t="s">
        <v>412</v>
      </c>
      <c r="C129" s="14">
        <v>71726680</v>
      </c>
      <c r="D129" s="14" t="s">
        <v>53</v>
      </c>
      <c r="E129" s="14" t="s">
        <v>62</v>
      </c>
      <c r="F129" s="14" t="s">
        <v>56</v>
      </c>
      <c r="G129" s="14" t="s">
        <v>63</v>
      </c>
      <c r="H129" s="51">
        <v>74.7</v>
      </c>
      <c r="I129" s="30">
        <v>42537</v>
      </c>
      <c r="J129" s="30">
        <v>42538</v>
      </c>
      <c r="K129" s="14" t="s">
        <v>57</v>
      </c>
      <c r="L129" s="14">
        <v>203</v>
      </c>
      <c r="M129" s="14">
        <v>4</v>
      </c>
      <c r="N129" s="14">
        <v>0</v>
      </c>
      <c r="O129" s="14">
        <v>0</v>
      </c>
      <c r="P129" s="52" t="str">
        <f t="shared" si="42"/>
        <v>BRAND.COM</v>
      </c>
      <c r="Q129" s="52" t="str">
        <f t="shared" si="41"/>
        <v>*JBS HOTELS</v>
      </c>
      <c r="R129" s="52" t="str">
        <f t="shared" si="43"/>
        <v>EXPEDIA INC</v>
      </c>
    </row>
    <row r="130" spans="1:18" ht="15.75" customHeight="1">
      <c r="A130" s="14" t="s">
        <v>413</v>
      </c>
      <c r="B130" s="14" t="s">
        <v>414</v>
      </c>
      <c r="C130" s="14">
        <v>70349440</v>
      </c>
      <c r="D130" s="14" t="s">
        <v>53</v>
      </c>
      <c r="E130" s="14" t="s">
        <v>62</v>
      </c>
      <c r="F130" s="14" t="s">
        <v>56</v>
      </c>
      <c r="G130" s="14" t="s">
        <v>76</v>
      </c>
      <c r="H130" s="51">
        <v>96.25</v>
      </c>
      <c r="I130" s="30">
        <v>42537</v>
      </c>
      <c r="J130" s="30">
        <v>42541</v>
      </c>
      <c r="K130" s="14" t="s">
        <v>57</v>
      </c>
      <c r="L130" s="14">
        <v>207</v>
      </c>
      <c r="M130" s="14">
        <v>2</v>
      </c>
      <c r="N130" s="14">
        <v>0</v>
      </c>
      <c r="O130" s="14">
        <v>0</v>
      </c>
      <c r="P130" s="52" t="str">
        <f t="shared" si="42"/>
        <v>BRAND.COM</v>
      </c>
      <c r="Q130" s="52" t="str">
        <f t="shared" si="41"/>
        <v>*JBS HOTELS</v>
      </c>
      <c r="R130" s="52" t="str">
        <f t="shared" si="43"/>
        <v>EXPEDIA INC</v>
      </c>
    </row>
    <row r="131" spans="1:18" ht="15.75" customHeight="1">
      <c r="A131" s="14" t="s">
        <v>415</v>
      </c>
      <c r="B131" s="14" t="s">
        <v>416</v>
      </c>
      <c r="C131" s="14">
        <v>51064404</v>
      </c>
      <c r="D131" s="14" t="s">
        <v>92</v>
      </c>
      <c r="E131" s="14" t="s">
        <v>62</v>
      </c>
      <c r="F131" s="14" t="s">
        <v>56</v>
      </c>
      <c r="G131" s="14" t="s">
        <v>69</v>
      </c>
      <c r="H131" s="51">
        <v>90</v>
      </c>
      <c r="I131" s="30">
        <v>42537</v>
      </c>
      <c r="J131" s="30">
        <v>42541</v>
      </c>
      <c r="K131" s="14" t="s">
        <v>57</v>
      </c>
      <c r="L131" s="14">
        <v>225</v>
      </c>
      <c r="M131" s="14">
        <v>2</v>
      </c>
      <c r="N131" s="14">
        <v>2</v>
      </c>
      <c r="O131" s="14">
        <v>0</v>
      </c>
      <c r="P131" s="52" t="str">
        <f t="shared" si="42"/>
        <v>BRAND.COM</v>
      </c>
      <c r="Q131" s="52" t="str">
        <f t="shared" si="41"/>
        <v>*JBS HOTELS</v>
      </c>
      <c r="R131" s="52" t="str">
        <f t="shared" si="43"/>
        <v>EXPEDIA INC</v>
      </c>
    </row>
    <row r="132" spans="1:18" ht="15.75" customHeight="1">
      <c r="A132" s="14" t="s">
        <v>417</v>
      </c>
      <c r="B132" s="14" t="s">
        <v>418</v>
      </c>
      <c r="C132" s="14">
        <v>71236829</v>
      </c>
      <c r="D132" s="14" t="s">
        <v>53</v>
      </c>
      <c r="E132" s="14" t="s">
        <v>62</v>
      </c>
      <c r="F132" s="14" t="s">
        <v>56</v>
      </c>
      <c r="G132" s="14" t="s">
        <v>63</v>
      </c>
      <c r="H132" s="51">
        <v>78.849999999999994</v>
      </c>
      <c r="I132" s="30">
        <v>42538</v>
      </c>
      <c r="J132" s="30">
        <v>42539</v>
      </c>
      <c r="K132" s="14" t="s">
        <v>64</v>
      </c>
      <c r="L132" s="14">
        <v>122</v>
      </c>
      <c r="M132" s="14">
        <v>3</v>
      </c>
      <c r="N132" s="14">
        <v>0</v>
      </c>
      <c r="O132" s="14">
        <v>0</v>
      </c>
      <c r="P132" s="52" t="str">
        <f t="shared" si="42"/>
        <v>BRAND.COM</v>
      </c>
      <c r="Q132" s="52" t="str">
        <f t="shared" si="41"/>
        <v>*JBS HOTELS</v>
      </c>
      <c r="R132" s="52" t="str">
        <f t="shared" si="43"/>
        <v>EXPEDIA INC</v>
      </c>
    </row>
    <row r="133" spans="1:18" ht="15.75" customHeight="1">
      <c r="A133" s="14" t="s">
        <v>108</v>
      </c>
      <c r="B133" s="14" t="s">
        <v>419</v>
      </c>
      <c r="C133" s="14">
        <v>31605428</v>
      </c>
      <c r="D133" s="14" t="s">
        <v>53</v>
      </c>
      <c r="E133" s="14" t="s">
        <v>54</v>
      </c>
      <c r="F133" s="14" t="s">
        <v>55</v>
      </c>
      <c r="G133" s="14" t="s">
        <v>56</v>
      </c>
      <c r="H133" s="51">
        <v>41.74</v>
      </c>
      <c r="I133" s="30">
        <v>42538</v>
      </c>
      <c r="J133" s="30">
        <v>42539</v>
      </c>
      <c r="K133" s="14" t="s">
        <v>57</v>
      </c>
      <c r="L133" s="14">
        <v>201</v>
      </c>
      <c r="M133" s="14">
        <v>1</v>
      </c>
      <c r="N133" s="14">
        <v>0</v>
      </c>
      <c r="O133" s="14">
        <v>0</v>
      </c>
      <c r="P133" s="52" t="str">
        <f t="shared" si="42"/>
        <v>BRAND.COM</v>
      </c>
      <c r="Q133" s="52" t="s">
        <v>60</v>
      </c>
      <c r="R133" s="52" t="str">
        <f t="shared" si="43"/>
        <v>EXPEDIA INC</v>
      </c>
    </row>
    <row r="134" spans="1:18" ht="15.75" customHeight="1">
      <c r="A134" s="14" t="s">
        <v>108</v>
      </c>
      <c r="B134" s="14" t="s">
        <v>420</v>
      </c>
      <c r="C134" s="14">
        <v>31605372</v>
      </c>
      <c r="D134" s="14" t="s">
        <v>53</v>
      </c>
      <c r="E134" s="14" t="s">
        <v>54</v>
      </c>
      <c r="F134" s="14" t="s">
        <v>55</v>
      </c>
      <c r="G134" s="14" t="s">
        <v>56</v>
      </c>
      <c r="H134" s="51">
        <v>41.74</v>
      </c>
      <c r="I134" s="30">
        <v>42538</v>
      </c>
      <c r="J134" s="30">
        <v>42539</v>
      </c>
      <c r="K134" s="14" t="s">
        <v>57</v>
      </c>
      <c r="L134" s="14">
        <v>217</v>
      </c>
      <c r="M134" s="14">
        <v>1</v>
      </c>
      <c r="N134" s="14">
        <v>0</v>
      </c>
      <c r="O134" s="14">
        <v>0</v>
      </c>
      <c r="P134" s="52" t="str">
        <f t="shared" si="42"/>
        <v>BRAND.COM</v>
      </c>
      <c r="Q134" s="52" t="s">
        <v>60</v>
      </c>
      <c r="R134" s="52" t="str">
        <f t="shared" si="43"/>
        <v>EXPEDIA INC</v>
      </c>
    </row>
    <row r="135" spans="1:18" ht="15.75" customHeight="1">
      <c r="A135" s="14" t="s">
        <v>109</v>
      </c>
      <c r="B135" s="14" t="s">
        <v>421</v>
      </c>
      <c r="C135" s="14">
        <v>99859786</v>
      </c>
      <c r="D135" s="14" t="s">
        <v>61</v>
      </c>
      <c r="E135" s="14" t="s">
        <v>54</v>
      </c>
      <c r="F135" s="14" t="s">
        <v>55</v>
      </c>
      <c r="G135" s="14" t="s">
        <v>56</v>
      </c>
      <c r="H135" s="51">
        <v>41.74</v>
      </c>
      <c r="I135" s="30">
        <v>42538</v>
      </c>
      <c r="J135" s="30">
        <v>42541</v>
      </c>
      <c r="K135" s="14" t="s">
        <v>57</v>
      </c>
      <c r="L135" s="14">
        <f t="shared" ref="L135:L136" si="44">L134</f>
        <v>217</v>
      </c>
      <c r="M135" s="14">
        <v>1</v>
      </c>
      <c r="N135" s="14">
        <v>0</v>
      </c>
      <c r="O135" s="14">
        <v>0</v>
      </c>
      <c r="P135" s="52" t="str">
        <f t="shared" si="42"/>
        <v>BRAND.COM</v>
      </c>
      <c r="Q135" s="52" t="s">
        <v>60</v>
      </c>
      <c r="R135" s="52" t="str">
        <f t="shared" si="43"/>
        <v>EXPEDIA INC</v>
      </c>
    </row>
    <row r="136" spans="1:18" ht="15.75" customHeight="1">
      <c r="A136" s="14" t="s">
        <v>109</v>
      </c>
      <c r="B136" s="14" t="s">
        <v>422</v>
      </c>
      <c r="C136" s="14">
        <v>99860005</v>
      </c>
      <c r="D136" s="14" t="s">
        <v>61</v>
      </c>
      <c r="E136" s="14" t="s">
        <v>54</v>
      </c>
      <c r="F136" s="14" t="s">
        <v>55</v>
      </c>
      <c r="G136" s="14" t="s">
        <v>56</v>
      </c>
      <c r="H136" s="51">
        <v>41.74</v>
      </c>
      <c r="I136" s="30">
        <v>42538</v>
      </c>
      <c r="J136" s="30">
        <v>42541</v>
      </c>
      <c r="K136" s="14" t="s">
        <v>57</v>
      </c>
      <c r="L136" s="14">
        <f t="shared" si="44"/>
        <v>217</v>
      </c>
      <c r="M136" s="14">
        <v>1</v>
      </c>
      <c r="N136" s="14">
        <v>0</v>
      </c>
      <c r="O136" s="14">
        <v>0</v>
      </c>
      <c r="P136" s="52" t="str">
        <f t="shared" si="42"/>
        <v>BRAND.COM</v>
      </c>
      <c r="Q136" s="52" t="s">
        <v>60</v>
      </c>
      <c r="R136" s="52" t="str">
        <f t="shared" si="43"/>
        <v>EXPEDIA INC</v>
      </c>
    </row>
    <row r="137" spans="1:18" ht="15.75" customHeight="1">
      <c r="A137" s="14" t="s">
        <v>423</v>
      </c>
      <c r="B137" s="14" t="s">
        <v>424</v>
      </c>
      <c r="C137" s="14">
        <v>67257600</v>
      </c>
      <c r="D137" s="14" t="s">
        <v>53</v>
      </c>
      <c r="E137" s="14" t="s">
        <v>62</v>
      </c>
      <c r="F137" s="14" t="s">
        <v>56</v>
      </c>
      <c r="G137" s="14" t="s">
        <v>80</v>
      </c>
      <c r="H137" s="51">
        <v>85</v>
      </c>
      <c r="I137" s="30">
        <v>42540</v>
      </c>
      <c r="J137" s="30">
        <v>42542</v>
      </c>
      <c r="K137" s="14" t="s">
        <v>57</v>
      </c>
      <c r="L137" s="14">
        <v>306</v>
      </c>
      <c r="M137" s="14">
        <v>2</v>
      </c>
      <c r="N137" s="14">
        <v>0</v>
      </c>
      <c r="O137" s="14">
        <v>0</v>
      </c>
      <c r="P137" s="52" t="s">
        <v>67</v>
      </c>
      <c r="Q137" s="52" t="str">
        <f t="shared" ref="Q137:Q139" si="45">Q136</f>
        <v>*JBS HOTELS</v>
      </c>
      <c r="R137" s="52" t="s">
        <v>68</v>
      </c>
    </row>
    <row r="138" spans="1:18" ht="15.75" customHeight="1">
      <c r="A138" s="14" t="s">
        <v>425</v>
      </c>
      <c r="B138" s="14" t="s">
        <v>426</v>
      </c>
      <c r="C138" s="14">
        <v>73053858</v>
      </c>
      <c r="D138" s="14" t="s">
        <v>53</v>
      </c>
      <c r="E138" s="14" t="s">
        <v>62</v>
      </c>
      <c r="F138" s="14" t="s">
        <v>56</v>
      </c>
      <c r="G138" s="14" t="s">
        <v>71</v>
      </c>
      <c r="H138" s="51">
        <v>70.55</v>
      </c>
      <c r="I138" s="30">
        <v>42542</v>
      </c>
      <c r="J138" s="30">
        <v>42544</v>
      </c>
      <c r="K138" s="14" t="s">
        <v>74</v>
      </c>
      <c r="L138" s="14">
        <v>226</v>
      </c>
      <c r="M138" s="14">
        <v>2</v>
      </c>
      <c r="N138" s="14">
        <v>0</v>
      </c>
      <c r="O138" s="14">
        <v>0</v>
      </c>
      <c r="P138" s="52" t="str">
        <f t="shared" ref="P138:P161" si="46">P137</f>
        <v>BOOKING.COM</v>
      </c>
      <c r="Q138" s="52" t="str">
        <f t="shared" si="45"/>
        <v>*JBS HOTELS</v>
      </c>
      <c r="R138" s="52" t="s">
        <v>72</v>
      </c>
    </row>
    <row r="139" spans="1:18" ht="15.75" customHeight="1">
      <c r="A139" s="14" t="s">
        <v>427</v>
      </c>
      <c r="B139" s="14" t="s">
        <v>428</v>
      </c>
      <c r="C139" s="14">
        <v>78392878</v>
      </c>
      <c r="D139" s="14" t="s">
        <v>53</v>
      </c>
      <c r="E139" s="14" t="s">
        <v>62</v>
      </c>
      <c r="F139" s="14" t="s">
        <v>56</v>
      </c>
      <c r="G139" s="14" t="s">
        <v>71</v>
      </c>
      <c r="H139" s="51">
        <v>62.25</v>
      </c>
      <c r="I139" s="30">
        <v>42542</v>
      </c>
      <c r="J139" s="30">
        <v>42543</v>
      </c>
      <c r="K139" s="14" t="s">
        <v>57</v>
      </c>
      <c r="L139" s="14">
        <v>206</v>
      </c>
      <c r="M139" s="14">
        <v>2</v>
      </c>
      <c r="N139" s="14">
        <v>0</v>
      </c>
      <c r="O139" s="14">
        <v>0</v>
      </c>
      <c r="P139" s="52" t="str">
        <f t="shared" si="46"/>
        <v>BOOKING.COM</v>
      </c>
      <c r="Q139" s="52" t="str">
        <f t="shared" si="45"/>
        <v>*JBS HOTELS</v>
      </c>
      <c r="R139" s="52" t="s">
        <v>105</v>
      </c>
    </row>
    <row r="140" spans="1:18" ht="15.75" customHeight="1">
      <c r="A140" s="14" t="s">
        <v>429</v>
      </c>
      <c r="B140" s="14" t="s">
        <v>430</v>
      </c>
      <c r="C140" s="14">
        <v>78584765</v>
      </c>
      <c r="D140" s="14" t="s">
        <v>53</v>
      </c>
      <c r="E140" s="14" t="s">
        <v>54</v>
      </c>
      <c r="F140" s="14" t="s">
        <v>55</v>
      </c>
      <c r="G140" s="14" t="s">
        <v>56</v>
      </c>
      <c r="H140" s="51">
        <v>71.400000000000006</v>
      </c>
      <c r="I140" s="30">
        <v>42543</v>
      </c>
      <c r="J140" s="30">
        <v>42544</v>
      </c>
      <c r="K140" s="14" t="s">
        <v>64</v>
      </c>
      <c r="L140" s="14">
        <v>320</v>
      </c>
      <c r="M140" s="14">
        <v>1</v>
      </c>
      <c r="N140" s="14">
        <v>0</v>
      </c>
      <c r="O140" s="14">
        <v>0</v>
      </c>
      <c r="P140" s="52" t="str">
        <f t="shared" si="46"/>
        <v>BOOKING.COM</v>
      </c>
      <c r="Q140" s="52" t="s">
        <v>154</v>
      </c>
      <c r="R140" s="52" t="str">
        <f t="shared" ref="R140:R147" si="47">R139</f>
        <v>HOTELS.COM L.P.</v>
      </c>
    </row>
    <row r="141" spans="1:18" ht="15.75" customHeight="1">
      <c r="A141" s="14" t="s">
        <v>431</v>
      </c>
      <c r="B141" s="14" t="s">
        <v>432</v>
      </c>
      <c r="C141" s="14">
        <v>71189604</v>
      </c>
      <c r="D141" s="14" t="s">
        <v>61</v>
      </c>
      <c r="E141" s="14" t="s">
        <v>62</v>
      </c>
      <c r="F141" s="14" t="s">
        <v>56</v>
      </c>
      <c r="G141" s="14" t="s">
        <v>76</v>
      </c>
      <c r="H141" s="51">
        <v>96.25</v>
      </c>
      <c r="I141" s="30">
        <v>42544</v>
      </c>
      <c r="J141" s="30">
        <v>42548</v>
      </c>
      <c r="K141" s="14" t="s">
        <v>57</v>
      </c>
      <c r="L141" s="14">
        <v>210</v>
      </c>
      <c r="M141" s="14">
        <v>2</v>
      </c>
      <c r="N141" s="14">
        <v>0</v>
      </c>
      <c r="O141" s="14">
        <v>0</v>
      </c>
      <c r="P141" s="52" t="str">
        <f t="shared" si="46"/>
        <v>BOOKING.COM</v>
      </c>
      <c r="Q141" s="52" t="str">
        <f t="shared" ref="Q141:Q144" si="48">Q140</f>
        <v>*GTA</v>
      </c>
      <c r="R141" s="52" t="str">
        <f t="shared" si="47"/>
        <v>HOTELS.COM L.P.</v>
      </c>
    </row>
    <row r="142" spans="1:18" ht="15.75" customHeight="1">
      <c r="A142" s="14" t="s">
        <v>433</v>
      </c>
      <c r="B142" s="14" t="s">
        <v>434</v>
      </c>
      <c r="C142" s="14">
        <v>72672052</v>
      </c>
      <c r="D142" s="14" t="s">
        <v>53</v>
      </c>
      <c r="E142" s="14" t="s">
        <v>62</v>
      </c>
      <c r="F142" s="14" t="s">
        <v>56</v>
      </c>
      <c r="G142" s="14" t="s">
        <v>76</v>
      </c>
      <c r="H142" s="51">
        <v>100</v>
      </c>
      <c r="I142" s="30">
        <v>42545</v>
      </c>
      <c r="J142" s="30">
        <v>42547</v>
      </c>
      <c r="K142" s="14" t="s">
        <v>57</v>
      </c>
      <c r="L142" s="14">
        <v>310</v>
      </c>
      <c r="M142" s="14">
        <v>4</v>
      </c>
      <c r="N142" s="14">
        <v>0</v>
      </c>
      <c r="O142" s="14">
        <v>0</v>
      </c>
      <c r="P142" s="52" t="str">
        <f t="shared" si="46"/>
        <v>BOOKING.COM</v>
      </c>
      <c r="Q142" s="52" t="str">
        <f t="shared" si="48"/>
        <v>*GTA</v>
      </c>
      <c r="R142" s="52" t="str">
        <f t="shared" si="47"/>
        <v>HOTELS.COM L.P.</v>
      </c>
    </row>
    <row r="143" spans="1:18" ht="15.75" customHeight="1">
      <c r="A143" s="14" t="s">
        <v>196</v>
      </c>
      <c r="B143" s="14" t="s">
        <v>435</v>
      </c>
      <c r="C143" s="14">
        <v>77835440</v>
      </c>
      <c r="D143" s="14" t="s">
        <v>53</v>
      </c>
      <c r="E143" s="14" t="s">
        <v>54</v>
      </c>
      <c r="F143" s="14" t="s">
        <v>56</v>
      </c>
      <c r="G143" s="14" t="s">
        <v>56</v>
      </c>
      <c r="H143" s="51">
        <v>0</v>
      </c>
      <c r="I143" s="30">
        <v>42546</v>
      </c>
      <c r="J143" s="30">
        <v>42547</v>
      </c>
      <c r="K143" s="14" t="s">
        <v>57</v>
      </c>
      <c r="L143" s="14">
        <v>315</v>
      </c>
      <c r="M143" s="14">
        <v>1</v>
      </c>
      <c r="N143" s="14">
        <v>0</v>
      </c>
      <c r="O143" s="14">
        <v>0</v>
      </c>
      <c r="P143" s="52" t="str">
        <f t="shared" si="46"/>
        <v>BOOKING.COM</v>
      </c>
      <c r="Q143" s="52" t="str">
        <f t="shared" si="48"/>
        <v>*GTA</v>
      </c>
      <c r="R143" s="52" t="str">
        <f t="shared" si="47"/>
        <v>HOTELS.COM L.P.</v>
      </c>
    </row>
    <row r="144" spans="1:18" ht="15.75" customHeight="1">
      <c r="A144" s="14" t="s">
        <v>436</v>
      </c>
      <c r="B144" s="14" t="s">
        <v>437</v>
      </c>
      <c r="C144" s="14">
        <v>67157802</v>
      </c>
      <c r="D144" s="14" t="s">
        <v>53</v>
      </c>
      <c r="E144" s="14" t="s">
        <v>62</v>
      </c>
      <c r="F144" s="14" t="s">
        <v>56</v>
      </c>
      <c r="G144" s="14" t="s">
        <v>76</v>
      </c>
      <c r="H144" s="51">
        <v>95</v>
      </c>
      <c r="I144" s="30">
        <v>42546</v>
      </c>
      <c r="J144" s="30">
        <v>42547</v>
      </c>
      <c r="K144" s="14" t="s">
        <v>64</v>
      </c>
      <c r="L144" s="14">
        <v>221</v>
      </c>
      <c r="M144" s="14">
        <v>2</v>
      </c>
      <c r="N144" s="14">
        <v>2</v>
      </c>
      <c r="O144" s="14">
        <v>0</v>
      </c>
      <c r="P144" s="52" t="str">
        <f t="shared" si="46"/>
        <v>BOOKING.COM</v>
      </c>
      <c r="Q144" s="52" t="str">
        <f t="shared" si="48"/>
        <v>*GTA</v>
      </c>
      <c r="R144" s="52" t="str">
        <f t="shared" si="47"/>
        <v>HOTELS.COM L.P.</v>
      </c>
    </row>
    <row r="145" spans="1:18" ht="15.75" customHeight="1">
      <c r="A145" s="14" t="s">
        <v>165</v>
      </c>
      <c r="B145" s="14" t="s">
        <v>438</v>
      </c>
      <c r="C145" s="14">
        <v>74471335</v>
      </c>
      <c r="D145" s="14" t="s">
        <v>53</v>
      </c>
      <c r="E145" s="14" t="s">
        <v>54</v>
      </c>
      <c r="F145" s="14" t="s">
        <v>55</v>
      </c>
      <c r="G145" s="14" t="s">
        <v>56</v>
      </c>
      <c r="H145" s="51">
        <v>41.74</v>
      </c>
      <c r="I145" s="30">
        <v>42547</v>
      </c>
      <c r="J145" s="30">
        <v>42548</v>
      </c>
      <c r="K145" s="14" t="s">
        <v>57</v>
      </c>
      <c r="L145" s="14">
        <v>117</v>
      </c>
      <c r="M145" s="14">
        <v>1</v>
      </c>
      <c r="N145" s="14">
        <v>0</v>
      </c>
      <c r="O145" s="14">
        <v>0</v>
      </c>
      <c r="P145" s="52" t="str">
        <f t="shared" si="46"/>
        <v>BOOKING.COM</v>
      </c>
      <c r="Q145" s="52" t="s">
        <v>60</v>
      </c>
      <c r="R145" s="52" t="str">
        <f t="shared" si="47"/>
        <v>HOTELS.COM L.P.</v>
      </c>
    </row>
    <row r="146" spans="1:18" ht="15.75" customHeight="1">
      <c r="A146" s="14" t="s">
        <v>113</v>
      </c>
      <c r="B146" s="14" t="s">
        <v>439</v>
      </c>
      <c r="C146" s="14">
        <v>25256936</v>
      </c>
      <c r="D146" s="14" t="s">
        <v>61</v>
      </c>
      <c r="E146" s="14" t="s">
        <v>54</v>
      </c>
      <c r="F146" s="14" t="s">
        <v>55</v>
      </c>
      <c r="G146" s="14" t="s">
        <v>56</v>
      </c>
      <c r="H146" s="51">
        <v>41.74</v>
      </c>
      <c r="I146" s="30">
        <v>42548</v>
      </c>
      <c r="J146" s="30">
        <v>42549</v>
      </c>
      <c r="K146" s="14" t="s">
        <v>57</v>
      </c>
      <c r="L146" s="14">
        <f t="shared" ref="L146:L147" si="49">L145</f>
        <v>117</v>
      </c>
      <c r="M146" s="14">
        <v>1</v>
      </c>
      <c r="N146" s="14">
        <v>0</v>
      </c>
      <c r="O146" s="14">
        <v>0</v>
      </c>
      <c r="P146" s="52" t="str">
        <f t="shared" si="46"/>
        <v>BOOKING.COM</v>
      </c>
      <c r="Q146" s="52" t="s">
        <v>60</v>
      </c>
      <c r="R146" s="52" t="str">
        <f t="shared" si="47"/>
        <v>HOTELS.COM L.P.</v>
      </c>
    </row>
    <row r="147" spans="1:18" ht="15.75" customHeight="1">
      <c r="A147" s="14" t="s">
        <v>113</v>
      </c>
      <c r="B147" s="14" t="s">
        <v>440</v>
      </c>
      <c r="C147" s="14">
        <v>25256772</v>
      </c>
      <c r="D147" s="14" t="s">
        <v>61</v>
      </c>
      <c r="E147" s="14" t="s">
        <v>54</v>
      </c>
      <c r="F147" s="14" t="s">
        <v>55</v>
      </c>
      <c r="G147" s="14" t="s">
        <v>56</v>
      </c>
      <c r="H147" s="51">
        <v>41.74</v>
      </c>
      <c r="I147" s="30">
        <v>42548</v>
      </c>
      <c r="J147" s="30">
        <v>42549</v>
      </c>
      <c r="K147" s="14" t="s">
        <v>57</v>
      </c>
      <c r="L147" s="14">
        <f t="shared" si="49"/>
        <v>117</v>
      </c>
      <c r="M147" s="14">
        <v>1</v>
      </c>
      <c r="N147" s="14">
        <v>0</v>
      </c>
      <c r="O147" s="14">
        <v>0</v>
      </c>
      <c r="P147" s="52" t="str">
        <f t="shared" si="46"/>
        <v>BOOKING.COM</v>
      </c>
      <c r="Q147" s="52" t="s">
        <v>60</v>
      </c>
      <c r="R147" s="52" t="str">
        <f t="shared" si="47"/>
        <v>HOTELS.COM L.P.</v>
      </c>
    </row>
    <row r="148" spans="1:18" ht="15.75" customHeight="1">
      <c r="A148" s="14" t="s">
        <v>441</v>
      </c>
      <c r="B148" s="14" t="s">
        <v>442</v>
      </c>
      <c r="C148" s="14">
        <v>14256334</v>
      </c>
      <c r="D148" s="14" t="s">
        <v>53</v>
      </c>
      <c r="E148" s="14" t="s">
        <v>62</v>
      </c>
      <c r="F148" s="14" t="s">
        <v>56</v>
      </c>
      <c r="G148" s="14" t="s">
        <v>115</v>
      </c>
      <c r="H148" s="51">
        <v>52.91</v>
      </c>
      <c r="I148" s="30">
        <v>42552</v>
      </c>
      <c r="J148" s="30">
        <v>42555</v>
      </c>
      <c r="K148" s="14" t="s">
        <v>57</v>
      </c>
      <c r="L148" s="14">
        <v>109</v>
      </c>
      <c r="M148" s="14">
        <v>2</v>
      </c>
      <c r="N148" s="14">
        <v>2</v>
      </c>
      <c r="O148" s="14">
        <v>0</v>
      </c>
      <c r="P148" s="52" t="str">
        <f t="shared" si="46"/>
        <v>BOOKING.COM</v>
      </c>
      <c r="Q148" s="52" t="str">
        <f t="shared" ref="Q148:Q153" si="50">Q147</f>
        <v>*JBS HOTELS</v>
      </c>
      <c r="R148" s="52" t="s">
        <v>72</v>
      </c>
    </row>
    <row r="149" spans="1:18" ht="15.75" customHeight="1">
      <c r="A149" s="14" t="s">
        <v>443</v>
      </c>
      <c r="B149" s="14" t="s">
        <v>444</v>
      </c>
      <c r="C149" s="14">
        <v>80593565</v>
      </c>
      <c r="D149" s="14" t="s">
        <v>53</v>
      </c>
      <c r="E149" s="14" t="s">
        <v>62</v>
      </c>
      <c r="F149" s="14" t="s">
        <v>56</v>
      </c>
      <c r="G149" s="14" t="s">
        <v>71</v>
      </c>
      <c r="H149" s="51">
        <v>91.3</v>
      </c>
      <c r="I149" s="30">
        <v>42553</v>
      </c>
      <c r="J149" s="30">
        <v>42554</v>
      </c>
      <c r="K149" s="14" t="s">
        <v>57</v>
      </c>
      <c r="L149" s="14">
        <v>302</v>
      </c>
      <c r="M149" s="14">
        <v>2</v>
      </c>
      <c r="N149" s="14">
        <v>2</v>
      </c>
      <c r="O149" s="14">
        <v>0</v>
      </c>
      <c r="P149" s="52" t="str">
        <f t="shared" si="46"/>
        <v>BOOKING.COM</v>
      </c>
      <c r="Q149" s="52" t="str">
        <f t="shared" si="50"/>
        <v>*JBS HOTELS</v>
      </c>
      <c r="R149" s="52" t="s">
        <v>105</v>
      </c>
    </row>
    <row r="150" spans="1:18" ht="15.75" customHeight="1">
      <c r="A150" s="14" t="s">
        <v>445</v>
      </c>
      <c r="B150" s="14" t="s">
        <v>446</v>
      </c>
      <c r="C150" s="14">
        <v>73520793</v>
      </c>
      <c r="D150" s="14" t="s">
        <v>53</v>
      </c>
      <c r="E150" s="14" t="s">
        <v>62</v>
      </c>
      <c r="F150" s="14" t="s">
        <v>56</v>
      </c>
      <c r="G150" s="14" t="s">
        <v>76</v>
      </c>
      <c r="H150" s="51">
        <v>110</v>
      </c>
      <c r="I150" s="30">
        <v>42553</v>
      </c>
      <c r="J150" s="30">
        <v>42554</v>
      </c>
      <c r="K150" s="14" t="s">
        <v>57</v>
      </c>
      <c r="L150" s="14">
        <v>214</v>
      </c>
      <c r="M150" s="14">
        <v>3</v>
      </c>
      <c r="N150" s="14">
        <v>0</v>
      </c>
      <c r="O150" s="14">
        <v>0</v>
      </c>
      <c r="P150" s="52" t="str">
        <f t="shared" si="46"/>
        <v>BOOKING.COM</v>
      </c>
      <c r="Q150" s="52" t="str">
        <f t="shared" si="50"/>
        <v>*JBS HOTELS</v>
      </c>
      <c r="R150" s="52" t="str">
        <f t="shared" ref="R150:R152" si="51">R149</f>
        <v>HOTELS.COM L.P.</v>
      </c>
    </row>
    <row r="151" spans="1:18" ht="15.75" customHeight="1">
      <c r="A151" s="14" t="s">
        <v>116</v>
      </c>
      <c r="B151" s="14" t="s">
        <v>447</v>
      </c>
      <c r="C151" s="14">
        <v>11319814</v>
      </c>
      <c r="D151" s="14" t="s">
        <v>53</v>
      </c>
      <c r="E151" s="14" t="s">
        <v>54</v>
      </c>
      <c r="F151" s="14" t="s">
        <v>56</v>
      </c>
      <c r="G151" s="14" t="s">
        <v>56</v>
      </c>
      <c r="H151" s="51">
        <v>55</v>
      </c>
      <c r="I151" s="30">
        <v>42555</v>
      </c>
      <c r="J151" s="30">
        <v>42561</v>
      </c>
      <c r="K151" s="14" t="s">
        <v>57</v>
      </c>
      <c r="L151" s="14">
        <v>309</v>
      </c>
      <c r="M151" s="14">
        <v>1</v>
      </c>
      <c r="N151" s="14">
        <v>0</v>
      </c>
      <c r="O151" s="14">
        <v>0</v>
      </c>
      <c r="P151" s="52" t="str">
        <f t="shared" si="46"/>
        <v>BOOKING.COM</v>
      </c>
      <c r="Q151" s="52" t="str">
        <f t="shared" si="50"/>
        <v>*JBS HOTELS</v>
      </c>
      <c r="R151" s="52" t="str">
        <f t="shared" si="51"/>
        <v>HOTELS.COM L.P.</v>
      </c>
    </row>
    <row r="152" spans="1:18" ht="15.75" customHeight="1">
      <c r="A152" s="14" t="s">
        <v>448</v>
      </c>
      <c r="B152" s="14" t="s">
        <v>449</v>
      </c>
      <c r="C152" s="14">
        <v>86849111</v>
      </c>
      <c r="D152" s="14" t="s">
        <v>53</v>
      </c>
      <c r="E152" s="14" t="s">
        <v>54</v>
      </c>
      <c r="F152" s="14" t="s">
        <v>56</v>
      </c>
      <c r="G152" s="14" t="s">
        <v>56</v>
      </c>
      <c r="H152" s="51">
        <v>85</v>
      </c>
      <c r="I152" s="30">
        <v>42559</v>
      </c>
      <c r="J152" s="30">
        <v>42561</v>
      </c>
      <c r="K152" s="14" t="s">
        <v>74</v>
      </c>
      <c r="L152" s="14">
        <v>226</v>
      </c>
      <c r="M152" s="14">
        <v>1</v>
      </c>
      <c r="N152" s="14">
        <v>0</v>
      </c>
      <c r="O152" s="14">
        <v>0</v>
      </c>
      <c r="P152" s="52" t="str">
        <f t="shared" si="46"/>
        <v>BOOKING.COM</v>
      </c>
      <c r="Q152" s="52" t="str">
        <f t="shared" si="50"/>
        <v>*JBS HOTELS</v>
      </c>
      <c r="R152" s="52" t="str">
        <f t="shared" si="51"/>
        <v>HOTELS.COM L.P.</v>
      </c>
    </row>
    <row r="153" spans="1:18" ht="15.75" customHeight="1">
      <c r="A153" s="14" t="s">
        <v>450</v>
      </c>
      <c r="B153" s="14" t="s">
        <v>451</v>
      </c>
      <c r="C153" s="14">
        <v>87158861</v>
      </c>
      <c r="D153" s="14" t="s">
        <v>53</v>
      </c>
      <c r="E153" s="14" t="s">
        <v>62</v>
      </c>
      <c r="F153" s="14" t="s">
        <v>56</v>
      </c>
      <c r="G153" s="14" t="s">
        <v>71</v>
      </c>
      <c r="H153" s="51">
        <v>78.849999999999994</v>
      </c>
      <c r="I153" s="30">
        <v>42559</v>
      </c>
      <c r="J153" s="30">
        <v>42560</v>
      </c>
      <c r="K153" s="14" t="s">
        <v>64</v>
      </c>
      <c r="L153" s="14">
        <v>123</v>
      </c>
      <c r="M153" s="14">
        <v>2</v>
      </c>
      <c r="N153" s="14">
        <v>0</v>
      </c>
      <c r="O153" s="14">
        <v>0</v>
      </c>
      <c r="P153" s="52" t="str">
        <f t="shared" si="46"/>
        <v>BOOKING.COM</v>
      </c>
      <c r="Q153" s="52" t="str">
        <f t="shared" si="50"/>
        <v>*JBS HOTELS</v>
      </c>
      <c r="R153" s="52" t="s">
        <v>105</v>
      </c>
    </row>
    <row r="154" spans="1:18" ht="15.75" customHeight="1">
      <c r="A154" s="14" t="s">
        <v>119</v>
      </c>
      <c r="B154" s="14" t="s">
        <v>452</v>
      </c>
      <c r="C154" s="14">
        <v>27776139</v>
      </c>
      <c r="D154" s="14" t="s">
        <v>61</v>
      </c>
      <c r="E154" s="14" t="s">
        <v>54</v>
      </c>
      <c r="F154" s="14" t="s">
        <v>55</v>
      </c>
      <c r="G154" s="14" t="s">
        <v>56</v>
      </c>
      <c r="H154" s="51">
        <v>41.74</v>
      </c>
      <c r="I154" s="30">
        <v>42560</v>
      </c>
      <c r="J154" s="30">
        <v>42563</v>
      </c>
      <c r="K154" s="14" t="s">
        <v>57</v>
      </c>
      <c r="L154" s="14">
        <f t="shared" ref="L154:L155" si="52">L153</f>
        <v>123</v>
      </c>
      <c r="M154" s="14">
        <v>1</v>
      </c>
      <c r="N154" s="14">
        <v>0</v>
      </c>
      <c r="O154" s="14">
        <v>0</v>
      </c>
      <c r="P154" s="52" t="str">
        <f t="shared" si="46"/>
        <v>BOOKING.COM</v>
      </c>
      <c r="Q154" s="52" t="s">
        <v>60</v>
      </c>
      <c r="R154" s="52" t="str">
        <f t="shared" ref="R154:R161" si="53">R153</f>
        <v>HOTELS.COM L.P.</v>
      </c>
    </row>
    <row r="155" spans="1:18" ht="15.75" customHeight="1">
      <c r="A155" s="14" t="s">
        <v>121</v>
      </c>
      <c r="B155" s="14" t="s">
        <v>453</v>
      </c>
      <c r="C155" s="14">
        <v>48500729</v>
      </c>
      <c r="D155" s="14" t="s">
        <v>61</v>
      </c>
      <c r="E155" s="14" t="s">
        <v>54</v>
      </c>
      <c r="F155" s="14" t="s">
        <v>55</v>
      </c>
      <c r="G155" s="14" t="s">
        <v>56</v>
      </c>
      <c r="H155" s="51">
        <v>41.74</v>
      </c>
      <c r="I155" s="30">
        <v>42561</v>
      </c>
      <c r="J155" s="30">
        <v>42562</v>
      </c>
      <c r="K155" s="14" t="s">
        <v>57</v>
      </c>
      <c r="L155" s="14">
        <f t="shared" si="52"/>
        <v>123</v>
      </c>
      <c r="M155" s="14">
        <v>1</v>
      </c>
      <c r="N155" s="14">
        <v>0</v>
      </c>
      <c r="O155" s="14">
        <v>0</v>
      </c>
      <c r="P155" s="52" t="str">
        <f t="shared" si="46"/>
        <v>BOOKING.COM</v>
      </c>
      <c r="Q155" s="52" t="s">
        <v>60</v>
      </c>
      <c r="R155" s="52" t="str">
        <f t="shared" si="53"/>
        <v>HOTELS.COM L.P.</v>
      </c>
    </row>
    <row r="156" spans="1:18" ht="15.75" customHeight="1">
      <c r="A156" s="14" t="s">
        <v>170</v>
      </c>
      <c r="B156" s="14" t="s">
        <v>454</v>
      </c>
      <c r="C156" s="14">
        <v>25261827</v>
      </c>
      <c r="D156" s="14" t="s">
        <v>53</v>
      </c>
      <c r="E156" s="14" t="s">
        <v>54</v>
      </c>
      <c r="F156" s="14" t="s">
        <v>55</v>
      </c>
      <c r="G156" s="14" t="s">
        <v>56</v>
      </c>
      <c r="H156" s="51">
        <v>41.74</v>
      </c>
      <c r="I156" s="30">
        <v>42562</v>
      </c>
      <c r="J156" s="30">
        <v>42565</v>
      </c>
      <c r="K156" s="14" t="s">
        <v>57</v>
      </c>
      <c r="L156" s="14">
        <v>214</v>
      </c>
      <c r="M156" s="14">
        <v>1</v>
      </c>
      <c r="N156" s="14">
        <v>0</v>
      </c>
      <c r="O156" s="14">
        <v>0</v>
      </c>
      <c r="P156" s="52" t="str">
        <f t="shared" si="46"/>
        <v>BOOKING.COM</v>
      </c>
      <c r="Q156" s="52" t="s">
        <v>60</v>
      </c>
      <c r="R156" s="52" t="str">
        <f t="shared" si="53"/>
        <v>HOTELS.COM L.P.</v>
      </c>
    </row>
    <row r="157" spans="1:18" ht="15.75" customHeight="1">
      <c r="A157" s="14" t="s">
        <v>170</v>
      </c>
      <c r="B157" s="14" t="s">
        <v>455</v>
      </c>
      <c r="C157" s="14">
        <v>25261659</v>
      </c>
      <c r="D157" s="14" t="s">
        <v>53</v>
      </c>
      <c r="E157" s="14" t="s">
        <v>54</v>
      </c>
      <c r="F157" s="14" t="s">
        <v>55</v>
      </c>
      <c r="G157" s="14" t="s">
        <v>56</v>
      </c>
      <c r="H157" s="51">
        <v>41.74</v>
      </c>
      <c r="I157" s="30">
        <v>42562</v>
      </c>
      <c r="J157" s="30">
        <v>42565</v>
      </c>
      <c r="K157" s="14" t="s">
        <v>57</v>
      </c>
      <c r="L157" s="14">
        <v>308</v>
      </c>
      <c r="M157" s="14">
        <v>1</v>
      </c>
      <c r="N157" s="14">
        <v>0</v>
      </c>
      <c r="O157" s="14">
        <v>0</v>
      </c>
      <c r="P157" s="52" t="str">
        <f t="shared" si="46"/>
        <v>BOOKING.COM</v>
      </c>
      <c r="Q157" s="52" t="s">
        <v>60</v>
      </c>
      <c r="R157" s="52" t="str">
        <f t="shared" si="53"/>
        <v>HOTELS.COM L.P.</v>
      </c>
    </row>
    <row r="158" spans="1:18" ht="15.75" customHeight="1">
      <c r="A158" s="14" t="s">
        <v>170</v>
      </c>
      <c r="B158" s="14" t="s">
        <v>456</v>
      </c>
      <c r="C158" s="14">
        <v>25261024</v>
      </c>
      <c r="D158" s="14" t="s">
        <v>53</v>
      </c>
      <c r="E158" s="14" t="s">
        <v>54</v>
      </c>
      <c r="F158" s="14" t="s">
        <v>55</v>
      </c>
      <c r="G158" s="14" t="s">
        <v>56</v>
      </c>
      <c r="H158" s="51">
        <v>41.74</v>
      </c>
      <c r="I158" s="30">
        <v>42562</v>
      </c>
      <c r="J158" s="30">
        <v>42565</v>
      </c>
      <c r="K158" s="14" t="s">
        <v>57</v>
      </c>
      <c r="L158" s="14">
        <v>206</v>
      </c>
      <c r="M158" s="14">
        <v>1</v>
      </c>
      <c r="N158" s="14">
        <v>0</v>
      </c>
      <c r="O158" s="14">
        <v>0</v>
      </c>
      <c r="P158" s="52" t="str">
        <f t="shared" si="46"/>
        <v>BOOKING.COM</v>
      </c>
      <c r="Q158" s="52" t="s">
        <v>60</v>
      </c>
      <c r="R158" s="52" t="str">
        <f t="shared" si="53"/>
        <v>HOTELS.COM L.P.</v>
      </c>
    </row>
    <row r="159" spans="1:18" ht="15.75" customHeight="1">
      <c r="A159" s="14" t="s">
        <v>171</v>
      </c>
      <c r="B159" s="14" t="s">
        <v>457</v>
      </c>
      <c r="C159" s="14">
        <v>97136671</v>
      </c>
      <c r="D159" s="14" t="s">
        <v>53</v>
      </c>
      <c r="E159" s="14" t="s">
        <v>54</v>
      </c>
      <c r="F159" s="14" t="s">
        <v>55</v>
      </c>
      <c r="G159" s="14" t="s">
        <v>56</v>
      </c>
      <c r="H159" s="51">
        <v>41.74</v>
      </c>
      <c r="I159" s="30">
        <v>42565</v>
      </c>
      <c r="J159" s="30">
        <v>42567</v>
      </c>
      <c r="K159" s="14" t="s">
        <v>57</v>
      </c>
      <c r="L159" s="14">
        <v>212</v>
      </c>
      <c r="M159" s="14">
        <v>1</v>
      </c>
      <c r="N159" s="14">
        <v>0</v>
      </c>
      <c r="O159" s="14">
        <v>0</v>
      </c>
      <c r="P159" s="52" t="str">
        <f t="shared" si="46"/>
        <v>BOOKING.COM</v>
      </c>
      <c r="Q159" s="52" t="s">
        <v>60</v>
      </c>
      <c r="R159" s="52" t="str">
        <f t="shared" si="53"/>
        <v>HOTELS.COM L.P.</v>
      </c>
    </row>
    <row r="160" spans="1:18" ht="15.75" customHeight="1">
      <c r="A160" s="14" t="s">
        <v>171</v>
      </c>
      <c r="B160" s="14" t="s">
        <v>458</v>
      </c>
      <c r="C160" s="14">
        <v>97136647</v>
      </c>
      <c r="D160" s="14" t="s">
        <v>53</v>
      </c>
      <c r="E160" s="14" t="s">
        <v>54</v>
      </c>
      <c r="F160" s="14" t="s">
        <v>55</v>
      </c>
      <c r="G160" s="14" t="s">
        <v>56</v>
      </c>
      <c r="H160" s="51">
        <v>41.74</v>
      </c>
      <c r="I160" s="30">
        <v>42565</v>
      </c>
      <c r="J160" s="30">
        <v>42567</v>
      </c>
      <c r="K160" s="14" t="s">
        <v>57</v>
      </c>
      <c r="L160" s="14">
        <v>211</v>
      </c>
      <c r="M160" s="14">
        <v>1</v>
      </c>
      <c r="N160" s="14">
        <v>0</v>
      </c>
      <c r="O160" s="14">
        <v>0</v>
      </c>
      <c r="P160" s="52" t="str">
        <f t="shared" si="46"/>
        <v>BOOKING.COM</v>
      </c>
      <c r="Q160" s="52" t="s">
        <v>60</v>
      </c>
      <c r="R160" s="52" t="str">
        <f t="shared" si="53"/>
        <v>HOTELS.COM L.P.</v>
      </c>
    </row>
    <row r="161" spans="1:18" ht="15.75" customHeight="1">
      <c r="A161" s="14" t="s">
        <v>192</v>
      </c>
      <c r="B161" s="14" t="s">
        <v>459</v>
      </c>
      <c r="C161" s="14">
        <v>10835207</v>
      </c>
      <c r="D161" s="14" t="s">
        <v>53</v>
      </c>
      <c r="E161" s="14" t="s">
        <v>54</v>
      </c>
      <c r="F161" s="14" t="s">
        <v>55</v>
      </c>
      <c r="G161" s="14" t="s">
        <v>56</v>
      </c>
      <c r="H161" s="51">
        <v>41.74</v>
      </c>
      <c r="I161" s="30">
        <v>42567</v>
      </c>
      <c r="J161" s="30">
        <v>42569</v>
      </c>
      <c r="K161" s="14" t="s">
        <v>57</v>
      </c>
      <c r="L161" s="14">
        <v>210</v>
      </c>
      <c r="M161" s="14">
        <v>1</v>
      </c>
      <c r="N161" s="14">
        <v>0</v>
      </c>
      <c r="O161" s="14">
        <v>0</v>
      </c>
      <c r="P161" s="52" t="str">
        <f t="shared" si="46"/>
        <v>BOOKING.COM</v>
      </c>
      <c r="Q161" s="52" t="s">
        <v>60</v>
      </c>
      <c r="R161" s="52" t="str">
        <f t="shared" si="53"/>
        <v>HOTELS.COM L.P.</v>
      </c>
    </row>
    <row r="162" spans="1:18" ht="15.75" customHeight="1">
      <c r="A162" s="14" t="s">
        <v>460</v>
      </c>
      <c r="B162" s="14" t="s">
        <v>461</v>
      </c>
      <c r="C162" s="14">
        <v>89758027</v>
      </c>
      <c r="D162" s="14" t="s">
        <v>53</v>
      </c>
      <c r="E162" s="14" t="s">
        <v>62</v>
      </c>
      <c r="F162" s="14" t="s">
        <v>56</v>
      </c>
      <c r="G162" s="14" t="s">
        <v>80</v>
      </c>
      <c r="H162" s="51">
        <v>70</v>
      </c>
      <c r="I162" s="30">
        <v>42568</v>
      </c>
      <c r="J162" s="30">
        <v>42569</v>
      </c>
      <c r="K162" s="14" t="s">
        <v>64</v>
      </c>
      <c r="L162" s="14">
        <v>319</v>
      </c>
      <c r="M162" s="14">
        <v>4</v>
      </c>
      <c r="N162" s="14">
        <v>0</v>
      </c>
      <c r="O162" s="14">
        <v>0</v>
      </c>
      <c r="P162" s="52" t="s">
        <v>67</v>
      </c>
      <c r="Q162" s="52" t="str">
        <f t="shared" ref="Q162:Q174" si="54">Q161</f>
        <v>*JBS HOTELS</v>
      </c>
      <c r="R162" s="52" t="s">
        <v>68</v>
      </c>
    </row>
    <row r="163" spans="1:18" ht="15.75" customHeight="1">
      <c r="A163" s="14" t="s">
        <v>462</v>
      </c>
      <c r="B163" s="14" t="s">
        <v>463</v>
      </c>
      <c r="C163" s="14">
        <v>91598760</v>
      </c>
      <c r="D163" s="14" t="s">
        <v>53</v>
      </c>
      <c r="E163" s="14" t="s">
        <v>62</v>
      </c>
      <c r="F163" s="14" t="s">
        <v>123</v>
      </c>
      <c r="G163" s="14" t="s">
        <v>71</v>
      </c>
      <c r="H163" s="51">
        <v>62.25</v>
      </c>
      <c r="I163" s="30">
        <v>42568</v>
      </c>
      <c r="J163" s="30">
        <v>42569</v>
      </c>
      <c r="K163" s="14" t="s">
        <v>74</v>
      </c>
      <c r="L163" s="14">
        <v>226</v>
      </c>
      <c r="M163" s="14">
        <v>1</v>
      </c>
      <c r="N163" s="14">
        <v>0</v>
      </c>
      <c r="O163" s="14">
        <v>0</v>
      </c>
      <c r="P163" s="52" t="str">
        <f t="shared" ref="P163:P168" si="55">P162</f>
        <v>BOOKING.COM</v>
      </c>
      <c r="Q163" s="52" t="str">
        <f t="shared" si="54"/>
        <v>*JBS HOTELS</v>
      </c>
      <c r="R163" s="52" t="s">
        <v>105</v>
      </c>
    </row>
    <row r="164" spans="1:18" ht="15.75" customHeight="1">
      <c r="A164" s="14" t="s">
        <v>464</v>
      </c>
      <c r="B164" s="14" t="s">
        <v>465</v>
      </c>
      <c r="C164" s="14">
        <v>91595307</v>
      </c>
      <c r="D164" s="14" t="s">
        <v>53</v>
      </c>
      <c r="E164" s="14" t="s">
        <v>62</v>
      </c>
      <c r="F164" s="14" t="s">
        <v>56</v>
      </c>
      <c r="G164" s="14" t="s">
        <v>71</v>
      </c>
      <c r="H164" s="51">
        <v>62.25</v>
      </c>
      <c r="I164" s="30">
        <v>42568</v>
      </c>
      <c r="J164" s="30">
        <v>42569</v>
      </c>
      <c r="K164" s="14" t="s">
        <v>57</v>
      </c>
      <c r="L164" s="14">
        <v>117</v>
      </c>
      <c r="M164" s="14">
        <v>4</v>
      </c>
      <c r="N164" s="14">
        <v>0</v>
      </c>
      <c r="O164" s="14">
        <v>0</v>
      </c>
      <c r="P164" s="52" t="str">
        <f t="shared" si="55"/>
        <v>BOOKING.COM</v>
      </c>
      <c r="Q164" s="52" t="str">
        <f t="shared" si="54"/>
        <v>*JBS HOTELS</v>
      </c>
      <c r="R164" s="52" t="s">
        <v>105</v>
      </c>
    </row>
    <row r="165" spans="1:18" ht="15.75" customHeight="1">
      <c r="A165" s="14" t="s">
        <v>466</v>
      </c>
      <c r="B165" s="14" t="s">
        <v>467</v>
      </c>
      <c r="C165" s="14">
        <v>91356256</v>
      </c>
      <c r="D165" s="14" t="s">
        <v>53</v>
      </c>
      <c r="E165" s="14" t="s">
        <v>62</v>
      </c>
      <c r="F165" s="14" t="s">
        <v>122</v>
      </c>
      <c r="G165" s="14" t="s">
        <v>71</v>
      </c>
      <c r="H165" s="51">
        <v>74.7</v>
      </c>
      <c r="I165" s="30">
        <v>42569</v>
      </c>
      <c r="J165" s="30">
        <v>42570</v>
      </c>
      <c r="K165" s="14" t="s">
        <v>57</v>
      </c>
      <c r="L165" s="14">
        <v>107</v>
      </c>
      <c r="M165" s="14">
        <v>2</v>
      </c>
      <c r="N165" s="14">
        <v>2</v>
      </c>
      <c r="O165" s="14">
        <v>0</v>
      </c>
      <c r="P165" s="52" t="str">
        <f t="shared" si="55"/>
        <v>BOOKING.COM</v>
      </c>
      <c r="Q165" s="52" t="str">
        <f t="shared" si="54"/>
        <v>*JBS HOTELS</v>
      </c>
      <c r="R165" s="52" t="s">
        <v>105</v>
      </c>
    </row>
    <row r="166" spans="1:18" ht="15.75" customHeight="1">
      <c r="A166" s="14" t="s">
        <v>201</v>
      </c>
      <c r="B166" s="14" t="s">
        <v>468</v>
      </c>
      <c r="C166" s="14">
        <v>84294084</v>
      </c>
      <c r="D166" s="14" t="s">
        <v>53</v>
      </c>
      <c r="E166" s="14" t="s">
        <v>62</v>
      </c>
      <c r="F166" s="14" t="s">
        <v>203</v>
      </c>
      <c r="G166" s="14" t="s">
        <v>56</v>
      </c>
      <c r="H166" s="51">
        <v>100</v>
      </c>
      <c r="I166" s="30">
        <v>42569</v>
      </c>
      <c r="J166" s="30">
        <v>42571</v>
      </c>
      <c r="K166" s="14" t="s">
        <v>57</v>
      </c>
      <c r="L166" s="14">
        <v>318</v>
      </c>
      <c r="M166" s="14">
        <v>1</v>
      </c>
      <c r="N166" s="14">
        <v>0</v>
      </c>
      <c r="O166" s="14">
        <v>0</v>
      </c>
      <c r="P166" s="52" t="str">
        <f t="shared" si="55"/>
        <v>BOOKING.COM</v>
      </c>
      <c r="Q166" s="52" t="str">
        <f t="shared" si="54"/>
        <v>*JBS HOTELS</v>
      </c>
      <c r="R166" s="52" t="s">
        <v>100</v>
      </c>
    </row>
    <row r="167" spans="1:18" ht="15.75" customHeight="1">
      <c r="A167" s="14" t="s">
        <v>469</v>
      </c>
      <c r="B167" s="14" t="s">
        <v>470</v>
      </c>
      <c r="C167" s="14">
        <v>87530822</v>
      </c>
      <c r="D167" s="14" t="s">
        <v>92</v>
      </c>
      <c r="E167" s="14" t="s">
        <v>62</v>
      </c>
      <c r="F167" s="14" t="s">
        <v>56</v>
      </c>
      <c r="G167" s="14" t="s">
        <v>56</v>
      </c>
      <c r="H167" s="51">
        <v>80</v>
      </c>
      <c r="I167" s="30">
        <v>42572</v>
      </c>
      <c r="J167" s="30">
        <v>42573</v>
      </c>
      <c r="K167" s="14" t="s">
        <v>57</v>
      </c>
      <c r="L167" s="14">
        <v>311</v>
      </c>
      <c r="M167" s="14">
        <v>2</v>
      </c>
      <c r="N167" s="14">
        <v>2</v>
      </c>
      <c r="O167" s="14">
        <v>0</v>
      </c>
      <c r="P167" s="52" t="str">
        <f t="shared" si="55"/>
        <v>BOOKING.COM</v>
      </c>
      <c r="Q167" s="52" t="str">
        <f t="shared" si="54"/>
        <v>*JBS HOTELS</v>
      </c>
      <c r="R167" s="52" t="s">
        <v>100</v>
      </c>
    </row>
    <row r="168" spans="1:18" ht="15.75" customHeight="1">
      <c r="A168" s="14" t="s">
        <v>471</v>
      </c>
      <c r="B168" s="14" t="s">
        <v>472</v>
      </c>
      <c r="C168" s="14">
        <v>88767311</v>
      </c>
      <c r="D168" s="14" t="s">
        <v>53</v>
      </c>
      <c r="E168" s="14" t="s">
        <v>54</v>
      </c>
      <c r="F168" s="14" t="s">
        <v>56</v>
      </c>
      <c r="G168" s="14" t="s">
        <v>56</v>
      </c>
      <c r="H168" s="51">
        <v>105</v>
      </c>
      <c r="I168" s="30">
        <v>42573</v>
      </c>
      <c r="J168" s="30">
        <v>42575</v>
      </c>
      <c r="K168" s="14" t="s">
        <v>74</v>
      </c>
      <c r="L168" s="14">
        <v>327</v>
      </c>
      <c r="M168" s="14">
        <v>1</v>
      </c>
      <c r="N168" s="14">
        <v>0</v>
      </c>
      <c r="O168" s="14">
        <v>0</v>
      </c>
      <c r="P168" s="52" t="str">
        <f t="shared" si="55"/>
        <v>BOOKING.COM</v>
      </c>
      <c r="Q168" s="52" t="str">
        <f t="shared" si="54"/>
        <v>*JBS HOTELS</v>
      </c>
      <c r="R168" s="52" t="str">
        <f>R167</f>
        <v>INTERNET BOOKING</v>
      </c>
    </row>
    <row r="169" spans="1:18" ht="15.75" customHeight="1">
      <c r="A169" s="14" t="s">
        <v>204</v>
      </c>
      <c r="B169" s="14" t="s">
        <v>473</v>
      </c>
      <c r="C169" s="14">
        <v>91918887</v>
      </c>
      <c r="D169" s="14" t="s">
        <v>53</v>
      </c>
      <c r="E169" s="14" t="s">
        <v>62</v>
      </c>
      <c r="F169" s="14" t="s">
        <v>56</v>
      </c>
      <c r="G169" s="14" t="s">
        <v>80</v>
      </c>
      <c r="H169" s="51">
        <v>80</v>
      </c>
      <c r="I169" s="30">
        <v>42575</v>
      </c>
      <c r="J169" s="30">
        <v>42578</v>
      </c>
      <c r="K169" s="14" t="s">
        <v>57</v>
      </c>
      <c r="L169" s="14">
        <v>304</v>
      </c>
      <c r="M169" s="14">
        <v>4</v>
      </c>
      <c r="N169" s="14">
        <v>0</v>
      </c>
      <c r="O169" s="14">
        <v>0</v>
      </c>
      <c r="P169" s="52" t="s">
        <v>67</v>
      </c>
      <c r="Q169" s="52" t="str">
        <f t="shared" si="54"/>
        <v>*JBS HOTELS</v>
      </c>
      <c r="R169" s="52" t="s">
        <v>68</v>
      </c>
    </row>
    <row r="170" spans="1:18" ht="15.75" customHeight="1">
      <c r="A170" s="14" t="s">
        <v>474</v>
      </c>
      <c r="B170" s="14" t="s">
        <v>475</v>
      </c>
      <c r="C170" s="14">
        <v>93505966</v>
      </c>
      <c r="D170" s="14" t="s">
        <v>61</v>
      </c>
      <c r="E170" s="14" t="s">
        <v>62</v>
      </c>
      <c r="F170" s="14" t="s">
        <v>56</v>
      </c>
      <c r="G170" s="14" t="s">
        <v>76</v>
      </c>
      <c r="H170" s="51">
        <v>90</v>
      </c>
      <c r="I170" s="30">
        <v>42575</v>
      </c>
      <c r="J170" s="30">
        <v>42577</v>
      </c>
      <c r="K170" s="14" t="s">
        <v>57</v>
      </c>
      <c r="L170" s="14">
        <f>L169</f>
        <v>304</v>
      </c>
      <c r="M170" s="14">
        <v>2</v>
      </c>
      <c r="N170" s="14">
        <v>1</v>
      </c>
      <c r="O170" s="14">
        <v>0</v>
      </c>
      <c r="P170" s="52" t="str">
        <f>P169</f>
        <v>BOOKING.COM</v>
      </c>
      <c r="Q170" s="52" t="str">
        <f t="shared" si="54"/>
        <v>*JBS HOTELS</v>
      </c>
      <c r="R170" s="52" t="str">
        <f>R169</f>
        <v>TOERKOOP REISBURO DE VEER</v>
      </c>
    </row>
    <row r="171" spans="1:18" ht="15.75" customHeight="1">
      <c r="A171" s="14" t="s">
        <v>476</v>
      </c>
      <c r="B171" s="14" t="s">
        <v>477</v>
      </c>
      <c r="C171" s="14">
        <v>44429331</v>
      </c>
      <c r="D171" s="14" t="s">
        <v>53</v>
      </c>
      <c r="E171" s="14" t="s">
        <v>62</v>
      </c>
      <c r="F171" s="14" t="s">
        <v>56</v>
      </c>
      <c r="G171" s="14" t="s">
        <v>80</v>
      </c>
      <c r="H171" s="51">
        <v>90</v>
      </c>
      <c r="I171" s="30">
        <v>42576</v>
      </c>
      <c r="J171" s="30">
        <v>42580</v>
      </c>
      <c r="K171" s="14" t="s">
        <v>64</v>
      </c>
      <c r="L171" s="14">
        <v>121</v>
      </c>
      <c r="M171" s="14">
        <v>2</v>
      </c>
      <c r="N171" s="14">
        <v>0</v>
      </c>
      <c r="O171" s="14">
        <v>0</v>
      </c>
      <c r="P171" s="52" t="s">
        <v>67</v>
      </c>
      <c r="Q171" s="52" t="str">
        <f t="shared" si="54"/>
        <v>*JBS HOTELS</v>
      </c>
      <c r="R171" s="52" t="s">
        <v>68</v>
      </c>
    </row>
    <row r="172" spans="1:18" ht="15.75" customHeight="1">
      <c r="A172" s="14" t="s">
        <v>478</v>
      </c>
      <c r="B172" s="14" t="s">
        <v>479</v>
      </c>
      <c r="C172" s="14">
        <v>97997007</v>
      </c>
      <c r="D172" s="14" t="s">
        <v>53</v>
      </c>
      <c r="E172" s="14" t="s">
        <v>62</v>
      </c>
      <c r="F172" s="14" t="s">
        <v>56</v>
      </c>
      <c r="G172" s="14" t="s">
        <v>56</v>
      </c>
      <c r="H172" s="51">
        <v>85</v>
      </c>
      <c r="I172" s="30">
        <v>42583</v>
      </c>
      <c r="J172" s="30">
        <v>42584</v>
      </c>
      <c r="K172" s="14" t="s">
        <v>57</v>
      </c>
      <c r="L172" s="14">
        <v>117</v>
      </c>
      <c r="M172" s="14">
        <v>2</v>
      </c>
      <c r="N172" s="14">
        <v>2</v>
      </c>
      <c r="O172" s="14">
        <v>0</v>
      </c>
      <c r="P172" s="52" t="s">
        <v>134</v>
      </c>
      <c r="Q172" s="52" t="str">
        <f t="shared" si="54"/>
        <v>*JBS HOTELS</v>
      </c>
      <c r="R172" s="52" t="s">
        <v>100</v>
      </c>
    </row>
    <row r="173" spans="1:18" ht="15.75" customHeight="1">
      <c r="A173" s="14" t="s">
        <v>138</v>
      </c>
      <c r="B173" s="14" t="s">
        <v>480</v>
      </c>
      <c r="C173" s="14">
        <v>97226006</v>
      </c>
      <c r="D173" s="14" t="s">
        <v>53</v>
      </c>
      <c r="E173" s="14" t="s">
        <v>62</v>
      </c>
      <c r="F173" s="14" t="s">
        <v>56</v>
      </c>
      <c r="G173" s="14" t="s">
        <v>76</v>
      </c>
      <c r="H173" s="51">
        <v>88.33</v>
      </c>
      <c r="I173" s="30">
        <v>42584</v>
      </c>
      <c r="J173" s="30">
        <v>42587</v>
      </c>
      <c r="K173" s="14" t="s">
        <v>57</v>
      </c>
      <c r="L173" s="14">
        <v>108</v>
      </c>
      <c r="M173" s="14">
        <v>2</v>
      </c>
      <c r="N173" s="14">
        <v>1</v>
      </c>
      <c r="O173" s="14">
        <v>0</v>
      </c>
      <c r="P173" s="52" t="str">
        <f>P172</f>
        <v>BRAND.COM</v>
      </c>
      <c r="Q173" s="52" t="str">
        <f t="shared" si="54"/>
        <v>*JBS HOTELS</v>
      </c>
      <c r="R173" s="52" t="str">
        <f>R172</f>
        <v>INTERNET BOOKING</v>
      </c>
    </row>
    <row r="174" spans="1:18" ht="15.75" customHeight="1">
      <c r="A174" s="14" t="s">
        <v>481</v>
      </c>
      <c r="B174" s="14" t="s">
        <v>482</v>
      </c>
      <c r="C174" s="14">
        <v>74425289</v>
      </c>
      <c r="D174" s="14" t="s">
        <v>61</v>
      </c>
      <c r="E174" s="14" t="s">
        <v>62</v>
      </c>
      <c r="F174" s="14" t="s">
        <v>56</v>
      </c>
      <c r="G174" s="14" t="s">
        <v>80</v>
      </c>
      <c r="H174" s="51">
        <v>110</v>
      </c>
      <c r="I174" s="30">
        <v>42586</v>
      </c>
      <c r="J174" s="30">
        <v>42590</v>
      </c>
      <c r="K174" s="14" t="s">
        <v>74</v>
      </c>
      <c r="L174" s="14">
        <f>L173</f>
        <v>108</v>
      </c>
      <c r="M174" s="14">
        <v>1</v>
      </c>
      <c r="N174" s="14">
        <v>0</v>
      </c>
      <c r="O174" s="14">
        <v>0</v>
      </c>
      <c r="P174" s="52" t="s">
        <v>67</v>
      </c>
      <c r="Q174" s="52" t="str">
        <f t="shared" si="54"/>
        <v>*JBS HOTELS</v>
      </c>
      <c r="R174" s="52" t="s">
        <v>68</v>
      </c>
    </row>
    <row r="175" spans="1:18" ht="15.75" customHeight="1">
      <c r="A175" s="14" t="s">
        <v>140</v>
      </c>
      <c r="B175" s="14" t="s">
        <v>483</v>
      </c>
      <c r="C175" s="14">
        <v>90610139</v>
      </c>
      <c r="D175" s="14" t="s">
        <v>53</v>
      </c>
      <c r="E175" s="14" t="s">
        <v>54</v>
      </c>
      <c r="F175" s="14" t="s">
        <v>55</v>
      </c>
      <c r="G175" s="14" t="s">
        <v>56</v>
      </c>
      <c r="H175" s="51">
        <v>41.74</v>
      </c>
      <c r="I175" s="30">
        <v>42587</v>
      </c>
      <c r="J175" s="30">
        <v>42589</v>
      </c>
      <c r="K175" s="14" t="s">
        <v>57</v>
      </c>
      <c r="L175" s="14">
        <v>214</v>
      </c>
      <c r="M175" s="14">
        <v>1</v>
      </c>
      <c r="N175" s="14">
        <v>0</v>
      </c>
      <c r="O175" s="14">
        <v>0</v>
      </c>
      <c r="P175" s="52" t="str">
        <f t="shared" ref="P175:P183" si="56">P174</f>
        <v>BOOKING.COM</v>
      </c>
      <c r="Q175" s="52" t="s">
        <v>60</v>
      </c>
      <c r="R175" s="52" t="str">
        <f>R174</f>
        <v>TOERKOOP REISBURO DE VEER</v>
      </c>
    </row>
    <row r="176" spans="1:18" ht="15.75" customHeight="1">
      <c r="A176" s="14" t="s">
        <v>484</v>
      </c>
      <c r="B176" s="14" t="s">
        <v>485</v>
      </c>
      <c r="C176" s="14">
        <v>90465041</v>
      </c>
      <c r="D176" s="14" t="s">
        <v>53</v>
      </c>
      <c r="E176" s="14" t="s">
        <v>62</v>
      </c>
      <c r="F176" s="14" t="s">
        <v>56</v>
      </c>
      <c r="G176" s="14" t="s">
        <v>71</v>
      </c>
      <c r="H176" s="51">
        <v>90.61</v>
      </c>
      <c r="I176" s="30">
        <v>42591</v>
      </c>
      <c r="J176" s="30">
        <v>42597</v>
      </c>
      <c r="K176" s="14" t="s">
        <v>57</v>
      </c>
      <c r="L176" s="14">
        <v>209</v>
      </c>
      <c r="M176" s="14">
        <v>2</v>
      </c>
      <c r="N176" s="14">
        <v>2</v>
      </c>
      <c r="O176" s="14">
        <v>0</v>
      </c>
      <c r="P176" s="52" t="str">
        <f t="shared" si="56"/>
        <v>BOOKING.COM</v>
      </c>
      <c r="Q176" s="52" t="str">
        <f t="shared" ref="Q176:Q178" si="57">Q175</f>
        <v>*JBS HOTELS</v>
      </c>
      <c r="R176" s="52" t="s">
        <v>105</v>
      </c>
    </row>
    <row r="177" spans="1:18" ht="15.75" customHeight="1">
      <c r="A177" s="14" t="s">
        <v>486</v>
      </c>
      <c r="B177" s="14" t="s">
        <v>487</v>
      </c>
      <c r="C177" s="14">
        <v>94107390</v>
      </c>
      <c r="D177" s="14" t="s">
        <v>53</v>
      </c>
      <c r="E177" s="14" t="s">
        <v>62</v>
      </c>
      <c r="F177" s="14" t="s">
        <v>56</v>
      </c>
      <c r="G177" s="14" t="s">
        <v>71</v>
      </c>
      <c r="H177" s="51">
        <v>70.55</v>
      </c>
      <c r="I177" s="30">
        <v>42591</v>
      </c>
      <c r="J177" s="30">
        <v>42592</v>
      </c>
      <c r="K177" s="14" t="s">
        <v>64</v>
      </c>
      <c r="L177" s="14">
        <v>320</v>
      </c>
      <c r="M177" s="14">
        <v>2</v>
      </c>
      <c r="N177" s="14">
        <v>1</v>
      </c>
      <c r="O177" s="14">
        <v>0</v>
      </c>
      <c r="P177" s="52" t="str">
        <f t="shared" si="56"/>
        <v>BOOKING.COM</v>
      </c>
      <c r="Q177" s="52" t="str">
        <f t="shared" si="57"/>
        <v>*JBS HOTELS</v>
      </c>
      <c r="R177" s="52" t="s">
        <v>105</v>
      </c>
    </row>
    <row r="178" spans="1:18" ht="15.75" customHeight="1">
      <c r="A178" s="14" t="s">
        <v>488</v>
      </c>
      <c r="B178" s="14" t="s">
        <v>489</v>
      </c>
      <c r="C178" s="14">
        <v>13652261</v>
      </c>
      <c r="D178" s="14" t="s">
        <v>53</v>
      </c>
      <c r="E178" s="14" t="s">
        <v>62</v>
      </c>
      <c r="F178" s="14" t="s">
        <v>56</v>
      </c>
      <c r="G178" s="14" t="s">
        <v>76</v>
      </c>
      <c r="H178" s="51">
        <v>90</v>
      </c>
      <c r="I178" s="30">
        <v>42594</v>
      </c>
      <c r="J178" s="30">
        <v>42595</v>
      </c>
      <c r="K178" s="14" t="s">
        <v>57</v>
      </c>
      <c r="L178" s="14">
        <v>106</v>
      </c>
      <c r="M178" s="14">
        <v>2</v>
      </c>
      <c r="N178" s="14">
        <v>0</v>
      </c>
      <c r="O178" s="14">
        <v>0</v>
      </c>
      <c r="P178" s="52" t="str">
        <f t="shared" si="56"/>
        <v>BOOKING.COM</v>
      </c>
      <c r="Q178" s="52" t="str">
        <f t="shared" si="57"/>
        <v>*JBS HOTELS</v>
      </c>
      <c r="R178" s="52" t="str">
        <f t="shared" ref="R178:R183" si="58">R177</f>
        <v>HOTELS.COM L.P.</v>
      </c>
    </row>
    <row r="179" spans="1:18" ht="15.75" customHeight="1">
      <c r="A179" s="14" t="s">
        <v>145</v>
      </c>
      <c r="B179" s="14" t="s">
        <v>490</v>
      </c>
      <c r="C179" s="14">
        <v>92690740</v>
      </c>
      <c r="D179" s="14" t="s">
        <v>53</v>
      </c>
      <c r="E179" s="14" t="s">
        <v>54</v>
      </c>
      <c r="F179" s="14" t="s">
        <v>55</v>
      </c>
      <c r="G179" s="14" t="s">
        <v>56</v>
      </c>
      <c r="H179" s="51">
        <v>41.74</v>
      </c>
      <c r="I179" s="30">
        <v>42594</v>
      </c>
      <c r="J179" s="30">
        <v>42596</v>
      </c>
      <c r="K179" s="14" t="s">
        <v>57</v>
      </c>
      <c r="L179" s="14">
        <v>218</v>
      </c>
      <c r="M179" s="14">
        <v>1</v>
      </c>
      <c r="N179" s="14">
        <v>0</v>
      </c>
      <c r="O179" s="14">
        <v>0</v>
      </c>
      <c r="P179" s="52" t="str">
        <f t="shared" si="56"/>
        <v>BOOKING.COM</v>
      </c>
      <c r="Q179" s="52" t="s">
        <v>60</v>
      </c>
      <c r="R179" s="52" t="str">
        <f t="shared" si="58"/>
        <v>HOTELS.COM L.P.</v>
      </c>
    </row>
    <row r="180" spans="1:18" ht="15.75" customHeight="1">
      <c r="A180" s="14" t="s">
        <v>146</v>
      </c>
      <c r="B180" s="14" t="s">
        <v>491</v>
      </c>
      <c r="C180" s="14">
        <v>33354877</v>
      </c>
      <c r="D180" s="14" t="s">
        <v>53</v>
      </c>
      <c r="E180" s="14" t="s">
        <v>54</v>
      </c>
      <c r="F180" s="14" t="s">
        <v>55</v>
      </c>
      <c r="G180" s="14" t="s">
        <v>56</v>
      </c>
      <c r="H180" s="51">
        <v>41.74</v>
      </c>
      <c r="I180" s="30">
        <v>42596</v>
      </c>
      <c r="J180" s="30">
        <v>42599</v>
      </c>
      <c r="K180" s="14" t="s">
        <v>57</v>
      </c>
      <c r="L180" s="14">
        <v>115</v>
      </c>
      <c r="M180" s="14">
        <v>1</v>
      </c>
      <c r="N180" s="14">
        <v>0</v>
      </c>
      <c r="O180" s="14">
        <v>0</v>
      </c>
      <c r="P180" s="52" t="str">
        <f t="shared" si="56"/>
        <v>BOOKING.COM</v>
      </c>
      <c r="Q180" s="52" t="s">
        <v>60</v>
      </c>
      <c r="R180" s="52" t="str">
        <f t="shared" si="58"/>
        <v>HOTELS.COM L.P.</v>
      </c>
    </row>
    <row r="181" spans="1:18" ht="15.75" customHeight="1">
      <c r="A181" s="14" t="s">
        <v>146</v>
      </c>
      <c r="B181" s="14" t="s">
        <v>492</v>
      </c>
      <c r="C181" s="14">
        <v>33355219</v>
      </c>
      <c r="D181" s="14" t="s">
        <v>53</v>
      </c>
      <c r="E181" s="14" t="s">
        <v>54</v>
      </c>
      <c r="F181" s="14" t="s">
        <v>55</v>
      </c>
      <c r="G181" s="14" t="s">
        <v>56</v>
      </c>
      <c r="H181" s="51">
        <v>41.74</v>
      </c>
      <c r="I181" s="30">
        <v>42596</v>
      </c>
      <c r="J181" s="30">
        <v>42599</v>
      </c>
      <c r="K181" s="14" t="s">
        <v>57</v>
      </c>
      <c r="L181" s="14">
        <v>203</v>
      </c>
      <c r="M181" s="14">
        <v>1</v>
      </c>
      <c r="N181" s="14">
        <v>0</v>
      </c>
      <c r="O181" s="14">
        <v>0</v>
      </c>
      <c r="P181" s="52" t="str">
        <f t="shared" si="56"/>
        <v>BOOKING.COM</v>
      </c>
      <c r="Q181" s="52" t="s">
        <v>60</v>
      </c>
      <c r="R181" s="52" t="str">
        <f t="shared" si="58"/>
        <v>HOTELS.COM L.P.</v>
      </c>
    </row>
    <row r="182" spans="1:18" ht="15.75" customHeight="1">
      <c r="A182" s="14" t="s">
        <v>70</v>
      </c>
      <c r="B182" s="14" t="s">
        <v>493</v>
      </c>
      <c r="C182" s="14">
        <v>31606020</v>
      </c>
      <c r="D182" s="14" t="s">
        <v>53</v>
      </c>
      <c r="E182" s="14" t="s">
        <v>54</v>
      </c>
      <c r="F182" s="14" t="s">
        <v>55</v>
      </c>
      <c r="G182" s="14" t="s">
        <v>56</v>
      </c>
      <c r="H182" s="51">
        <v>41.74</v>
      </c>
      <c r="I182" s="30">
        <v>42508</v>
      </c>
      <c r="J182" s="30">
        <v>42509</v>
      </c>
      <c r="K182" s="14" t="s">
        <v>57</v>
      </c>
      <c r="L182" s="14">
        <v>106</v>
      </c>
      <c r="M182" s="14">
        <v>1</v>
      </c>
      <c r="N182" s="14">
        <v>0</v>
      </c>
      <c r="O182" s="14">
        <v>0</v>
      </c>
      <c r="P182" s="52" t="str">
        <f t="shared" si="56"/>
        <v>BOOKING.COM</v>
      </c>
      <c r="Q182" s="52" t="s">
        <v>60</v>
      </c>
      <c r="R182" s="52" t="str">
        <f t="shared" si="58"/>
        <v>HOTELS.COM L.P.</v>
      </c>
    </row>
    <row r="183" spans="1:18" ht="15.75" customHeight="1">
      <c r="A183" s="14" t="s">
        <v>152</v>
      </c>
      <c r="B183" s="14" t="s">
        <v>494</v>
      </c>
      <c r="C183" s="14">
        <v>57624125</v>
      </c>
      <c r="D183" s="14" t="s">
        <v>53</v>
      </c>
      <c r="E183" s="14" t="s">
        <v>54</v>
      </c>
      <c r="F183" s="14" t="s">
        <v>55</v>
      </c>
      <c r="G183" s="14" t="s">
        <v>56</v>
      </c>
      <c r="H183" s="51">
        <v>41.74</v>
      </c>
      <c r="I183" s="30">
        <v>42514</v>
      </c>
      <c r="J183" s="30">
        <v>42515</v>
      </c>
      <c r="K183" s="14" t="s">
        <v>57</v>
      </c>
      <c r="L183" s="14">
        <v>117</v>
      </c>
      <c r="M183" s="14">
        <v>1</v>
      </c>
      <c r="N183" s="14">
        <v>0</v>
      </c>
      <c r="O183" s="14">
        <v>0</v>
      </c>
      <c r="P183" s="52" t="str">
        <f t="shared" si="56"/>
        <v>BOOKING.COM</v>
      </c>
      <c r="Q183" s="52" t="s">
        <v>60</v>
      </c>
      <c r="R183" s="52" t="str">
        <f t="shared" si="58"/>
        <v>HOTELS.COM L.P.</v>
      </c>
    </row>
    <row r="184" spans="1:18" ht="15.75" customHeight="1">
      <c r="A184" s="14" t="s">
        <v>495</v>
      </c>
      <c r="B184" s="14" t="s">
        <v>496</v>
      </c>
      <c r="C184" s="14">
        <v>48052456</v>
      </c>
      <c r="D184" s="14" t="s">
        <v>53</v>
      </c>
      <c r="E184" s="14" t="s">
        <v>62</v>
      </c>
      <c r="F184" s="14" t="s">
        <v>56</v>
      </c>
      <c r="G184" s="14" t="s">
        <v>78</v>
      </c>
      <c r="H184" s="51">
        <v>87.15</v>
      </c>
      <c r="I184" s="30">
        <v>42517</v>
      </c>
      <c r="J184" s="30">
        <v>42523</v>
      </c>
      <c r="K184" s="14" t="s">
        <v>57</v>
      </c>
      <c r="L184" s="14">
        <v>209</v>
      </c>
      <c r="M184" s="14">
        <v>2</v>
      </c>
      <c r="N184" s="14">
        <v>0</v>
      </c>
      <c r="O184" s="14">
        <v>0</v>
      </c>
      <c r="P184" s="52" t="s">
        <v>67</v>
      </c>
      <c r="Q184" s="52" t="str">
        <f t="shared" ref="Q184:Q186" si="59">Q183</f>
        <v>*JBS HOTELS</v>
      </c>
      <c r="R184" s="52" t="s">
        <v>68</v>
      </c>
    </row>
    <row r="185" spans="1:18" ht="15.75" customHeight="1">
      <c r="A185" s="14" t="s">
        <v>497</v>
      </c>
      <c r="B185" s="14" t="s">
        <v>498</v>
      </c>
      <c r="C185" s="14">
        <v>36376958</v>
      </c>
      <c r="D185" s="14" t="s">
        <v>53</v>
      </c>
      <c r="E185" s="14" t="s">
        <v>62</v>
      </c>
      <c r="F185" s="14" t="s">
        <v>56</v>
      </c>
      <c r="G185" s="14" t="s">
        <v>83</v>
      </c>
      <c r="H185" s="51">
        <v>54.47</v>
      </c>
      <c r="I185" s="30">
        <v>42519</v>
      </c>
      <c r="J185" s="30">
        <v>42521</v>
      </c>
      <c r="K185" s="14" t="s">
        <v>57</v>
      </c>
      <c r="L185" s="14">
        <v>205</v>
      </c>
      <c r="M185" s="14">
        <v>2</v>
      </c>
      <c r="N185" s="14">
        <v>2</v>
      </c>
      <c r="O185" s="14">
        <v>0</v>
      </c>
      <c r="P185" s="52" t="str">
        <f>P184</f>
        <v>BOOKING.COM</v>
      </c>
      <c r="Q185" s="52" t="str">
        <f t="shared" si="59"/>
        <v>*JBS HOTELS</v>
      </c>
      <c r="R185" s="52" t="s">
        <v>72</v>
      </c>
    </row>
    <row r="186" spans="1:18" ht="15.75" customHeight="1">
      <c r="A186" s="14" t="s">
        <v>499</v>
      </c>
      <c r="B186" s="14" t="s">
        <v>500</v>
      </c>
      <c r="C186" s="14">
        <v>66586209</v>
      </c>
      <c r="D186" s="14" t="s">
        <v>53</v>
      </c>
      <c r="E186" s="14" t="s">
        <v>62</v>
      </c>
      <c r="F186" s="14" t="s">
        <v>56</v>
      </c>
      <c r="G186" s="14" t="s">
        <v>80</v>
      </c>
      <c r="H186" s="51">
        <v>75</v>
      </c>
      <c r="I186" s="30">
        <v>42519</v>
      </c>
      <c r="J186" s="30">
        <v>42522</v>
      </c>
      <c r="K186" s="14" t="s">
        <v>57</v>
      </c>
      <c r="L186" s="14">
        <v>116</v>
      </c>
      <c r="M186" s="14">
        <v>2</v>
      </c>
      <c r="N186" s="14">
        <v>0</v>
      </c>
      <c r="O186" s="14">
        <v>0</v>
      </c>
      <c r="P186" s="52" t="s">
        <v>67</v>
      </c>
      <c r="Q186" s="52" t="str">
        <f t="shared" si="59"/>
        <v>*JBS HOTELS</v>
      </c>
      <c r="R186" s="52" t="s">
        <v>68</v>
      </c>
    </row>
    <row r="187" spans="1:18" ht="15.75" customHeight="1">
      <c r="A187" s="14" t="s">
        <v>155</v>
      </c>
      <c r="B187" s="14" t="s">
        <v>501</v>
      </c>
      <c r="C187" s="14">
        <v>14273060</v>
      </c>
      <c r="D187" s="14" t="s">
        <v>53</v>
      </c>
      <c r="E187" s="14" t="s">
        <v>54</v>
      </c>
      <c r="F187" s="14" t="s">
        <v>55</v>
      </c>
      <c r="G187" s="14" t="s">
        <v>56</v>
      </c>
      <c r="H187" s="51">
        <v>41.74</v>
      </c>
      <c r="I187" s="30">
        <v>42521</v>
      </c>
      <c r="J187" s="30">
        <v>42523</v>
      </c>
      <c r="K187" s="14" t="s">
        <v>57</v>
      </c>
      <c r="L187" s="14">
        <v>204</v>
      </c>
      <c r="M187" s="14">
        <v>1</v>
      </c>
      <c r="N187" s="14">
        <v>0</v>
      </c>
      <c r="O187" s="14">
        <v>0</v>
      </c>
      <c r="P187" s="52" t="str">
        <f t="shared" ref="P187:P205" si="60">P186</f>
        <v>BOOKING.COM</v>
      </c>
      <c r="Q187" s="52" t="s">
        <v>60</v>
      </c>
      <c r="R187" s="52" t="str">
        <f t="shared" ref="R187:R204" si="61">R186</f>
        <v>TOERKOOP REISBURO DE VEER</v>
      </c>
    </row>
    <row r="188" spans="1:18" ht="15.75" customHeight="1">
      <c r="A188" s="14" t="s">
        <v>155</v>
      </c>
      <c r="B188" s="14" t="s">
        <v>502</v>
      </c>
      <c r="C188" s="14">
        <v>14272937</v>
      </c>
      <c r="D188" s="14" t="s">
        <v>53</v>
      </c>
      <c r="E188" s="14" t="s">
        <v>54</v>
      </c>
      <c r="F188" s="14" t="s">
        <v>55</v>
      </c>
      <c r="G188" s="14" t="s">
        <v>56</v>
      </c>
      <c r="H188" s="51">
        <v>41.74</v>
      </c>
      <c r="I188" s="30">
        <v>42521</v>
      </c>
      <c r="J188" s="30">
        <v>42523</v>
      </c>
      <c r="K188" s="14" t="s">
        <v>57</v>
      </c>
      <c r="L188" s="14">
        <v>308</v>
      </c>
      <c r="M188" s="14">
        <v>1</v>
      </c>
      <c r="N188" s="14">
        <v>0</v>
      </c>
      <c r="O188" s="14">
        <v>0</v>
      </c>
      <c r="P188" s="52" t="str">
        <f t="shared" si="60"/>
        <v>BOOKING.COM</v>
      </c>
      <c r="Q188" s="52" t="s">
        <v>60</v>
      </c>
      <c r="R188" s="52" t="str">
        <f t="shared" si="61"/>
        <v>TOERKOOP REISBURO DE VEER</v>
      </c>
    </row>
    <row r="189" spans="1:18" ht="15.75" customHeight="1">
      <c r="A189" s="14" t="s">
        <v>90</v>
      </c>
      <c r="B189" s="14" t="s">
        <v>503</v>
      </c>
      <c r="C189" s="14">
        <v>88855098</v>
      </c>
      <c r="D189" s="14" t="s">
        <v>53</v>
      </c>
      <c r="E189" s="14" t="s">
        <v>54</v>
      </c>
      <c r="F189" s="14" t="s">
        <v>55</v>
      </c>
      <c r="G189" s="14" t="s">
        <v>56</v>
      </c>
      <c r="H189" s="51">
        <v>41.74</v>
      </c>
      <c r="I189" s="30">
        <v>42522</v>
      </c>
      <c r="J189" s="30">
        <v>42524</v>
      </c>
      <c r="K189" s="14" t="s">
        <v>57</v>
      </c>
      <c r="L189" s="14">
        <v>304</v>
      </c>
      <c r="M189" s="14">
        <v>1</v>
      </c>
      <c r="N189" s="14">
        <v>0</v>
      </c>
      <c r="O189" s="14">
        <v>0</v>
      </c>
      <c r="P189" s="52" t="str">
        <f t="shared" si="60"/>
        <v>BOOKING.COM</v>
      </c>
      <c r="Q189" s="52" t="s">
        <v>60</v>
      </c>
      <c r="R189" s="52" t="str">
        <f t="shared" si="61"/>
        <v>TOERKOOP REISBURO DE VEER</v>
      </c>
    </row>
    <row r="190" spans="1:18" ht="15.75" customHeight="1">
      <c r="A190" s="14" t="s">
        <v>95</v>
      </c>
      <c r="B190" s="14" t="s">
        <v>504</v>
      </c>
      <c r="C190" s="14">
        <v>14635792</v>
      </c>
      <c r="D190" s="14" t="s">
        <v>92</v>
      </c>
      <c r="E190" s="14" t="s">
        <v>54</v>
      </c>
      <c r="F190" s="14" t="s">
        <v>55</v>
      </c>
      <c r="G190" s="14" t="s">
        <v>56</v>
      </c>
      <c r="H190" s="51">
        <v>41.74</v>
      </c>
      <c r="I190" s="30">
        <v>42525</v>
      </c>
      <c r="J190" s="30">
        <v>42528</v>
      </c>
      <c r="K190" s="14" t="s">
        <v>57</v>
      </c>
      <c r="L190" s="14">
        <v>217</v>
      </c>
      <c r="M190" s="14">
        <v>1</v>
      </c>
      <c r="N190" s="14">
        <v>0</v>
      </c>
      <c r="O190" s="14">
        <v>0</v>
      </c>
      <c r="P190" s="52" t="str">
        <f t="shared" si="60"/>
        <v>BOOKING.COM</v>
      </c>
      <c r="Q190" s="52" t="s">
        <v>60</v>
      </c>
      <c r="R190" s="52" t="str">
        <f t="shared" si="61"/>
        <v>TOERKOOP REISBURO DE VEER</v>
      </c>
    </row>
    <row r="191" spans="1:18" ht="15.75" customHeight="1">
      <c r="A191" s="14" t="s">
        <v>95</v>
      </c>
      <c r="B191" s="14" t="s">
        <v>505</v>
      </c>
      <c r="C191" s="14">
        <v>14635916</v>
      </c>
      <c r="D191" s="14" t="s">
        <v>92</v>
      </c>
      <c r="E191" s="14" t="s">
        <v>54</v>
      </c>
      <c r="F191" s="14" t="s">
        <v>55</v>
      </c>
      <c r="G191" s="14" t="s">
        <v>56</v>
      </c>
      <c r="H191" s="51">
        <v>41.74</v>
      </c>
      <c r="I191" s="30">
        <v>42525</v>
      </c>
      <c r="J191" s="30">
        <v>42528</v>
      </c>
      <c r="K191" s="14" t="s">
        <v>57</v>
      </c>
      <c r="L191" s="14">
        <v>307</v>
      </c>
      <c r="M191" s="14">
        <v>1</v>
      </c>
      <c r="N191" s="14">
        <v>0</v>
      </c>
      <c r="O191" s="14">
        <v>0</v>
      </c>
      <c r="P191" s="52" t="str">
        <f t="shared" si="60"/>
        <v>BOOKING.COM</v>
      </c>
      <c r="Q191" s="52" t="s">
        <v>60</v>
      </c>
      <c r="R191" s="52" t="str">
        <f t="shared" si="61"/>
        <v>TOERKOOP REISBURO DE VEER</v>
      </c>
    </row>
    <row r="192" spans="1:18" ht="15.75" customHeight="1">
      <c r="A192" s="14" t="s">
        <v>95</v>
      </c>
      <c r="B192" s="14" t="s">
        <v>506</v>
      </c>
      <c r="C192" s="14">
        <v>14635813</v>
      </c>
      <c r="D192" s="14" t="s">
        <v>92</v>
      </c>
      <c r="E192" s="14" t="s">
        <v>54</v>
      </c>
      <c r="F192" s="14" t="s">
        <v>55</v>
      </c>
      <c r="G192" s="14" t="s">
        <v>56</v>
      </c>
      <c r="H192" s="51">
        <v>41.74</v>
      </c>
      <c r="I192" s="30">
        <v>42525</v>
      </c>
      <c r="J192" s="30">
        <v>42528</v>
      </c>
      <c r="K192" s="14" t="s">
        <v>57</v>
      </c>
      <c r="L192" s="14">
        <v>207</v>
      </c>
      <c r="M192" s="14">
        <v>1</v>
      </c>
      <c r="N192" s="14">
        <v>0</v>
      </c>
      <c r="O192" s="14">
        <v>0</v>
      </c>
      <c r="P192" s="52" t="str">
        <f t="shared" si="60"/>
        <v>BOOKING.COM</v>
      </c>
      <c r="Q192" s="52" t="s">
        <v>60</v>
      </c>
      <c r="R192" s="52" t="str">
        <f t="shared" si="61"/>
        <v>TOERKOOP REISBURO DE VEER</v>
      </c>
    </row>
    <row r="193" spans="1:18" ht="15.75" customHeight="1">
      <c r="A193" s="14" t="s">
        <v>96</v>
      </c>
      <c r="B193" s="14" t="s">
        <v>507</v>
      </c>
      <c r="C193" s="14">
        <v>20071570</v>
      </c>
      <c r="D193" s="14" t="s">
        <v>53</v>
      </c>
      <c r="E193" s="14" t="s">
        <v>54</v>
      </c>
      <c r="F193" s="14" t="s">
        <v>55</v>
      </c>
      <c r="G193" s="14" t="s">
        <v>56</v>
      </c>
      <c r="H193" s="51">
        <v>43.48</v>
      </c>
      <c r="I193" s="30">
        <v>42526</v>
      </c>
      <c r="J193" s="30">
        <v>42529</v>
      </c>
      <c r="K193" s="14" t="s">
        <v>57</v>
      </c>
      <c r="L193" s="14">
        <v>325</v>
      </c>
      <c r="M193" s="14">
        <v>1</v>
      </c>
      <c r="N193" s="14">
        <v>0</v>
      </c>
      <c r="O193" s="14">
        <v>0</v>
      </c>
      <c r="P193" s="52" t="str">
        <f t="shared" si="60"/>
        <v>BOOKING.COM</v>
      </c>
      <c r="Q193" s="52" t="s">
        <v>58</v>
      </c>
      <c r="R193" s="52" t="str">
        <f t="shared" si="61"/>
        <v>TOERKOOP REISBURO DE VEER</v>
      </c>
    </row>
    <row r="194" spans="1:18" ht="15.75" customHeight="1">
      <c r="A194" s="14" t="s">
        <v>98</v>
      </c>
      <c r="B194" s="14" t="s">
        <v>508</v>
      </c>
      <c r="C194" s="14">
        <v>20056956</v>
      </c>
      <c r="D194" s="14" t="s">
        <v>53</v>
      </c>
      <c r="E194" s="14" t="s">
        <v>54</v>
      </c>
      <c r="F194" s="14" t="s">
        <v>55</v>
      </c>
      <c r="G194" s="14" t="s">
        <v>56</v>
      </c>
      <c r="H194" s="51">
        <v>43.48</v>
      </c>
      <c r="I194" s="30">
        <v>42528</v>
      </c>
      <c r="J194" s="30">
        <v>42530</v>
      </c>
      <c r="K194" s="14" t="s">
        <v>57</v>
      </c>
      <c r="L194" s="14">
        <v>210</v>
      </c>
      <c r="M194" s="14">
        <v>1</v>
      </c>
      <c r="N194" s="14">
        <v>0</v>
      </c>
      <c r="O194" s="14">
        <v>0</v>
      </c>
      <c r="P194" s="52" t="str">
        <f t="shared" si="60"/>
        <v>BOOKING.COM</v>
      </c>
      <c r="Q194" s="52" t="s">
        <v>58</v>
      </c>
      <c r="R194" s="52" t="str">
        <f t="shared" si="61"/>
        <v>TOERKOOP REISBURO DE VEER</v>
      </c>
    </row>
    <row r="195" spans="1:18" ht="15.75" customHeight="1">
      <c r="A195" s="14" t="s">
        <v>185</v>
      </c>
      <c r="B195" s="14" t="s">
        <v>509</v>
      </c>
      <c r="C195" s="14">
        <v>63473410</v>
      </c>
      <c r="D195" s="14" t="s">
        <v>53</v>
      </c>
      <c r="E195" s="14" t="s">
        <v>54</v>
      </c>
      <c r="F195" s="14" t="s">
        <v>55</v>
      </c>
      <c r="G195" s="14" t="s">
        <v>56</v>
      </c>
      <c r="H195" s="51">
        <v>41.74</v>
      </c>
      <c r="I195" s="30">
        <v>42529</v>
      </c>
      <c r="J195" s="30">
        <v>42530</v>
      </c>
      <c r="K195" s="14" t="s">
        <v>57</v>
      </c>
      <c r="L195" s="14">
        <v>203</v>
      </c>
      <c r="M195" s="14">
        <v>1</v>
      </c>
      <c r="N195" s="14">
        <v>0</v>
      </c>
      <c r="O195" s="14">
        <v>0</v>
      </c>
      <c r="P195" s="52" t="str">
        <f t="shared" si="60"/>
        <v>BOOKING.COM</v>
      </c>
      <c r="Q195" s="52" t="s">
        <v>60</v>
      </c>
      <c r="R195" s="52" t="str">
        <f t="shared" si="61"/>
        <v>TOERKOOP REISBURO DE VEER</v>
      </c>
    </row>
    <row r="196" spans="1:18" ht="15.75" customHeight="1">
      <c r="A196" s="14" t="s">
        <v>101</v>
      </c>
      <c r="B196" s="14" t="s">
        <v>510</v>
      </c>
      <c r="C196" s="14">
        <v>88853478</v>
      </c>
      <c r="D196" s="14" t="s">
        <v>53</v>
      </c>
      <c r="E196" s="14" t="s">
        <v>54</v>
      </c>
      <c r="F196" s="14" t="s">
        <v>55</v>
      </c>
      <c r="G196" s="14" t="s">
        <v>56</v>
      </c>
      <c r="H196" s="51">
        <v>41.74</v>
      </c>
      <c r="I196" s="30">
        <v>42529</v>
      </c>
      <c r="J196" s="30">
        <v>42531</v>
      </c>
      <c r="K196" s="14" t="s">
        <v>57</v>
      </c>
      <c r="L196" s="14">
        <v>311</v>
      </c>
      <c r="M196" s="14">
        <v>1</v>
      </c>
      <c r="N196" s="14">
        <v>0</v>
      </c>
      <c r="O196" s="14">
        <v>0</v>
      </c>
      <c r="P196" s="52" t="str">
        <f t="shared" si="60"/>
        <v>BOOKING.COM</v>
      </c>
      <c r="Q196" s="52" t="s">
        <v>60</v>
      </c>
      <c r="R196" s="52" t="str">
        <f t="shared" si="61"/>
        <v>TOERKOOP REISBURO DE VEER</v>
      </c>
    </row>
    <row r="197" spans="1:18" ht="15.75" customHeight="1">
      <c r="A197" s="14" t="s">
        <v>102</v>
      </c>
      <c r="B197" s="14" t="s">
        <v>511</v>
      </c>
      <c r="C197" s="14">
        <v>99476449</v>
      </c>
      <c r="D197" s="14" t="s">
        <v>53</v>
      </c>
      <c r="E197" s="14" t="s">
        <v>54</v>
      </c>
      <c r="F197" s="14" t="s">
        <v>55</v>
      </c>
      <c r="G197" s="14" t="s">
        <v>56</v>
      </c>
      <c r="H197" s="51">
        <v>43.48</v>
      </c>
      <c r="I197" s="30">
        <v>42530</v>
      </c>
      <c r="J197" s="30">
        <v>42533</v>
      </c>
      <c r="K197" s="14" t="s">
        <v>57</v>
      </c>
      <c r="L197" s="14">
        <v>205</v>
      </c>
      <c r="M197" s="14">
        <v>1</v>
      </c>
      <c r="N197" s="14">
        <v>0</v>
      </c>
      <c r="O197" s="14">
        <v>0</v>
      </c>
      <c r="P197" s="52" t="str">
        <f t="shared" si="60"/>
        <v>BOOKING.COM</v>
      </c>
      <c r="Q197" s="52" t="s">
        <v>58</v>
      </c>
      <c r="R197" s="52" t="str">
        <f t="shared" si="61"/>
        <v>TOERKOOP REISBURO DE VEER</v>
      </c>
    </row>
    <row r="198" spans="1:18" ht="15.75" customHeight="1">
      <c r="A198" s="14" t="s">
        <v>102</v>
      </c>
      <c r="B198" s="14" t="s">
        <v>512</v>
      </c>
      <c r="C198" s="14">
        <v>99476609</v>
      </c>
      <c r="D198" s="14" t="s">
        <v>53</v>
      </c>
      <c r="E198" s="14" t="s">
        <v>54</v>
      </c>
      <c r="F198" s="14" t="s">
        <v>55</v>
      </c>
      <c r="G198" s="14" t="s">
        <v>56</v>
      </c>
      <c r="H198" s="51">
        <v>43.48</v>
      </c>
      <c r="I198" s="30">
        <v>42530</v>
      </c>
      <c r="J198" s="30">
        <v>42533</v>
      </c>
      <c r="K198" s="14" t="s">
        <v>57</v>
      </c>
      <c r="L198" s="14">
        <v>219</v>
      </c>
      <c r="M198" s="14">
        <v>1</v>
      </c>
      <c r="N198" s="14">
        <v>0</v>
      </c>
      <c r="O198" s="14">
        <v>0</v>
      </c>
      <c r="P198" s="52" t="str">
        <f t="shared" si="60"/>
        <v>BOOKING.COM</v>
      </c>
      <c r="Q198" s="52" t="s">
        <v>58</v>
      </c>
      <c r="R198" s="52" t="str">
        <f t="shared" si="61"/>
        <v>TOERKOOP REISBURO DE VEER</v>
      </c>
    </row>
    <row r="199" spans="1:18" ht="15.75" customHeight="1">
      <c r="A199" s="14" t="s">
        <v>161</v>
      </c>
      <c r="B199" s="14" t="s">
        <v>513</v>
      </c>
      <c r="C199" s="14">
        <v>12211905</v>
      </c>
      <c r="D199" s="14" t="s">
        <v>53</v>
      </c>
      <c r="E199" s="14" t="s">
        <v>54</v>
      </c>
      <c r="F199" s="14" t="s">
        <v>55</v>
      </c>
      <c r="G199" s="14" t="s">
        <v>56</v>
      </c>
      <c r="H199" s="51">
        <v>43.48</v>
      </c>
      <c r="I199" s="30">
        <v>42533</v>
      </c>
      <c r="J199" s="30">
        <v>42536</v>
      </c>
      <c r="K199" s="14" t="s">
        <v>57</v>
      </c>
      <c r="L199" s="14">
        <v>212</v>
      </c>
      <c r="M199" s="14">
        <v>1</v>
      </c>
      <c r="N199" s="14">
        <v>0</v>
      </c>
      <c r="O199" s="14">
        <v>0</v>
      </c>
      <c r="P199" s="52" t="str">
        <f t="shared" si="60"/>
        <v>BOOKING.COM</v>
      </c>
      <c r="Q199" s="52" t="s">
        <v>58</v>
      </c>
      <c r="R199" s="52" t="str">
        <f t="shared" si="61"/>
        <v>TOERKOOP REISBURO DE VEER</v>
      </c>
    </row>
    <row r="200" spans="1:18" ht="15.75" customHeight="1">
      <c r="A200" s="14" t="s">
        <v>515</v>
      </c>
      <c r="B200" s="14" t="s">
        <v>516</v>
      </c>
      <c r="C200" s="14">
        <v>75243646</v>
      </c>
      <c r="D200" s="14" t="s">
        <v>53</v>
      </c>
      <c r="E200" s="14" t="s">
        <v>54</v>
      </c>
      <c r="F200" s="14" t="s">
        <v>56</v>
      </c>
      <c r="G200" s="14" t="s">
        <v>56</v>
      </c>
      <c r="H200" s="51">
        <v>56</v>
      </c>
      <c r="I200" s="30">
        <v>42536</v>
      </c>
      <c r="J200" s="30">
        <v>42537</v>
      </c>
      <c r="K200" s="14" t="s">
        <v>57</v>
      </c>
      <c r="L200" s="14">
        <v>203</v>
      </c>
      <c r="M200" s="14">
        <v>1</v>
      </c>
      <c r="N200" s="14">
        <v>0</v>
      </c>
      <c r="O200" s="14">
        <v>0</v>
      </c>
      <c r="P200" s="52" t="str">
        <f t="shared" si="60"/>
        <v>BOOKING.COM</v>
      </c>
      <c r="Q200" s="52" t="s">
        <v>154</v>
      </c>
      <c r="R200" s="52" t="str">
        <f t="shared" si="61"/>
        <v>TOERKOOP REISBURO DE VEER</v>
      </c>
    </row>
    <row r="201" spans="1:18" ht="15.75" customHeight="1">
      <c r="A201" s="14" t="s">
        <v>187</v>
      </c>
      <c r="B201" s="14" t="s">
        <v>517</v>
      </c>
      <c r="C201" s="14">
        <v>75434152</v>
      </c>
      <c r="D201" s="14" t="s">
        <v>61</v>
      </c>
      <c r="E201" s="14" t="s">
        <v>54</v>
      </c>
      <c r="F201" s="14" t="s">
        <v>56</v>
      </c>
      <c r="G201" s="14" t="s">
        <v>56</v>
      </c>
      <c r="H201" s="51">
        <v>0</v>
      </c>
      <c r="I201" s="30">
        <v>42537</v>
      </c>
      <c r="J201" s="30">
        <v>42538</v>
      </c>
      <c r="K201" s="14" t="s">
        <v>64</v>
      </c>
      <c r="L201" s="14">
        <f>L200</f>
        <v>203</v>
      </c>
      <c r="M201" s="14">
        <v>1</v>
      </c>
      <c r="N201" s="14">
        <v>0</v>
      </c>
      <c r="O201" s="14">
        <v>0</v>
      </c>
      <c r="P201" s="52" t="str">
        <f t="shared" si="60"/>
        <v>BOOKING.COM</v>
      </c>
      <c r="Q201" s="52" t="str">
        <f>Q200</f>
        <v>*GTA</v>
      </c>
      <c r="R201" s="52" t="str">
        <f t="shared" si="61"/>
        <v>TOERKOOP REISBURO DE VEER</v>
      </c>
    </row>
    <row r="202" spans="1:18" ht="15.75" customHeight="1">
      <c r="A202" s="14" t="s">
        <v>108</v>
      </c>
      <c r="B202" s="14" t="s">
        <v>518</v>
      </c>
      <c r="C202" s="14">
        <v>31605270</v>
      </c>
      <c r="D202" s="14" t="s">
        <v>53</v>
      </c>
      <c r="E202" s="14" t="s">
        <v>54</v>
      </c>
      <c r="F202" s="14" t="s">
        <v>55</v>
      </c>
      <c r="G202" s="14" t="s">
        <v>56</v>
      </c>
      <c r="H202" s="51">
        <v>41.74</v>
      </c>
      <c r="I202" s="30">
        <v>42538</v>
      </c>
      <c r="J202" s="30">
        <v>42539</v>
      </c>
      <c r="K202" s="14" t="s">
        <v>57</v>
      </c>
      <c r="L202" s="14">
        <v>203</v>
      </c>
      <c r="M202" s="14">
        <v>1</v>
      </c>
      <c r="N202" s="14">
        <v>0</v>
      </c>
      <c r="O202" s="14">
        <v>0</v>
      </c>
      <c r="P202" s="52" t="str">
        <f t="shared" si="60"/>
        <v>BOOKING.COM</v>
      </c>
      <c r="Q202" s="52" t="s">
        <v>60</v>
      </c>
      <c r="R202" s="52" t="str">
        <f t="shared" si="61"/>
        <v>TOERKOOP REISBURO DE VEER</v>
      </c>
    </row>
    <row r="203" spans="1:18" ht="15.75" customHeight="1">
      <c r="A203" s="14" t="s">
        <v>108</v>
      </c>
      <c r="B203" s="14" t="s">
        <v>519</v>
      </c>
      <c r="C203" s="14">
        <v>31605243</v>
      </c>
      <c r="D203" s="14" t="s">
        <v>53</v>
      </c>
      <c r="E203" s="14" t="s">
        <v>54</v>
      </c>
      <c r="F203" s="14" t="s">
        <v>55</v>
      </c>
      <c r="G203" s="14" t="s">
        <v>56</v>
      </c>
      <c r="H203" s="51">
        <v>41.74</v>
      </c>
      <c r="I203" s="30">
        <v>42538</v>
      </c>
      <c r="J203" s="30">
        <v>42539</v>
      </c>
      <c r="K203" s="14" t="s">
        <v>57</v>
      </c>
      <c r="L203" s="14">
        <v>310</v>
      </c>
      <c r="M203" s="14">
        <v>1</v>
      </c>
      <c r="N203" s="14">
        <v>0</v>
      </c>
      <c r="O203" s="14">
        <v>0</v>
      </c>
      <c r="P203" s="52" t="str">
        <f t="shared" si="60"/>
        <v>BOOKING.COM</v>
      </c>
      <c r="Q203" s="52" t="s">
        <v>60</v>
      </c>
      <c r="R203" s="52" t="str">
        <f t="shared" si="61"/>
        <v>TOERKOOP REISBURO DE VEER</v>
      </c>
    </row>
    <row r="204" spans="1:18" ht="15.75" customHeight="1">
      <c r="A204" s="14" t="s">
        <v>180</v>
      </c>
      <c r="B204" s="14" t="s">
        <v>520</v>
      </c>
      <c r="C204" s="14">
        <v>22129265</v>
      </c>
      <c r="D204" s="14" t="s">
        <v>92</v>
      </c>
      <c r="E204" s="14" t="s">
        <v>54</v>
      </c>
      <c r="F204" s="14" t="s">
        <v>55</v>
      </c>
      <c r="G204" s="14" t="s">
        <v>56</v>
      </c>
      <c r="H204" s="51">
        <v>41.74</v>
      </c>
      <c r="I204" s="30">
        <v>42540</v>
      </c>
      <c r="J204" s="30">
        <v>42543</v>
      </c>
      <c r="K204" s="14" t="s">
        <v>57</v>
      </c>
      <c r="L204" s="14">
        <v>308</v>
      </c>
      <c r="M204" s="14">
        <v>1</v>
      </c>
      <c r="N204" s="14">
        <v>0</v>
      </c>
      <c r="O204" s="14">
        <v>0</v>
      </c>
      <c r="P204" s="52" t="str">
        <f t="shared" si="60"/>
        <v>BOOKING.COM</v>
      </c>
      <c r="Q204" s="52" t="s">
        <v>60</v>
      </c>
      <c r="R204" s="52" t="str">
        <f t="shared" si="61"/>
        <v>TOERKOOP REISBURO DE VEER</v>
      </c>
    </row>
    <row r="205" spans="1:18" ht="15.75" customHeight="1">
      <c r="A205" s="14" t="s">
        <v>166</v>
      </c>
      <c r="B205" s="14" t="s">
        <v>521</v>
      </c>
      <c r="C205" s="14">
        <v>77896598</v>
      </c>
      <c r="D205" s="14" t="s">
        <v>53</v>
      </c>
      <c r="E205" s="14" t="s">
        <v>62</v>
      </c>
      <c r="F205" s="14" t="s">
        <v>56</v>
      </c>
      <c r="G205" s="14" t="s">
        <v>99</v>
      </c>
      <c r="H205" s="51">
        <v>70</v>
      </c>
      <c r="I205" s="30">
        <v>42541</v>
      </c>
      <c r="J205" s="30">
        <v>42544</v>
      </c>
      <c r="K205" s="14" t="s">
        <v>57</v>
      </c>
      <c r="L205" s="14">
        <v>107</v>
      </c>
      <c r="M205" s="14">
        <v>1</v>
      </c>
      <c r="N205" s="14">
        <v>0</v>
      </c>
      <c r="O205" s="14">
        <v>0</v>
      </c>
      <c r="P205" s="52" t="str">
        <f t="shared" si="60"/>
        <v>BOOKING.COM</v>
      </c>
      <c r="Q205" s="52" t="s">
        <v>75</v>
      </c>
      <c r="R205" s="52" t="s">
        <v>100</v>
      </c>
    </row>
    <row r="206" spans="1:18" ht="15.75" customHeight="1">
      <c r="A206" s="14" t="s">
        <v>522</v>
      </c>
      <c r="B206" s="14" t="s">
        <v>523</v>
      </c>
      <c r="C206" s="14">
        <v>41659910</v>
      </c>
      <c r="D206" s="14" t="s">
        <v>53</v>
      </c>
      <c r="E206" s="14" t="s">
        <v>62</v>
      </c>
      <c r="F206" s="14" t="s">
        <v>56</v>
      </c>
      <c r="G206" s="14" t="s">
        <v>78</v>
      </c>
      <c r="H206" s="51">
        <v>78.849999999999994</v>
      </c>
      <c r="I206" s="30">
        <v>42544</v>
      </c>
      <c r="J206" s="30">
        <v>42548</v>
      </c>
      <c r="K206" s="14" t="s">
        <v>57</v>
      </c>
      <c r="L206" s="14">
        <v>303</v>
      </c>
      <c r="M206" s="14">
        <v>2</v>
      </c>
      <c r="N206" s="14">
        <v>0</v>
      </c>
      <c r="O206" s="14">
        <v>0</v>
      </c>
      <c r="P206" s="52" t="s">
        <v>67</v>
      </c>
      <c r="Q206" s="52" t="str">
        <f t="shared" ref="Q206:Q207" si="62">Q205</f>
        <v>*TOURICO HOLIDAYS</v>
      </c>
      <c r="R206" s="52" t="s">
        <v>68</v>
      </c>
    </row>
    <row r="207" spans="1:18" ht="15.75" customHeight="1">
      <c r="A207" s="14" t="s">
        <v>524</v>
      </c>
      <c r="B207" s="14" t="s">
        <v>525</v>
      </c>
      <c r="C207" s="14">
        <v>30928811</v>
      </c>
      <c r="D207" s="14" t="s">
        <v>53</v>
      </c>
      <c r="E207" s="14" t="s">
        <v>62</v>
      </c>
      <c r="F207" s="14" t="s">
        <v>56</v>
      </c>
      <c r="G207" s="14" t="s">
        <v>66</v>
      </c>
      <c r="H207" s="51">
        <v>71.25</v>
      </c>
      <c r="I207" s="30">
        <v>42547</v>
      </c>
      <c r="J207" s="30">
        <v>42548</v>
      </c>
      <c r="K207" s="14" t="s">
        <v>74</v>
      </c>
      <c r="L207" s="14">
        <v>227</v>
      </c>
      <c r="M207" s="14">
        <v>2</v>
      </c>
      <c r="N207" s="14">
        <v>0</v>
      </c>
      <c r="O207" s="14">
        <v>0</v>
      </c>
      <c r="P207" s="52" t="s">
        <v>67</v>
      </c>
      <c r="Q207" s="52" t="str">
        <f t="shared" si="62"/>
        <v>*TOURICO HOLIDAYS</v>
      </c>
      <c r="R207" s="52" t="s">
        <v>68</v>
      </c>
    </row>
    <row r="208" spans="1:18" ht="15.75" customHeight="1">
      <c r="A208" s="14" t="s">
        <v>113</v>
      </c>
      <c r="B208" s="14" t="s">
        <v>526</v>
      </c>
      <c r="C208" s="14">
        <v>25256088</v>
      </c>
      <c r="D208" s="14" t="s">
        <v>61</v>
      </c>
      <c r="E208" s="14" t="s">
        <v>54</v>
      </c>
      <c r="F208" s="14" t="s">
        <v>55</v>
      </c>
      <c r="G208" s="14" t="s">
        <v>56</v>
      </c>
      <c r="H208" s="51">
        <v>41.74</v>
      </c>
      <c r="I208" s="30">
        <v>42548</v>
      </c>
      <c r="J208" s="30">
        <v>42549</v>
      </c>
      <c r="K208" s="14" t="s">
        <v>57</v>
      </c>
      <c r="L208" s="14">
        <f t="shared" ref="L208:L209" si="63">L207</f>
        <v>227</v>
      </c>
      <c r="M208" s="14">
        <v>1</v>
      </c>
      <c r="N208" s="14">
        <v>0</v>
      </c>
      <c r="O208" s="14">
        <v>0</v>
      </c>
      <c r="P208" s="52" t="str">
        <f t="shared" ref="P208:P210" si="64">P207</f>
        <v>BOOKING.COM</v>
      </c>
      <c r="Q208" s="52" t="s">
        <v>60</v>
      </c>
      <c r="R208" s="52" t="str">
        <f t="shared" ref="R208:R210" si="65">R207</f>
        <v>TOERKOOP REISBURO DE VEER</v>
      </c>
    </row>
    <row r="209" spans="1:18" ht="15.75" customHeight="1">
      <c r="A209" s="14" t="s">
        <v>113</v>
      </c>
      <c r="B209" s="14" t="s">
        <v>527</v>
      </c>
      <c r="C209" s="14">
        <v>25256846</v>
      </c>
      <c r="D209" s="14" t="s">
        <v>61</v>
      </c>
      <c r="E209" s="14" t="s">
        <v>54</v>
      </c>
      <c r="F209" s="14" t="s">
        <v>55</v>
      </c>
      <c r="G209" s="14" t="s">
        <v>56</v>
      </c>
      <c r="H209" s="51">
        <v>41.74</v>
      </c>
      <c r="I209" s="30">
        <v>42548</v>
      </c>
      <c r="J209" s="30">
        <v>42549</v>
      </c>
      <c r="K209" s="14" t="s">
        <v>57</v>
      </c>
      <c r="L209" s="14">
        <f t="shared" si="63"/>
        <v>227</v>
      </c>
      <c r="M209" s="14">
        <v>1</v>
      </c>
      <c r="N209" s="14">
        <v>0</v>
      </c>
      <c r="O209" s="14">
        <v>0</v>
      </c>
      <c r="P209" s="52" t="str">
        <f t="shared" si="64"/>
        <v>BOOKING.COM</v>
      </c>
      <c r="Q209" s="52" t="s">
        <v>60</v>
      </c>
      <c r="R209" s="52" t="str">
        <f t="shared" si="65"/>
        <v>TOERKOOP REISBURO DE VEER</v>
      </c>
    </row>
    <row r="210" spans="1:18" ht="15.75" customHeight="1">
      <c r="A210" s="14" t="s">
        <v>528</v>
      </c>
      <c r="B210" s="14" t="s">
        <v>529</v>
      </c>
      <c r="C210" s="14">
        <v>68262375</v>
      </c>
      <c r="D210" s="14" t="s">
        <v>53</v>
      </c>
      <c r="E210" s="14" t="s">
        <v>62</v>
      </c>
      <c r="F210" s="14" t="s">
        <v>56</v>
      </c>
      <c r="G210" s="14" t="s">
        <v>76</v>
      </c>
      <c r="H210" s="51">
        <v>94</v>
      </c>
      <c r="I210" s="30">
        <v>42549</v>
      </c>
      <c r="J210" s="30">
        <v>42554</v>
      </c>
      <c r="K210" s="14" t="s">
        <v>57</v>
      </c>
      <c r="L210" s="14">
        <v>203</v>
      </c>
      <c r="M210" s="14">
        <v>1</v>
      </c>
      <c r="N210" s="14">
        <v>2</v>
      </c>
      <c r="O210" s="14">
        <v>0</v>
      </c>
      <c r="P210" s="52" t="str">
        <f t="shared" si="64"/>
        <v>BOOKING.COM</v>
      </c>
      <c r="Q210" s="52" t="str">
        <f t="shared" ref="Q210:Q225" si="66">Q209</f>
        <v>*JBS HOTELS</v>
      </c>
      <c r="R210" s="52" t="str">
        <f t="shared" si="65"/>
        <v>TOERKOOP REISBURO DE VEER</v>
      </c>
    </row>
    <row r="211" spans="1:18" ht="15.75" customHeight="1">
      <c r="A211" s="14" t="s">
        <v>167</v>
      </c>
      <c r="B211" s="14" t="s">
        <v>530</v>
      </c>
      <c r="C211" s="14">
        <v>80176783</v>
      </c>
      <c r="D211" s="14" t="s">
        <v>92</v>
      </c>
      <c r="E211" s="14" t="s">
        <v>62</v>
      </c>
      <c r="F211" s="14" t="s">
        <v>56</v>
      </c>
      <c r="G211" s="14" t="s">
        <v>80</v>
      </c>
      <c r="H211" s="51">
        <v>70</v>
      </c>
      <c r="I211" s="30">
        <v>42549</v>
      </c>
      <c r="J211" s="30">
        <v>42550</v>
      </c>
      <c r="K211" s="14" t="s">
        <v>57</v>
      </c>
      <c r="L211" s="14">
        <v>302</v>
      </c>
      <c r="M211" s="14">
        <v>2</v>
      </c>
      <c r="N211" s="14">
        <v>0</v>
      </c>
      <c r="O211" s="14">
        <v>0</v>
      </c>
      <c r="P211" s="52" t="s">
        <v>67</v>
      </c>
      <c r="Q211" s="52" t="str">
        <f t="shared" si="66"/>
        <v>*JBS HOTELS</v>
      </c>
      <c r="R211" s="52" t="s">
        <v>68</v>
      </c>
    </row>
    <row r="212" spans="1:18" ht="15.75" customHeight="1">
      <c r="A212" s="14" t="s">
        <v>531</v>
      </c>
      <c r="B212" s="14" t="s">
        <v>532</v>
      </c>
      <c r="C212" s="14">
        <v>23853141</v>
      </c>
      <c r="D212" s="14" t="s">
        <v>53</v>
      </c>
      <c r="E212" s="14" t="s">
        <v>62</v>
      </c>
      <c r="F212" s="14" t="s">
        <v>56</v>
      </c>
      <c r="G212" s="14" t="s">
        <v>78</v>
      </c>
      <c r="H212" s="51">
        <v>70.55</v>
      </c>
      <c r="I212" s="30">
        <v>42551</v>
      </c>
      <c r="J212" s="30">
        <v>42554</v>
      </c>
      <c r="K212" s="14" t="s">
        <v>64</v>
      </c>
      <c r="L212" s="14">
        <v>221</v>
      </c>
      <c r="M212" s="14">
        <v>2</v>
      </c>
      <c r="N212" s="14">
        <v>0</v>
      </c>
      <c r="O212" s="14">
        <v>0</v>
      </c>
      <c r="P212" s="52" t="s">
        <v>67</v>
      </c>
      <c r="Q212" s="52" t="str">
        <f t="shared" si="66"/>
        <v>*JBS HOTELS</v>
      </c>
      <c r="R212" s="52" t="s">
        <v>68</v>
      </c>
    </row>
    <row r="213" spans="1:18" ht="15.75" customHeight="1">
      <c r="A213" s="14" t="s">
        <v>533</v>
      </c>
      <c r="B213" s="14" t="s">
        <v>534</v>
      </c>
      <c r="C213" s="14">
        <v>67629908</v>
      </c>
      <c r="D213" s="14" t="s">
        <v>53</v>
      </c>
      <c r="E213" s="14" t="s">
        <v>62</v>
      </c>
      <c r="F213" s="14" t="s">
        <v>56</v>
      </c>
      <c r="G213" s="14" t="s">
        <v>69</v>
      </c>
      <c r="H213" s="51">
        <v>71.25</v>
      </c>
      <c r="I213" s="30">
        <v>42553</v>
      </c>
      <c r="J213" s="30">
        <v>42554</v>
      </c>
      <c r="K213" s="14" t="s">
        <v>64</v>
      </c>
      <c r="L213" s="14">
        <v>120</v>
      </c>
      <c r="M213" s="14">
        <v>2</v>
      </c>
      <c r="N213" s="14">
        <v>1</v>
      </c>
      <c r="O213" s="14">
        <v>0</v>
      </c>
      <c r="P213" s="52" t="str">
        <f>P212</f>
        <v>BOOKING.COM</v>
      </c>
      <c r="Q213" s="52" t="str">
        <f t="shared" si="66"/>
        <v>*JBS HOTELS</v>
      </c>
      <c r="R213" s="52" t="str">
        <f>R212</f>
        <v>TOERKOOP REISBURO DE VEER</v>
      </c>
    </row>
    <row r="214" spans="1:18" ht="15.75" customHeight="1">
      <c r="A214" s="14" t="s">
        <v>535</v>
      </c>
      <c r="B214" s="14" t="s">
        <v>536</v>
      </c>
      <c r="C214" s="14">
        <v>79006251</v>
      </c>
      <c r="D214" s="14" t="s">
        <v>53</v>
      </c>
      <c r="E214" s="14" t="s">
        <v>62</v>
      </c>
      <c r="F214" s="14" t="s">
        <v>56</v>
      </c>
      <c r="G214" s="14" t="s">
        <v>80</v>
      </c>
      <c r="H214" s="51">
        <v>110</v>
      </c>
      <c r="I214" s="30">
        <v>42553</v>
      </c>
      <c r="J214" s="30">
        <v>42555</v>
      </c>
      <c r="K214" s="14" t="s">
        <v>57</v>
      </c>
      <c r="L214" s="14">
        <v>106</v>
      </c>
      <c r="M214" s="14">
        <v>4</v>
      </c>
      <c r="N214" s="14">
        <v>0</v>
      </c>
      <c r="O214" s="14">
        <v>0</v>
      </c>
      <c r="P214" s="52" t="s">
        <v>67</v>
      </c>
      <c r="Q214" s="52" t="str">
        <f t="shared" si="66"/>
        <v>*JBS HOTELS</v>
      </c>
      <c r="R214" s="52" t="s">
        <v>68</v>
      </c>
    </row>
    <row r="215" spans="1:18" ht="15.75" customHeight="1">
      <c r="A215" s="14" t="s">
        <v>537</v>
      </c>
      <c r="B215" s="14" t="s">
        <v>538</v>
      </c>
      <c r="C215" s="14">
        <v>84130168</v>
      </c>
      <c r="D215" s="14" t="s">
        <v>53</v>
      </c>
      <c r="E215" s="14" t="s">
        <v>62</v>
      </c>
      <c r="F215" s="14" t="s">
        <v>56</v>
      </c>
      <c r="G215" s="14" t="s">
        <v>71</v>
      </c>
      <c r="H215" s="51">
        <v>78.849999999999994</v>
      </c>
      <c r="I215" s="30">
        <v>42554</v>
      </c>
      <c r="J215" s="30">
        <v>42555</v>
      </c>
      <c r="K215" s="14" t="s">
        <v>64</v>
      </c>
      <c r="L215" s="14">
        <v>223</v>
      </c>
      <c r="M215" s="14">
        <v>2</v>
      </c>
      <c r="N215" s="14">
        <v>1</v>
      </c>
      <c r="O215" s="14">
        <v>0</v>
      </c>
      <c r="P215" s="52" t="str">
        <f>P214</f>
        <v>BOOKING.COM</v>
      </c>
      <c r="Q215" s="52" t="str">
        <f t="shared" si="66"/>
        <v>*JBS HOTELS</v>
      </c>
      <c r="R215" s="52" t="s">
        <v>105</v>
      </c>
    </row>
    <row r="216" spans="1:18" ht="15.75" customHeight="1">
      <c r="A216" s="14" t="s">
        <v>172</v>
      </c>
      <c r="B216" s="14" t="s">
        <v>539</v>
      </c>
      <c r="C216" s="14">
        <v>84594975</v>
      </c>
      <c r="D216" s="14" t="s">
        <v>61</v>
      </c>
      <c r="E216" s="14" t="s">
        <v>62</v>
      </c>
      <c r="F216" s="14" t="s">
        <v>56</v>
      </c>
      <c r="G216" s="14" t="s">
        <v>80</v>
      </c>
      <c r="H216" s="51">
        <v>95</v>
      </c>
      <c r="I216" s="30">
        <v>42554</v>
      </c>
      <c r="J216" s="30">
        <v>42555</v>
      </c>
      <c r="K216" s="14" t="s">
        <v>64</v>
      </c>
      <c r="L216" s="14">
        <v>322</v>
      </c>
      <c r="M216" s="14">
        <v>4</v>
      </c>
      <c r="N216" s="14">
        <v>0</v>
      </c>
      <c r="O216" s="14">
        <v>0</v>
      </c>
      <c r="P216" s="52" t="s">
        <v>67</v>
      </c>
      <c r="Q216" s="52" t="str">
        <f t="shared" si="66"/>
        <v>*JBS HOTELS</v>
      </c>
      <c r="R216" s="52" t="s">
        <v>68</v>
      </c>
    </row>
    <row r="217" spans="1:18" ht="15.75" customHeight="1">
      <c r="A217" s="14" t="s">
        <v>540</v>
      </c>
      <c r="B217" s="14" t="s">
        <v>541</v>
      </c>
      <c r="C217" s="14">
        <v>85047396</v>
      </c>
      <c r="D217" s="14" t="s">
        <v>53</v>
      </c>
      <c r="E217" s="14" t="s">
        <v>89</v>
      </c>
      <c r="F217" s="14" t="s">
        <v>56</v>
      </c>
      <c r="G217" s="14" t="s">
        <v>56</v>
      </c>
      <c r="H217" s="51">
        <v>90</v>
      </c>
      <c r="I217" s="30">
        <v>42555</v>
      </c>
      <c r="J217" s="30">
        <v>42559</v>
      </c>
      <c r="K217" s="14" t="s">
        <v>57</v>
      </c>
      <c r="L217" s="14">
        <v>110</v>
      </c>
      <c r="M217" s="14">
        <v>1</v>
      </c>
      <c r="N217" s="14">
        <v>0</v>
      </c>
      <c r="O217" s="14">
        <v>0</v>
      </c>
      <c r="P217" s="52" t="str">
        <f t="shared" ref="P217:P223" si="67">P216</f>
        <v>BOOKING.COM</v>
      </c>
      <c r="Q217" s="52" t="str">
        <f t="shared" si="66"/>
        <v>*JBS HOTELS</v>
      </c>
      <c r="R217" s="52" t="str">
        <f t="shared" ref="R217:R222" si="68">R216</f>
        <v>TOERKOOP REISBURO DE VEER</v>
      </c>
    </row>
    <row r="218" spans="1:18" ht="15.75" customHeight="1">
      <c r="A218" s="14" t="s">
        <v>542</v>
      </c>
      <c r="B218" s="14" t="s">
        <v>543</v>
      </c>
      <c r="C218" s="14">
        <v>84912941</v>
      </c>
      <c r="D218" s="14" t="s">
        <v>53</v>
      </c>
      <c r="E218" s="14" t="s">
        <v>62</v>
      </c>
      <c r="F218" s="14" t="s">
        <v>56</v>
      </c>
      <c r="G218" s="14" t="s">
        <v>56</v>
      </c>
      <c r="H218" s="51">
        <v>80</v>
      </c>
      <c r="I218" s="30">
        <v>42555</v>
      </c>
      <c r="J218" s="30">
        <v>42556</v>
      </c>
      <c r="K218" s="14" t="s">
        <v>64</v>
      </c>
      <c r="L218" s="14">
        <v>120</v>
      </c>
      <c r="M218" s="14">
        <v>2</v>
      </c>
      <c r="N218" s="14">
        <v>0</v>
      </c>
      <c r="O218" s="14">
        <v>0</v>
      </c>
      <c r="P218" s="52" t="str">
        <f t="shared" si="67"/>
        <v>BOOKING.COM</v>
      </c>
      <c r="Q218" s="52" t="str">
        <f t="shared" si="66"/>
        <v>*JBS HOTELS</v>
      </c>
      <c r="R218" s="52" t="str">
        <f t="shared" si="68"/>
        <v>TOERKOOP REISBURO DE VEER</v>
      </c>
    </row>
    <row r="219" spans="1:18" ht="15.75" customHeight="1">
      <c r="A219" s="14" t="s">
        <v>181</v>
      </c>
      <c r="B219" s="14" t="s">
        <v>544</v>
      </c>
      <c r="C219" s="14">
        <v>85411555</v>
      </c>
      <c r="D219" s="14" t="s">
        <v>53</v>
      </c>
      <c r="E219" s="14" t="s">
        <v>62</v>
      </c>
      <c r="F219" s="14" t="s">
        <v>56</v>
      </c>
      <c r="G219" s="14" t="s">
        <v>63</v>
      </c>
      <c r="H219" s="51">
        <v>66.400000000000006</v>
      </c>
      <c r="I219" s="30">
        <v>42556</v>
      </c>
      <c r="J219" s="30">
        <v>42558</v>
      </c>
      <c r="K219" s="14" t="s">
        <v>64</v>
      </c>
      <c r="L219" s="14">
        <v>223</v>
      </c>
      <c r="M219" s="14">
        <v>2</v>
      </c>
      <c r="N219" s="14">
        <v>2</v>
      </c>
      <c r="O219" s="14">
        <v>0</v>
      </c>
      <c r="P219" s="52" t="str">
        <f t="shared" si="67"/>
        <v>BOOKING.COM</v>
      </c>
      <c r="Q219" s="52" t="str">
        <f t="shared" si="66"/>
        <v>*JBS HOTELS</v>
      </c>
      <c r="R219" s="52" t="str">
        <f t="shared" si="68"/>
        <v>TOERKOOP REISBURO DE VEER</v>
      </c>
    </row>
    <row r="220" spans="1:18" ht="15.75" customHeight="1">
      <c r="A220" s="14" t="s">
        <v>545</v>
      </c>
      <c r="B220" s="14" t="s">
        <v>546</v>
      </c>
      <c r="C220" s="14">
        <v>85400023</v>
      </c>
      <c r="D220" s="14" t="s">
        <v>53</v>
      </c>
      <c r="E220" s="14" t="s">
        <v>62</v>
      </c>
      <c r="F220" s="14" t="s">
        <v>56</v>
      </c>
      <c r="G220" s="14" t="s">
        <v>56</v>
      </c>
      <c r="H220" s="51">
        <v>95</v>
      </c>
      <c r="I220" s="30">
        <v>42559</v>
      </c>
      <c r="J220" s="30">
        <v>42561</v>
      </c>
      <c r="K220" s="14" t="s">
        <v>64</v>
      </c>
      <c r="L220" s="14">
        <v>222</v>
      </c>
      <c r="M220" s="14">
        <v>2</v>
      </c>
      <c r="N220" s="14">
        <v>0</v>
      </c>
      <c r="O220" s="14">
        <v>0</v>
      </c>
      <c r="P220" s="52" t="str">
        <f t="shared" si="67"/>
        <v>BOOKING.COM</v>
      </c>
      <c r="Q220" s="52" t="str">
        <f t="shared" si="66"/>
        <v>*JBS HOTELS</v>
      </c>
      <c r="R220" s="52" t="str">
        <f t="shared" si="68"/>
        <v>TOERKOOP REISBURO DE VEER</v>
      </c>
    </row>
    <row r="221" spans="1:18" ht="15.75" customHeight="1">
      <c r="A221" s="14" t="s">
        <v>547</v>
      </c>
      <c r="B221" s="14" t="s">
        <v>548</v>
      </c>
      <c r="C221" s="14">
        <v>84926226</v>
      </c>
      <c r="D221" s="14" t="s">
        <v>53</v>
      </c>
      <c r="E221" s="14" t="s">
        <v>62</v>
      </c>
      <c r="F221" s="14" t="s">
        <v>56</v>
      </c>
      <c r="G221" s="14" t="s">
        <v>76</v>
      </c>
      <c r="H221" s="51">
        <v>90</v>
      </c>
      <c r="I221" s="30">
        <v>42560</v>
      </c>
      <c r="J221" s="30">
        <v>42561</v>
      </c>
      <c r="K221" s="14" t="s">
        <v>57</v>
      </c>
      <c r="L221" s="14">
        <v>315</v>
      </c>
      <c r="M221" s="14">
        <v>4</v>
      </c>
      <c r="N221" s="14">
        <v>0</v>
      </c>
      <c r="O221" s="14">
        <v>0</v>
      </c>
      <c r="P221" s="52" t="str">
        <f t="shared" si="67"/>
        <v>BOOKING.COM</v>
      </c>
      <c r="Q221" s="52" t="str">
        <f t="shared" si="66"/>
        <v>*JBS HOTELS</v>
      </c>
      <c r="R221" s="52" t="str">
        <f t="shared" si="68"/>
        <v>TOERKOOP REISBURO DE VEER</v>
      </c>
    </row>
    <row r="222" spans="1:18" ht="15.75" customHeight="1">
      <c r="A222" s="14" t="s">
        <v>549</v>
      </c>
      <c r="B222" s="14" t="s">
        <v>550</v>
      </c>
      <c r="C222" s="14">
        <v>24809331</v>
      </c>
      <c r="D222" s="14" t="s">
        <v>61</v>
      </c>
      <c r="E222" s="14" t="s">
        <v>54</v>
      </c>
      <c r="F222" s="14" t="s">
        <v>56</v>
      </c>
      <c r="G222" s="14" t="s">
        <v>56</v>
      </c>
      <c r="H222" s="51">
        <v>75</v>
      </c>
      <c r="I222" s="30">
        <v>42560</v>
      </c>
      <c r="J222" s="30">
        <v>42565</v>
      </c>
      <c r="K222" s="14" t="s">
        <v>57</v>
      </c>
      <c r="L222" s="14">
        <v>107</v>
      </c>
      <c r="M222" s="14">
        <v>3</v>
      </c>
      <c r="N222" s="14">
        <v>0</v>
      </c>
      <c r="O222" s="14">
        <v>0</v>
      </c>
      <c r="P222" s="52" t="str">
        <f t="shared" si="67"/>
        <v>BOOKING.COM</v>
      </c>
      <c r="Q222" s="52" t="str">
        <f t="shared" si="66"/>
        <v>*JBS HOTELS</v>
      </c>
      <c r="R222" s="52" t="str">
        <f t="shared" si="68"/>
        <v>TOERKOOP REISBURO DE VEER</v>
      </c>
    </row>
    <row r="223" spans="1:18" ht="15.75" customHeight="1">
      <c r="A223" s="14" t="s">
        <v>551</v>
      </c>
      <c r="B223" s="14" t="s">
        <v>552</v>
      </c>
      <c r="C223" s="14">
        <v>85643193</v>
      </c>
      <c r="D223" s="14" t="s">
        <v>53</v>
      </c>
      <c r="E223" s="14" t="s">
        <v>62</v>
      </c>
      <c r="F223" s="14" t="s">
        <v>56</v>
      </c>
      <c r="G223" s="14" t="s">
        <v>71</v>
      </c>
      <c r="H223" s="51">
        <v>58.1</v>
      </c>
      <c r="I223" s="30">
        <v>42561</v>
      </c>
      <c r="J223" s="30">
        <v>42570</v>
      </c>
      <c r="K223" s="14" t="s">
        <v>57</v>
      </c>
      <c r="L223" s="14">
        <v>225</v>
      </c>
      <c r="M223" s="14">
        <v>2</v>
      </c>
      <c r="N223" s="14">
        <v>0</v>
      </c>
      <c r="O223" s="14">
        <v>2</v>
      </c>
      <c r="P223" s="52" t="str">
        <f t="shared" si="67"/>
        <v>BOOKING.COM</v>
      </c>
      <c r="Q223" s="52" t="str">
        <f t="shared" si="66"/>
        <v>*JBS HOTELS</v>
      </c>
      <c r="R223" s="52" t="s">
        <v>107</v>
      </c>
    </row>
    <row r="224" spans="1:18" ht="15.75" customHeight="1">
      <c r="A224" s="14" t="s">
        <v>553</v>
      </c>
      <c r="B224" s="14" t="s">
        <v>554</v>
      </c>
      <c r="C224" s="14">
        <v>79951702</v>
      </c>
      <c r="D224" s="14" t="s">
        <v>53</v>
      </c>
      <c r="E224" s="14" t="s">
        <v>62</v>
      </c>
      <c r="F224" s="14" t="s">
        <v>56</v>
      </c>
      <c r="G224" s="14" t="s">
        <v>80</v>
      </c>
      <c r="H224" s="51">
        <v>110</v>
      </c>
      <c r="I224" s="30">
        <v>42566</v>
      </c>
      <c r="J224" s="30">
        <v>42569</v>
      </c>
      <c r="K224" s="14" t="s">
        <v>74</v>
      </c>
      <c r="L224" s="14">
        <v>127</v>
      </c>
      <c r="M224" s="14">
        <v>2</v>
      </c>
      <c r="N224" s="14">
        <v>0</v>
      </c>
      <c r="O224" s="14">
        <v>0</v>
      </c>
      <c r="P224" s="52" t="s">
        <v>67</v>
      </c>
      <c r="Q224" s="52" t="str">
        <f t="shared" si="66"/>
        <v>*JBS HOTELS</v>
      </c>
      <c r="R224" s="52" t="s">
        <v>68</v>
      </c>
    </row>
    <row r="225" spans="1:18" ht="15.75" customHeight="1">
      <c r="A225" s="14" t="s">
        <v>555</v>
      </c>
      <c r="B225" s="14" t="s">
        <v>556</v>
      </c>
      <c r="C225" s="14">
        <v>90812267</v>
      </c>
      <c r="D225" s="14" t="s">
        <v>53</v>
      </c>
      <c r="E225" s="14" t="s">
        <v>54</v>
      </c>
      <c r="F225" s="14" t="s">
        <v>122</v>
      </c>
      <c r="G225" s="14" t="s">
        <v>56</v>
      </c>
      <c r="H225" s="51">
        <v>85</v>
      </c>
      <c r="I225" s="30">
        <v>42566</v>
      </c>
      <c r="J225" s="30">
        <v>42567</v>
      </c>
      <c r="K225" s="14" t="s">
        <v>64</v>
      </c>
      <c r="L225" s="14">
        <v>123</v>
      </c>
      <c r="M225" s="14">
        <v>1</v>
      </c>
      <c r="N225" s="14">
        <v>0</v>
      </c>
      <c r="O225" s="14">
        <v>0</v>
      </c>
      <c r="P225" s="52" t="str">
        <f t="shared" ref="P225:P226" si="69">P224</f>
        <v>BOOKING.COM</v>
      </c>
      <c r="Q225" s="52" t="str">
        <f t="shared" si="66"/>
        <v>*JBS HOTELS</v>
      </c>
      <c r="R225" s="52" t="str">
        <f t="shared" ref="R225:R226" si="70">R224</f>
        <v>TOERKOOP REISBURO DE VEER</v>
      </c>
    </row>
    <row r="226" spans="1:18" ht="15.75" customHeight="1">
      <c r="A226" s="14" t="s">
        <v>106</v>
      </c>
      <c r="B226" s="14" t="s">
        <v>557</v>
      </c>
      <c r="C226" s="14">
        <v>25752747</v>
      </c>
      <c r="D226" s="14" t="s">
        <v>53</v>
      </c>
      <c r="E226" s="14" t="s">
        <v>54</v>
      </c>
      <c r="F226" s="14" t="s">
        <v>55</v>
      </c>
      <c r="G226" s="14" t="s">
        <v>56</v>
      </c>
      <c r="H226" s="51">
        <v>41.74</v>
      </c>
      <c r="I226" s="30">
        <v>42567</v>
      </c>
      <c r="J226" s="30">
        <v>42569</v>
      </c>
      <c r="K226" s="14" t="s">
        <v>57</v>
      </c>
      <c r="L226" s="14">
        <v>217</v>
      </c>
      <c r="M226" s="14">
        <v>1</v>
      </c>
      <c r="N226" s="14">
        <v>0</v>
      </c>
      <c r="O226" s="14">
        <v>0</v>
      </c>
      <c r="P226" s="52" t="str">
        <f t="shared" si="69"/>
        <v>BOOKING.COM</v>
      </c>
      <c r="Q226" s="52" t="s">
        <v>60</v>
      </c>
      <c r="R226" s="52" t="str">
        <f t="shared" si="70"/>
        <v>TOERKOOP REISBURO DE VEER</v>
      </c>
    </row>
    <row r="227" spans="1:18" ht="15.75" customHeight="1">
      <c r="A227" s="14" t="s">
        <v>558</v>
      </c>
      <c r="B227" s="14" t="s">
        <v>559</v>
      </c>
      <c r="C227" s="14">
        <v>91624897</v>
      </c>
      <c r="D227" s="14" t="s">
        <v>92</v>
      </c>
      <c r="E227" s="14" t="s">
        <v>62</v>
      </c>
      <c r="F227" s="14" t="s">
        <v>56</v>
      </c>
      <c r="G227" s="14" t="s">
        <v>80</v>
      </c>
      <c r="H227" s="51">
        <v>75</v>
      </c>
      <c r="I227" s="30">
        <v>42568</v>
      </c>
      <c r="J227" s="30">
        <v>42569</v>
      </c>
      <c r="K227" s="14" t="s">
        <v>57</v>
      </c>
      <c r="L227" s="14">
        <v>311</v>
      </c>
      <c r="M227" s="14">
        <v>4</v>
      </c>
      <c r="N227" s="14">
        <v>0</v>
      </c>
      <c r="O227" s="14">
        <v>0</v>
      </c>
      <c r="P227" s="52" t="s">
        <v>67</v>
      </c>
      <c r="Q227" s="52" t="str">
        <f>Q226</f>
        <v>*JBS HOTELS</v>
      </c>
      <c r="R227" s="52" t="s">
        <v>68</v>
      </c>
    </row>
    <row r="228" spans="1:18" ht="15.75" customHeight="1">
      <c r="A228" s="14" t="s">
        <v>193</v>
      </c>
      <c r="B228" s="14" t="s">
        <v>560</v>
      </c>
      <c r="C228" s="14">
        <v>85166245</v>
      </c>
      <c r="D228" s="14" t="s">
        <v>53</v>
      </c>
      <c r="E228" s="14" t="s">
        <v>54</v>
      </c>
      <c r="F228" s="14" t="s">
        <v>55</v>
      </c>
      <c r="G228" s="14" t="s">
        <v>56</v>
      </c>
      <c r="H228" s="51">
        <v>41.74</v>
      </c>
      <c r="I228" s="30">
        <v>42570</v>
      </c>
      <c r="J228" s="30">
        <v>42571</v>
      </c>
      <c r="K228" s="14" t="s">
        <v>57</v>
      </c>
      <c r="L228" s="14">
        <v>307</v>
      </c>
      <c r="M228" s="14">
        <v>1</v>
      </c>
      <c r="N228" s="14">
        <v>0</v>
      </c>
      <c r="O228" s="14">
        <v>0</v>
      </c>
      <c r="P228" s="52" t="str">
        <f t="shared" ref="P228:P230" si="71">P227</f>
        <v>BOOKING.COM</v>
      </c>
      <c r="Q228" s="52" t="s">
        <v>60</v>
      </c>
      <c r="R228" s="52" t="str">
        <f t="shared" ref="R228:R230" si="72">R227</f>
        <v>TOERKOOP REISBURO DE VEER</v>
      </c>
    </row>
    <row r="229" spans="1:18" ht="15.75" customHeight="1">
      <c r="A229" s="14" t="s">
        <v>561</v>
      </c>
      <c r="B229" s="14" t="s">
        <v>562</v>
      </c>
      <c r="C229" s="14">
        <v>91715116</v>
      </c>
      <c r="D229" s="14" t="s">
        <v>53</v>
      </c>
      <c r="E229" s="14" t="s">
        <v>62</v>
      </c>
      <c r="F229" s="14" t="s">
        <v>56</v>
      </c>
      <c r="G229" s="14" t="s">
        <v>76</v>
      </c>
      <c r="H229" s="51">
        <v>81.67</v>
      </c>
      <c r="I229" s="30">
        <v>42572</v>
      </c>
      <c r="J229" s="30">
        <v>42575</v>
      </c>
      <c r="K229" s="14" t="s">
        <v>64</v>
      </c>
      <c r="L229" s="14">
        <v>320</v>
      </c>
      <c r="M229" s="14">
        <v>4</v>
      </c>
      <c r="N229" s="14">
        <v>0</v>
      </c>
      <c r="O229" s="14">
        <v>0</v>
      </c>
      <c r="P229" s="52" t="str">
        <f t="shared" si="71"/>
        <v>BOOKING.COM</v>
      </c>
      <c r="Q229" s="52" t="str">
        <f>Q228</f>
        <v>*JBS HOTELS</v>
      </c>
      <c r="R229" s="52" t="str">
        <f t="shared" si="72"/>
        <v>TOERKOOP REISBURO DE VEER</v>
      </c>
    </row>
    <row r="230" spans="1:18" ht="15.75" customHeight="1">
      <c r="A230" s="14" t="s">
        <v>132</v>
      </c>
      <c r="B230" s="14" t="s">
        <v>563</v>
      </c>
      <c r="C230" s="14">
        <v>90914185</v>
      </c>
      <c r="D230" s="14" t="s">
        <v>61</v>
      </c>
      <c r="E230" s="14" t="s">
        <v>54</v>
      </c>
      <c r="F230" s="14" t="s">
        <v>56</v>
      </c>
      <c r="G230" s="14" t="s">
        <v>56</v>
      </c>
      <c r="H230" s="51">
        <v>41.74</v>
      </c>
      <c r="I230" s="30">
        <v>42577</v>
      </c>
      <c r="J230" s="30">
        <v>42578</v>
      </c>
      <c r="K230" s="14" t="s">
        <v>57</v>
      </c>
      <c r="L230" s="14">
        <f>L229</f>
        <v>320</v>
      </c>
      <c r="M230" s="14">
        <v>1</v>
      </c>
      <c r="N230" s="14">
        <v>0</v>
      </c>
      <c r="O230" s="14">
        <v>0</v>
      </c>
      <c r="P230" s="52" t="str">
        <f t="shared" si="71"/>
        <v>BOOKING.COM</v>
      </c>
      <c r="Q230" s="52" t="s">
        <v>60</v>
      </c>
      <c r="R230" s="52" t="str">
        <f t="shared" si="72"/>
        <v>TOERKOOP REISBURO DE VEER</v>
      </c>
    </row>
    <row r="231" spans="1:18" ht="15.75" customHeight="1">
      <c r="A231" s="14" t="s">
        <v>135</v>
      </c>
      <c r="B231" s="14" t="s">
        <v>564</v>
      </c>
      <c r="C231" s="14">
        <v>41080208</v>
      </c>
      <c r="D231" s="14" t="s">
        <v>53</v>
      </c>
      <c r="E231" s="14" t="s">
        <v>62</v>
      </c>
      <c r="F231" s="14" t="s">
        <v>56</v>
      </c>
      <c r="G231" s="14" t="s">
        <v>56</v>
      </c>
      <c r="H231" s="51">
        <v>60</v>
      </c>
      <c r="I231" s="30">
        <v>42579</v>
      </c>
      <c r="J231" s="30">
        <v>42582</v>
      </c>
      <c r="K231" s="14" t="s">
        <v>64</v>
      </c>
      <c r="L231" s="14">
        <v>122</v>
      </c>
      <c r="M231" s="14">
        <v>2</v>
      </c>
      <c r="N231" s="14">
        <v>0</v>
      </c>
      <c r="O231" s="14">
        <v>0</v>
      </c>
      <c r="P231" s="52" t="s">
        <v>67</v>
      </c>
      <c r="Q231" s="52" t="str">
        <f t="shared" ref="Q231:Q234" si="73">Q230</f>
        <v>*JBS HOTELS</v>
      </c>
      <c r="R231" s="52" t="s">
        <v>68</v>
      </c>
    </row>
    <row r="232" spans="1:18" ht="15.75" customHeight="1">
      <c r="A232" s="14" t="s">
        <v>565</v>
      </c>
      <c r="B232" s="14" t="s">
        <v>566</v>
      </c>
      <c r="C232" s="14">
        <v>96380812</v>
      </c>
      <c r="D232" s="14" t="s">
        <v>53</v>
      </c>
      <c r="E232" s="14" t="s">
        <v>62</v>
      </c>
      <c r="F232" s="14" t="s">
        <v>56</v>
      </c>
      <c r="G232" s="14" t="s">
        <v>80</v>
      </c>
      <c r="H232" s="51">
        <v>110</v>
      </c>
      <c r="I232" s="30">
        <v>42579</v>
      </c>
      <c r="J232" s="30">
        <v>42580</v>
      </c>
      <c r="K232" s="14" t="s">
        <v>57</v>
      </c>
      <c r="L232" s="14">
        <v>106</v>
      </c>
      <c r="M232" s="14">
        <v>4</v>
      </c>
      <c r="N232" s="14">
        <v>0</v>
      </c>
      <c r="O232" s="14">
        <v>0</v>
      </c>
      <c r="P232" s="52" t="s">
        <v>67</v>
      </c>
      <c r="Q232" s="52" t="str">
        <f t="shared" si="73"/>
        <v>*JBS HOTELS</v>
      </c>
      <c r="R232" s="52" t="s">
        <v>68</v>
      </c>
    </row>
    <row r="233" spans="1:18" ht="15.75" customHeight="1">
      <c r="A233" s="14" t="s">
        <v>567</v>
      </c>
      <c r="B233" s="14" t="s">
        <v>568</v>
      </c>
      <c r="C233" s="14">
        <v>98882504</v>
      </c>
      <c r="D233" s="14" t="s">
        <v>53</v>
      </c>
      <c r="E233" s="14" t="s">
        <v>62</v>
      </c>
      <c r="F233" s="14" t="s">
        <v>56</v>
      </c>
      <c r="G233" s="14" t="s">
        <v>71</v>
      </c>
      <c r="H233" s="51">
        <v>70.55</v>
      </c>
      <c r="I233" s="30">
        <v>42582</v>
      </c>
      <c r="J233" s="30">
        <v>42583</v>
      </c>
      <c r="K233" s="14" t="s">
        <v>87</v>
      </c>
      <c r="L233" s="14">
        <v>104</v>
      </c>
      <c r="M233" s="14">
        <v>2</v>
      </c>
      <c r="N233" s="14">
        <v>2</v>
      </c>
      <c r="O233" s="14">
        <v>0</v>
      </c>
      <c r="P233" s="52" t="str">
        <f>P232</f>
        <v>BOOKING.COM</v>
      </c>
      <c r="Q233" s="52" t="str">
        <f t="shared" si="73"/>
        <v>*JBS HOTELS</v>
      </c>
      <c r="R233" s="52" t="s">
        <v>72</v>
      </c>
    </row>
    <row r="234" spans="1:18" ht="15.75" customHeight="1">
      <c r="A234" s="14" t="s">
        <v>569</v>
      </c>
      <c r="B234" s="14" t="s">
        <v>570</v>
      </c>
      <c r="C234" s="14">
        <v>96412917</v>
      </c>
      <c r="D234" s="14" t="s">
        <v>53</v>
      </c>
      <c r="E234" s="14" t="s">
        <v>62</v>
      </c>
      <c r="F234" s="14" t="s">
        <v>56</v>
      </c>
      <c r="G234" s="14" t="s">
        <v>80</v>
      </c>
      <c r="H234" s="51">
        <v>85</v>
      </c>
      <c r="I234" s="30">
        <v>42582</v>
      </c>
      <c r="J234" s="30">
        <v>42584</v>
      </c>
      <c r="K234" s="14" t="s">
        <v>57</v>
      </c>
      <c r="L234" s="14">
        <v>301</v>
      </c>
      <c r="M234" s="14">
        <v>4</v>
      </c>
      <c r="N234" s="14">
        <v>0</v>
      </c>
      <c r="O234" s="14">
        <v>0</v>
      </c>
      <c r="P234" s="52" t="s">
        <v>67</v>
      </c>
      <c r="Q234" s="52" t="str">
        <f t="shared" si="73"/>
        <v>*JBS HOTELS</v>
      </c>
      <c r="R234" s="52" t="s">
        <v>68</v>
      </c>
    </row>
    <row r="235" spans="1:18" ht="15.75" customHeight="1">
      <c r="A235" s="14" t="s">
        <v>141</v>
      </c>
      <c r="B235" s="14" t="s">
        <v>571</v>
      </c>
      <c r="C235" s="14">
        <v>19214655</v>
      </c>
      <c r="D235" s="14" t="s">
        <v>53</v>
      </c>
      <c r="E235" s="14" t="s">
        <v>54</v>
      </c>
      <c r="F235" s="14" t="s">
        <v>55</v>
      </c>
      <c r="G235" s="14" t="s">
        <v>56</v>
      </c>
      <c r="H235" s="51">
        <v>41.74</v>
      </c>
      <c r="I235" s="30">
        <v>42589</v>
      </c>
      <c r="J235" s="30">
        <v>42591</v>
      </c>
      <c r="K235" s="14" t="s">
        <v>57</v>
      </c>
      <c r="L235" s="14">
        <v>204</v>
      </c>
      <c r="M235" s="14">
        <v>1</v>
      </c>
      <c r="N235" s="14">
        <v>0</v>
      </c>
      <c r="O235" s="14">
        <v>0</v>
      </c>
      <c r="P235" s="52" t="str">
        <f t="shared" ref="P235:P239" si="74">P234</f>
        <v>BOOKING.COM</v>
      </c>
      <c r="Q235" s="52" t="s">
        <v>60</v>
      </c>
      <c r="R235" s="52" t="str">
        <f t="shared" ref="R235:R239" si="75">R234</f>
        <v>TOERKOOP REISBURO DE VEER</v>
      </c>
    </row>
    <row r="236" spans="1:18" ht="15.75" customHeight="1">
      <c r="A236" s="14" t="s">
        <v>141</v>
      </c>
      <c r="B236" s="14" t="s">
        <v>572</v>
      </c>
      <c r="C236" s="14">
        <v>19214686</v>
      </c>
      <c r="D236" s="14" t="s">
        <v>53</v>
      </c>
      <c r="E236" s="14" t="s">
        <v>54</v>
      </c>
      <c r="F236" s="14" t="s">
        <v>55</v>
      </c>
      <c r="G236" s="14" t="s">
        <v>56</v>
      </c>
      <c r="H236" s="51">
        <v>41.74</v>
      </c>
      <c r="I236" s="30">
        <v>42589</v>
      </c>
      <c r="J236" s="30">
        <v>42591</v>
      </c>
      <c r="K236" s="14" t="s">
        <v>57</v>
      </c>
      <c r="L236" s="14">
        <v>203</v>
      </c>
      <c r="M236" s="14">
        <v>1</v>
      </c>
      <c r="N236" s="14">
        <v>0</v>
      </c>
      <c r="O236" s="14">
        <v>0</v>
      </c>
      <c r="P236" s="52" t="str">
        <f t="shared" si="74"/>
        <v>BOOKING.COM</v>
      </c>
      <c r="Q236" s="52" t="s">
        <v>60</v>
      </c>
      <c r="R236" s="52" t="str">
        <f t="shared" si="75"/>
        <v>TOERKOOP REISBURO DE VEER</v>
      </c>
    </row>
    <row r="237" spans="1:18" ht="15.75" customHeight="1">
      <c r="A237" s="14" t="s">
        <v>141</v>
      </c>
      <c r="B237" s="14" t="s">
        <v>573</v>
      </c>
      <c r="C237" s="14">
        <v>19214752</v>
      </c>
      <c r="D237" s="14" t="s">
        <v>53</v>
      </c>
      <c r="E237" s="14" t="s">
        <v>54</v>
      </c>
      <c r="F237" s="14" t="s">
        <v>55</v>
      </c>
      <c r="G237" s="14" t="s">
        <v>56</v>
      </c>
      <c r="H237" s="51">
        <v>41.74</v>
      </c>
      <c r="I237" s="30">
        <v>42589</v>
      </c>
      <c r="J237" s="30">
        <v>42591</v>
      </c>
      <c r="K237" s="14" t="s">
        <v>64</v>
      </c>
      <c r="L237" s="14">
        <v>320</v>
      </c>
      <c r="M237" s="14">
        <v>1</v>
      </c>
      <c r="N237" s="14">
        <v>0</v>
      </c>
      <c r="O237" s="14">
        <v>0</v>
      </c>
      <c r="P237" s="52" t="str">
        <f t="shared" si="74"/>
        <v>BOOKING.COM</v>
      </c>
      <c r="Q237" s="52" t="s">
        <v>60</v>
      </c>
      <c r="R237" s="52" t="str">
        <f t="shared" si="75"/>
        <v>TOERKOOP REISBURO DE VEER</v>
      </c>
    </row>
    <row r="238" spans="1:18" ht="15.75" customHeight="1">
      <c r="A238" s="14" t="s">
        <v>141</v>
      </c>
      <c r="B238" s="14" t="s">
        <v>574</v>
      </c>
      <c r="C238" s="14">
        <v>19214672</v>
      </c>
      <c r="D238" s="14" t="s">
        <v>53</v>
      </c>
      <c r="E238" s="14" t="s">
        <v>54</v>
      </c>
      <c r="F238" s="14" t="s">
        <v>55</v>
      </c>
      <c r="G238" s="14" t="s">
        <v>56</v>
      </c>
      <c r="H238" s="51">
        <v>41.74</v>
      </c>
      <c r="I238" s="30">
        <v>42589</v>
      </c>
      <c r="J238" s="30">
        <v>42591</v>
      </c>
      <c r="K238" s="14" t="s">
        <v>57</v>
      </c>
      <c r="L238" s="14">
        <v>115</v>
      </c>
      <c r="M238" s="14">
        <v>1</v>
      </c>
      <c r="N238" s="14">
        <v>0</v>
      </c>
      <c r="O238" s="14">
        <v>0</v>
      </c>
      <c r="P238" s="52" t="str">
        <f t="shared" si="74"/>
        <v>BOOKING.COM</v>
      </c>
      <c r="Q238" s="52" t="s">
        <v>60</v>
      </c>
      <c r="R238" s="52" t="str">
        <f t="shared" si="75"/>
        <v>TOERKOOP REISBURO DE VEER</v>
      </c>
    </row>
    <row r="239" spans="1:18" ht="15.75" customHeight="1">
      <c r="A239" s="14" t="s">
        <v>575</v>
      </c>
      <c r="B239" s="14" t="s">
        <v>576</v>
      </c>
      <c r="C239" s="14">
        <v>14224191</v>
      </c>
      <c r="D239" s="14" t="s">
        <v>53</v>
      </c>
      <c r="E239" s="14" t="s">
        <v>54</v>
      </c>
      <c r="F239" s="14" t="s">
        <v>122</v>
      </c>
      <c r="G239" s="14" t="s">
        <v>56</v>
      </c>
      <c r="H239" s="51">
        <v>95</v>
      </c>
      <c r="I239" s="30">
        <v>42591</v>
      </c>
      <c r="J239" s="30">
        <v>42592</v>
      </c>
      <c r="K239" s="14" t="s">
        <v>57</v>
      </c>
      <c r="L239" s="14">
        <v>110</v>
      </c>
      <c r="M239" s="14">
        <v>1</v>
      </c>
      <c r="N239" s="14">
        <v>0</v>
      </c>
      <c r="O239" s="14">
        <v>0</v>
      </c>
      <c r="P239" s="52" t="str">
        <f t="shared" si="74"/>
        <v>BOOKING.COM</v>
      </c>
      <c r="Q239" s="52" t="str">
        <f t="shared" ref="Q239:Q245" si="76">Q238</f>
        <v>*JBS HOTELS</v>
      </c>
      <c r="R239" s="52" t="str">
        <f t="shared" si="75"/>
        <v>TOERKOOP REISBURO DE VEER</v>
      </c>
    </row>
    <row r="240" spans="1:18" ht="15.75" customHeight="1">
      <c r="A240" s="14" t="s">
        <v>183</v>
      </c>
      <c r="B240" s="14" t="s">
        <v>577</v>
      </c>
      <c r="C240" s="14">
        <v>13931807</v>
      </c>
      <c r="D240" s="14" t="s">
        <v>61</v>
      </c>
      <c r="E240" s="14" t="s">
        <v>62</v>
      </c>
      <c r="F240" s="14" t="s">
        <v>56</v>
      </c>
      <c r="G240" s="14" t="s">
        <v>80</v>
      </c>
      <c r="H240" s="51">
        <v>90</v>
      </c>
      <c r="I240" s="30">
        <v>42591</v>
      </c>
      <c r="J240" s="30">
        <v>42592</v>
      </c>
      <c r="K240" s="14" t="s">
        <v>57</v>
      </c>
      <c r="L240" s="14">
        <f>L239</f>
        <v>110</v>
      </c>
      <c r="M240" s="14">
        <v>4</v>
      </c>
      <c r="N240" s="14">
        <v>0</v>
      </c>
      <c r="O240" s="14">
        <v>0</v>
      </c>
      <c r="P240" s="52" t="s">
        <v>67</v>
      </c>
      <c r="Q240" s="52" t="str">
        <f t="shared" si="76"/>
        <v>*JBS HOTELS</v>
      </c>
      <c r="R240" s="52" t="s">
        <v>68</v>
      </c>
    </row>
    <row r="241" spans="1:18" ht="15.75" customHeight="1">
      <c r="A241" s="14" t="s">
        <v>578</v>
      </c>
      <c r="B241" s="14" t="s">
        <v>579</v>
      </c>
      <c r="C241" s="14">
        <v>94570134</v>
      </c>
      <c r="D241" s="14" t="s">
        <v>53</v>
      </c>
      <c r="E241" s="14" t="s">
        <v>62</v>
      </c>
      <c r="F241" s="14" t="s">
        <v>56</v>
      </c>
      <c r="G241" s="14" t="s">
        <v>80</v>
      </c>
      <c r="H241" s="51">
        <v>90</v>
      </c>
      <c r="I241" s="30">
        <v>42592</v>
      </c>
      <c r="J241" s="30">
        <v>42596</v>
      </c>
      <c r="K241" s="14" t="s">
        <v>57</v>
      </c>
      <c r="L241" s="14">
        <v>117</v>
      </c>
      <c r="M241" s="14">
        <v>1</v>
      </c>
      <c r="N241" s="14">
        <v>0</v>
      </c>
      <c r="O241" s="14">
        <v>0</v>
      </c>
      <c r="P241" s="52" t="s">
        <v>67</v>
      </c>
      <c r="Q241" s="52" t="str">
        <f t="shared" si="76"/>
        <v>*JBS HOTELS</v>
      </c>
      <c r="R241" s="52" t="s">
        <v>68</v>
      </c>
    </row>
    <row r="242" spans="1:18" ht="15.75" customHeight="1">
      <c r="A242" s="14" t="s">
        <v>580</v>
      </c>
      <c r="B242" s="14" t="s">
        <v>581</v>
      </c>
      <c r="C242" s="14">
        <v>97476488</v>
      </c>
      <c r="D242" s="14" t="s">
        <v>53</v>
      </c>
      <c r="E242" s="14" t="s">
        <v>62</v>
      </c>
      <c r="F242" s="14" t="s">
        <v>56</v>
      </c>
      <c r="G242" s="14" t="s">
        <v>80</v>
      </c>
      <c r="H242" s="51">
        <v>81</v>
      </c>
      <c r="I242" s="30">
        <v>42592</v>
      </c>
      <c r="J242" s="30">
        <v>42595</v>
      </c>
      <c r="K242" s="14" t="s">
        <v>57</v>
      </c>
      <c r="L242" s="14">
        <v>205</v>
      </c>
      <c r="M242" s="14">
        <v>4</v>
      </c>
      <c r="N242" s="14">
        <v>0</v>
      </c>
      <c r="O242" s="14">
        <v>0</v>
      </c>
      <c r="P242" s="52" t="s">
        <v>67</v>
      </c>
      <c r="Q242" s="52" t="str">
        <f t="shared" si="76"/>
        <v>*JBS HOTELS</v>
      </c>
      <c r="R242" s="52" t="s">
        <v>68</v>
      </c>
    </row>
    <row r="243" spans="1:18" ht="15.75" customHeight="1">
      <c r="A243" s="14" t="s">
        <v>582</v>
      </c>
      <c r="B243" s="14" t="s">
        <v>583</v>
      </c>
      <c r="C243" s="14">
        <v>16816024</v>
      </c>
      <c r="D243" s="14" t="s">
        <v>53</v>
      </c>
      <c r="E243" s="14" t="s">
        <v>54</v>
      </c>
      <c r="F243" s="14" t="s">
        <v>56</v>
      </c>
      <c r="G243" s="14" t="s">
        <v>56</v>
      </c>
      <c r="H243" s="51">
        <v>80</v>
      </c>
      <c r="I243" s="30">
        <v>42596</v>
      </c>
      <c r="J243" s="30">
        <v>42600</v>
      </c>
      <c r="K243" s="14" t="s">
        <v>57</v>
      </c>
      <c r="L243" s="14">
        <v>108</v>
      </c>
      <c r="M243" s="14">
        <v>1</v>
      </c>
      <c r="N243" s="14">
        <v>0</v>
      </c>
      <c r="O243" s="14">
        <v>0</v>
      </c>
      <c r="P243" s="52" t="str">
        <f t="shared" ref="P243:P244" si="77">P242</f>
        <v>BOOKING.COM</v>
      </c>
      <c r="Q243" s="52" t="str">
        <f t="shared" si="76"/>
        <v>*JBS HOTELS</v>
      </c>
      <c r="R243" s="52" t="str">
        <f t="shared" ref="R243:R244" si="78">R242</f>
        <v>TOERKOOP REISBURO DE VEER</v>
      </c>
    </row>
    <row r="244" spans="1:18" ht="15.75" customHeight="1">
      <c r="A244" s="14" t="s">
        <v>207</v>
      </c>
      <c r="B244" s="14" t="s">
        <v>584</v>
      </c>
      <c r="C244" s="14">
        <v>16312414</v>
      </c>
      <c r="D244" s="14" t="s">
        <v>53</v>
      </c>
      <c r="E244" s="14" t="s">
        <v>62</v>
      </c>
      <c r="F244" s="14" t="s">
        <v>56</v>
      </c>
      <c r="G244" s="14" t="s">
        <v>56</v>
      </c>
      <c r="H244" s="51">
        <v>80</v>
      </c>
      <c r="I244" s="30">
        <v>42596</v>
      </c>
      <c r="J244" s="30">
        <v>42597</v>
      </c>
      <c r="K244" s="14" t="s">
        <v>57</v>
      </c>
      <c r="L244" s="14">
        <v>118</v>
      </c>
      <c r="M244" s="14">
        <v>1</v>
      </c>
      <c r="N244" s="14">
        <v>0</v>
      </c>
      <c r="O244" s="14">
        <v>0</v>
      </c>
      <c r="P244" s="52" t="str">
        <f t="shared" si="77"/>
        <v>BOOKING.COM</v>
      </c>
      <c r="Q244" s="52" t="str">
        <f t="shared" si="76"/>
        <v>*JBS HOTELS</v>
      </c>
      <c r="R244" s="52" t="str">
        <f t="shared" si="78"/>
        <v>TOERKOOP REISBURO DE VEER</v>
      </c>
    </row>
    <row r="245" spans="1:18" ht="15.75" customHeight="1">
      <c r="A245" s="14" t="s">
        <v>585</v>
      </c>
      <c r="B245" s="14" t="s">
        <v>586</v>
      </c>
      <c r="C245" s="14">
        <v>62990570</v>
      </c>
      <c r="D245" s="14" t="s">
        <v>53</v>
      </c>
      <c r="E245" s="14" t="s">
        <v>62</v>
      </c>
      <c r="F245" s="14" t="s">
        <v>56</v>
      </c>
      <c r="G245" s="14" t="s">
        <v>179</v>
      </c>
      <c r="H245" s="51">
        <v>71.25</v>
      </c>
      <c r="I245" s="30">
        <v>42596</v>
      </c>
      <c r="J245" s="30">
        <v>42602</v>
      </c>
      <c r="K245" s="14" t="s">
        <v>57</v>
      </c>
      <c r="L245" s="14">
        <v>303</v>
      </c>
      <c r="M245" s="14">
        <v>2</v>
      </c>
      <c r="N245" s="14">
        <v>0</v>
      </c>
      <c r="O245" s="14">
        <v>0</v>
      </c>
      <c r="P245" s="52" t="s">
        <v>67</v>
      </c>
      <c r="Q245" s="52" t="str">
        <f t="shared" si="76"/>
        <v>*JBS HOTELS</v>
      </c>
      <c r="R245" s="52" t="s">
        <v>68</v>
      </c>
    </row>
    <row r="246" spans="1:18" ht="15.75" customHeight="1">
      <c r="A246" s="14" t="s">
        <v>150</v>
      </c>
      <c r="B246" s="14" t="s">
        <v>587</v>
      </c>
      <c r="C246" s="14">
        <v>33794825</v>
      </c>
      <c r="D246" s="14" t="s">
        <v>53</v>
      </c>
      <c r="E246" s="14" t="s">
        <v>54</v>
      </c>
      <c r="F246" s="14" t="s">
        <v>55</v>
      </c>
      <c r="G246" s="14" t="s">
        <v>56</v>
      </c>
      <c r="H246" s="51">
        <v>41.74</v>
      </c>
      <c r="I246" s="30">
        <v>42506</v>
      </c>
      <c r="J246" s="30">
        <v>42507</v>
      </c>
      <c r="K246" s="14" t="s">
        <v>57</v>
      </c>
      <c r="L246" s="14">
        <v>116</v>
      </c>
      <c r="M246" s="14">
        <v>1</v>
      </c>
      <c r="N246" s="14">
        <v>0</v>
      </c>
      <c r="O246" s="14">
        <v>0</v>
      </c>
      <c r="P246" s="52" t="str">
        <f t="shared" ref="P246:P257" si="79">P245</f>
        <v>BOOKING.COM</v>
      </c>
      <c r="Q246" s="52" t="s">
        <v>60</v>
      </c>
      <c r="R246" s="52" t="str">
        <f t="shared" ref="R246:R254" si="80">R245</f>
        <v>TOERKOOP REISBURO DE VEER</v>
      </c>
    </row>
    <row r="247" spans="1:18" ht="15.75" customHeight="1">
      <c r="A247" s="14" t="s">
        <v>175</v>
      </c>
      <c r="B247" s="14" t="s">
        <v>588</v>
      </c>
      <c r="C247" s="14">
        <v>99570234</v>
      </c>
      <c r="D247" s="14" t="s">
        <v>53</v>
      </c>
      <c r="E247" s="14" t="s">
        <v>54</v>
      </c>
      <c r="F247" s="14" t="s">
        <v>55</v>
      </c>
      <c r="G247" s="14" t="s">
        <v>56</v>
      </c>
      <c r="H247" s="51">
        <v>43.48</v>
      </c>
      <c r="I247" s="30">
        <v>42507</v>
      </c>
      <c r="J247" s="30">
        <v>42509</v>
      </c>
      <c r="K247" s="14" t="s">
        <v>57</v>
      </c>
      <c r="L247" s="14">
        <v>214</v>
      </c>
      <c r="M247" s="14">
        <v>1</v>
      </c>
      <c r="N247" s="14">
        <v>0</v>
      </c>
      <c r="O247" s="14">
        <v>0</v>
      </c>
      <c r="P247" s="52" t="str">
        <f t="shared" si="79"/>
        <v>BOOKING.COM</v>
      </c>
      <c r="Q247" s="52" t="s">
        <v>58</v>
      </c>
      <c r="R247" s="52" t="str">
        <f t="shared" si="80"/>
        <v>TOERKOOP REISBURO DE VEER</v>
      </c>
    </row>
    <row r="248" spans="1:18" ht="15.75" customHeight="1">
      <c r="A248" s="14" t="s">
        <v>82</v>
      </c>
      <c r="B248" s="14" t="s">
        <v>589</v>
      </c>
      <c r="C248" s="14">
        <v>58867383</v>
      </c>
      <c r="D248" s="14" t="s">
        <v>53</v>
      </c>
      <c r="E248" s="14" t="s">
        <v>54</v>
      </c>
      <c r="F248" s="14" t="s">
        <v>55</v>
      </c>
      <c r="G248" s="14" t="s">
        <v>56</v>
      </c>
      <c r="H248" s="51">
        <v>41.74</v>
      </c>
      <c r="I248" s="30">
        <v>42512</v>
      </c>
      <c r="J248" s="30">
        <v>42513</v>
      </c>
      <c r="K248" s="14" t="s">
        <v>57</v>
      </c>
      <c r="L248" s="14">
        <v>304</v>
      </c>
      <c r="M248" s="14">
        <v>1</v>
      </c>
      <c r="N248" s="14">
        <v>0</v>
      </c>
      <c r="O248" s="14">
        <v>0</v>
      </c>
      <c r="P248" s="52" t="str">
        <f t="shared" si="79"/>
        <v>BOOKING.COM</v>
      </c>
      <c r="Q248" s="52" t="s">
        <v>60</v>
      </c>
      <c r="R248" s="52" t="str">
        <f t="shared" si="80"/>
        <v>TOERKOOP REISBURO DE VEER</v>
      </c>
    </row>
    <row r="249" spans="1:18" ht="15.75" customHeight="1">
      <c r="A249" s="14" t="s">
        <v>184</v>
      </c>
      <c r="B249" s="14" t="s">
        <v>590</v>
      </c>
      <c r="C249" s="14">
        <v>64173188</v>
      </c>
      <c r="D249" s="14" t="s">
        <v>53</v>
      </c>
      <c r="E249" s="14" t="s">
        <v>54</v>
      </c>
      <c r="F249" s="14" t="s">
        <v>56</v>
      </c>
      <c r="G249" s="14" t="s">
        <v>56</v>
      </c>
      <c r="H249" s="51">
        <v>70</v>
      </c>
      <c r="I249" s="30">
        <v>42513</v>
      </c>
      <c r="J249" s="30">
        <v>42514</v>
      </c>
      <c r="K249" s="14" t="s">
        <v>64</v>
      </c>
      <c r="L249" s="14">
        <v>323</v>
      </c>
      <c r="M249" s="14">
        <v>1</v>
      </c>
      <c r="N249" s="14">
        <v>0</v>
      </c>
      <c r="O249" s="14">
        <v>0</v>
      </c>
      <c r="P249" s="52" t="str">
        <f t="shared" si="79"/>
        <v>BOOKING.COM</v>
      </c>
      <c r="Q249" s="52" t="str">
        <f>Q248</f>
        <v>*JBS HOTELS</v>
      </c>
      <c r="R249" s="52" t="str">
        <f t="shared" si="80"/>
        <v>TOERKOOP REISBURO DE VEER</v>
      </c>
    </row>
    <row r="250" spans="1:18" ht="15.75" customHeight="1">
      <c r="A250" s="14" t="s">
        <v>84</v>
      </c>
      <c r="B250" s="14" t="s">
        <v>591</v>
      </c>
      <c r="C250" s="14">
        <v>17487777</v>
      </c>
      <c r="D250" s="14" t="s">
        <v>53</v>
      </c>
      <c r="E250" s="14" t="s">
        <v>54</v>
      </c>
      <c r="F250" s="14" t="s">
        <v>55</v>
      </c>
      <c r="G250" s="14" t="s">
        <v>56</v>
      </c>
      <c r="H250" s="51">
        <v>43.48</v>
      </c>
      <c r="I250" s="30">
        <v>42513</v>
      </c>
      <c r="J250" s="30">
        <v>42515</v>
      </c>
      <c r="K250" s="14" t="s">
        <v>57</v>
      </c>
      <c r="L250" s="14">
        <v>211</v>
      </c>
      <c r="M250" s="14">
        <v>1</v>
      </c>
      <c r="N250" s="14">
        <v>0</v>
      </c>
      <c r="O250" s="14">
        <v>0</v>
      </c>
      <c r="P250" s="52" t="str">
        <f t="shared" si="79"/>
        <v>BOOKING.COM</v>
      </c>
      <c r="Q250" s="52" t="s">
        <v>58</v>
      </c>
      <c r="R250" s="52" t="str">
        <f t="shared" si="80"/>
        <v>TOERKOOP REISBURO DE VEER</v>
      </c>
    </row>
    <row r="251" spans="1:18" ht="15.75" customHeight="1">
      <c r="A251" s="14" t="s">
        <v>85</v>
      </c>
      <c r="B251" s="14" t="s">
        <v>592</v>
      </c>
      <c r="C251" s="14">
        <v>20074066</v>
      </c>
      <c r="D251" s="14" t="s">
        <v>53</v>
      </c>
      <c r="E251" s="14" t="s">
        <v>54</v>
      </c>
      <c r="F251" s="14" t="s">
        <v>55</v>
      </c>
      <c r="G251" s="14" t="s">
        <v>56</v>
      </c>
      <c r="H251" s="51">
        <v>43.48</v>
      </c>
      <c r="I251" s="30">
        <v>42513</v>
      </c>
      <c r="J251" s="30">
        <v>42515</v>
      </c>
      <c r="K251" s="14" t="s">
        <v>57</v>
      </c>
      <c r="L251" s="14">
        <v>317</v>
      </c>
      <c r="M251" s="14">
        <v>1</v>
      </c>
      <c r="N251" s="14">
        <v>0</v>
      </c>
      <c r="O251" s="14">
        <v>0</v>
      </c>
      <c r="P251" s="52" t="str">
        <f t="shared" si="79"/>
        <v>BOOKING.COM</v>
      </c>
      <c r="Q251" s="52" t="s">
        <v>58</v>
      </c>
      <c r="R251" s="52" t="str">
        <f t="shared" si="80"/>
        <v>TOERKOOP REISBURO DE VEER</v>
      </c>
    </row>
    <row r="252" spans="1:18" ht="15.75" customHeight="1">
      <c r="A252" s="14" t="s">
        <v>84</v>
      </c>
      <c r="B252" s="14" t="s">
        <v>593</v>
      </c>
      <c r="C252" s="14">
        <v>17487341</v>
      </c>
      <c r="D252" s="14" t="s">
        <v>53</v>
      </c>
      <c r="E252" s="14" t="s">
        <v>54</v>
      </c>
      <c r="F252" s="14" t="s">
        <v>55</v>
      </c>
      <c r="G252" s="14" t="s">
        <v>56</v>
      </c>
      <c r="H252" s="51">
        <v>43.48</v>
      </c>
      <c r="I252" s="30">
        <v>42513</v>
      </c>
      <c r="J252" s="30">
        <v>42515</v>
      </c>
      <c r="K252" s="14" t="s">
        <v>57</v>
      </c>
      <c r="L252" s="14">
        <v>209</v>
      </c>
      <c r="M252" s="14">
        <v>1</v>
      </c>
      <c r="N252" s="14">
        <v>0</v>
      </c>
      <c r="O252" s="14">
        <v>0</v>
      </c>
      <c r="P252" s="52" t="str">
        <f t="shared" si="79"/>
        <v>BOOKING.COM</v>
      </c>
      <c r="Q252" s="52" t="s">
        <v>58</v>
      </c>
      <c r="R252" s="52" t="str">
        <f t="shared" si="80"/>
        <v>TOERKOOP REISBURO DE VEER</v>
      </c>
    </row>
    <row r="253" spans="1:18" ht="15.75" customHeight="1">
      <c r="A253" s="14" t="s">
        <v>152</v>
      </c>
      <c r="B253" s="14" t="s">
        <v>594</v>
      </c>
      <c r="C253" s="14">
        <v>57624033</v>
      </c>
      <c r="D253" s="14" t="s">
        <v>53</v>
      </c>
      <c r="E253" s="14" t="s">
        <v>54</v>
      </c>
      <c r="F253" s="14" t="s">
        <v>55</v>
      </c>
      <c r="G253" s="14" t="s">
        <v>56</v>
      </c>
      <c r="H253" s="51">
        <v>41.74</v>
      </c>
      <c r="I253" s="30">
        <v>42514</v>
      </c>
      <c r="J253" s="30">
        <v>42515</v>
      </c>
      <c r="K253" s="14" t="s">
        <v>57</v>
      </c>
      <c r="L253" s="14">
        <v>119</v>
      </c>
      <c r="M253" s="14">
        <v>1</v>
      </c>
      <c r="N253" s="14">
        <v>0</v>
      </c>
      <c r="O253" s="14">
        <v>0</v>
      </c>
      <c r="P253" s="52" t="str">
        <f t="shared" si="79"/>
        <v>BOOKING.COM</v>
      </c>
      <c r="Q253" s="52" t="s">
        <v>60</v>
      </c>
      <c r="R253" s="52" t="str">
        <f t="shared" si="80"/>
        <v>TOERKOOP REISBURO DE VEER</v>
      </c>
    </row>
    <row r="254" spans="1:18" ht="15.75" customHeight="1">
      <c r="A254" s="14" t="s">
        <v>153</v>
      </c>
      <c r="B254" s="14" t="s">
        <v>595</v>
      </c>
      <c r="C254" s="14">
        <v>92688500</v>
      </c>
      <c r="D254" s="14" t="s">
        <v>53</v>
      </c>
      <c r="E254" s="14" t="s">
        <v>54</v>
      </c>
      <c r="F254" s="14" t="s">
        <v>55</v>
      </c>
      <c r="G254" s="14" t="s">
        <v>56</v>
      </c>
      <c r="H254" s="51">
        <v>41.74</v>
      </c>
      <c r="I254" s="30">
        <v>42515</v>
      </c>
      <c r="J254" s="30">
        <v>42517</v>
      </c>
      <c r="K254" s="14" t="s">
        <v>57</v>
      </c>
      <c r="L254" s="14">
        <v>116</v>
      </c>
      <c r="M254" s="14">
        <v>1</v>
      </c>
      <c r="N254" s="14">
        <v>0</v>
      </c>
      <c r="O254" s="14">
        <v>0</v>
      </c>
      <c r="P254" s="52" t="str">
        <f t="shared" si="79"/>
        <v>BOOKING.COM</v>
      </c>
      <c r="Q254" s="52" t="s">
        <v>60</v>
      </c>
      <c r="R254" s="52" t="str">
        <f t="shared" si="80"/>
        <v>TOERKOOP REISBURO DE VEER</v>
      </c>
    </row>
    <row r="255" spans="1:18" ht="15.75" customHeight="1">
      <c r="A255" s="14" t="s">
        <v>596</v>
      </c>
      <c r="B255" s="14" t="s">
        <v>597</v>
      </c>
      <c r="C255" s="14">
        <v>43178516</v>
      </c>
      <c r="D255" s="14" t="s">
        <v>92</v>
      </c>
      <c r="E255" s="14" t="s">
        <v>62</v>
      </c>
      <c r="F255" s="14" t="s">
        <v>56</v>
      </c>
      <c r="G255" s="14" t="s">
        <v>83</v>
      </c>
      <c r="H255" s="51">
        <v>62.25</v>
      </c>
      <c r="I255" s="30">
        <v>42517</v>
      </c>
      <c r="J255" s="30">
        <v>42518</v>
      </c>
      <c r="K255" s="14" t="s">
        <v>57</v>
      </c>
      <c r="L255" s="14">
        <v>215</v>
      </c>
      <c r="M255" s="14">
        <v>1</v>
      </c>
      <c r="N255" s="14">
        <v>2</v>
      </c>
      <c r="O255" s="14">
        <v>0</v>
      </c>
      <c r="P255" s="52" t="str">
        <f t="shared" si="79"/>
        <v>BOOKING.COM</v>
      </c>
      <c r="Q255" s="52" t="str">
        <f>Q254</f>
        <v>*JBS HOTELS</v>
      </c>
      <c r="R255" s="52" t="s">
        <v>72</v>
      </c>
    </row>
    <row r="256" spans="1:18" ht="15.75" customHeight="1">
      <c r="A256" s="14" t="s">
        <v>155</v>
      </c>
      <c r="B256" s="14" t="s">
        <v>598</v>
      </c>
      <c r="C256" s="14">
        <v>14272956</v>
      </c>
      <c r="D256" s="14" t="s">
        <v>53</v>
      </c>
      <c r="E256" s="14" t="s">
        <v>54</v>
      </c>
      <c r="F256" s="14" t="s">
        <v>55</v>
      </c>
      <c r="G256" s="14" t="s">
        <v>56</v>
      </c>
      <c r="H256" s="51">
        <v>41.74</v>
      </c>
      <c r="I256" s="30">
        <v>42521</v>
      </c>
      <c r="J256" s="30">
        <v>42523</v>
      </c>
      <c r="K256" s="14" t="s">
        <v>57</v>
      </c>
      <c r="L256" s="14">
        <v>315</v>
      </c>
      <c r="M256" s="14">
        <v>1</v>
      </c>
      <c r="N256" s="14">
        <v>0</v>
      </c>
      <c r="O256" s="14">
        <v>0</v>
      </c>
      <c r="P256" s="52" t="str">
        <f t="shared" si="79"/>
        <v>BOOKING.COM</v>
      </c>
      <c r="Q256" s="52" t="s">
        <v>60</v>
      </c>
      <c r="R256" s="52" t="str">
        <f t="shared" ref="R256:R257" si="81">R255</f>
        <v>EXPEDIA INC</v>
      </c>
    </row>
    <row r="257" spans="1:18" ht="15.75" customHeight="1">
      <c r="A257" s="14" t="s">
        <v>178</v>
      </c>
      <c r="B257" s="14" t="s">
        <v>600</v>
      </c>
      <c r="C257" s="14">
        <v>88858038</v>
      </c>
      <c r="D257" s="14" t="s">
        <v>53</v>
      </c>
      <c r="E257" s="14" t="s">
        <v>54</v>
      </c>
      <c r="F257" s="14" t="s">
        <v>55</v>
      </c>
      <c r="G257" s="14" t="s">
        <v>56</v>
      </c>
      <c r="H257" s="51">
        <v>41.74</v>
      </c>
      <c r="I257" s="30">
        <v>42524</v>
      </c>
      <c r="J257" s="30">
        <v>42526</v>
      </c>
      <c r="K257" s="14" t="s">
        <v>57</v>
      </c>
      <c r="L257" s="14">
        <v>201</v>
      </c>
      <c r="M257" s="14">
        <v>1</v>
      </c>
      <c r="N257" s="14">
        <v>0</v>
      </c>
      <c r="O257" s="14">
        <v>0</v>
      </c>
      <c r="P257" s="52" t="str">
        <f t="shared" si="79"/>
        <v>BOOKING.COM</v>
      </c>
      <c r="Q257" s="52" t="s">
        <v>60</v>
      </c>
      <c r="R257" s="52" t="str">
        <f t="shared" si="81"/>
        <v>EXPEDIA INC</v>
      </c>
    </row>
    <row r="258" spans="1:18" ht="15.75" customHeight="1">
      <c r="A258" s="14" t="s">
        <v>601</v>
      </c>
      <c r="B258" s="14" t="s">
        <v>602</v>
      </c>
      <c r="C258" s="14">
        <v>69137707</v>
      </c>
      <c r="D258" s="14" t="s">
        <v>53</v>
      </c>
      <c r="E258" s="14" t="s">
        <v>62</v>
      </c>
      <c r="F258" s="14" t="s">
        <v>56</v>
      </c>
      <c r="G258" s="14" t="s">
        <v>80</v>
      </c>
      <c r="H258" s="51">
        <v>90</v>
      </c>
      <c r="I258" s="30">
        <v>42525</v>
      </c>
      <c r="J258" s="30">
        <v>42526</v>
      </c>
      <c r="K258" s="14" t="s">
        <v>57</v>
      </c>
      <c r="L258" s="14">
        <v>325</v>
      </c>
      <c r="M258" s="14">
        <v>2</v>
      </c>
      <c r="N258" s="14">
        <v>0</v>
      </c>
      <c r="O258" s="14">
        <v>0</v>
      </c>
      <c r="P258" s="52" t="s">
        <v>67</v>
      </c>
      <c r="Q258" s="52" t="str">
        <f>Q257</f>
        <v>*JBS HOTELS</v>
      </c>
      <c r="R258" s="52" t="s">
        <v>68</v>
      </c>
    </row>
    <row r="259" spans="1:18" ht="15.75" customHeight="1">
      <c r="A259" s="14" t="s">
        <v>94</v>
      </c>
      <c r="B259" s="14" t="s">
        <v>603</v>
      </c>
      <c r="C259" s="14">
        <v>17486079</v>
      </c>
      <c r="D259" s="14" t="s">
        <v>92</v>
      </c>
      <c r="E259" s="14" t="s">
        <v>54</v>
      </c>
      <c r="F259" s="14" t="s">
        <v>55</v>
      </c>
      <c r="G259" s="14" t="s">
        <v>56</v>
      </c>
      <c r="H259" s="51">
        <v>43.48</v>
      </c>
      <c r="I259" s="30">
        <v>42525</v>
      </c>
      <c r="J259" s="30">
        <v>42527</v>
      </c>
      <c r="K259" s="14" t="s">
        <v>57</v>
      </c>
      <c r="L259" s="14">
        <v>111</v>
      </c>
      <c r="M259" s="14">
        <v>1</v>
      </c>
      <c r="N259" s="14">
        <v>0</v>
      </c>
      <c r="O259" s="14">
        <v>0</v>
      </c>
      <c r="P259" s="52" t="str">
        <f t="shared" ref="P259:P277" si="82">P258</f>
        <v>BOOKING.COM</v>
      </c>
      <c r="Q259" s="52" t="s">
        <v>58</v>
      </c>
      <c r="R259" s="52" t="str">
        <f t="shared" ref="R259:R275" si="83">R258</f>
        <v>TOERKOOP REISBURO DE VEER</v>
      </c>
    </row>
    <row r="260" spans="1:18" ht="15.75" customHeight="1">
      <c r="A260" s="14" t="s">
        <v>94</v>
      </c>
      <c r="B260" s="14" t="s">
        <v>604</v>
      </c>
      <c r="C260" s="14">
        <v>17486050</v>
      </c>
      <c r="D260" s="14" t="s">
        <v>92</v>
      </c>
      <c r="E260" s="14" t="s">
        <v>54</v>
      </c>
      <c r="F260" s="14" t="s">
        <v>55</v>
      </c>
      <c r="G260" s="14" t="s">
        <v>56</v>
      </c>
      <c r="H260" s="51">
        <v>43.48</v>
      </c>
      <c r="I260" s="30">
        <v>42525</v>
      </c>
      <c r="J260" s="30">
        <v>42527</v>
      </c>
      <c r="K260" s="14" t="s">
        <v>57</v>
      </c>
      <c r="L260" s="14">
        <v>109</v>
      </c>
      <c r="M260" s="14">
        <v>1</v>
      </c>
      <c r="N260" s="14">
        <v>0</v>
      </c>
      <c r="O260" s="14">
        <v>0</v>
      </c>
      <c r="P260" s="52" t="str">
        <f t="shared" si="82"/>
        <v>BOOKING.COM</v>
      </c>
      <c r="Q260" s="52" t="s">
        <v>58</v>
      </c>
      <c r="R260" s="52" t="str">
        <f t="shared" si="83"/>
        <v>TOERKOOP REISBURO DE VEER</v>
      </c>
    </row>
    <row r="261" spans="1:18" ht="15.75" customHeight="1">
      <c r="A261" s="14" t="s">
        <v>94</v>
      </c>
      <c r="B261" s="14" t="s">
        <v>605</v>
      </c>
      <c r="C261" s="14">
        <v>17485985</v>
      </c>
      <c r="D261" s="14" t="s">
        <v>92</v>
      </c>
      <c r="E261" s="14" t="s">
        <v>54</v>
      </c>
      <c r="F261" s="14" t="s">
        <v>55</v>
      </c>
      <c r="G261" s="14" t="s">
        <v>56</v>
      </c>
      <c r="H261" s="51">
        <v>43.48</v>
      </c>
      <c r="I261" s="30">
        <v>42525</v>
      </c>
      <c r="J261" s="30">
        <v>42527</v>
      </c>
      <c r="K261" s="14" t="s">
        <v>57</v>
      </c>
      <c r="L261" s="14">
        <v>112</v>
      </c>
      <c r="M261" s="14">
        <v>1</v>
      </c>
      <c r="N261" s="14">
        <v>0</v>
      </c>
      <c r="O261" s="14">
        <v>0</v>
      </c>
      <c r="P261" s="52" t="str">
        <f t="shared" si="82"/>
        <v>BOOKING.COM</v>
      </c>
      <c r="Q261" s="52" t="s">
        <v>58</v>
      </c>
      <c r="R261" s="52" t="str">
        <f t="shared" si="83"/>
        <v>TOERKOOP REISBURO DE VEER</v>
      </c>
    </row>
    <row r="262" spans="1:18" ht="15.75" customHeight="1">
      <c r="A262" s="14" t="s">
        <v>95</v>
      </c>
      <c r="B262" s="14" t="s">
        <v>606</v>
      </c>
      <c r="C262" s="14">
        <v>14635910</v>
      </c>
      <c r="D262" s="14" t="s">
        <v>92</v>
      </c>
      <c r="E262" s="14" t="s">
        <v>54</v>
      </c>
      <c r="F262" s="14" t="s">
        <v>55</v>
      </c>
      <c r="G262" s="14" t="s">
        <v>56</v>
      </c>
      <c r="H262" s="51">
        <v>41.74</v>
      </c>
      <c r="I262" s="30">
        <v>42525</v>
      </c>
      <c r="J262" s="30">
        <v>42528</v>
      </c>
      <c r="K262" s="14" t="s">
        <v>57</v>
      </c>
      <c r="L262" s="14">
        <v>209</v>
      </c>
      <c r="M262" s="14">
        <v>1</v>
      </c>
      <c r="N262" s="14">
        <v>0</v>
      </c>
      <c r="O262" s="14">
        <v>0</v>
      </c>
      <c r="P262" s="52" t="str">
        <f t="shared" si="82"/>
        <v>BOOKING.COM</v>
      </c>
      <c r="Q262" s="52" t="s">
        <v>60</v>
      </c>
      <c r="R262" s="52" t="str">
        <f t="shared" si="83"/>
        <v>TOERKOOP REISBURO DE VEER</v>
      </c>
    </row>
    <row r="263" spans="1:18" ht="15.75" customHeight="1">
      <c r="A263" s="14" t="s">
        <v>96</v>
      </c>
      <c r="B263" s="14" t="s">
        <v>607</v>
      </c>
      <c r="C263" s="14">
        <v>20072047</v>
      </c>
      <c r="D263" s="14" t="s">
        <v>53</v>
      </c>
      <c r="E263" s="14" t="s">
        <v>54</v>
      </c>
      <c r="F263" s="14" t="s">
        <v>55</v>
      </c>
      <c r="G263" s="14" t="s">
        <v>56</v>
      </c>
      <c r="H263" s="51">
        <v>43.48</v>
      </c>
      <c r="I263" s="30">
        <v>42526</v>
      </c>
      <c r="J263" s="30">
        <v>42529</v>
      </c>
      <c r="K263" s="14" t="s">
        <v>57</v>
      </c>
      <c r="L263" s="14">
        <v>119</v>
      </c>
      <c r="M263" s="14">
        <v>1</v>
      </c>
      <c r="N263" s="14">
        <v>0</v>
      </c>
      <c r="O263" s="14">
        <v>0</v>
      </c>
      <c r="P263" s="52" t="str">
        <f t="shared" si="82"/>
        <v>BOOKING.COM</v>
      </c>
      <c r="Q263" s="52" t="s">
        <v>58</v>
      </c>
      <c r="R263" s="52" t="str">
        <f t="shared" si="83"/>
        <v>TOERKOOP REISBURO DE VEER</v>
      </c>
    </row>
    <row r="264" spans="1:18" ht="15.75" customHeight="1">
      <c r="A264" s="14" t="s">
        <v>96</v>
      </c>
      <c r="B264" s="14" t="s">
        <v>608</v>
      </c>
      <c r="C264" s="14">
        <v>20072003</v>
      </c>
      <c r="D264" s="14" t="s">
        <v>53</v>
      </c>
      <c r="E264" s="14" t="s">
        <v>54</v>
      </c>
      <c r="F264" s="14" t="s">
        <v>55</v>
      </c>
      <c r="G264" s="14" t="s">
        <v>56</v>
      </c>
      <c r="H264" s="51">
        <v>43.48</v>
      </c>
      <c r="I264" s="30">
        <v>42526</v>
      </c>
      <c r="J264" s="30">
        <v>42529</v>
      </c>
      <c r="K264" s="14" t="s">
        <v>57</v>
      </c>
      <c r="L264" s="14">
        <v>312</v>
      </c>
      <c r="M264" s="14">
        <v>1</v>
      </c>
      <c r="N264" s="14">
        <v>0</v>
      </c>
      <c r="O264" s="14">
        <v>0</v>
      </c>
      <c r="P264" s="52" t="str">
        <f t="shared" si="82"/>
        <v>BOOKING.COM</v>
      </c>
      <c r="Q264" s="52" t="s">
        <v>58</v>
      </c>
      <c r="R264" s="52" t="str">
        <f t="shared" si="83"/>
        <v>TOERKOOP REISBURO DE VEER</v>
      </c>
    </row>
    <row r="265" spans="1:18" ht="15.75" customHeight="1">
      <c r="A265" s="14" t="s">
        <v>609</v>
      </c>
      <c r="B265" s="14" t="s">
        <v>610</v>
      </c>
      <c r="C265" s="14">
        <v>42487928</v>
      </c>
      <c r="D265" s="14" t="s">
        <v>53</v>
      </c>
      <c r="E265" s="14" t="s">
        <v>54</v>
      </c>
      <c r="F265" s="14" t="s">
        <v>55</v>
      </c>
      <c r="G265" s="14" t="s">
        <v>56</v>
      </c>
      <c r="H265" s="51">
        <v>56</v>
      </c>
      <c r="I265" s="30">
        <v>42526</v>
      </c>
      <c r="J265" s="30">
        <v>42527</v>
      </c>
      <c r="K265" s="14" t="s">
        <v>64</v>
      </c>
      <c r="L265" s="14">
        <v>120</v>
      </c>
      <c r="M265" s="14">
        <v>1</v>
      </c>
      <c r="N265" s="14">
        <v>0</v>
      </c>
      <c r="O265" s="14">
        <v>0</v>
      </c>
      <c r="P265" s="52" t="str">
        <f t="shared" si="82"/>
        <v>BOOKING.COM</v>
      </c>
      <c r="Q265" s="52" t="s">
        <v>154</v>
      </c>
      <c r="R265" s="52" t="str">
        <f t="shared" si="83"/>
        <v>TOERKOOP REISBURO DE VEER</v>
      </c>
    </row>
    <row r="266" spans="1:18" ht="15.75" customHeight="1">
      <c r="A266" s="14" t="s">
        <v>97</v>
      </c>
      <c r="B266" s="14" t="s">
        <v>611</v>
      </c>
      <c r="C266" s="14">
        <v>29624057</v>
      </c>
      <c r="D266" s="14" t="s">
        <v>53</v>
      </c>
      <c r="E266" s="14" t="s">
        <v>54</v>
      </c>
      <c r="F266" s="14" t="s">
        <v>55</v>
      </c>
      <c r="G266" s="14" t="s">
        <v>56</v>
      </c>
      <c r="H266" s="51">
        <v>41.74</v>
      </c>
      <c r="I266" s="30">
        <v>42527</v>
      </c>
      <c r="J266" s="30">
        <v>42529</v>
      </c>
      <c r="K266" s="14" t="s">
        <v>57</v>
      </c>
      <c r="L266" s="14">
        <v>117</v>
      </c>
      <c r="M266" s="14">
        <v>1</v>
      </c>
      <c r="N266" s="14">
        <v>0</v>
      </c>
      <c r="O266" s="14">
        <v>0</v>
      </c>
      <c r="P266" s="52" t="str">
        <f t="shared" si="82"/>
        <v>BOOKING.COM</v>
      </c>
      <c r="Q266" s="52" t="s">
        <v>60</v>
      </c>
      <c r="R266" s="52" t="str">
        <f t="shared" si="83"/>
        <v>TOERKOOP REISBURO DE VEER</v>
      </c>
    </row>
    <row r="267" spans="1:18" ht="15.75" customHeight="1">
      <c r="A267" s="14" t="s">
        <v>98</v>
      </c>
      <c r="B267" s="14" t="s">
        <v>612</v>
      </c>
      <c r="C267" s="14">
        <v>20056495</v>
      </c>
      <c r="D267" s="14" t="s">
        <v>53</v>
      </c>
      <c r="E267" s="14" t="s">
        <v>54</v>
      </c>
      <c r="F267" s="14" t="s">
        <v>55</v>
      </c>
      <c r="G267" s="14" t="s">
        <v>56</v>
      </c>
      <c r="H267" s="51">
        <v>43.48</v>
      </c>
      <c r="I267" s="30">
        <v>42528</v>
      </c>
      <c r="J267" s="30">
        <v>42530</v>
      </c>
      <c r="K267" s="14" t="s">
        <v>57</v>
      </c>
      <c r="L267" s="14">
        <v>208</v>
      </c>
      <c r="M267" s="14">
        <v>1</v>
      </c>
      <c r="N267" s="14">
        <v>0</v>
      </c>
      <c r="O267" s="14">
        <v>0</v>
      </c>
      <c r="P267" s="52" t="str">
        <f t="shared" si="82"/>
        <v>BOOKING.COM</v>
      </c>
      <c r="Q267" s="52" t="s">
        <v>58</v>
      </c>
      <c r="R267" s="52" t="str">
        <f t="shared" si="83"/>
        <v>TOERKOOP REISBURO DE VEER</v>
      </c>
    </row>
    <row r="268" spans="1:18" ht="15.75" customHeight="1">
      <c r="A268" s="14" t="s">
        <v>98</v>
      </c>
      <c r="B268" s="14" t="s">
        <v>613</v>
      </c>
      <c r="C268" s="14">
        <v>20057035</v>
      </c>
      <c r="D268" s="14" t="s">
        <v>53</v>
      </c>
      <c r="E268" s="14" t="s">
        <v>54</v>
      </c>
      <c r="F268" s="14" t="s">
        <v>55</v>
      </c>
      <c r="G268" s="14" t="s">
        <v>56</v>
      </c>
      <c r="H268" s="51">
        <v>43.48</v>
      </c>
      <c r="I268" s="30">
        <v>42528</v>
      </c>
      <c r="J268" s="30">
        <v>42530</v>
      </c>
      <c r="K268" s="14" t="s">
        <v>57</v>
      </c>
      <c r="L268" s="14">
        <v>308</v>
      </c>
      <c r="M268" s="14">
        <v>1</v>
      </c>
      <c r="N268" s="14">
        <v>0</v>
      </c>
      <c r="O268" s="14">
        <v>0</v>
      </c>
      <c r="P268" s="52" t="str">
        <f t="shared" si="82"/>
        <v>BOOKING.COM</v>
      </c>
      <c r="Q268" s="52" t="s">
        <v>58</v>
      </c>
      <c r="R268" s="52" t="str">
        <f t="shared" si="83"/>
        <v>TOERKOOP REISBURO DE VEER</v>
      </c>
    </row>
    <row r="269" spans="1:18" ht="15.75" customHeight="1">
      <c r="A269" s="14" t="s">
        <v>185</v>
      </c>
      <c r="B269" s="14" t="s">
        <v>614</v>
      </c>
      <c r="C269" s="14">
        <v>63473242</v>
      </c>
      <c r="D269" s="14" t="s">
        <v>53</v>
      </c>
      <c r="E269" s="14" t="s">
        <v>54</v>
      </c>
      <c r="F269" s="14" t="s">
        <v>55</v>
      </c>
      <c r="G269" s="14" t="s">
        <v>56</v>
      </c>
      <c r="H269" s="51">
        <v>41.74</v>
      </c>
      <c r="I269" s="30">
        <v>42529</v>
      </c>
      <c r="J269" s="30">
        <v>42530</v>
      </c>
      <c r="K269" s="14" t="s">
        <v>57</v>
      </c>
      <c r="L269" s="14">
        <v>212</v>
      </c>
      <c r="M269" s="14">
        <v>1</v>
      </c>
      <c r="N269" s="14">
        <v>0</v>
      </c>
      <c r="O269" s="14">
        <v>0</v>
      </c>
      <c r="P269" s="52" t="str">
        <f t="shared" si="82"/>
        <v>BOOKING.COM</v>
      </c>
      <c r="Q269" s="52" t="s">
        <v>60</v>
      </c>
      <c r="R269" s="52" t="str">
        <f t="shared" si="83"/>
        <v>TOERKOOP REISBURO DE VEER</v>
      </c>
    </row>
    <row r="270" spans="1:18" ht="15.75" customHeight="1">
      <c r="A270" s="14" t="s">
        <v>161</v>
      </c>
      <c r="B270" s="14" t="s">
        <v>615</v>
      </c>
      <c r="C270" s="14">
        <v>12211892</v>
      </c>
      <c r="D270" s="14" t="s">
        <v>53</v>
      </c>
      <c r="E270" s="14" t="s">
        <v>54</v>
      </c>
      <c r="F270" s="14" t="s">
        <v>55</v>
      </c>
      <c r="G270" s="14" t="s">
        <v>56</v>
      </c>
      <c r="H270" s="51">
        <v>43.48</v>
      </c>
      <c r="I270" s="30">
        <v>42533</v>
      </c>
      <c r="J270" s="30">
        <v>42536</v>
      </c>
      <c r="K270" s="14" t="s">
        <v>57</v>
      </c>
      <c r="L270" s="14">
        <v>208</v>
      </c>
      <c r="M270" s="14">
        <v>1</v>
      </c>
      <c r="N270" s="14">
        <v>0</v>
      </c>
      <c r="O270" s="14">
        <v>0</v>
      </c>
      <c r="P270" s="52" t="str">
        <f t="shared" si="82"/>
        <v>BOOKING.COM</v>
      </c>
      <c r="Q270" s="52" t="s">
        <v>58</v>
      </c>
      <c r="R270" s="52" t="str">
        <f t="shared" si="83"/>
        <v>TOERKOOP REISBURO DE VEER</v>
      </c>
    </row>
    <row r="271" spans="1:18" ht="15.75" customHeight="1">
      <c r="A271" s="14" t="s">
        <v>161</v>
      </c>
      <c r="B271" s="14" t="s">
        <v>616</v>
      </c>
      <c r="C271" s="14">
        <v>12211877</v>
      </c>
      <c r="D271" s="14" t="s">
        <v>53</v>
      </c>
      <c r="E271" s="14" t="s">
        <v>54</v>
      </c>
      <c r="F271" s="14" t="s">
        <v>55</v>
      </c>
      <c r="G271" s="14" t="s">
        <v>56</v>
      </c>
      <c r="H271" s="51">
        <v>43.48</v>
      </c>
      <c r="I271" s="30">
        <v>42533</v>
      </c>
      <c r="J271" s="30">
        <v>42536</v>
      </c>
      <c r="K271" s="14" t="s">
        <v>57</v>
      </c>
      <c r="L271" s="14">
        <v>217</v>
      </c>
      <c r="M271" s="14">
        <v>1</v>
      </c>
      <c r="N271" s="14">
        <v>0</v>
      </c>
      <c r="O271" s="14">
        <v>0</v>
      </c>
      <c r="P271" s="52" t="str">
        <f t="shared" si="82"/>
        <v>BOOKING.COM</v>
      </c>
      <c r="Q271" s="52" t="s">
        <v>58</v>
      </c>
      <c r="R271" s="52" t="str">
        <f t="shared" si="83"/>
        <v>TOERKOOP REISBURO DE VEER</v>
      </c>
    </row>
    <row r="272" spans="1:18" ht="15.75" customHeight="1">
      <c r="A272" s="14" t="s">
        <v>161</v>
      </c>
      <c r="B272" s="14" t="s">
        <v>617</v>
      </c>
      <c r="C272" s="14">
        <v>12211851</v>
      </c>
      <c r="D272" s="14" t="s">
        <v>53</v>
      </c>
      <c r="E272" s="14" t="s">
        <v>54</v>
      </c>
      <c r="F272" s="14" t="s">
        <v>55</v>
      </c>
      <c r="G272" s="14" t="s">
        <v>56</v>
      </c>
      <c r="H272" s="51">
        <v>43.48</v>
      </c>
      <c r="I272" s="30">
        <v>42533</v>
      </c>
      <c r="J272" s="30">
        <v>42536</v>
      </c>
      <c r="K272" s="14" t="s">
        <v>57</v>
      </c>
      <c r="L272" s="14">
        <v>210</v>
      </c>
      <c r="M272" s="14">
        <v>1</v>
      </c>
      <c r="N272" s="14">
        <v>0</v>
      </c>
      <c r="O272" s="14">
        <v>0</v>
      </c>
      <c r="P272" s="52" t="str">
        <f t="shared" si="82"/>
        <v>BOOKING.COM</v>
      </c>
      <c r="Q272" s="52" t="s">
        <v>58</v>
      </c>
      <c r="R272" s="52" t="str">
        <f t="shared" si="83"/>
        <v>TOERKOOP REISBURO DE VEER</v>
      </c>
    </row>
    <row r="273" spans="1:18" ht="15.75" customHeight="1">
      <c r="A273" s="14" t="s">
        <v>161</v>
      </c>
      <c r="B273" s="14" t="s">
        <v>618</v>
      </c>
      <c r="C273" s="14">
        <v>12212120</v>
      </c>
      <c r="D273" s="14" t="s">
        <v>53</v>
      </c>
      <c r="E273" s="14" t="s">
        <v>54</v>
      </c>
      <c r="F273" s="14" t="s">
        <v>55</v>
      </c>
      <c r="G273" s="14" t="s">
        <v>56</v>
      </c>
      <c r="H273" s="51">
        <v>43.48</v>
      </c>
      <c r="I273" s="30">
        <v>42533</v>
      </c>
      <c r="J273" s="30">
        <v>42536</v>
      </c>
      <c r="K273" s="14" t="s">
        <v>57</v>
      </c>
      <c r="L273" s="14">
        <v>203</v>
      </c>
      <c r="M273" s="14">
        <v>1</v>
      </c>
      <c r="N273" s="14">
        <v>0</v>
      </c>
      <c r="O273" s="14">
        <v>0</v>
      </c>
      <c r="P273" s="52" t="str">
        <f t="shared" si="82"/>
        <v>BOOKING.COM</v>
      </c>
      <c r="Q273" s="52" t="s">
        <v>58</v>
      </c>
      <c r="R273" s="52" t="str">
        <f t="shared" si="83"/>
        <v>TOERKOOP REISBURO DE VEER</v>
      </c>
    </row>
    <row r="274" spans="1:18" ht="15.75" customHeight="1">
      <c r="A274" s="14" t="s">
        <v>619</v>
      </c>
      <c r="B274" s="14" t="s">
        <v>620</v>
      </c>
      <c r="C274" s="14">
        <v>67960051</v>
      </c>
      <c r="D274" s="14" t="s">
        <v>53</v>
      </c>
      <c r="E274" s="14" t="s">
        <v>54</v>
      </c>
      <c r="F274" s="14" t="s">
        <v>55</v>
      </c>
      <c r="G274" s="14" t="s">
        <v>56</v>
      </c>
      <c r="H274" s="51">
        <v>41.74</v>
      </c>
      <c r="I274" s="30">
        <v>42534</v>
      </c>
      <c r="J274" s="30">
        <v>42539</v>
      </c>
      <c r="K274" s="14" t="s">
        <v>57</v>
      </c>
      <c r="L274" s="14">
        <v>312</v>
      </c>
      <c r="M274" s="14">
        <v>1</v>
      </c>
      <c r="N274" s="14">
        <v>0</v>
      </c>
      <c r="O274" s="14">
        <v>0</v>
      </c>
      <c r="P274" s="52" t="str">
        <f t="shared" si="82"/>
        <v>BOOKING.COM</v>
      </c>
      <c r="Q274" s="52" t="s">
        <v>60</v>
      </c>
      <c r="R274" s="52" t="str">
        <f t="shared" si="83"/>
        <v>TOERKOOP REISBURO DE VEER</v>
      </c>
    </row>
    <row r="275" spans="1:18" ht="15.75" customHeight="1">
      <c r="A275" s="14" t="s">
        <v>106</v>
      </c>
      <c r="B275" s="14" t="s">
        <v>621</v>
      </c>
      <c r="C275" s="14">
        <v>26832834</v>
      </c>
      <c r="D275" s="14" t="s">
        <v>61</v>
      </c>
      <c r="E275" s="14" t="s">
        <v>54</v>
      </c>
      <c r="F275" s="14" t="s">
        <v>55</v>
      </c>
      <c r="G275" s="14" t="s">
        <v>56</v>
      </c>
      <c r="H275" s="51">
        <v>41.74</v>
      </c>
      <c r="I275" s="30">
        <v>42535</v>
      </c>
      <c r="J275" s="30">
        <v>42538</v>
      </c>
      <c r="K275" s="14" t="s">
        <v>57</v>
      </c>
      <c r="L275" s="14">
        <f>L274</f>
        <v>312</v>
      </c>
      <c r="M275" s="14">
        <v>1</v>
      </c>
      <c r="N275" s="14">
        <v>0</v>
      </c>
      <c r="O275" s="14">
        <v>0</v>
      </c>
      <c r="P275" s="52" t="str">
        <f t="shared" si="82"/>
        <v>BOOKING.COM</v>
      </c>
      <c r="Q275" s="52" t="s">
        <v>60</v>
      </c>
      <c r="R275" s="52" t="str">
        <f t="shared" si="83"/>
        <v>TOERKOOP REISBURO DE VEER</v>
      </c>
    </row>
    <row r="276" spans="1:18" ht="15.75" customHeight="1">
      <c r="A276" s="14" t="s">
        <v>622</v>
      </c>
      <c r="B276" s="14" t="s">
        <v>623</v>
      </c>
      <c r="C276" s="14">
        <v>75422064</v>
      </c>
      <c r="D276" s="14" t="s">
        <v>53</v>
      </c>
      <c r="E276" s="14" t="s">
        <v>62</v>
      </c>
      <c r="F276" s="14" t="s">
        <v>56</v>
      </c>
      <c r="G276" s="14" t="s">
        <v>56</v>
      </c>
      <c r="H276" s="51">
        <v>70</v>
      </c>
      <c r="I276" s="30">
        <v>42537</v>
      </c>
      <c r="J276" s="30">
        <v>42538</v>
      </c>
      <c r="K276" s="14" t="s">
        <v>64</v>
      </c>
      <c r="L276" s="14">
        <v>120</v>
      </c>
      <c r="M276" s="14">
        <v>1</v>
      </c>
      <c r="N276" s="14">
        <v>0</v>
      </c>
      <c r="O276" s="14">
        <v>0</v>
      </c>
      <c r="P276" s="52" t="str">
        <f t="shared" si="82"/>
        <v>BOOKING.COM</v>
      </c>
      <c r="Q276" s="52" t="str">
        <f t="shared" ref="Q276:Q286" si="84">Q275</f>
        <v>*JBS HOTELS</v>
      </c>
      <c r="R276" s="52" t="s">
        <v>100</v>
      </c>
    </row>
    <row r="277" spans="1:18" ht="15.75" customHeight="1">
      <c r="A277" s="14" t="s">
        <v>624</v>
      </c>
      <c r="B277" s="14" t="s">
        <v>625</v>
      </c>
      <c r="C277" s="14">
        <v>75455164</v>
      </c>
      <c r="D277" s="14" t="s">
        <v>53</v>
      </c>
      <c r="E277" s="14" t="s">
        <v>62</v>
      </c>
      <c r="F277" s="14" t="s">
        <v>56</v>
      </c>
      <c r="G277" s="14" t="s">
        <v>56</v>
      </c>
      <c r="H277" s="51">
        <v>70</v>
      </c>
      <c r="I277" s="30">
        <v>42537</v>
      </c>
      <c r="J277" s="30">
        <v>42539</v>
      </c>
      <c r="K277" s="14" t="s">
        <v>57</v>
      </c>
      <c r="L277" s="14">
        <v>211</v>
      </c>
      <c r="M277" s="14">
        <v>1</v>
      </c>
      <c r="N277" s="14">
        <v>0</v>
      </c>
      <c r="O277" s="14">
        <v>0</v>
      </c>
      <c r="P277" s="52" t="str">
        <f t="shared" si="82"/>
        <v>BOOKING.COM</v>
      </c>
      <c r="Q277" s="52" t="str">
        <f t="shared" si="84"/>
        <v>*JBS HOTELS</v>
      </c>
      <c r="R277" s="52" t="s">
        <v>100</v>
      </c>
    </row>
    <row r="278" spans="1:18" ht="15.75" customHeight="1">
      <c r="A278" s="14" t="s">
        <v>626</v>
      </c>
      <c r="B278" s="14" t="s">
        <v>627</v>
      </c>
      <c r="C278" s="14">
        <v>77906715</v>
      </c>
      <c r="D278" s="14" t="s">
        <v>53</v>
      </c>
      <c r="E278" s="14" t="s">
        <v>62</v>
      </c>
      <c r="F278" s="14" t="s">
        <v>56</v>
      </c>
      <c r="G278" s="14" t="s">
        <v>81</v>
      </c>
      <c r="H278" s="51">
        <v>63.75</v>
      </c>
      <c r="I278" s="30">
        <v>42541</v>
      </c>
      <c r="J278" s="30">
        <v>42542</v>
      </c>
      <c r="K278" s="14" t="s">
        <v>74</v>
      </c>
      <c r="L278" s="14">
        <v>127</v>
      </c>
      <c r="M278" s="14">
        <v>2</v>
      </c>
      <c r="N278" s="14">
        <v>0</v>
      </c>
      <c r="O278" s="14">
        <v>0</v>
      </c>
      <c r="P278" s="52" t="s">
        <v>628</v>
      </c>
      <c r="Q278" s="52" t="str">
        <f t="shared" si="84"/>
        <v>*JBS HOTELS</v>
      </c>
      <c r="R278" s="52" t="s">
        <v>629</v>
      </c>
    </row>
    <row r="279" spans="1:18" ht="15.75" customHeight="1">
      <c r="A279" s="14" t="s">
        <v>223</v>
      </c>
      <c r="B279" s="14" t="s">
        <v>630</v>
      </c>
      <c r="C279" s="14">
        <v>83653961</v>
      </c>
      <c r="D279" s="14" t="s">
        <v>53</v>
      </c>
      <c r="E279" s="14" t="s">
        <v>62</v>
      </c>
      <c r="F279" s="14" t="s">
        <v>56</v>
      </c>
      <c r="G279" s="14" t="s">
        <v>80</v>
      </c>
      <c r="H279" s="51">
        <v>85</v>
      </c>
      <c r="I279" s="30">
        <v>42552</v>
      </c>
      <c r="J279" s="30">
        <v>42554</v>
      </c>
      <c r="K279" s="14" t="s">
        <v>57</v>
      </c>
      <c r="L279" s="14">
        <v>216</v>
      </c>
      <c r="M279" s="14">
        <v>2</v>
      </c>
      <c r="N279" s="14">
        <v>0</v>
      </c>
      <c r="O279" s="14">
        <v>0</v>
      </c>
      <c r="P279" s="52" t="s">
        <v>67</v>
      </c>
      <c r="Q279" s="52" t="str">
        <f t="shared" si="84"/>
        <v>*JBS HOTELS</v>
      </c>
      <c r="R279" s="52" t="s">
        <v>68</v>
      </c>
    </row>
    <row r="280" spans="1:18" ht="15.75" customHeight="1">
      <c r="A280" s="14" t="s">
        <v>631</v>
      </c>
      <c r="B280" s="14" t="s">
        <v>632</v>
      </c>
      <c r="C280" s="14">
        <v>79588620</v>
      </c>
      <c r="D280" s="14" t="s">
        <v>53</v>
      </c>
      <c r="E280" s="14" t="s">
        <v>62</v>
      </c>
      <c r="F280" s="14" t="s">
        <v>56</v>
      </c>
      <c r="G280" s="14" t="s">
        <v>56</v>
      </c>
      <c r="H280" s="51">
        <v>110</v>
      </c>
      <c r="I280" s="30">
        <v>42553</v>
      </c>
      <c r="J280" s="30">
        <v>42555</v>
      </c>
      <c r="K280" s="14" t="s">
        <v>87</v>
      </c>
      <c r="L280" s="14">
        <v>104</v>
      </c>
      <c r="M280" s="14">
        <v>2</v>
      </c>
      <c r="N280" s="14">
        <v>0</v>
      </c>
      <c r="O280" s="14">
        <v>2</v>
      </c>
      <c r="P280" s="52" t="s">
        <v>173</v>
      </c>
      <c r="Q280" s="52" t="str">
        <f t="shared" si="84"/>
        <v>*JBS HOTELS</v>
      </c>
      <c r="R280" s="52" t="s">
        <v>174</v>
      </c>
    </row>
    <row r="281" spans="1:18" ht="15.75" customHeight="1">
      <c r="A281" s="14" t="s">
        <v>633</v>
      </c>
      <c r="B281" s="14" t="s">
        <v>634</v>
      </c>
      <c r="C281" s="14">
        <v>84707862</v>
      </c>
      <c r="D281" s="14" t="s">
        <v>53</v>
      </c>
      <c r="E281" s="14" t="s">
        <v>62</v>
      </c>
      <c r="F281" s="14" t="s">
        <v>56</v>
      </c>
      <c r="G281" s="14" t="s">
        <v>76</v>
      </c>
      <c r="H281" s="51">
        <v>90</v>
      </c>
      <c r="I281" s="30">
        <v>42558</v>
      </c>
      <c r="J281" s="30">
        <v>42564</v>
      </c>
      <c r="K281" s="14" t="s">
        <v>57</v>
      </c>
      <c r="L281" s="14">
        <v>219</v>
      </c>
      <c r="M281" s="14">
        <v>2</v>
      </c>
      <c r="N281" s="14">
        <v>0</v>
      </c>
      <c r="O281" s="14">
        <v>0</v>
      </c>
      <c r="P281" s="52" t="str">
        <f t="shared" ref="P281:Q284" si="85">P280</f>
        <v>CJ AFFILIATE BY CONVERSANT</v>
      </c>
      <c r="Q281" s="52" t="str">
        <f t="shared" si="85"/>
        <v>*JBS HOTELS</v>
      </c>
      <c r="R281" s="52" t="str">
        <f>R280</f>
        <v>TRAVEL DELUXE</v>
      </c>
    </row>
    <row r="282" spans="1:18" ht="15.75" customHeight="1">
      <c r="A282" s="14" t="s">
        <v>635</v>
      </c>
      <c r="B282" s="14" t="s">
        <v>636</v>
      </c>
      <c r="C282" s="14">
        <v>87159126</v>
      </c>
      <c r="D282" s="14" t="s">
        <v>53</v>
      </c>
      <c r="E282" s="14" t="s">
        <v>62</v>
      </c>
      <c r="F282" s="14" t="s">
        <v>56</v>
      </c>
      <c r="G282" s="14" t="s">
        <v>71</v>
      </c>
      <c r="H282" s="51">
        <v>70.55</v>
      </c>
      <c r="I282" s="30">
        <v>42560</v>
      </c>
      <c r="J282" s="30">
        <v>42561</v>
      </c>
      <c r="K282" s="14" t="s">
        <v>64</v>
      </c>
      <c r="L282" s="14">
        <v>121</v>
      </c>
      <c r="M282" s="14">
        <v>3</v>
      </c>
      <c r="N282" s="14">
        <v>0</v>
      </c>
      <c r="O282" s="14">
        <v>0</v>
      </c>
      <c r="P282" s="52" t="str">
        <f t="shared" si="85"/>
        <v>CJ AFFILIATE BY CONVERSANT</v>
      </c>
      <c r="Q282" s="52" t="str">
        <f t="shared" si="85"/>
        <v>*JBS HOTELS</v>
      </c>
      <c r="R282" s="52" t="s">
        <v>105</v>
      </c>
    </row>
    <row r="283" spans="1:18" ht="15.75" customHeight="1">
      <c r="A283" s="14" t="s">
        <v>637</v>
      </c>
      <c r="B283" s="14" t="s">
        <v>638</v>
      </c>
      <c r="C283" s="14">
        <v>87304619</v>
      </c>
      <c r="D283" s="14" t="s">
        <v>53</v>
      </c>
      <c r="E283" s="14" t="s">
        <v>62</v>
      </c>
      <c r="F283" s="14" t="s">
        <v>56</v>
      </c>
      <c r="G283" s="14" t="s">
        <v>71</v>
      </c>
      <c r="H283" s="51">
        <v>66.400000000000006</v>
      </c>
      <c r="I283" s="30">
        <v>42560</v>
      </c>
      <c r="J283" s="30">
        <v>42563</v>
      </c>
      <c r="K283" s="14" t="s">
        <v>57</v>
      </c>
      <c r="L283" s="14">
        <v>211</v>
      </c>
      <c r="M283" s="14">
        <v>2</v>
      </c>
      <c r="N283" s="14">
        <v>2</v>
      </c>
      <c r="O283" s="14">
        <v>0</v>
      </c>
      <c r="P283" s="52" t="str">
        <f t="shared" si="85"/>
        <v>CJ AFFILIATE BY CONVERSANT</v>
      </c>
      <c r="Q283" s="52" t="str">
        <f t="shared" si="85"/>
        <v>*JBS HOTELS</v>
      </c>
      <c r="R283" s="52" t="s">
        <v>105</v>
      </c>
    </row>
    <row r="284" spans="1:18" ht="15.75" customHeight="1">
      <c r="A284" s="14" t="s">
        <v>118</v>
      </c>
      <c r="B284" s="14" t="s">
        <v>639</v>
      </c>
      <c r="C284" s="14">
        <v>85422220</v>
      </c>
      <c r="D284" s="14" t="s">
        <v>53</v>
      </c>
      <c r="E284" s="14" t="s">
        <v>62</v>
      </c>
      <c r="F284" s="14" t="s">
        <v>56</v>
      </c>
      <c r="G284" s="14" t="s">
        <v>76</v>
      </c>
      <c r="H284" s="51">
        <v>80</v>
      </c>
      <c r="I284" s="30">
        <v>42560</v>
      </c>
      <c r="J284" s="30">
        <v>42562</v>
      </c>
      <c r="K284" s="14" t="s">
        <v>57</v>
      </c>
      <c r="L284" s="14">
        <v>207</v>
      </c>
      <c r="M284" s="14">
        <v>3</v>
      </c>
      <c r="N284" s="14">
        <v>2</v>
      </c>
      <c r="O284" s="14">
        <v>0</v>
      </c>
      <c r="P284" s="52" t="str">
        <f t="shared" si="85"/>
        <v>CJ AFFILIATE BY CONVERSANT</v>
      </c>
      <c r="Q284" s="52" t="str">
        <f t="shared" si="85"/>
        <v>*JBS HOTELS</v>
      </c>
      <c r="R284" s="52" t="str">
        <f>R283</f>
        <v>HOTELS.COM L.P.</v>
      </c>
    </row>
    <row r="285" spans="1:18" ht="15.75" customHeight="1">
      <c r="A285" s="14" t="s">
        <v>640</v>
      </c>
      <c r="B285" s="14" t="s">
        <v>641</v>
      </c>
      <c r="C285" s="14">
        <v>88043031</v>
      </c>
      <c r="D285" s="14" t="s">
        <v>53</v>
      </c>
      <c r="E285" s="14" t="s">
        <v>62</v>
      </c>
      <c r="F285" s="14" t="s">
        <v>56</v>
      </c>
      <c r="G285" s="14" t="s">
        <v>80</v>
      </c>
      <c r="H285" s="51">
        <v>80</v>
      </c>
      <c r="I285" s="30">
        <v>42561</v>
      </c>
      <c r="J285" s="30">
        <v>42562</v>
      </c>
      <c r="K285" s="14" t="s">
        <v>64</v>
      </c>
      <c r="L285" s="14">
        <v>322</v>
      </c>
      <c r="M285" s="14">
        <v>2</v>
      </c>
      <c r="N285" s="14">
        <v>0</v>
      </c>
      <c r="O285" s="14">
        <v>0</v>
      </c>
      <c r="P285" s="52" t="s">
        <v>67</v>
      </c>
      <c r="Q285" s="52" t="str">
        <f t="shared" si="84"/>
        <v>*JBS HOTELS</v>
      </c>
      <c r="R285" s="52" t="s">
        <v>68</v>
      </c>
    </row>
    <row r="286" spans="1:18" ht="15.75" customHeight="1">
      <c r="A286" s="14" t="s">
        <v>642</v>
      </c>
      <c r="B286" s="14" t="s">
        <v>643</v>
      </c>
      <c r="C286" s="14">
        <v>86647923</v>
      </c>
      <c r="D286" s="14" t="s">
        <v>53</v>
      </c>
      <c r="E286" s="14" t="s">
        <v>62</v>
      </c>
      <c r="F286" s="14" t="s">
        <v>56</v>
      </c>
      <c r="G286" s="14" t="s">
        <v>80</v>
      </c>
      <c r="H286" s="51">
        <v>65</v>
      </c>
      <c r="I286" s="30">
        <v>42561</v>
      </c>
      <c r="J286" s="30">
        <v>42563</v>
      </c>
      <c r="K286" s="14" t="s">
        <v>64</v>
      </c>
      <c r="L286" s="14">
        <v>223</v>
      </c>
      <c r="M286" s="14">
        <v>4</v>
      </c>
      <c r="N286" s="14">
        <v>0</v>
      </c>
      <c r="O286" s="14">
        <v>0</v>
      </c>
      <c r="P286" s="52" t="s">
        <v>67</v>
      </c>
      <c r="Q286" s="52" t="str">
        <f t="shared" si="84"/>
        <v>*JBS HOTELS</v>
      </c>
      <c r="R286" s="52" t="s">
        <v>68</v>
      </c>
    </row>
    <row r="287" spans="1:18" ht="15.75" customHeight="1">
      <c r="A287" s="14" t="s">
        <v>121</v>
      </c>
      <c r="B287" s="14" t="s">
        <v>644</v>
      </c>
      <c r="C287" s="14">
        <v>48500714</v>
      </c>
      <c r="D287" s="14" t="s">
        <v>61</v>
      </c>
      <c r="E287" s="14" t="s">
        <v>54</v>
      </c>
      <c r="F287" s="14" t="s">
        <v>55</v>
      </c>
      <c r="G287" s="14" t="s">
        <v>56</v>
      </c>
      <c r="H287" s="51">
        <v>41.74</v>
      </c>
      <c r="I287" s="30">
        <v>42561</v>
      </c>
      <c r="J287" s="30">
        <v>42562</v>
      </c>
      <c r="K287" s="14" t="s">
        <v>57</v>
      </c>
      <c r="L287" s="14">
        <f t="shared" ref="L287:L288" si="86">L286</f>
        <v>223</v>
      </c>
      <c r="M287" s="14">
        <v>1</v>
      </c>
      <c r="N287" s="14">
        <v>0</v>
      </c>
      <c r="O287" s="14">
        <v>0</v>
      </c>
      <c r="P287" s="52" t="str">
        <f t="shared" ref="P287:P289" si="87">P286</f>
        <v>BOOKING.COM</v>
      </c>
      <c r="Q287" s="52" t="s">
        <v>60</v>
      </c>
      <c r="R287" s="52" t="str">
        <f t="shared" ref="R287:R289" si="88">R286</f>
        <v>TOERKOOP REISBURO DE VEER</v>
      </c>
    </row>
    <row r="288" spans="1:18" ht="15.75" customHeight="1">
      <c r="A288" s="14" t="s">
        <v>121</v>
      </c>
      <c r="B288" s="14" t="s">
        <v>645</v>
      </c>
      <c r="C288" s="14">
        <v>48500699</v>
      </c>
      <c r="D288" s="14" t="s">
        <v>61</v>
      </c>
      <c r="E288" s="14" t="s">
        <v>54</v>
      </c>
      <c r="F288" s="14" t="s">
        <v>55</v>
      </c>
      <c r="G288" s="14" t="s">
        <v>56</v>
      </c>
      <c r="H288" s="51">
        <v>41.74</v>
      </c>
      <c r="I288" s="30">
        <v>42561</v>
      </c>
      <c r="J288" s="30">
        <v>42562</v>
      </c>
      <c r="K288" s="14" t="s">
        <v>57</v>
      </c>
      <c r="L288" s="14">
        <f t="shared" si="86"/>
        <v>223</v>
      </c>
      <c r="M288" s="14">
        <v>1</v>
      </c>
      <c r="N288" s="14">
        <v>0</v>
      </c>
      <c r="O288" s="14">
        <v>0</v>
      </c>
      <c r="P288" s="52" t="str">
        <f t="shared" si="87"/>
        <v>BOOKING.COM</v>
      </c>
      <c r="Q288" s="52" t="s">
        <v>60</v>
      </c>
      <c r="R288" s="52" t="str">
        <f t="shared" si="88"/>
        <v>TOERKOOP REISBURO DE VEER</v>
      </c>
    </row>
    <row r="289" spans="1:18" ht="15.75" customHeight="1">
      <c r="A289" s="14" t="s">
        <v>170</v>
      </c>
      <c r="B289" s="14" t="s">
        <v>646</v>
      </c>
      <c r="C289" s="14">
        <v>25260736</v>
      </c>
      <c r="D289" s="14" t="s">
        <v>53</v>
      </c>
      <c r="E289" s="14" t="s">
        <v>54</v>
      </c>
      <c r="F289" s="14" t="s">
        <v>55</v>
      </c>
      <c r="G289" s="14" t="s">
        <v>56</v>
      </c>
      <c r="H289" s="51">
        <v>41.74</v>
      </c>
      <c r="I289" s="30">
        <v>42562</v>
      </c>
      <c r="J289" s="30">
        <v>42565</v>
      </c>
      <c r="K289" s="14" t="s">
        <v>57</v>
      </c>
      <c r="L289" s="14">
        <v>217</v>
      </c>
      <c r="M289" s="14">
        <v>1</v>
      </c>
      <c r="N289" s="14">
        <v>0</v>
      </c>
      <c r="O289" s="14">
        <v>0</v>
      </c>
      <c r="P289" s="52" t="str">
        <f t="shared" si="87"/>
        <v>BOOKING.COM</v>
      </c>
      <c r="Q289" s="52" t="s">
        <v>60</v>
      </c>
      <c r="R289" s="52" t="str">
        <f t="shared" si="88"/>
        <v>TOERKOOP REISBURO DE VEER</v>
      </c>
    </row>
    <row r="290" spans="1:18" ht="15.75" customHeight="1">
      <c r="A290" s="14" t="s">
        <v>647</v>
      </c>
      <c r="B290" s="14" t="s">
        <v>648</v>
      </c>
      <c r="C290" s="14">
        <v>92238634</v>
      </c>
      <c r="D290" s="14" t="s">
        <v>53</v>
      </c>
      <c r="E290" s="14" t="s">
        <v>62</v>
      </c>
      <c r="F290" s="14" t="s">
        <v>56</v>
      </c>
      <c r="G290" s="14" t="s">
        <v>80</v>
      </c>
      <c r="H290" s="51">
        <v>90</v>
      </c>
      <c r="I290" s="30">
        <v>42569</v>
      </c>
      <c r="J290" s="30">
        <v>42570</v>
      </c>
      <c r="K290" s="14" t="s">
        <v>74</v>
      </c>
      <c r="L290" s="14">
        <v>226</v>
      </c>
      <c r="M290" s="14">
        <v>2</v>
      </c>
      <c r="N290" s="14">
        <v>0</v>
      </c>
      <c r="O290" s="14">
        <v>0</v>
      </c>
      <c r="P290" s="52" t="s">
        <v>67</v>
      </c>
      <c r="Q290" s="52" t="str">
        <f>Q289</f>
        <v>*JBS HOTELS</v>
      </c>
      <c r="R290" s="52" t="s">
        <v>68</v>
      </c>
    </row>
    <row r="291" spans="1:18" ht="15.75" customHeight="1">
      <c r="A291" s="14" t="s">
        <v>127</v>
      </c>
      <c r="B291" s="14" t="s">
        <v>649</v>
      </c>
      <c r="C291" s="14">
        <v>22131810</v>
      </c>
      <c r="D291" s="14" t="s">
        <v>61</v>
      </c>
      <c r="E291" s="14" t="s">
        <v>54</v>
      </c>
      <c r="F291" s="14" t="s">
        <v>55</v>
      </c>
      <c r="G291" s="14" t="s">
        <v>56</v>
      </c>
      <c r="H291" s="51">
        <v>41.74</v>
      </c>
      <c r="I291" s="30">
        <v>42572</v>
      </c>
      <c r="J291" s="30">
        <v>42573</v>
      </c>
      <c r="K291" s="14" t="s">
        <v>57</v>
      </c>
      <c r="L291" s="14">
        <f>L290</f>
        <v>226</v>
      </c>
      <c r="M291" s="14">
        <v>1</v>
      </c>
      <c r="N291" s="14">
        <v>0</v>
      </c>
      <c r="O291" s="14">
        <v>0</v>
      </c>
      <c r="P291" s="52" t="str">
        <f>P290</f>
        <v>BOOKING.COM</v>
      </c>
      <c r="Q291" s="52" t="s">
        <v>60</v>
      </c>
      <c r="R291" s="52" t="str">
        <f>R290</f>
        <v>TOERKOOP REISBURO DE VEER</v>
      </c>
    </row>
    <row r="292" spans="1:18" ht="15.75" customHeight="1">
      <c r="A292" s="14" t="s">
        <v>650</v>
      </c>
      <c r="B292" s="14" t="s">
        <v>651</v>
      </c>
      <c r="C292" s="14">
        <v>92895127</v>
      </c>
      <c r="D292" s="14" t="s">
        <v>53</v>
      </c>
      <c r="E292" s="14" t="s">
        <v>62</v>
      </c>
      <c r="F292" s="14" t="s">
        <v>56</v>
      </c>
      <c r="G292" s="14" t="s">
        <v>80</v>
      </c>
      <c r="H292" s="51">
        <v>85</v>
      </c>
      <c r="I292" s="30">
        <v>42574</v>
      </c>
      <c r="J292" s="30">
        <v>42575</v>
      </c>
      <c r="K292" s="14" t="s">
        <v>64</v>
      </c>
      <c r="L292" s="14">
        <v>321</v>
      </c>
      <c r="M292" s="14">
        <v>2</v>
      </c>
      <c r="N292" s="14">
        <v>0</v>
      </c>
      <c r="O292" s="14">
        <v>0</v>
      </c>
      <c r="P292" s="52" t="s">
        <v>67</v>
      </c>
      <c r="Q292" s="52" t="str">
        <f>Q291</f>
        <v>*JBS HOTELS</v>
      </c>
      <c r="R292" s="52" t="s">
        <v>68</v>
      </c>
    </row>
    <row r="293" spans="1:18" ht="15.75" customHeight="1">
      <c r="A293" s="14" t="s">
        <v>132</v>
      </c>
      <c r="B293" s="14" t="s">
        <v>652</v>
      </c>
      <c r="C293" s="14">
        <v>90914387</v>
      </c>
      <c r="D293" s="14" t="s">
        <v>53</v>
      </c>
      <c r="E293" s="14" t="s">
        <v>54</v>
      </c>
      <c r="F293" s="14" t="s">
        <v>55</v>
      </c>
      <c r="G293" s="14" t="s">
        <v>56</v>
      </c>
      <c r="H293" s="51">
        <v>41.74</v>
      </c>
      <c r="I293" s="30">
        <v>42577</v>
      </c>
      <c r="J293" s="30">
        <v>42578</v>
      </c>
      <c r="K293" s="14" t="s">
        <v>57</v>
      </c>
      <c r="L293" s="14">
        <v>115</v>
      </c>
      <c r="M293" s="14">
        <v>1</v>
      </c>
      <c r="N293" s="14">
        <v>0</v>
      </c>
      <c r="O293" s="14">
        <v>0</v>
      </c>
      <c r="P293" s="52" t="str">
        <f t="shared" ref="P293:P295" si="89">P292</f>
        <v>BOOKING.COM</v>
      </c>
      <c r="Q293" s="52" t="s">
        <v>60</v>
      </c>
      <c r="R293" s="52" t="str">
        <f t="shared" ref="R293:R295" si="90">R292</f>
        <v>TOERKOOP REISBURO DE VEER</v>
      </c>
    </row>
    <row r="294" spans="1:18" ht="15.75" customHeight="1">
      <c r="A294" s="14" t="s">
        <v>653</v>
      </c>
      <c r="B294" s="14" t="s">
        <v>654</v>
      </c>
      <c r="C294" s="14">
        <v>53852545</v>
      </c>
      <c r="D294" s="14" t="s">
        <v>53</v>
      </c>
      <c r="E294" s="14" t="s">
        <v>54</v>
      </c>
      <c r="F294" s="14" t="s">
        <v>55</v>
      </c>
      <c r="G294" s="14" t="s">
        <v>56</v>
      </c>
      <c r="H294" s="51">
        <v>71.400000000000006</v>
      </c>
      <c r="I294" s="30">
        <v>42583</v>
      </c>
      <c r="J294" s="30">
        <v>42587</v>
      </c>
      <c r="K294" s="14" t="s">
        <v>64</v>
      </c>
      <c r="L294" s="14">
        <v>122</v>
      </c>
      <c r="M294" s="14">
        <v>1</v>
      </c>
      <c r="N294" s="14">
        <v>0</v>
      </c>
      <c r="O294" s="14">
        <v>0</v>
      </c>
      <c r="P294" s="52" t="str">
        <f t="shared" si="89"/>
        <v>BOOKING.COM</v>
      </c>
      <c r="Q294" s="52" t="s">
        <v>154</v>
      </c>
      <c r="R294" s="52" t="str">
        <f t="shared" si="90"/>
        <v>TOERKOOP REISBURO DE VEER</v>
      </c>
    </row>
    <row r="295" spans="1:18" ht="15.75" customHeight="1">
      <c r="A295" s="14" t="s">
        <v>139</v>
      </c>
      <c r="B295" s="14" t="s">
        <v>655</v>
      </c>
      <c r="C295" s="14">
        <v>97144669</v>
      </c>
      <c r="D295" s="14" t="s">
        <v>53</v>
      </c>
      <c r="E295" s="14" t="s">
        <v>54</v>
      </c>
      <c r="F295" s="14" t="s">
        <v>55</v>
      </c>
      <c r="G295" s="14" t="s">
        <v>56</v>
      </c>
      <c r="H295" s="51">
        <v>41.74</v>
      </c>
      <c r="I295" s="30">
        <v>42585</v>
      </c>
      <c r="J295" s="30">
        <v>42587</v>
      </c>
      <c r="K295" s="14" t="s">
        <v>57</v>
      </c>
      <c r="L295" s="14">
        <v>203</v>
      </c>
      <c r="M295" s="14">
        <v>1</v>
      </c>
      <c r="N295" s="14">
        <v>0</v>
      </c>
      <c r="O295" s="14">
        <v>0</v>
      </c>
      <c r="P295" s="52" t="str">
        <f t="shared" si="89"/>
        <v>BOOKING.COM</v>
      </c>
      <c r="Q295" s="52" t="s">
        <v>60</v>
      </c>
      <c r="R295" s="52" t="str">
        <f t="shared" si="90"/>
        <v>TOERKOOP REISBURO DE VEER</v>
      </c>
    </row>
    <row r="296" spans="1:18" ht="15.75" customHeight="1">
      <c r="A296" s="14" t="s">
        <v>656</v>
      </c>
      <c r="B296" s="14" t="s">
        <v>657</v>
      </c>
      <c r="C296" s="14">
        <v>97426416</v>
      </c>
      <c r="D296" s="14" t="s">
        <v>53</v>
      </c>
      <c r="E296" s="14" t="s">
        <v>62</v>
      </c>
      <c r="F296" s="14" t="s">
        <v>56</v>
      </c>
      <c r="G296" s="14" t="s">
        <v>80</v>
      </c>
      <c r="H296" s="51">
        <v>95</v>
      </c>
      <c r="I296" s="30">
        <v>42588</v>
      </c>
      <c r="J296" s="30">
        <v>42589</v>
      </c>
      <c r="K296" s="14" t="s">
        <v>87</v>
      </c>
      <c r="L296" s="14">
        <v>104</v>
      </c>
      <c r="M296" s="14">
        <v>2</v>
      </c>
      <c r="N296" s="14">
        <v>0</v>
      </c>
      <c r="O296" s="14">
        <v>0</v>
      </c>
      <c r="P296" s="52" t="s">
        <v>67</v>
      </c>
      <c r="Q296" s="52" t="str">
        <f t="shared" ref="Q296:Q300" si="91">Q295</f>
        <v>*JBS HOTELS</v>
      </c>
      <c r="R296" s="52" t="s">
        <v>68</v>
      </c>
    </row>
    <row r="297" spans="1:18" ht="15.75" customHeight="1">
      <c r="A297" s="14" t="s">
        <v>658</v>
      </c>
      <c r="B297" s="14" t="s">
        <v>659</v>
      </c>
      <c r="C297" s="14">
        <v>92850078</v>
      </c>
      <c r="D297" s="14" t="s">
        <v>53</v>
      </c>
      <c r="E297" s="14" t="s">
        <v>62</v>
      </c>
      <c r="F297" s="14" t="s">
        <v>56</v>
      </c>
      <c r="G297" s="14" t="s">
        <v>80</v>
      </c>
      <c r="H297" s="51">
        <v>115</v>
      </c>
      <c r="I297" s="30">
        <v>42588</v>
      </c>
      <c r="J297" s="30">
        <v>42591</v>
      </c>
      <c r="K297" s="14" t="s">
        <v>57</v>
      </c>
      <c r="L297" s="14">
        <v>119</v>
      </c>
      <c r="M297" s="14">
        <v>4</v>
      </c>
      <c r="N297" s="14">
        <v>0</v>
      </c>
      <c r="O297" s="14">
        <v>0</v>
      </c>
      <c r="P297" s="52" t="s">
        <v>67</v>
      </c>
      <c r="Q297" s="52" t="str">
        <f t="shared" si="91"/>
        <v>*JBS HOTELS</v>
      </c>
      <c r="R297" s="52" t="s">
        <v>68</v>
      </c>
    </row>
    <row r="298" spans="1:18" ht="15.75" customHeight="1">
      <c r="A298" s="14" t="s">
        <v>660</v>
      </c>
      <c r="B298" s="14" t="s">
        <v>661</v>
      </c>
      <c r="C298" s="14">
        <v>94886091</v>
      </c>
      <c r="D298" s="14" t="s">
        <v>53</v>
      </c>
      <c r="E298" s="14" t="s">
        <v>62</v>
      </c>
      <c r="F298" s="14" t="s">
        <v>122</v>
      </c>
      <c r="G298" s="14" t="s">
        <v>80</v>
      </c>
      <c r="H298" s="51">
        <v>85</v>
      </c>
      <c r="I298" s="30">
        <v>42590</v>
      </c>
      <c r="J298" s="30">
        <v>42591</v>
      </c>
      <c r="K298" s="14" t="s">
        <v>57</v>
      </c>
      <c r="L298" s="14">
        <v>209</v>
      </c>
      <c r="M298" s="14">
        <v>4</v>
      </c>
      <c r="N298" s="14">
        <v>0</v>
      </c>
      <c r="O298" s="14">
        <v>0</v>
      </c>
      <c r="P298" s="52" t="s">
        <v>67</v>
      </c>
      <c r="Q298" s="52" t="str">
        <f t="shared" si="91"/>
        <v>*JBS HOTELS</v>
      </c>
      <c r="R298" s="52" t="s">
        <v>68</v>
      </c>
    </row>
    <row r="299" spans="1:18" ht="15.75" customHeight="1">
      <c r="A299" s="14" t="s">
        <v>662</v>
      </c>
      <c r="B299" s="14" t="s">
        <v>663</v>
      </c>
      <c r="C299" s="14">
        <v>14736704</v>
      </c>
      <c r="D299" s="14" t="s">
        <v>53</v>
      </c>
      <c r="E299" s="14" t="s">
        <v>62</v>
      </c>
      <c r="F299" s="14" t="s">
        <v>122</v>
      </c>
      <c r="G299" s="14" t="s">
        <v>71</v>
      </c>
      <c r="H299" s="51">
        <v>83</v>
      </c>
      <c r="I299" s="30">
        <v>42592</v>
      </c>
      <c r="J299" s="30">
        <v>42593</v>
      </c>
      <c r="K299" s="14" t="s">
        <v>74</v>
      </c>
      <c r="L299" s="14">
        <v>326</v>
      </c>
      <c r="M299" s="14">
        <v>1</v>
      </c>
      <c r="N299" s="14">
        <v>0</v>
      </c>
      <c r="O299" s="14">
        <v>0</v>
      </c>
      <c r="P299" s="52" t="str">
        <f>P298</f>
        <v>BOOKING.COM</v>
      </c>
      <c r="Q299" s="52" t="str">
        <f t="shared" si="91"/>
        <v>*JBS HOTELS</v>
      </c>
      <c r="R299" s="52" t="s">
        <v>72</v>
      </c>
    </row>
    <row r="300" spans="1:18" ht="15.75" customHeight="1">
      <c r="A300" s="14" t="s">
        <v>664</v>
      </c>
      <c r="B300" s="14" t="s">
        <v>665</v>
      </c>
      <c r="C300" s="14">
        <v>13934364</v>
      </c>
      <c r="D300" s="14" t="s">
        <v>53</v>
      </c>
      <c r="E300" s="14" t="s">
        <v>62</v>
      </c>
      <c r="F300" s="14" t="s">
        <v>56</v>
      </c>
      <c r="G300" s="14" t="s">
        <v>80</v>
      </c>
      <c r="H300" s="51">
        <v>85</v>
      </c>
      <c r="I300" s="30">
        <v>42593</v>
      </c>
      <c r="J300" s="30">
        <v>42594</v>
      </c>
      <c r="K300" s="14" t="s">
        <v>64</v>
      </c>
      <c r="L300" s="14">
        <v>121</v>
      </c>
      <c r="M300" s="14">
        <v>4</v>
      </c>
      <c r="N300" s="14">
        <v>0</v>
      </c>
      <c r="O300" s="14">
        <v>0</v>
      </c>
      <c r="P300" s="52" t="s">
        <v>67</v>
      </c>
      <c r="Q300" s="52" t="str">
        <f t="shared" si="91"/>
        <v>*JBS HOTELS</v>
      </c>
      <c r="R300" s="52" t="s">
        <v>68</v>
      </c>
    </row>
    <row r="301" spans="1:18" ht="15.75" customHeight="1">
      <c r="A301" s="14" t="s">
        <v>52</v>
      </c>
      <c r="B301" s="14" t="s">
        <v>666</v>
      </c>
      <c r="C301" s="14">
        <v>99471591</v>
      </c>
      <c r="D301" s="14" t="s">
        <v>53</v>
      </c>
      <c r="E301" s="14" t="s">
        <v>54</v>
      </c>
      <c r="F301" s="14" t="s">
        <v>55</v>
      </c>
      <c r="G301" s="14" t="s">
        <v>56</v>
      </c>
      <c r="H301" s="51">
        <v>43.48</v>
      </c>
      <c r="I301" s="30">
        <v>42502</v>
      </c>
      <c r="J301" s="30">
        <v>42505</v>
      </c>
      <c r="K301" s="14" t="s">
        <v>57</v>
      </c>
      <c r="L301" s="14">
        <v>302</v>
      </c>
      <c r="M301" s="14">
        <v>1</v>
      </c>
      <c r="N301" s="14">
        <v>0</v>
      </c>
      <c r="O301" s="14">
        <v>0</v>
      </c>
      <c r="P301" s="52" t="str">
        <f t="shared" ref="P301:P306" si="92">P300</f>
        <v>BOOKING.COM</v>
      </c>
      <c r="Q301" s="52" t="s">
        <v>58</v>
      </c>
      <c r="R301" s="52" t="str">
        <f t="shared" ref="R301:R305" si="93">R300</f>
        <v>TOERKOOP REISBURO DE VEER</v>
      </c>
    </row>
    <row r="302" spans="1:18" ht="15.75" customHeight="1">
      <c r="A302" s="14" t="s">
        <v>148</v>
      </c>
      <c r="B302" s="14" t="s">
        <v>667</v>
      </c>
      <c r="C302" s="14">
        <v>99472816</v>
      </c>
      <c r="D302" s="14" t="s">
        <v>53</v>
      </c>
      <c r="E302" s="14" t="s">
        <v>54</v>
      </c>
      <c r="F302" s="14" t="s">
        <v>55</v>
      </c>
      <c r="G302" s="14" t="s">
        <v>56</v>
      </c>
      <c r="H302" s="51">
        <v>43.48</v>
      </c>
      <c r="I302" s="30">
        <v>42504</v>
      </c>
      <c r="J302" s="30">
        <v>42507</v>
      </c>
      <c r="K302" s="14" t="s">
        <v>57</v>
      </c>
      <c r="L302" s="14">
        <v>112</v>
      </c>
      <c r="M302" s="14">
        <v>1</v>
      </c>
      <c r="N302" s="14">
        <v>0</v>
      </c>
      <c r="O302" s="14">
        <v>0</v>
      </c>
      <c r="P302" s="52" t="str">
        <f t="shared" si="92"/>
        <v>BOOKING.COM</v>
      </c>
      <c r="Q302" s="52" t="s">
        <v>58</v>
      </c>
      <c r="R302" s="52" t="str">
        <f t="shared" si="93"/>
        <v>TOERKOOP REISBURO DE VEER</v>
      </c>
    </row>
    <row r="303" spans="1:18" ht="15.75" customHeight="1">
      <c r="A303" s="14" t="s">
        <v>148</v>
      </c>
      <c r="B303" s="14" t="s">
        <v>668</v>
      </c>
      <c r="C303" s="14">
        <v>99472840</v>
      </c>
      <c r="D303" s="14" t="s">
        <v>53</v>
      </c>
      <c r="E303" s="14" t="s">
        <v>54</v>
      </c>
      <c r="F303" s="14" t="s">
        <v>55</v>
      </c>
      <c r="G303" s="14" t="s">
        <v>56</v>
      </c>
      <c r="H303" s="51">
        <v>43.48</v>
      </c>
      <c r="I303" s="30">
        <v>42504</v>
      </c>
      <c r="J303" s="30">
        <v>42507</v>
      </c>
      <c r="K303" s="14" t="s">
        <v>57</v>
      </c>
      <c r="L303" s="14">
        <v>215</v>
      </c>
      <c r="M303" s="14">
        <v>1</v>
      </c>
      <c r="N303" s="14">
        <v>0</v>
      </c>
      <c r="O303" s="14">
        <v>0</v>
      </c>
      <c r="P303" s="52" t="str">
        <f t="shared" si="92"/>
        <v>BOOKING.COM</v>
      </c>
      <c r="Q303" s="52" t="s">
        <v>58</v>
      </c>
      <c r="R303" s="52" t="str">
        <f t="shared" si="93"/>
        <v>TOERKOOP REISBURO DE VEER</v>
      </c>
    </row>
    <row r="304" spans="1:18" ht="15.75" customHeight="1">
      <c r="A304" s="14" t="s">
        <v>148</v>
      </c>
      <c r="B304" s="14" t="s">
        <v>669</v>
      </c>
      <c r="C304" s="14">
        <v>99472925</v>
      </c>
      <c r="D304" s="14" t="s">
        <v>53</v>
      </c>
      <c r="E304" s="14" t="s">
        <v>54</v>
      </c>
      <c r="F304" s="14" t="s">
        <v>55</v>
      </c>
      <c r="G304" s="14" t="s">
        <v>56</v>
      </c>
      <c r="H304" s="51">
        <v>43.48</v>
      </c>
      <c r="I304" s="30">
        <v>42504</v>
      </c>
      <c r="J304" s="30">
        <v>42507</v>
      </c>
      <c r="K304" s="14" t="s">
        <v>57</v>
      </c>
      <c r="L304" s="14">
        <v>115</v>
      </c>
      <c r="M304" s="14">
        <v>1</v>
      </c>
      <c r="N304" s="14">
        <v>0</v>
      </c>
      <c r="O304" s="14">
        <v>0</v>
      </c>
      <c r="P304" s="52" t="str">
        <f t="shared" si="92"/>
        <v>BOOKING.COM</v>
      </c>
      <c r="Q304" s="52" t="s">
        <v>58</v>
      </c>
      <c r="R304" s="52" t="str">
        <f t="shared" si="93"/>
        <v>TOERKOOP REISBURO DE VEER</v>
      </c>
    </row>
    <row r="305" spans="1:18" ht="15.75" customHeight="1">
      <c r="A305" s="14" t="s">
        <v>148</v>
      </c>
      <c r="B305" s="14" t="s">
        <v>670</v>
      </c>
      <c r="C305" s="14">
        <v>99472891</v>
      </c>
      <c r="D305" s="14" t="s">
        <v>53</v>
      </c>
      <c r="E305" s="14" t="s">
        <v>54</v>
      </c>
      <c r="F305" s="14" t="s">
        <v>55</v>
      </c>
      <c r="G305" s="14" t="s">
        <v>56</v>
      </c>
      <c r="H305" s="51">
        <v>43.48</v>
      </c>
      <c r="I305" s="30">
        <v>42504</v>
      </c>
      <c r="J305" s="30">
        <v>42507</v>
      </c>
      <c r="K305" s="14" t="s">
        <v>57</v>
      </c>
      <c r="L305" s="14">
        <v>107</v>
      </c>
      <c r="M305" s="14">
        <v>1</v>
      </c>
      <c r="N305" s="14">
        <v>0</v>
      </c>
      <c r="O305" s="14">
        <v>0</v>
      </c>
      <c r="P305" s="52" t="str">
        <f t="shared" si="92"/>
        <v>BOOKING.COM</v>
      </c>
      <c r="Q305" s="52" t="s">
        <v>58</v>
      </c>
      <c r="R305" s="52" t="str">
        <f t="shared" si="93"/>
        <v>TOERKOOP REISBURO DE VEER</v>
      </c>
    </row>
    <row r="306" spans="1:18" ht="15.75" customHeight="1">
      <c r="A306" s="14" t="s">
        <v>671</v>
      </c>
      <c r="B306" s="14" t="s">
        <v>672</v>
      </c>
      <c r="C306" s="14">
        <v>42995352</v>
      </c>
      <c r="D306" s="14" t="s">
        <v>53</v>
      </c>
      <c r="E306" s="14" t="s">
        <v>62</v>
      </c>
      <c r="F306" s="14" t="s">
        <v>56</v>
      </c>
      <c r="G306" s="14" t="s">
        <v>83</v>
      </c>
      <c r="H306" s="51">
        <v>52.91</v>
      </c>
      <c r="I306" s="30">
        <v>42505</v>
      </c>
      <c r="J306" s="30">
        <v>42506</v>
      </c>
      <c r="K306" s="14" t="s">
        <v>57</v>
      </c>
      <c r="L306" s="14">
        <v>205</v>
      </c>
      <c r="M306" s="14">
        <v>2</v>
      </c>
      <c r="N306" s="14">
        <v>1</v>
      </c>
      <c r="O306" s="14">
        <v>0</v>
      </c>
      <c r="P306" s="52" t="str">
        <f t="shared" si="92"/>
        <v>BOOKING.COM</v>
      </c>
      <c r="Q306" s="52" t="str">
        <f t="shared" ref="Q306:Q307" si="94">Q305</f>
        <v>*AMERILINK INTERNATIONAL CORP</v>
      </c>
      <c r="R306" s="52" t="s">
        <v>105</v>
      </c>
    </row>
    <row r="307" spans="1:18" ht="15.75" customHeight="1">
      <c r="A307" s="14" t="s">
        <v>65</v>
      </c>
      <c r="B307" s="14" t="s">
        <v>673</v>
      </c>
      <c r="C307" s="14">
        <v>29676624</v>
      </c>
      <c r="D307" s="14" t="s">
        <v>61</v>
      </c>
      <c r="E307" s="14" t="s">
        <v>62</v>
      </c>
      <c r="F307" s="14" t="s">
        <v>56</v>
      </c>
      <c r="G307" s="14" t="s">
        <v>66</v>
      </c>
      <c r="H307" s="51">
        <v>60</v>
      </c>
      <c r="I307" s="30">
        <v>42506</v>
      </c>
      <c r="J307" s="30">
        <v>42510</v>
      </c>
      <c r="K307" s="14" t="s">
        <v>64</v>
      </c>
      <c r="L307" s="14">
        <f>L306</f>
        <v>205</v>
      </c>
      <c r="M307" s="14">
        <v>2</v>
      </c>
      <c r="N307" s="14">
        <v>0</v>
      </c>
      <c r="O307" s="14">
        <v>0</v>
      </c>
      <c r="P307" s="52" t="s">
        <v>67</v>
      </c>
      <c r="Q307" s="52" t="str">
        <f t="shared" si="94"/>
        <v>*AMERILINK INTERNATIONAL CORP</v>
      </c>
      <c r="R307" s="52" t="s">
        <v>68</v>
      </c>
    </row>
    <row r="308" spans="1:18" ht="15.75" customHeight="1">
      <c r="A308" s="14" t="s">
        <v>73</v>
      </c>
      <c r="B308" s="14" t="s">
        <v>674</v>
      </c>
      <c r="C308" s="14">
        <v>25253302</v>
      </c>
      <c r="D308" s="14" t="s">
        <v>53</v>
      </c>
      <c r="E308" s="14" t="s">
        <v>54</v>
      </c>
      <c r="F308" s="14" t="s">
        <v>55</v>
      </c>
      <c r="G308" s="14" t="s">
        <v>56</v>
      </c>
      <c r="H308" s="51">
        <v>41.74</v>
      </c>
      <c r="I308" s="30">
        <v>42509</v>
      </c>
      <c r="J308" s="30">
        <v>42511</v>
      </c>
      <c r="K308" s="14" t="s">
        <v>57</v>
      </c>
      <c r="L308" s="14">
        <v>208</v>
      </c>
      <c r="M308" s="14">
        <v>1</v>
      </c>
      <c r="N308" s="14">
        <v>0</v>
      </c>
      <c r="O308" s="14">
        <v>0</v>
      </c>
      <c r="P308" s="52" t="str">
        <f t="shared" ref="P308:P318" si="95">P307</f>
        <v>BOOKING.COM</v>
      </c>
      <c r="Q308" s="52" t="s">
        <v>60</v>
      </c>
      <c r="R308" s="52" t="str">
        <f t="shared" ref="R308:R314" si="96">R307</f>
        <v>TOERKOOP REISBURO DE VEER</v>
      </c>
    </row>
    <row r="309" spans="1:18" ht="15.75" customHeight="1">
      <c r="A309" s="14" t="s">
        <v>73</v>
      </c>
      <c r="B309" s="14" t="s">
        <v>675</v>
      </c>
      <c r="C309" s="14">
        <v>25253237</v>
      </c>
      <c r="D309" s="14" t="s">
        <v>53</v>
      </c>
      <c r="E309" s="14" t="s">
        <v>54</v>
      </c>
      <c r="F309" s="14" t="s">
        <v>55</v>
      </c>
      <c r="G309" s="14" t="s">
        <v>56</v>
      </c>
      <c r="H309" s="51">
        <v>41.74</v>
      </c>
      <c r="I309" s="30">
        <v>42509</v>
      </c>
      <c r="J309" s="30">
        <v>42511</v>
      </c>
      <c r="K309" s="14" t="s">
        <v>57</v>
      </c>
      <c r="L309" s="14">
        <v>116</v>
      </c>
      <c r="M309" s="14">
        <v>1</v>
      </c>
      <c r="N309" s="14">
        <v>0</v>
      </c>
      <c r="O309" s="14">
        <v>0</v>
      </c>
      <c r="P309" s="52" t="str">
        <f t="shared" si="95"/>
        <v>BOOKING.COM</v>
      </c>
      <c r="Q309" s="52" t="s">
        <v>60</v>
      </c>
      <c r="R309" s="52" t="str">
        <f t="shared" si="96"/>
        <v>TOERKOOP REISBURO DE VEER</v>
      </c>
    </row>
    <row r="310" spans="1:18" ht="15.75" customHeight="1">
      <c r="A310" s="14" t="s">
        <v>151</v>
      </c>
      <c r="B310" s="14" t="s">
        <v>676</v>
      </c>
      <c r="C310" s="14">
        <v>11867648</v>
      </c>
      <c r="D310" s="14" t="s">
        <v>53</v>
      </c>
      <c r="E310" s="14" t="s">
        <v>54</v>
      </c>
      <c r="F310" s="14" t="s">
        <v>55</v>
      </c>
      <c r="G310" s="14" t="s">
        <v>56</v>
      </c>
      <c r="H310" s="51">
        <v>43.48</v>
      </c>
      <c r="I310" s="30">
        <v>42510</v>
      </c>
      <c r="J310" s="30">
        <v>42513</v>
      </c>
      <c r="K310" s="14" t="s">
        <v>57</v>
      </c>
      <c r="L310" s="14">
        <v>317</v>
      </c>
      <c r="M310" s="14">
        <v>1</v>
      </c>
      <c r="N310" s="14">
        <v>0</v>
      </c>
      <c r="O310" s="14">
        <v>0</v>
      </c>
      <c r="P310" s="52" t="str">
        <f t="shared" si="95"/>
        <v>BOOKING.COM</v>
      </c>
      <c r="Q310" s="52" t="s">
        <v>58</v>
      </c>
      <c r="R310" s="52" t="str">
        <f t="shared" si="96"/>
        <v>TOERKOOP REISBURO DE VEER</v>
      </c>
    </row>
    <row r="311" spans="1:18" ht="15.75" customHeight="1">
      <c r="A311" s="14" t="s">
        <v>82</v>
      </c>
      <c r="B311" s="14" t="s">
        <v>677</v>
      </c>
      <c r="C311" s="14">
        <v>58867426</v>
      </c>
      <c r="D311" s="14" t="s">
        <v>53</v>
      </c>
      <c r="E311" s="14" t="s">
        <v>54</v>
      </c>
      <c r="F311" s="14" t="s">
        <v>55</v>
      </c>
      <c r="G311" s="14" t="s">
        <v>56</v>
      </c>
      <c r="H311" s="51">
        <v>41.74</v>
      </c>
      <c r="I311" s="30">
        <v>42512</v>
      </c>
      <c r="J311" s="30">
        <v>42513</v>
      </c>
      <c r="K311" s="14" t="s">
        <v>57</v>
      </c>
      <c r="L311" s="14">
        <v>108</v>
      </c>
      <c r="M311" s="14">
        <v>1</v>
      </c>
      <c r="N311" s="14">
        <v>0</v>
      </c>
      <c r="O311" s="14">
        <v>0</v>
      </c>
      <c r="P311" s="52" t="str">
        <f t="shared" si="95"/>
        <v>BOOKING.COM</v>
      </c>
      <c r="Q311" s="52" t="s">
        <v>60</v>
      </c>
      <c r="R311" s="52" t="str">
        <f t="shared" si="96"/>
        <v>TOERKOOP REISBURO DE VEER</v>
      </c>
    </row>
    <row r="312" spans="1:18" ht="15.75" customHeight="1">
      <c r="A312" s="14" t="s">
        <v>84</v>
      </c>
      <c r="B312" s="14" t="s">
        <v>678</v>
      </c>
      <c r="C312" s="14">
        <v>17487802</v>
      </c>
      <c r="D312" s="14" t="s">
        <v>53</v>
      </c>
      <c r="E312" s="14" t="s">
        <v>54</v>
      </c>
      <c r="F312" s="14" t="s">
        <v>55</v>
      </c>
      <c r="G312" s="14" t="s">
        <v>56</v>
      </c>
      <c r="H312" s="51">
        <v>43.48</v>
      </c>
      <c r="I312" s="30">
        <v>42513</v>
      </c>
      <c r="J312" s="30">
        <v>42515</v>
      </c>
      <c r="K312" s="14" t="s">
        <v>57</v>
      </c>
      <c r="L312" s="14">
        <v>217</v>
      </c>
      <c r="M312" s="14">
        <v>1</v>
      </c>
      <c r="N312" s="14">
        <v>0</v>
      </c>
      <c r="O312" s="14">
        <v>0</v>
      </c>
      <c r="P312" s="52" t="str">
        <f t="shared" si="95"/>
        <v>BOOKING.COM</v>
      </c>
      <c r="Q312" s="52" t="s">
        <v>60</v>
      </c>
      <c r="R312" s="52" t="str">
        <f t="shared" si="96"/>
        <v>TOERKOOP REISBURO DE VEER</v>
      </c>
    </row>
    <row r="313" spans="1:18" ht="15.75" customHeight="1">
      <c r="A313" s="14" t="s">
        <v>85</v>
      </c>
      <c r="B313" s="14" t="s">
        <v>679</v>
      </c>
      <c r="C313" s="14">
        <v>20074310</v>
      </c>
      <c r="D313" s="14" t="s">
        <v>53</v>
      </c>
      <c r="E313" s="14" t="s">
        <v>54</v>
      </c>
      <c r="F313" s="14" t="s">
        <v>55</v>
      </c>
      <c r="G313" s="14" t="s">
        <v>56</v>
      </c>
      <c r="H313" s="51">
        <v>43.48</v>
      </c>
      <c r="I313" s="30">
        <v>42513</v>
      </c>
      <c r="J313" s="30">
        <v>42515</v>
      </c>
      <c r="K313" s="14" t="s">
        <v>57</v>
      </c>
      <c r="L313" s="14">
        <v>305</v>
      </c>
      <c r="M313" s="14">
        <v>1</v>
      </c>
      <c r="N313" s="14">
        <v>0</v>
      </c>
      <c r="O313" s="14">
        <v>0</v>
      </c>
      <c r="P313" s="52" t="str">
        <f t="shared" si="95"/>
        <v>BOOKING.COM</v>
      </c>
      <c r="Q313" s="52" t="s">
        <v>58</v>
      </c>
      <c r="R313" s="52" t="str">
        <f t="shared" si="96"/>
        <v>TOERKOOP REISBURO DE VEER</v>
      </c>
    </row>
    <row r="314" spans="1:18" ht="15.75" customHeight="1">
      <c r="A314" s="14" t="s">
        <v>152</v>
      </c>
      <c r="B314" s="14" t="s">
        <v>680</v>
      </c>
      <c r="C314" s="14">
        <v>57624056</v>
      </c>
      <c r="D314" s="14" t="s">
        <v>53</v>
      </c>
      <c r="E314" s="14" t="s">
        <v>54</v>
      </c>
      <c r="F314" s="14" t="s">
        <v>55</v>
      </c>
      <c r="G314" s="14" t="s">
        <v>56</v>
      </c>
      <c r="H314" s="51">
        <v>41.74</v>
      </c>
      <c r="I314" s="30">
        <v>42514</v>
      </c>
      <c r="J314" s="30">
        <v>42515</v>
      </c>
      <c r="K314" s="14" t="s">
        <v>57</v>
      </c>
      <c r="L314" s="14">
        <v>215</v>
      </c>
      <c r="M314" s="14">
        <v>1</v>
      </c>
      <c r="N314" s="14">
        <v>0</v>
      </c>
      <c r="O314" s="14">
        <v>0</v>
      </c>
      <c r="P314" s="52" t="str">
        <f t="shared" si="95"/>
        <v>BOOKING.COM</v>
      </c>
      <c r="Q314" s="52" t="s">
        <v>60</v>
      </c>
      <c r="R314" s="52" t="str">
        <f t="shared" si="96"/>
        <v>TOERKOOP REISBURO DE VEER</v>
      </c>
    </row>
    <row r="315" spans="1:18" ht="15.75" customHeight="1">
      <c r="A315" s="14" t="s">
        <v>681</v>
      </c>
      <c r="B315" s="14" t="s">
        <v>682</v>
      </c>
      <c r="C315" s="14">
        <v>65709251</v>
      </c>
      <c r="D315" s="14" t="s">
        <v>53</v>
      </c>
      <c r="E315" s="14" t="s">
        <v>62</v>
      </c>
      <c r="F315" s="14" t="s">
        <v>56</v>
      </c>
      <c r="G315" s="14" t="s">
        <v>71</v>
      </c>
      <c r="H315" s="51">
        <v>74.7</v>
      </c>
      <c r="I315" s="30">
        <v>42517</v>
      </c>
      <c r="J315" s="30">
        <v>42520</v>
      </c>
      <c r="K315" s="14" t="s">
        <v>64</v>
      </c>
      <c r="L315" s="14">
        <v>319</v>
      </c>
      <c r="M315" s="14">
        <v>2</v>
      </c>
      <c r="N315" s="14">
        <v>0</v>
      </c>
      <c r="O315" s="14">
        <v>0</v>
      </c>
      <c r="P315" s="52" t="str">
        <f t="shared" si="95"/>
        <v>BOOKING.COM</v>
      </c>
      <c r="Q315" s="52" t="str">
        <f t="shared" ref="Q315:Q319" si="97">Q314</f>
        <v>*JBS HOTELS</v>
      </c>
      <c r="R315" s="52" t="s">
        <v>107</v>
      </c>
    </row>
    <row r="316" spans="1:18" ht="15.75" customHeight="1">
      <c r="A316" s="14" t="s">
        <v>683</v>
      </c>
      <c r="B316" s="14" t="s">
        <v>684</v>
      </c>
      <c r="C316" s="14">
        <v>64809674</v>
      </c>
      <c r="D316" s="14" t="s">
        <v>53</v>
      </c>
      <c r="E316" s="14" t="s">
        <v>62</v>
      </c>
      <c r="F316" s="14" t="s">
        <v>56</v>
      </c>
      <c r="G316" s="14" t="s">
        <v>71</v>
      </c>
      <c r="H316" s="51">
        <v>78.849999999999994</v>
      </c>
      <c r="I316" s="30">
        <v>42518</v>
      </c>
      <c r="J316" s="30">
        <v>42519</v>
      </c>
      <c r="K316" s="14" t="s">
        <v>87</v>
      </c>
      <c r="L316" s="14">
        <v>104</v>
      </c>
      <c r="M316" s="14">
        <v>2</v>
      </c>
      <c r="N316" s="14">
        <v>0</v>
      </c>
      <c r="O316" s="14">
        <v>0</v>
      </c>
      <c r="P316" s="52" t="str">
        <f t="shared" si="95"/>
        <v>BOOKING.COM</v>
      </c>
      <c r="Q316" s="52" t="str">
        <f t="shared" si="97"/>
        <v>*JBS HOTELS</v>
      </c>
      <c r="R316" s="52" t="s">
        <v>105</v>
      </c>
    </row>
    <row r="317" spans="1:18" ht="15.75" customHeight="1">
      <c r="A317" s="14" t="s">
        <v>685</v>
      </c>
      <c r="B317" s="14" t="s">
        <v>686</v>
      </c>
      <c r="C317" s="14">
        <v>65395717</v>
      </c>
      <c r="D317" s="14" t="s">
        <v>53</v>
      </c>
      <c r="E317" s="14" t="s">
        <v>62</v>
      </c>
      <c r="F317" s="14" t="s">
        <v>56</v>
      </c>
      <c r="G317" s="14" t="s">
        <v>159</v>
      </c>
      <c r="H317" s="51">
        <v>80.75</v>
      </c>
      <c r="I317" s="30">
        <v>42518</v>
      </c>
      <c r="J317" s="30">
        <v>42520</v>
      </c>
      <c r="K317" s="14" t="s">
        <v>74</v>
      </c>
      <c r="L317" s="14">
        <v>326</v>
      </c>
      <c r="M317" s="14">
        <v>2</v>
      </c>
      <c r="N317" s="14">
        <v>0</v>
      </c>
      <c r="O317" s="14">
        <v>0</v>
      </c>
      <c r="P317" s="52" t="str">
        <f t="shared" si="95"/>
        <v>BOOKING.COM</v>
      </c>
      <c r="Q317" s="52" t="str">
        <f t="shared" si="97"/>
        <v>*JBS HOTELS</v>
      </c>
      <c r="R317" s="52" t="s">
        <v>160</v>
      </c>
    </row>
    <row r="318" spans="1:18" ht="15.75" customHeight="1">
      <c r="A318" s="14" t="s">
        <v>687</v>
      </c>
      <c r="B318" s="14" t="s">
        <v>688</v>
      </c>
      <c r="C318" s="14">
        <v>65438679</v>
      </c>
      <c r="D318" s="14" t="s">
        <v>53</v>
      </c>
      <c r="E318" s="14" t="s">
        <v>62</v>
      </c>
      <c r="F318" s="14" t="s">
        <v>56</v>
      </c>
      <c r="G318" s="14" t="s">
        <v>76</v>
      </c>
      <c r="H318" s="51">
        <v>95</v>
      </c>
      <c r="I318" s="30">
        <v>42518</v>
      </c>
      <c r="J318" s="30">
        <v>42519</v>
      </c>
      <c r="K318" s="14" t="s">
        <v>87</v>
      </c>
      <c r="L318" s="14">
        <v>105</v>
      </c>
      <c r="M318" s="14">
        <v>2</v>
      </c>
      <c r="N318" s="14">
        <v>1</v>
      </c>
      <c r="O318" s="14">
        <v>0</v>
      </c>
      <c r="P318" s="52" t="str">
        <f t="shared" si="95"/>
        <v>BOOKING.COM</v>
      </c>
      <c r="Q318" s="52" t="str">
        <f t="shared" si="97"/>
        <v>*JBS HOTELS</v>
      </c>
      <c r="R318" s="52" t="str">
        <f>R317</f>
        <v>TRAVELWEB-NET RATES</v>
      </c>
    </row>
    <row r="319" spans="1:18" ht="15.75" customHeight="1">
      <c r="A319" s="14" t="s">
        <v>689</v>
      </c>
      <c r="B319" s="14" t="s">
        <v>690</v>
      </c>
      <c r="C319" s="14">
        <v>66910694</v>
      </c>
      <c r="D319" s="14" t="s">
        <v>53</v>
      </c>
      <c r="E319" s="14" t="s">
        <v>62</v>
      </c>
      <c r="F319" s="14" t="s">
        <v>56</v>
      </c>
      <c r="G319" s="14" t="s">
        <v>80</v>
      </c>
      <c r="H319" s="51">
        <v>80</v>
      </c>
      <c r="I319" s="30">
        <v>42519</v>
      </c>
      <c r="J319" s="30">
        <v>42520</v>
      </c>
      <c r="K319" s="14" t="s">
        <v>57</v>
      </c>
      <c r="L319" s="14">
        <v>119</v>
      </c>
      <c r="M319" s="14">
        <v>2</v>
      </c>
      <c r="N319" s="14">
        <v>0</v>
      </c>
      <c r="O319" s="14">
        <v>0</v>
      </c>
      <c r="P319" s="52" t="s">
        <v>67</v>
      </c>
      <c r="Q319" s="52" t="str">
        <f t="shared" si="97"/>
        <v>*JBS HOTELS</v>
      </c>
      <c r="R319" s="52" t="s">
        <v>68</v>
      </c>
    </row>
    <row r="320" spans="1:18" ht="15.75" customHeight="1">
      <c r="A320" s="14" t="s">
        <v>155</v>
      </c>
      <c r="B320" s="14" t="s">
        <v>691</v>
      </c>
      <c r="C320" s="14">
        <v>14272958</v>
      </c>
      <c r="D320" s="14" t="s">
        <v>53</v>
      </c>
      <c r="E320" s="14" t="s">
        <v>54</v>
      </c>
      <c r="F320" s="14" t="s">
        <v>55</v>
      </c>
      <c r="G320" s="14" t="s">
        <v>56</v>
      </c>
      <c r="H320" s="51">
        <v>41.74</v>
      </c>
      <c r="I320" s="30">
        <v>42521</v>
      </c>
      <c r="J320" s="30">
        <v>42523</v>
      </c>
      <c r="K320" s="14" t="s">
        <v>57</v>
      </c>
      <c r="L320" s="14">
        <v>214</v>
      </c>
      <c r="M320" s="14">
        <v>1</v>
      </c>
      <c r="N320" s="14">
        <v>0</v>
      </c>
      <c r="O320" s="14">
        <v>0</v>
      </c>
      <c r="P320" s="52" t="str">
        <f t="shared" ref="P320:P332" si="98">P319</f>
        <v>BOOKING.COM</v>
      </c>
      <c r="Q320" s="52" t="s">
        <v>60</v>
      </c>
      <c r="R320" s="52" t="str">
        <f t="shared" ref="R320:R327" si="99">R319</f>
        <v>TOERKOOP REISBURO DE VEER</v>
      </c>
    </row>
    <row r="321" spans="1:18" ht="15.75" customHeight="1">
      <c r="A321" s="14" t="s">
        <v>96</v>
      </c>
      <c r="B321" s="14" t="s">
        <v>692</v>
      </c>
      <c r="C321" s="14">
        <v>20071626</v>
      </c>
      <c r="D321" s="14" t="s">
        <v>53</v>
      </c>
      <c r="E321" s="14" t="s">
        <v>54</v>
      </c>
      <c r="F321" s="14" t="s">
        <v>55</v>
      </c>
      <c r="G321" s="14" t="s">
        <v>56</v>
      </c>
      <c r="H321" s="51">
        <v>43.48</v>
      </c>
      <c r="I321" s="30">
        <v>42526</v>
      </c>
      <c r="J321" s="30">
        <v>42529</v>
      </c>
      <c r="K321" s="14" t="s">
        <v>57</v>
      </c>
      <c r="L321" s="14">
        <v>219</v>
      </c>
      <c r="M321" s="14">
        <v>1</v>
      </c>
      <c r="N321" s="14">
        <v>0</v>
      </c>
      <c r="O321" s="14">
        <v>0</v>
      </c>
      <c r="P321" s="52" t="str">
        <f t="shared" si="98"/>
        <v>BOOKING.COM</v>
      </c>
      <c r="Q321" s="52" t="s">
        <v>58</v>
      </c>
      <c r="R321" s="52" t="str">
        <f t="shared" si="99"/>
        <v>TOERKOOP REISBURO DE VEER</v>
      </c>
    </row>
    <row r="322" spans="1:18" ht="15.75" customHeight="1">
      <c r="A322" s="14" t="s">
        <v>96</v>
      </c>
      <c r="B322" s="14" t="s">
        <v>693</v>
      </c>
      <c r="C322" s="14">
        <v>20071528</v>
      </c>
      <c r="D322" s="14" t="s">
        <v>53</v>
      </c>
      <c r="E322" s="14" t="s">
        <v>54</v>
      </c>
      <c r="F322" s="14" t="s">
        <v>55</v>
      </c>
      <c r="G322" s="14" t="s">
        <v>56</v>
      </c>
      <c r="H322" s="51">
        <v>43.48</v>
      </c>
      <c r="I322" s="30">
        <v>42526</v>
      </c>
      <c r="J322" s="30">
        <v>42529</v>
      </c>
      <c r="K322" s="14" t="s">
        <v>57</v>
      </c>
      <c r="L322" s="14">
        <v>216</v>
      </c>
      <c r="M322" s="14">
        <v>1</v>
      </c>
      <c r="N322" s="14">
        <v>0</v>
      </c>
      <c r="O322" s="14">
        <v>0</v>
      </c>
      <c r="P322" s="52" t="str">
        <f t="shared" si="98"/>
        <v>BOOKING.COM</v>
      </c>
      <c r="Q322" s="52" t="s">
        <v>58</v>
      </c>
      <c r="R322" s="52" t="str">
        <f t="shared" si="99"/>
        <v>TOERKOOP REISBURO DE VEER</v>
      </c>
    </row>
    <row r="323" spans="1:18" ht="15.75" customHeight="1">
      <c r="A323" s="14" t="s">
        <v>185</v>
      </c>
      <c r="B323" s="14" t="s">
        <v>694</v>
      </c>
      <c r="C323" s="14">
        <v>63473450</v>
      </c>
      <c r="D323" s="14" t="s">
        <v>53</v>
      </c>
      <c r="E323" s="14" t="s">
        <v>54</v>
      </c>
      <c r="F323" s="14" t="s">
        <v>55</v>
      </c>
      <c r="G323" s="14" t="s">
        <v>56</v>
      </c>
      <c r="H323" s="51">
        <v>41.74</v>
      </c>
      <c r="I323" s="30">
        <v>42529</v>
      </c>
      <c r="J323" s="30">
        <v>42530</v>
      </c>
      <c r="K323" s="14" t="s">
        <v>57</v>
      </c>
      <c r="L323" s="14">
        <v>110</v>
      </c>
      <c r="M323" s="14">
        <v>1</v>
      </c>
      <c r="N323" s="14">
        <v>0</v>
      </c>
      <c r="O323" s="14">
        <v>0</v>
      </c>
      <c r="P323" s="52" t="str">
        <f t="shared" si="98"/>
        <v>BOOKING.COM</v>
      </c>
      <c r="Q323" s="52" t="s">
        <v>60</v>
      </c>
      <c r="R323" s="52" t="str">
        <f t="shared" si="99"/>
        <v>TOERKOOP REISBURO DE VEER</v>
      </c>
    </row>
    <row r="324" spans="1:18" ht="15.75" customHeight="1">
      <c r="A324" s="14" t="s">
        <v>185</v>
      </c>
      <c r="B324" s="14" t="s">
        <v>695</v>
      </c>
      <c r="C324" s="14">
        <v>63473362</v>
      </c>
      <c r="D324" s="14" t="s">
        <v>53</v>
      </c>
      <c r="E324" s="14" t="s">
        <v>54</v>
      </c>
      <c r="F324" s="14" t="s">
        <v>55</v>
      </c>
      <c r="G324" s="14" t="s">
        <v>56</v>
      </c>
      <c r="H324" s="51">
        <v>41.74</v>
      </c>
      <c r="I324" s="30">
        <v>42529</v>
      </c>
      <c r="J324" s="30">
        <v>42530</v>
      </c>
      <c r="K324" s="14" t="s">
        <v>57</v>
      </c>
      <c r="L324" s="14">
        <v>302</v>
      </c>
      <c r="M324" s="14">
        <v>1</v>
      </c>
      <c r="N324" s="14">
        <v>0</v>
      </c>
      <c r="O324" s="14">
        <v>0</v>
      </c>
      <c r="P324" s="52" t="str">
        <f t="shared" si="98"/>
        <v>BOOKING.COM</v>
      </c>
      <c r="Q324" s="52" t="s">
        <v>60</v>
      </c>
      <c r="R324" s="52" t="str">
        <f t="shared" si="99"/>
        <v>TOERKOOP REISBURO DE VEER</v>
      </c>
    </row>
    <row r="325" spans="1:18" ht="15.75" customHeight="1">
      <c r="A325" s="14" t="s">
        <v>101</v>
      </c>
      <c r="B325" s="14" t="s">
        <v>696</v>
      </c>
      <c r="C325" s="14">
        <v>88853344</v>
      </c>
      <c r="D325" s="14" t="s">
        <v>53</v>
      </c>
      <c r="E325" s="14" t="s">
        <v>54</v>
      </c>
      <c r="F325" s="14" t="s">
        <v>55</v>
      </c>
      <c r="G325" s="14" t="s">
        <v>56</v>
      </c>
      <c r="H325" s="51">
        <v>41.74</v>
      </c>
      <c r="I325" s="30">
        <v>42529</v>
      </c>
      <c r="J325" s="30">
        <v>42531</v>
      </c>
      <c r="K325" s="14" t="s">
        <v>57</v>
      </c>
      <c r="L325" s="14">
        <v>115</v>
      </c>
      <c r="M325" s="14">
        <v>1</v>
      </c>
      <c r="N325" s="14">
        <v>0</v>
      </c>
      <c r="O325" s="14">
        <v>0</v>
      </c>
      <c r="P325" s="52" t="str">
        <f t="shared" si="98"/>
        <v>BOOKING.COM</v>
      </c>
      <c r="Q325" s="52" t="s">
        <v>60</v>
      </c>
      <c r="R325" s="52" t="str">
        <f t="shared" si="99"/>
        <v>TOERKOOP REISBURO DE VEER</v>
      </c>
    </row>
    <row r="326" spans="1:18" ht="15.75" customHeight="1">
      <c r="A326" s="14" t="s">
        <v>101</v>
      </c>
      <c r="B326" s="14" t="s">
        <v>697</v>
      </c>
      <c r="C326" s="14">
        <v>88853459</v>
      </c>
      <c r="D326" s="14" t="s">
        <v>53</v>
      </c>
      <c r="E326" s="14" t="s">
        <v>54</v>
      </c>
      <c r="F326" s="14" t="s">
        <v>55</v>
      </c>
      <c r="G326" s="14" t="s">
        <v>56</v>
      </c>
      <c r="H326" s="51">
        <v>41.74</v>
      </c>
      <c r="I326" s="30">
        <v>42529</v>
      </c>
      <c r="J326" s="30">
        <v>42531</v>
      </c>
      <c r="K326" s="14" t="s">
        <v>57</v>
      </c>
      <c r="L326" s="14">
        <v>314</v>
      </c>
      <c r="M326" s="14">
        <v>1</v>
      </c>
      <c r="N326" s="14">
        <v>0</v>
      </c>
      <c r="O326" s="14">
        <v>0</v>
      </c>
      <c r="P326" s="52" t="str">
        <f t="shared" si="98"/>
        <v>BOOKING.COM</v>
      </c>
      <c r="Q326" s="52" t="s">
        <v>60</v>
      </c>
      <c r="R326" s="52" t="str">
        <f t="shared" si="99"/>
        <v>TOERKOOP REISBURO DE VEER</v>
      </c>
    </row>
    <row r="327" spans="1:18" ht="15.75" customHeight="1">
      <c r="A327" s="14" t="s">
        <v>101</v>
      </c>
      <c r="B327" s="14" t="s">
        <v>698</v>
      </c>
      <c r="C327" s="14">
        <v>88853282</v>
      </c>
      <c r="D327" s="14" t="s">
        <v>53</v>
      </c>
      <c r="E327" s="14" t="s">
        <v>54</v>
      </c>
      <c r="F327" s="14" t="s">
        <v>55</v>
      </c>
      <c r="G327" s="14" t="s">
        <v>56</v>
      </c>
      <c r="H327" s="51">
        <v>41.74</v>
      </c>
      <c r="I327" s="30">
        <v>42529</v>
      </c>
      <c r="J327" s="30">
        <v>42531</v>
      </c>
      <c r="K327" s="14" t="s">
        <v>57</v>
      </c>
      <c r="L327" s="14">
        <v>306</v>
      </c>
      <c r="M327" s="14">
        <v>1</v>
      </c>
      <c r="N327" s="14">
        <v>0</v>
      </c>
      <c r="O327" s="14">
        <v>0</v>
      </c>
      <c r="P327" s="52" t="str">
        <f t="shared" si="98"/>
        <v>BOOKING.COM</v>
      </c>
      <c r="Q327" s="52" t="s">
        <v>60</v>
      </c>
      <c r="R327" s="52" t="str">
        <f t="shared" si="99"/>
        <v>TOERKOOP REISBURO DE VEER</v>
      </c>
    </row>
    <row r="328" spans="1:18" ht="15.75" customHeight="1">
      <c r="A328" s="14" t="s">
        <v>699</v>
      </c>
      <c r="B328" s="14" t="s">
        <v>700</v>
      </c>
      <c r="C328" s="14">
        <v>75448411</v>
      </c>
      <c r="D328" s="14" t="s">
        <v>53</v>
      </c>
      <c r="E328" s="14" t="s">
        <v>62</v>
      </c>
      <c r="F328" s="14" t="s">
        <v>56</v>
      </c>
      <c r="G328" s="14" t="s">
        <v>71</v>
      </c>
      <c r="H328" s="51">
        <v>62.25</v>
      </c>
      <c r="I328" s="30">
        <v>42536</v>
      </c>
      <c r="J328" s="30">
        <v>42537</v>
      </c>
      <c r="K328" s="14" t="s">
        <v>87</v>
      </c>
      <c r="L328" s="14">
        <v>104</v>
      </c>
      <c r="M328" s="14">
        <v>2</v>
      </c>
      <c r="N328" s="14">
        <v>0</v>
      </c>
      <c r="O328" s="14">
        <v>0</v>
      </c>
      <c r="P328" s="52" t="str">
        <f t="shared" si="98"/>
        <v>BOOKING.COM</v>
      </c>
      <c r="Q328" s="52" t="str">
        <f t="shared" ref="Q328:Q329" si="100">Q327</f>
        <v>*JBS HOTELS</v>
      </c>
      <c r="R328" s="52" t="s">
        <v>105</v>
      </c>
    </row>
    <row r="329" spans="1:18" ht="15.75" customHeight="1">
      <c r="A329" s="14" t="s">
        <v>219</v>
      </c>
      <c r="B329" s="14" t="s">
        <v>701</v>
      </c>
      <c r="C329" s="14">
        <v>75456733</v>
      </c>
      <c r="D329" s="14" t="s">
        <v>53</v>
      </c>
      <c r="E329" s="14" t="s">
        <v>54</v>
      </c>
      <c r="F329" s="14" t="s">
        <v>56</v>
      </c>
      <c r="G329" s="14" t="s">
        <v>56</v>
      </c>
      <c r="H329" s="51">
        <v>85</v>
      </c>
      <c r="I329" s="30">
        <v>42537</v>
      </c>
      <c r="J329" s="30">
        <v>42539</v>
      </c>
      <c r="K329" s="14" t="s">
        <v>57</v>
      </c>
      <c r="L329" s="14">
        <v>202</v>
      </c>
      <c r="M329" s="14">
        <v>3</v>
      </c>
      <c r="N329" s="14">
        <v>0</v>
      </c>
      <c r="O329" s="14">
        <v>0</v>
      </c>
      <c r="P329" s="52" t="str">
        <f t="shared" si="98"/>
        <v>BOOKING.COM</v>
      </c>
      <c r="Q329" s="52" t="str">
        <f t="shared" si="100"/>
        <v>*JBS HOTELS</v>
      </c>
      <c r="R329" s="52" t="str">
        <f t="shared" ref="R329:R332" si="101">R328</f>
        <v>HOTELS.COM L.P.</v>
      </c>
    </row>
    <row r="330" spans="1:18" ht="15.75" customHeight="1">
      <c r="A330" s="14" t="s">
        <v>702</v>
      </c>
      <c r="B330" s="14" t="s">
        <v>703</v>
      </c>
      <c r="C330" s="14">
        <v>56919474</v>
      </c>
      <c r="D330" s="14" t="s">
        <v>92</v>
      </c>
      <c r="E330" s="14" t="s">
        <v>54</v>
      </c>
      <c r="F330" s="14" t="s">
        <v>55</v>
      </c>
      <c r="G330" s="14" t="s">
        <v>56</v>
      </c>
      <c r="H330" s="51">
        <v>56</v>
      </c>
      <c r="I330" s="30">
        <v>42537</v>
      </c>
      <c r="J330" s="30">
        <v>42538</v>
      </c>
      <c r="K330" s="14" t="s">
        <v>64</v>
      </c>
      <c r="L330" s="14">
        <v>221</v>
      </c>
      <c r="M330" s="14">
        <v>1</v>
      </c>
      <c r="N330" s="14">
        <v>0</v>
      </c>
      <c r="O330" s="14">
        <v>0</v>
      </c>
      <c r="P330" s="52" t="str">
        <f t="shared" si="98"/>
        <v>BOOKING.COM</v>
      </c>
      <c r="Q330" s="52" t="s">
        <v>154</v>
      </c>
      <c r="R330" s="52" t="str">
        <f t="shared" si="101"/>
        <v>HOTELS.COM L.P.</v>
      </c>
    </row>
    <row r="331" spans="1:18" ht="15.75" customHeight="1">
      <c r="A331" s="14" t="s">
        <v>108</v>
      </c>
      <c r="B331" s="14" t="s">
        <v>704</v>
      </c>
      <c r="C331" s="14">
        <v>31605433</v>
      </c>
      <c r="D331" s="14" t="s">
        <v>53</v>
      </c>
      <c r="E331" s="14" t="s">
        <v>54</v>
      </c>
      <c r="F331" s="14" t="s">
        <v>55</v>
      </c>
      <c r="G331" s="14" t="s">
        <v>56</v>
      </c>
      <c r="H331" s="51">
        <v>41.74</v>
      </c>
      <c r="I331" s="30">
        <v>42538</v>
      </c>
      <c r="J331" s="30">
        <v>42539</v>
      </c>
      <c r="K331" s="14" t="s">
        <v>57</v>
      </c>
      <c r="L331" s="14">
        <v>204</v>
      </c>
      <c r="M331" s="14">
        <v>1</v>
      </c>
      <c r="N331" s="14">
        <v>0</v>
      </c>
      <c r="O331" s="14">
        <v>0</v>
      </c>
      <c r="P331" s="52" t="str">
        <f t="shared" si="98"/>
        <v>BOOKING.COM</v>
      </c>
      <c r="Q331" s="52" t="s">
        <v>60</v>
      </c>
      <c r="R331" s="52" t="str">
        <f t="shared" si="101"/>
        <v>HOTELS.COM L.P.</v>
      </c>
    </row>
    <row r="332" spans="1:18" ht="15.75" customHeight="1">
      <c r="A332" s="14" t="s">
        <v>108</v>
      </c>
      <c r="B332" s="14" t="s">
        <v>705</v>
      </c>
      <c r="C332" s="14">
        <v>31605309</v>
      </c>
      <c r="D332" s="14" t="s">
        <v>61</v>
      </c>
      <c r="E332" s="14" t="s">
        <v>54</v>
      </c>
      <c r="F332" s="14" t="s">
        <v>55</v>
      </c>
      <c r="G332" s="14" t="s">
        <v>56</v>
      </c>
      <c r="H332" s="51">
        <v>41.74</v>
      </c>
      <c r="I332" s="30">
        <v>42538</v>
      </c>
      <c r="J332" s="30">
        <v>42539</v>
      </c>
      <c r="K332" s="14" t="s">
        <v>57</v>
      </c>
      <c r="L332" s="14">
        <f t="shared" ref="L332:L333" si="102">L331</f>
        <v>204</v>
      </c>
      <c r="M332" s="14">
        <v>1</v>
      </c>
      <c r="N332" s="14">
        <v>0</v>
      </c>
      <c r="O332" s="14">
        <v>0</v>
      </c>
      <c r="P332" s="52" t="str">
        <f t="shared" si="98"/>
        <v>BOOKING.COM</v>
      </c>
      <c r="Q332" s="52" t="s">
        <v>60</v>
      </c>
      <c r="R332" s="52" t="str">
        <f t="shared" si="101"/>
        <v>HOTELS.COM L.P.</v>
      </c>
    </row>
    <row r="333" spans="1:18" ht="15.75" customHeight="1">
      <c r="A333" s="14" t="s">
        <v>707</v>
      </c>
      <c r="B333" s="14" t="s">
        <v>708</v>
      </c>
      <c r="C333" s="14">
        <v>76241464</v>
      </c>
      <c r="D333" s="14" t="s">
        <v>61</v>
      </c>
      <c r="E333" s="14" t="s">
        <v>62</v>
      </c>
      <c r="F333" s="14" t="s">
        <v>56</v>
      </c>
      <c r="G333" s="14" t="s">
        <v>80</v>
      </c>
      <c r="H333" s="51">
        <v>85</v>
      </c>
      <c r="I333" s="30">
        <v>42540</v>
      </c>
      <c r="J333" s="30">
        <v>42546</v>
      </c>
      <c r="K333" s="14" t="s">
        <v>57</v>
      </c>
      <c r="L333" s="14">
        <f t="shared" si="102"/>
        <v>204</v>
      </c>
      <c r="M333" s="14">
        <v>1</v>
      </c>
      <c r="N333" s="14">
        <v>0</v>
      </c>
      <c r="O333" s="14">
        <v>0</v>
      </c>
      <c r="P333" s="52" t="s">
        <v>67</v>
      </c>
      <c r="Q333" s="52" t="str">
        <f t="shared" ref="Q333:Q335" si="103">Q332</f>
        <v>*JBS HOTELS</v>
      </c>
      <c r="R333" s="52" t="s">
        <v>68</v>
      </c>
    </row>
    <row r="334" spans="1:18" ht="15.75" customHeight="1">
      <c r="A334" s="14" t="s">
        <v>709</v>
      </c>
      <c r="B334" s="14" t="s">
        <v>710</v>
      </c>
      <c r="C334" s="14">
        <v>78146628</v>
      </c>
      <c r="D334" s="14" t="s">
        <v>61</v>
      </c>
      <c r="E334" s="14" t="s">
        <v>54</v>
      </c>
      <c r="F334" s="14" t="s">
        <v>56</v>
      </c>
      <c r="G334" s="14" t="s">
        <v>56</v>
      </c>
      <c r="H334" s="51">
        <v>95</v>
      </c>
      <c r="I334" s="30">
        <v>42542</v>
      </c>
      <c r="J334" s="30">
        <v>42543</v>
      </c>
      <c r="K334" s="14" t="s">
        <v>57</v>
      </c>
      <c r="L334" s="14">
        <v>207</v>
      </c>
      <c r="M334" s="14">
        <v>1</v>
      </c>
      <c r="N334" s="14">
        <v>0</v>
      </c>
      <c r="O334" s="14">
        <v>0</v>
      </c>
      <c r="P334" s="52" t="str">
        <f t="shared" ref="P334:P337" si="104">P333</f>
        <v>BOOKING.COM</v>
      </c>
      <c r="Q334" s="52" t="str">
        <f t="shared" si="103"/>
        <v>*JBS HOTELS</v>
      </c>
      <c r="R334" s="52" t="str">
        <f t="shared" ref="R334:R336" si="105">R333</f>
        <v>TOERKOOP REISBURO DE VEER</v>
      </c>
    </row>
    <row r="335" spans="1:18" ht="15.75" customHeight="1">
      <c r="A335" s="14" t="s">
        <v>711</v>
      </c>
      <c r="B335" s="14" t="s">
        <v>712</v>
      </c>
      <c r="C335" s="14">
        <v>38054484</v>
      </c>
      <c r="D335" s="14" t="s">
        <v>53</v>
      </c>
      <c r="E335" s="14" t="s">
        <v>62</v>
      </c>
      <c r="F335" s="14" t="s">
        <v>56</v>
      </c>
      <c r="G335" s="14" t="s">
        <v>69</v>
      </c>
      <c r="H335" s="51">
        <v>72.75</v>
      </c>
      <c r="I335" s="30">
        <v>42543</v>
      </c>
      <c r="J335" s="30">
        <v>42548</v>
      </c>
      <c r="K335" s="14" t="s">
        <v>57</v>
      </c>
      <c r="L335" s="14">
        <v>304</v>
      </c>
      <c r="M335" s="14">
        <v>2</v>
      </c>
      <c r="N335" s="14">
        <v>0</v>
      </c>
      <c r="O335" s="14">
        <v>0</v>
      </c>
      <c r="P335" s="52" t="str">
        <f t="shared" si="104"/>
        <v>BOOKING.COM</v>
      </c>
      <c r="Q335" s="52" t="str">
        <f t="shared" si="103"/>
        <v>*JBS HOTELS</v>
      </c>
      <c r="R335" s="52" t="str">
        <f t="shared" si="105"/>
        <v>TOERKOOP REISBURO DE VEER</v>
      </c>
    </row>
    <row r="336" spans="1:18" ht="15.75" customHeight="1">
      <c r="A336" s="14" t="s">
        <v>164</v>
      </c>
      <c r="B336" s="14" t="s">
        <v>713</v>
      </c>
      <c r="C336" s="14">
        <v>29688345</v>
      </c>
      <c r="D336" s="14" t="s">
        <v>53</v>
      </c>
      <c r="E336" s="14" t="s">
        <v>54</v>
      </c>
      <c r="F336" s="14" t="s">
        <v>55</v>
      </c>
      <c r="G336" s="14" t="s">
        <v>56</v>
      </c>
      <c r="H336" s="51">
        <v>41.74</v>
      </c>
      <c r="I336" s="30">
        <v>42543</v>
      </c>
      <c r="J336" s="30">
        <v>42545</v>
      </c>
      <c r="K336" s="14" t="s">
        <v>57</v>
      </c>
      <c r="L336" s="14">
        <v>312</v>
      </c>
      <c r="M336" s="14">
        <v>1</v>
      </c>
      <c r="N336" s="14">
        <v>0</v>
      </c>
      <c r="O336" s="14">
        <v>0</v>
      </c>
      <c r="P336" s="52" t="str">
        <f t="shared" si="104"/>
        <v>BOOKING.COM</v>
      </c>
      <c r="Q336" s="52" t="s">
        <v>60</v>
      </c>
      <c r="R336" s="52" t="str">
        <f t="shared" si="105"/>
        <v>TOERKOOP REISBURO DE VEER</v>
      </c>
    </row>
    <row r="337" spans="1:18" ht="15.75" customHeight="1">
      <c r="A337" s="14" t="s">
        <v>714</v>
      </c>
      <c r="B337" s="14" t="s">
        <v>715</v>
      </c>
      <c r="C337" s="14">
        <v>79356695</v>
      </c>
      <c r="D337" s="14" t="s">
        <v>53</v>
      </c>
      <c r="E337" s="14" t="s">
        <v>62</v>
      </c>
      <c r="F337" s="14" t="s">
        <v>56</v>
      </c>
      <c r="G337" s="14" t="s">
        <v>71</v>
      </c>
      <c r="H337" s="51">
        <v>83</v>
      </c>
      <c r="I337" s="30">
        <v>42545</v>
      </c>
      <c r="J337" s="30">
        <v>42546</v>
      </c>
      <c r="K337" s="14" t="s">
        <v>57</v>
      </c>
      <c r="L337" s="14">
        <v>202</v>
      </c>
      <c r="M337" s="14">
        <v>4</v>
      </c>
      <c r="N337" s="14">
        <v>0</v>
      </c>
      <c r="O337" s="14">
        <v>0</v>
      </c>
      <c r="P337" s="52" t="str">
        <f t="shared" si="104"/>
        <v>BOOKING.COM</v>
      </c>
      <c r="Q337" s="52" t="str">
        <f t="shared" ref="Q337:Q339" si="106">Q336</f>
        <v>*JBS HOTELS</v>
      </c>
      <c r="R337" s="52" t="s">
        <v>72</v>
      </c>
    </row>
    <row r="338" spans="1:18" ht="15.75" customHeight="1">
      <c r="A338" s="14" t="s">
        <v>716</v>
      </c>
      <c r="B338" s="14" t="s">
        <v>717</v>
      </c>
      <c r="C338" s="14">
        <v>74774931</v>
      </c>
      <c r="D338" s="14" t="s">
        <v>53</v>
      </c>
      <c r="E338" s="14" t="s">
        <v>62</v>
      </c>
      <c r="F338" s="14" t="s">
        <v>56</v>
      </c>
      <c r="G338" s="14" t="s">
        <v>76</v>
      </c>
      <c r="H338" s="51">
        <v>95</v>
      </c>
      <c r="I338" s="30">
        <v>42545</v>
      </c>
      <c r="J338" s="30">
        <v>42548</v>
      </c>
      <c r="K338" s="14" t="s">
        <v>64</v>
      </c>
      <c r="L338" s="14">
        <v>319</v>
      </c>
      <c r="M338" s="14">
        <v>2</v>
      </c>
      <c r="N338" s="14">
        <v>1</v>
      </c>
      <c r="O338" s="14">
        <v>0</v>
      </c>
      <c r="P338" s="52" t="str">
        <f t="shared" ref="P338:R338" si="107">P337</f>
        <v>BOOKING.COM</v>
      </c>
      <c r="Q338" s="52" t="str">
        <f t="shared" si="107"/>
        <v>*JBS HOTELS</v>
      </c>
      <c r="R338" s="52" t="str">
        <f t="shared" si="107"/>
        <v>EXPEDIA INC</v>
      </c>
    </row>
    <row r="339" spans="1:18" ht="15.75" customHeight="1">
      <c r="A339" s="14" t="s">
        <v>718</v>
      </c>
      <c r="B339" s="14" t="s">
        <v>719</v>
      </c>
      <c r="C339" s="14">
        <v>37042402</v>
      </c>
      <c r="D339" s="14" t="s">
        <v>92</v>
      </c>
      <c r="E339" s="14" t="s">
        <v>62</v>
      </c>
      <c r="F339" s="14" t="s">
        <v>56</v>
      </c>
      <c r="G339" s="14" t="s">
        <v>66</v>
      </c>
      <c r="H339" s="51">
        <v>75</v>
      </c>
      <c r="I339" s="30">
        <v>42546</v>
      </c>
      <c r="J339" s="30">
        <v>42547</v>
      </c>
      <c r="K339" s="14" t="s">
        <v>74</v>
      </c>
      <c r="L339" s="14">
        <v>226</v>
      </c>
      <c r="M339" s="14">
        <v>2</v>
      </c>
      <c r="N339" s="14">
        <v>0</v>
      </c>
      <c r="O339" s="14">
        <v>0</v>
      </c>
      <c r="P339" s="52" t="s">
        <v>67</v>
      </c>
      <c r="Q339" s="52" t="str">
        <f t="shared" si="106"/>
        <v>*JBS HOTELS</v>
      </c>
      <c r="R339" s="52" t="s">
        <v>68</v>
      </c>
    </row>
    <row r="340" spans="1:18" ht="15.75" customHeight="1">
      <c r="A340" s="14" t="s">
        <v>189</v>
      </c>
      <c r="B340" s="14" t="s">
        <v>720</v>
      </c>
      <c r="C340" s="14">
        <v>43767567</v>
      </c>
      <c r="D340" s="14" t="s">
        <v>53</v>
      </c>
      <c r="E340" s="14" t="s">
        <v>54</v>
      </c>
      <c r="F340" s="14" t="s">
        <v>55</v>
      </c>
      <c r="G340" s="14" t="s">
        <v>56</v>
      </c>
      <c r="H340" s="51">
        <v>41.74</v>
      </c>
      <c r="I340" s="30">
        <v>42549</v>
      </c>
      <c r="J340" s="30">
        <v>42551</v>
      </c>
      <c r="K340" s="14" t="s">
        <v>57</v>
      </c>
      <c r="L340" s="14">
        <v>217</v>
      </c>
      <c r="M340" s="14">
        <v>1</v>
      </c>
      <c r="N340" s="14">
        <v>0</v>
      </c>
      <c r="O340" s="14">
        <v>0</v>
      </c>
      <c r="P340" s="52" t="str">
        <f t="shared" ref="P340:P343" si="108">P339</f>
        <v>BOOKING.COM</v>
      </c>
      <c r="Q340" s="52" t="s">
        <v>60</v>
      </c>
      <c r="R340" s="52" t="str">
        <f>R339</f>
        <v>TOERKOOP REISBURO DE VEER</v>
      </c>
    </row>
    <row r="341" spans="1:18" ht="15.75" customHeight="1">
      <c r="A341" s="14" t="s">
        <v>721</v>
      </c>
      <c r="B341" s="14" t="s">
        <v>722</v>
      </c>
      <c r="C341" s="14">
        <v>87913403</v>
      </c>
      <c r="D341" s="14" t="s">
        <v>61</v>
      </c>
      <c r="E341" s="14" t="s">
        <v>62</v>
      </c>
      <c r="F341" s="14" t="str">
        <f>F340</f>
        <v>WHOLE</v>
      </c>
      <c r="G341" s="14" t="s">
        <v>149</v>
      </c>
      <c r="H341" s="51">
        <v>66.400000000000006</v>
      </c>
      <c r="I341" s="30">
        <v>42553</v>
      </c>
      <c r="J341" s="30">
        <v>42560</v>
      </c>
      <c r="K341" s="14" t="s">
        <v>64</v>
      </c>
      <c r="L341" s="14">
        <f>L340</f>
        <v>217</v>
      </c>
      <c r="M341" s="14">
        <v>2</v>
      </c>
      <c r="N341" s="14">
        <v>0</v>
      </c>
      <c r="O341" s="14">
        <v>2</v>
      </c>
      <c r="P341" s="52" t="str">
        <f t="shared" si="108"/>
        <v>BOOKING.COM</v>
      </c>
      <c r="Q341" s="52" t="str">
        <f t="shared" ref="Q341:Q349" si="109">Q340</f>
        <v>*JBS HOTELS</v>
      </c>
      <c r="R341" s="52" t="s">
        <v>100</v>
      </c>
    </row>
    <row r="342" spans="1:18" ht="15.75" customHeight="1">
      <c r="A342" s="14" t="s">
        <v>723</v>
      </c>
      <c r="B342" s="14" t="s">
        <v>724</v>
      </c>
      <c r="C342" s="14">
        <v>95229906</v>
      </c>
      <c r="D342" s="14" t="s">
        <v>53</v>
      </c>
      <c r="E342" s="14" t="s">
        <v>62</v>
      </c>
      <c r="F342" s="14" t="s">
        <v>56</v>
      </c>
      <c r="G342" s="14" t="s">
        <v>63</v>
      </c>
      <c r="H342" s="51">
        <v>70.55</v>
      </c>
      <c r="I342" s="30">
        <v>42554</v>
      </c>
      <c r="J342" s="30">
        <v>42556</v>
      </c>
      <c r="K342" s="14" t="s">
        <v>57</v>
      </c>
      <c r="L342" s="14">
        <v>219</v>
      </c>
      <c r="M342" s="14">
        <v>2</v>
      </c>
      <c r="N342" s="14">
        <v>2</v>
      </c>
      <c r="O342" s="14">
        <v>0</v>
      </c>
      <c r="P342" s="52" t="str">
        <f t="shared" si="108"/>
        <v>BOOKING.COM</v>
      </c>
      <c r="Q342" s="52" t="str">
        <f t="shared" si="109"/>
        <v>*JBS HOTELS</v>
      </c>
      <c r="R342" s="52" t="str">
        <f t="shared" ref="R342:R343" si="110">R341</f>
        <v>INTERNET BOOKING</v>
      </c>
    </row>
    <row r="343" spans="1:18" ht="15.75" customHeight="1">
      <c r="A343" s="14" t="s">
        <v>725</v>
      </c>
      <c r="B343" s="14" t="s">
        <v>726</v>
      </c>
      <c r="C343" s="14">
        <v>93546945</v>
      </c>
      <c r="D343" s="14" t="s">
        <v>53</v>
      </c>
      <c r="E343" s="14" t="s">
        <v>54</v>
      </c>
      <c r="F343" s="14" t="s">
        <v>56</v>
      </c>
      <c r="G343" s="14" t="s">
        <v>56</v>
      </c>
      <c r="H343" s="51">
        <v>55</v>
      </c>
      <c r="I343" s="30">
        <v>42554</v>
      </c>
      <c r="J343" s="30">
        <v>42561</v>
      </c>
      <c r="K343" s="14" t="s">
        <v>57</v>
      </c>
      <c r="L343" s="14">
        <v>311</v>
      </c>
      <c r="M343" s="14">
        <v>1</v>
      </c>
      <c r="N343" s="14">
        <v>0</v>
      </c>
      <c r="O343" s="14">
        <v>0</v>
      </c>
      <c r="P343" s="52" t="str">
        <f t="shared" si="108"/>
        <v>BOOKING.COM</v>
      </c>
      <c r="Q343" s="52" t="str">
        <f t="shared" si="109"/>
        <v>*JBS HOTELS</v>
      </c>
      <c r="R343" s="52" t="str">
        <f t="shared" si="110"/>
        <v>INTERNET BOOKING</v>
      </c>
    </row>
    <row r="344" spans="1:18" ht="15.75" customHeight="1">
      <c r="A344" s="14" t="s">
        <v>727</v>
      </c>
      <c r="B344" s="14" t="s">
        <v>728</v>
      </c>
      <c r="C344" s="14">
        <v>84911793</v>
      </c>
      <c r="D344" s="14" t="s">
        <v>53</v>
      </c>
      <c r="E344" s="14" t="s">
        <v>62</v>
      </c>
      <c r="F344" s="14" t="s">
        <v>56</v>
      </c>
      <c r="G344" s="14" t="s">
        <v>80</v>
      </c>
      <c r="H344" s="51">
        <v>85</v>
      </c>
      <c r="I344" s="30">
        <v>42555</v>
      </c>
      <c r="J344" s="30">
        <v>42556</v>
      </c>
      <c r="K344" s="14" t="s">
        <v>57</v>
      </c>
      <c r="L344" s="14">
        <v>119</v>
      </c>
      <c r="M344" s="14">
        <v>1</v>
      </c>
      <c r="N344" s="14">
        <v>0</v>
      </c>
      <c r="O344" s="14">
        <v>0</v>
      </c>
      <c r="P344" s="52" t="s">
        <v>67</v>
      </c>
      <c r="Q344" s="52" t="str">
        <f t="shared" si="109"/>
        <v>*JBS HOTELS</v>
      </c>
      <c r="R344" s="52" t="s">
        <v>68</v>
      </c>
    </row>
    <row r="345" spans="1:18" ht="15.75" customHeight="1">
      <c r="A345" s="14" t="s">
        <v>116</v>
      </c>
      <c r="B345" s="14" t="s">
        <v>729</v>
      </c>
      <c r="C345" s="14">
        <v>11319709</v>
      </c>
      <c r="D345" s="14" t="s">
        <v>53</v>
      </c>
      <c r="E345" s="14" t="s">
        <v>54</v>
      </c>
      <c r="F345" s="14" t="s">
        <v>56</v>
      </c>
      <c r="G345" s="14" t="s">
        <v>56</v>
      </c>
      <c r="H345" s="51">
        <v>55</v>
      </c>
      <c r="I345" s="30">
        <v>42555</v>
      </c>
      <c r="J345" s="30">
        <v>42560</v>
      </c>
      <c r="K345" s="14" t="s">
        <v>57</v>
      </c>
      <c r="L345" s="14">
        <v>218</v>
      </c>
      <c r="M345" s="14">
        <v>1</v>
      </c>
      <c r="N345" s="14">
        <v>0</v>
      </c>
      <c r="O345" s="14">
        <v>0</v>
      </c>
      <c r="P345" s="52" t="str">
        <f t="shared" ref="P345:P357" si="111">P344</f>
        <v>BOOKING.COM</v>
      </c>
      <c r="Q345" s="52" t="str">
        <f t="shared" si="109"/>
        <v>*JBS HOTELS</v>
      </c>
      <c r="R345" s="52" t="str">
        <f t="shared" ref="R345:R350" si="112">R344</f>
        <v>TOERKOOP REISBURO DE VEER</v>
      </c>
    </row>
    <row r="346" spans="1:18" ht="15.75" customHeight="1">
      <c r="A346" s="14" t="s">
        <v>730</v>
      </c>
      <c r="B346" s="14" t="s">
        <v>731</v>
      </c>
      <c r="C346" s="14">
        <v>77287151</v>
      </c>
      <c r="D346" s="14" t="s">
        <v>53</v>
      </c>
      <c r="E346" s="14" t="s">
        <v>62</v>
      </c>
      <c r="F346" s="14" t="s">
        <v>56</v>
      </c>
      <c r="G346" s="14" t="s">
        <v>76</v>
      </c>
      <c r="H346" s="51">
        <v>100</v>
      </c>
      <c r="I346" s="30">
        <v>42556</v>
      </c>
      <c r="J346" s="30">
        <v>42558</v>
      </c>
      <c r="K346" s="14" t="s">
        <v>74</v>
      </c>
      <c r="L346" s="14">
        <v>327</v>
      </c>
      <c r="M346" s="14">
        <v>2</v>
      </c>
      <c r="N346" s="14">
        <v>0</v>
      </c>
      <c r="O346" s="14">
        <v>0</v>
      </c>
      <c r="P346" s="52" t="str">
        <f t="shared" si="111"/>
        <v>BOOKING.COM</v>
      </c>
      <c r="Q346" s="52" t="str">
        <f t="shared" si="109"/>
        <v>*JBS HOTELS</v>
      </c>
      <c r="R346" s="52" t="str">
        <f t="shared" si="112"/>
        <v>TOERKOOP REISBURO DE VEER</v>
      </c>
    </row>
    <row r="347" spans="1:18" ht="15.75" customHeight="1">
      <c r="A347" s="14" t="s">
        <v>732</v>
      </c>
      <c r="B347" s="14" t="s">
        <v>733</v>
      </c>
      <c r="C347" s="14">
        <v>85523506</v>
      </c>
      <c r="D347" s="14" t="s">
        <v>53</v>
      </c>
      <c r="E347" s="14" t="s">
        <v>62</v>
      </c>
      <c r="F347" s="14" t="s">
        <v>56</v>
      </c>
      <c r="G347" s="14" t="s">
        <v>76</v>
      </c>
      <c r="H347" s="51">
        <v>75</v>
      </c>
      <c r="I347" s="30">
        <v>42556</v>
      </c>
      <c r="J347" s="30">
        <v>42557</v>
      </c>
      <c r="K347" s="14" t="s">
        <v>64</v>
      </c>
      <c r="L347" s="14">
        <v>120</v>
      </c>
      <c r="M347" s="14">
        <v>2</v>
      </c>
      <c r="N347" s="14">
        <v>2</v>
      </c>
      <c r="O347" s="14">
        <v>0</v>
      </c>
      <c r="P347" s="52" t="str">
        <f t="shared" si="111"/>
        <v>BOOKING.COM</v>
      </c>
      <c r="Q347" s="52" t="str">
        <f t="shared" si="109"/>
        <v>*JBS HOTELS</v>
      </c>
      <c r="R347" s="52" t="str">
        <f t="shared" si="112"/>
        <v>TOERKOOP REISBURO DE VEER</v>
      </c>
    </row>
    <row r="348" spans="1:18" ht="15.75" customHeight="1">
      <c r="A348" s="14" t="s">
        <v>734</v>
      </c>
      <c r="B348" s="14" t="s">
        <v>735</v>
      </c>
      <c r="C348" s="14">
        <v>86076729</v>
      </c>
      <c r="D348" s="14" t="s">
        <v>53</v>
      </c>
      <c r="E348" s="14" t="s">
        <v>62</v>
      </c>
      <c r="F348" s="14" t="s">
        <v>56</v>
      </c>
      <c r="G348" s="14" t="s">
        <v>76</v>
      </c>
      <c r="H348" s="51">
        <v>80</v>
      </c>
      <c r="I348" s="30">
        <v>42557</v>
      </c>
      <c r="J348" s="30">
        <v>42559</v>
      </c>
      <c r="K348" s="14" t="s">
        <v>74</v>
      </c>
      <c r="L348" s="14">
        <v>127</v>
      </c>
      <c r="M348" s="14">
        <v>2</v>
      </c>
      <c r="N348" s="14">
        <v>0</v>
      </c>
      <c r="O348" s="14">
        <v>0</v>
      </c>
      <c r="P348" s="52" t="str">
        <f t="shared" si="111"/>
        <v>BOOKING.COM</v>
      </c>
      <c r="Q348" s="52" t="str">
        <f t="shared" si="109"/>
        <v>*JBS HOTELS</v>
      </c>
      <c r="R348" s="52" t="str">
        <f t="shared" si="112"/>
        <v>TOERKOOP REISBURO DE VEER</v>
      </c>
    </row>
    <row r="349" spans="1:18" ht="15.75" customHeight="1">
      <c r="A349" s="14" t="s">
        <v>736</v>
      </c>
      <c r="B349" s="14" t="s">
        <v>737</v>
      </c>
      <c r="C349" s="14">
        <v>85863693</v>
      </c>
      <c r="D349" s="14" t="s">
        <v>53</v>
      </c>
      <c r="E349" s="14" t="s">
        <v>54</v>
      </c>
      <c r="F349" s="14" t="s">
        <v>56</v>
      </c>
      <c r="G349" s="14" t="s">
        <v>56</v>
      </c>
      <c r="H349" s="51">
        <v>75</v>
      </c>
      <c r="I349" s="30">
        <v>42557</v>
      </c>
      <c r="J349" s="30">
        <v>42561</v>
      </c>
      <c r="K349" s="14" t="s">
        <v>74</v>
      </c>
      <c r="L349" s="14">
        <v>326</v>
      </c>
      <c r="M349" s="14">
        <v>1</v>
      </c>
      <c r="N349" s="14">
        <v>0</v>
      </c>
      <c r="O349" s="14">
        <v>0</v>
      </c>
      <c r="P349" s="52" t="str">
        <f t="shared" si="111"/>
        <v>BOOKING.COM</v>
      </c>
      <c r="Q349" s="52" t="str">
        <f t="shared" si="109"/>
        <v>*JBS HOTELS</v>
      </c>
      <c r="R349" s="52" t="str">
        <f t="shared" si="112"/>
        <v>TOERKOOP REISBURO DE VEER</v>
      </c>
    </row>
    <row r="350" spans="1:18" ht="15.75" customHeight="1">
      <c r="A350" s="14" t="s">
        <v>170</v>
      </c>
      <c r="B350" s="14" t="s">
        <v>738</v>
      </c>
      <c r="C350" s="14">
        <v>25261816</v>
      </c>
      <c r="D350" s="14" t="s">
        <v>61</v>
      </c>
      <c r="E350" s="14" t="s">
        <v>54</v>
      </c>
      <c r="F350" s="14" t="s">
        <v>56</v>
      </c>
      <c r="G350" s="14" t="s">
        <v>56</v>
      </c>
      <c r="H350" s="51">
        <v>41.74</v>
      </c>
      <c r="I350" s="30">
        <v>42562</v>
      </c>
      <c r="J350" s="30">
        <v>42565</v>
      </c>
      <c r="K350" s="14" t="s">
        <v>57</v>
      </c>
      <c r="L350" s="14">
        <v>312</v>
      </c>
      <c r="M350" s="14">
        <v>1</v>
      </c>
      <c r="N350" s="14">
        <v>0</v>
      </c>
      <c r="O350" s="14">
        <v>0</v>
      </c>
      <c r="P350" s="52" t="str">
        <f t="shared" si="111"/>
        <v>BOOKING.COM</v>
      </c>
      <c r="Q350" s="52" t="s">
        <v>60</v>
      </c>
      <c r="R350" s="52" t="str">
        <f t="shared" si="112"/>
        <v>TOERKOOP REISBURO DE VEER</v>
      </c>
    </row>
    <row r="351" spans="1:18" ht="15.75" customHeight="1">
      <c r="A351" s="14" t="s">
        <v>739</v>
      </c>
      <c r="B351" s="14" t="s">
        <v>740</v>
      </c>
      <c r="C351" s="14">
        <v>86076474</v>
      </c>
      <c r="D351" s="14" t="s">
        <v>53</v>
      </c>
      <c r="E351" s="14" t="s">
        <v>62</v>
      </c>
      <c r="F351" s="14" t="s">
        <v>123</v>
      </c>
      <c r="G351" s="14" t="s">
        <v>71</v>
      </c>
      <c r="H351" s="51">
        <v>62.25</v>
      </c>
      <c r="I351" s="30">
        <v>42563</v>
      </c>
      <c r="J351" s="30">
        <v>42564</v>
      </c>
      <c r="K351" s="14" t="s">
        <v>64</v>
      </c>
      <c r="L351" s="14">
        <v>223</v>
      </c>
      <c r="M351" s="14">
        <v>2</v>
      </c>
      <c r="N351" s="14">
        <v>1</v>
      </c>
      <c r="O351" s="14">
        <v>0</v>
      </c>
      <c r="P351" s="52" t="str">
        <f t="shared" si="111"/>
        <v>BOOKING.COM</v>
      </c>
      <c r="Q351" s="52" t="str">
        <f>Q350</f>
        <v>*JBS HOTELS</v>
      </c>
      <c r="R351" s="52" t="s">
        <v>105</v>
      </c>
    </row>
    <row r="352" spans="1:18" ht="15.75" customHeight="1">
      <c r="A352" s="14" t="s">
        <v>741</v>
      </c>
      <c r="B352" s="14" t="s">
        <v>742</v>
      </c>
      <c r="C352" s="14">
        <v>31602734</v>
      </c>
      <c r="D352" s="14" t="s">
        <v>53</v>
      </c>
      <c r="E352" s="14" t="s">
        <v>54</v>
      </c>
      <c r="F352" s="14" t="s">
        <v>55</v>
      </c>
      <c r="G352" s="14" t="s">
        <v>56</v>
      </c>
      <c r="H352" s="51">
        <v>67.5</v>
      </c>
      <c r="I352" s="30">
        <v>42566</v>
      </c>
      <c r="J352" s="30">
        <v>42570</v>
      </c>
      <c r="K352" s="14" t="s">
        <v>64</v>
      </c>
      <c r="L352" s="14">
        <v>322</v>
      </c>
      <c r="M352" s="14">
        <v>1</v>
      </c>
      <c r="N352" s="14">
        <v>0</v>
      </c>
      <c r="O352" s="14">
        <v>0</v>
      </c>
      <c r="P352" s="52" t="str">
        <f t="shared" si="111"/>
        <v>BOOKING.COM</v>
      </c>
      <c r="Q352" s="52" t="s">
        <v>75</v>
      </c>
      <c r="R352" s="52" t="str">
        <f t="shared" ref="R352:R357" si="113">R351</f>
        <v>HOTELS.COM L.P.</v>
      </c>
    </row>
    <row r="353" spans="1:18" ht="15.75" customHeight="1">
      <c r="A353" s="14" t="s">
        <v>124</v>
      </c>
      <c r="B353" s="14" t="s">
        <v>743</v>
      </c>
      <c r="C353" s="14">
        <v>90911574</v>
      </c>
      <c r="D353" s="14" t="s">
        <v>53</v>
      </c>
      <c r="E353" s="14" t="s">
        <v>54</v>
      </c>
      <c r="F353" s="14" t="s">
        <v>55</v>
      </c>
      <c r="G353" s="14" t="s">
        <v>56</v>
      </c>
      <c r="H353" s="51">
        <v>41.74</v>
      </c>
      <c r="I353" s="30">
        <v>42569</v>
      </c>
      <c r="J353" s="30">
        <v>42570</v>
      </c>
      <c r="K353" s="14" t="s">
        <v>57</v>
      </c>
      <c r="L353" s="14">
        <v>204</v>
      </c>
      <c r="M353" s="14">
        <v>1</v>
      </c>
      <c r="N353" s="14">
        <v>0</v>
      </c>
      <c r="O353" s="14">
        <v>0</v>
      </c>
      <c r="P353" s="52" t="str">
        <f t="shared" si="111"/>
        <v>BOOKING.COM</v>
      </c>
      <c r="Q353" s="52" t="s">
        <v>60</v>
      </c>
      <c r="R353" s="52" t="str">
        <f t="shared" si="113"/>
        <v>HOTELS.COM L.P.</v>
      </c>
    </row>
    <row r="354" spans="1:18" ht="15.75" customHeight="1">
      <c r="A354" s="14" t="s">
        <v>125</v>
      </c>
      <c r="B354" s="14" t="s">
        <v>744</v>
      </c>
      <c r="C354" s="14">
        <v>97138523</v>
      </c>
      <c r="D354" s="14" t="s">
        <v>53</v>
      </c>
      <c r="E354" s="14" t="s">
        <v>54</v>
      </c>
      <c r="F354" s="14" t="s">
        <v>55</v>
      </c>
      <c r="G354" s="14" t="s">
        <v>56</v>
      </c>
      <c r="H354" s="51">
        <v>41.74</v>
      </c>
      <c r="I354" s="30">
        <v>42570</v>
      </c>
      <c r="J354" s="30">
        <v>42572</v>
      </c>
      <c r="K354" s="14" t="s">
        <v>57</v>
      </c>
      <c r="L354" s="14">
        <v>115</v>
      </c>
      <c r="M354" s="14">
        <v>1</v>
      </c>
      <c r="N354" s="14">
        <v>0</v>
      </c>
      <c r="O354" s="14">
        <v>0</v>
      </c>
      <c r="P354" s="52" t="str">
        <f t="shared" si="111"/>
        <v>BOOKING.COM</v>
      </c>
      <c r="Q354" s="52" t="s">
        <v>60</v>
      </c>
      <c r="R354" s="52" t="str">
        <f t="shared" si="113"/>
        <v>HOTELS.COM L.P.</v>
      </c>
    </row>
    <row r="355" spans="1:18" ht="15.75" customHeight="1">
      <c r="A355" s="14" t="s">
        <v>126</v>
      </c>
      <c r="B355" s="14" t="s">
        <v>745</v>
      </c>
      <c r="C355" s="14">
        <v>30759712</v>
      </c>
      <c r="D355" s="14" t="s">
        <v>61</v>
      </c>
      <c r="E355" s="14" t="s">
        <v>54</v>
      </c>
      <c r="F355" s="14" t="s">
        <v>55</v>
      </c>
      <c r="G355" s="14" t="s">
        <v>56</v>
      </c>
      <c r="H355" s="51">
        <v>41.74</v>
      </c>
      <c r="I355" s="30">
        <v>42571</v>
      </c>
      <c r="J355" s="30">
        <v>42572</v>
      </c>
      <c r="K355" s="14" t="s">
        <v>57</v>
      </c>
      <c r="L355" s="14">
        <f>L354</f>
        <v>115</v>
      </c>
      <c r="M355" s="14">
        <v>1</v>
      </c>
      <c r="N355" s="14">
        <v>0</v>
      </c>
      <c r="O355" s="14">
        <v>0</v>
      </c>
      <c r="P355" s="52" t="str">
        <f t="shared" si="111"/>
        <v>BOOKING.COM</v>
      </c>
      <c r="Q355" s="52" t="s">
        <v>60</v>
      </c>
      <c r="R355" s="52" t="str">
        <f t="shared" si="113"/>
        <v>HOTELS.COM L.P.</v>
      </c>
    </row>
    <row r="356" spans="1:18" ht="15.75" customHeight="1">
      <c r="A356" s="14" t="s">
        <v>130</v>
      </c>
      <c r="B356" s="14" t="s">
        <v>747</v>
      </c>
      <c r="C356" s="14">
        <v>90912621</v>
      </c>
      <c r="D356" s="14" t="s">
        <v>53</v>
      </c>
      <c r="E356" s="14" t="s">
        <v>54</v>
      </c>
      <c r="F356" s="14" t="s">
        <v>55</v>
      </c>
      <c r="G356" s="14" t="s">
        <v>56</v>
      </c>
      <c r="H356" s="51">
        <v>41.74</v>
      </c>
      <c r="I356" s="30">
        <v>42574</v>
      </c>
      <c r="J356" s="30">
        <v>42575</v>
      </c>
      <c r="K356" s="14" t="s">
        <v>57</v>
      </c>
      <c r="L356" s="14">
        <v>201</v>
      </c>
      <c r="M356" s="14">
        <v>1</v>
      </c>
      <c r="N356" s="14">
        <v>0</v>
      </c>
      <c r="O356" s="14">
        <v>0</v>
      </c>
      <c r="P356" s="52" t="str">
        <f t="shared" si="111"/>
        <v>BOOKING.COM</v>
      </c>
      <c r="Q356" s="52" t="s">
        <v>60</v>
      </c>
      <c r="R356" s="52" t="str">
        <f t="shared" si="113"/>
        <v>HOTELS.COM L.P.</v>
      </c>
    </row>
    <row r="357" spans="1:18" ht="15.75" customHeight="1">
      <c r="A357" s="14" t="s">
        <v>748</v>
      </c>
      <c r="B357" s="14" t="s">
        <v>749</v>
      </c>
      <c r="C357" s="14">
        <v>85075831</v>
      </c>
      <c r="D357" s="14" t="s">
        <v>61</v>
      </c>
      <c r="E357" s="14" t="s">
        <v>62</v>
      </c>
      <c r="F357" s="14" t="s">
        <v>56</v>
      </c>
      <c r="G357" s="14" t="s">
        <v>76</v>
      </c>
      <c r="H357" s="51">
        <v>100</v>
      </c>
      <c r="I357" s="30">
        <v>42574</v>
      </c>
      <c r="J357" s="30">
        <v>42576</v>
      </c>
      <c r="K357" s="14" t="s">
        <v>57</v>
      </c>
      <c r="L357" s="14">
        <f>L356</f>
        <v>201</v>
      </c>
      <c r="M357" s="14">
        <v>3</v>
      </c>
      <c r="N357" s="14">
        <v>1</v>
      </c>
      <c r="O357" s="14">
        <v>0</v>
      </c>
      <c r="P357" s="52" t="str">
        <f t="shared" si="111"/>
        <v>BOOKING.COM</v>
      </c>
      <c r="Q357" s="52" t="str">
        <f t="shared" ref="Q357:Q360" si="114">Q356</f>
        <v>*JBS HOTELS</v>
      </c>
      <c r="R357" s="52" t="str">
        <f t="shared" si="113"/>
        <v>HOTELS.COM L.P.</v>
      </c>
    </row>
    <row r="358" spans="1:18" ht="15.75" customHeight="1">
      <c r="A358" s="14" t="s">
        <v>750</v>
      </c>
      <c r="B358" s="14" t="s">
        <v>751</v>
      </c>
      <c r="C358" s="14">
        <v>84608035</v>
      </c>
      <c r="D358" s="14" t="s">
        <v>53</v>
      </c>
      <c r="E358" s="14" t="s">
        <v>62</v>
      </c>
      <c r="F358" s="14" t="s">
        <v>56</v>
      </c>
      <c r="G358" s="14" t="s">
        <v>80</v>
      </c>
      <c r="H358" s="51">
        <v>90</v>
      </c>
      <c r="I358" s="30">
        <v>42575</v>
      </c>
      <c r="J358" s="30">
        <v>42580</v>
      </c>
      <c r="K358" s="14" t="s">
        <v>57</v>
      </c>
      <c r="L358" s="14">
        <v>208</v>
      </c>
      <c r="M358" s="14">
        <v>4</v>
      </c>
      <c r="N358" s="14">
        <v>0</v>
      </c>
      <c r="O358" s="14">
        <v>0</v>
      </c>
      <c r="P358" s="52" t="s">
        <v>67</v>
      </c>
      <c r="Q358" s="52" t="str">
        <f t="shared" si="114"/>
        <v>*JBS HOTELS</v>
      </c>
      <c r="R358" s="52" t="s">
        <v>68</v>
      </c>
    </row>
    <row r="359" spans="1:18" ht="15.75" customHeight="1">
      <c r="A359" s="14" t="s">
        <v>752</v>
      </c>
      <c r="B359" s="14" t="s">
        <v>753</v>
      </c>
      <c r="C359" s="14">
        <v>92215465</v>
      </c>
      <c r="D359" s="14" t="s">
        <v>53</v>
      </c>
      <c r="E359" s="14" t="s">
        <v>62</v>
      </c>
      <c r="F359" s="14" t="s">
        <v>56</v>
      </c>
      <c r="G359" s="14" t="s">
        <v>80</v>
      </c>
      <c r="H359" s="51">
        <v>80</v>
      </c>
      <c r="I359" s="30">
        <v>42575</v>
      </c>
      <c r="J359" s="30">
        <v>42576</v>
      </c>
      <c r="K359" s="14" t="s">
        <v>57</v>
      </c>
      <c r="L359" s="14">
        <v>112</v>
      </c>
      <c r="M359" s="14">
        <v>4</v>
      </c>
      <c r="N359" s="14">
        <v>0</v>
      </c>
      <c r="O359" s="14">
        <v>0</v>
      </c>
      <c r="P359" s="52" t="s">
        <v>67</v>
      </c>
      <c r="Q359" s="52" t="str">
        <f t="shared" si="114"/>
        <v>*JBS HOTELS</v>
      </c>
      <c r="R359" s="52" t="s">
        <v>68</v>
      </c>
    </row>
    <row r="360" spans="1:18" ht="15.75" customHeight="1">
      <c r="A360" s="14" t="s">
        <v>754</v>
      </c>
      <c r="B360" s="14" t="s">
        <v>755</v>
      </c>
      <c r="C360" s="14">
        <v>89636087</v>
      </c>
      <c r="D360" s="14" t="s">
        <v>53</v>
      </c>
      <c r="E360" s="14" t="s">
        <v>62</v>
      </c>
      <c r="F360" s="14" t="s">
        <v>56</v>
      </c>
      <c r="G360" s="14" t="s">
        <v>80</v>
      </c>
      <c r="H360" s="51">
        <v>80</v>
      </c>
      <c r="I360" s="30">
        <v>42575</v>
      </c>
      <c r="J360" s="30">
        <v>42578</v>
      </c>
      <c r="K360" s="14" t="s">
        <v>57</v>
      </c>
      <c r="L360" s="14">
        <v>126</v>
      </c>
      <c r="M360" s="14">
        <v>4</v>
      </c>
      <c r="N360" s="14">
        <v>0</v>
      </c>
      <c r="O360" s="14">
        <v>0</v>
      </c>
      <c r="P360" s="52" t="s">
        <v>67</v>
      </c>
      <c r="Q360" s="52" t="str">
        <f t="shared" si="114"/>
        <v>*JBS HOTELS</v>
      </c>
      <c r="R360" s="52" t="s">
        <v>68</v>
      </c>
    </row>
    <row r="361" spans="1:18" ht="15.75" customHeight="1">
      <c r="A361" s="14" t="s">
        <v>132</v>
      </c>
      <c r="B361" s="14" t="s">
        <v>756</v>
      </c>
      <c r="C361" s="14">
        <v>90913975</v>
      </c>
      <c r="D361" s="14" t="s">
        <v>53</v>
      </c>
      <c r="E361" s="14" t="s">
        <v>54</v>
      </c>
      <c r="F361" s="14" t="s">
        <v>55</v>
      </c>
      <c r="G361" s="14" t="s">
        <v>56</v>
      </c>
      <c r="H361" s="51">
        <v>41.74</v>
      </c>
      <c r="I361" s="30">
        <v>42577</v>
      </c>
      <c r="J361" s="30">
        <v>42578</v>
      </c>
      <c r="K361" s="14" t="s">
        <v>57</v>
      </c>
      <c r="L361" s="14">
        <v>210</v>
      </c>
      <c r="M361" s="14">
        <v>1</v>
      </c>
      <c r="N361" s="14">
        <v>0</v>
      </c>
      <c r="O361" s="14">
        <v>0</v>
      </c>
      <c r="P361" s="52" t="str">
        <f t="shared" ref="P361:P363" si="115">P360</f>
        <v>BOOKING.COM</v>
      </c>
      <c r="Q361" s="52" t="s">
        <v>60</v>
      </c>
      <c r="R361" s="52" t="str">
        <f t="shared" ref="R361:R363" si="116">R360</f>
        <v>TOERKOOP REISBURO DE VEER</v>
      </c>
    </row>
    <row r="362" spans="1:18" ht="15.75" customHeight="1">
      <c r="A362" s="14" t="s">
        <v>143</v>
      </c>
      <c r="B362" s="14" t="s">
        <v>757</v>
      </c>
      <c r="C362" s="14">
        <v>27401840</v>
      </c>
      <c r="D362" s="14" t="s">
        <v>53</v>
      </c>
      <c r="E362" s="14" t="s">
        <v>54</v>
      </c>
      <c r="F362" s="14" t="s">
        <v>55</v>
      </c>
      <c r="G362" s="14" t="s">
        <v>56</v>
      </c>
      <c r="H362" s="51">
        <v>41.74</v>
      </c>
      <c r="I362" s="30">
        <v>42591</v>
      </c>
      <c r="J362" s="30">
        <v>42594</v>
      </c>
      <c r="K362" s="14" t="s">
        <v>57</v>
      </c>
      <c r="L362" s="14">
        <v>302</v>
      </c>
      <c r="M362" s="14">
        <v>1</v>
      </c>
      <c r="N362" s="14">
        <v>0</v>
      </c>
      <c r="O362" s="14">
        <v>0</v>
      </c>
      <c r="P362" s="52" t="str">
        <f t="shared" si="115"/>
        <v>BOOKING.COM</v>
      </c>
      <c r="Q362" s="52" t="s">
        <v>60</v>
      </c>
      <c r="R362" s="52" t="str">
        <f t="shared" si="116"/>
        <v>TOERKOOP REISBURO DE VEER</v>
      </c>
    </row>
    <row r="363" spans="1:18" ht="15.75" customHeight="1">
      <c r="A363" s="14" t="s">
        <v>206</v>
      </c>
      <c r="B363" s="14" t="s">
        <v>758</v>
      </c>
      <c r="C363" s="14">
        <v>87753036</v>
      </c>
      <c r="D363" s="14" t="s">
        <v>53</v>
      </c>
      <c r="E363" s="14" t="s">
        <v>54</v>
      </c>
      <c r="F363" s="14" t="s">
        <v>55</v>
      </c>
      <c r="G363" s="14" t="s">
        <v>56</v>
      </c>
      <c r="H363" s="51">
        <v>41.74</v>
      </c>
      <c r="I363" s="30">
        <v>42593</v>
      </c>
      <c r="J363" s="30">
        <v>42595</v>
      </c>
      <c r="K363" s="14" t="s">
        <v>57</v>
      </c>
      <c r="L363" s="14">
        <v>118</v>
      </c>
      <c r="M363" s="14">
        <v>1</v>
      </c>
      <c r="N363" s="14">
        <v>0</v>
      </c>
      <c r="O363" s="14">
        <v>0</v>
      </c>
      <c r="P363" s="52" t="str">
        <f t="shared" si="115"/>
        <v>BOOKING.COM</v>
      </c>
      <c r="Q363" s="52" t="s">
        <v>60</v>
      </c>
      <c r="R363" s="52" t="str">
        <f t="shared" si="116"/>
        <v>TOERKOOP REISBURO DE VEER</v>
      </c>
    </row>
    <row r="364" spans="1:18" ht="15.75" customHeight="1">
      <c r="A364" s="14" t="s">
        <v>759</v>
      </c>
      <c r="B364" s="14" t="s">
        <v>760</v>
      </c>
      <c r="C364" s="14">
        <v>15974842</v>
      </c>
      <c r="D364" s="14" t="s">
        <v>53</v>
      </c>
      <c r="E364" s="14" t="s">
        <v>62</v>
      </c>
      <c r="F364" s="14" t="s">
        <v>56</v>
      </c>
      <c r="G364" s="14" t="s">
        <v>80</v>
      </c>
      <c r="H364" s="51">
        <v>100</v>
      </c>
      <c r="I364" s="30">
        <v>42594</v>
      </c>
      <c r="J364" s="30">
        <v>42595</v>
      </c>
      <c r="K364" s="14" t="s">
        <v>64</v>
      </c>
      <c r="L364" s="14">
        <v>121</v>
      </c>
      <c r="M364" s="14">
        <v>4</v>
      </c>
      <c r="N364" s="14">
        <v>0</v>
      </c>
      <c r="O364" s="14">
        <v>0</v>
      </c>
      <c r="P364" s="52" t="s">
        <v>67</v>
      </c>
      <c r="Q364" s="52" t="str">
        <f t="shared" ref="Q364:Q365" si="117">Q363</f>
        <v>*JBS HOTELS</v>
      </c>
      <c r="R364" s="52" t="s">
        <v>68</v>
      </c>
    </row>
    <row r="365" spans="1:18" ht="15.75" customHeight="1">
      <c r="A365" s="14" t="s">
        <v>761</v>
      </c>
      <c r="B365" s="14" t="s">
        <v>762</v>
      </c>
      <c r="C365" s="14">
        <v>16830987</v>
      </c>
      <c r="D365" s="14" t="s">
        <v>53</v>
      </c>
      <c r="E365" s="14" t="s">
        <v>62</v>
      </c>
      <c r="F365" s="14" t="s">
        <v>56</v>
      </c>
      <c r="G365" s="14" t="s">
        <v>80</v>
      </c>
      <c r="H365" s="51">
        <v>80</v>
      </c>
      <c r="I365" s="30">
        <v>42596</v>
      </c>
      <c r="J365" s="30">
        <v>42600</v>
      </c>
      <c r="K365" s="14" t="s">
        <v>57</v>
      </c>
      <c r="L365" s="14">
        <v>219</v>
      </c>
      <c r="M365" s="14">
        <v>1</v>
      </c>
      <c r="N365" s="14">
        <v>0</v>
      </c>
      <c r="O365" s="14">
        <v>0</v>
      </c>
      <c r="P365" s="52" t="s">
        <v>67</v>
      </c>
      <c r="Q365" s="52" t="str">
        <f t="shared" si="117"/>
        <v>*JBS HOTELS</v>
      </c>
      <c r="R365" s="52" t="s">
        <v>68</v>
      </c>
    </row>
    <row r="366" spans="1:18" ht="15.75" customHeight="1">
      <c r="A366" s="14" t="s">
        <v>59</v>
      </c>
      <c r="B366" s="14" t="s">
        <v>763</v>
      </c>
      <c r="C366" s="14">
        <v>14634766</v>
      </c>
      <c r="D366" s="14" t="s">
        <v>53</v>
      </c>
      <c r="E366" s="14" t="s">
        <v>54</v>
      </c>
      <c r="F366" s="14" t="s">
        <v>55</v>
      </c>
      <c r="G366" s="14" t="s">
        <v>56</v>
      </c>
      <c r="H366" s="51">
        <v>41.74</v>
      </c>
      <c r="I366" s="30">
        <v>42503</v>
      </c>
      <c r="J366" s="30">
        <v>42506</v>
      </c>
      <c r="K366" s="14" t="s">
        <v>57</v>
      </c>
      <c r="L366" s="14">
        <v>117</v>
      </c>
      <c r="M366" s="14">
        <v>1</v>
      </c>
      <c r="N366" s="14">
        <v>0</v>
      </c>
      <c r="O366" s="14">
        <v>0</v>
      </c>
      <c r="P366" s="52" t="str">
        <f t="shared" ref="P366:P393" si="118">P365</f>
        <v>BOOKING.COM</v>
      </c>
      <c r="Q366" s="52" t="s">
        <v>60</v>
      </c>
      <c r="R366" s="52" t="str">
        <f t="shared" ref="R366:R388" si="119">R365</f>
        <v>TOERKOOP REISBURO DE VEER</v>
      </c>
    </row>
    <row r="367" spans="1:18" ht="15.75" customHeight="1">
      <c r="A367" s="14" t="s">
        <v>59</v>
      </c>
      <c r="B367" s="14" t="s">
        <v>764</v>
      </c>
      <c r="C367" s="14">
        <v>14634706</v>
      </c>
      <c r="D367" s="14" t="s">
        <v>53</v>
      </c>
      <c r="E367" s="14" t="s">
        <v>54</v>
      </c>
      <c r="F367" s="14" t="s">
        <v>55</v>
      </c>
      <c r="G367" s="14" t="s">
        <v>56</v>
      </c>
      <c r="H367" s="51">
        <v>41.74</v>
      </c>
      <c r="I367" s="30">
        <v>42503</v>
      </c>
      <c r="J367" s="30">
        <v>42506</v>
      </c>
      <c r="K367" s="14" t="s">
        <v>57</v>
      </c>
      <c r="L367" s="14">
        <v>209</v>
      </c>
      <c r="M367" s="14">
        <v>1</v>
      </c>
      <c r="N367" s="14">
        <v>0</v>
      </c>
      <c r="O367" s="14">
        <v>0</v>
      </c>
      <c r="P367" s="52" t="str">
        <f t="shared" si="118"/>
        <v>BOOKING.COM</v>
      </c>
      <c r="Q367" s="52" t="s">
        <v>60</v>
      </c>
      <c r="R367" s="52" t="str">
        <f t="shared" si="119"/>
        <v>TOERKOOP REISBURO DE VEER</v>
      </c>
    </row>
    <row r="368" spans="1:18" ht="15.75" customHeight="1">
      <c r="A368" s="14" t="s">
        <v>150</v>
      </c>
      <c r="B368" s="14" t="s">
        <v>765</v>
      </c>
      <c r="C368" s="14">
        <v>33794959</v>
      </c>
      <c r="D368" s="14" t="s">
        <v>53</v>
      </c>
      <c r="E368" s="14" t="s">
        <v>54</v>
      </c>
      <c r="F368" s="14" t="s">
        <v>55</v>
      </c>
      <c r="G368" s="14" t="s">
        <v>56</v>
      </c>
      <c r="H368" s="51">
        <v>41.74</v>
      </c>
      <c r="I368" s="30">
        <v>42506</v>
      </c>
      <c r="J368" s="30">
        <v>42507</v>
      </c>
      <c r="K368" s="14" t="s">
        <v>57</v>
      </c>
      <c r="L368" s="14">
        <v>212</v>
      </c>
      <c r="M368" s="14">
        <v>1</v>
      </c>
      <c r="N368" s="14">
        <v>0</v>
      </c>
      <c r="O368" s="14">
        <v>0</v>
      </c>
      <c r="P368" s="52" t="str">
        <f t="shared" si="118"/>
        <v>BOOKING.COM</v>
      </c>
      <c r="Q368" s="52" t="s">
        <v>60</v>
      </c>
      <c r="R368" s="52" t="str">
        <f t="shared" si="119"/>
        <v>TOERKOOP REISBURO DE VEER</v>
      </c>
    </row>
    <row r="369" spans="1:18" ht="15.75" customHeight="1">
      <c r="A369" s="14" t="s">
        <v>150</v>
      </c>
      <c r="B369" s="14" t="s">
        <v>766</v>
      </c>
      <c r="C369" s="14">
        <v>33794955</v>
      </c>
      <c r="D369" s="14" t="s">
        <v>53</v>
      </c>
      <c r="E369" s="14" t="s">
        <v>54</v>
      </c>
      <c r="F369" s="14" t="s">
        <v>55</v>
      </c>
      <c r="G369" s="14" t="s">
        <v>56</v>
      </c>
      <c r="H369" s="51">
        <v>41.74</v>
      </c>
      <c r="I369" s="30">
        <v>42506</v>
      </c>
      <c r="J369" s="30">
        <v>42507</v>
      </c>
      <c r="K369" s="14" t="s">
        <v>57</v>
      </c>
      <c r="L369" s="14">
        <v>216</v>
      </c>
      <c r="M369" s="14">
        <v>1</v>
      </c>
      <c r="N369" s="14">
        <v>0</v>
      </c>
      <c r="O369" s="14">
        <v>0</v>
      </c>
      <c r="P369" s="52" t="str">
        <f t="shared" si="118"/>
        <v>BOOKING.COM</v>
      </c>
      <c r="Q369" s="52" t="s">
        <v>60</v>
      </c>
      <c r="R369" s="52" t="str">
        <f t="shared" si="119"/>
        <v>TOERKOOP REISBURO DE VEER</v>
      </c>
    </row>
    <row r="370" spans="1:18" ht="15.75" customHeight="1">
      <c r="A370" s="14" t="s">
        <v>150</v>
      </c>
      <c r="B370" s="14" t="s">
        <v>767</v>
      </c>
      <c r="C370" s="14">
        <v>33794840</v>
      </c>
      <c r="D370" s="14" t="s">
        <v>53</v>
      </c>
      <c r="E370" s="14" t="s">
        <v>54</v>
      </c>
      <c r="F370" s="14" t="s">
        <v>55</v>
      </c>
      <c r="G370" s="14" t="s">
        <v>56</v>
      </c>
      <c r="H370" s="51">
        <v>41.74</v>
      </c>
      <c r="I370" s="30">
        <v>42506</v>
      </c>
      <c r="J370" s="30">
        <v>42507</v>
      </c>
      <c r="K370" s="14" t="s">
        <v>57</v>
      </c>
      <c r="L370" s="14">
        <v>211</v>
      </c>
      <c r="M370" s="14">
        <v>1</v>
      </c>
      <c r="N370" s="14">
        <v>0</v>
      </c>
      <c r="O370" s="14">
        <v>0</v>
      </c>
      <c r="P370" s="52" t="str">
        <f t="shared" si="118"/>
        <v>BOOKING.COM</v>
      </c>
      <c r="Q370" s="52" t="s">
        <v>60</v>
      </c>
      <c r="R370" s="52" t="str">
        <f t="shared" si="119"/>
        <v>TOERKOOP REISBURO DE VEER</v>
      </c>
    </row>
    <row r="371" spans="1:18" ht="15.75" customHeight="1">
      <c r="A371" s="14" t="s">
        <v>150</v>
      </c>
      <c r="B371" s="14" t="s">
        <v>768</v>
      </c>
      <c r="C371" s="14">
        <v>40989496</v>
      </c>
      <c r="D371" s="14" t="s">
        <v>53</v>
      </c>
      <c r="E371" s="14" t="s">
        <v>54</v>
      </c>
      <c r="F371" s="14" t="s">
        <v>55</v>
      </c>
      <c r="G371" s="14" t="s">
        <v>56</v>
      </c>
      <c r="H371" s="51">
        <v>41.74</v>
      </c>
      <c r="I371" s="30">
        <v>42506</v>
      </c>
      <c r="J371" s="30">
        <v>42507</v>
      </c>
      <c r="K371" s="14" t="s">
        <v>57</v>
      </c>
      <c r="L371" s="14">
        <v>209</v>
      </c>
      <c r="M371" s="14">
        <v>1</v>
      </c>
      <c r="N371" s="14">
        <v>0</v>
      </c>
      <c r="O371" s="14">
        <v>0</v>
      </c>
      <c r="P371" s="52" t="str">
        <f t="shared" si="118"/>
        <v>BOOKING.COM</v>
      </c>
      <c r="Q371" s="52" t="s">
        <v>60</v>
      </c>
      <c r="R371" s="52" t="str">
        <f t="shared" si="119"/>
        <v>TOERKOOP REISBURO DE VEER</v>
      </c>
    </row>
    <row r="372" spans="1:18" ht="15.75" customHeight="1">
      <c r="A372" s="14" t="s">
        <v>77</v>
      </c>
      <c r="B372" s="14" t="s">
        <v>769</v>
      </c>
      <c r="C372" s="14">
        <v>99815885</v>
      </c>
      <c r="D372" s="14" t="s">
        <v>53</v>
      </c>
      <c r="E372" s="14" t="s">
        <v>54</v>
      </c>
      <c r="F372" s="14" t="s">
        <v>55</v>
      </c>
      <c r="G372" s="14" t="s">
        <v>56</v>
      </c>
      <c r="H372" s="51">
        <v>41.74</v>
      </c>
      <c r="I372" s="30">
        <v>42510</v>
      </c>
      <c r="J372" s="30">
        <v>42513</v>
      </c>
      <c r="K372" s="14" t="s">
        <v>57</v>
      </c>
      <c r="L372" s="14">
        <v>211</v>
      </c>
      <c r="M372" s="14">
        <v>1</v>
      </c>
      <c r="N372" s="14">
        <v>0</v>
      </c>
      <c r="O372" s="14">
        <v>0</v>
      </c>
      <c r="P372" s="52" t="str">
        <f t="shared" si="118"/>
        <v>BOOKING.COM</v>
      </c>
      <c r="Q372" s="52" t="s">
        <v>60</v>
      </c>
      <c r="R372" s="52" t="str">
        <f t="shared" si="119"/>
        <v>TOERKOOP REISBURO DE VEER</v>
      </c>
    </row>
    <row r="373" spans="1:18" ht="15.75" customHeight="1">
      <c r="A373" s="14" t="s">
        <v>770</v>
      </c>
      <c r="B373" s="14" t="s">
        <v>771</v>
      </c>
      <c r="C373" s="14">
        <v>62395556</v>
      </c>
      <c r="D373" s="14" t="s">
        <v>53</v>
      </c>
      <c r="E373" s="14" t="s">
        <v>54</v>
      </c>
      <c r="F373" s="14" t="s">
        <v>55</v>
      </c>
      <c r="G373" s="14" t="s">
        <v>56</v>
      </c>
      <c r="H373" s="51">
        <v>60</v>
      </c>
      <c r="I373" s="30">
        <v>42510</v>
      </c>
      <c r="J373" s="30">
        <v>42511</v>
      </c>
      <c r="K373" s="14" t="s">
        <v>64</v>
      </c>
      <c r="L373" s="14">
        <v>319</v>
      </c>
      <c r="M373" s="14">
        <v>1</v>
      </c>
      <c r="N373" s="14">
        <v>0</v>
      </c>
      <c r="O373" s="14">
        <v>0</v>
      </c>
      <c r="P373" s="52" t="str">
        <f t="shared" si="118"/>
        <v>BOOKING.COM</v>
      </c>
      <c r="Q373" s="52" t="s">
        <v>75</v>
      </c>
      <c r="R373" s="52" t="str">
        <f t="shared" si="119"/>
        <v>TOERKOOP REISBURO DE VEER</v>
      </c>
    </row>
    <row r="374" spans="1:18" ht="15.75" customHeight="1">
      <c r="A374" s="14" t="s">
        <v>79</v>
      </c>
      <c r="B374" s="14" t="s">
        <v>772</v>
      </c>
      <c r="C374" s="14">
        <v>29617601</v>
      </c>
      <c r="D374" s="14" t="s">
        <v>53</v>
      </c>
      <c r="E374" s="14" t="s">
        <v>54</v>
      </c>
      <c r="F374" s="14" t="s">
        <v>55</v>
      </c>
      <c r="G374" s="14" t="s">
        <v>56</v>
      </c>
      <c r="H374" s="51">
        <v>41.74</v>
      </c>
      <c r="I374" s="30">
        <v>42511</v>
      </c>
      <c r="J374" s="30">
        <v>42514</v>
      </c>
      <c r="K374" s="14" t="s">
        <v>57</v>
      </c>
      <c r="L374" s="14">
        <v>116</v>
      </c>
      <c r="M374" s="14">
        <v>1</v>
      </c>
      <c r="N374" s="14">
        <v>0</v>
      </c>
      <c r="O374" s="14">
        <v>0</v>
      </c>
      <c r="P374" s="52" t="str">
        <f t="shared" si="118"/>
        <v>BOOKING.COM</v>
      </c>
      <c r="Q374" s="52" t="s">
        <v>60</v>
      </c>
      <c r="R374" s="52" t="str">
        <f t="shared" si="119"/>
        <v>TOERKOOP REISBURO DE VEER</v>
      </c>
    </row>
    <row r="375" spans="1:18" ht="15.75" customHeight="1">
      <c r="A375" s="14" t="s">
        <v>79</v>
      </c>
      <c r="B375" s="14" t="s">
        <v>773</v>
      </c>
      <c r="C375" s="14">
        <v>29616701</v>
      </c>
      <c r="D375" s="14" t="s">
        <v>53</v>
      </c>
      <c r="E375" s="14" t="s">
        <v>54</v>
      </c>
      <c r="F375" s="14" t="s">
        <v>55</v>
      </c>
      <c r="G375" s="14" t="s">
        <v>56</v>
      </c>
      <c r="H375" s="51">
        <v>41.74</v>
      </c>
      <c r="I375" s="30">
        <v>42511</v>
      </c>
      <c r="J375" s="30">
        <v>42514</v>
      </c>
      <c r="K375" s="14" t="s">
        <v>57</v>
      </c>
      <c r="L375" s="14">
        <v>214</v>
      </c>
      <c r="M375" s="14">
        <v>1</v>
      </c>
      <c r="N375" s="14">
        <v>0</v>
      </c>
      <c r="O375" s="14">
        <v>0</v>
      </c>
      <c r="P375" s="52" t="str">
        <f t="shared" si="118"/>
        <v>BOOKING.COM</v>
      </c>
      <c r="Q375" s="52" t="s">
        <v>60</v>
      </c>
      <c r="R375" s="52" t="str">
        <f t="shared" si="119"/>
        <v>TOERKOOP REISBURO DE VEER</v>
      </c>
    </row>
    <row r="376" spans="1:18" ht="15.75" customHeight="1">
      <c r="A376" s="14" t="s">
        <v>79</v>
      </c>
      <c r="B376" s="14" t="s">
        <v>774</v>
      </c>
      <c r="C376" s="14">
        <v>29616758</v>
      </c>
      <c r="D376" s="14" t="s">
        <v>53</v>
      </c>
      <c r="E376" s="14" t="s">
        <v>54</v>
      </c>
      <c r="F376" s="14" t="s">
        <v>55</v>
      </c>
      <c r="G376" s="14" t="s">
        <v>56</v>
      </c>
      <c r="H376" s="51">
        <v>41.74</v>
      </c>
      <c r="I376" s="30">
        <v>42511</v>
      </c>
      <c r="J376" s="30">
        <v>42514</v>
      </c>
      <c r="K376" s="14" t="s">
        <v>57</v>
      </c>
      <c r="L376" s="14">
        <v>325</v>
      </c>
      <c r="M376" s="14">
        <v>1</v>
      </c>
      <c r="N376" s="14">
        <v>0</v>
      </c>
      <c r="O376" s="14">
        <v>0</v>
      </c>
      <c r="P376" s="52" t="str">
        <f t="shared" si="118"/>
        <v>BOOKING.COM</v>
      </c>
      <c r="Q376" s="52" t="s">
        <v>60</v>
      </c>
      <c r="R376" s="52" t="str">
        <f t="shared" si="119"/>
        <v>TOERKOOP REISBURO DE VEER</v>
      </c>
    </row>
    <row r="377" spans="1:18" ht="15.75" customHeight="1">
      <c r="A377" s="14" t="s">
        <v>82</v>
      </c>
      <c r="B377" s="14" t="s">
        <v>775</v>
      </c>
      <c r="C377" s="14">
        <v>58867349</v>
      </c>
      <c r="D377" s="14" t="s">
        <v>53</v>
      </c>
      <c r="E377" s="14" t="s">
        <v>54</v>
      </c>
      <c r="F377" s="14" t="s">
        <v>55</v>
      </c>
      <c r="G377" s="14" t="s">
        <v>56</v>
      </c>
      <c r="H377" s="51">
        <v>41.74</v>
      </c>
      <c r="I377" s="30">
        <v>42512</v>
      </c>
      <c r="J377" s="30">
        <v>42513</v>
      </c>
      <c r="K377" s="14" t="s">
        <v>57</v>
      </c>
      <c r="L377" s="14">
        <v>208</v>
      </c>
      <c r="M377" s="14">
        <v>1</v>
      </c>
      <c r="N377" s="14">
        <v>0</v>
      </c>
      <c r="O377" s="14">
        <v>0</v>
      </c>
      <c r="P377" s="52" t="str">
        <f t="shared" si="118"/>
        <v>BOOKING.COM</v>
      </c>
      <c r="Q377" s="52" t="s">
        <v>60</v>
      </c>
      <c r="R377" s="52" t="str">
        <f t="shared" si="119"/>
        <v>TOERKOOP REISBURO DE VEER</v>
      </c>
    </row>
    <row r="378" spans="1:18" ht="15.75" customHeight="1">
      <c r="A378" s="14" t="s">
        <v>86</v>
      </c>
      <c r="B378" s="14" t="s">
        <v>776</v>
      </c>
      <c r="C378" s="14">
        <v>59032106</v>
      </c>
      <c r="D378" s="14" t="s">
        <v>53</v>
      </c>
      <c r="E378" s="14" t="s">
        <v>54</v>
      </c>
      <c r="F378" s="14" t="s">
        <v>55</v>
      </c>
      <c r="G378" s="14" t="s">
        <v>56</v>
      </c>
      <c r="H378" s="51">
        <v>41.74</v>
      </c>
      <c r="I378" s="30">
        <v>42520</v>
      </c>
      <c r="J378" s="30">
        <v>42521</v>
      </c>
      <c r="K378" s="14" t="s">
        <v>57</v>
      </c>
      <c r="L378" s="14">
        <v>314</v>
      </c>
      <c r="M378" s="14">
        <v>1</v>
      </c>
      <c r="N378" s="14">
        <v>0</v>
      </c>
      <c r="O378" s="14">
        <v>0</v>
      </c>
      <c r="P378" s="52" t="str">
        <f t="shared" si="118"/>
        <v>BOOKING.COM</v>
      </c>
      <c r="Q378" s="52" t="s">
        <v>60</v>
      </c>
      <c r="R378" s="52" t="str">
        <f t="shared" si="119"/>
        <v>TOERKOOP REISBURO DE VEER</v>
      </c>
    </row>
    <row r="379" spans="1:18" ht="15.75" customHeight="1">
      <c r="A379" s="14" t="s">
        <v>155</v>
      </c>
      <c r="B379" s="14" t="s">
        <v>777</v>
      </c>
      <c r="C379" s="14">
        <v>14273053</v>
      </c>
      <c r="D379" s="14" t="s">
        <v>53</v>
      </c>
      <c r="E379" s="14" t="s">
        <v>54</v>
      </c>
      <c r="F379" s="14" t="s">
        <v>55</v>
      </c>
      <c r="G379" s="14" t="s">
        <v>56</v>
      </c>
      <c r="H379" s="51">
        <v>41.74</v>
      </c>
      <c r="I379" s="30">
        <v>42521</v>
      </c>
      <c r="J379" s="30">
        <v>42523</v>
      </c>
      <c r="K379" s="14" t="s">
        <v>57</v>
      </c>
      <c r="L379" s="14">
        <v>118</v>
      </c>
      <c r="M379" s="14">
        <v>1</v>
      </c>
      <c r="N379" s="14">
        <v>0</v>
      </c>
      <c r="O379" s="14">
        <v>0</v>
      </c>
      <c r="P379" s="52" t="str">
        <f t="shared" si="118"/>
        <v>BOOKING.COM</v>
      </c>
      <c r="Q379" s="52" t="s">
        <v>60</v>
      </c>
      <c r="R379" s="52" t="str">
        <f t="shared" si="119"/>
        <v>TOERKOOP REISBURO DE VEER</v>
      </c>
    </row>
    <row r="380" spans="1:18" ht="15.75" customHeight="1">
      <c r="A380" s="14" t="s">
        <v>95</v>
      </c>
      <c r="B380" s="14" t="s">
        <v>778</v>
      </c>
      <c r="C380" s="14">
        <v>57620562</v>
      </c>
      <c r="D380" s="14" t="s">
        <v>53</v>
      </c>
      <c r="E380" s="14" t="s">
        <v>54</v>
      </c>
      <c r="F380" s="14" t="s">
        <v>55</v>
      </c>
      <c r="G380" s="14" t="s">
        <v>56</v>
      </c>
      <c r="H380" s="51">
        <v>41.74</v>
      </c>
      <c r="I380" s="30">
        <v>42525</v>
      </c>
      <c r="J380" s="30">
        <v>42528</v>
      </c>
      <c r="K380" s="14" t="s">
        <v>57</v>
      </c>
      <c r="L380" s="14">
        <v>208</v>
      </c>
      <c r="M380" s="14">
        <v>1</v>
      </c>
      <c r="N380" s="14">
        <v>0</v>
      </c>
      <c r="O380" s="14">
        <v>0</v>
      </c>
      <c r="P380" s="52" t="str">
        <f t="shared" si="118"/>
        <v>BOOKING.COM</v>
      </c>
      <c r="Q380" s="52" t="s">
        <v>60</v>
      </c>
      <c r="R380" s="52" t="str">
        <f t="shared" si="119"/>
        <v>TOERKOOP REISBURO DE VEER</v>
      </c>
    </row>
    <row r="381" spans="1:18" ht="15.75" customHeight="1">
      <c r="A381" s="14" t="s">
        <v>94</v>
      </c>
      <c r="B381" s="14" t="s">
        <v>779</v>
      </c>
      <c r="C381" s="14">
        <v>17486189</v>
      </c>
      <c r="D381" s="14" t="s">
        <v>92</v>
      </c>
      <c r="E381" s="14" t="s">
        <v>54</v>
      </c>
      <c r="F381" s="14" t="s">
        <v>55</v>
      </c>
      <c r="G381" s="14" t="s">
        <v>56</v>
      </c>
      <c r="H381" s="51">
        <v>43.48</v>
      </c>
      <c r="I381" s="30">
        <v>42525</v>
      </c>
      <c r="J381" s="30">
        <v>42527</v>
      </c>
      <c r="K381" s="14" t="s">
        <v>57</v>
      </c>
      <c r="L381" s="14">
        <v>110</v>
      </c>
      <c r="M381" s="14">
        <v>1</v>
      </c>
      <c r="N381" s="14">
        <v>0</v>
      </c>
      <c r="O381" s="14">
        <v>0</v>
      </c>
      <c r="P381" s="52" t="str">
        <f t="shared" si="118"/>
        <v>BOOKING.COM</v>
      </c>
      <c r="Q381" s="52" t="s">
        <v>58</v>
      </c>
      <c r="R381" s="52" t="str">
        <f t="shared" si="119"/>
        <v>TOERKOOP REISBURO DE VEER</v>
      </c>
    </row>
    <row r="382" spans="1:18" ht="15.75" customHeight="1">
      <c r="A382" s="14" t="s">
        <v>94</v>
      </c>
      <c r="B382" s="14" t="s">
        <v>780</v>
      </c>
      <c r="C382" s="14">
        <v>17486095</v>
      </c>
      <c r="D382" s="14" t="s">
        <v>92</v>
      </c>
      <c r="E382" s="14" t="s">
        <v>54</v>
      </c>
      <c r="F382" s="14" t="s">
        <v>55</v>
      </c>
      <c r="G382" s="14" t="s">
        <v>56</v>
      </c>
      <c r="H382" s="51">
        <v>43.48</v>
      </c>
      <c r="I382" s="30">
        <v>42525</v>
      </c>
      <c r="J382" s="30">
        <v>42527</v>
      </c>
      <c r="K382" s="14" t="s">
        <v>57</v>
      </c>
      <c r="L382" s="14">
        <v>117</v>
      </c>
      <c r="M382" s="14">
        <v>1</v>
      </c>
      <c r="N382" s="14">
        <v>0</v>
      </c>
      <c r="O382" s="14">
        <v>0</v>
      </c>
      <c r="P382" s="52" t="str">
        <f t="shared" si="118"/>
        <v>BOOKING.COM</v>
      </c>
      <c r="Q382" s="52" t="s">
        <v>58</v>
      </c>
      <c r="R382" s="52" t="str">
        <f t="shared" si="119"/>
        <v>TOERKOOP REISBURO DE VEER</v>
      </c>
    </row>
    <row r="383" spans="1:18" ht="15.75" customHeight="1">
      <c r="A383" s="14" t="s">
        <v>95</v>
      </c>
      <c r="B383" s="14" t="s">
        <v>781</v>
      </c>
      <c r="C383" s="14">
        <v>14635841</v>
      </c>
      <c r="D383" s="14" t="s">
        <v>92</v>
      </c>
      <c r="E383" s="14" t="s">
        <v>54</v>
      </c>
      <c r="F383" s="14" t="s">
        <v>55</v>
      </c>
      <c r="G383" s="14" t="s">
        <v>56</v>
      </c>
      <c r="H383" s="51">
        <v>41.74</v>
      </c>
      <c r="I383" s="30">
        <v>42525</v>
      </c>
      <c r="J383" s="30">
        <v>42528</v>
      </c>
      <c r="K383" s="14" t="s">
        <v>57</v>
      </c>
      <c r="L383" s="14">
        <v>205</v>
      </c>
      <c r="M383" s="14">
        <v>1</v>
      </c>
      <c r="N383" s="14">
        <v>0</v>
      </c>
      <c r="O383" s="14">
        <v>0</v>
      </c>
      <c r="P383" s="52" t="str">
        <f t="shared" si="118"/>
        <v>BOOKING.COM</v>
      </c>
      <c r="Q383" s="52" t="s">
        <v>60</v>
      </c>
      <c r="R383" s="52" t="str">
        <f t="shared" si="119"/>
        <v>TOERKOOP REISBURO DE VEER</v>
      </c>
    </row>
    <row r="384" spans="1:18" ht="15.75" customHeight="1">
      <c r="A384" s="14" t="s">
        <v>96</v>
      </c>
      <c r="B384" s="14" t="s">
        <v>782</v>
      </c>
      <c r="C384" s="14">
        <v>20071490</v>
      </c>
      <c r="D384" s="14" t="s">
        <v>53</v>
      </c>
      <c r="E384" s="14" t="s">
        <v>54</v>
      </c>
      <c r="F384" s="14" t="s">
        <v>55</v>
      </c>
      <c r="G384" s="14" t="s">
        <v>56</v>
      </c>
      <c r="H384" s="51">
        <v>43.48</v>
      </c>
      <c r="I384" s="30">
        <v>42526</v>
      </c>
      <c r="J384" s="30">
        <v>42527</v>
      </c>
      <c r="K384" s="14" t="s">
        <v>57</v>
      </c>
      <c r="L384" s="14">
        <v>201</v>
      </c>
      <c r="M384" s="14">
        <v>1</v>
      </c>
      <c r="N384" s="14">
        <v>0</v>
      </c>
      <c r="O384" s="14">
        <v>0</v>
      </c>
      <c r="P384" s="52" t="str">
        <f t="shared" si="118"/>
        <v>BOOKING.COM</v>
      </c>
      <c r="Q384" s="52" t="s">
        <v>58</v>
      </c>
      <c r="R384" s="52" t="str">
        <f t="shared" si="119"/>
        <v>TOERKOOP REISBURO DE VEER</v>
      </c>
    </row>
    <row r="385" spans="1:18" ht="15.75" customHeight="1">
      <c r="A385" s="14" t="s">
        <v>96</v>
      </c>
      <c r="B385" s="14" t="s">
        <v>783</v>
      </c>
      <c r="C385" s="14">
        <v>20071965</v>
      </c>
      <c r="D385" s="14" t="s">
        <v>53</v>
      </c>
      <c r="E385" s="14" t="s">
        <v>54</v>
      </c>
      <c r="F385" s="14" t="s">
        <v>55</v>
      </c>
      <c r="G385" s="14" t="s">
        <v>56</v>
      </c>
      <c r="H385" s="51">
        <v>43.48</v>
      </c>
      <c r="I385" s="30">
        <v>42526</v>
      </c>
      <c r="J385" s="30">
        <v>42529</v>
      </c>
      <c r="K385" s="14" t="s">
        <v>57</v>
      </c>
      <c r="L385" s="14">
        <v>115</v>
      </c>
      <c r="M385" s="14">
        <v>1</v>
      </c>
      <c r="N385" s="14">
        <v>0</v>
      </c>
      <c r="O385" s="14">
        <v>0</v>
      </c>
      <c r="P385" s="52" t="str">
        <f t="shared" si="118"/>
        <v>BOOKING.COM</v>
      </c>
      <c r="Q385" s="52" t="s">
        <v>58</v>
      </c>
      <c r="R385" s="52" t="str">
        <f t="shared" si="119"/>
        <v>TOERKOOP REISBURO DE VEER</v>
      </c>
    </row>
    <row r="386" spans="1:18" ht="15.75" customHeight="1">
      <c r="A386" s="14" t="s">
        <v>103</v>
      </c>
      <c r="B386" s="14" t="s">
        <v>784</v>
      </c>
      <c r="C386" s="14">
        <v>22397704</v>
      </c>
      <c r="D386" s="14" t="s">
        <v>53</v>
      </c>
      <c r="E386" s="14" t="s">
        <v>54</v>
      </c>
      <c r="F386" s="14" t="s">
        <v>55</v>
      </c>
      <c r="G386" s="14" t="s">
        <v>56</v>
      </c>
      <c r="H386" s="51">
        <v>41.74</v>
      </c>
      <c r="I386" s="30">
        <v>42530</v>
      </c>
      <c r="J386" s="30">
        <v>42533</v>
      </c>
      <c r="K386" s="14" t="s">
        <v>57</v>
      </c>
      <c r="L386" s="14">
        <v>110</v>
      </c>
      <c r="M386" s="14">
        <v>1</v>
      </c>
      <c r="N386" s="14">
        <v>0</v>
      </c>
      <c r="O386" s="14">
        <v>0</v>
      </c>
      <c r="P386" s="52" t="str">
        <f t="shared" si="118"/>
        <v>BOOKING.COM</v>
      </c>
      <c r="Q386" s="52" t="s">
        <v>60</v>
      </c>
      <c r="R386" s="52" t="str">
        <f t="shared" si="119"/>
        <v>TOERKOOP REISBURO DE VEER</v>
      </c>
    </row>
    <row r="387" spans="1:18" ht="15.75" customHeight="1">
      <c r="A387" s="14" t="s">
        <v>103</v>
      </c>
      <c r="B387" s="14" t="s">
        <v>785</v>
      </c>
      <c r="C387" s="14">
        <v>22397673</v>
      </c>
      <c r="D387" s="14" t="s">
        <v>53</v>
      </c>
      <c r="E387" s="14" t="s">
        <v>54</v>
      </c>
      <c r="F387" s="14" t="s">
        <v>55</v>
      </c>
      <c r="G387" s="14" t="s">
        <v>56</v>
      </c>
      <c r="H387" s="51">
        <v>41.74</v>
      </c>
      <c r="I387" s="30">
        <v>42530</v>
      </c>
      <c r="J387" s="30">
        <v>42533</v>
      </c>
      <c r="K387" s="14" t="s">
        <v>57</v>
      </c>
      <c r="L387" s="14">
        <v>303</v>
      </c>
      <c r="M387" s="14">
        <v>1</v>
      </c>
      <c r="N387" s="14">
        <v>0</v>
      </c>
      <c r="O387" s="14">
        <v>0</v>
      </c>
      <c r="P387" s="52" t="str">
        <f t="shared" si="118"/>
        <v>BOOKING.COM</v>
      </c>
      <c r="Q387" s="52" t="s">
        <v>60</v>
      </c>
      <c r="R387" s="52" t="str">
        <f t="shared" si="119"/>
        <v>TOERKOOP REISBURO DE VEER</v>
      </c>
    </row>
    <row r="388" spans="1:18" ht="15.75" customHeight="1">
      <c r="A388" s="14" t="s">
        <v>104</v>
      </c>
      <c r="B388" s="14" t="s">
        <v>786</v>
      </c>
      <c r="C388" s="14">
        <v>11524612</v>
      </c>
      <c r="D388" s="14" t="s">
        <v>53</v>
      </c>
      <c r="E388" s="14" t="s">
        <v>54</v>
      </c>
      <c r="F388" s="14" t="s">
        <v>55</v>
      </c>
      <c r="G388" s="14" t="s">
        <v>56</v>
      </c>
      <c r="H388" s="51">
        <v>41.74</v>
      </c>
      <c r="I388" s="30">
        <v>42531</v>
      </c>
      <c r="J388" s="30">
        <v>42534</v>
      </c>
      <c r="K388" s="14" t="s">
        <v>57</v>
      </c>
      <c r="L388" s="14">
        <v>118</v>
      </c>
      <c r="M388" s="14">
        <v>1</v>
      </c>
      <c r="N388" s="14">
        <v>0</v>
      </c>
      <c r="O388" s="14">
        <v>0</v>
      </c>
      <c r="P388" s="52" t="str">
        <f t="shared" si="118"/>
        <v>BOOKING.COM</v>
      </c>
      <c r="Q388" s="52" t="s">
        <v>60</v>
      </c>
      <c r="R388" s="52" t="str">
        <f t="shared" si="119"/>
        <v>TOERKOOP REISBURO DE VEER</v>
      </c>
    </row>
    <row r="389" spans="1:18" ht="15.75" customHeight="1">
      <c r="A389" s="14" t="s">
        <v>514</v>
      </c>
      <c r="B389" s="14" t="s">
        <v>787</v>
      </c>
      <c r="C389" s="14">
        <v>74221075</v>
      </c>
      <c r="D389" s="14" t="s">
        <v>61</v>
      </c>
      <c r="E389" s="14" t="s">
        <v>62</v>
      </c>
      <c r="F389" s="14" t="s">
        <v>56</v>
      </c>
      <c r="G389" s="14" t="s">
        <v>71</v>
      </c>
      <c r="H389" s="51">
        <v>70.55</v>
      </c>
      <c r="I389" s="30">
        <v>42535</v>
      </c>
      <c r="J389" s="30">
        <v>42536</v>
      </c>
      <c r="K389" s="14" t="s">
        <v>57</v>
      </c>
      <c r="L389" s="14">
        <v>107</v>
      </c>
      <c r="M389" s="14">
        <v>2</v>
      </c>
      <c r="N389" s="14">
        <v>0</v>
      </c>
      <c r="O389" s="14">
        <v>0</v>
      </c>
      <c r="P389" s="52" t="str">
        <f t="shared" si="118"/>
        <v>BOOKING.COM</v>
      </c>
      <c r="Q389" s="52" t="str">
        <f t="shared" ref="Q389:Q394" si="120">Q388</f>
        <v>*JBS HOTELS</v>
      </c>
      <c r="R389" s="52" t="s">
        <v>105</v>
      </c>
    </row>
    <row r="390" spans="1:18" ht="15.75" customHeight="1">
      <c r="A390" s="14" t="s">
        <v>788</v>
      </c>
      <c r="B390" s="14" t="s">
        <v>789</v>
      </c>
      <c r="C390" s="14">
        <v>11309564</v>
      </c>
      <c r="D390" s="14" t="s">
        <v>53</v>
      </c>
      <c r="E390" s="14" t="s">
        <v>62</v>
      </c>
      <c r="F390" s="14" t="s">
        <v>56</v>
      </c>
      <c r="G390" s="14" t="s">
        <v>115</v>
      </c>
      <c r="H390" s="51">
        <v>52.91</v>
      </c>
      <c r="I390" s="30">
        <v>42536</v>
      </c>
      <c r="J390" s="30">
        <v>42540</v>
      </c>
      <c r="K390" s="14" t="s">
        <v>74</v>
      </c>
      <c r="L390" s="14">
        <v>226</v>
      </c>
      <c r="M390" s="14">
        <v>2</v>
      </c>
      <c r="N390" s="14">
        <v>0</v>
      </c>
      <c r="O390" s="14">
        <v>0</v>
      </c>
      <c r="P390" s="52" t="str">
        <f t="shared" si="118"/>
        <v>BOOKING.COM</v>
      </c>
      <c r="Q390" s="52" t="str">
        <f t="shared" si="120"/>
        <v>*JBS HOTELS</v>
      </c>
      <c r="R390" s="52" t="s">
        <v>72</v>
      </c>
    </row>
    <row r="391" spans="1:18" ht="15.75" customHeight="1">
      <c r="A391" s="14" t="s">
        <v>706</v>
      </c>
      <c r="B391" s="14" t="s">
        <v>790</v>
      </c>
      <c r="C391" s="14">
        <v>75605353</v>
      </c>
      <c r="D391" s="14" t="s">
        <v>53</v>
      </c>
      <c r="E391" s="14" t="s">
        <v>62</v>
      </c>
      <c r="F391" s="14" t="s">
        <v>56</v>
      </c>
      <c r="G391" s="14" t="s">
        <v>71</v>
      </c>
      <c r="H391" s="51">
        <v>58.1</v>
      </c>
      <c r="I391" s="30">
        <v>42537</v>
      </c>
      <c r="J391" s="30">
        <v>42538</v>
      </c>
      <c r="K391" s="14" t="s">
        <v>57</v>
      </c>
      <c r="L391" s="14">
        <v>109</v>
      </c>
      <c r="M391" s="14">
        <v>2</v>
      </c>
      <c r="N391" s="14">
        <v>0</v>
      </c>
      <c r="O391" s="14">
        <v>0</v>
      </c>
      <c r="P391" s="52" t="str">
        <f t="shared" si="118"/>
        <v>BOOKING.COM</v>
      </c>
      <c r="Q391" s="52" t="str">
        <f t="shared" si="120"/>
        <v>*JBS HOTELS</v>
      </c>
      <c r="R391" s="52" t="s">
        <v>72</v>
      </c>
    </row>
    <row r="392" spans="1:18" ht="15.75" customHeight="1">
      <c r="A392" s="14" t="s">
        <v>706</v>
      </c>
      <c r="B392" s="14" t="s">
        <v>791</v>
      </c>
      <c r="C392" s="14">
        <v>76396095</v>
      </c>
      <c r="D392" s="14" t="s">
        <v>53</v>
      </c>
      <c r="E392" s="14" t="s">
        <v>62</v>
      </c>
      <c r="F392" s="14" t="s">
        <v>56</v>
      </c>
      <c r="G392" s="14" t="s">
        <v>71</v>
      </c>
      <c r="H392" s="51">
        <v>70.55</v>
      </c>
      <c r="I392" s="30">
        <v>42538</v>
      </c>
      <c r="J392" s="30">
        <v>42539</v>
      </c>
      <c r="K392" s="14" t="s">
        <v>64</v>
      </c>
      <c r="L392" s="14">
        <v>223</v>
      </c>
      <c r="M392" s="14">
        <v>2</v>
      </c>
      <c r="N392" s="14">
        <v>0</v>
      </c>
      <c r="O392" s="14">
        <v>0</v>
      </c>
      <c r="P392" s="52" t="str">
        <f t="shared" si="118"/>
        <v>BOOKING.COM</v>
      </c>
      <c r="Q392" s="52" t="str">
        <f t="shared" si="120"/>
        <v>*JBS HOTELS</v>
      </c>
      <c r="R392" s="52" t="s">
        <v>72</v>
      </c>
    </row>
    <row r="393" spans="1:18" ht="15.75" customHeight="1">
      <c r="A393" s="14" t="s">
        <v>792</v>
      </c>
      <c r="B393" s="14" t="s">
        <v>793</v>
      </c>
      <c r="C393" s="14">
        <v>76413657</v>
      </c>
      <c r="D393" s="14" t="s">
        <v>53</v>
      </c>
      <c r="E393" s="14" t="s">
        <v>62</v>
      </c>
      <c r="F393" s="14" t="s">
        <v>56</v>
      </c>
      <c r="G393" s="14" t="s">
        <v>99</v>
      </c>
      <c r="H393" s="51">
        <v>90</v>
      </c>
      <c r="I393" s="30">
        <v>42538</v>
      </c>
      <c r="J393" s="30">
        <v>42540</v>
      </c>
      <c r="K393" s="14" t="s">
        <v>57</v>
      </c>
      <c r="L393" s="14">
        <v>219</v>
      </c>
      <c r="M393" s="14">
        <v>2</v>
      </c>
      <c r="N393" s="14">
        <v>2</v>
      </c>
      <c r="O393" s="14">
        <v>0</v>
      </c>
      <c r="P393" s="52" t="str">
        <f t="shared" si="118"/>
        <v>BOOKING.COM</v>
      </c>
      <c r="Q393" s="52" t="str">
        <f t="shared" si="120"/>
        <v>*JBS HOTELS</v>
      </c>
      <c r="R393" s="52" t="s">
        <v>100</v>
      </c>
    </row>
    <row r="394" spans="1:18" ht="15.75" customHeight="1">
      <c r="A394" s="14" t="s">
        <v>794</v>
      </c>
      <c r="B394" s="14" t="s">
        <v>795</v>
      </c>
      <c r="C394" s="14">
        <v>75953248</v>
      </c>
      <c r="D394" s="14" t="s">
        <v>53</v>
      </c>
      <c r="E394" s="14" t="s">
        <v>62</v>
      </c>
      <c r="F394" s="14" t="s">
        <v>56</v>
      </c>
      <c r="G394" s="14" t="s">
        <v>80</v>
      </c>
      <c r="H394" s="51">
        <v>90</v>
      </c>
      <c r="I394" s="30">
        <v>42538</v>
      </c>
      <c r="J394" s="30">
        <v>42539</v>
      </c>
      <c r="K394" s="14" t="s">
        <v>64</v>
      </c>
      <c r="L394" s="14">
        <v>123</v>
      </c>
      <c r="M394" s="14">
        <v>2</v>
      </c>
      <c r="N394" s="14">
        <v>0</v>
      </c>
      <c r="O394" s="14">
        <v>0</v>
      </c>
      <c r="P394" s="52" t="s">
        <v>67</v>
      </c>
      <c r="Q394" s="52" t="str">
        <f t="shared" si="120"/>
        <v>*JBS HOTELS</v>
      </c>
      <c r="R394" s="52" t="s">
        <v>68</v>
      </c>
    </row>
    <row r="395" spans="1:18" ht="15.75" customHeight="1">
      <c r="A395" s="14" t="s">
        <v>164</v>
      </c>
      <c r="B395" s="14" t="s">
        <v>796</v>
      </c>
      <c r="C395" s="14">
        <v>29688317</v>
      </c>
      <c r="D395" s="14" t="s">
        <v>53</v>
      </c>
      <c r="E395" s="14" t="s">
        <v>54</v>
      </c>
      <c r="F395" s="14" t="s">
        <v>55</v>
      </c>
      <c r="G395" s="14" t="s">
        <v>56</v>
      </c>
      <c r="H395" s="51">
        <v>41.74</v>
      </c>
      <c r="I395" s="30">
        <v>42543</v>
      </c>
      <c r="J395" s="30">
        <v>42545</v>
      </c>
      <c r="K395" s="14" t="s">
        <v>57</v>
      </c>
      <c r="L395" s="14">
        <v>314</v>
      </c>
      <c r="M395" s="14">
        <v>1</v>
      </c>
      <c r="N395" s="14">
        <v>0</v>
      </c>
      <c r="O395" s="14">
        <v>0</v>
      </c>
      <c r="P395" s="52" t="str">
        <f t="shared" ref="P395:P398" si="121">P394</f>
        <v>BOOKING.COM</v>
      </c>
      <c r="Q395" s="52" t="s">
        <v>60</v>
      </c>
      <c r="R395" s="52" t="str">
        <f t="shared" ref="R395:R398" si="122">R394</f>
        <v>TOERKOOP REISBURO DE VEER</v>
      </c>
    </row>
    <row r="396" spans="1:18" ht="15.75" customHeight="1">
      <c r="A396" s="14" t="s">
        <v>188</v>
      </c>
      <c r="B396" s="14" t="s">
        <v>797</v>
      </c>
      <c r="C396" s="14">
        <v>43276556</v>
      </c>
      <c r="D396" s="14" t="s">
        <v>53</v>
      </c>
      <c r="E396" s="14" t="s">
        <v>62</v>
      </c>
      <c r="F396" s="14" t="s">
        <v>56</v>
      </c>
      <c r="G396" s="14" t="s">
        <v>69</v>
      </c>
      <c r="H396" s="51">
        <v>73.75</v>
      </c>
      <c r="I396" s="30">
        <v>42545</v>
      </c>
      <c r="J396" s="30">
        <v>42548</v>
      </c>
      <c r="K396" s="14" t="s">
        <v>57</v>
      </c>
      <c r="L396" s="14">
        <v>307</v>
      </c>
      <c r="M396" s="14">
        <v>2</v>
      </c>
      <c r="N396" s="14">
        <v>2</v>
      </c>
      <c r="O396" s="14">
        <v>0</v>
      </c>
      <c r="P396" s="52" t="str">
        <f t="shared" si="121"/>
        <v>BOOKING.COM</v>
      </c>
      <c r="Q396" s="52" t="str">
        <f t="shared" ref="Q396:Q415" si="123">Q395</f>
        <v>*JBS HOTELS</v>
      </c>
      <c r="R396" s="52" t="str">
        <f t="shared" si="122"/>
        <v>TOERKOOP REISBURO DE VEER</v>
      </c>
    </row>
    <row r="397" spans="1:18" ht="15.75" customHeight="1">
      <c r="A397" s="14" t="s">
        <v>798</v>
      </c>
      <c r="B397" s="14" t="s">
        <v>799</v>
      </c>
      <c r="C397" s="14">
        <v>72905898</v>
      </c>
      <c r="D397" s="14" t="s">
        <v>53</v>
      </c>
      <c r="E397" s="14" t="s">
        <v>62</v>
      </c>
      <c r="F397" s="14" t="s">
        <v>56</v>
      </c>
      <c r="G397" s="14" t="s">
        <v>76</v>
      </c>
      <c r="H397" s="51">
        <v>88</v>
      </c>
      <c r="I397" s="30">
        <v>42546</v>
      </c>
      <c r="J397" s="30">
        <v>42551</v>
      </c>
      <c r="K397" s="14" t="s">
        <v>74</v>
      </c>
      <c r="L397" s="14">
        <v>127</v>
      </c>
      <c r="M397" s="14">
        <v>1</v>
      </c>
      <c r="N397" s="14">
        <v>0</v>
      </c>
      <c r="O397" s="14">
        <v>0</v>
      </c>
      <c r="P397" s="52" t="str">
        <f t="shared" si="121"/>
        <v>BOOKING.COM</v>
      </c>
      <c r="Q397" s="52" t="str">
        <f t="shared" si="123"/>
        <v>*JBS HOTELS</v>
      </c>
      <c r="R397" s="52" t="str">
        <f t="shared" si="122"/>
        <v>TOERKOOP REISBURO DE VEER</v>
      </c>
    </row>
    <row r="398" spans="1:18" ht="15.75" customHeight="1">
      <c r="A398" s="14" t="s">
        <v>800</v>
      </c>
      <c r="B398" s="14" t="s">
        <v>801</v>
      </c>
      <c r="C398" s="14">
        <v>79766523</v>
      </c>
      <c r="D398" s="14" t="s">
        <v>53</v>
      </c>
      <c r="E398" s="14" t="s">
        <v>62</v>
      </c>
      <c r="F398" s="14" t="s">
        <v>56</v>
      </c>
      <c r="G398" s="14" t="s">
        <v>56</v>
      </c>
      <c r="H398" s="51">
        <v>100</v>
      </c>
      <c r="I398" s="30">
        <v>42546</v>
      </c>
      <c r="J398" s="30">
        <v>42547</v>
      </c>
      <c r="K398" s="14" t="s">
        <v>57</v>
      </c>
      <c r="L398" s="14">
        <v>117</v>
      </c>
      <c r="M398" s="14">
        <v>2</v>
      </c>
      <c r="N398" s="14">
        <v>1</v>
      </c>
      <c r="O398" s="14">
        <v>1</v>
      </c>
      <c r="P398" s="52" t="str">
        <f t="shared" si="121"/>
        <v>BOOKING.COM</v>
      </c>
      <c r="Q398" s="52" t="str">
        <f t="shared" si="123"/>
        <v>*JBS HOTELS</v>
      </c>
      <c r="R398" s="52" t="str">
        <f t="shared" si="122"/>
        <v>TOERKOOP REISBURO DE VEER</v>
      </c>
    </row>
    <row r="399" spans="1:18" ht="15.75" customHeight="1">
      <c r="A399" s="14" t="s">
        <v>802</v>
      </c>
      <c r="B399" s="14" t="s">
        <v>803</v>
      </c>
      <c r="C399" s="14">
        <v>77155845</v>
      </c>
      <c r="D399" s="14" t="s">
        <v>53</v>
      </c>
      <c r="E399" s="14" t="s">
        <v>62</v>
      </c>
      <c r="F399" s="14" t="s">
        <v>56</v>
      </c>
      <c r="G399" s="14" t="s">
        <v>80</v>
      </c>
      <c r="H399" s="51">
        <v>100</v>
      </c>
      <c r="I399" s="30">
        <v>42546</v>
      </c>
      <c r="J399" s="30">
        <v>42547</v>
      </c>
      <c r="K399" s="14" t="s">
        <v>57</v>
      </c>
      <c r="L399" s="14">
        <v>116</v>
      </c>
      <c r="M399" s="14">
        <v>4</v>
      </c>
      <c r="N399" s="14">
        <v>0</v>
      </c>
      <c r="O399" s="14">
        <v>0</v>
      </c>
      <c r="P399" s="52" t="s">
        <v>67</v>
      </c>
      <c r="Q399" s="52" t="str">
        <f t="shared" si="123"/>
        <v>*JBS HOTELS</v>
      </c>
      <c r="R399" s="52" t="s">
        <v>68</v>
      </c>
    </row>
    <row r="400" spans="1:18" ht="15.75" customHeight="1">
      <c r="A400" s="14" t="s">
        <v>804</v>
      </c>
      <c r="B400" s="14" t="s">
        <v>805</v>
      </c>
      <c r="C400" s="14">
        <v>72414415</v>
      </c>
      <c r="D400" s="14" t="s">
        <v>53</v>
      </c>
      <c r="E400" s="14" t="s">
        <v>62</v>
      </c>
      <c r="F400" s="14" t="s">
        <v>56</v>
      </c>
      <c r="G400" s="14" t="s">
        <v>80</v>
      </c>
      <c r="H400" s="51">
        <v>85</v>
      </c>
      <c r="I400" s="30">
        <v>42547</v>
      </c>
      <c r="J400" s="30">
        <v>42552</v>
      </c>
      <c r="K400" s="14" t="s">
        <v>74</v>
      </c>
      <c r="L400" s="14">
        <v>226</v>
      </c>
      <c r="M400" s="14">
        <v>1</v>
      </c>
      <c r="N400" s="14">
        <v>0</v>
      </c>
      <c r="O400" s="14">
        <v>0</v>
      </c>
      <c r="P400" s="52" t="s">
        <v>67</v>
      </c>
      <c r="Q400" s="52" t="str">
        <f t="shared" si="123"/>
        <v>*JBS HOTELS</v>
      </c>
      <c r="R400" s="52" t="s">
        <v>68</v>
      </c>
    </row>
    <row r="401" spans="1:18" ht="15.75" customHeight="1">
      <c r="A401" s="14" t="s">
        <v>296</v>
      </c>
      <c r="B401" s="14" t="s">
        <v>806</v>
      </c>
      <c r="C401" s="14">
        <v>78730436</v>
      </c>
      <c r="D401" s="14" t="s">
        <v>53</v>
      </c>
      <c r="E401" s="14" t="s">
        <v>62</v>
      </c>
      <c r="F401" s="14" t="s">
        <v>56</v>
      </c>
      <c r="G401" s="14" t="s">
        <v>80</v>
      </c>
      <c r="H401" s="51">
        <v>80</v>
      </c>
      <c r="I401" s="30">
        <v>42547</v>
      </c>
      <c r="J401" s="30">
        <v>42551</v>
      </c>
      <c r="K401" s="14" t="s">
        <v>64</v>
      </c>
      <c r="L401" s="14">
        <v>220</v>
      </c>
      <c r="M401" s="14">
        <v>4</v>
      </c>
      <c r="N401" s="14">
        <v>0</v>
      </c>
      <c r="O401" s="14">
        <v>0</v>
      </c>
      <c r="P401" s="52" t="s">
        <v>67</v>
      </c>
      <c r="Q401" s="52" t="str">
        <f t="shared" si="123"/>
        <v>*JBS HOTELS</v>
      </c>
      <c r="R401" s="52" t="s">
        <v>68</v>
      </c>
    </row>
    <row r="402" spans="1:18" ht="15.75" customHeight="1">
      <c r="A402" s="14" t="s">
        <v>807</v>
      </c>
      <c r="B402" s="14" t="s">
        <v>808</v>
      </c>
      <c r="C402" s="14">
        <v>79205713</v>
      </c>
      <c r="D402" s="14" t="s">
        <v>53</v>
      </c>
      <c r="E402" s="14" t="s">
        <v>62</v>
      </c>
      <c r="F402" s="14" t="s">
        <v>56</v>
      </c>
      <c r="G402" s="14" t="s">
        <v>56</v>
      </c>
      <c r="H402" s="51">
        <v>65</v>
      </c>
      <c r="I402" s="30">
        <v>42549</v>
      </c>
      <c r="J402" s="30">
        <v>42550</v>
      </c>
      <c r="K402" s="14" t="s">
        <v>87</v>
      </c>
      <c r="L402" s="14">
        <v>104</v>
      </c>
      <c r="M402" s="14">
        <v>1</v>
      </c>
      <c r="N402" s="14">
        <v>0</v>
      </c>
      <c r="O402" s="14">
        <v>3</v>
      </c>
      <c r="P402" s="52" t="str">
        <f>P401</f>
        <v>BOOKING.COM</v>
      </c>
      <c r="Q402" s="52" t="str">
        <f t="shared" si="123"/>
        <v>*JBS HOTELS</v>
      </c>
      <c r="R402" s="52" t="s">
        <v>100</v>
      </c>
    </row>
    <row r="403" spans="1:18" ht="15.75" customHeight="1">
      <c r="A403" s="14" t="s">
        <v>809</v>
      </c>
      <c r="B403" s="14" t="s">
        <v>810</v>
      </c>
      <c r="C403" s="14">
        <v>80742685</v>
      </c>
      <c r="D403" s="14" t="s">
        <v>53</v>
      </c>
      <c r="E403" s="14" t="s">
        <v>62</v>
      </c>
      <c r="F403" s="14" t="s">
        <v>56</v>
      </c>
      <c r="G403" s="14" t="s">
        <v>80</v>
      </c>
      <c r="H403" s="51">
        <v>65</v>
      </c>
      <c r="I403" s="30">
        <v>42550</v>
      </c>
      <c r="J403" s="30">
        <v>42551</v>
      </c>
      <c r="K403" s="14" t="s">
        <v>57</v>
      </c>
      <c r="L403" s="14">
        <v>205</v>
      </c>
      <c r="M403" s="14">
        <v>4</v>
      </c>
      <c r="N403" s="14">
        <v>0</v>
      </c>
      <c r="O403" s="14">
        <v>0</v>
      </c>
      <c r="P403" s="52" t="s">
        <v>67</v>
      </c>
      <c r="Q403" s="52" t="str">
        <f t="shared" si="123"/>
        <v>*JBS HOTELS</v>
      </c>
      <c r="R403" s="52" t="s">
        <v>68</v>
      </c>
    </row>
    <row r="404" spans="1:18" ht="15.75" customHeight="1">
      <c r="A404" s="14" t="s">
        <v>812</v>
      </c>
      <c r="B404" s="14" t="s">
        <v>813</v>
      </c>
      <c r="C404" s="14">
        <v>83656278</v>
      </c>
      <c r="D404" s="14" t="s">
        <v>53</v>
      </c>
      <c r="E404" s="14" t="s">
        <v>62</v>
      </c>
      <c r="F404" s="14" t="s">
        <v>56</v>
      </c>
      <c r="G404" s="14" t="s">
        <v>71</v>
      </c>
      <c r="H404" s="51">
        <v>70.55</v>
      </c>
      <c r="I404" s="30">
        <v>42552</v>
      </c>
      <c r="J404" s="30">
        <v>42553</v>
      </c>
      <c r="K404" s="14" t="s">
        <v>57</v>
      </c>
      <c r="L404" s="14">
        <v>202</v>
      </c>
      <c r="M404" s="14">
        <v>2</v>
      </c>
      <c r="N404" s="14">
        <v>2</v>
      </c>
      <c r="O404" s="14">
        <v>0</v>
      </c>
      <c r="P404" s="52" t="str">
        <f t="shared" ref="P404:P405" si="124">P403</f>
        <v>BOOKING.COM</v>
      </c>
      <c r="Q404" s="52" t="str">
        <f t="shared" si="123"/>
        <v>*JBS HOTELS</v>
      </c>
      <c r="R404" s="52" t="s">
        <v>105</v>
      </c>
    </row>
    <row r="405" spans="1:18" ht="15.75" customHeight="1">
      <c r="A405" s="14" t="s">
        <v>120</v>
      </c>
      <c r="B405" s="14" t="s">
        <v>814</v>
      </c>
      <c r="C405" s="14">
        <v>83697046</v>
      </c>
      <c r="D405" s="14" t="s">
        <v>61</v>
      </c>
      <c r="E405" s="14" t="s">
        <v>62</v>
      </c>
      <c r="F405" s="14" t="str">
        <f>F404</f>
        <v>RACK</v>
      </c>
      <c r="G405" s="14" t="s">
        <v>71</v>
      </c>
      <c r="H405" s="51">
        <v>70.55</v>
      </c>
      <c r="I405" s="30">
        <v>42552</v>
      </c>
      <c r="J405" s="30">
        <v>42553</v>
      </c>
      <c r="K405" s="14" t="s">
        <v>57</v>
      </c>
      <c r="L405" s="14">
        <f t="shared" ref="L405:L406" si="125">L404</f>
        <v>202</v>
      </c>
      <c r="M405" s="14">
        <v>2</v>
      </c>
      <c r="N405" s="14">
        <v>1</v>
      </c>
      <c r="O405" s="14">
        <v>0</v>
      </c>
      <c r="P405" s="52" t="str">
        <f t="shared" si="124"/>
        <v>BOOKING.COM</v>
      </c>
      <c r="Q405" s="52" t="str">
        <f t="shared" si="123"/>
        <v>*JBS HOTELS</v>
      </c>
      <c r="R405" s="52" t="s">
        <v>105</v>
      </c>
    </row>
    <row r="406" spans="1:18" ht="15.75" customHeight="1">
      <c r="A406" s="14" t="s">
        <v>815</v>
      </c>
      <c r="B406" s="14" t="s">
        <v>816</v>
      </c>
      <c r="C406" s="14">
        <v>44422399</v>
      </c>
      <c r="D406" s="14" t="s">
        <v>61</v>
      </c>
      <c r="E406" s="14" t="s">
        <v>62</v>
      </c>
      <c r="F406" s="14" t="s">
        <v>56</v>
      </c>
      <c r="G406" s="14" t="s">
        <v>80</v>
      </c>
      <c r="H406" s="51">
        <v>100</v>
      </c>
      <c r="I406" s="30">
        <v>42552</v>
      </c>
      <c r="J406" s="30">
        <v>42555</v>
      </c>
      <c r="K406" s="14" t="s">
        <v>57</v>
      </c>
      <c r="L406" s="14">
        <f t="shared" si="125"/>
        <v>202</v>
      </c>
      <c r="M406" s="14">
        <v>2</v>
      </c>
      <c r="N406" s="14">
        <v>0</v>
      </c>
      <c r="O406" s="14">
        <v>0</v>
      </c>
      <c r="P406" s="52" t="s">
        <v>67</v>
      </c>
      <c r="Q406" s="52" t="str">
        <f t="shared" si="123"/>
        <v>*JBS HOTELS</v>
      </c>
      <c r="R406" s="52" t="s">
        <v>68</v>
      </c>
    </row>
    <row r="407" spans="1:18" ht="15.75" customHeight="1">
      <c r="A407" s="14" t="s">
        <v>817</v>
      </c>
      <c r="B407" s="14" t="s">
        <v>818</v>
      </c>
      <c r="C407" s="14">
        <v>85564439</v>
      </c>
      <c r="D407" s="14" t="s">
        <v>53</v>
      </c>
      <c r="E407" s="14" t="s">
        <v>62</v>
      </c>
      <c r="F407" s="14" t="s">
        <v>56</v>
      </c>
      <c r="G407" s="14" t="s">
        <v>71</v>
      </c>
      <c r="H407" s="51">
        <v>62.25</v>
      </c>
      <c r="I407" s="30">
        <v>42556</v>
      </c>
      <c r="J407" s="30">
        <v>42557</v>
      </c>
      <c r="K407" s="14" t="s">
        <v>64</v>
      </c>
      <c r="L407" s="14">
        <v>121</v>
      </c>
      <c r="M407" s="14">
        <v>2</v>
      </c>
      <c r="N407" s="14">
        <v>0</v>
      </c>
      <c r="O407" s="14">
        <v>2</v>
      </c>
      <c r="P407" s="52" t="str">
        <f t="shared" ref="P407:P410" si="126">P406</f>
        <v>BOOKING.COM</v>
      </c>
      <c r="Q407" s="52" t="str">
        <f t="shared" si="123"/>
        <v>*JBS HOTELS</v>
      </c>
      <c r="R407" s="52" t="s">
        <v>107</v>
      </c>
    </row>
    <row r="408" spans="1:18" ht="15.75" customHeight="1">
      <c r="A408" s="14" t="s">
        <v>819</v>
      </c>
      <c r="B408" s="14" t="s">
        <v>820</v>
      </c>
      <c r="C408" s="14">
        <v>25049588</v>
      </c>
      <c r="D408" s="14" t="s">
        <v>53</v>
      </c>
      <c r="E408" s="14" t="s">
        <v>62</v>
      </c>
      <c r="F408" s="14" t="s">
        <v>56</v>
      </c>
      <c r="G408" s="14" t="s">
        <v>91</v>
      </c>
      <c r="H408" s="51">
        <v>65.45</v>
      </c>
      <c r="I408" s="30">
        <v>42557</v>
      </c>
      <c r="J408" s="30">
        <v>42559</v>
      </c>
      <c r="K408" s="14" t="s">
        <v>64</v>
      </c>
      <c r="L408" s="14">
        <v>323</v>
      </c>
      <c r="M408" s="14">
        <v>4</v>
      </c>
      <c r="N408" s="14">
        <v>0</v>
      </c>
      <c r="O408" s="14">
        <v>0</v>
      </c>
      <c r="P408" s="52" t="str">
        <f t="shared" si="126"/>
        <v>BOOKING.COM</v>
      </c>
      <c r="Q408" s="52" t="str">
        <f t="shared" si="123"/>
        <v>*JBS HOTELS</v>
      </c>
      <c r="R408" s="52" t="s">
        <v>72</v>
      </c>
    </row>
    <row r="409" spans="1:18" ht="15.75" customHeight="1">
      <c r="A409" s="14" t="s">
        <v>821</v>
      </c>
      <c r="B409" s="14" t="s">
        <v>822</v>
      </c>
      <c r="C409" s="14">
        <v>85092052</v>
      </c>
      <c r="D409" s="14" t="s">
        <v>53</v>
      </c>
      <c r="E409" s="14" t="s">
        <v>62</v>
      </c>
      <c r="F409" s="14" t="s">
        <v>56</v>
      </c>
      <c r="G409" s="14" t="s">
        <v>71</v>
      </c>
      <c r="H409" s="51">
        <v>70.55</v>
      </c>
      <c r="I409" s="30">
        <v>42557</v>
      </c>
      <c r="J409" s="30">
        <v>42558</v>
      </c>
      <c r="K409" s="14" t="s">
        <v>64</v>
      </c>
      <c r="L409" s="14">
        <v>322</v>
      </c>
      <c r="M409" s="14">
        <v>3</v>
      </c>
      <c r="N409" s="14">
        <v>0</v>
      </c>
      <c r="O409" s="14">
        <v>0</v>
      </c>
      <c r="P409" s="52" t="str">
        <f t="shared" si="126"/>
        <v>BOOKING.COM</v>
      </c>
      <c r="Q409" s="52" t="str">
        <f t="shared" si="123"/>
        <v>*JBS HOTELS</v>
      </c>
      <c r="R409" s="52" t="s">
        <v>72</v>
      </c>
    </row>
    <row r="410" spans="1:18" ht="15.75" customHeight="1">
      <c r="A410" s="14" t="s">
        <v>823</v>
      </c>
      <c r="B410" s="14" t="s">
        <v>824</v>
      </c>
      <c r="C410" s="14">
        <v>84713168</v>
      </c>
      <c r="D410" s="14" t="s">
        <v>53</v>
      </c>
      <c r="E410" s="14" t="s">
        <v>62</v>
      </c>
      <c r="F410" s="14" t="s">
        <v>56</v>
      </c>
      <c r="G410" s="14" t="s">
        <v>56</v>
      </c>
      <c r="H410" s="51">
        <v>90</v>
      </c>
      <c r="I410" s="30">
        <v>42558</v>
      </c>
      <c r="J410" s="30">
        <v>42560</v>
      </c>
      <c r="K410" s="14" t="s">
        <v>57</v>
      </c>
      <c r="L410" s="14">
        <v>107</v>
      </c>
      <c r="M410" s="14">
        <v>2</v>
      </c>
      <c r="N410" s="14">
        <v>0</v>
      </c>
      <c r="O410" s="14">
        <v>0</v>
      </c>
      <c r="P410" s="52" t="str">
        <f t="shared" si="126"/>
        <v>BOOKING.COM</v>
      </c>
      <c r="Q410" s="52" t="str">
        <f t="shared" si="123"/>
        <v>*JBS HOTELS</v>
      </c>
      <c r="R410" s="52" t="s">
        <v>100</v>
      </c>
    </row>
    <row r="411" spans="1:18" ht="15.75" customHeight="1">
      <c r="A411" s="14" t="s">
        <v>212</v>
      </c>
      <c r="B411" s="14" t="s">
        <v>825</v>
      </c>
      <c r="C411" s="14">
        <v>87497506</v>
      </c>
      <c r="D411" s="14" t="s">
        <v>53</v>
      </c>
      <c r="E411" s="14" t="s">
        <v>62</v>
      </c>
      <c r="F411" s="14" t="s">
        <v>56</v>
      </c>
      <c r="G411" s="14" t="s">
        <v>81</v>
      </c>
      <c r="H411" s="51">
        <v>72.25</v>
      </c>
      <c r="I411" s="30">
        <v>42560</v>
      </c>
      <c r="J411" s="30">
        <v>42562</v>
      </c>
      <c r="K411" s="14" t="s">
        <v>64</v>
      </c>
      <c r="L411" s="14">
        <v>123</v>
      </c>
      <c r="M411" s="14">
        <v>1</v>
      </c>
      <c r="N411" s="14">
        <v>0</v>
      </c>
      <c r="O411" s="14">
        <v>0</v>
      </c>
      <c r="P411" s="52" t="s">
        <v>88</v>
      </c>
      <c r="Q411" s="52" t="str">
        <f t="shared" si="123"/>
        <v>*JBS HOTELS</v>
      </c>
      <c r="R411" s="52" t="s">
        <v>88</v>
      </c>
    </row>
    <row r="412" spans="1:18" ht="15.75" customHeight="1">
      <c r="A412" s="14" t="s">
        <v>826</v>
      </c>
      <c r="B412" s="14" t="s">
        <v>827</v>
      </c>
      <c r="C412" s="14">
        <v>78137229</v>
      </c>
      <c r="D412" s="14" t="s">
        <v>61</v>
      </c>
      <c r="E412" s="14" t="s">
        <v>62</v>
      </c>
      <c r="F412" s="14" t="s">
        <v>56</v>
      </c>
      <c r="G412" s="14" t="s">
        <v>66</v>
      </c>
      <c r="H412" s="51">
        <v>75</v>
      </c>
      <c r="I412" s="30">
        <v>42562</v>
      </c>
      <c r="J412" s="30">
        <v>42563</v>
      </c>
      <c r="K412" s="14" t="s">
        <v>57</v>
      </c>
      <c r="L412" s="14">
        <v>111</v>
      </c>
      <c r="M412" s="14">
        <v>4</v>
      </c>
      <c r="N412" s="14">
        <v>0</v>
      </c>
      <c r="O412" s="14">
        <v>0</v>
      </c>
      <c r="P412" s="52" t="s">
        <v>67</v>
      </c>
      <c r="Q412" s="52" t="str">
        <f t="shared" si="123"/>
        <v>*JBS HOTELS</v>
      </c>
      <c r="R412" s="52" t="s">
        <v>68</v>
      </c>
    </row>
    <row r="413" spans="1:18" ht="15.75" customHeight="1">
      <c r="A413" s="14" t="s">
        <v>828</v>
      </c>
      <c r="B413" s="14" t="s">
        <v>829</v>
      </c>
      <c r="C413" s="14">
        <v>82940689</v>
      </c>
      <c r="D413" s="14" t="s">
        <v>53</v>
      </c>
      <c r="E413" s="14" t="s">
        <v>62</v>
      </c>
      <c r="F413" s="14" t="s">
        <v>56</v>
      </c>
      <c r="G413" s="14" t="s">
        <v>80</v>
      </c>
      <c r="H413" s="51">
        <v>90</v>
      </c>
      <c r="I413" s="30">
        <v>42563</v>
      </c>
      <c r="J413" s="30">
        <v>42565</v>
      </c>
      <c r="K413" s="14" t="s">
        <v>57</v>
      </c>
      <c r="L413" s="14">
        <v>118</v>
      </c>
      <c r="M413" s="14">
        <v>4</v>
      </c>
      <c r="N413" s="14">
        <v>0</v>
      </c>
      <c r="O413" s="14">
        <v>0</v>
      </c>
      <c r="P413" s="52" t="s">
        <v>67</v>
      </c>
      <c r="Q413" s="52" t="str">
        <f t="shared" si="123"/>
        <v>*JBS HOTELS</v>
      </c>
      <c r="R413" s="52" t="s">
        <v>68</v>
      </c>
    </row>
    <row r="414" spans="1:18" ht="15.75" customHeight="1">
      <c r="A414" s="14" t="s">
        <v>830</v>
      </c>
      <c r="B414" s="14" t="s">
        <v>831</v>
      </c>
      <c r="C414" s="14">
        <v>82154445</v>
      </c>
      <c r="D414" s="14" t="s">
        <v>53</v>
      </c>
      <c r="E414" s="14" t="s">
        <v>62</v>
      </c>
      <c r="F414" s="14" t="s">
        <v>56</v>
      </c>
      <c r="G414" s="14" t="s">
        <v>80</v>
      </c>
      <c r="H414" s="51">
        <v>85</v>
      </c>
      <c r="I414" s="30">
        <v>42564</v>
      </c>
      <c r="J414" s="30">
        <v>42566</v>
      </c>
      <c r="K414" s="14" t="s">
        <v>64</v>
      </c>
      <c r="L414" s="14">
        <v>121</v>
      </c>
      <c r="M414" s="14">
        <v>3</v>
      </c>
      <c r="N414" s="14">
        <v>0</v>
      </c>
      <c r="O414" s="14">
        <v>0</v>
      </c>
      <c r="P414" s="52" t="s">
        <v>67</v>
      </c>
      <c r="Q414" s="52" t="str">
        <f t="shared" si="123"/>
        <v>*JBS HOTELS</v>
      </c>
      <c r="R414" s="52" t="s">
        <v>68</v>
      </c>
    </row>
    <row r="415" spans="1:18" ht="15.75" customHeight="1">
      <c r="A415" s="14" t="s">
        <v>832</v>
      </c>
      <c r="B415" s="14" t="s">
        <v>833</v>
      </c>
      <c r="C415" s="14">
        <v>85087650</v>
      </c>
      <c r="D415" s="14" t="s">
        <v>53</v>
      </c>
      <c r="E415" s="14" t="s">
        <v>62</v>
      </c>
      <c r="F415" s="14" t="s">
        <v>56</v>
      </c>
      <c r="G415" s="14" t="s">
        <v>80</v>
      </c>
      <c r="H415" s="51">
        <v>90</v>
      </c>
      <c r="I415" s="30">
        <v>42564</v>
      </c>
      <c r="J415" s="30">
        <v>42565</v>
      </c>
      <c r="K415" s="14" t="s">
        <v>57</v>
      </c>
      <c r="L415" s="14">
        <v>116</v>
      </c>
      <c r="M415" s="14">
        <v>4</v>
      </c>
      <c r="N415" s="14">
        <v>0</v>
      </c>
      <c r="O415" s="14">
        <v>0</v>
      </c>
      <c r="P415" s="52" t="s">
        <v>67</v>
      </c>
      <c r="Q415" s="52" t="str">
        <f t="shared" si="123"/>
        <v>*JBS HOTELS</v>
      </c>
      <c r="R415" s="52" t="s">
        <v>68</v>
      </c>
    </row>
    <row r="416" spans="1:18" ht="15.75" customHeight="1">
      <c r="A416" s="14" t="s">
        <v>125</v>
      </c>
      <c r="B416" s="14" t="s">
        <v>834</v>
      </c>
      <c r="C416" s="14">
        <v>97138347</v>
      </c>
      <c r="D416" s="14" t="s">
        <v>53</v>
      </c>
      <c r="E416" s="14" t="s">
        <v>54</v>
      </c>
      <c r="F416" s="14" t="s">
        <v>55</v>
      </c>
      <c r="G416" s="14" t="s">
        <v>56</v>
      </c>
      <c r="H416" s="51">
        <v>41.74</v>
      </c>
      <c r="I416" s="30">
        <v>42570</v>
      </c>
      <c r="J416" s="30">
        <v>42572</v>
      </c>
      <c r="K416" s="14" t="s">
        <v>57</v>
      </c>
      <c r="L416" s="14">
        <v>201</v>
      </c>
      <c r="M416" s="14">
        <v>1</v>
      </c>
      <c r="N416" s="14">
        <v>0</v>
      </c>
      <c r="O416" s="14">
        <v>0</v>
      </c>
      <c r="P416" s="52" t="str">
        <f t="shared" ref="P416:P419" si="127">P415</f>
        <v>BOOKING.COM</v>
      </c>
      <c r="Q416" s="52" t="s">
        <v>60</v>
      </c>
      <c r="R416" s="52" t="str">
        <f>R415</f>
        <v>TOERKOOP REISBURO DE VEER</v>
      </c>
    </row>
    <row r="417" spans="1:18" ht="15.75" customHeight="1">
      <c r="A417" s="14" t="s">
        <v>835</v>
      </c>
      <c r="B417" s="14" t="s">
        <v>836</v>
      </c>
      <c r="C417" s="14">
        <v>93160750</v>
      </c>
      <c r="D417" s="14" t="s">
        <v>53</v>
      </c>
      <c r="E417" s="14" t="s">
        <v>62</v>
      </c>
      <c r="F417" s="14" t="s">
        <v>56</v>
      </c>
      <c r="G417" s="14" t="s">
        <v>71</v>
      </c>
      <c r="H417" s="51">
        <v>74.7</v>
      </c>
      <c r="I417" s="30">
        <v>42571</v>
      </c>
      <c r="J417" s="30">
        <v>42572</v>
      </c>
      <c r="K417" s="14" t="s">
        <v>74</v>
      </c>
      <c r="L417" s="14">
        <v>327</v>
      </c>
      <c r="M417" s="14">
        <v>2</v>
      </c>
      <c r="N417" s="14">
        <v>0</v>
      </c>
      <c r="O417" s="14">
        <v>0</v>
      </c>
      <c r="P417" s="52" t="str">
        <f t="shared" si="127"/>
        <v>BOOKING.COM</v>
      </c>
      <c r="Q417" s="52" t="str">
        <f t="shared" ref="Q417:Q424" si="128">Q416</f>
        <v>*JBS HOTELS</v>
      </c>
      <c r="R417" s="52" t="s">
        <v>105</v>
      </c>
    </row>
    <row r="418" spans="1:18" ht="15.75" customHeight="1">
      <c r="A418" s="14" t="s">
        <v>837</v>
      </c>
      <c r="B418" s="14" t="s">
        <v>838</v>
      </c>
      <c r="C418" s="14">
        <v>86061178</v>
      </c>
      <c r="D418" s="14" t="s">
        <v>53</v>
      </c>
      <c r="E418" s="14" t="s">
        <v>62</v>
      </c>
      <c r="F418" s="14" t="s">
        <v>56</v>
      </c>
      <c r="G418" s="14" t="s">
        <v>76</v>
      </c>
      <c r="H418" s="51">
        <v>90</v>
      </c>
      <c r="I418" s="30">
        <v>42572</v>
      </c>
      <c r="J418" s="30">
        <v>42575</v>
      </c>
      <c r="K418" s="14" t="s">
        <v>64</v>
      </c>
      <c r="L418" s="14">
        <v>319</v>
      </c>
      <c r="M418" s="14">
        <v>2</v>
      </c>
      <c r="N418" s="14">
        <v>2</v>
      </c>
      <c r="O418" s="14">
        <v>0</v>
      </c>
      <c r="P418" s="52" t="str">
        <f t="shared" si="127"/>
        <v>BOOKING.COM</v>
      </c>
      <c r="Q418" s="52" t="str">
        <f t="shared" si="128"/>
        <v>*JBS HOTELS</v>
      </c>
      <c r="R418" s="52" t="str">
        <f t="shared" ref="R418:R419" si="129">R417</f>
        <v>HOTELS.COM L.P.</v>
      </c>
    </row>
    <row r="419" spans="1:18" ht="15.75" customHeight="1">
      <c r="A419" s="14" t="s">
        <v>839</v>
      </c>
      <c r="B419" s="14" t="s">
        <v>840</v>
      </c>
      <c r="C419" s="14">
        <v>43389660</v>
      </c>
      <c r="D419" s="14" t="s">
        <v>53</v>
      </c>
      <c r="E419" s="14" t="s">
        <v>62</v>
      </c>
      <c r="F419" s="14" t="s">
        <v>122</v>
      </c>
      <c r="G419" s="14" t="s">
        <v>69</v>
      </c>
      <c r="H419" s="51">
        <v>73.12</v>
      </c>
      <c r="I419" s="30">
        <v>42572</v>
      </c>
      <c r="J419" s="30">
        <v>42574</v>
      </c>
      <c r="K419" s="14" t="s">
        <v>57</v>
      </c>
      <c r="L419" s="14">
        <v>116</v>
      </c>
      <c r="M419" s="14">
        <v>2</v>
      </c>
      <c r="N419" s="14">
        <v>1</v>
      </c>
      <c r="O419" s="14">
        <v>0</v>
      </c>
      <c r="P419" s="52" t="str">
        <f t="shared" si="127"/>
        <v>BOOKING.COM</v>
      </c>
      <c r="Q419" s="52" t="str">
        <f t="shared" si="128"/>
        <v>*JBS HOTELS</v>
      </c>
      <c r="R419" s="52" t="str">
        <f t="shared" si="129"/>
        <v>HOTELS.COM L.P.</v>
      </c>
    </row>
    <row r="420" spans="1:18" ht="15.75" customHeight="1">
      <c r="A420" s="14" t="s">
        <v>841</v>
      </c>
      <c r="B420" s="14" t="s">
        <v>842</v>
      </c>
      <c r="C420" s="14">
        <v>91539943</v>
      </c>
      <c r="D420" s="14" t="s">
        <v>53</v>
      </c>
      <c r="E420" s="14" t="s">
        <v>62</v>
      </c>
      <c r="F420" s="14" t="s">
        <v>56</v>
      </c>
      <c r="G420" s="14" t="s">
        <v>80</v>
      </c>
      <c r="H420" s="51">
        <v>80</v>
      </c>
      <c r="I420" s="30">
        <v>42572</v>
      </c>
      <c r="J420" s="30">
        <v>42573</v>
      </c>
      <c r="K420" s="14" t="s">
        <v>57</v>
      </c>
      <c r="L420" s="14">
        <v>201</v>
      </c>
      <c r="M420" s="14">
        <v>1</v>
      </c>
      <c r="N420" s="14">
        <v>0</v>
      </c>
      <c r="O420" s="14">
        <v>0</v>
      </c>
      <c r="P420" s="52" t="s">
        <v>67</v>
      </c>
      <c r="Q420" s="52" t="str">
        <f t="shared" si="128"/>
        <v>*JBS HOTELS</v>
      </c>
      <c r="R420" s="52" t="s">
        <v>68</v>
      </c>
    </row>
    <row r="421" spans="1:18" ht="15.75" customHeight="1">
      <c r="A421" s="14" t="s">
        <v>843</v>
      </c>
      <c r="B421" s="14" t="s">
        <v>844</v>
      </c>
      <c r="C421" s="14">
        <v>59356380</v>
      </c>
      <c r="D421" s="14" t="s">
        <v>53</v>
      </c>
      <c r="E421" s="14" t="s">
        <v>62</v>
      </c>
      <c r="F421" s="14" t="s">
        <v>56</v>
      </c>
      <c r="G421" s="14" t="s">
        <v>71</v>
      </c>
      <c r="H421" s="51">
        <v>92.41</v>
      </c>
      <c r="I421" s="30">
        <v>42574</v>
      </c>
      <c r="J421" s="30">
        <v>42589</v>
      </c>
      <c r="K421" s="14" t="s">
        <v>64</v>
      </c>
      <c r="L421" s="14">
        <v>223</v>
      </c>
      <c r="M421" s="14">
        <v>4</v>
      </c>
      <c r="N421" s="14">
        <v>0</v>
      </c>
      <c r="O421" s="14">
        <v>0</v>
      </c>
      <c r="P421" s="52" t="str">
        <f t="shared" ref="P421:P422" si="130">P420</f>
        <v>BOOKING.COM</v>
      </c>
      <c r="Q421" s="52" t="str">
        <f t="shared" si="128"/>
        <v>*JBS HOTELS</v>
      </c>
      <c r="R421" s="52" t="s">
        <v>72</v>
      </c>
    </row>
    <row r="422" spans="1:18" ht="15.75" customHeight="1">
      <c r="A422" s="14" t="s">
        <v>746</v>
      </c>
      <c r="B422" s="14" t="s">
        <v>845</v>
      </c>
      <c r="C422" s="14">
        <v>32059645</v>
      </c>
      <c r="D422" s="14" t="s">
        <v>53</v>
      </c>
      <c r="E422" s="14" t="s">
        <v>62</v>
      </c>
      <c r="F422" s="14" t="s">
        <v>56</v>
      </c>
      <c r="G422" s="14" t="s">
        <v>56</v>
      </c>
      <c r="H422" s="51">
        <v>59.66</v>
      </c>
      <c r="I422" s="30">
        <v>42574</v>
      </c>
      <c r="J422" s="30">
        <v>42580</v>
      </c>
      <c r="K422" s="14" t="s">
        <v>57</v>
      </c>
      <c r="L422" s="14">
        <v>205</v>
      </c>
      <c r="M422" s="14">
        <v>4</v>
      </c>
      <c r="N422" s="14">
        <v>0</v>
      </c>
      <c r="O422" s="14">
        <v>0</v>
      </c>
      <c r="P422" s="52" t="str">
        <f t="shared" si="130"/>
        <v>BOOKING.COM</v>
      </c>
      <c r="Q422" s="52" t="str">
        <f t="shared" si="128"/>
        <v>*JBS HOTELS</v>
      </c>
      <c r="R422" s="52" t="s">
        <v>72</v>
      </c>
    </row>
    <row r="423" spans="1:18" ht="15.75" customHeight="1">
      <c r="A423" s="14" t="s">
        <v>846</v>
      </c>
      <c r="B423" s="14" t="s">
        <v>847</v>
      </c>
      <c r="C423" s="14">
        <v>91848317</v>
      </c>
      <c r="D423" s="14" t="s">
        <v>53</v>
      </c>
      <c r="E423" s="14" t="s">
        <v>62</v>
      </c>
      <c r="F423" s="14" t="s">
        <v>56</v>
      </c>
      <c r="G423" s="14" t="s">
        <v>80</v>
      </c>
      <c r="H423" s="51">
        <v>80</v>
      </c>
      <c r="I423" s="30">
        <v>42575</v>
      </c>
      <c r="J423" s="30">
        <v>42576</v>
      </c>
      <c r="K423" s="14" t="s">
        <v>57</v>
      </c>
      <c r="L423" s="14">
        <v>207</v>
      </c>
      <c r="M423" s="14">
        <v>4</v>
      </c>
      <c r="N423" s="14">
        <v>0</v>
      </c>
      <c r="O423" s="14">
        <v>0</v>
      </c>
      <c r="P423" s="52" t="s">
        <v>67</v>
      </c>
      <c r="Q423" s="52" t="str">
        <f t="shared" si="128"/>
        <v>*JBS HOTELS</v>
      </c>
      <c r="R423" s="52" t="s">
        <v>68</v>
      </c>
    </row>
    <row r="424" spans="1:18" ht="15.75" customHeight="1">
      <c r="A424" s="14" t="s">
        <v>848</v>
      </c>
      <c r="B424" s="14" t="s">
        <v>849</v>
      </c>
      <c r="C424" s="14">
        <v>94370452</v>
      </c>
      <c r="D424" s="14" t="s">
        <v>53</v>
      </c>
      <c r="E424" s="14" t="s">
        <v>62</v>
      </c>
      <c r="F424" s="14" t="s">
        <v>56</v>
      </c>
      <c r="G424" s="14" t="s">
        <v>80</v>
      </c>
      <c r="H424" s="51">
        <v>100</v>
      </c>
      <c r="I424" s="30">
        <v>42576</v>
      </c>
      <c r="J424" s="30">
        <v>42577</v>
      </c>
      <c r="K424" s="14" t="s">
        <v>57</v>
      </c>
      <c r="L424" s="14">
        <v>225</v>
      </c>
      <c r="M424" s="14">
        <v>4</v>
      </c>
      <c r="N424" s="14">
        <v>0</v>
      </c>
      <c r="O424" s="14">
        <v>0</v>
      </c>
      <c r="P424" s="52" t="s">
        <v>67</v>
      </c>
      <c r="Q424" s="52" t="str">
        <f t="shared" si="128"/>
        <v>*JBS HOTELS</v>
      </c>
      <c r="R424" s="52" t="s">
        <v>68</v>
      </c>
    </row>
    <row r="425" spans="1:18" ht="15.75" customHeight="1">
      <c r="A425" s="14" t="s">
        <v>137</v>
      </c>
      <c r="B425" s="14" t="s">
        <v>850</v>
      </c>
      <c r="C425" s="14">
        <v>90882695</v>
      </c>
      <c r="D425" s="14" t="s">
        <v>53</v>
      </c>
      <c r="E425" s="14" t="s">
        <v>54</v>
      </c>
      <c r="F425" s="14" t="s">
        <v>55</v>
      </c>
      <c r="G425" s="14" t="s">
        <v>56</v>
      </c>
      <c r="H425" s="51">
        <v>41.74</v>
      </c>
      <c r="I425" s="30">
        <v>42580</v>
      </c>
      <c r="J425" s="30">
        <v>42582</v>
      </c>
      <c r="K425" s="14" t="s">
        <v>57</v>
      </c>
      <c r="L425" s="14">
        <v>205</v>
      </c>
      <c r="M425" s="14">
        <v>1</v>
      </c>
      <c r="N425" s="14">
        <v>0</v>
      </c>
      <c r="O425" s="14">
        <v>0</v>
      </c>
      <c r="P425" s="52" t="str">
        <f t="shared" ref="P425:P427" si="131">P424</f>
        <v>BOOKING.COM</v>
      </c>
      <c r="Q425" s="52" t="s">
        <v>60</v>
      </c>
      <c r="R425" s="52" t="str">
        <f t="shared" ref="R425:R427" si="132">R424</f>
        <v>TOERKOOP REISBURO DE VEER</v>
      </c>
    </row>
    <row r="426" spans="1:18" ht="15.75" customHeight="1">
      <c r="A426" s="14" t="s">
        <v>139</v>
      </c>
      <c r="B426" s="14" t="s">
        <v>851</v>
      </c>
      <c r="C426" s="14">
        <v>90467090</v>
      </c>
      <c r="D426" s="14" t="s">
        <v>53</v>
      </c>
      <c r="E426" s="14" t="s">
        <v>54</v>
      </c>
      <c r="F426" s="14" t="s">
        <v>55</v>
      </c>
      <c r="G426" s="14" t="s">
        <v>56</v>
      </c>
      <c r="H426" s="51">
        <v>41.74</v>
      </c>
      <c r="I426" s="30">
        <v>42585</v>
      </c>
      <c r="J426" s="30">
        <v>42587</v>
      </c>
      <c r="K426" s="14" t="s">
        <v>64</v>
      </c>
      <c r="L426" s="14">
        <v>320</v>
      </c>
      <c r="M426" s="14">
        <v>1</v>
      </c>
      <c r="N426" s="14">
        <v>0</v>
      </c>
      <c r="O426" s="14">
        <v>0</v>
      </c>
      <c r="P426" s="52" t="str">
        <f t="shared" si="131"/>
        <v>BOOKING.COM</v>
      </c>
      <c r="Q426" s="52" t="s">
        <v>60</v>
      </c>
      <c r="R426" s="52" t="str">
        <f t="shared" si="132"/>
        <v>TOERKOOP REISBURO DE VEER</v>
      </c>
    </row>
    <row r="427" spans="1:18" ht="15.75" customHeight="1">
      <c r="A427" s="14" t="s">
        <v>852</v>
      </c>
      <c r="B427" s="14" t="s">
        <v>853</v>
      </c>
      <c r="C427" s="14">
        <v>93870620</v>
      </c>
      <c r="D427" s="14" t="s">
        <v>53</v>
      </c>
      <c r="E427" s="14" t="s">
        <v>62</v>
      </c>
      <c r="F427" s="14" t="s">
        <v>56</v>
      </c>
      <c r="G427" s="14" t="s">
        <v>76</v>
      </c>
      <c r="H427" s="51">
        <v>91</v>
      </c>
      <c r="I427" s="30">
        <v>42585</v>
      </c>
      <c r="J427" s="30">
        <v>42590</v>
      </c>
      <c r="K427" s="14" t="s">
        <v>57</v>
      </c>
      <c r="L427" s="14">
        <v>111</v>
      </c>
      <c r="M427" s="14">
        <v>3</v>
      </c>
      <c r="N427" s="14">
        <v>1</v>
      </c>
      <c r="O427" s="14">
        <v>0</v>
      </c>
      <c r="P427" s="52" t="str">
        <f t="shared" si="131"/>
        <v>BOOKING.COM</v>
      </c>
      <c r="Q427" s="52" t="str">
        <f t="shared" ref="Q427:Q431" si="133">Q426</f>
        <v>*JBS HOTELS</v>
      </c>
      <c r="R427" s="52" t="str">
        <f t="shared" si="132"/>
        <v>TOERKOOP REISBURO DE VEER</v>
      </c>
    </row>
    <row r="428" spans="1:18" ht="15.75" customHeight="1">
      <c r="A428" s="14" t="s">
        <v>854</v>
      </c>
      <c r="B428" s="14" t="s">
        <v>855</v>
      </c>
      <c r="C428" s="14">
        <v>91949485</v>
      </c>
      <c r="D428" s="14" t="s">
        <v>53</v>
      </c>
      <c r="E428" s="14" t="s">
        <v>62</v>
      </c>
      <c r="F428" s="14" t="s">
        <v>56</v>
      </c>
      <c r="G428" s="14" t="s">
        <v>80</v>
      </c>
      <c r="H428" s="51">
        <v>110</v>
      </c>
      <c r="I428" s="30">
        <v>42586</v>
      </c>
      <c r="J428" s="30">
        <v>42590</v>
      </c>
      <c r="K428" s="14" t="s">
        <v>57</v>
      </c>
      <c r="L428" s="14">
        <v>312</v>
      </c>
      <c r="M428" s="14">
        <v>4</v>
      </c>
      <c r="N428" s="14">
        <v>0</v>
      </c>
      <c r="O428" s="14">
        <v>0</v>
      </c>
      <c r="P428" s="52" t="s">
        <v>67</v>
      </c>
      <c r="Q428" s="52" t="str">
        <f t="shared" si="133"/>
        <v>*JBS HOTELS</v>
      </c>
      <c r="R428" s="52" t="s">
        <v>68</v>
      </c>
    </row>
    <row r="429" spans="1:18" ht="15.75" customHeight="1">
      <c r="A429" s="14" t="s">
        <v>856</v>
      </c>
      <c r="B429" s="14" t="s">
        <v>857</v>
      </c>
      <c r="C429" s="14">
        <v>93039385</v>
      </c>
      <c r="D429" s="14" t="s">
        <v>53</v>
      </c>
      <c r="E429" s="14" t="s">
        <v>62</v>
      </c>
      <c r="F429" s="14" t="s">
        <v>56</v>
      </c>
      <c r="G429" s="14" t="s">
        <v>80</v>
      </c>
      <c r="H429" s="51">
        <v>115</v>
      </c>
      <c r="I429" s="30">
        <v>42587</v>
      </c>
      <c r="J429" s="30">
        <v>42589</v>
      </c>
      <c r="K429" s="14" t="s">
        <v>57</v>
      </c>
      <c r="L429" s="14">
        <v>215</v>
      </c>
      <c r="M429" s="14">
        <v>4</v>
      </c>
      <c r="N429" s="14">
        <v>0</v>
      </c>
      <c r="O429" s="14">
        <v>0</v>
      </c>
      <c r="P429" s="52" t="s">
        <v>67</v>
      </c>
      <c r="Q429" s="52" t="str">
        <f t="shared" si="133"/>
        <v>*JBS HOTELS</v>
      </c>
      <c r="R429" s="52" t="s">
        <v>68</v>
      </c>
    </row>
    <row r="430" spans="1:18" ht="15.75" customHeight="1">
      <c r="A430" s="14" t="s">
        <v>144</v>
      </c>
      <c r="B430" s="14" t="s">
        <v>858</v>
      </c>
      <c r="C430" s="14">
        <v>46330047</v>
      </c>
      <c r="D430" s="14" t="s">
        <v>53</v>
      </c>
      <c r="E430" s="14" t="s">
        <v>62</v>
      </c>
      <c r="F430" s="14" t="s">
        <v>122</v>
      </c>
      <c r="G430" s="14" t="s">
        <v>69</v>
      </c>
      <c r="H430" s="51">
        <v>84.38</v>
      </c>
      <c r="I430" s="30">
        <v>42592</v>
      </c>
      <c r="J430" s="30">
        <v>42596</v>
      </c>
      <c r="K430" s="14" t="s">
        <v>57</v>
      </c>
      <c r="L430" s="14">
        <v>306</v>
      </c>
      <c r="M430" s="14">
        <v>2</v>
      </c>
      <c r="N430" s="14">
        <v>2</v>
      </c>
      <c r="O430" s="14">
        <v>0</v>
      </c>
      <c r="P430" s="52" t="str">
        <f>P429</f>
        <v>BOOKING.COM</v>
      </c>
      <c r="Q430" s="52" t="str">
        <f t="shared" si="133"/>
        <v>*JBS HOTELS</v>
      </c>
      <c r="R430" s="52" t="str">
        <f>R429</f>
        <v>TOERKOOP REISBURO DE VEER</v>
      </c>
    </row>
    <row r="431" spans="1:18" ht="15.75" customHeight="1">
      <c r="A431" s="14" t="s">
        <v>859</v>
      </c>
      <c r="B431" s="14" t="s">
        <v>860</v>
      </c>
      <c r="C431" s="14">
        <v>14916478</v>
      </c>
      <c r="D431" s="14" t="s">
        <v>53</v>
      </c>
      <c r="E431" s="14" t="s">
        <v>62</v>
      </c>
      <c r="F431" s="14" t="s">
        <v>56</v>
      </c>
      <c r="G431" s="14" t="s">
        <v>80</v>
      </c>
      <c r="H431" s="51">
        <v>80.75</v>
      </c>
      <c r="I431" s="30">
        <v>42593</v>
      </c>
      <c r="J431" s="30">
        <v>42594</v>
      </c>
      <c r="K431" s="14" t="s">
        <v>64</v>
      </c>
      <c r="L431" s="14">
        <v>223</v>
      </c>
      <c r="M431" s="14">
        <v>4</v>
      </c>
      <c r="N431" s="14">
        <v>0</v>
      </c>
      <c r="O431" s="14">
        <v>0</v>
      </c>
      <c r="P431" s="52" t="s">
        <v>67</v>
      </c>
      <c r="Q431" s="52" t="str">
        <f t="shared" si="133"/>
        <v>*JBS HOTELS</v>
      </c>
      <c r="R431" s="52" t="s">
        <v>68</v>
      </c>
    </row>
    <row r="432" spans="1:18" ht="15.75" customHeight="1">
      <c r="A432" s="14" t="s">
        <v>145</v>
      </c>
      <c r="B432" s="14" t="s">
        <v>861</v>
      </c>
      <c r="C432" s="14">
        <v>92690760</v>
      </c>
      <c r="D432" s="14" t="s">
        <v>61</v>
      </c>
      <c r="E432" s="14" t="s">
        <v>54</v>
      </c>
      <c r="F432" s="14" t="s">
        <v>56</v>
      </c>
      <c r="G432" s="14" t="s">
        <v>56</v>
      </c>
      <c r="H432" s="51">
        <v>41.74</v>
      </c>
      <c r="I432" s="30">
        <v>42594</v>
      </c>
      <c r="J432" s="30">
        <v>42596</v>
      </c>
      <c r="K432" s="14" t="s">
        <v>57</v>
      </c>
      <c r="L432" s="14">
        <f>L431</f>
        <v>223</v>
      </c>
      <c r="M432" s="14">
        <v>1</v>
      </c>
      <c r="N432" s="14">
        <v>0</v>
      </c>
      <c r="O432" s="14">
        <v>0</v>
      </c>
      <c r="P432" s="52" t="str">
        <f t="shared" ref="P432:P439" si="134">P431</f>
        <v>BOOKING.COM</v>
      </c>
      <c r="Q432" s="52" t="s">
        <v>60</v>
      </c>
      <c r="R432" s="52" t="str">
        <f t="shared" ref="R432:R437" si="135">R431</f>
        <v>TOERKOOP REISBURO DE VEER</v>
      </c>
    </row>
    <row r="433" spans="1:18" ht="15.75" customHeight="1">
      <c r="A433" s="14" t="s">
        <v>176</v>
      </c>
      <c r="B433" s="14" t="s">
        <v>862</v>
      </c>
      <c r="C433" s="14">
        <v>99481554</v>
      </c>
      <c r="D433" s="14" t="s">
        <v>53</v>
      </c>
      <c r="E433" s="14" t="s">
        <v>54</v>
      </c>
      <c r="F433" s="14" t="s">
        <v>55</v>
      </c>
      <c r="G433" s="14" t="s">
        <v>56</v>
      </c>
      <c r="H433" s="51">
        <v>41.74</v>
      </c>
      <c r="I433" s="30">
        <v>42508</v>
      </c>
      <c r="J433" s="30">
        <v>42510</v>
      </c>
      <c r="K433" s="14" t="s">
        <v>57</v>
      </c>
      <c r="L433" s="14">
        <v>118</v>
      </c>
      <c r="M433" s="14">
        <v>1</v>
      </c>
      <c r="N433" s="14">
        <v>0</v>
      </c>
      <c r="O433" s="14">
        <v>0</v>
      </c>
      <c r="P433" s="52" t="str">
        <f t="shared" si="134"/>
        <v>BOOKING.COM</v>
      </c>
      <c r="Q433" s="52" t="s">
        <v>60</v>
      </c>
      <c r="R433" s="52" t="str">
        <f t="shared" si="135"/>
        <v>TOERKOOP REISBURO DE VEER</v>
      </c>
    </row>
    <row r="434" spans="1:18" ht="15.75" customHeight="1">
      <c r="A434" s="14" t="s">
        <v>73</v>
      </c>
      <c r="B434" s="14" t="s">
        <v>863</v>
      </c>
      <c r="C434" s="14">
        <v>25253261</v>
      </c>
      <c r="D434" s="14" t="s">
        <v>53</v>
      </c>
      <c r="E434" s="14" t="s">
        <v>54</v>
      </c>
      <c r="F434" s="14" t="s">
        <v>55</v>
      </c>
      <c r="G434" s="14" t="s">
        <v>56</v>
      </c>
      <c r="H434" s="51">
        <v>41.74</v>
      </c>
      <c r="I434" s="30">
        <v>42509</v>
      </c>
      <c r="J434" s="30">
        <v>42511</v>
      </c>
      <c r="K434" s="14" t="s">
        <v>57</v>
      </c>
      <c r="L434" s="14">
        <v>215</v>
      </c>
      <c r="M434" s="14">
        <v>1</v>
      </c>
      <c r="N434" s="14">
        <v>0</v>
      </c>
      <c r="O434" s="14">
        <v>0</v>
      </c>
      <c r="P434" s="52" t="str">
        <f t="shared" si="134"/>
        <v>BOOKING.COM</v>
      </c>
      <c r="Q434" s="52" t="s">
        <v>60</v>
      </c>
      <c r="R434" s="52" t="str">
        <f t="shared" si="135"/>
        <v>TOERKOOP REISBURO DE VEER</v>
      </c>
    </row>
    <row r="435" spans="1:18" ht="15.75" customHeight="1">
      <c r="A435" s="14" t="s">
        <v>151</v>
      </c>
      <c r="B435" s="14" t="s">
        <v>864</v>
      </c>
      <c r="C435" s="14">
        <v>11867697</v>
      </c>
      <c r="D435" s="14" t="s">
        <v>53</v>
      </c>
      <c r="E435" s="14" t="s">
        <v>54</v>
      </c>
      <c r="F435" s="14" t="s">
        <v>55</v>
      </c>
      <c r="G435" s="14" t="s">
        <v>56</v>
      </c>
      <c r="H435" s="51">
        <v>43.48</v>
      </c>
      <c r="I435" s="30">
        <v>42510</v>
      </c>
      <c r="J435" s="30">
        <v>42513</v>
      </c>
      <c r="K435" s="14" t="s">
        <v>57</v>
      </c>
      <c r="L435" s="14">
        <v>311</v>
      </c>
      <c r="M435" s="14">
        <v>1</v>
      </c>
      <c r="N435" s="14">
        <v>0</v>
      </c>
      <c r="O435" s="14">
        <v>0</v>
      </c>
      <c r="P435" s="52" t="str">
        <f t="shared" si="134"/>
        <v>BOOKING.COM</v>
      </c>
      <c r="Q435" s="52" t="s">
        <v>58</v>
      </c>
      <c r="R435" s="52" t="str">
        <f t="shared" si="135"/>
        <v>TOERKOOP REISBURO DE VEER</v>
      </c>
    </row>
    <row r="436" spans="1:18" ht="15.75" customHeight="1">
      <c r="A436" s="14" t="s">
        <v>151</v>
      </c>
      <c r="B436" s="14" t="s">
        <v>865</v>
      </c>
      <c r="C436" s="14">
        <v>11867635</v>
      </c>
      <c r="D436" s="14" t="s">
        <v>53</v>
      </c>
      <c r="E436" s="14" t="s">
        <v>54</v>
      </c>
      <c r="F436" s="14" t="s">
        <v>55</v>
      </c>
      <c r="G436" s="14" t="s">
        <v>56</v>
      </c>
      <c r="H436" s="51">
        <v>43.48</v>
      </c>
      <c r="I436" s="30">
        <v>42510</v>
      </c>
      <c r="J436" s="30">
        <v>42513</v>
      </c>
      <c r="K436" s="14" t="s">
        <v>57</v>
      </c>
      <c r="L436" s="14">
        <v>309</v>
      </c>
      <c r="M436" s="14">
        <v>1</v>
      </c>
      <c r="N436" s="14">
        <v>0</v>
      </c>
      <c r="O436" s="14">
        <v>0</v>
      </c>
      <c r="P436" s="52" t="str">
        <f t="shared" si="134"/>
        <v>BOOKING.COM</v>
      </c>
      <c r="Q436" s="52" t="s">
        <v>58</v>
      </c>
      <c r="R436" s="52" t="str">
        <f t="shared" si="135"/>
        <v>TOERKOOP REISBURO DE VEER</v>
      </c>
    </row>
    <row r="437" spans="1:18" ht="15.75" customHeight="1">
      <c r="A437" s="14" t="s">
        <v>151</v>
      </c>
      <c r="B437" s="14" t="s">
        <v>866</v>
      </c>
      <c r="C437" s="14">
        <v>11867702</v>
      </c>
      <c r="D437" s="14" t="s">
        <v>53</v>
      </c>
      <c r="E437" s="14" t="s">
        <v>54</v>
      </c>
      <c r="F437" s="14" t="s">
        <v>55</v>
      </c>
      <c r="G437" s="14" t="s">
        <v>56</v>
      </c>
      <c r="H437" s="51">
        <v>43.48</v>
      </c>
      <c r="I437" s="30">
        <v>42510</v>
      </c>
      <c r="J437" s="30">
        <v>42513</v>
      </c>
      <c r="K437" s="14" t="s">
        <v>57</v>
      </c>
      <c r="L437" s="14">
        <v>110</v>
      </c>
      <c r="M437" s="14">
        <v>1</v>
      </c>
      <c r="N437" s="14">
        <v>0</v>
      </c>
      <c r="O437" s="14">
        <v>0</v>
      </c>
      <c r="P437" s="52" t="str">
        <f t="shared" si="134"/>
        <v>BOOKING.COM</v>
      </c>
      <c r="Q437" s="52" t="s">
        <v>58</v>
      </c>
      <c r="R437" s="52" t="str">
        <f t="shared" si="135"/>
        <v>TOERKOOP REISBURO DE VEER</v>
      </c>
    </row>
    <row r="438" spans="1:18" ht="15.75" customHeight="1">
      <c r="A438" s="14" t="s">
        <v>269</v>
      </c>
      <c r="B438" s="14" t="s">
        <v>867</v>
      </c>
      <c r="C438" s="14">
        <v>60339356</v>
      </c>
      <c r="D438" s="14" t="s">
        <v>53</v>
      </c>
      <c r="E438" s="14" t="s">
        <v>62</v>
      </c>
      <c r="F438" s="14" t="s">
        <v>56</v>
      </c>
      <c r="G438" s="14" t="s">
        <v>115</v>
      </c>
      <c r="H438" s="51">
        <v>70.55</v>
      </c>
      <c r="I438" s="30">
        <v>42516</v>
      </c>
      <c r="J438" s="30">
        <v>42519</v>
      </c>
      <c r="K438" s="14" t="s">
        <v>57</v>
      </c>
      <c r="L438" s="14">
        <v>219</v>
      </c>
      <c r="M438" s="14">
        <v>4</v>
      </c>
      <c r="N438" s="14">
        <v>0</v>
      </c>
      <c r="O438" s="14">
        <v>0</v>
      </c>
      <c r="P438" s="52" t="str">
        <f t="shared" si="134"/>
        <v>BOOKING.COM</v>
      </c>
      <c r="Q438" s="52" t="str">
        <f t="shared" ref="Q438:Q441" si="136">Q437</f>
        <v>*AMERILINK INTERNATIONAL CORP</v>
      </c>
      <c r="R438" s="52" t="s">
        <v>105</v>
      </c>
    </row>
    <row r="439" spans="1:18" ht="15.75" customHeight="1">
      <c r="A439" s="14" t="s">
        <v>868</v>
      </c>
      <c r="B439" s="14" t="s">
        <v>869</v>
      </c>
      <c r="C439" s="14">
        <v>48190358</v>
      </c>
      <c r="D439" s="14" t="s">
        <v>53</v>
      </c>
      <c r="E439" s="14" t="s">
        <v>62</v>
      </c>
      <c r="F439" s="14" t="s">
        <v>56</v>
      </c>
      <c r="G439" s="14" t="s">
        <v>83</v>
      </c>
      <c r="H439" s="51">
        <v>65.36</v>
      </c>
      <c r="I439" s="30">
        <v>42517</v>
      </c>
      <c r="J439" s="30">
        <v>42520</v>
      </c>
      <c r="K439" s="14" t="s">
        <v>57</v>
      </c>
      <c r="L439" s="14">
        <v>211</v>
      </c>
      <c r="M439" s="14">
        <v>2</v>
      </c>
      <c r="N439" s="14">
        <v>0</v>
      </c>
      <c r="O439" s="14">
        <v>0</v>
      </c>
      <c r="P439" s="52" t="str">
        <f t="shared" si="134"/>
        <v>BOOKING.COM</v>
      </c>
      <c r="Q439" s="52" t="str">
        <f t="shared" si="136"/>
        <v>*AMERILINK INTERNATIONAL CORP</v>
      </c>
      <c r="R439" s="52" t="s">
        <v>72</v>
      </c>
    </row>
    <row r="440" spans="1:18" ht="15.75" customHeight="1">
      <c r="A440" s="14" t="s">
        <v>870</v>
      </c>
      <c r="B440" s="14" t="s">
        <v>871</v>
      </c>
      <c r="C440" s="14">
        <v>48052456</v>
      </c>
      <c r="D440" s="14" t="s">
        <v>53</v>
      </c>
      <c r="E440" s="14" t="s">
        <v>62</v>
      </c>
      <c r="F440" s="14" t="s">
        <v>56</v>
      </c>
      <c r="G440" s="14" t="s">
        <v>78</v>
      </c>
      <c r="H440" s="51">
        <v>87.15</v>
      </c>
      <c r="I440" s="30">
        <v>42517</v>
      </c>
      <c r="J440" s="30">
        <v>42523</v>
      </c>
      <c r="K440" s="14" t="s">
        <v>57</v>
      </c>
      <c r="L440" s="14">
        <v>210</v>
      </c>
      <c r="M440" s="14">
        <v>2</v>
      </c>
      <c r="N440" s="14">
        <v>0</v>
      </c>
      <c r="O440" s="14">
        <v>0</v>
      </c>
      <c r="P440" s="52" t="s">
        <v>67</v>
      </c>
      <c r="Q440" s="52" t="str">
        <f t="shared" si="136"/>
        <v>*AMERILINK INTERNATIONAL CORP</v>
      </c>
      <c r="R440" s="52" t="s">
        <v>68</v>
      </c>
    </row>
    <row r="441" spans="1:18" ht="15.75" customHeight="1">
      <c r="A441" s="14" t="s">
        <v>872</v>
      </c>
      <c r="B441" s="14" t="s">
        <v>873</v>
      </c>
      <c r="C441" s="14">
        <v>60568211</v>
      </c>
      <c r="D441" s="14" t="s">
        <v>53</v>
      </c>
      <c r="E441" s="14" t="s">
        <v>62</v>
      </c>
      <c r="F441" s="14" t="s">
        <v>56</v>
      </c>
      <c r="G441" s="14" t="s">
        <v>78</v>
      </c>
      <c r="H441" s="51">
        <v>91.3</v>
      </c>
      <c r="I441" s="30">
        <v>42518</v>
      </c>
      <c r="J441" s="30">
        <v>42519</v>
      </c>
      <c r="K441" s="14" t="s">
        <v>57</v>
      </c>
      <c r="L441" s="14">
        <v>308</v>
      </c>
      <c r="M441" s="14">
        <v>2</v>
      </c>
      <c r="N441" s="14">
        <v>0</v>
      </c>
      <c r="O441" s="14">
        <v>0</v>
      </c>
      <c r="P441" s="52" t="s">
        <v>67</v>
      </c>
      <c r="Q441" s="52" t="str">
        <f t="shared" si="136"/>
        <v>*AMERILINK INTERNATIONAL CORP</v>
      </c>
      <c r="R441" s="52" t="s">
        <v>68</v>
      </c>
    </row>
    <row r="442" spans="1:18" ht="15.75" customHeight="1">
      <c r="A442" s="14" t="s">
        <v>90</v>
      </c>
      <c r="B442" s="14" t="s">
        <v>874</v>
      </c>
      <c r="C442" s="14">
        <v>88855120</v>
      </c>
      <c r="D442" s="14" t="s">
        <v>53</v>
      </c>
      <c r="E442" s="14" t="s">
        <v>54</v>
      </c>
      <c r="F442" s="14" t="s">
        <v>55</v>
      </c>
      <c r="G442" s="14" t="s">
        <v>56</v>
      </c>
      <c r="H442" s="51">
        <v>41.74</v>
      </c>
      <c r="I442" s="30">
        <v>42522</v>
      </c>
      <c r="J442" s="30">
        <v>42524</v>
      </c>
      <c r="K442" s="14" t="s">
        <v>57</v>
      </c>
      <c r="L442" s="14">
        <v>316</v>
      </c>
      <c r="M442" s="14">
        <v>1</v>
      </c>
      <c r="N442" s="14">
        <v>0</v>
      </c>
      <c r="O442" s="14">
        <v>0</v>
      </c>
      <c r="P442" s="52" t="str">
        <f t="shared" ref="P442:P455" si="137">P441</f>
        <v>BOOKING.COM</v>
      </c>
      <c r="Q442" s="52" t="s">
        <v>60</v>
      </c>
      <c r="R442" s="52" t="str">
        <f>R441</f>
        <v>TOERKOOP REISBURO DE VEER</v>
      </c>
    </row>
    <row r="443" spans="1:18" ht="15.75" customHeight="1">
      <c r="A443" s="14" t="s">
        <v>875</v>
      </c>
      <c r="B443" s="14" t="s">
        <v>876</v>
      </c>
      <c r="C443" s="14">
        <v>67624469</v>
      </c>
      <c r="D443" s="14" t="s">
        <v>53</v>
      </c>
      <c r="E443" s="14" t="s">
        <v>62</v>
      </c>
      <c r="F443" s="14" t="s">
        <v>56</v>
      </c>
      <c r="G443" s="14" t="s">
        <v>91</v>
      </c>
      <c r="H443" s="51">
        <v>48.22</v>
      </c>
      <c r="I443" s="30">
        <v>42523</v>
      </c>
      <c r="J443" s="30">
        <v>42524</v>
      </c>
      <c r="K443" s="14" t="s">
        <v>57</v>
      </c>
      <c r="L443" s="14">
        <v>211</v>
      </c>
      <c r="M443" s="14">
        <v>2</v>
      </c>
      <c r="N443" s="14">
        <v>0</v>
      </c>
      <c r="O443" s="14">
        <v>0</v>
      </c>
      <c r="P443" s="52" t="str">
        <f t="shared" si="137"/>
        <v>BOOKING.COM</v>
      </c>
      <c r="Q443" s="52" t="str">
        <f t="shared" ref="Q443:Q445" si="138">Q442</f>
        <v>*JBS HOTELS</v>
      </c>
      <c r="R443" s="52" t="s">
        <v>107</v>
      </c>
    </row>
    <row r="444" spans="1:18" ht="15.75" customHeight="1">
      <c r="A444" s="14" t="s">
        <v>877</v>
      </c>
      <c r="B444" s="14" t="s">
        <v>878</v>
      </c>
      <c r="C444" s="14">
        <v>67614093</v>
      </c>
      <c r="D444" s="14" t="s">
        <v>53</v>
      </c>
      <c r="E444" s="14" t="s">
        <v>62</v>
      </c>
      <c r="F444" s="14" t="s">
        <v>56</v>
      </c>
      <c r="G444" s="14" t="s">
        <v>71</v>
      </c>
      <c r="H444" s="51">
        <v>68.48</v>
      </c>
      <c r="I444" s="30">
        <v>42523</v>
      </c>
      <c r="J444" s="30">
        <v>42525</v>
      </c>
      <c r="K444" s="14" t="s">
        <v>57</v>
      </c>
      <c r="L444" s="14">
        <v>309</v>
      </c>
      <c r="M444" s="14">
        <v>2</v>
      </c>
      <c r="N444" s="14">
        <v>0</v>
      </c>
      <c r="O444" s="14">
        <v>0</v>
      </c>
      <c r="P444" s="52" t="str">
        <f t="shared" si="137"/>
        <v>BOOKING.COM</v>
      </c>
      <c r="Q444" s="52" t="str">
        <f t="shared" si="138"/>
        <v>*JBS HOTELS</v>
      </c>
      <c r="R444" s="52" t="s">
        <v>72</v>
      </c>
    </row>
    <row r="445" spans="1:18" ht="15.75" customHeight="1">
      <c r="A445" s="14" t="s">
        <v>879</v>
      </c>
      <c r="B445" s="14" t="s">
        <v>880</v>
      </c>
      <c r="C445" s="14">
        <v>53166295</v>
      </c>
      <c r="D445" s="14" t="s">
        <v>53</v>
      </c>
      <c r="E445" s="14" t="s">
        <v>62</v>
      </c>
      <c r="F445" s="14" t="s">
        <v>56</v>
      </c>
      <c r="G445" s="14" t="s">
        <v>71</v>
      </c>
      <c r="H445" s="51">
        <v>69.17</v>
      </c>
      <c r="I445" s="30">
        <v>42524</v>
      </c>
      <c r="J445" s="30">
        <v>42527</v>
      </c>
      <c r="K445" s="14" t="s">
        <v>64</v>
      </c>
      <c r="L445" s="14">
        <v>123</v>
      </c>
      <c r="M445" s="14">
        <v>3</v>
      </c>
      <c r="N445" s="14">
        <v>0</v>
      </c>
      <c r="O445" s="14">
        <v>0</v>
      </c>
      <c r="P445" s="52" t="str">
        <f t="shared" si="137"/>
        <v>BOOKING.COM</v>
      </c>
      <c r="Q445" s="52" t="str">
        <f t="shared" si="138"/>
        <v>*JBS HOTELS</v>
      </c>
      <c r="R445" s="52" t="s">
        <v>72</v>
      </c>
    </row>
    <row r="446" spans="1:18" ht="15.75" customHeight="1">
      <c r="A446" s="14" t="s">
        <v>95</v>
      </c>
      <c r="B446" s="14" t="s">
        <v>881</v>
      </c>
      <c r="C446" s="14">
        <v>14635869</v>
      </c>
      <c r="D446" s="14" t="s">
        <v>92</v>
      </c>
      <c r="E446" s="14" t="s">
        <v>54</v>
      </c>
      <c r="F446" s="14" t="s">
        <v>55</v>
      </c>
      <c r="G446" s="14" t="s">
        <v>56</v>
      </c>
      <c r="H446" s="51">
        <v>41.74</v>
      </c>
      <c r="I446" s="30">
        <v>42525</v>
      </c>
      <c r="J446" s="30">
        <v>42528</v>
      </c>
      <c r="K446" s="14" t="s">
        <v>57</v>
      </c>
      <c r="L446" s="14">
        <v>304</v>
      </c>
      <c r="M446" s="14">
        <v>1</v>
      </c>
      <c r="N446" s="14">
        <v>0</v>
      </c>
      <c r="O446" s="14">
        <v>0</v>
      </c>
      <c r="P446" s="52" t="str">
        <f t="shared" si="137"/>
        <v>BOOKING.COM</v>
      </c>
      <c r="Q446" s="52" t="s">
        <v>60</v>
      </c>
      <c r="R446" s="52" t="str">
        <f t="shared" ref="R446:R455" si="139">R445</f>
        <v>EXPEDIA INC</v>
      </c>
    </row>
    <row r="447" spans="1:18" ht="15.75" customHeight="1">
      <c r="A447" s="14" t="s">
        <v>94</v>
      </c>
      <c r="B447" s="14" t="s">
        <v>882</v>
      </c>
      <c r="C447" s="14">
        <v>70052306</v>
      </c>
      <c r="D447" s="14" t="s">
        <v>53</v>
      </c>
      <c r="E447" s="14" t="s">
        <v>54</v>
      </c>
      <c r="F447" s="14" t="s">
        <v>56</v>
      </c>
      <c r="G447" s="14" t="s">
        <v>56</v>
      </c>
      <c r="H447" s="51">
        <v>43.48</v>
      </c>
      <c r="I447" s="30">
        <v>42526</v>
      </c>
      <c r="J447" s="30">
        <v>42527</v>
      </c>
      <c r="K447" s="14" t="s">
        <v>57</v>
      </c>
      <c r="L447" s="14">
        <v>112</v>
      </c>
      <c r="M447" s="14">
        <v>1</v>
      </c>
      <c r="N447" s="14">
        <v>0</v>
      </c>
      <c r="O447" s="14">
        <v>0</v>
      </c>
      <c r="P447" s="52" t="str">
        <f t="shared" si="137"/>
        <v>BOOKING.COM</v>
      </c>
      <c r="Q447" s="52" t="s">
        <v>58</v>
      </c>
      <c r="R447" s="52" t="str">
        <f t="shared" si="139"/>
        <v>EXPEDIA INC</v>
      </c>
    </row>
    <row r="448" spans="1:18" ht="15.75" customHeight="1">
      <c r="A448" s="14" t="s">
        <v>97</v>
      </c>
      <c r="B448" s="14" t="s">
        <v>883</v>
      </c>
      <c r="C448" s="14">
        <v>29624002</v>
      </c>
      <c r="D448" s="14" t="s">
        <v>53</v>
      </c>
      <c r="E448" s="14" t="s">
        <v>54</v>
      </c>
      <c r="F448" s="14" t="s">
        <v>55</v>
      </c>
      <c r="G448" s="14" t="s">
        <v>56</v>
      </c>
      <c r="H448" s="51">
        <v>41.74</v>
      </c>
      <c r="I448" s="30">
        <v>42527</v>
      </c>
      <c r="J448" s="30">
        <v>42529</v>
      </c>
      <c r="K448" s="14" t="s">
        <v>57</v>
      </c>
      <c r="L448" s="14">
        <v>118</v>
      </c>
      <c r="M448" s="14">
        <v>1</v>
      </c>
      <c r="N448" s="14">
        <v>0</v>
      </c>
      <c r="O448" s="14">
        <v>0</v>
      </c>
      <c r="P448" s="52" t="str">
        <f t="shared" si="137"/>
        <v>BOOKING.COM</v>
      </c>
      <c r="Q448" s="52" t="s">
        <v>60</v>
      </c>
      <c r="R448" s="52" t="str">
        <f t="shared" si="139"/>
        <v>EXPEDIA INC</v>
      </c>
    </row>
    <row r="449" spans="1:18" ht="15.75" customHeight="1">
      <c r="A449" s="14" t="s">
        <v>218</v>
      </c>
      <c r="B449" s="14" t="s">
        <v>884</v>
      </c>
      <c r="C449" s="14">
        <v>53854415</v>
      </c>
      <c r="D449" s="14" t="s">
        <v>53</v>
      </c>
      <c r="E449" s="14" t="s">
        <v>54</v>
      </c>
      <c r="F449" s="14" t="s">
        <v>55</v>
      </c>
      <c r="G449" s="14" t="s">
        <v>56</v>
      </c>
      <c r="H449" s="51">
        <v>56</v>
      </c>
      <c r="I449" s="30">
        <v>42529</v>
      </c>
      <c r="J449" s="30">
        <v>42531</v>
      </c>
      <c r="K449" s="14" t="s">
        <v>64</v>
      </c>
      <c r="L449" s="14">
        <v>122</v>
      </c>
      <c r="M449" s="14">
        <v>1</v>
      </c>
      <c r="N449" s="14">
        <v>0</v>
      </c>
      <c r="O449" s="14">
        <v>0</v>
      </c>
      <c r="P449" s="52" t="str">
        <f t="shared" si="137"/>
        <v>BOOKING.COM</v>
      </c>
      <c r="Q449" s="52" t="s">
        <v>154</v>
      </c>
      <c r="R449" s="52" t="str">
        <f t="shared" si="139"/>
        <v>EXPEDIA INC</v>
      </c>
    </row>
    <row r="450" spans="1:18" ht="15.75" customHeight="1">
      <c r="A450" s="14" t="s">
        <v>102</v>
      </c>
      <c r="B450" s="14" t="s">
        <v>885</v>
      </c>
      <c r="C450" s="14">
        <v>99476468</v>
      </c>
      <c r="D450" s="14" t="s">
        <v>53</v>
      </c>
      <c r="E450" s="14" t="s">
        <v>54</v>
      </c>
      <c r="F450" s="14" t="s">
        <v>55</v>
      </c>
      <c r="G450" s="14" t="s">
        <v>56</v>
      </c>
      <c r="H450" s="51">
        <v>43.48</v>
      </c>
      <c r="I450" s="30">
        <v>42530</v>
      </c>
      <c r="J450" s="30">
        <v>42533</v>
      </c>
      <c r="K450" s="14" t="s">
        <v>57</v>
      </c>
      <c r="L450" s="14">
        <v>208</v>
      </c>
      <c r="M450" s="14">
        <v>1</v>
      </c>
      <c r="N450" s="14">
        <v>0</v>
      </c>
      <c r="O450" s="14">
        <v>0</v>
      </c>
      <c r="P450" s="52" t="str">
        <f t="shared" si="137"/>
        <v>BOOKING.COM</v>
      </c>
      <c r="Q450" s="52" t="s">
        <v>58</v>
      </c>
      <c r="R450" s="52" t="str">
        <f t="shared" si="139"/>
        <v>EXPEDIA INC</v>
      </c>
    </row>
    <row r="451" spans="1:18" ht="15.75" customHeight="1">
      <c r="A451" s="14" t="s">
        <v>102</v>
      </c>
      <c r="B451" s="14" t="s">
        <v>886</v>
      </c>
      <c r="C451" s="14">
        <v>99476475</v>
      </c>
      <c r="D451" s="14" t="s">
        <v>53</v>
      </c>
      <c r="E451" s="14" t="s">
        <v>54</v>
      </c>
      <c r="F451" s="14" t="s">
        <v>55</v>
      </c>
      <c r="G451" s="14" t="s">
        <v>56</v>
      </c>
      <c r="H451" s="51">
        <v>43.48</v>
      </c>
      <c r="I451" s="30">
        <v>42530</v>
      </c>
      <c r="J451" s="30">
        <v>42533</v>
      </c>
      <c r="K451" s="14" t="s">
        <v>57</v>
      </c>
      <c r="L451" s="14">
        <v>216</v>
      </c>
      <c r="M451" s="14">
        <v>1</v>
      </c>
      <c r="N451" s="14">
        <v>0</v>
      </c>
      <c r="O451" s="14">
        <v>0</v>
      </c>
      <c r="P451" s="52" t="str">
        <f t="shared" si="137"/>
        <v>BOOKING.COM</v>
      </c>
      <c r="Q451" s="52" t="s">
        <v>58</v>
      </c>
      <c r="R451" s="52" t="str">
        <f t="shared" si="139"/>
        <v>EXPEDIA INC</v>
      </c>
    </row>
    <row r="452" spans="1:18" ht="15.75" customHeight="1">
      <c r="A452" s="14" t="s">
        <v>186</v>
      </c>
      <c r="B452" s="14" t="s">
        <v>887</v>
      </c>
      <c r="C452" s="14">
        <v>36905367</v>
      </c>
      <c r="D452" s="14" t="s">
        <v>53</v>
      </c>
      <c r="E452" s="14" t="s">
        <v>54</v>
      </c>
      <c r="F452" s="14" t="s">
        <v>55</v>
      </c>
      <c r="G452" s="14" t="s">
        <v>56</v>
      </c>
      <c r="H452" s="51">
        <v>41.74</v>
      </c>
      <c r="I452" s="30">
        <v>42530</v>
      </c>
      <c r="J452" s="30">
        <v>42533</v>
      </c>
      <c r="K452" s="14" t="s">
        <v>64</v>
      </c>
      <c r="L452" s="14">
        <v>322</v>
      </c>
      <c r="M452" s="14">
        <v>1</v>
      </c>
      <c r="N452" s="14">
        <v>0</v>
      </c>
      <c r="O452" s="14">
        <v>0</v>
      </c>
      <c r="P452" s="52" t="str">
        <f t="shared" si="137"/>
        <v>BOOKING.COM</v>
      </c>
      <c r="Q452" s="52" t="s">
        <v>60</v>
      </c>
      <c r="R452" s="52" t="str">
        <f t="shared" si="139"/>
        <v>EXPEDIA INC</v>
      </c>
    </row>
    <row r="453" spans="1:18" ht="15.75" customHeight="1">
      <c r="A453" s="14" t="s">
        <v>104</v>
      </c>
      <c r="B453" s="14" t="s">
        <v>888</v>
      </c>
      <c r="C453" s="14">
        <v>11524645</v>
      </c>
      <c r="D453" s="14" t="s">
        <v>53</v>
      </c>
      <c r="E453" s="14" t="s">
        <v>54</v>
      </c>
      <c r="F453" s="14" t="s">
        <v>55</v>
      </c>
      <c r="G453" s="14" t="s">
        <v>56</v>
      </c>
      <c r="H453" s="51">
        <v>41.74</v>
      </c>
      <c r="I453" s="30">
        <v>42531</v>
      </c>
      <c r="J453" s="30">
        <v>42534</v>
      </c>
      <c r="K453" s="14" t="s">
        <v>57</v>
      </c>
      <c r="L453" s="14">
        <v>211</v>
      </c>
      <c r="M453" s="14">
        <v>1</v>
      </c>
      <c r="N453" s="14">
        <v>0</v>
      </c>
      <c r="O453" s="14">
        <v>0</v>
      </c>
      <c r="P453" s="52" t="str">
        <f t="shared" si="137"/>
        <v>BOOKING.COM</v>
      </c>
      <c r="Q453" s="52" t="s">
        <v>60</v>
      </c>
      <c r="R453" s="52" t="str">
        <f t="shared" si="139"/>
        <v>EXPEDIA INC</v>
      </c>
    </row>
    <row r="454" spans="1:18" ht="15.75" customHeight="1">
      <c r="A454" s="14" t="s">
        <v>161</v>
      </c>
      <c r="B454" s="14" t="s">
        <v>889</v>
      </c>
      <c r="C454" s="14">
        <v>12212108</v>
      </c>
      <c r="D454" s="14" t="s">
        <v>53</v>
      </c>
      <c r="E454" s="14" t="s">
        <v>54</v>
      </c>
      <c r="F454" s="14" t="s">
        <v>55</v>
      </c>
      <c r="G454" s="14" t="s">
        <v>56</v>
      </c>
      <c r="H454" s="51">
        <v>43.48</v>
      </c>
      <c r="I454" s="30">
        <v>42533</v>
      </c>
      <c r="J454" s="30">
        <v>42536</v>
      </c>
      <c r="K454" s="14" t="s">
        <v>57</v>
      </c>
      <c r="L454" s="14">
        <v>202</v>
      </c>
      <c r="M454" s="14">
        <v>1</v>
      </c>
      <c r="N454" s="14">
        <v>0</v>
      </c>
      <c r="O454" s="14">
        <v>0</v>
      </c>
      <c r="P454" s="52" t="str">
        <f t="shared" si="137"/>
        <v>BOOKING.COM</v>
      </c>
      <c r="Q454" s="52" t="s">
        <v>58</v>
      </c>
      <c r="R454" s="52" t="str">
        <f t="shared" si="139"/>
        <v>EXPEDIA INC</v>
      </c>
    </row>
    <row r="455" spans="1:18" ht="15.75" customHeight="1">
      <c r="A455" s="14" t="s">
        <v>161</v>
      </c>
      <c r="B455" s="14" t="s">
        <v>890</v>
      </c>
      <c r="C455" s="14">
        <v>12212105</v>
      </c>
      <c r="D455" s="14" t="s">
        <v>53</v>
      </c>
      <c r="E455" s="14" t="s">
        <v>54</v>
      </c>
      <c r="F455" s="14" t="s">
        <v>55</v>
      </c>
      <c r="G455" s="14" t="s">
        <v>56</v>
      </c>
      <c r="H455" s="51">
        <v>43.48</v>
      </c>
      <c r="I455" s="30">
        <v>42533</v>
      </c>
      <c r="J455" s="30">
        <v>42536</v>
      </c>
      <c r="K455" s="14" t="s">
        <v>57</v>
      </c>
      <c r="L455" s="14">
        <v>201</v>
      </c>
      <c r="M455" s="14">
        <v>1</v>
      </c>
      <c r="N455" s="14">
        <v>0</v>
      </c>
      <c r="O455" s="14">
        <v>0</v>
      </c>
      <c r="P455" s="52" t="str">
        <f t="shared" si="137"/>
        <v>BOOKING.COM</v>
      </c>
      <c r="Q455" s="52" t="s">
        <v>58</v>
      </c>
      <c r="R455" s="52" t="str">
        <f t="shared" si="139"/>
        <v>EXPEDIA INC</v>
      </c>
    </row>
    <row r="456" spans="1:18" ht="15.75" customHeight="1">
      <c r="A456" s="14" t="s">
        <v>210</v>
      </c>
      <c r="B456" s="14" t="s">
        <v>891</v>
      </c>
      <c r="C456" s="14">
        <v>74777061</v>
      </c>
      <c r="D456" s="14" t="s">
        <v>53</v>
      </c>
      <c r="E456" s="14" t="s">
        <v>62</v>
      </c>
      <c r="F456" s="14" t="s">
        <v>56</v>
      </c>
      <c r="G456" s="14" t="s">
        <v>80</v>
      </c>
      <c r="H456" s="51">
        <v>95</v>
      </c>
      <c r="I456" s="30">
        <v>42538</v>
      </c>
      <c r="J456" s="30">
        <v>42539</v>
      </c>
      <c r="K456" s="14" t="s">
        <v>57</v>
      </c>
      <c r="L456" s="14">
        <v>309</v>
      </c>
      <c r="M456" s="14">
        <v>2</v>
      </c>
      <c r="N456" s="14">
        <v>0</v>
      </c>
      <c r="O456" s="14">
        <v>0</v>
      </c>
      <c r="P456" s="52" t="s">
        <v>67</v>
      </c>
      <c r="Q456" s="52" t="str">
        <f t="shared" ref="Q456:Q462" si="140">Q455</f>
        <v>*AMERILINK INTERNATIONAL CORP</v>
      </c>
      <c r="R456" s="52" t="s">
        <v>68</v>
      </c>
    </row>
    <row r="457" spans="1:18" ht="15.75" customHeight="1">
      <c r="A457" s="14" t="s">
        <v>892</v>
      </c>
      <c r="B457" s="14" t="s">
        <v>893</v>
      </c>
      <c r="C457" s="14">
        <v>76463434</v>
      </c>
      <c r="D457" s="14" t="s">
        <v>53</v>
      </c>
      <c r="E457" s="14" t="s">
        <v>62</v>
      </c>
      <c r="F457" s="14" t="s">
        <v>56</v>
      </c>
      <c r="G457" s="14" t="s">
        <v>80</v>
      </c>
      <c r="H457" s="51">
        <v>85</v>
      </c>
      <c r="I457" s="30">
        <v>42539</v>
      </c>
      <c r="J457" s="30">
        <v>42541</v>
      </c>
      <c r="K457" s="14" t="s">
        <v>64</v>
      </c>
      <c r="L457" s="14">
        <v>122</v>
      </c>
      <c r="M457" s="14">
        <v>4</v>
      </c>
      <c r="N457" s="14">
        <v>0</v>
      </c>
      <c r="O457" s="14">
        <v>0</v>
      </c>
      <c r="P457" s="52" t="s">
        <v>67</v>
      </c>
      <c r="Q457" s="52" t="str">
        <f t="shared" si="140"/>
        <v>*AMERILINK INTERNATIONAL CORP</v>
      </c>
      <c r="R457" s="52" t="s">
        <v>68</v>
      </c>
    </row>
    <row r="458" spans="1:18" ht="15.75" customHeight="1">
      <c r="A458" s="14" t="s">
        <v>894</v>
      </c>
      <c r="B458" s="14" t="s">
        <v>895</v>
      </c>
      <c r="C458" s="14">
        <v>71396989</v>
      </c>
      <c r="D458" s="14" t="s">
        <v>53</v>
      </c>
      <c r="E458" s="14" t="s">
        <v>62</v>
      </c>
      <c r="F458" s="14" t="s">
        <v>56</v>
      </c>
      <c r="G458" s="14" t="s">
        <v>76</v>
      </c>
      <c r="H458" s="51">
        <v>100</v>
      </c>
      <c r="I458" s="30">
        <v>42545</v>
      </c>
      <c r="J458" s="30">
        <v>42547</v>
      </c>
      <c r="K458" s="14" t="s">
        <v>57</v>
      </c>
      <c r="L458" s="14">
        <v>308</v>
      </c>
      <c r="M458" s="14">
        <v>2</v>
      </c>
      <c r="N458" s="14">
        <v>0</v>
      </c>
      <c r="O458" s="14">
        <v>0</v>
      </c>
      <c r="P458" s="52" t="str">
        <f t="shared" ref="P458:P466" si="141">P457</f>
        <v>BOOKING.COM</v>
      </c>
      <c r="Q458" s="52" t="str">
        <f t="shared" si="140"/>
        <v>*AMERILINK INTERNATIONAL CORP</v>
      </c>
      <c r="R458" s="52" t="str">
        <f t="shared" ref="R458:R459" si="142">R457</f>
        <v>TOERKOOP REISBURO DE VEER</v>
      </c>
    </row>
    <row r="459" spans="1:18" ht="15.75" customHeight="1">
      <c r="A459" s="14" t="s">
        <v>896</v>
      </c>
      <c r="B459" s="14" t="s">
        <v>897</v>
      </c>
      <c r="C459" s="14">
        <v>79149668</v>
      </c>
      <c r="D459" s="14" t="s">
        <v>53</v>
      </c>
      <c r="E459" s="14" t="s">
        <v>62</v>
      </c>
      <c r="F459" s="14" t="s">
        <v>56</v>
      </c>
      <c r="G459" s="14" t="s">
        <v>76</v>
      </c>
      <c r="H459" s="51">
        <v>92.5</v>
      </c>
      <c r="I459" s="30">
        <v>42546</v>
      </c>
      <c r="J459" s="30">
        <v>42548</v>
      </c>
      <c r="K459" s="14" t="s">
        <v>57</v>
      </c>
      <c r="L459" s="14">
        <v>201</v>
      </c>
      <c r="M459" s="14">
        <v>4</v>
      </c>
      <c r="N459" s="14">
        <v>0</v>
      </c>
      <c r="O459" s="14">
        <v>0</v>
      </c>
      <c r="P459" s="52" t="str">
        <f t="shared" si="141"/>
        <v>BOOKING.COM</v>
      </c>
      <c r="Q459" s="52" t="str">
        <f t="shared" si="140"/>
        <v>*AMERILINK INTERNATIONAL CORP</v>
      </c>
      <c r="R459" s="52" t="str">
        <f t="shared" si="142"/>
        <v>TOERKOOP REISBURO DE VEER</v>
      </c>
    </row>
    <row r="460" spans="1:18" ht="15.75" customHeight="1">
      <c r="A460" s="14" t="s">
        <v>898</v>
      </c>
      <c r="B460" s="14" t="s">
        <v>899</v>
      </c>
      <c r="C460" s="14">
        <v>65489610</v>
      </c>
      <c r="D460" s="14" t="s">
        <v>53</v>
      </c>
      <c r="E460" s="14" t="s">
        <v>62</v>
      </c>
      <c r="F460" s="14" t="s">
        <v>56</v>
      </c>
      <c r="G460" s="14" t="s">
        <v>71</v>
      </c>
      <c r="H460" s="51">
        <v>66.400000000000006</v>
      </c>
      <c r="I460" s="30">
        <v>42547</v>
      </c>
      <c r="J460" s="30">
        <v>42549</v>
      </c>
      <c r="K460" s="14" t="s">
        <v>57</v>
      </c>
      <c r="L460" s="14">
        <v>106</v>
      </c>
      <c r="M460" s="14">
        <v>2</v>
      </c>
      <c r="N460" s="14">
        <v>0</v>
      </c>
      <c r="O460" s="14">
        <v>0</v>
      </c>
      <c r="P460" s="52" t="str">
        <f t="shared" si="141"/>
        <v>BOOKING.COM</v>
      </c>
      <c r="Q460" s="52" t="str">
        <f t="shared" si="140"/>
        <v>*AMERILINK INTERNATIONAL CORP</v>
      </c>
      <c r="R460" s="52" t="s">
        <v>105</v>
      </c>
    </row>
    <row r="461" spans="1:18" ht="15.75" customHeight="1">
      <c r="A461" s="14" t="s">
        <v>900</v>
      </c>
      <c r="B461" s="14" t="s">
        <v>901</v>
      </c>
      <c r="C461" s="14">
        <v>81045932</v>
      </c>
      <c r="D461" s="14" t="s">
        <v>53</v>
      </c>
      <c r="E461" s="14" t="s">
        <v>62</v>
      </c>
      <c r="F461" s="14" t="s">
        <v>56</v>
      </c>
      <c r="G461" s="14" t="s">
        <v>71</v>
      </c>
      <c r="H461" s="51">
        <v>66.400000000000006</v>
      </c>
      <c r="I461" s="30">
        <v>42548</v>
      </c>
      <c r="J461" s="30">
        <v>42549</v>
      </c>
      <c r="K461" s="14" t="s">
        <v>57</v>
      </c>
      <c r="L461" s="14">
        <v>115</v>
      </c>
      <c r="M461" s="14">
        <v>2</v>
      </c>
      <c r="N461" s="14">
        <v>2</v>
      </c>
      <c r="O461" s="14">
        <v>0</v>
      </c>
      <c r="P461" s="52" t="str">
        <f t="shared" si="141"/>
        <v>BOOKING.COM</v>
      </c>
      <c r="Q461" s="52" t="str">
        <f t="shared" si="140"/>
        <v>*AMERILINK INTERNATIONAL CORP</v>
      </c>
      <c r="R461" s="52" t="s">
        <v>72</v>
      </c>
    </row>
    <row r="462" spans="1:18" ht="15.75" customHeight="1">
      <c r="A462" s="14" t="s">
        <v>902</v>
      </c>
      <c r="B462" s="14" t="s">
        <v>903</v>
      </c>
      <c r="C462" s="14">
        <v>79806568</v>
      </c>
      <c r="D462" s="14" t="s">
        <v>53</v>
      </c>
      <c r="E462" s="14" t="s">
        <v>62</v>
      </c>
      <c r="F462" s="14" t="s">
        <v>56</v>
      </c>
      <c r="G462" s="14" t="s">
        <v>71</v>
      </c>
      <c r="H462" s="51">
        <v>58.1</v>
      </c>
      <c r="I462" s="30">
        <v>42548</v>
      </c>
      <c r="J462" s="30">
        <v>42549</v>
      </c>
      <c r="K462" s="14" t="s">
        <v>57</v>
      </c>
      <c r="L462" s="14">
        <v>205</v>
      </c>
      <c r="M462" s="14">
        <v>2</v>
      </c>
      <c r="N462" s="14">
        <v>1</v>
      </c>
      <c r="O462" s="14">
        <v>0</v>
      </c>
      <c r="P462" s="52" t="str">
        <f t="shared" si="141"/>
        <v>BOOKING.COM</v>
      </c>
      <c r="Q462" s="52" t="str">
        <f t="shared" si="140"/>
        <v>*AMERILINK INTERNATIONAL CORP</v>
      </c>
      <c r="R462" s="52" t="s">
        <v>72</v>
      </c>
    </row>
    <row r="463" spans="1:18" ht="15.75" customHeight="1">
      <c r="A463" s="14" t="s">
        <v>904</v>
      </c>
      <c r="B463" s="14" t="s">
        <v>905</v>
      </c>
      <c r="C463" s="14">
        <v>62157863</v>
      </c>
      <c r="D463" s="14" t="s">
        <v>53</v>
      </c>
      <c r="E463" s="14" t="s">
        <v>54</v>
      </c>
      <c r="F463" s="14" t="s">
        <v>55</v>
      </c>
      <c r="G463" s="14" t="s">
        <v>56</v>
      </c>
      <c r="H463" s="51">
        <v>41.74</v>
      </c>
      <c r="I463" s="30">
        <v>42549</v>
      </c>
      <c r="J463" s="30">
        <v>42551</v>
      </c>
      <c r="K463" s="14" t="s">
        <v>57</v>
      </c>
      <c r="L463" s="14">
        <v>115</v>
      </c>
      <c r="M463" s="14">
        <v>1</v>
      </c>
      <c r="N463" s="14">
        <v>0</v>
      </c>
      <c r="O463" s="14">
        <v>0</v>
      </c>
      <c r="P463" s="52" t="str">
        <f t="shared" si="141"/>
        <v>BOOKING.COM</v>
      </c>
      <c r="Q463" s="52" t="s">
        <v>60</v>
      </c>
      <c r="R463" s="52" t="str">
        <f t="shared" ref="R463:R464" si="143">R462</f>
        <v>EXPEDIA INC</v>
      </c>
    </row>
    <row r="464" spans="1:18" ht="15.75" customHeight="1">
      <c r="A464" s="14" t="s">
        <v>189</v>
      </c>
      <c r="B464" s="14" t="s">
        <v>906</v>
      </c>
      <c r="C464" s="14">
        <v>43767552</v>
      </c>
      <c r="D464" s="14" t="s">
        <v>53</v>
      </c>
      <c r="E464" s="14" t="s">
        <v>54</v>
      </c>
      <c r="F464" s="14" t="s">
        <v>55</v>
      </c>
      <c r="G464" s="14" t="s">
        <v>56</v>
      </c>
      <c r="H464" s="51">
        <v>41.74</v>
      </c>
      <c r="I464" s="30">
        <v>42549</v>
      </c>
      <c r="J464" s="30">
        <v>42551</v>
      </c>
      <c r="K464" s="14" t="s">
        <v>57</v>
      </c>
      <c r="L464" s="14">
        <v>215</v>
      </c>
      <c r="M464" s="14">
        <v>1</v>
      </c>
      <c r="N464" s="14">
        <v>0</v>
      </c>
      <c r="O464" s="14">
        <v>0</v>
      </c>
      <c r="P464" s="52" t="str">
        <f t="shared" si="141"/>
        <v>BOOKING.COM</v>
      </c>
      <c r="Q464" s="52" t="s">
        <v>60</v>
      </c>
      <c r="R464" s="52" t="str">
        <f t="shared" si="143"/>
        <v>EXPEDIA INC</v>
      </c>
    </row>
    <row r="465" spans="1:18" ht="15.75" customHeight="1">
      <c r="A465" s="14" t="s">
        <v>907</v>
      </c>
      <c r="B465" s="14" t="s">
        <v>908</v>
      </c>
      <c r="C465" s="14">
        <v>80689207</v>
      </c>
      <c r="D465" s="14" t="s">
        <v>53</v>
      </c>
      <c r="E465" s="14" t="s">
        <v>62</v>
      </c>
      <c r="F465" s="14" t="s">
        <v>56</v>
      </c>
      <c r="G465" s="14" t="s">
        <v>159</v>
      </c>
      <c r="H465" s="51">
        <v>55.25</v>
      </c>
      <c r="I465" s="30">
        <v>42550</v>
      </c>
      <c r="J465" s="30">
        <v>42552</v>
      </c>
      <c r="K465" s="14" t="s">
        <v>57</v>
      </c>
      <c r="L465" s="14">
        <v>309</v>
      </c>
      <c r="M465" s="14">
        <v>2</v>
      </c>
      <c r="N465" s="14">
        <v>0</v>
      </c>
      <c r="O465" s="14">
        <v>0</v>
      </c>
      <c r="P465" s="52" t="str">
        <f t="shared" si="141"/>
        <v>BOOKING.COM</v>
      </c>
      <c r="Q465" s="52" t="str">
        <f t="shared" ref="Q465:Q471" si="144">Q464</f>
        <v>*JBS HOTELS</v>
      </c>
      <c r="R465" s="52" t="s">
        <v>160</v>
      </c>
    </row>
    <row r="466" spans="1:18" ht="15.75" customHeight="1">
      <c r="A466" s="14" t="s">
        <v>190</v>
      </c>
      <c r="B466" s="14" t="s">
        <v>909</v>
      </c>
      <c r="C466" s="14">
        <v>67612294</v>
      </c>
      <c r="D466" s="14" t="s">
        <v>53</v>
      </c>
      <c r="E466" s="14" t="s">
        <v>62</v>
      </c>
      <c r="F466" s="14" t="s">
        <v>56</v>
      </c>
      <c r="G466" s="14" t="s">
        <v>56</v>
      </c>
      <c r="H466" s="51">
        <v>100</v>
      </c>
      <c r="I466" s="30">
        <v>42551</v>
      </c>
      <c r="J466" s="30">
        <v>42555</v>
      </c>
      <c r="K466" s="14" t="s">
        <v>57</v>
      </c>
      <c r="L466" s="14">
        <v>110</v>
      </c>
      <c r="M466" s="14">
        <v>4</v>
      </c>
      <c r="N466" s="14">
        <v>0</v>
      </c>
      <c r="O466" s="14">
        <v>0</v>
      </c>
      <c r="P466" s="52" t="str">
        <f t="shared" si="141"/>
        <v>BOOKING.COM</v>
      </c>
      <c r="Q466" s="52" t="str">
        <f t="shared" si="144"/>
        <v>*JBS HOTELS</v>
      </c>
      <c r="R466" s="52" t="s">
        <v>100</v>
      </c>
    </row>
    <row r="467" spans="1:18" ht="15.75" customHeight="1">
      <c r="A467" s="14" t="s">
        <v>116</v>
      </c>
      <c r="B467" s="14" t="s">
        <v>910</v>
      </c>
      <c r="C467" s="14">
        <v>11319246</v>
      </c>
      <c r="D467" s="14" t="s">
        <v>53</v>
      </c>
      <c r="E467" s="14" t="s">
        <v>54</v>
      </c>
      <c r="F467" s="14" t="s">
        <v>56</v>
      </c>
      <c r="G467" s="14" t="s">
        <v>56</v>
      </c>
      <c r="H467" s="51">
        <v>55</v>
      </c>
      <c r="I467" s="30">
        <v>42554</v>
      </c>
      <c r="J467" s="30">
        <v>42560</v>
      </c>
      <c r="K467" s="14" t="s">
        <v>57</v>
      </c>
      <c r="L467" s="14">
        <v>203</v>
      </c>
      <c r="M467" s="14">
        <v>1</v>
      </c>
      <c r="N467" s="14">
        <v>0</v>
      </c>
      <c r="O467" s="14">
        <v>0</v>
      </c>
      <c r="P467" s="52" t="s">
        <v>168</v>
      </c>
      <c r="Q467" s="52" t="str">
        <f t="shared" si="144"/>
        <v>*JBS HOTELS</v>
      </c>
      <c r="R467" s="52" t="str">
        <f t="shared" ref="R467:R469" si="145">R466</f>
        <v>INTERNET BOOKING</v>
      </c>
    </row>
    <row r="468" spans="1:18" ht="15.75" customHeight="1">
      <c r="A468" s="14" t="s">
        <v>116</v>
      </c>
      <c r="B468" s="14" t="s">
        <v>911</v>
      </c>
      <c r="C468" s="14">
        <v>11319218</v>
      </c>
      <c r="D468" s="14" t="s">
        <v>53</v>
      </c>
      <c r="E468" s="14" t="s">
        <v>54</v>
      </c>
      <c r="F468" s="14" t="s">
        <v>56</v>
      </c>
      <c r="G468" s="14" t="s">
        <v>56</v>
      </c>
      <c r="H468" s="51">
        <v>55</v>
      </c>
      <c r="I468" s="30">
        <v>42554</v>
      </c>
      <c r="J468" s="30">
        <v>42560</v>
      </c>
      <c r="K468" s="14" t="s">
        <v>57</v>
      </c>
      <c r="L468" s="14">
        <v>207</v>
      </c>
      <c r="M468" s="14">
        <v>1</v>
      </c>
      <c r="N468" s="14">
        <v>0</v>
      </c>
      <c r="O468" s="14">
        <v>0</v>
      </c>
      <c r="P468" s="52" t="s">
        <v>168</v>
      </c>
      <c r="Q468" s="52" t="str">
        <f t="shared" si="144"/>
        <v>*JBS HOTELS</v>
      </c>
      <c r="R468" s="52" t="str">
        <f t="shared" si="145"/>
        <v>INTERNET BOOKING</v>
      </c>
    </row>
    <row r="469" spans="1:18" ht="15.75" customHeight="1">
      <c r="A469" s="14" t="s">
        <v>116</v>
      </c>
      <c r="B469" s="14" t="s">
        <v>912</v>
      </c>
      <c r="C469" s="14">
        <v>11319080</v>
      </c>
      <c r="D469" s="14" t="s">
        <v>53</v>
      </c>
      <c r="E469" s="14" t="s">
        <v>54</v>
      </c>
      <c r="F469" s="14" t="s">
        <v>56</v>
      </c>
      <c r="G469" s="14" t="s">
        <v>56</v>
      </c>
      <c r="H469" s="51">
        <v>55</v>
      </c>
      <c r="I469" s="30">
        <v>42554</v>
      </c>
      <c r="J469" s="30">
        <v>42560</v>
      </c>
      <c r="K469" s="14" t="s">
        <v>57</v>
      </c>
      <c r="L469" s="14">
        <v>215</v>
      </c>
      <c r="M469" s="14">
        <v>1</v>
      </c>
      <c r="N469" s="14">
        <v>0</v>
      </c>
      <c r="O469" s="14">
        <v>0</v>
      </c>
      <c r="P469" s="52" t="s">
        <v>168</v>
      </c>
      <c r="Q469" s="52" t="str">
        <f t="shared" si="144"/>
        <v>*JBS HOTELS</v>
      </c>
      <c r="R469" s="52" t="str">
        <f t="shared" si="145"/>
        <v>INTERNET BOOKING</v>
      </c>
    </row>
    <row r="470" spans="1:18" ht="15.75" customHeight="1">
      <c r="A470" s="14" t="s">
        <v>913</v>
      </c>
      <c r="B470" s="14" t="s">
        <v>914</v>
      </c>
      <c r="C470" s="14">
        <v>85439862</v>
      </c>
      <c r="D470" s="14" t="s">
        <v>53</v>
      </c>
      <c r="E470" s="14" t="s">
        <v>62</v>
      </c>
      <c r="F470" s="14" t="s">
        <v>56</v>
      </c>
      <c r="G470" s="14" t="s">
        <v>80</v>
      </c>
      <c r="H470" s="51">
        <v>80</v>
      </c>
      <c r="I470" s="30">
        <v>42557</v>
      </c>
      <c r="J470" s="30">
        <v>42558</v>
      </c>
      <c r="K470" s="14" t="s">
        <v>57</v>
      </c>
      <c r="L470" s="14">
        <v>217</v>
      </c>
      <c r="M470" s="14">
        <v>4</v>
      </c>
      <c r="N470" s="14">
        <v>0</v>
      </c>
      <c r="O470" s="14">
        <v>0</v>
      </c>
      <c r="P470" s="52" t="s">
        <v>67</v>
      </c>
      <c r="Q470" s="52" t="str">
        <f t="shared" si="144"/>
        <v>*JBS HOTELS</v>
      </c>
      <c r="R470" s="52" t="s">
        <v>68</v>
      </c>
    </row>
    <row r="471" spans="1:18" ht="15.75" customHeight="1">
      <c r="A471" s="14" t="s">
        <v>915</v>
      </c>
      <c r="B471" s="14" t="s">
        <v>916</v>
      </c>
      <c r="C471" s="14">
        <v>85894814</v>
      </c>
      <c r="D471" s="14" t="s">
        <v>53</v>
      </c>
      <c r="E471" s="14" t="s">
        <v>62</v>
      </c>
      <c r="F471" s="14" t="s">
        <v>56</v>
      </c>
      <c r="G471" s="14" t="s">
        <v>80</v>
      </c>
      <c r="H471" s="51">
        <v>70</v>
      </c>
      <c r="I471" s="30">
        <v>42561</v>
      </c>
      <c r="J471" s="30">
        <v>42564</v>
      </c>
      <c r="K471" s="14" t="s">
        <v>57</v>
      </c>
      <c r="L471" s="14">
        <v>309</v>
      </c>
      <c r="M471" s="14">
        <v>2</v>
      </c>
      <c r="N471" s="14">
        <v>0</v>
      </c>
      <c r="O471" s="14">
        <v>0</v>
      </c>
      <c r="P471" s="52" t="s">
        <v>67</v>
      </c>
      <c r="Q471" s="52" t="str">
        <f t="shared" si="144"/>
        <v>*JBS HOTELS</v>
      </c>
      <c r="R471" s="52" t="s">
        <v>68</v>
      </c>
    </row>
    <row r="472" spans="1:18" ht="15.75" customHeight="1">
      <c r="A472" s="14" t="s">
        <v>106</v>
      </c>
      <c r="B472" s="14" t="s">
        <v>917</v>
      </c>
      <c r="C472" s="14">
        <v>25752792</v>
      </c>
      <c r="D472" s="14" t="s">
        <v>53</v>
      </c>
      <c r="E472" s="14" t="s">
        <v>54</v>
      </c>
      <c r="F472" s="14" t="s">
        <v>55</v>
      </c>
      <c r="G472" s="14" t="s">
        <v>56</v>
      </c>
      <c r="H472" s="51">
        <v>41.74</v>
      </c>
      <c r="I472" s="30">
        <v>42567</v>
      </c>
      <c r="J472" s="30">
        <v>42569</v>
      </c>
      <c r="K472" s="14" t="s">
        <v>57</v>
      </c>
      <c r="L472" s="14">
        <v>209</v>
      </c>
      <c r="M472" s="14">
        <v>1</v>
      </c>
      <c r="N472" s="14">
        <v>0</v>
      </c>
      <c r="O472" s="14">
        <v>0</v>
      </c>
      <c r="P472" s="52" t="str">
        <f t="shared" ref="P472:P473" si="146">P471</f>
        <v>BOOKING.COM</v>
      </c>
      <c r="Q472" s="52" t="s">
        <v>60</v>
      </c>
      <c r="R472" s="52" t="str">
        <f t="shared" ref="R472:R473" si="147">R471</f>
        <v>TOERKOOP REISBURO DE VEER</v>
      </c>
    </row>
    <row r="473" spans="1:18" ht="15.75" customHeight="1">
      <c r="A473" s="14" t="s">
        <v>106</v>
      </c>
      <c r="B473" s="14" t="s">
        <v>918</v>
      </c>
      <c r="C473" s="14">
        <v>25752756</v>
      </c>
      <c r="D473" s="14" t="s">
        <v>53</v>
      </c>
      <c r="E473" s="14" t="s">
        <v>54</v>
      </c>
      <c r="F473" s="14" t="s">
        <v>55</v>
      </c>
      <c r="G473" s="14" t="s">
        <v>56</v>
      </c>
      <c r="H473" s="51">
        <v>41.74</v>
      </c>
      <c r="I473" s="30">
        <v>42567</v>
      </c>
      <c r="J473" s="30">
        <v>42569</v>
      </c>
      <c r="K473" s="14" t="s">
        <v>57</v>
      </c>
      <c r="L473" s="14">
        <v>202</v>
      </c>
      <c r="M473" s="14">
        <v>1</v>
      </c>
      <c r="N473" s="14">
        <v>0</v>
      </c>
      <c r="O473" s="14">
        <v>0</v>
      </c>
      <c r="P473" s="52" t="str">
        <f t="shared" si="146"/>
        <v>BOOKING.COM</v>
      </c>
      <c r="Q473" s="52" t="s">
        <v>60</v>
      </c>
      <c r="R473" s="52" t="str">
        <f t="shared" si="147"/>
        <v>TOERKOOP REISBURO DE VEER</v>
      </c>
    </row>
    <row r="474" spans="1:18" ht="15.75" customHeight="1">
      <c r="A474" s="14" t="s">
        <v>919</v>
      </c>
      <c r="B474" s="14" t="s">
        <v>920</v>
      </c>
      <c r="C474" s="14">
        <v>92879414</v>
      </c>
      <c r="D474" s="14" t="s">
        <v>53</v>
      </c>
      <c r="E474" s="14" t="s">
        <v>62</v>
      </c>
      <c r="F474" s="14" t="s">
        <v>56</v>
      </c>
      <c r="G474" s="14" t="s">
        <v>80</v>
      </c>
      <c r="H474" s="51">
        <v>75</v>
      </c>
      <c r="I474" s="30">
        <v>42572</v>
      </c>
      <c r="J474" s="30">
        <v>42574</v>
      </c>
      <c r="K474" s="14" t="s">
        <v>64</v>
      </c>
      <c r="L474" s="14">
        <v>322</v>
      </c>
      <c r="M474" s="14">
        <v>1</v>
      </c>
      <c r="N474" s="14">
        <v>0</v>
      </c>
      <c r="O474" s="14">
        <v>0</v>
      </c>
      <c r="P474" s="52" t="s">
        <v>67</v>
      </c>
      <c r="Q474" s="52" t="str">
        <f>Q473</f>
        <v>*JBS HOTELS</v>
      </c>
      <c r="R474" s="52" t="s">
        <v>68</v>
      </c>
    </row>
    <row r="475" spans="1:18" ht="15.75" customHeight="1">
      <c r="A475" s="14" t="s">
        <v>921</v>
      </c>
      <c r="B475" s="14" t="s">
        <v>922</v>
      </c>
      <c r="C475" s="14">
        <v>61374095</v>
      </c>
      <c r="D475" s="14" t="s">
        <v>53</v>
      </c>
      <c r="E475" s="14" t="s">
        <v>54</v>
      </c>
      <c r="F475" s="14" t="s">
        <v>55</v>
      </c>
      <c r="G475" s="14" t="s">
        <v>56</v>
      </c>
      <c r="H475" s="51">
        <v>71.400000000000006</v>
      </c>
      <c r="I475" s="30">
        <v>42575</v>
      </c>
      <c r="J475" s="30">
        <v>42577</v>
      </c>
      <c r="K475" s="14" t="s">
        <v>57</v>
      </c>
      <c r="L475" s="14">
        <v>210</v>
      </c>
      <c r="M475" s="14">
        <v>1</v>
      </c>
      <c r="N475" s="14">
        <v>0</v>
      </c>
      <c r="O475" s="14">
        <v>0</v>
      </c>
      <c r="P475" s="52" t="str">
        <f>P474</f>
        <v>BOOKING.COM</v>
      </c>
      <c r="Q475" s="52" t="s">
        <v>154</v>
      </c>
      <c r="R475" s="52" t="str">
        <f>R474</f>
        <v>TOERKOOP REISBURO DE VEER</v>
      </c>
    </row>
    <row r="476" spans="1:18" ht="15.75" customHeight="1">
      <c r="A476" s="14" t="s">
        <v>923</v>
      </c>
      <c r="B476" s="14" t="s">
        <v>924</v>
      </c>
      <c r="C476" s="14">
        <v>33759580</v>
      </c>
      <c r="D476" s="14" t="s">
        <v>61</v>
      </c>
      <c r="E476" s="14" t="s">
        <v>62</v>
      </c>
      <c r="F476" s="14" t="s">
        <v>56</v>
      </c>
      <c r="G476" s="14" t="s">
        <v>66</v>
      </c>
      <c r="H476" s="51">
        <v>71.25</v>
      </c>
      <c r="I476" s="30">
        <v>42576</v>
      </c>
      <c r="J476" s="30">
        <v>42582</v>
      </c>
      <c r="K476" s="14" t="s">
        <v>74</v>
      </c>
      <c r="L476" s="14">
        <f>L475</f>
        <v>210</v>
      </c>
      <c r="M476" s="14">
        <v>2</v>
      </c>
      <c r="N476" s="14">
        <v>0</v>
      </c>
      <c r="O476" s="14">
        <v>0</v>
      </c>
      <c r="P476" s="52" t="s">
        <v>67</v>
      </c>
      <c r="Q476" s="52" t="str">
        <f t="shared" ref="Q476:Q477" si="148">Q475</f>
        <v>*GTA</v>
      </c>
      <c r="R476" s="52" t="s">
        <v>68</v>
      </c>
    </row>
    <row r="477" spans="1:18" ht="15.75" customHeight="1">
      <c r="A477" s="14" t="s">
        <v>925</v>
      </c>
      <c r="B477" s="14" t="s">
        <v>926</v>
      </c>
      <c r="C477" s="14">
        <v>89312140</v>
      </c>
      <c r="D477" s="14" t="s">
        <v>53</v>
      </c>
      <c r="E477" s="14" t="s">
        <v>62</v>
      </c>
      <c r="F477" s="14" t="s">
        <v>56</v>
      </c>
      <c r="G477" s="14" t="s">
        <v>80</v>
      </c>
      <c r="H477" s="51">
        <v>80</v>
      </c>
      <c r="I477" s="30">
        <v>42582</v>
      </c>
      <c r="J477" s="30">
        <v>42584</v>
      </c>
      <c r="K477" s="14" t="s">
        <v>64</v>
      </c>
      <c r="L477" s="14">
        <v>222</v>
      </c>
      <c r="M477" s="14">
        <v>4</v>
      </c>
      <c r="N477" s="14">
        <v>0</v>
      </c>
      <c r="O477" s="14">
        <v>0</v>
      </c>
      <c r="P477" s="52" t="s">
        <v>67</v>
      </c>
      <c r="Q477" s="52" t="str">
        <f t="shared" si="148"/>
        <v>*GTA</v>
      </c>
      <c r="R477" s="52" t="s">
        <v>68</v>
      </c>
    </row>
    <row r="478" spans="1:18" ht="15.75" customHeight="1">
      <c r="A478" s="14" t="s">
        <v>142</v>
      </c>
      <c r="B478" s="14" t="s">
        <v>927</v>
      </c>
      <c r="C478" s="14">
        <v>27400397</v>
      </c>
      <c r="D478" s="14" t="s">
        <v>53</v>
      </c>
      <c r="E478" s="14" t="s">
        <v>54</v>
      </c>
      <c r="F478" s="14" t="s">
        <v>55</v>
      </c>
      <c r="G478" s="14" t="s">
        <v>56</v>
      </c>
      <c r="H478" s="51">
        <v>41.74</v>
      </c>
      <c r="I478" s="30">
        <v>42591</v>
      </c>
      <c r="J478" s="30">
        <v>42593</v>
      </c>
      <c r="K478" s="14" t="s">
        <v>57</v>
      </c>
      <c r="L478" s="14">
        <v>207</v>
      </c>
      <c r="M478" s="14">
        <v>1</v>
      </c>
      <c r="N478" s="14">
        <v>0</v>
      </c>
      <c r="O478" s="14">
        <v>0</v>
      </c>
      <c r="P478" s="52" t="str">
        <f t="shared" ref="P478:P479" si="149">P477</f>
        <v>BOOKING.COM</v>
      </c>
      <c r="Q478" s="52" t="s">
        <v>60</v>
      </c>
      <c r="R478" s="52" t="str">
        <f t="shared" ref="R478:R479" si="150">R477</f>
        <v>TOERKOOP REISBURO DE VEER</v>
      </c>
    </row>
    <row r="479" spans="1:18" ht="15.75" customHeight="1">
      <c r="A479" s="14" t="s">
        <v>143</v>
      </c>
      <c r="B479" s="14" t="s">
        <v>928</v>
      </c>
      <c r="C479" s="14">
        <v>27401882</v>
      </c>
      <c r="D479" s="14" t="s">
        <v>53</v>
      </c>
      <c r="E479" s="14" t="s">
        <v>54</v>
      </c>
      <c r="F479" s="14" t="s">
        <v>55</v>
      </c>
      <c r="G479" s="14" t="s">
        <v>56</v>
      </c>
      <c r="H479" s="51">
        <v>41.74</v>
      </c>
      <c r="I479" s="30">
        <v>42591</v>
      </c>
      <c r="J479" s="30">
        <v>42594</v>
      </c>
      <c r="K479" s="14" t="s">
        <v>57</v>
      </c>
      <c r="L479" s="14">
        <v>218</v>
      </c>
      <c r="M479" s="14">
        <v>1</v>
      </c>
      <c r="N479" s="14">
        <v>0</v>
      </c>
      <c r="O479" s="14">
        <v>0</v>
      </c>
      <c r="P479" s="52" t="str">
        <f t="shared" si="149"/>
        <v>BOOKING.COM</v>
      </c>
      <c r="Q479" s="52" t="s">
        <v>60</v>
      </c>
      <c r="R479" s="52" t="str">
        <f t="shared" si="150"/>
        <v>TOERKOOP REISBURO DE VEER</v>
      </c>
    </row>
    <row r="480" spans="1:18" ht="15.75" customHeight="1">
      <c r="A480" s="14" t="s">
        <v>199</v>
      </c>
      <c r="B480" s="14" t="s">
        <v>929</v>
      </c>
      <c r="C480" s="14">
        <v>11284456</v>
      </c>
      <c r="D480" s="14" t="s">
        <v>92</v>
      </c>
      <c r="E480" s="14" t="s">
        <v>62</v>
      </c>
      <c r="F480" s="14" t="s">
        <v>56</v>
      </c>
      <c r="G480" s="14" t="s">
        <v>80</v>
      </c>
      <c r="H480" s="51">
        <v>85</v>
      </c>
      <c r="I480" s="30">
        <v>42596</v>
      </c>
      <c r="J480" s="30">
        <v>42599</v>
      </c>
      <c r="K480" s="14" t="s">
        <v>57</v>
      </c>
      <c r="L480" s="14">
        <v>325</v>
      </c>
      <c r="M480" s="14">
        <v>4</v>
      </c>
      <c r="N480" s="14">
        <v>0</v>
      </c>
      <c r="O480" s="14">
        <v>0</v>
      </c>
      <c r="P480" s="52" t="s">
        <v>67</v>
      </c>
      <c r="Q480" s="52" t="str">
        <f t="shared" ref="Q480:Q481" si="151">Q479</f>
        <v>*JBS HOTELS</v>
      </c>
      <c r="R480" s="52" t="s">
        <v>68</v>
      </c>
    </row>
    <row r="481" spans="1:18" ht="15.75" customHeight="1">
      <c r="A481" s="14" t="s">
        <v>930</v>
      </c>
      <c r="B481" s="14" t="s">
        <v>931</v>
      </c>
      <c r="C481" s="14">
        <v>11896694</v>
      </c>
      <c r="D481" s="14" t="s">
        <v>53</v>
      </c>
      <c r="E481" s="14" t="s">
        <v>62</v>
      </c>
      <c r="F481" s="14" t="s">
        <v>56</v>
      </c>
      <c r="G481" s="14" t="s">
        <v>71</v>
      </c>
      <c r="H481" s="51">
        <v>70.55</v>
      </c>
      <c r="I481" s="30">
        <v>42597</v>
      </c>
      <c r="J481" s="30">
        <v>42598</v>
      </c>
      <c r="K481" s="14" t="s">
        <v>74</v>
      </c>
      <c r="L481" s="14">
        <v>227</v>
      </c>
      <c r="M481" s="14">
        <v>1</v>
      </c>
      <c r="N481" s="14">
        <v>0</v>
      </c>
      <c r="O481" s="14">
        <v>0</v>
      </c>
      <c r="P481" s="52" t="str">
        <f t="shared" ref="P481:P508" si="152">P480</f>
        <v>BOOKING.COM</v>
      </c>
      <c r="Q481" s="52" t="str">
        <f t="shared" si="151"/>
        <v>*JBS HOTELS</v>
      </c>
      <c r="R481" s="52" t="s">
        <v>107</v>
      </c>
    </row>
    <row r="482" spans="1:18" ht="15.75" customHeight="1">
      <c r="A482" s="14" t="s">
        <v>73</v>
      </c>
      <c r="B482" s="14" t="s">
        <v>932</v>
      </c>
      <c r="C482" s="14">
        <v>25253551</v>
      </c>
      <c r="D482" s="14" t="s">
        <v>53</v>
      </c>
      <c r="E482" s="14" t="s">
        <v>54</v>
      </c>
      <c r="F482" s="14" t="s">
        <v>55</v>
      </c>
      <c r="G482" s="14" t="s">
        <v>56</v>
      </c>
      <c r="H482" s="51">
        <v>41.74</v>
      </c>
      <c r="I482" s="30">
        <v>42509</v>
      </c>
      <c r="J482" s="30">
        <v>42511</v>
      </c>
      <c r="K482" s="14" t="s">
        <v>57</v>
      </c>
      <c r="L482" s="14">
        <v>202</v>
      </c>
      <c r="M482" s="14">
        <v>1</v>
      </c>
      <c r="N482" s="14">
        <v>0</v>
      </c>
      <c r="O482" s="14">
        <v>0</v>
      </c>
      <c r="P482" s="52" t="str">
        <f t="shared" si="152"/>
        <v>BOOKING.COM</v>
      </c>
      <c r="Q482" s="52" t="s">
        <v>60</v>
      </c>
      <c r="R482" s="52" t="str">
        <f t="shared" ref="R482:R486" si="153">R481</f>
        <v>HOTWIRE</v>
      </c>
    </row>
    <row r="483" spans="1:18" ht="15.75" customHeight="1">
      <c r="A483" s="14" t="s">
        <v>151</v>
      </c>
      <c r="B483" s="14" t="s">
        <v>933</v>
      </c>
      <c r="C483" s="14">
        <v>11867682</v>
      </c>
      <c r="D483" s="14" t="s">
        <v>53</v>
      </c>
      <c r="E483" s="14" t="s">
        <v>54</v>
      </c>
      <c r="F483" s="14" t="s">
        <v>55</v>
      </c>
      <c r="G483" s="14" t="s">
        <v>56</v>
      </c>
      <c r="H483" s="51">
        <v>43.48</v>
      </c>
      <c r="I483" s="30">
        <v>42510</v>
      </c>
      <c r="J483" s="30">
        <v>42513</v>
      </c>
      <c r="K483" s="14" t="s">
        <v>57</v>
      </c>
      <c r="L483" s="14">
        <v>306</v>
      </c>
      <c r="M483" s="14">
        <v>1</v>
      </c>
      <c r="N483" s="14">
        <v>0</v>
      </c>
      <c r="O483" s="14">
        <v>0</v>
      </c>
      <c r="P483" s="52" t="str">
        <f t="shared" si="152"/>
        <v>BOOKING.COM</v>
      </c>
      <c r="Q483" s="52" t="s">
        <v>58</v>
      </c>
      <c r="R483" s="52" t="str">
        <f t="shared" si="153"/>
        <v>HOTWIRE</v>
      </c>
    </row>
    <row r="484" spans="1:18" ht="15.75" customHeight="1">
      <c r="A484" s="14" t="s">
        <v>79</v>
      </c>
      <c r="B484" s="14" t="s">
        <v>934</v>
      </c>
      <c r="C484" s="14">
        <v>29617515</v>
      </c>
      <c r="D484" s="14" t="s">
        <v>53</v>
      </c>
      <c r="E484" s="14" t="s">
        <v>54</v>
      </c>
      <c r="F484" s="14" t="s">
        <v>55</v>
      </c>
      <c r="G484" s="14" t="s">
        <v>56</v>
      </c>
      <c r="H484" s="51">
        <v>41.74</v>
      </c>
      <c r="I484" s="30">
        <v>42511</v>
      </c>
      <c r="J484" s="30">
        <v>42514</v>
      </c>
      <c r="K484" s="14" t="s">
        <v>57</v>
      </c>
      <c r="L484" s="14">
        <v>210</v>
      </c>
      <c r="M484" s="14">
        <v>1</v>
      </c>
      <c r="N484" s="14">
        <v>0</v>
      </c>
      <c r="O484" s="14">
        <v>0</v>
      </c>
      <c r="P484" s="52" t="str">
        <f t="shared" si="152"/>
        <v>BOOKING.COM</v>
      </c>
      <c r="Q484" s="52" t="s">
        <v>60</v>
      </c>
      <c r="R484" s="52" t="str">
        <f t="shared" si="153"/>
        <v>HOTWIRE</v>
      </c>
    </row>
    <row r="485" spans="1:18" ht="15.75" customHeight="1">
      <c r="A485" s="14" t="s">
        <v>153</v>
      </c>
      <c r="B485" s="14" t="s">
        <v>935</v>
      </c>
      <c r="C485" s="14">
        <v>92688549</v>
      </c>
      <c r="D485" s="14" t="s">
        <v>53</v>
      </c>
      <c r="E485" s="14" t="s">
        <v>54</v>
      </c>
      <c r="F485" s="14" t="s">
        <v>55</v>
      </c>
      <c r="G485" s="14" t="s">
        <v>56</v>
      </c>
      <c r="H485" s="51">
        <v>41.74</v>
      </c>
      <c r="I485" s="30">
        <v>42515</v>
      </c>
      <c r="J485" s="30">
        <v>42517</v>
      </c>
      <c r="K485" s="14" t="s">
        <v>57</v>
      </c>
      <c r="L485" s="14">
        <v>212</v>
      </c>
      <c r="M485" s="14">
        <v>1</v>
      </c>
      <c r="N485" s="14">
        <v>0</v>
      </c>
      <c r="O485" s="14">
        <v>0</v>
      </c>
      <c r="P485" s="52" t="str">
        <f t="shared" si="152"/>
        <v>BOOKING.COM</v>
      </c>
      <c r="Q485" s="52" t="s">
        <v>60</v>
      </c>
      <c r="R485" s="52" t="str">
        <f t="shared" si="153"/>
        <v>HOTWIRE</v>
      </c>
    </row>
    <row r="486" spans="1:18" ht="15.75" customHeight="1">
      <c r="A486" s="14" t="s">
        <v>153</v>
      </c>
      <c r="B486" s="14" t="s">
        <v>936</v>
      </c>
      <c r="C486" s="14">
        <v>92688436</v>
      </c>
      <c r="D486" s="14" t="s">
        <v>53</v>
      </c>
      <c r="E486" s="14" t="s">
        <v>54</v>
      </c>
      <c r="F486" s="14" t="s">
        <v>55</v>
      </c>
      <c r="G486" s="14" t="s">
        <v>56</v>
      </c>
      <c r="H486" s="51">
        <v>41.74</v>
      </c>
      <c r="I486" s="30">
        <v>42515</v>
      </c>
      <c r="J486" s="30">
        <v>42517</v>
      </c>
      <c r="K486" s="14" t="s">
        <v>57</v>
      </c>
      <c r="L486" s="14">
        <v>215</v>
      </c>
      <c r="M486" s="14">
        <v>1</v>
      </c>
      <c r="N486" s="14">
        <v>0</v>
      </c>
      <c r="O486" s="14">
        <v>0</v>
      </c>
      <c r="P486" s="52" t="str">
        <f t="shared" si="152"/>
        <v>BOOKING.COM</v>
      </c>
      <c r="Q486" s="52" t="s">
        <v>60</v>
      </c>
      <c r="R486" s="52" t="str">
        <f t="shared" si="153"/>
        <v>HOTWIRE</v>
      </c>
    </row>
    <row r="487" spans="1:18" ht="15.75" customHeight="1">
      <c r="A487" s="14" t="s">
        <v>937</v>
      </c>
      <c r="B487" s="14" t="s">
        <v>938</v>
      </c>
      <c r="C487" s="14">
        <v>62867343</v>
      </c>
      <c r="D487" s="14" t="s">
        <v>53</v>
      </c>
      <c r="E487" s="14" t="s">
        <v>62</v>
      </c>
      <c r="F487" s="14" t="s">
        <v>56</v>
      </c>
      <c r="G487" s="14" t="s">
        <v>71</v>
      </c>
      <c r="H487" s="51">
        <v>95.45</v>
      </c>
      <c r="I487" s="30">
        <v>42518</v>
      </c>
      <c r="J487" s="30">
        <v>42519</v>
      </c>
      <c r="K487" s="14" t="s">
        <v>57</v>
      </c>
      <c r="L487" s="14">
        <v>116</v>
      </c>
      <c r="M487" s="14">
        <v>2</v>
      </c>
      <c r="N487" s="14">
        <v>0</v>
      </c>
      <c r="O487" s="14">
        <v>0</v>
      </c>
      <c r="P487" s="52" t="str">
        <f t="shared" si="152"/>
        <v>BOOKING.COM</v>
      </c>
      <c r="Q487" s="52" t="str">
        <f t="shared" ref="Q487:Q492" si="154">Q486</f>
        <v>*JBS HOTELS</v>
      </c>
      <c r="R487" s="52" t="s">
        <v>105</v>
      </c>
    </row>
    <row r="488" spans="1:18" ht="15.75" customHeight="1">
      <c r="A488" s="14" t="s">
        <v>939</v>
      </c>
      <c r="B488" s="14" t="s">
        <v>940</v>
      </c>
      <c r="C488" s="14">
        <v>67040979</v>
      </c>
      <c r="D488" s="14" t="s">
        <v>53</v>
      </c>
      <c r="E488" s="14" t="s">
        <v>62</v>
      </c>
      <c r="F488" s="14" t="s">
        <v>56</v>
      </c>
      <c r="G488" s="14" t="s">
        <v>71</v>
      </c>
      <c r="H488" s="51">
        <v>62.25</v>
      </c>
      <c r="I488" s="30">
        <v>42519</v>
      </c>
      <c r="J488" s="30">
        <v>42520</v>
      </c>
      <c r="K488" s="14" t="s">
        <v>57</v>
      </c>
      <c r="L488" s="14">
        <v>106</v>
      </c>
      <c r="M488" s="14">
        <v>2</v>
      </c>
      <c r="N488" s="14">
        <v>0</v>
      </c>
      <c r="O488" s="14">
        <v>0</v>
      </c>
      <c r="P488" s="52" t="str">
        <f t="shared" si="152"/>
        <v>BOOKING.COM</v>
      </c>
      <c r="Q488" s="52" t="str">
        <f t="shared" si="154"/>
        <v>*JBS HOTELS</v>
      </c>
      <c r="R488" s="52" t="s">
        <v>72</v>
      </c>
    </row>
    <row r="489" spans="1:18" ht="15.75" customHeight="1">
      <c r="A489" s="14" t="s">
        <v>941</v>
      </c>
      <c r="B489" s="14" t="s">
        <v>942</v>
      </c>
      <c r="C489" s="14">
        <v>57068099</v>
      </c>
      <c r="D489" s="14" t="s">
        <v>53</v>
      </c>
      <c r="E489" s="14" t="s">
        <v>62</v>
      </c>
      <c r="F489" s="14" t="s">
        <v>56</v>
      </c>
      <c r="G489" s="14" t="s">
        <v>69</v>
      </c>
      <c r="H489" s="51">
        <v>65.62</v>
      </c>
      <c r="I489" s="30">
        <v>42523</v>
      </c>
      <c r="J489" s="30">
        <v>42525</v>
      </c>
      <c r="K489" s="14" t="s">
        <v>57</v>
      </c>
      <c r="L489" s="14">
        <v>204</v>
      </c>
      <c r="M489" s="14">
        <v>2</v>
      </c>
      <c r="N489" s="14">
        <v>0</v>
      </c>
      <c r="O489" s="14">
        <v>0</v>
      </c>
      <c r="P489" s="52" t="str">
        <f t="shared" si="152"/>
        <v>BOOKING.COM</v>
      </c>
      <c r="Q489" s="52" t="str">
        <f t="shared" si="154"/>
        <v>*JBS HOTELS</v>
      </c>
      <c r="R489" s="52" t="str">
        <f t="shared" ref="R489:R490" si="155">R488</f>
        <v>EXPEDIA INC</v>
      </c>
    </row>
    <row r="490" spans="1:18" ht="15.75" customHeight="1">
      <c r="A490" s="14" t="s">
        <v>943</v>
      </c>
      <c r="B490" s="14" t="s">
        <v>944</v>
      </c>
      <c r="C490" s="14">
        <v>56477048</v>
      </c>
      <c r="D490" s="14" t="s">
        <v>53</v>
      </c>
      <c r="E490" s="14" t="s">
        <v>62</v>
      </c>
      <c r="F490" s="14" t="s">
        <v>56</v>
      </c>
      <c r="G490" s="14" t="s">
        <v>76</v>
      </c>
      <c r="H490" s="51">
        <v>87.5</v>
      </c>
      <c r="I490" s="30">
        <v>42523</v>
      </c>
      <c r="J490" s="30">
        <v>42525</v>
      </c>
      <c r="K490" s="14" t="s">
        <v>57</v>
      </c>
      <c r="L490" s="14">
        <v>208</v>
      </c>
      <c r="M490" s="14">
        <v>2</v>
      </c>
      <c r="N490" s="14">
        <v>0</v>
      </c>
      <c r="O490" s="14">
        <v>0</v>
      </c>
      <c r="P490" s="52" t="str">
        <f t="shared" si="152"/>
        <v>BOOKING.COM</v>
      </c>
      <c r="Q490" s="52" t="str">
        <f t="shared" si="154"/>
        <v>*JBS HOTELS</v>
      </c>
      <c r="R490" s="52" t="str">
        <f t="shared" si="155"/>
        <v>EXPEDIA INC</v>
      </c>
    </row>
    <row r="491" spans="1:18" ht="15.75" customHeight="1">
      <c r="A491" s="14" t="s">
        <v>945</v>
      </c>
      <c r="B491" s="14" t="s">
        <v>946</v>
      </c>
      <c r="C491" s="14">
        <v>51681036</v>
      </c>
      <c r="D491" s="14" t="s">
        <v>92</v>
      </c>
      <c r="E491" s="14" t="s">
        <v>62</v>
      </c>
      <c r="F491" s="14" t="s">
        <v>56</v>
      </c>
      <c r="G491" s="14" t="s">
        <v>83</v>
      </c>
      <c r="H491" s="51">
        <v>49.8</v>
      </c>
      <c r="I491" s="30">
        <v>42523</v>
      </c>
      <c r="J491" s="30">
        <v>42524</v>
      </c>
      <c r="K491" s="14" t="s">
        <v>64</v>
      </c>
      <c r="L491" s="14">
        <v>121</v>
      </c>
      <c r="M491" s="14">
        <v>2</v>
      </c>
      <c r="N491" s="14">
        <v>2</v>
      </c>
      <c r="O491" s="14">
        <v>0</v>
      </c>
      <c r="P491" s="52" t="str">
        <f t="shared" si="152"/>
        <v>BOOKING.COM</v>
      </c>
      <c r="Q491" s="52" t="str">
        <f t="shared" si="154"/>
        <v>*JBS HOTELS</v>
      </c>
      <c r="R491" s="52" t="s">
        <v>72</v>
      </c>
    </row>
    <row r="492" spans="1:18" ht="15.75" customHeight="1">
      <c r="A492" s="14" t="s">
        <v>599</v>
      </c>
      <c r="B492" s="14" t="s">
        <v>947</v>
      </c>
      <c r="C492" s="14">
        <v>34212140</v>
      </c>
      <c r="D492" s="14" t="s">
        <v>53</v>
      </c>
      <c r="E492" s="14" t="s">
        <v>62</v>
      </c>
      <c r="F492" s="14" t="s">
        <v>56</v>
      </c>
      <c r="G492" s="14" t="s">
        <v>83</v>
      </c>
      <c r="H492" s="51">
        <v>52.91</v>
      </c>
      <c r="I492" s="30">
        <v>42524</v>
      </c>
      <c r="J492" s="30">
        <v>42526</v>
      </c>
      <c r="K492" s="14" t="s">
        <v>64</v>
      </c>
      <c r="L492" s="14">
        <v>120</v>
      </c>
      <c r="M492" s="14">
        <v>1</v>
      </c>
      <c r="N492" s="14">
        <v>0</v>
      </c>
      <c r="O492" s="14">
        <v>0</v>
      </c>
      <c r="P492" s="52" t="str">
        <f t="shared" si="152"/>
        <v>BOOKING.COM</v>
      </c>
      <c r="Q492" s="52" t="str">
        <f t="shared" si="154"/>
        <v>*JBS HOTELS</v>
      </c>
      <c r="R492" s="52" t="s">
        <v>72</v>
      </c>
    </row>
    <row r="493" spans="1:18" ht="15.75" customHeight="1">
      <c r="A493" s="14" t="s">
        <v>178</v>
      </c>
      <c r="B493" s="14" t="s">
        <v>948</v>
      </c>
      <c r="C493" s="14">
        <v>88858186</v>
      </c>
      <c r="D493" s="14" t="s">
        <v>53</v>
      </c>
      <c r="E493" s="14" t="s">
        <v>54</v>
      </c>
      <c r="F493" s="14" t="s">
        <v>55</v>
      </c>
      <c r="G493" s="14" t="s">
        <v>56</v>
      </c>
      <c r="H493" s="51">
        <v>41.74</v>
      </c>
      <c r="I493" s="30">
        <v>42524</v>
      </c>
      <c r="J493" s="30">
        <v>42526</v>
      </c>
      <c r="K493" s="14" t="s">
        <v>57</v>
      </c>
      <c r="L493" s="14">
        <v>115</v>
      </c>
      <c r="M493" s="14">
        <v>1</v>
      </c>
      <c r="N493" s="14">
        <v>0</v>
      </c>
      <c r="O493" s="14">
        <v>0</v>
      </c>
      <c r="P493" s="52" t="str">
        <f t="shared" si="152"/>
        <v>BOOKING.COM</v>
      </c>
      <c r="Q493" s="52" t="s">
        <v>60</v>
      </c>
      <c r="R493" s="52" t="str">
        <f t="shared" ref="R493:R496" si="156">R492</f>
        <v>EXPEDIA INC</v>
      </c>
    </row>
    <row r="494" spans="1:18" ht="15.75" customHeight="1">
      <c r="A494" s="14" t="s">
        <v>178</v>
      </c>
      <c r="B494" s="14" t="s">
        <v>949</v>
      </c>
      <c r="C494" s="14">
        <v>88858132</v>
      </c>
      <c r="D494" s="14" t="s">
        <v>53</v>
      </c>
      <c r="E494" s="14" t="s">
        <v>54</v>
      </c>
      <c r="F494" s="14" t="s">
        <v>55</v>
      </c>
      <c r="G494" s="14" t="s">
        <v>56</v>
      </c>
      <c r="H494" s="51">
        <v>41.74</v>
      </c>
      <c r="I494" s="30">
        <v>42524</v>
      </c>
      <c r="J494" s="30">
        <v>42526</v>
      </c>
      <c r="K494" s="14" t="s">
        <v>57</v>
      </c>
      <c r="L494" s="14">
        <v>317</v>
      </c>
      <c r="M494" s="14">
        <v>1</v>
      </c>
      <c r="N494" s="14">
        <v>0</v>
      </c>
      <c r="O494" s="14">
        <v>0</v>
      </c>
      <c r="P494" s="52" t="str">
        <f t="shared" si="152"/>
        <v>BOOKING.COM</v>
      </c>
      <c r="Q494" s="52" t="s">
        <v>60</v>
      </c>
      <c r="R494" s="52" t="str">
        <f t="shared" si="156"/>
        <v>EXPEDIA INC</v>
      </c>
    </row>
    <row r="495" spans="1:18" ht="15.75" customHeight="1">
      <c r="A495" s="14" t="s">
        <v>95</v>
      </c>
      <c r="B495" s="14" t="s">
        <v>950</v>
      </c>
      <c r="C495" s="14">
        <v>57620594</v>
      </c>
      <c r="D495" s="14" t="s">
        <v>92</v>
      </c>
      <c r="E495" s="14" t="s">
        <v>54</v>
      </c>
      <c r="F495" s="14" t="s">
        <v>55</v>
      </c>
      <c r="G495" s="14" t="s">
        <v>56</v>
      </c>
      <c r="H495" s="51">
        <v>41.74</v>
      </c>
      <c r="I495" s="30">
        <v>42525</v>
      </c>
      <c r="J495" s="30">
        <v>42528</v>
      </c>
      <c r="K495" s="14" t="s">
        <v>57</v>
      </c>
      <c r="L495" s="14">
        <v>305</v>
      </c>
      <c r="M495" s="14">
        <v>1</v>
      </c>
      <c r="N495" s="14">
        <v>0</v>
      </c>
      <c r="O495" s="14">
        <v>0</v>
      </c>
      <c r="P495" s="52" t="str">
        <f t="shared" si="152"/>
        <v>BOOKING.COM</v>
      </c>
      <c r="Q495" s="52" t="s">
        <v>60</v>
      </c>
      <c r="R495" s="52" t="str">
        <f t="shared" si="156"/>
        <v>EXPEDIA INC</v>
      </c>
    </row>
    <row r="496" spans="1:18" ht="15.75" customHeight="1">
      <c r="A496" s="14" t="s">
        <v>96</v>
      </c>
      <c r="B496" s="14" t="s">
        <v>951</v>
      </c>
      <c r="C496" s="14">
        <v>20072075</v>
      </c>
      <c r="D496" s="14" t="s">
        <v>53</v>
      </c>
      <c r="E496" s="14" t="s">
        <v>54</v>
      </c>
      <c r="F496" s="14" t="s">
        <v>55</v>
      </c>
      <c r="G496" s="14" t="s">
        <v>56</v>
      </c>
      <c r="H496" s="51">
        <v>43.48</v>
      </c>
      <c r="I496" s="30">
        <v>42526</v>
      </c>
      <c r="J496" s="30">
        <v>42529</v>
      </c>
      <c r="K496" s="14" t="s">
        <v>57</v>
      </c>
      <c r="L496" s="14">
        <v>212</v>
      </c>
      <c r="M496" s="14">
        <v>1</v>
      </c>
      <c r="N496" s="14">
        <v>0</v>
      </c>
      <c r="O496" s="14">
        <v>0</v>
      </c>
      <c r="P496" s="52" t="str">
        <f t="shared" si="152"/>
        <v>BOOKING.COM</v>
      </c>
      <c r="Q496" s="52" t="s">
        <v>58</v>
      </c>
      <c r="R496" s="52" t="str">
        <f t="shared" si="156"/>
        <v>EXPEDIA INC</v>
      </c>
    </row>
    <row r="497" spans="1:18" ht="15.75" customHeight="1">
      <c r="A497" s="14" t="s">
        <v>952</v>
      </c>
      <c r="B497" s="14" t="s">
        <v>953</v>
      </c>
      <c r="C497" s="14">
        <v>76526765</v>
      </c>
      <c r="D497" s="14" t="s">
        <v>53</v>
      </c>
      <c r="E497" s="14" t="s">
        <v>62</v>
      </c>
      <c r="F497" s="14" t="s">
        <v>56</v>
      </c>
      <c r="G497" s="14" t="s">
        <v>71</v>
      </c>
      <c r="H497" s="51">
        <v>74.7</v>
      </c>
      <c r="I497" s="30">
        <v>42538</v>
      </c>
      <c r="J497" s="30">
        <v>42539</v>
      </c>
      <c r="K497" s="14" t="s">
        <v>74</v>
      </c>
      <c r="L497" s="14">
        <v>326</v>
      </c>
      <c r="M497" s="14">
        <v>1</v>
      </c>
      <c r="N497" s="14">
        <v>0</v>
      </c>
      <c r="O497" s="14">
        <v>0</v>
      </c>
      <c r="P497" s="52" t="str">
        <f t="shared" si="152"/>
        <v>BOOKING.COM</v>
      </c>
      <c r="Q497" s="52" t="str">
        <f>Q496</f>
        <v>*AMERILINK INTERNATIONAL CORP</v>
      </c>
      <c r="R497" s="52" t="s">
        <v>72</v>
      </c>
    </row>
    <row r="498" spans="1:18" ht="15.75" customHeight="1">
      <c r="A498" s="14" t="s">
        <v>108</v>
      </c>
      <c r="B498" s="14" t="s">
        <v>954</v>
      </c>
      <c r="C498" s="14">
        <v>31605314</v>
      </c>
      <c r="D498" s="14" t="s">
        <v>53</v>
      </c>
      <c r="E498" s="14" t="s">
        <v>54</v>
      </c>
      <c r="F498" s="14" t="s">
        <v>55</v>
      </c>
      <c r="G498" s="14" t="s">
        <v>56</v>
      </c>
      <c r="H498" s="51">
        <v>41.74</v>
      </c>
      <c r="I498" s="30">
        <v>42538</v>
      </c>
      <c r="J498" s="30">
        <v>42539</v>
      </c>
      <c r="K498" s="14" t="s">
        <v>57</v>
      </c>
      <c r="L498" s="14">
        <v>312</v>
      </c>
      <c r="M498" s="14">
        <v>1</v>
      </c>
      <c r="N498" s="14">
        <v>0</v>
      </c>
      <c r="O498" s="14">
        <v>0</v>
      </c>
      <c r="P498" s="52" t="str">
        <f t="shared" si="152"/>
        <v>BOOKING.COM</v>
      </c>
      <c r="Q498" s="52" t="s">
        <v>60</v>
      </c>
      <c r="R498" s="52" t="str">
        <f t="shared" ref="R498:R500" si="157">R497</f>
        <v>EXPEDIA INC</v>
      </c>
    </row>
    <row r="499" spans="1:18" ht="15.75" customHeight="1">
      <c r="A499" s="14" t="s">
        <v>108</v>
      </c>
      <c r="B499" s="14" t="s">
        <v>955</v>
      </c>
      <c r="C499" s="14">
        <v>31605306</v>
      </c>
      <c r="D499" s="14" t="s">
        <v>53</v>
      </c>
      <c r="E499" s="14" t="s">
        <v>54</v>
      </c>
      <c r="F499" s="14" t="s">
        <v>55</v>
      </c>
      <c r="G499" s="14" t="s">
        <v>56</v>
      </c>
      <c r="H499" s="51">
        <v>41.74</v>
      </c>
      <c r="I499" s="30">
        <v>42538</v>
      </c>
      <c r="J499" s="30">
        <v>42539</v>
      </c>
      <c r="K499" s="14" t="s">
        <v>57</v>
      </c>
      <c r="L499" s="14">
        <v>216</v>
      </c>
      <c r="M499" s="14">
        <v>1</v>
      </c>
      <c r="N499" s="14">
        <v>0</v>
      </c>
      <c r="O499" s="14">
        <v>0</v>
      </c>
      <c r="P499" s="52" t="str">
        <f t="shared" si="152"/>
        <v>BOOKING.COM</v>
      </c>
      <c r="Q499" s="52" t="s">
        <v>60</v>
      </c>
      <c r="R499" s="52" t="str">
        <f t="shared" si="157"/>
        <v>EXPEDIA INC</v>
      </c>
    </row>
    <row r="500" spans="1:18" ht="15.75" customHeight="1">
      <c r="A500" s="14" t="s">
        <v>110</v>
      </c>
      <c r="B500" s="14" t="s">
        <v>956</v>
      </c>
      <c r="C500" s="14">
        <v>26869791</v>
      </c>
      <c r="D500" s="14" t="s">
        <v>53</v>
      </c>
      <c r="E500" s="14" t="s">
        <v>54</v>
      </c>
      <c r="F500" s="14" t="s">
        <v>55</v>
      </c>
      <c r="G500" s="14" t="s">
        <v>56</v>
      </c>
      <c r="H500" s="51">
        <v>41.74</v>
      </c>
      <c r="I500" s="30">
        <v>42539</v>
      </c>
      <c r="J500" s="30">
        <v>42541</v>
      </c>
      <c r="K500" s="14" t="s">
        <v>57</v>
      </c>
      <c r="L500" s="14">
        <v>206</v>
      </c>
      <c r="M500" s="14">
        <v>1</v>
      </c>
      <c r="N500" s="14">
        <v>0</v>
      </c>
      <c r="O500" s="14">
        <v>0</v>
      </c>
      <c r="P500" s="52" t="str">
        <f t="shared" si="152"/>
        <v>BOOKING.COM</v>
      </c>
      <c r="Q500" s="52" t="s">
        <v>60</v>
      </c>
      <c r="R500" s="52" t="str">
        <f t="shared" si="157"/>
        <v>EXPEDIA INC</v>
      </c>
    </row>
    <row r="501" spans="1:18" ht="15.75" customHeight="1">
      <c r="A501" s="14" t="s">
        <v>957</v>
      </c>
      <c r="B501" s="14" t="s">
        <v>958</v>
      </c>
      <c r="C501" s="14">
        <v>72036255</v>
      </c>
      <c r="D501" s="14" t="s">
        <v>53</v>
      </c>
      <c r="E501" s="14" t="s">
        <v>62</v>
      </c>
      <c r="F501" s="14" t="s">
        <v>56</v>
      </c>
      <c r="G501" s="14" t="s">
        <v>71</v>
      </c>
      <c r="H501" s="51">
        <v>78.849999999999994</v>
      </c>
      <c r="I501" s="30">
        <v>42543</v>
      </c>
      <c r="J501" s="30">
        <v>42546</v>
      </c>
      <c r="K501" s="14" t="s">
        <v>57</v>
      </c>
      <c r="L501" s="14">
        <v>112</v>
      </c>
      <c r="M501" s="14">
        <v>2</v>
      </c>
      <c r="N501" s="14">
        <v>2</v>
      </c>
      <c r="O501" s="14">
        <v>0</v>
      </c>
      <c r="P501" s="52" t="str">
        <f t="shared" si="152"/>
        <v>BOOKING.COM</v>
      </c>
      <c r="Q501" s="52" t="str">
        <f t="shared" ref="Q501:Q524" si="158">Q500</f>
        <v>*JBS HOTELS</v>
      </c>
      <c r="R501" s="52" t="s">
        <v>105</v>
      </c>
    </row>
    <row r="502" spans="1:18" ht="15.75" customHeight="1">
      <c r="A502" s="14" t="s">
        <v>959</v>
      </c>
      <c r="B502" s="14" t="s">
        <v>960</v>
      </c>
      <c r="C502" s="14">
        <v>70608899</v>
      </c>
      <c r="D502" s="14" t="s">
        <v>53</v>
      </c>
      <c r="E502" s="14" t="s">
        <v>62</v>
      </c>
      <c r="F502" s="14" t="s">
        <v>56</v>
      </c>
      <c r="G502" s="14" t="s">
        <v>56</v>
      </c>
      <c r="H502" s="51">
        <v>85</v>
      </c>
      <c r="I502" s="30">
        <v>42543</v>
      </c>
      <c r="J502" s="30">
        <v>42544</v>
      </c>
      <c r="K502" s="14" t="s">
        <v>57</v>
      </c>
      <c r="L502" s="14">
        <v>219</v>
      </c>
      <c r="M502" s="14">
        <v>1</v>
      </c>
      <c r="N502" s="14">
        <v>0</v>
      </c>
      <c r="O502" s="14">
        <v>0</v>
      </c>
      <c r="P502" s="52" t="str">
        <f t="shared" si="152"/>
        <v>BOOKING.COM</v>
      </c>
      <c r="Q502" s="52" t="str">
        <f t="shared" si="158"/>
        <v>*JBS HOTELS</v>
      </c>
      <c r="R502" s="52" t="s">
        <v>100</v>
      </c>
    </row>
    <row r="503" spans="1:18" ht="15.75" customHeight="1">
      <c r="A503" s="14" t="s">
        <v>429</v>
      </c>
      <c r="B503" s="14" t="s">
        <v>961</v>
      </c>
      <c r="C503" s="14">
        <v>78007050</v>
      </c>
      <c r="D503" s="14" t="s">
        <v>53</v>
      </c>
      <c r="E503" s="14" t="s">
        <v>62</v>
      </c>
      <c r="F503" s="14" t="s">
        <v>56</v>
      </c>
      <c r="G503" s="14" t="s">
        <v>71</v>
      </c>
      <c r="H503" s="51">
        <v>70.55</v>
      </c>
      <c r="I503" s="30">
        <v>42544</v>
      </c>
      <c r="J503" s="30">
        <v>42545</v>
      </c>
      <c r="K503" s="14" t="s">
        <v>64</v>
      </c>
      <c r="L503" s="14">
        <v>320</v>
      </c>
      <c r="M503" s="14">
        <v>2</v>
      </c>
      <c r="N503" s="14">
        <v>0</v>
      </c>
      <c r="O503" s="14">
        <v>0</v>
      </c>
      <c r="P503" s="52" t="str">
        <f t="shared" si="152"/>
        <v>BOOKING.COM</v>
      </c>
      <c r="Q503" s="52" t="str">
        <f t="shared" si="158"/>
        <v>*JBS HOTELS</v>
      </c>
      <c r="R503" s="52" t="s">
        <v>72</v>
      </c>
    </row>
    <row r="504" spans="1:18" ht="15.75" customHeight="1">
      <c r="A504" s="14" t="s">
        <v>962</v>
      </c>
      <c r="B504" s="14" t="s">
        <v>963</v>
      </c>
      <c r="C504" s="14">
        <v>77466265</v>
      </c>
      <c r="D504" s="14" t="s">
        <v>53</v>
      </c>
      <c r="E504" s="14" t="s">
        <v>62</v>
      </c>
      <c r="F504" s="14" t="s">
        <v>56</v>
      </c>
      <c r="G504" s="14" t="s">
        <v>71</v>
      </c>
      <c r="H504" s="51">
        <v>66.400000000000006</v>
      </c>
      <c r="I504" s="30">
        <v>42544</v>
      </c>
      <c r="J504" s="30">
        <v>42545</v>
      </c>
      <c r="K504" s="14" t="s">
        <v>74</v>
      </c>
      <c r="L504" s="14">
        <v>226</v>
      </c>
      <c r="M504" s="14">
        <v>2</v>
      </c>
      <c r="N504" s="14">
        <v>0</v>
      </c>
      <c r="O504" s="14">
        <v>0</v>
      </c>
      <c r="P504" s="52" t="str">
        <f t="shared" si="152"/>
        <v>BOOKING.COM</v>
      </c>
      <c r="Q504" s="52" t="str">
        <f t="shared" si="158"/>
        <v>*JBS HOTELS</v>
      </c>
      <c r="R504" s="52" t="s">
        <v>72</v>
      </c>
    </row>
    <row r="505" spans="1:18" ht="15.75" customHeight="1">
      <c r="A505" s="14" t="s">
        <v>964</v>
      </c>
      <c r="B505" s="14" t="s">
        <v>965</v>
      </c>
      <c r="C505" s="14">
        <v>77229771</v>
      </c>
      <c r="D505" s="14" t="s">
        <v>53</v>
      </c>
      <c r="E505" s="14" t="s">
        <v>62</v>
      </c>
      <c r="F505" s="14" t="s">
        <v>56</v>
      </c>
      <c r="G505" s="14" t="s">
        <v>76</v>
      </c>
      <c r="H505" s="51">
        <v>80</v>
      </c>
      <c r="I505" s="30">
        <v>42544</v>
      </c>
      <c r="J505" s="30">
        <v>42545</v>
      </c>
      <c r="K505" s="14" t="s">
        <v>87</v>
      </c>
      <c r="L505" s="14">
        <v>104</v>
      </c>
      <c r="M505" s="14">
        <v>2</v>
      </c>
      <c r="N505" s="14">
        <v>2</v>
      </c>
      <c r="O505" s="14">
        <v>0</v>
      </c>
      <c r="P505" s="52" t="str">
        <f t="shared" si="152"/>
        <v>BOOKING.COM</v>
      </c>
      <c r="Q505" s="52" t="str">
        <f t="shared" si="158"/>
        <v>*JBS HOTELS</v>
      </c>
      <c r="R505" s="52" t="str">
        <f>R504</f>
        <v>EXPEDIA INC</v>
      </c>
    </row>
    <row r="506" spans="1:18" ht="15.75" customHeight="1">
      <c r="A506" s="14" t="s">
        <v>966</v>
      </c>
      <c r="B506" s="14" t="s">
        <v>967</v>
      </c>
      <c r="C506" s="14">
        <v>57164767</v>
      </c>
      <c r="D506" s="14" t="s">
        <v>53</v>
      </c>
      <c r="E506" s="14" t="s">
        <v>62</v>
      </c>
      <c r="F506" s="14" t="s">
        <v>56</v>
      </c>
      <c r="G506" s="14" t="s">
        <v>114</v>
      </c>
      <c r="H506" s="51">
        <v>93.75</v>
      </c>
      <c r="I506" s="30">
        <v>42545</v>
      </c>
      <c r="J506" s="30">
        <v>42546</v>
      </c>
      <c r="K506" s="14" t="s">
        <v>57</v>
      </c>
      <c r="L506" s="14">
        <v>110</v>
      </c>
      <c r="M506" s="14">
        <v>2</v>
      </c>
      <c r="N506" s="14">
        <v>0</v>
      </c>
      <c r="O506" s="14">
        <v>0</v>
      </c>
      <c r="P506" s="52" t="str">
        <f t="shared" si="152"/>
        <v>BOOKING.COM</v>
      </c>
      <c r="Q506" s="52" t="str">
        <f t="shared" si="158"/>
        <v>*JBS HOTELS</v>
      </c>
      <c r="R506" s="52" t="s">
        <v>100</v>
      </c>
    </row>
    <row r="507" spans="1:18" ht="15.75" customHeight="1">
      <c r="A507" s="14" t="s">
        <v>968</v>
      </c>
      <c r="B507" s="14" t="s">
        <v>969</v>
      </c>
      <c r="C507" s="14">
        <v>96444402</v>
      </c>
      <c r="D507" s="14" t="s">
        <v>53</v>
      </c>
      <c r="E507" s="14" t="s">
        <v>62</v>
      </c>
      <c r="F507" s="14" t="s">
        <v>56</v>
      </c>
      <c r="G507" s="14" t="s">
        <v>115</v>
      </c>
      <c r="H507" s="51">
        <v>52.91</v>
      </c>
      <c r="I507" s="30">
        <v>42545</v>
      </c>
      <c r="J507" s="30">
        <v>42550</v>
      </c>
      <c r="K507" s="14" t="s">
        <v>57</v>
      </c>
      <c r="L507" s="14">
        <v>309</v>
      </c>
      <c r="M507" s="14">
        <v>3</v>
      </c>
      <c r="N507" s="14">
        <v>0</v>
      </c>
      <c r="O507" s="14">
        <v>0</v>
      </c>
      <c r="P507" s="52" t="str">
        <f t="shared" si="152"/>
        <v>BOOKING.COM</v>
      </c>
      <c r="Q507" s="52" t="str">
        <f t="shared" si="158"/>
        <v>*JBS HOTELS</v>
      </c>
      <c r="R507" s="52" t="s">
        <v>72</v>
      </c>
    </row>
    <row r="508" spans="1:18" ht="15.75" customHeight="1">
      <c r="A508" s="14" t="s">
        <v>112</v>
      </c>
      <c r="B508" s="14" t="s">
        <v>970</v>
      </c>
      <c r="C508" s="14">
        <v>45155064</v>
      </c>
      <c r="D508" s="14" t="s">
        <v>53</v>
      </c>
      <c r="E508" s="14" t="s">
        <v>62</v>
      </c>
      <c r="F508" s="14" t="s">
        <v>56</v>
      </c>
      <c r="G508" s="14" t="s">
        <v>83</v>
      </c>
      <c r="H508" s="51">
        <v>70.55</v>
      </c>
      <c r="I508" s="30">
        <v>42545</v>
      </c>
      <c r="J508" s="30">
        <v>42548</v>
      </c>
      <c r="K508" s="14" t="s">
        <v>57</v>
      </c>
      <c r="L508" s="14">
        <v>210</v>
      </c>
      <c r="M508" s="14">
        <v>2</v>
      </c>
      <c r="N508" s="14">
        <v>0</v>
      </c>
      <c r="O508" s="14">
        <v>0</v>
      </c>
      <c r="P508" s="52" t="str">
        <f t="shared" si="152"/>
        <v>BOOKING.COM</v>
      </c>
      <c r="Q508" s="52" t="str">
        <f t="shared" si="158"/>
        <v>*JBS HOTELS</v>
      </c>
      <c r="R508" s="52" t="s">
        <v>72</v>
      </c>
    </row>
    <row r="509" spans="1:18" ht="15.75" customHeight="1">
      <c r="A509" s="14" t="s">
        <v>971</v>
      </c>
      <c r="B509" s="14" t="s">
        <v>972</v>
      </c>
      <c r="C509" s="14">
        <v>72061565</v>
      </c>
      <c r="D509" s="14" t="s">
        <v>53</v>
      </c>
      <c r="E509" s="14" t="s">
        <v>62</v>
      </c>
      <c r="F509" s="14" t="s">
        <v>56</v>
      </c>
      <c r="G509" s="14" t="s">
        <v>80</v>
      </c>
      <c r="H509" s="51">
        <v>100</v>
      </c>
      <c r="I509" s="30">
        <v>42545</v>
      </c>
      <c r="J509" s="30">
        <v>42546</v>
      </c>
      <c r="K509" s="14" t="s">
        <v>57</v>
      </c>
      <c r="L509" s="14">
        <v>312</v>
      </c>
      <c r="M509" s="14">
        <v>2</v>
      </c>
      <c r="N509" s="14">
        <v>0</v>
      </c>
      <c r="O509" s="14">
        <v>0</v>
      </c>
      <c r="P509" s="52" t="s">
        <v>67</v>
      </c>
      <c r="Q509" s="52" t="str">
        <f t="shared" si="158"/>
        <v>*JBS HOTELS</v>
      </c>
      <c r="R509" s="52" t="s">
        <v>68</v>
      </c>
    </row>
    <row r="510" spans="1:18" ht="15.75" customHeight="1">
      <c r="A510" s="14" t="s">
        <v>973</v>
      </c>
      <c r="B510" s="14" t="s">
        <v>974</v>
      </c>
      <c r="C510" s="14">
        <v>66626039</v>
      </c>
      <c r="D510" s="14" t="s">
        <v>53</v>
      </c>
      <c r="E510" s="14" t="s">
        <v>62</v>
      </c>
      <c r="F510" s="14" t="s">
        <v>56</v>
      </c>
      <c r="G510" s="14" t="s">
        <v>71</v>
      </c>
      <c r="H510" s="51">
        <v>70.55</v>
      </c>
      <c r="I510" s="30">
        <v>42547</v>
      </c>
      <c r="J510" s="30">
        <v>42550</v>
      </c>
      <c r="K510" s="14" t="s">
        <v>57</v>
      </c>
      <c r="L510" s="14">
        <v>306</v>
      </c>
      <c r="M510" s="14">
        <v>4</v>
      </c>
      <c r="N510" s="14">
        <v>0</v>
      </c>
      <c r="O510" s="14">
        <v>0</v>
      </c>
      <c r="P510" s="52" t="str">
        <f>P509</f>
        <v>BOOKING.COM</v>
      </c>
      <c r="Q510" s="52" t="str">
        <f t="shared" si="158"/>
        <v>*JBS HOTELS</v>
      </c>
      <c r="R510" s="52" t="s">
        <v>72</v>
      </c>
    </row>
    <row r="511" spans="1:18" ht="15.75" customHeight="1">
      <c r="A511" s="14" t="s">
        <v>524</v>
      </c>
      <c r="B511" s="14" t="s">
        <v>975</v>
      </c>
      <c r="C511" s="14">
        <v>30928811</v>
      </c>
      <c r="D511" s="14" t="s">
        <v>53</v>
      </c>
      <c r="E511" s="14" t="s">
        <v>62</v>
      </c>
      <c r="F511" s="14" t="s">
        <v>56</v>
      </c>
      <c r="G511" s="14" t="s">
        <v>66</v>
      </c>
      <c r="H511" s="51">
        <v>67.5</v>
      </c>
      <c r="I511" s="30">
        <v>42547</v>
      </c>
      <c r="J511" s="30">
        <v>42548</v>
      </c>
      <c r="K511" s="14" t="s">
        <v>64</v>
      </c>
      <c r="L511" s="14">
        <v>322</v>
      </c>
      <c r="M511" s="14">
        <v>2</v>
      </c>
      <c r="N511" s="14">
        <v>0</v>
      </c>
      <c r="O511" s="14">
        <v>0</v>
      </c>
      <c r="P511" s="52" t="s">
        <v>67</v>
      </c>
      <c r="Q511" s="52" t="str">
        <f t="shared" si="158"/>
        <v>*JBS HOTELS</v>
      </c>
      <c r="R511" s="52" t="s">
        <v>68</v>
      </c>
    </row>
    <row r="512" spans="1:18" ht="15.75" customHeight="1">
      <c r="A512" s="14" t="s">
        <v>976</v>
      </c>
      <c r="B512" s="14" t="s">
        <v>977</v>
      </c>
      <c r="C512" s="14">
        <v>38057004</v>
      </c>
      <c r="D512" s="14" t="s">
        <v>53</v>
      </c>
      <c r="E512" s="14" t="s">
        <v>62</v>
      </c>
      <c r="F512" s="14" t="s">
        <v>56</v>
      </c>
      <c r="G512" s="14" t="s">
        <v>66</v>
      </c>
      <c r="H512" s="51">
        <v>67.5</v>
      </c>
      <c r="I512" s="30">
        <v>42548</v>
      </c>
      <c r="J512" s="30">
        <v>42551</v>
      </c>
      <c r="K512" s="14" t="s">
        <v>64</v>
      </c>
      <c r="L512" s="14">
        <v>221</v>
      </c>
      <c r="M512" s="14">
        <v>2</v>
      </c>
      <c r="N512" s="14">
        <v>0</v>
      </c>
      <c r="O512" s="14">
        <v>0</v>
      </c>
      <c r="P512" s="52" t="s">
        <v>67</v>
      </c>
      <c r="Q512" s="52" t="str">
        <f t="shared" si="158"/>
        <v>*JBS HOTELS</v>
      </c>
      <c r="R512" s="52" t="s">
        <v>68</v>
      </c>
    </row>
    <row r="513" spans="1:18" ht="15.75" customHeight="1">
      <c r="A513" s="14" t="s">
        <v>811</v>
      </c>
      <c r="B513" s="14" t="s">
        <v>978</v>
      </c>
      <c r="C513" s="14">
        <v>81550107</v>
      </c>
      <c r="D513" s="14" t="s">
        <v>53</v>
      </c>
      <c r="E513" s="14" t="s">
        <v>62</v>
      </c>
      <c r="F513" s="14" t="s">
        <v>56</v>
      </c>
      <c r="G513" s="14" t="s">
        <v>133</v>
      </c>
      <c r="H513" s="51">
        <v>48</v>
      </c>
      <c r="I513" s="30">
        <v>42548</v>
      </c>
      <c r="J513" s="30">
        <v>42549</v>
      </c>
      <c r="K513" s="14" t="s">
        <v>57</v>
      </c>
      <c r="L513" s="14">
        <v>302</v>
      </c>
      <c r="M513" s="14">
        <v>2</v>
      </c>
      <c r="N513" s="14">
        <v>0</v>
      </c>
      <c r="O513" s="14">
        <v>0</v>
      </c>
      <c r="P513" s="52" t="s">
        <v>134</v>
      </c>
      <c r="Q513" s="52" t="str">
        <f t="shared" si="158"/>
        <v>*JBS HOTELS</v>
      </c>
      <c r="R513" s="52" t="s">
        <v>100</v>
      </c>
    </row>
    <row r="514" spans="1:18" ht="15.75" customHeight="1">
      <c r="A514" s="14" t="s">
        <v>979</v>
      </c>
      <c r="B514" s="14" t="s">
        <v>980</v>
      </c>
      <c r="C514" s="14">
        <v>30638165</v>
      </c>
      <c r="D514" s="14" t="s">
        <v>53</v>
      </c>
      <c r="E514" s="14" t="s">
        <v>62</v>
      </c>
      <c r="F514" s="14" t="s">
        <v>56</v>
      </c>
      <c r="G514" s="14" t="s">
        <v>981</v>
      </c>
      <c r="H514" s="51">
        <v>90</v>
      </c>
      <c r="I514" s="30">
        <v>42553</v>
      </c>
      <c r="J514" s="30">
        <v>42554</v>
      </c>
      <c r="K514" s="14" t="s">
        <v>57</v>
      </c>
      <c r="L514" s="14">
        <v>303</v>
      </c>
      <c r="M514" s="14">
        <v>2</v>
      </c>
      <c r="N514" s="14">
        <v>2</v>
      </c>
      <c r="O514" s="14">
        <v>0</v>
      </c>
      <c r="P514" s="52" t="s">
        <v>134</v>
      </c>
      <c r="Q514" s="52" t="str">
        <f t="shared" si="158"/>
        <v>*JBS HOTELS</v>
      </c>
      <c r="R514" s="52" t="s">
        <v>100</v>
      </c>
    </row>
    <row r="515" spans="1:18" ht="15.75" customHeight="1">
      <c r="A515" s="14" t="s">
        <v>982</v>
      </c>
      <c r="B515" s="14" t="s">
        <v>983</v>
      </c>
      <c r="C515" s="14">
        <v>28720122</v>
      </c>
      <c r="D515" s="14" t="s">
        <v>53</v>
      </c>
      <c r="E515" s="14" t="s">
        <v>62</v>
      </c>
      <c r="F515" s="14" t="s">
        <v>56</v>
      </c>
      <c r="G515" s="14" t="s">
        <v>233</v>
      </c>
      <c r="H515" s="51">
        <v>55</v>
      </c>
      <c r="I515" s="30">
        <v>42555</v>
      </c>
      <c r="J515" s="30">
        <v>42559</v>
      </c>
      <c r="K515" s="14" t="s">
        <v>87</v>
      </c>
      <c r="L515" s="14">
        <v>104</v>
      </c>
      <c r="M515" s="14">
        <v>2</v>
      </c>
      <c r="N515" s="14">
        <v>0</v>
      </c>
      <c r="O515" s="14">
        <v>0</v>
      </c>
      <c r="P515" s="52" t="s">
        <v>984</v>
      </c>
      <c r="Q515" s="52" t="str">
        <f t="shared" si="158"/>
        <v>*JBS HOTELS</v>
      </c>
      <c r="R515" s="52" t="str">
        <f>R514</f>
        <v>INTERNET BOOKING</v>
      </c>
    </row>
    <row r="516" spans="1:18" ht="15.75" customHeight="1">
      <c r="A516" s="14" t="s">
        <v>169</v>
      </c>
      <c r="B516" s="14" t="s">
        <v>985</v>
      </c>
      <c r="C516" s="14">
        <v>85091424</v>
      </c>
      <c r="D516" s="14" t="s">
        <v>53</v>
      </c>
      <c r="E516" s="14" t="s">
        <v>62</v>
      </c>
      <c r="F516" s="14" t="s">
        <v>56</v>
      </c>
      <c r="G516" s="14" t="s">
        <v>80</v>
      </c>
      <c r="H516" s="51">
        <v>85</v>
      </c>
      <c r="I516" s="30">
        <v>42556</v>
      </c>
      <c r="J516" s="30">
        <v>42561</v>
      </c>
      <c r="K516" s="14" t="s">
        <v>57</v>
      </c>
      <c r="L516" s="14">
        <v>111</v>
      </c>
      <c r="M516" s="14">
        <v>3</v>
      </c>
      <c r="N516" s="14">
        <v>0</v>
      </c>
      <c r="O516" s="14">
        <v>0</v>
      </c>
      <c r="P516" s="52" t="s">
        <v>67</v>
      </c>
      <c r="Q516" s="52" t="str">
        <f t="shared" si="158"/>
        <v>*JBS HOTELS</v>
      </c>
      <c r="R516" s="52" t="s">
        <v>68</v>
      </c>
    </row>
    <row r="517" spans="1:18" ht="15.75" customHeight="1">
      <c r="A517" s="14" t="s">
        <v>986</v>
      </c>
      <c r="B517" s="14" t="s">
        <v>987</v>
      </c>
      <c r="C517" s="14">
        <v>81014122</v>
      </c>
      <c r="D517" s="14" t="s">
        <v>53</v>
      </c>
      <c r="E517" s="14" t="s">
        <v>62</v>
      </c>
      <c r="F517" s="14" t="s">
        <v>56</v>
      </c>
      <c r="G517" s="14" t="s">
        <v>80</v>
      </c>
      <c r="H517" s="51">
        <v>90</v>
      </c>
      <c r="I517" s="30">
        <v>42561</v>
      </c>
      <c r="J517" s="30">
        <v>42565</v>
      </c>
      <c r="K517" s="14" t="s">
        <v>57</v>
      </c>
      <c r="L517" s="14">
        <v>119</v>
      </c>
      <c r="M517" s="14">
        <v>4</v>
      </c>
      <c r="N517" s="14">
        <v>0</v>
      </c>
      <c r="O517" s="14">
        <v>0</v>
      </c>
      <c r="P517" s="52" t="s">
        <v>67</v>
      </c>
      <c r="Q517" s="52" t="str">
        <f t="shared" si="158"/>
        <v>*JBS HOTELS</v>
      </c>
      <c r="R517" s="52" t="s">
        <v>68</v>
      </c>
    </row>
    <row r="518" spans="1:18" ht="15.75" customHeight="1">
      <c r="A518" s="14" t="s">
        <v>237</v>
      </c>
      <c r="B518" s="14" t="s">
        <v>988</v>
      </c>
      <c r="C518" s="14">
        <v>86115009</v>
      </c>
      <c r="D518" s="14" t="s">
        <v>53</v>
      </c>
      <c r="E518" s="14" t="s">
        <v>62</v>
      </c>
      <c r="F518" s="14" t="s">
        <v>56</v>
      </c>
      <c r="G518" s="14" t="s">
        <v>80</v>
      </c>
      <c r="H518" s="51">
        <v>80</v>
      </c>
      <c r="I518" s="30">
        <v>42563</v>
      </c>
      <c r="J518" s="30">
        <v>42566</v>
      </c>
      <c r="K518" s="14" t="s">
        <v>57</v>
      </c>
      <c r="L518" s="14">
        <v>107</v>
      </c>
      <c r="M518" s="14">
        <v>4</v>
      </c>
      <c r="N518" s="14">
        <v>0</v>
      </c>
      <c r="O518" s="14">
        <v>0</v>
      </c>
      <c r="P518" s="52" t="s">
        <v>67</v>
      </c>
      <c r="Q518" s="52" t="str">
        <f t="shared" si="158"/>
        <v>*JBS HOTELS</v>
      </c>
      <c r="R518" s="52" t="s">
        <v>68</v>
      </c>
    </row>
    <row r="519" spans="1:18" ht="15.75" customHeight="1">
      <c r="A519" s="14" t="s">
        <v>989</v>
      </c>
      <c r="B519" s="14" t="s">
        <v>990</v>
      </c>
      <c r="C519" s="14">
        <v>41673014</v>
      </c>
      <c r="D519" s="14" t="s">
        <v>53</v>
      </c>
      <c r="E519" s="14" t="s">
        <v>62</v>
      </c>
      <c r="F519" s="14" t="s">
        <v>56</v>
      </c>
      <c r="G519" s="14" t="s">
        <v>78</v>
      </c>
      <c r="H519" s="51">
        <v>78.849999999999994</v>
      </c>
      <c r="I519" s="30">
        <v>42563</v>
      </c>
      <c r="J519" s="30">
        <v>42567</v>
      </c>
      <c r="K519" s="14" t="s">
        <v>57</v>
      </c>
      <c r="L519" s="14">
        <v>216</v>
      </c>
      <c r="M519" s="14">
        <v>2</v>
      </c>
      <c r="N519" s="14">
        <v>0</v>
      </c>
      <c r="O519" s="14">
        <v>0</v>
      </c>
      <c r="P519" s="52" t="s">
        <v>67</v>
      </c>
      <c r="Q519" s="52" t="str">
        <f t="shared" si="158"/>
        <v>*JBS HOTELS</v>
      </c>
      <c r="R519" s="52" t="s">
        <v>68</v>
      </c>
    </row>
    <row r="520" spans="1:18" ht="15.75" customHeight="1">
      <c r="A520" s="14" t="s">
        <v>991</v>
      </c>
      <c r="B520" s="14" t="s">
        <v>992</v>
      </c>
      <c r="C520" s="14">
        <v>83984810</v>
      </c>
      <c r="D520" s="14" t="s">
        <v>53</v>
      </c>
      <c r="E520" s="14" t="s">
        <v>62</v>
      </c>
      <c r="F520" s="14" t="s">
        <v>56</v>
      </c>
      <c r="G520" s="14" t="s">
        <v>80</v>
      </c>
      <c r="H520" s="51">
        <v>90</v>
      </c>
      <c r="I520" s="30">
        <v>42564</v>
      </c>
      <c r="J520" s="30">
        <v>42565</v>
      </c>
      <c r="K520" s="14" t="s">
        <v>57</v>
      </c>
      <c r="L520" s="14">
        <v>106</v>
      </c>
      <c r="M520" s="14">
        <v>4</v>
      </c>
      <c r="N520" s="14">
        <v>0</v>
      </c>
      <c r="O520" s="14">
        <v>0</v>
      </c>
      <c r="P520" s="52" t="s">
        <v>67</v>
      </c>
      <c r="Q520" s="52" t="str">
        <f t="shared" si="158"/>
        <v>*JBS HOTELS</v>
      </c>
      <c r="R520" s="52" t="s">
        <v>68</v>
      </c>
    </row>
    <row r="521" spans="1:18" ht="15.75" customHeight="1">
      <c r="A521" s="14" t="s">
        <v>993</v>
      </c>
      <c r="B521" s="14" t="s">
        <v>994</v>
      </c>
      <c r="C521" s="14">
        <v>84551112</v>
      </c>
      <c r="D521" s="14" t="s">
        <v>53</v>
      </c>
      <c r="E521" s="14" t="s">
        <v>62</v>
      </c>
      <c r="F521" s="14" t="s">
        <v>123</v>
      </c>
      <c r="G521" s="14" t="s">
        <v>56</v>
      </c>
      <c r="H521" s="51">
        <v>110</v>
      </c>
      <c r="I521" s="30">
        <v>42567</v>
      </c>
      <c r="J521" s="30">
        <v>42568</v>
      </c>
      <c r="K521" s="14" t="s">
        <v>57</v>
      </c>
      <c r="L521" s="14">
        <v>116</v>
      </c>
      <c r="M521" s="14">
        <v>3</v>
      </c>
      <c r="N521" s="14">
        <v>0</v>
      </c>
      <c r="O521" s="14">
        <v>0</v>
      </c>
      <c r="P521" s="52" t="s">
        <v>117</v>
      </c>
      <c r="Q521" s="52" t="str">
        <f t="shared" si="158"/>
        <v>*JBS HOTELS</v>
      </c>
      <c r="R521" s="52" t="str">
        <f>R520</f>
        <v>TOERKOOP REISBURO DE VEER</v>
      </c>
    </row>
    <row r="522" spans="1:18" ht="15.75" customHeight="1">
      <c r="A522" s="14" t="s">
        <v>995</v>
      </c>
      <c r="B522" s="14" t="s">
        <v>996</v>
      </c>
      <c r="C522" s="14">
        <v>91518183</v>
      </c>
      <c r="D522" s="14" t="s">
        <v>53</v>
      </c>
      <c r="E522" s="14" t="s">
        <v>62</v>
      </c>
      <c r="F522" s="14" t="s">
        <v>56</v>
      </c>
      <c r="G522" s="14" t="s">
        <v>80</v>
      </c>
      <c r="H522" s="51">
        <v>75</v>
      </c>
      <c r="I522" s="30">
        <v>42568</v>
      </c>
      <c r="J522" s="30">
        <v>42569</v>
      </c>
      <c r="K522" s="14" t="s">
        <v>57</v>
      </c>
      <c r="L522" s="14">
        <v>126</v>
      </c>
      <c r="M522" s="14">
        <v>4</v>
      </c>
      <c r="N522" s="14">
        <v>0</v>
      </c>
      <c r="O522" s="14">
        <v>0</v>
      </c>
      <c r="P522" s="52" t="s">
        <v>67</v>
      </c>
      <c r="Q522" s="52" t="str">
        <f t="shared" si="158"/>
        <v>*JBS HOTELS</v>
      </c>
      <c r="R522" s="52" t="s">
        <v>68</v>
      </c>
    </row>
    <row r="523" spans="1:18" ht="15.75" customHeight="1">
      <c r="A523" s="14" t="s">
        <v>997</v>
      </c>
      <c r="B523" s="14" t="s">
        <v>998</v>
      </c>
      <c r="C523" s="14">
        <v>90439625</v>
      </c>
      <c r="D523" s="14" t="s">
        <v>53</v>
      </c>
      <c r="E523" s="14" t="s">
        <v>62</v>
      </c>
      <c r="F523" s="14" t="s">
        <v>56</v>
      </c>
      <c r="G523" s="14" t="s">
        <v>80</v>
      </c>
      <c r="H523" s="51">
        <v>75</v>
      </c>
      <c r="I523" s="30">
        <v>42568</v>
      </c>
      <c r="J523" s="30">
        <v>42570</v>
      </c>
      <c r="K523" s="14" t="s">
        <v>57</v>
      </c>
      <c r="L523" s="14">
        <v>207</v>
      </c>
      <c r="M523" s="14">
        <v>4</v>
      </c>
      <c r="N523" s="14">
        <v>0</v>
      </c>
      <c r="O523" s="14">
        <v>0</v>
      </c>
      <c r="P523" s="52" t="s">
        <v>67</v>
      </c>
      <c r="Q523" s="52" t="str">
        <f t="shared" si="158"/>
        <v>*JBS HOTELS</v>
      </c>
      <c r="R523" s="52" t="s">
        <v>68</v>
      </c>
    </row>
    <row r="524" spans="1:18" ht="15.75" customHeight="1">
      <c r="A524" s="14" t="s">
        <v>999</v>
      </c>
      <c r="B524" s="14" t="s">
        <v>1000</v>
      </c>
      <c r="C524" s="14">
        <v>90294958</v>
      </c>
      <c r="D524" s="14" t="s">
        <v>53</v>
      </c>
      <c r="E524" s="14" t="s">
        <v>62</v>
      </c>
      <c r="F524" s="14" t="s">
        <v>56</v>
      </c>
      <c r="G524" s="14" t="s">
        <v>80</v>
      </c>
      <c r="H524" s="51">
        <v>75</v>
      </c>
      <c r="I524" s="30">
        <v>42568</v>
      </c>
      <c r="J524" s="30">
        <v>42569</v>
      </c>
      <c r="K524" s="14" t="s">
        <v>57</v>
      </c>
      <c r="L524" s="14">
        <v>301</v>
      </c>
      <c r="M524" s="14">
        <v>1</v>
      </c>
      <c r="N524" s="14">
        <v>0</v>
      </c>
      <c r="O524" s="14">
        <v>0</v>
      </c>
      <c r="P524" s="52" t="s">
        <v>67</v>
      </c>
      <c r="Q524" s="52" t="str">
        <f t="shared" si="158"/>
        <v>*JBS HOTELS</v>
      </c>
      <c r="R524" s="52" t="s">
        <v>68</v>
      </c>
    </row>
    <row r="525" spans="1:18" ht="15.75" customHeight="1">
      <c r="A525" s="14" t="s">
        <v>129</v>
      </c>
      <c r="B525" s="14" t="s">
        <v>1001</v>
      </c>
      <c r="C525" s="14">
        <v>41310230</v>
      </c>
      <c r="D525" s="14" t="s">
        <v>53</v>
      </c>
      <c r="E525" s="14" t="s">
        <v>54</v>
      </c>
      <c r="F525" s="14" t="s">
        <v>55</v>
      </c>
      <c r="G525" s="14" t="s">
        <v>56</v>
      </c>
      <c r="H525" s="51">
        <v>41.74</v>
      </c>
      <c r="I525" s="30">
        <v>42573</v>
      </c>
      <c r="J525" s="30">
        <v>42574</v>
      </c>
      <c r="K525" s="14" t="s">
        <v>57</v>
      </c>
      <c r="L525" s="14">
        <v>306</v>
      </c>
      <c r="M525" s="14">
        <v>1</v>
      </c>
      <c r="N525" s="14">
        <v>0</v>
      </c>
      <c r="O525" s="14">
        <v>0</v>
      </c>
      <c r="P525" s="52" t="str">
        <f t="shared" ref="P525:P529" si="159">P524</f>
        <v>BOOKING.COM</v>
      </c>
      <c r="Q525" s="52" t="s">
        <v>60</v>
      </c>
      <c r="R525" s="52" t="str">
        <f t="shared" ref="R525:R529" si="160">R524</f>
        <v>TOERKOOP REISBURO DE VEER</v>
      </c>
    </row>
    <row r="526" spans="1:18" ht="15.75" customHeight="1">
      <c r="A526" s="14" t="s">
        <v>129</v>
      </c>
      <c r="B526" s="14" t="s">
        <v>1002</v>
      </c>
      <c r="C526" s="14">
        <v>41310101</v>
      </c>
      <c r="D526" s="14" t="s">
        <v>53</v>
      </c>
      <c r="E526" s="14" t="s">
        <v>54</v>
      </c>
      <c r="F526" s="14" t="s">
        <v>55</v>
      </c>
      <c r="G526" s="14" t="s">
        <v>56</v>
      </c>
      <c r="H526" s="51">
        <v>41.74</v>
      </c>
      <c r="I526" s="30">
        <v>42573</v>
      </c>
      <c r="J526" s="30">
        <v>42574</v>
      </c>
      <c r="K526" s="14" t="s">
        <v>57</v>
      </c>
      <c r="L526" s="14">
        <v>218</v>
      </c>
      <c r="M526" s="14">
        <v>1</v>
      </c>
      <c r="N526" s="14">
        <v>0</v>
      </c>
      <c r="O526" s="14">
        <v>0</v>
      </c>
      <c r="P526" s="52" t="str">
        <f t="shared" si="159"/>
        <v>BOOKING.COM</v>
      </c>
      <c r="Q526" s="52" t="s">
        <v>60</v>
      </c>
      <c r="R526" s="52" t="str">
        <f t="shared" si="160"/>
        <v>TOERKOOP REISBURO DE VEER</v>
      </c>
    </row>
    <row r="527" spans="1:18" ht="15.75" customHeight="1">
      <c r="A527" s="14" t="s">
        <v>130</v>
      </c>
      <c r="B527" s="14" t="s">
        <v>1003</v>
      </c>
      <c r="C527" s="14">
        <v>90912828</v>
      </c>
      <c r="D527" s="14" t="s">
        <v>53</v>
      </c>
      <c r="E527" s="14" t="s">
        <v>54</v>
      </c>
      <c r="F527" s="14" t="s">
        <v>55</v>
      </c>
      <c r="G527" s="14" t="s">
        <v>56</v>
      </c>
      <c r="H527" s="51">
        <v>41.74</v>
      </c>
      <c r="I527" s="30">
        <v>42574</v>
      </c>
      <c r="J527" s="30">
        <v>42575</v>
      </c>
      <c r="K527" s="14" t="s">
        <v>57</v>
      </c>
      <c r="L527" s="14">
        <v>218</v>
      </c>
      <c r="M527" s="14">
        <v>1</v>
      </c>
      <c r="N527" s="14">
        <v>0</v>
      </c>
      <c r="O527" s="14">
        <v>0</v>
      </c>
      <c r="P527" s="52" t="str">
        <f t="shared" si="159"/>
        <v>BOOKING.COM</v>
      </c>
      <c r="Q527" s="52" t="s">
        <v>60</v>
      </c>
      <c r="R527" s="52" t="str">
        <f t="shared" si="160"/>
        <v>TOERKOOP REISBURO DE VEER</v>
      </c>
    </row>
    <row r="528" spans="1:18" ht="15.75" customHeight="1">
      <c r="A528" s="14" t="s">
        <v>130</v>
      </c>
      <c r="B528" s="14" t="s">
        <v>1004</v>
      </c>
      <c r="C528" s="14">
        <v>90912489</v>
      </c>
      <c r="D528" s="14" t="s">
        <v>53</v>
      </c>
      <c r="E528" s="14" t="s">
        <v>54</v>
      </c>
      <c r="F528" s="14" t="s">
        <v>55</v>
      </c>
      <c r="G528" s="14" t="s">
        <v>56</v>
      </c>
      <c r="H528" s="51">
        <v>41.74</v>
      </c>
      <c r="I528" s="30">
        <v>42574</v>
      </c>
      <c r="J528" s="30">
        <v>42575</v>
      </c>
      <c r="K528" s="14" t="s">
        <v>57</v>
      </c>
      <c r="L528" s="14">
        <v>203</v>
      </c>
      <c r="M528" s="14">
        <v>1</v>
      </c>
      <c r="N528" s="14">
        <v>0</v>
      </c>
      <c r="O528" s="14">
        <v>0</v>
      </c>
      <c r="P528" s="52" t="str">
        <f t="shared" si="159"/>
        <v>BOOKING.COM</v>
      </c>
      <c r="Q528" s="52" t="s">
        <v>60</v>
      </c>
      <c r="R528" s="52" t="str">
        <f t="shared" si="160"/>
        <v>TOERKOOP REISBURO DE VEER</v>
      </c>
    </row>
    <row r="529" spans="1:18" ht="15.75" customHeight="1">
      <c r="A529" s="14" t="s">
        <v>132</v>
      </c>
      <c r="B529" s="14" t="s">
        <v>1005</v>
      </c>
      <c r="C529" s="14">
        <v>90914414</v>
      </c>
      <c r="D529" s="14" t="s">
        <v>53</v>
      </c>
      <c r="E529" s="14" t="s">
        <v>54</v>
      </c>
      <c r="F529" s="14" t="s">
        <v>55</v>
      </c>
      <c r="G529" s="14" t="s">
        <v>56</v>
      </c>
      <c r="H529" s="51">
        <v>41.74</v>
      </c>
      <c r="I529" s="30">
        <v>42577</v>
      </c>
      <c r="J529" s="30">
        <v>42578</v>
      </c>
      <c r="K529" s="14" t="s">
        <v>57</v>
      </c>
      <c r="L529" s="14">
        <v>217</v>
      </c>
      <c r="M529" s="14">
        <v>1</v>
      </c>
      <c r="N529" s="14">
        <v>0</v>
      </c>
      <c r="O529" s="14">
        <v>0</v>
      </c>
      <c r="P529" s="52" t="str">
        <f t="shared" si="159"/>
        <v>BOOKING.COM</v>
      </c>
      <c r="Q529" s="52" t="s">
        <v>60</v>
      </c>
      <c r="R529" s="52" t="str">
        <f t="shared" si="160"/>
        <v>TOERKOOP REISBURO DE VEER</v>
      </c>
    </row>
    <row r="530" spans="1:18" ht="15.75" customHeight="1">
      <c r="A530" s="14" t="s">
        <v>1006</v>
      </c>
      <c r="B530" s="14" t="s">
        <v>1007</v>
      </c>
      <c r="C530" s="14">
        <v>89338646</v>
      </c>
      <c r="D530" s="14" t="s">
        <v>53</v>
      </c>
      <c r="E530" s="14" t="s">
        <v>62</v>
      </c>
      <c r="F530" s="14" t="s">
        <v>56</v>
      </c>
      <c r="G530" s="14" t="s">
        <v>80</v>
      </c>
      <c r="H530" s="51">
        <v>100</v>
      </c>
      <c r="I530" s="30">
        <v>42578</v>
      </c>
      <c r="J530" s="30">
        <v>42579</v>
      </c>
      <c r="K530" s="14" t="s">
        <v>57</v>
      </c>
      <c r="L530" s="14">
        <v>317</v>
      </c>
      <c r="M530" s="14">
        <v>4</v>
      </c>
      <c r="N530" s="14">
        <v>0</v>
      </c>
      <c r="O530" s="14">
        <v>0</v>
      </c>
      <c r="P530" s="52" t="s">
        <v>67</v>
      </c>
      <c r="Q530" s="52" t="str">
        <f t="shared" ref="Q530:Q535" si="161">Q529</f>
        <v>*JBS HOTELS</v>
      </c>
      <c r="R530" s="52" t="s">
        <v>68</v>
      </c>
    </row>
    <row r="531" spans="1:18" ht="15.75" customHeight="1">
      <c r="A531" s="14" t="s">
        <v>135</v>
      </c>
      <c r="B531" s="14" t="s">
        <v>1008</v>
      </c>
      <c r="C531" s="14">
        <v>85486217</v>
      </c>
      <c r="D531" s="14" t="s">
        <v>53</v>
      </c>
      <c r="E531" s="14" t="s">
        <v>62</v>
      </c>
      <c r="F531" s="14" t="s">
        <v>56</v>
      </c>
      <c r="G531" s="14" t="s">
        <v>80</v>
      </c>
      <c r="H531" s="51">
        <v>85</v>
      </c>
      <c r="I531" s="30">
        <v>42582</v>
      </c>
      <c r="J531" s="30">
        <v>42583</v>
      </c>
      <c r="K531" s="14" t="s">
        <v>64</v>
      </c>
      <c r="L531" s="14">
        <v>122</v>
      </c>
      <c r="M531" s="14">
        <v>4</v>
      </c>
      <c r="N531" s="14">
        <v>0</v>
      </c>
      <c r="O531" s="14">
        <v>0</v>
      </c>
      <c r="P531" s="52" t="s">
        <v>67</v>
      </c>
      <c r="Q531" s="52" t="str">
        <f t="shared" si="161"/>
        <v>*JBS HOTELS</v>
      </c>
      <c r="R531" s="52" t="s">
        <v>68</v>
      </c>
    </row>
    <row r="532" spans="1:18" ht="15.75" customHeight="1">
      <c r="A532" s="14" t="s">
        <v>1009</v>
      </c>
      <c r="B532" s="14" t="s">
        <v>1010</v>
      </c>
      <c r="C532" s="14">
        <v>88942139</v>
      </c>
      <c r="D532" s="14" t="s">
        <v>53</v>
      </c>
      <c r="E532" s="14" t="s">
        <v>62</v>
      </c>
      <c r="F532" s="14" t="s">
        <v>56</v>
      </c>
      <c r="G532" s="14" t="s">
        <v>80</v>
      </c>
      <c r="H532" s="51">
        <v>80</v>
      </c>
      <c r="I532" s="30">
        <v>42582</v>
      </c>
      <c r="J532" s="30">
        <v>42585</v>
      </c>
      <c r="K532" s="14" t="s">
        <v>57</v>
      </c>
      <c r="L532" s="14">
        <v>219</v>
      </c>
      <c r="M532" s="14">
        <v>4</v>
      </c>
      <c r="N532" s="14">
        <v>0</v>
      </c>
      <c r="O532" s="14">
        <v>0</v>
      </c>
      <c r="P532" s="52" t="s">
        <v>67</v>
      </c>
      <c r="Q532" s="52" t="str">
        <f t="shared" si="161"/>
        <v>*JBS HOTELS</v>
      </c>
      <c r="R532" s="52" t="s">
        <v>68</v>
      </c>
    </row>
    <row r="533" spans="1:18" ht="15.75" customHeight="1">
      <c r="A533" s="14" t="s">
        <v>1011</v>
      </c>
      <c r="B533" s="14" t="s">
        <v>1012</v>
      </c>
      <c r="C533" s="14">
        <v>96582759</v>
      </c>
      <c r="D533" s="14" t="s">
        <v>53</v>
      </c>
      <c r="E533" s="14" t="s">
        <v>62</v>
      </c>
      <c r="F533" s="14" t="s">
        <v>122</v>
      </c>
      <c r="G533" s="14" t="s">
        <v>80</v>
      </c>
      <c r="H533" s="51">
        <v>85</v>
      </c>
      <c r="I533" s="30">
        <v>42582</v>
      </c>
      <c r="J533" s="30">
        <v>42585</v>
      </c>
      <c r="K533" s="14" t="s">
        <v>57</v>
      </c>
      <c r="L533" s="14">
        <v>317</v>
      </c>
      <c r="M533" s="14">
        <v>4</v>
      </c>
      <c r="N533" s="14">
        <v>0</v>
      </c>
      <c r="O533" s="14">
        <v>0</v>
      </c>
      <c r="P533" s="52" t="s">
        <v>67</v>
      </c>
      <c r="Q533" s="52" t="str">
        <f t="shared" si="161"/>
        <v>*JBS HOTELS</v>
      </c>
      <c r="R533" s="52" t="s">
        <v>68</v>
      </c>
    </row>
    <row r="534" spans="1:18" ht="15.75" customHeight="1">
      <c r="A534" s="14" t="s">
        <v>1013</v>
      </c>
      <c r="B534" s="14" t="s">
        <v>1014</v>
      </c>
      <c r="C534" s="14">
        <v>88942139</v>
      </c>
      <c r="D534" s="14" t="s">
        <v>53</v>
      </c>
      <c r="E534" s="14" t="s">
        <v>62</v>
      </c>
      <c r="F534" s="14" t="s">
        <v>56</v>
      </c>
      <c r="G534" s="14" t="s">
        <v>80</v>
      </c>
      <c r="H534" s="51">
        <v>85</v>
      </c>
      <c r="I534" s="30">
        <v>42582</v>
      </c>
      <c r="J534" s="30">
        <v>42585</v>
      </c>
      <c r="K534" s="14" t="s">
        <v>57</v>
      </c>
      <c r="L534" s="14">
        <v>215</v>
      </c>
      <c r="M534" s="14">
        <v>4</v>
      </c>
      <c r="N534" s="14">
        <v>0</v>
      </c>
      <c r="O534" s="14">
        <v>0</v>
      </c>
      <c r="P534" s="52" t="s">
        <v>67</v>
      </c>
      <c r="Q534" s="52" t="str">
        <f t="shared" si="161"/>
        <v>*JBS HOTELS</v>
      </c>
      <c r="R534" s="52" t="s">
        <v>68</v>
      </c>
    </row>
    <row r="535" spans="1:18" ht="15.75" customHeight="1">
      <c r="A535" s="14" t="s">
        <v>205</v>
      </c>
      <c r="B535" s="14" t="s">
        <v>1015</v>
      </c>
      <c r="C535" s="14">
        <v>96582759</v>
      </c>
      <c r="D535" s="14" t="s">
        <v>92</v>
      </c>
      <c r="E535" s="14" t="s">
        <v>62</v>
      </c>
      <c r="F535" s="14" t="s">
        <v>56</v>
      </c>
      <c r="G535" s="14" t="s">
        <v>80</v>
      </c>
      <c r="H535" s="51">
        <v>85</v>
      </c>
      <c r="I535" s="30">
        <v>42582</v>
      </c>
      <c r="J535" s="30">
        <v>42585</v>
      </c>
      <c r="K535" s="14" t="s">
        <v>57</v>
      </c>
      <c r="L535" s="14">
        <v>318</v>
      </c>
      <c r="M535" s="14">
        <v>4</v>
      </c>
      <c r="N535" s="14">
        <v>0</v>
      </c>
      <c r="O535" s="14">
        <v>0</v>
      </c>
      <c r="P535" s="52" t="s">
        <v>67</v>
      </c>
      <c r="Q535" s="52" t="str">
        <f t="shared" si="161"/>
        <v>*JBS HOTELS</v>
      </c>
      <c r="R535" s="52" t="s">
        <v>68</v>
      </c>
    </row>
    <row r="536" spans="1:18" ht="15.75" customHeight="1">
      <c r="A536" s="14" t="s">
        <v>195</v>
      </c>
      <c r="B536" s="14" t="s">
        <v>1016</v>
      </c>
      <c r="C536" s="14">
        <v>52011652</v>
      </c>
      <c r="D536" s="14" t="s">
        <v>53</v>
      </c>
      <c r="E536" s="14" t="s">
        <v>54</v>
      </c>
      <c r="F536" s="14" t="s">
        <v>55</v>
      </c>
      <c r="G536" s="14" t="s">
        <v>56</v>
      </c>
      <c r="H536" s="51">
        <v>41.74</v>
      </c>
      <c r="I536" s="30">
        <v>42584</v>
      </c>
      <c r="J536" s="30">
        <v>42585</v>
      </c>
      <c r="K536" s="14" t="s">
        <v>57</v>
      </c>
      <c r="L536" s="14">
        <v>302</v>
      </c>
      <c r="M536" s="14">
        <v>1</v>
      </c>
      <c r="N536" s="14">
        <v>0</v>
      </c>
      <c r="O536" s="14">
        <v>0</v>
      </c>
      <c r="P536" s="52" t="str">
        <f>P535</f>
        <v>BOOKING.COM</v>
      </c>
      <c r="Q536" s="52" t="s">
        <v>60</v>
      </c>
      <c r="R536" s="52" t="str">
        <f>R535</f>
        <v>TOERKOOP REISBURO DE VEER</v>
      </c>
    </row>
    <row r="537" spans="1:18" ht="15.75" customHeight="1">
      <c r="A537" s="14" t="s">
        <v>1017</v>
      </c>
      <c r="B537" s="14" t="s">
        <v>1018</v>
      </c>
      <c r="C537" s="14">
        <v>84651859</v>
      </c>
      <c r="D537" s="14" t="s">
        <v>53</v>
      </c>
      <c r="E537" s="14" t="s">
        <v>62</v>
      </c>
      <c r="F537" s="14" t="s">
        <v>122</v>
      </c>
      <c r="G537" s="14" t="s">
        <v>128</v>
      </c>
      <c r="H537" s="51">
        <v>59.2</v>
      </c>
      <c r="I537" s="30">
        <v>42587</v>
      </c>
      <c r="J537" s="30">
        <v>42592</v>
      </c>
      <c r="K537" s="14" t="s">
        <v>64</v>
      </c>
      <c r="L537" s="14">
        <v>120</v>
      </c>
      <c r="M537" s="14">
        <v>2</v>
      </c>
      <c r="N537" s="14">
        <v>0</v>
      </c>
      <c r="O537" s="14">
        <v>0</v>
      </c>
      <c r="P537" s="52" t="s">
        <v>156</v>
      </c>
      <c r="Q537" s="52" t="str">
        <f>Q536</f>
        <v>*JBS HOTELS</v>
      </c>
      <c r="R537" s="52" t="s">
        <v>157</v>
      </c>
    </row>
    <row r="538" spans="1:18" ht="15.75" customHeight="1">
      <c r="A538" s="14" t="s">
        <v>142</v>
      </c>
      <c r="B538" s="14" t="s">
        <v>1019</v>
      </c>
      <c r="C538" s="14">
        <v>27400436</v>
      </c>
      <c r="D538" s="14" t="s">
        <v>53</v>
      </c>
      <c r="E538" s="14" t="s">
        <v>54</v>
      </c>
      <c r="F538" s="14" t="s">
        <v>55</v>
      </c>
      <c r="G538" s="14" t="s">
        <v>56</v>
      </c>
      <c r="H538" s="51">
        <v>41.74</v>
      </c>
      <c r="I538" s="30">
        <v>42591</v>
      </c>
      <c r="J538" s="30">
        <v>42593</v>
      </c>
      <c r="K538" s="14" t="s">
        <v>57</v>
      </c>
      <c r="L538" s="14">
        <v>202</v>
      </c>
      <c r="M538" s="14">
        <v>1</v>
      </c>
      <c r="N538" s="14">
        <v>0</v>
      </c>
      <c r="O538" s="14">
        <v>0</v>
      </c>
      <c r="P538" s="52" t="str">
        <f>P537</f>
        <v>TUI ESPANA TURISMO SA</v>
      </c>
      <c r="Q538" s="52" t="s">
        <v>60</v>
      </c>
      <c r="R538" s="52" t="str">
        <f>R537</f>
        <v>UNIJET VIATGES</v>
      </c>
    </row>
    <row r="539" spans="1:18" ht="15.75" customHeight="1">
      <c r="A539" s="14" t="s">
        <v>1020</v>
      </c>
      <c r="B539" s="14" t="s">
        <v>1021</v>
      </c>
      <c r="C539" s="14">
        <v>13827876</v>
      </c>
      <c r="D539" s="14" t="s">
        <v>53</v>
      </c>
      <c r="E539" s="14" t="s">
        <v>62</v>
      </c>
      <c r="F539" s="14" t="s">
        <v>56</v>
      </c>
      <c r="G539" s="14" t="s">
        <v>80</v>
      </c>
      <c r="H539" s="51">
        <v>90</v>
      </c>
      <c r="I539" s="30">
        <v>42591</v>
      </c>
      <c r="J539" s="30">
        <v>42592</v>
      </c>
      <c r="K539" s="14" t="s">
        <v>57</v>
      </c>
      <c r="L539" s="14">
        <v>206</v>
      </c>
      <c r="M539" s="14">
        <v>4</v>
      </c>
      <c r="N539" s="14">
        <v>0</v>
      </c>
      <c r="O539" s="14">
        <v>0</v>
      </c>
      <c r="P539" s="52" t="s">
        <v>67</v>
      </c>
      <c r="Q539" s="52" t="str">
        <f t="shared" ref="Q539:Q540" si="162">Q538</f>
        <v>*JBS HOTELS</v>
      </c>
      <c r="R539" s="52" t="s">
        <v>68</v>
      </c>
    </row>
    <row r="540" spans="1:18" ht="15.75" customHeight="1">
      <c r="A540" s="14" t="s">
        <v>198</v>
      </c>
      <c r="B540" s="14" t="s">
        <v>1022</v>
      </c>
      <c r="C540" s="14">
        <v>93155045</v>
      </c>
      <c r="D540" s="14" t="s">
        <v>53</v>
      </c>
      <c r="E540" s="14" t="s">
        <v>62</v>
      </c>
      <c r="F540" s="14" t="s">
        <v>56</v>
      </c>
      <c r="G540" s="14" t="s">
        <v>80</v>
      </c>
      <c r="H540" s="51">
        <v>105</v>
      </c>
      <c r="I540" s="30">
        <v>42591</v>
      </c>
      <c r="J540" s="30">
        <v>42595</v>
      </c>
      <c r="K540" s="14" t="s">
        <v>57</v>
      </c>
      <c r="L540" s="14">
        <v>115</v>
      </c>
      <c r="M540" s="14">
        <v>4</v>
      </c>
      <c r="N540" s="14">
        <v>0</v>
      </c>
      <c r="O540" s="14">
        <v>0</v>
      </c>
      <c r="P540" s="52" t="s">
        <v>67</v>
      </c>
      <c r="Q540" s="52" t="str">
        <f t="shared" si="162"/>
        <v>*JBS HOTELS</v>
      </c>
      <c r="R540" s="52" t="s">
        <v>68</v>
      </c>
    </row>
    <row r="541" spans="1:18" ht="15" customHeight="1">
      <c r="A541" t="str">
        <f t="shared" ref="A541:A604" si="163">A540</f>
        <v>JAPANWALA, SAAID</v>
      </c>
      <c r="B541" t="str">
        <f t="shared" ref="B541:B604" si="164">B540</f>
        <v>806-173018</v>
      </c>
      <c r="C541">
        <f t="shared" ref="C541:C604" si="165">C540</f>
        <v>93155045</v>
      </c>
      <c r="D541" t="str">
        <f t="shared" ref="D541:D604" si="166">D540</f>
        <v>Checked Out</v>
      </c>
      <c r="E541" t="str">
        <f t="shared" ref="E541:E604" si="167">E540</f>
        <v>CRS</v>
      </c>
      <c r="F541" t="str">
        <f t="shared" ref="F541:F604" si="168">F540</f>
        <v>RACK</v>
      </c>
      <c r="G541" t="str">
        <f t="shared" ref="G541:G604" si="169">G540</f>
        <v>SBK</v>
      </c>
      <c r="H541">
        <f t="shared" ref="H541:H604" si="170">H540</f>
        <v>105</v>
      </c>
      <c r="I541">
        <f t="shared" ref="I541:I604" si="171">I540</f>
        <v>42591</v>
      </c>
      <c r="J541">
        <f t="shared" ref="J541:J604" si="172">J540</f>
        <v>42595</v>
      </c>
      <c r="K541" t="str">
        <f t="shared" ref="K541:K604" si="173">K540</f>
        <v>NQQ1</v>
      </c>
      <c r="L541">
        <f t="shared" ref="L541:L604" si="174">L540</f>
        <v>115</v>
      </c>
      <c r="M541">
        <f t="shared" ref="M541:M604" si="175">M540</f>
        <v>4</v>
      </c>
      <c r="N541">
        <f t="shared" ref="N541:N604" si="176">N540</f>
        <v>0</v>
      </c>
      <c r="O541">
        <f t="shared" ref="O541:O604" si="177">O540</f>
        <v>0</v>
      </c>
      <c r="P541" s="52" t="str">
        <f t="shared" ref="P541:P604" si="178">P540</f>
        <v>BOOKING.COM</v>
      </c>
      <c r="Q541" s="52" t="str">
        <f t="shared" ref="Q541:Q604" si="179">Q540</f>
        <v>*JBS HOTELS</v>
      </c>
      <c r="R541" s="52" t="str">
        <f t="shared" ref="R541:R604" si="180">R540</f>
        <v>TOERKOOP REISBURO DE VEER</v>
      </c>
    </row>
    <row r="542" spans="1:18" ht="15" customHeight="1">
      <c r="A542" t="str">
        <f t="shared" si="163"/>
        <v>JAPANWALA, SAAID</v>
      </c>
      <c r="B542" t="str">
        <f t="shared" si="164"/>
        <v>806-173018</v>
      </c>
      <c r="C542">
        <f t="shared" si="165"/>
        <v>93155045</v>
      </c>
      <c r="D542" t="str">
        <f t="shared" si="166"/>
        <v>Checked Out</v>
      </c>
      <c r="E542" t="str">
        <f t="shared" si="167"/>
        <v>CRS</v>
      </c>
      <c r="F542" t="str">
        <f t="shared" si="168"/>
        <v>RACK</v>
      </c>
      <c r="G542" t="str">
        <f t="shared" si="169"/>
        <v>SBK</v>
      </c>
      <c r="H542">
        <f t="shared" si="170"/>
        <v>105</v>
      </c>
      <c r="I542">
        <f t="shared" si="171"/>
        <v>42591</v>
      </c>
      <c r="J542">
        <f t="shared" si="172"/>
        <v>42595</v>
      </c>
      <c r="K542" t="str">
        <f t="shared" si="173"/>
        <v>NQQ1</v>
      </c>
      <c r="L542">
        <f t="shared" si="174"/>
        <v>115</v>
      </c>
      <c r="M542">
        <f t="shared" si="175"/>
        <v>4</v>
      </c>
      <c r="N542">
        <f t="shared" si="176"/>
        <v>0</v>
      </c>
      <c r="O542">
        <f t="shared" si="177"/>
        <v>0</v>
      </c>
      <c r="P542" s="52" t="str">
        <f t="shared" si="178"/>
        <v>BOOKING.COM</v>
      </c>
      <c r="Q542" s="52" t="str">
        <f t="shared" si="179"/>
        <v>*JBS HOTELS</v>
      </c>
      <c r="R542" s="52" t="str">
        <f t="shared" si="180"/>
        <v>TOERKOOP REISBURO DE VEER</v>
      </c>
    </row>
    <row r="543" spans="1:18" ht="15" customHeight="1">
      <c r="A543" t="str">
        <f t="shared" si="163"/>
        <v>JAPANWALA, SAAID</v>
      </c>
      <c r="B543" t="str">
        <f t="shared" si="164"/>
        <v>806-173018</v>
      </c>
      <c r="C543">
        <f t="shared" si="165"/>
        <v>93155045</v>
      </c>
      <c r="D543" t="str">
        <f t="shared" si="166"/>
        <v>Checked Out</v>
      </c>
      <c r="E543" t="str">
        <f t="shared" si="167"/>
        <v>CRS</v>
      </c>
      <c r="F543" t="str">
        <f t="shared" si="168"/>
        <v>RACK</v>
      </c>
      <c r="G543" t="str">
        <f t="shared" si="169"/>
        <v>SBK</v>
      </c>
      <c r="H543">
        <f t="shared" si="170"/>
        <v>105</v>
      </c>
      <c r="I543">
        <f t="shared" si="171"/>
        <v>42591</v>
      </c>
      <c r="J543">
        <f t="shared" si="172"/>
        <v>42595</v>
      </c>
      <c r="K543" t="str">
        <f t="shared" si="173"/>
        <v>NQQ1</v>
      </c>
      <c r="L543">
        <f t="shared" si="174"/>
        <v>115</v>
      </c>
      <c r="M543">
        <f t="shared" si="175"/>
        <v>4</v>
      </c>
      <c r="N543">
        <f t="shared" si="176"/>
        <v>0</v>
      </c>
      <c r="O543">
        <f t="shared" si="177"/>
        <v>0</v>
      </c>
      <c r="P543" s="52" t="str">
        <f t="shared" si="178"/>
        <v>BOOKING.COM</v>
      </c>
      <c r="Q543" s="52" t="str">
        <f t="shared" si="179"/>
        <v>*JBS HOTELS</v>
      </c>
      <c r="R543" s="52" t="str">
        <f t="shared" si="180"/>
        <v>TOERKOOP REISBURO DE VEER</v>
      </c>
    </row>
    <row r="544" spans="1:18" ht="15" customHeight="1">
      <c r="A544" t="str">
        <f t="shared" si="163"/>
        <v>JAPANWALA, SAAID</v>
      </c>
      <c r="B544" t="str">
        <f t="shared" si="164"/>
        <v>806-173018</v>
      </c>
      <c r="C544">
        <f t="shared" si="165"/>
        <v>93155045</v>
      </c>
      <c r="D544" t="str">
        <f t="shared" si="166"/>
        <v>Checked Out</v>
      </c>
      <c r="E544" t="str">
        <f t="shared" si="167"/>
        <v>CRS</v>
      </c>
      <c r="F544" t="str">
        <f t="shared" si="168"/>
        <v>RACK</v>
      </c>
      <c r="G544" t="str">
        <f t="shared" si="169"/>
        <v>SBK</v>
      </c>
      <c r="H544">
        <f t="shared" si="170"/>
        <v>105</v>
      </c>
      <c r="I544">
        <f t="shared" si="171"/>
        <v>42591</v>
      </c>
      <c r="J544">
        <f t="shared" si="172"/>
        <v>42595</v>
      </c>
      <c r="K544" t="str">
        <f t="shared" si="173"/>
        <v>NQQ1</v>
      </c>
      <c r="L544">
        <f t="shared" si="174"/>
        <v>115</v>
      </c>
      <c r="M544">
        <f t="shared" si="175"/>
        <v>4</v>
      </c>
      <c r="N544">
        <f t="shared" si="176"/>
        <v>0</v>
      </c>
      <c r="O544">
        <f t="shared" si="177"/>
        <v>0</v>
      </c>
      <c r="P544" s="52" t="str">
        <f t="shared" si="178"/>
        <v>BOOKING.COM</v>
      </c>
      <c r="Q544" s="52" t="str">
        <f t="shared" si="179"/>
        <v>*JBS HOTELS</v>
      </c>
      <c r="R544" s="52" t="str">
        <f t="shared" si="180"/>
        <v>TOERKOOP REISBURO DE VEER</v>
      </c>
    </row>
    <row r="545" spans="1:18" ht="15" customHeight="1">
      <c r="A545" t="str">
        <f t="shared" si="163"/>
        <v>JAPANWALA, SAAID</v>
      </c>
      <c r="B545" t="str">
        <f t="shared" si="164"/>
        <v>806-173018</v>
      </c>
      <c r="C545">
        <f t="shared" si="165"/>
        <v>93155045</v>
      </c>
      <c r="D545" t="str">
        <f t="shared" si="166"/>
        <v>Checked Out</v>
      </c>
      <c r="E545" t="str">
        <f t="shared" si="167"/>
        <v>CRS</v>
      </c>
      <c r="F545" t="str">
        <f t="shared" si="168"/>
        <v>RACK</v>
      </c>
      <c r="G545" t="str">
        <f t="shared" si="169"/>
        <v>SBK</v>
      </c>
      <c r="H545">
        <f t="shared" si="170"/>
        <v>105</v>
      </c>
      <c r="I545">
        <f t="shared" si="171"/>
        <v>42591</v>
      </c>
      <c r="J545">
        <f t="shared" si="172"/>
        <v>42595</v>
      </c>
      <c r="K545" t="str">
        <f t="shared" si="173"/>
        <v>NQQ1</v>
      </c>
      <c r="L545">
        <f t="shared" si="174"/>
        <v>115</v>
      </c>
      <c r="M545">
        <f t="shared" si="175"/>
        <v>4</v>
      </c>
      <c r="N545">
        <f t="shared" si="176"/>
        <v>0</v>
      </c>
      <c r="O545">
        <f t="shared" si="177"/>
        <v>0</v>
      </c>
      <c r="P545" s="52" t="str">
        <f t="shared" si="178"/>
        <v>BOOKING.COM</v>
      </c>
      <c r="Q545" s="52" t="str">
        <f t="shared" si="179"/>
        <v>*JBS HOTELS</v>
      </c>
      <c r="R545" s="52" t="str">
        <f t="shared" si="180"/>
        <v>TOERKOOP REISBURO DE VEER</v>
      </c>
    </row>
    <row r="546" spans="1:18" ht="15" customHeight="1">
      <c r="A546" t="str">
        <f t="shared" si="163"/>
        <v>JAPANWALA, SAAID</v>
      </c>
      <c r="B546" t="str">
        <f t="shared" si="164"/>
        <v>806-173018</v>
      </c>
      <c r="C546">
        <f t="shared" si="165"/>
        <v>93155045</v>
      </c>
      <c r="D546" t="str">
        <f t="shared" si="166"/>
        <v>Checked Out</v>
      </c>
      <c r="E546" t="str">
        <f t="shared" si="167"/>
        <v>CRS</v>
      </c>
      <c r="F546" t="str">
        <f t="shared" si="168"/>
        <v>RACK</v>
      </c>
      <c r="G546" t="str">
        <f t="shared" si="169"/>
        <v>SBK</v>
      </c>
      <c r="H546">
        <f t="shared" si="170"/>
        <v>105</v>
      </c>
      <c r="I546">
        <f t="shared" si="171"/>
        <v>42591</v>
      </c>
      <c r="J546">
        <f t="shared" si="172"/>
        <v>42595</v>
      </c>
      <c r="K546" t="str">
        <f t="shared" si="173"/>
        <v>NQQ1</v>
      </c>
      <c r="L546">
        <f t="shared" si="174"/>
        <v>115</v>
      </c>
      <c r="M546">
        <f t="shared" si="175"/>
        <v>4</v>
      </c>
      <c r="N546">
        <f t="shared" si="176"/>
        <v>0</v>
      </c>
      <c r="O546">
        <f t="shared" si="177"/>
        <v>0</v>
      </c>
      <c r="P546" s="52" t="str">
        <f t="shared" si="178"/>
        <v>BOOKING.COM</v>
      </c>
      <c r="Q546" s="52" t="str">
        <f t="shared" si="179"/>
        <v>*JBS HOTELS</v>
      </c>
      <c r="R546" s="52" t="str">
        <f t="shared" si="180"/>
        <v>TOERKOOP REISBURO DE VEER</v>
      </c>
    </row>
    <row r="547" spans="1:18" ht="15" customHeight="1">
      <c r="A547" t="str">
        <f t="shared" si="163"/>
        <v>JAPANWALA, SAAID</v>
      </c>
      <c r="B547" t="str">
        <f t="shared" si="164"/>
        <v>806-173018</v>
      </c>
      <c r="C547">
        <f t="shared" si="165"/>
        <v>93155045</v>
      </c>
      <c r="D547" t="str">
        <f t="shared" si="166"/>
        <v>Checked Out</v>
      </c>
      <c r="E547" t="str">
        <f t="shared" si="167"/>
        <v>CRS</v>
      </c>
      <c r="F547" t="str">
        <f t="shared" si="168"/>
        <v>RACK</v>
      </c>
      <c r="G547" t="str">
        <f t="shared" si="169"/>
        <v>SBK</v>
      </c>
      <c r="H547">
        <f t="shared" si="170"/>
        <v>105</v>
      </c>
      <c r="I547">
        <f t="shared" si="171"/>
        <v>42591</v>
      </c>
      <c r="J547">
        <f t="shared" si="172"/>
        <v>42595</v>
      </c>
      <c r="K547" t="str">
        <f t="shared" si="173"/>
        <v>NQQ1</v>
      </c>
      <c r="L547">
        <f t="shared" si="174"/>
        <v>115</v>
      </c>
      <c r="M547">
        <f t="shared" si="175"/>
        <v>4</v>
      </c>
      <c r="N547">
        <f t="shared" si="176"/>
        <v>0</v>
      </c>
      <c r="O547">
        <f t="shared" si="177"/>
        <v>0</v>
      </c>
      <c r="P547" s="52" t="str">
        <f t="shared" si="178"/>
        <v>BOOKING.COM</v>
      </c>
      <c r="Q547" s="52" t="str">
        <f t="shared" si="179"/>
        <v>*JBS HOTELS</v>
      </c>
      <c r="R547" s="52" t="str">
        <f t="shared" si="180"/>
        <v>TOERKOOP REISBURO DE VEER</v>
      </c>
    </row>
    <row r="548" spans="1:18" ht="15" customHeight="1">
      <c r="A548" t="str">
        <f t="shared" si="163"/>
        <v>JAPANWALA, SAAID</v>
      </c>
      <c r="B548" t="str">
        <f t="shared" si="164"/>
        <v>806-173018</v>
      </c>
      <c r="C548">
        <f t="shared" si="165"/>
        <v>93155045</v>
      </c>
      <c r="D548" t="str">
        <f t="shared" si="166"/>
        <v>Checked Out</v>
      </c>
      <c r="E548" t="str">
        <f t="shared" si="167"/>
        <v>CRS</v>
      </c>
      <c r="F548" t="str">
        <f t="shared" si="168"/>
        <v>RACK</v>
      </c>
      <c r="G548" t="str">
        <f t="shared" si="169"/>
        <v>SBK</v>
      </c>
      <c r="H548">
        <f t="shared" si="170"/>
        <v>105</v>
      </c>
      <c r="I548">
        <f t="shared" si="171"/>
        <v>42591</v>
      </c>
      <c r="J548">
        <f t="shared" si="172"/>
        <v>42595</v>
      </c>
      <c r="K548" t="str">
        <f t="shared" si="173"/>
        <v>NQQ1</v>
      </c>
      <c r="L548">
        <f t="shared" si="174"/>
        <v>115</v>
      </c>
      <c r="M548">
        <f t="shared" si="175"/>
        <v>4</v>
      </c>
      <c r="N548">
        <f t="shared" si="176"/>
        <v>0</v>
      </c>
      <c r="O548">
        <f t="shared" si="177"/>
        <v>0</v>
      </c>
      <c r="P548" s="52" t="str">
        <f t="shared" si="178"/>
        <v>BOOKING.COM</v>
      </c>
      <c r="Q548" s="52" t="str">
        <f t="shared" si="179"/>
        <v>*JBS HOTELS</v>
      </c>
      <c r="R548" s="52" t="str">
        <f t="shared" si="180"/>
        <v>TOERKOOP REISBURO DE VEER</v>
      </c>
    </row>
    <row r="549" spans="1:18" ht="15" customHeight="1">
      <c r="A549" t="str">
        <f t="shared" si="163"/>
        <v>JAPANWALA, SAAID</v>
      </c>
      <c r="B549" t="str">
        <f t="shared" si="164"/>
        <v>806-173018</v>
      </c>
      <c r="C549">
        <f t="shared" si="165"/>
        <v>93155045</v>
      </c>
      <c r="D549" t="str">
        <f t="shared" si="166"/>
        <v>Checked Out</v>
      </c>
      <c r="E549" t="str">
        <f t="shared" si="167"/>
        <v>CRS</v>
      </c>
      <c r="F549" t="str">
        <f t="shared" si="168"/>
        <v>RACK</v>
      </c>
      <c r="G549" t="str">
        <f t="shared" si="169"/>
        <v>SBK</v>
      </c>
      <c r="H549">
        <f t="shared" si="170"/>
        <v>105</v>
      </c>
      <c r="I549">
        <f t="shared" si="171"/>
        <v>42591</v>
      </c>
      <c r="J549">
        <f t="shared" si="172"/>
        <v>42595</v>
      </c>
      <c r="K549" t="str">
        <f t="shared" si="173"/>
        <v>NQQ1</v>
      </c>
      <c r="L549">
        <f t="shared" si="174"/>
        <v>115</v>
      </c>
      <c r="M549">
        <f t="shared" si="175"/>
        <v>4</v>
      </c>
      <c r="N549">
        <f t="shared" si="176"/>
        <v>0</v>
      </c>
      <c r="O549">
        <f t="shared" si="177"/>
        <v>0</v>
      </c>
      <c r="P549" s="52" t="str">
        <f t="shared" si="178"/>
        <v>BOOKING.COM</v>
      </c>
      <c r="Q549" s="52" t="str">
        <f t="shared" si="179"/>
        <v>*JBS HOTELS</v>
      </c>
      <c r="R549" s="52" t="str">
        <f t="shared" si="180"/>
        <v>TOERKOOP REISBURO DE VEER</v>
      </c>
    </row>
    <row r="550" spans="1:18" ht="15" customHeight="1">
      <c r="A550" t="str">
        <f t="shared" si="163"/>
        <v>JAPANWALA, SAAID</v>
      </c>
      <c r="B550" t="str">
        <f t="shared" si="164"/>
        <v>806-173018</v>
      </c>
      <c r="C550">
        <f t="shared" si="165"/>
        <v>93155045</v>
      </c>
      <c r="D550" t="str">
        <f t="shared" si="166"/>
        <v>Checked Out</v>
      </c>
      <c r="E550" t="str">
        <f t="shared" si="167"/>
        <v>CRS</v>
      </c>
      <c r="F550" t="str">
        <f t="shared" si="168"/>
        <v>RACK</v>
      </c>
      <c r="G550" t="str">
        <f t="shared" si="169"/>
        <v>SBK</v>
      </c>
      <c r="H550">
        <f t="shared" si="170"/>
        <v>105</v>
      </c>
      <c r="I550">
        <f t="shared" si="171"/>
        <v>42591</v>
      </c>
      <c r="J550">
        <f t="shared" si="172"/>
        <v>42595</v>
      </c>
      <c r="K550" t="str">
        <f t="shared" si="173"/>
        <v>NQQ1</v>
      </c>
      <c r="L550">
        <f t="shared" si="174"/>
        <v>115</v>
      </c>
      <c r="M550">
        <f t="shared" si="175"/>
        <v>4</v>
      </c>
      <c r="N550">
        <f t="shared" si="176"/>
        <v>0</v>
      </c>
      <c r="O550">
        <f t="shared" si="177"/>
        <v>0</v>
      </c>
      <c r="P550" s="52" t="str">
        <f t="shared" si="178"/>
        <v>BOOKING.COM</v>
      </c>
      <c r="Q550" s="52" t="str">
        <f t="shared" si="179"/>
        <v>*JBS HOTELS</v>
      </c>
      <c r="R550" s="52" t="str">
        <f t="shared" si="180"/>
        <v>TOERKOOP REISBURO DE VEER</v>
      </c>
    </row>
    <row r="551" spans="1:18" ht="15" customHeight="1">
      <c r="A551" t="str">
        <f t="shared" si="163"/>
        <v>JAPANWALA, SAAID</v>
      </c>
      <c r="B551" t="str">
        <f t="shared" si="164"/>
        <v>806-173018</v>
      </c>
      <c r="C551">
        <f t="shared" si="165"/>
        <v>93155045</v>
      </c>
      <c r="D551" t="str">
        <f t="shared" si="166"/>
        <v>Checked Out</v>
      </c>
      <c r="E551" t="str">
        <f t="shared" si="167"/>
        <v>CRS</v>
      </c>
      <c r="F551" t="str">
        <f t="shared" si="168"/>
        <v>RACK</v>
      </c>
      <c r="G551" t="str">
        <f t="shared" si="169"/>
        <v>SBK</v>
      </c>
      <c r="H551">
        <f t="shared" si="170"/>
        <v>105</v>
      </c>
      <c r="I551">
        <f t="shared" si="171"/>
        <v>42591</v>
      </c>
      <c r="J551">
        <f t="shared" si="172"/>
        <v>42595</v>
      </c>
      <c r="K551" t="str">
        <f t="shared" si="173"/>
        <v>NQQ1</v>
      </c>
      <c r="L551">
        <f t="shared" si="174"/>
        <v>115</v>
      </c>
      <c r="M551">
        <f t="shared" si="175"/>
        <v>4</v>
      </c>
      <c r="N551">
        <f t="shared" si="176"/>
        <v>0</v>
      </c>
      <c r="O551">
        <f t="shared" si="177"/>
        <v>0</v>
      </c>
      <c r="P551" s="52" t="str">
        <f t="shared" si="178"/>
        <v>BOOKING.COM</v>
      </c>
      <c r="Q551" s="52" t="str">
        <f t="shared" si="179"/>
        <v>*JBS HOTELS</v>
      </c>
      <c r="R551" s="52" t="str">
        <f t="shared" si="180"/>
        <v>TOERKOOP REISBURO DE VEER</v>
      </c>
    </row>
    <row r="552" spans="1:18" ht="15" customHeight="1">
      <c r="A552" t="str">
        <f t="shared" si="163"/>
        <v>JAPANWALA, SAAID</v>
      </c>
      <c r="B552" t="str">
        <f t="shared" si="164"/>
        <v>806-173018</v>
      </c>
      <c r="C552">
        <f t="shared" si="165"/>
        <v>93155045</v>
      </c>
      <c r="D552" t="str">
        <f t="shared" si="166"/>
        <v>Checked Out</v>
      </c>
      <c r="E552" t="str">
        <f t="shared" si="167"/>
        <v>CRS</v>
      </c>
      <c r="F552" t="str">
        <f t="shared" si="168"/>
        <v>RACK</v>
      </c>
      <c r="G552" t="str">
        <f t="shared" si="169"/>
        <v>SBK</v>
      </c>
      <c r="H552">
        <f t="shared" si="170"/>
        <v>105</v>
      </c>
      <c r="I552">
        <f t="shared" si="171"/>
        <v>42591</v>
      </c>
      <c r="J552">
        <f t="shared" si="172"/>
        <v>42595</v>
      </c>
      <c r="K552" t="str">
        <f t="shared" si="173"/>
        <v>NQQ1</v>
      </c>
      <c r="L552">
        <f t="shared" si="174"/>
        <v>115</v>
      </c>
      <c r="M552">
        <f t="shared" si="175"/>
        <v>4</v>
      </c>
      <c r="N552">
        <f t="shared" si="176"/>
        <v>0</v>
      </c>
      <c r="O552">
        <f t="shared" si="177"/>
        <v>0</v>
      </c>
      <c r="P552" s="52" t="str">
        <f t="shared" si="178"/>
        <v>BOOKING.COM</v>
      </c>
      <c r="Q552" s="52" t="str">
        <f t="shared" si="179"/>
        <v>*JBS HOTELS</v>
      </c>
      <c r="R552" s="52" t="str">
        <f t="shared" si="180"/>
        <v>TOERKOOP REISBURO DE VEER</v>
      </c>
    </row>
    <row r="553" spans="1:18" ht="15" customHeight="1">
      <c r="A553" t="str">
        <f t="shared" si="163"/>
        <v>JAPANWALA, SAAID</v>
      </c>
      <c r="B553" t="str">
        <f t="shared" si="164"/>
        <v>806-173018</v>
      </c>
      <c r="C553">
        <f t="shared" si="165"/>
        <v>93155045</v>
      </c>
      <c r="D553" t="str">
        <f t="shared" si="166"/>
        <v>Checked Out</v>
      </c>
      <c r="E553" t="str">
        <f t="shared" si="167"/>
        <v>CRS</v>
      </c>
      <c r="F553" t="str">
        <f t="shared" si="168"/>
        <v>RACK</v>
      </c>
      <c r="G553" t="str">
        <f t="shared" si="169"/>
        <v>SBK</v>
      </c>
      <c r="H553">
        <f t="shared" si="170"/>
        <v>105</v>
      </c>
      <c r="I553">
        <f t="shared" si="171"/>
        <v>42591</v>
      </c>
      <c r="J553">
        <f t="shared" si="172"/>
        <v>42595</v>
      </c>
      <c r="K553" t="str">
        <f t="shared" si="173"/>
        <v>NQQ1</v>
      </c>
      <c r="L553">
        <f t="shared" si="174"/>
        <v>115</v>
      </c>
      <c r="M553">
        <f t="shared" si="175"/>
        <v>4</v>
      </c>
      <c r="N553">
        <f t="shared" si="176"/>
        <v>0</v>
      </c>
      <c r="O553">
        <f t="shared" si="177"/>
        <v>0</v>
      </c>
      <c r="P553" s="52" t="str">
        <f t="shared" si="178"/>
        <v>BOOKING.COM</v>
      </c>
      <c r="Q553" s="52" t="str">
        <f t="shared" si="179"/>
        <v>*JBS HOTELS</v>
      </c>
      <c r="R553" s="52" t="str">
        <f t="shared" si="180"/>
        <v>TOERKOOP REISBURO DE VEER</v>
      </c>
    </row>
    <row r="554" spans="1:18" ht="15" customHeight="1">
      <c r="A554" t="str">
        <f t="shared" si="163"/>
        <v>JAPANWALA, SAAID</v>
      </c>
      <c r="B554" t="str">
        <f t="shared" si="164"/>
        <v>806-173018</v>
      </c>
      <c r="C554">
        <f t="shared" si="165"/>
        <v>93155045</v>
      </c>
      <c r="D554" t="str">
        <f t="shared" si="166"/>
        <v>Checked Out</v>
      </c>
      <c r="E554" t="str">
        <f t="shared" si="167"/>
        <v>CRS</v>
      </c>
      <c r="F554" t="str">
        <f t="shared" si="168"/>
        <v>RACK</v>
      </c>
      <c r="G554" t="str">
        <f t="shared" si="169"/>
        <v>SBK</v>
      </c>
      <c r="H554">
        <f t="shared" si="170"/>
        <v>105</v>
      </c>
      <c r="I554">
        <f t="shared" si="171"/>
        <v>42591</v>
      </c>
      <c r="J554">
        <f t="shared" si="172"/>
        <v>42595</v>
      </c>
      <c r="K554" t="str">
        <f t="shared" si="173"/>
        <v>NQQ1</v>
      </c>
      <c r="L554">
        <f t="shared" si="174"/>
        <v>115</v>
      </c>
      <c r="M554">
        <f t="shared" si="175"/>
        <v>4</v>
      </c>
      <c r="N554">
        <f t="shared" si="176"/>
        <v>0</v>
      </c>
      <c r="O554">
        <f t="shared" si="177"/>
        <v>0</v>
      </c>
      <c r="P554" s="52" t="str">
        <f t="shared" si="178"/>
        <v>BOOKING.COM</v>
      </c>
      <c r="Q554" s="52" t="str">
        <f t="shared" si="179"/>
        <v>*JBS HOTELS</v>
      </c>
      <c r="R554" s="52" t="str">
        <f t="shared" si="180"/>
        <v>TOERKOOP REISBURO DE VEER</v>
      </c>
    </row>
    <row r="555" spans="1:18" ht="15" customHeight="1">
      <c r="A555" t="str">
        <f t="shared" si="163"/>
        <v>JAPANWALA, SAAID</v>
      </c>
      <c r="B555" t="str">
        <f t="shared" si="164"/>
        <v>806-173018</v>
      </c>
      <c r="C555">
        <f t="shared" si="165"/>
        <v>93155045</v>
      </c>
      <c r="D555" t="str">
        <f t="shared" si="166"/>
        <v>Checked Out</v>
      </c>
      <c r="E555" t="str">
        <f t="shared" si="167"/>
        <v>CRS</v>
      </c>
      <c r="F555" t="str">
        <f t="shared" si="168"/>
        <v>RACK</v>
      </c>
      <c r="G555" t="str">
        <f t="shared" si="169"/>
        <v>SBK</v>
      </c>
      <c r="H555">
        <f t="shared" si="170"/>
        <v>105</v>
      </c>
      <c r="I555">
        <f t="shared" si="171"/>
        <v>42591</v>
      </c>
      <c r="J555">
        <f t="shared" si="172"/>
        <v>42595</v>
      </c>
      <c r="K555" t="str">
        <f t="shared" si="173"/>
        <v>NQQ1</v>
      </c>
      <c r="L555">
        <f t="shared" si="174"/>
        <v>115</v>
      </c>
      <c r="M555">
        <f t="shared" si="175"/>
        <v>4</v>
      </c>
      <c r="N555">
        <f t="shared" si="176"/>
        <v>0</v>
      </c>
      <c r="O555">
        <f t="shared" si="177"/>
        <v>0</v>
      </c>
      <c r="P555" s="52" t="str">
        <f t="shared" si="178"/>
        <v>BOOKING.COM</v>
      </c>
      <c r="Q555" s="52" t="str">
        <f t="shared" si="179"/>
        <v>*JBS HOTELS</v>
      </c>
      <c r="R555" s="52" t="str">
        <f t="shared" si="180"/>
        <v>TOERKOOP REISBURO DE VEER</v>
      </c>
    </row>
    <row r="556" spans="1:18" ht="15" customHeight="1">
      <c r="A556" t="str">
        <f t="shared" si="163"/>
        <v>JAPANWALA, SAAID</v>
      </c>
      <c r="B556" t="str">
        <f t="shared" si="164"/>
        <v>806-173018</v>
      </c>
      <c r="C556">
        <f t="shared" si="165"/>
        <v>93155045</v>
      </c>
      <c r="D556" t="str">
        <f t="shared" si="166"/>
        <v>Checked Out</v>
      </c>
      <c r="E556" t="str">
        <f t="shared" si="167"/>
        <v>CRS</v>
      </c>
      <c r="F556" t="str">
        <f t="shared" si="168"/>
        <v>RACK</v>
      </c>
      <c r="G556" t="str">
        <f t="shared" si="169"/>
        <v>SBK</v>
      </c>
      <c r="H556">
        <f t="shared" si="170"/>
        <v>105</v>
      </c>
      <c r="I556">
        <f t="shared" si="171"/>
        <v>42591</v>
      </c>
      <c r="J556">
        <f t="shared" si="172"/>
        <v>42595</v>
      </c>
      <c r="K556" t="str">
        <f t="shared" si="173"/>
        <v>NQQ1</v>
      </c>
      <c r="L556">
        <f t="shared" si="174"/>
        <v>115</v>
      </c>
      <c r="M556">
        <f t="shared" si="175"/>
        <v>4</v>
      </c>
      <c r="N556">
        <f t="shared" si="176"/>
        <v>0</v>
      </c>
      <c r="O556">
        <f t="shared" si="177"/>
        <v>0</v>
      </c>
      <c r="P556" s="52" t="str">
        <f t="shared" si="178"/>
        <v>BOOKING.COM</v>
      </c>
      <c r="Q556" s="52" t="str">
        <f t="shared" si="179"/>
        <v>*JBS HOTELS</v>
      </c>
      <c r="R556" s="52" t="str">
        <f t="shared" si="180"/>
        <v>TOERKOOP REISBURO DE VEER</v>
      </c>
    </row>
    <row r="557" spans="1:18" ht="15" customHeight="1">
      <c r="A557" t="str">
        <f t="shared" si="163"/>
        <v>JAPANWALA, SAAID</v>
      </c>
      <c r="B557" t="str">
        <f t="shared" si="164"/>
        <v>806-173018</v>
      </c>
      <c r="C557">
        <f t="shared" si="165"/>
        <v>93155045</v>
      </c>
      <c r="D557" t="str">
        <f t="shared" si="166"/>
        <v>Checked Out</v>
      </c>
      <c r="E557" t="str">
        <f t="shared" si="167"/>
        <v>CRS</v>
      </c>
      <c r="F557" t="str">
        <f t="shared" si="168"/>
        <v>RACK</v>
      </c>
      <c r="G557" t="str">
        <f t="shared" si="169"/>
        <v>SBK</v>
      </c>
      <c r="H557">
        <f t="shared" si="170"/>
        <v>105</v>
      </c>
      <c r="I557">
        <f t="shared" si="171"/>
        <v>42591</v>
      </c>
      <c r="J557">
        <f t="shared" si="172"/>
        <v>42595</v>
      </c>
      <c r="K557" t="str">
        <f t="shared" si="173"/>
        <v>NQQ1</v>
      </c>
      <c r="L557">
        <f t="shared" si="174"/>
        <v>115</v>
      </c>
      <c r="M557">
        <f t="shared" si="175"/>
        <v>4</v>
      </c>
      <c r="N557">
        <f t="shared" si="176"/>
        <v>0</v>
      </c>
      <c r="O557">
        <f t="shared" si="177"/>
        <v>0</v>
      </c>
      <c r="P557" s="52" t="str">
        <f t="shared" si="178"/>
        <v>BOOKING.COM</v>
      </c>
      <c r="Q557" s="52" t="str">
        <f t="shared" si="179"/>
        <v>*JBS HOTELS</v>
      </c>
      <c r="R557" s="52" t="str">
        <f t="shared" si="180"/>
        <v>TOERKOOP REISBURO DE VEER</v>
      </c>
    </row>
    <row r="558" spans="1:18" ht="15" customHeight="1">
      <c r="A558" t="str">
        <f t="shared" si="163"/>
        <v>JAPANWALA, SAAID</v>
      </c>
      <c r="B558" t="str">
        <f t="shared" si="164"/>
        <v>806-173018</v>
      </c>
      <c r="C558">
        <f t="shared" si="165"/>
        <v>93155045</v>
      </c>
      <c r="D558" t="str">
        <f t="shared" si="166"/>
        <v>Checked Out</v>
      </c>
      <c r="E558" t="str">
        <f t="shared" si="167"/>
        <v>CRS</v>
      </c>
      <c r="F558" t="str">
        <f t="shared" si="168"/>
        <v>RACK</v>
      </c>
      <c r="G558" t="str">
        <f t="shared" si="169"/>
        <v>SBK</v>
      </c>
      <c r="H558">
        <f t="shared" si="170"/>
        <v>105</v>
      </c>
      <c r="I558">
        <f t="shared" si="171"/>
        <v>42591</v>
      </c>
      <c r="J558">
        <f t="shared" si="172"/>
        <v>42595</v>
      </c>
      <c r="K558" t="str">
        <f t="shared" si="173"/>
        <v>NQQ1</v>
      </c>
      <c r="L558">
        <f t="shared" si="174"/>
        <v>115</v>
      </c>
      <c r="M558">
        <f t="shared" si="175"/>
        <v>4</v>
      </c>
      <c r="N558">
        <f t="shared" si="176"/>
        <v>0</v>
      </c>
      <c r="O558">
        <f t="shared" si="177"/>
        <v>0</v>
      </c>
      <c r="P558" s="52" t="str">
        <f t="shared" si="178"/>
        <v>BOOKING.COM</v>
      </c>
      <c r="Q558" s="52" t="str">
        <f t="shared" si="179"/>
        <v>*JBS HOTELS</v>
      </c>
      <c r="R558" s="52" t="str">
        <f t="shared" si="180"/>
        <v>TOERKOOP REISBURO DE VEER</v>
      </c>
    </row>
    <row r="559" spans="1:18" ht="15" customHeight="1">
      <c r="A559" t="str">
        <f t="shared" si="163"/>
        <v>JAPANWALA, SAAID</v>
      </c>
      <c r="B559" t="str">
        <f t="shared" si="164"/>
        <v>806-173018</v>
      </c>
      <c r="C559">
        <f t="shared" si="165"/>
        <v>93155045</v>
      </c>
      <c r="D559" t="str">
        <f t="shared" si="166"/>
        <v>Checked Out</v>
      </c>
      <c r="E559" t="str">
        <f t="shared" si="167"/>
        <v>CRS</v>
      </c>
      <c r="F559" t="str">
        <f t="shared" si="168"/>
        <v>RACK</v>
      </c>
      <c r="G559" t="str">
        <f t="shared" si="169"/>
        <v>SBK</v>
      </c>
      <c r="H559">
        <f t="shared" si="170"/>
        <v>105</v>
      </c>
      <c r="I559">
        <f t="shared" si="171"/>
        <v>42591</v>
      </c>
      <c r="J559">
        <f t="shared" si="172"/>
        <v>42595</v>
      </c>
      <c r="K559" t="str">
        <f t="shared" si="173"/>
        <v>NQQ1</v>
      </c>
      <c r="L559">
        <f t="shared" si="174"/>
        <v>115</v>
      </c>
      <c r="M559">
        <f t="shared" si="175"/>
        <v>4</v>
      </c>
      <c r="N559">
        <f t="shared" si="176"/>
        <v>0</v>
      </c>
      <c r="O559">
        <f t="shared" si="177"/>
        <v>0</v>
      </c>
      <c r="P559" s="52" t="str">
        <f t="shared" si="178"/>
        <v>BOOKING.COM</v>
      </c>
      <c r="Q559" s="52" t="str">
        <f t="shared" si="179"/>
        <v>*JBS HOTELS</v>
      </c>
      <c r="R559" s="52" t="str">
        <f t="shared" si="180"/>
        <v>TOERKOOP REISBURO DE VEER</v>
      </c>
    </row>
    <row r="560" spans="1:18" ht="15" customHeight="1">
      <c r="A560" t="str">
        <f t="shared" si="163"/>
        <v>JAPANWALA, SAAID</v>
      </c>
      <c r="B560" t="str">
        <f t="shared" si="164"/>
        <v>806-173018</v>
      </c>
      <c r="C560">
        <f t="shared" si="165"/>
        <v>93155045</v>
      </c>
      <c r="D560" t="str">
        <f t="shared" si="166"/>
        <v>Checked Out</v>
      </c>
      <c r="E560" t="str">
        <f t="shared" si="167"/>
        <v>CRS</v>
      </c>
      <c r="F560" t="str">
        <f t="shared" si="168"/>
        <v>RACK</v>
      </c>
      <c r="G560" t="str">
        <f t="shared" si="169"/>
        <v>SBK</v>
      </c>
      <c r="H560">
        <f t="shared" si="170"/>
        <v>105</v>
      </c>
      <c r="I560">
        <f t="shared" si="171"/>
        <v>42591</v>
      </c>
      <c r="J560">
        <f t="shared" si="172"/>
        <v>42595</v>
      </c>
      <c r="K560" t="str">
        <f t="shared" si="173"/>
        <v>NQQ1</v>
      </c>
      <c r="L560">
        <f t="shared" si="174"/>
        <v>115</v>
      </c>
      <c r="M560">
        <f t="shared" si="175"/>
        <v>4</v>
      </c>
      <c r="N560">
        <f t="shared" si="176"/>
        <v>0</v>
      </c>
      <c r="O560">
        <f t="shared" si="177"/>
        <v>0</v>
      </c>
      <c r="P560" s="52" t="str">
        <f t="shared" si="178"/>
        <v>BOOKING.COM</v>
      </c>
      <c r="Q560" s="52" t="str">
        <f t="shared" si="179"/>
        <v>*JBS HOTELS</v>
      </c>
      <c r="R560" s="52" t="str">
        <f t="shared" si="180"/>
        <v>TOERKOOP REISBURO DE VEER</v>
      </c>
    </row>
    <row r="561" spans="1:18" ht="15" customHeight="1">
      <c r="A561" t="str">
        <f t="shared" si="163"/>
        <v>JAPANWALA, SAAID</v>
      </c>
      <c r="B561" t="str">
        <f t="shared" si="164"/>
        <v>806-173018</v>
      </c>
      <c r="C561">
        <f t="shared" si="165"/>
        <v>93155045</v>
      </c>
      <c r="D561" t="str">
        <f t="shared" si="166"/>
        <v>Checked Out</v>
      </c>
      <c r="E561" t="str">
        <f t="shared" si="167"/>
        <v>CRS</v>
      </c>
      <c r="F561" t="str">
        <f t="shared" si="168"/>
        <v>RACK</v>
      </c>
      <c r="G561" t="str">
        <f t="shared" si="169"/>
        <v>SBK</v>
      </c>
      <c r="H561">
        <f t="shared" si="170"/>
        <v>105</v>
      </c>
      <c r="I561">
        <f t="shared" si="171"/>
        <v>42591</v>
      </c>
      <c r="J561">
        <f t="shared" si="172"/>
        <v>42595</v>
      </c>
      <c r="K561" t="str">
        <f t="shared" si="173"/>
        <v>NQQ1</v>
      </c>
      <c r="L561">
        <f t="shared" si="174"/>
        <v>115</v>
      </c>
      <c r="M561">
        <f t="shared" si="175"/>
        <v>4</v>
      </c>
      <c r="N561">
        <f t="shared" si="176"/>
        <v>0</v>
      </c>
      <c r="O561">
        <f t="shared" si="177"/>
        <v>0</v>
      </c>
      <c r="P561" s="52" t="str">
        <f t="shared" si="178"/>
        <v>BOOKING.COM</v>
      </c>
      <c r="Q561" s="52" t="str">
        <f t="shared" si="179"/>
        <v>*JBS HOTELS</v>
      </c>
      <c r="R561" s="52" t="str">
        <f t="shared" si="180"/>
        <v>TOERKOOP REISBURO DE VEER</v>
      </c>
    </row>
    <row r="562" spans="1:18" ht="15" customHeight="1">
      <c r="A562" t="str">
        <f t="shared" si="163"/>
        <v>JAPANWALA, SAAID</v>
      </c>
      <c r="B562" t="str">
        <f t="shared" si="164"/>
        <v>806-173018</v>
      </c>
      <c r="C562">
        <f t="shared" si="165"/>
        <v>93155045</v>
      </c>
      <c r="D562" t="str">
        <f t="shared" si="166"/>
        <v>Checked Out</v>
      </c>
      <c r="E562" t="str">
        <f t="shared" si="167"/>
        <v>CRS</v>
      </c>
      <c r="F562" t="str">
        <f t="shared" si="168"/>
        <v>RACK</v>
      </c>
      <c r="G562" t="str">
        <f t="shared" si="169"/>
        <v>SBK</v>
      </c>
      <c r="H562">
        <f t="shared" si="170"/>
        <v>105</v>
      </c>
      <c r="I562">
        <f t="shared" si="171"/>
        <v>42591</v>
      </c>
      <c r="J562">
        <f t="shared" si="172"/>
        <v>42595</v>
      </c>
      <c r="K562" t="str">
        <f t="shared" si="173"/>
        <v>NQQ1</v>
      </c>
      <c r="L562">
        <f t="shared" si="174"/>
        <v>115</v>
      </c>
      <c r="M562">
        <f t="shared" si="175"/>
        <v>4</v>
      </c>
      <c r="N562">
        <f t="shared" si="176"/>
        <v>0</v>
      </c>
      <c r="O562">
        <f t="shared" si="177"/>
        <v>0</v>
      </c>
      <c r="P562" s="52" t="str">
        <f t="shared" si="178"/>
        <v>BOOKING.COM</v>
      </c>
      <c r="Q562" s="52" t="str">
        <f t="shared" si="179"/>
        <v>*JBS HOTELS</v>
      </c>
      <c r="R562" s="52" t="str">
        <f t="shared" si="180"/>
        <v>TOERKOOP REISBURO DE VEER</v>
      </c>
    </row>
    <row r="563" spans="1:18" ht="15" customHeight="1">
      <c r="A563" t="str">
        <f t="shared" si="163"/>
        <v>JAPANWALA, SAAID</v>
      </c>
      <c r="B563" t="str">
        <f t="shared" si="164"/>
        <v>806-173018</v>
      </c>
      <c r="C563">
        <f t="shared" si="165"/>
        <v>93155045</v>
      </c>
      <c r="D563" t="str">
        <f t="shared" si="166"/>
        <v>Checked Out</v>
      </c>
      <c r="E563" t="str">
        <f t="shared" si="167"/>
        <v>CRS</v>
      </c>
      <c r="F563" t="str">
        <f t="shared" si="168"/>
        <v>RACK</v>
      </c>
      <c r="G563" t="str">
        <f t="shared" si="169"/>
        <v>SBK</v>
      </c>
      <c r="H563">
        <f t="shared" si="170"/>
        <v>105</v>
      </c>
      <c r="I563">
        <f t="shared" si="171"/>
        <v>42591</v>
      </c>
      <c r="J563">
        <f t="shared" si="172"/>
        <v>42595</v>
      </c>
      <c r="K563" t="str">
        <f t="shared" si="173"/>
        <v>NQQ1</v>
      </c>
      <c r="L563">
        <f t="shared" si="174"/>
        <v>115</v>
      </c>
      <c r="M563">
        <f t="shared" si="175"/>
        <v>4</v>
      </c>
      <c r="N563">
        <f t="shared" si="176"/>
        <v>0</v>
      </c>
      <c r="O563">
        <f t="shared" si="177"/>
        <v>0</v>
      </c>
      <c r="P563" s="52" t="str">
        <f t="shared" si="178"/>
        <v>BOOKING.COM</v>
      </c>
      <c r="Q563" s="52" t="str">
        <f t="shared" si="179"/>
        <v>*JBS HOTELS</v>
      </c>
      <c r="R563" s="52" t="str">
        <f t="shared" si="180"/>
        <v>TOERKOOP REISBURO DE VEER</v>
      </c>
    </row>
    <row r="564" spans="1:18" ht="15" customHeight="1">
      <c r="A564" t="str">
        <f t="shared" si="163"/>
        <v>JAPANWALA, SAAID</v>
      </c>
      <c r="B564" t="str">
        <f t="shared" si="164"/>
        <v>806-173018</v>
      </c>
      <c r="C564">
        <f t="shared" si="165"/>
        <v>93155045</v>
      </c>
      <c r="D564" t="str">
        <f t="shared" si="166"/>
        <v>Checked Out</v>
      </c>
      <c r="E564" t="str">
        <f t="shared" si="167"/>
        <v>CRS</v>
      </c>
      <c r="F564" t="str">
        <f t="shared" si="168"/>
        <v>RACK</v>
      </c>
      <c r="G564" t="str">
        <f t="shared" si="169"/>
        <v>SBK</v>
      </c>
      <c r="H564">
        <f t="shared" si="170"/>
        <v>105</v>
      </c>
      <c r="I564">
        <f t="shared" si="171"/>
        <v>42591</v>
      </c>
      <c r="J564">
        <f t="shared" si="172"/>
        <v>42595</v>
      </c>
      <c r="K564" t="str">
        <f t="shared" si="173"/>
        <v>NQQ1</v>
      </c>
      <c r="L564">
        <f t="shared" si="174"/>
        <v>115</v>
      </c>
      <c r="M564">
        <f t="shared" si="175"/>
        <v>4</v>
      </c>
      <c r="N564">
        <f t="shared" si="176"/>
        <v>0</v>
      </c>
      <c r="O564">
        <f t="shared" si="177"/>
        <v>0</v>
      </c>
      <c r="P564" s="52" t="str">
        <f t="shared" si="178"/>
        <v>BOOKING.COM</v>
      </c>
      <c r="Q564" s="52" t="str">
        <f t="shared" si="179"/>
        <v>*JBS HOTELS</v>
      </c>
      <c r="R564" s="52" t="str">
        <f t="shared" si="180"/>
        <v>TOERKOOP REISBURO DE VEER</v>
      </c>
    </row>
    <row r="565" spans="1:18" ht="15" customHeight="1">
      <c r="A565" t="str">
        <f t="shared" si="163"/>
        <v>JAPANWALA, SAAID</v>
      </c>
      <c r="B565" t="str">
        <f t="shared" si="164"/>
        <v>806-173018</v>
      </c>
      <c r="C565">
        <f t="shared" si="165"/>
        <v>93155045</v>
      </c>
      <c r="D565" t="str">
        <f t="shared" si="166"/>
        <v>Checked Out</v>
      </c>
      <c r="E565" t="str">
        <f t="shared" si="167"/>
        <v>CRS</v>
      </c>
      <c r="F565" t="str">
        <f t="shared" si="168"/>
        <v>RACK</v>
      </c>
      <c r="G565" t="str">
        <f t="shared" si="169"/>
        <v>SBK</v>
      </c>
      <c r="H565">
        <f t="shared" si="170"/>
        <v>105</v>
      </c>
      <c r="I565">
        <f t="shared" si="171"/>
        <v>42591</v>
      </c>
      <c r="J565">
        <f t="shared" si="172"/>
        <v>42595</v>
      </c>
      <c r="K565" t="str">
        <f t="shared" si="173"/>
        <v>NQQ1</v>
      </c>
      <c r="L565">
        <f t="shared" si="174"/>
        <v>115</v>
      </c>
      <c r="M565">
        <f t="shared" si="175"/>
        <v>4</v>
      </c>
      <c r="N565">
        <f t="shared" si="176"/>
        <v>0</v>
      </c>
      <c r="O565">
        <f t="shared" si="177"/>
        <v>0</v>
      </c>
      <c r="P565" s="52" t="str">
        <f t="shared" si="178"/>
        <v>BOOKING.COM</v>
      </c>
      <c r="Q565" s="52" t="str">
        <f t="shared" si="179"/>
        <v>*JBS HOTELS</v>
      </c>
      <c r="R565" s="52" t="str">
        <f t="shared" si="180"/>
        <v>TOERKOOP REISBURO DE VEER</v>
      </c>
    </row>
    <row r="566" spans="1:18" ht="15" customHeight="1">
      <c r="A566" t="str">
        <f t="shared" si="163"/>
        <v>JAPANWALA, SAAID</v>
      </c>
      <c r="B566" t="str">
        <f t="shared" si="164"/>
        <v>806-173018</v>
      </c>
      <c r="C566">
        <f t="shared" si="165"/>
        <v>93155045</v>
      </c>
      <c r="D566" t="str">
        <f t="shared" si="166"/>
        <v>Checked Out</v>
      </c>
      <c r="E566" t="str">
        <f t="shared" si="167"/>
        <v>CRS</v>
      </c>
      <c r="F566" t="str">
        <f t="shared" si="168"/>
        <v>RACK</v>
      </c>
      <c r="G566" t="str">
        <f t="shared" si="169"/>
        <v>SBK</v>
      </c>
      <c r="H566">
        <f t="shared" si="170"/>
        <v>105</v>
      </c>
      <c r="I566">
        <f t="shared" si="171"/>
        <v>42591</v>
      </c>
      <c r="J566">
        <f t="shared" si="172"/>
        <v>42595</v>
      </c>
      <c r="K566" t="str">
        <f t="shared" si="173"/>
        <v>NQQ1</v>
      </c>
      <c r="L566">
        <f t="shared" si="174"/>
        <v>115</v>
      </c>
      <c r="M566">
        <f t="shared" si="175"/>
        <v>4</v>
      </c>
      <c r="N566">
        <f t="shared" si="176"/>
        <v>0</v>
      </c>
      <c r="O566">
        <f t="shared" si="177"/>
        <v>0</v>
      </c>
      <c r="P566" s="52" t="str">
        <f t="shared" si="178"/>
        <v>BOOKING.COM</v>
      </c>
      <c r="Q566" s="52" t="str">
        <f t="shared" si="179"/>
        <v>*JBS HOTELS</v>
      </c>
      <c r="R566" s="52" t="str">
        <f t="shared" si="180"/>
        <v>TOERKOOP REISBURO DE VEER</v>
      </c>
    </row>
    <row r="567" spans="1:18" ht="15" customHeight="1">
      <c r="A567" t="str">
        <f t="shared" si="163"/>
        <v>JAPANWALA, SAAID</v>
      </c>
      <c r="B567" t="str">
        <f t="shared" si="164"/>
        <v>806-173018</v>
      </c>
      <c r="C567">
        <f t="shared" si="165"/>
        <v>93155045</v>
      </c>
      <c r="D567" t="str">
        <f t="shared" si="166"/>
        <v>Checked Out</v>
      </c>
      <c r="E567" t="str">
        <f t="shared" si="167"/>
        <v>CRS</v>
      </c>
      <c r="F567" t="str">
        <f t="shared" si="168"/>
        <v>RACK</v>
      </c>
      <c r="G567" t="str">
        <f t="shared" si="169"/>
        <v>SBK</v>
      </c>
      <c r="H567">
        <f t="shared" si="170"/>
        <v>105</v>
      </c>
      <c r="I567">
        <f t="shared" si="171"/>
        <v>42591</v>
      </c>
      <c r="J567">
        <f t="shared" si="172"/>
        <v>42595</v>
      </c>
      <c r="K567" t="str">
        <f t="shared" si="173"/>
        <v>NQQ1</v>
      </c>
      <c r="L567">
        <f t="shared" si="174"/>
        <v>115</v>
      </c>
      <c r="M567">
        <f t="shared" si="175"/>
        <v>4</v>
      </c>
      <c r="N567">
        <f t="shared" si="176"/>
        <v>0</v>
      </c>
      <c r="O567">
        <f t="shared" si="177"/>
        <v>0</v>
      </c>
      <c r="P567" s="52" t="str">
        <f t="shared" si="178"/>
        <v>BOOKING.COM</v>
      </c>
      <c r="Q567" s="52" t="str">
        <f t="shared" si="179"/>
        <v>*JBS HOTELS</v>
      </c>
      <c r="R567" s="52" t="str">
        <f t="shared" si="180"/>
        <v>TOERKOOP REISBURO DE VEER</v>
      </c>
    </row>
    <row r="568" spans="1:18" ht="15" customHeight="1">
      <c r="A568" t="str">
        <f t="shared" si="163"/>
        <v>JAPANWALA, SAAID</v>
      </c>
      <c r="B568" t="str">
        <f t="shared" si="164"/>
        <v>806-173018</v>
      </c>
      <c r="C568">
        <f t="shared" si="165"/>
        <v>93155045</v>
      </c>
      <c r="D568" t="str">
        <f t="shared" si="166"/>
        <v>Checked Out</v>
      </c>
      <c r="E568" t="str">
        <f t="shared" si="167"/>
        <v>CRS</v>
      </c>
      <c r="F568" t="str">
        <f t="shared" si="168"/>
        <v>RACK</v>
      </c>
      <c r="G568" t="str">
        <f t="shared" si="169"/>
        <v>SBK</v>
      </c>
      <c r="H568">
        <f t="shared" si="170"/>
        <v>105</v>
      </c>
      <c r="I568">
        <f t="shared" si="171"/>
        <v>42591</v>
      </c>
      <c r="J568">
        <f t="shared" si="172"/>
        <v>42595</v>
      </c>
      <c r="K568" t="str">
        <f t="shared" si="173"/>
        <v>NQQ1</v>
      </c>
      <c r="L568">
        <f t="shared" si="174"/>
        <v>115</v>
      </c>
      <c r="M568">
        <f t="shared" si="175"/>
        <v>4</v>
      </c>
      <c r="N568">
        <f t="shared" si="176"/>
        <v>0</v>
      </c>
      <c r="O568">
        <f t="shared" si="177"/>
        <v>0</v>
      </c>
      <c r="P568" s="52" t="str">
        <f t="shared" si="178"/>
        <v>BOOKING.COM</v>
      </c>
      <c r="Q568" s="52" t="str">
        <f t="shared" si="179"/>
        <v>*JBS HOTELS</v>
      </c>
      <c r="R568" s="52" t="str">
        <f t="shared" si="180"/>
        <v>TOERKOOP REISBURO DE VEER</v>
      </c>
    </row>
    <row r="569" spans="1:18" ht="15" customHeight="1">
      <c r="A569" t="str">
        <f t="shared" si="163"/>
        <v>JAPANWALA, SAAID</v>
      </c>
      <c r="B569" t="str">
        <f t="shared" si="164"/>
        <v>806-173018</v>
      </c>
      <c r="C569">
        <f t="shared" si="165"/>
        <v>93155045</v>
      </c>
      <c r="D569" t="str">
        <f t="shared" si="166"/>
        <v>Checked Out</v>
      </c>
      <c r="E569" t="str">
        <f t="shared" si="167"/>
        <v>CRS</v>
      </c>
      <c r="F569" t="str">
        <f t="shared" si="168"/>
        <v>RACK</v>
      </c>
      <c r="G569" t="str">
        <f t="shared" si="169"/>
        <v>SBK</v>
      </c>
      <c r="H569">
        <f t="shared" si="170"/>
        <v>105</v>
      </c>
      <c r="I569">
        <f t="shared" si="171"/>
        <v>42591</v>
      </c>
      <c r="J569">
        <f t="shared" si="172"/>
        <v>42595</v>
      </c>
      <c r="K569" t="str">
        <f t="shared" si="173"/>
        <v>NQQ1</v>
      </c>
      <c r="L569">
        <f t="shared" si="174"/>
        <v>115</v>
      </c>
      <c r="M569">
        <f t="shared" si="175"/>
        <v>4</v>
      </c>
      <c r="N569">
        <f t="shared" si="176"/>
        <v>0</v>
      </c>
      <c r="O569">
        <f t="shared" si="177"/>
        <v>0</v>
      </c>
      <c r="P569" s="52" t="str">
        <f t="shared" si="178"/>
        <v>BOOKING.COM</v>
      </c>
      <c r="Q569" s="52" t="str">
        <f t="shared" si="179"/>
        <v>*JBS HOTELS</v>
      </c>
      <c r="R569" s="52" t="str">
        <f t="shared" si="180"/>
        <v>TOERKOOP REISBURO DE VEER</v>
      </c>
    </row>
    <row r="570" spans="1:18" ht="15" customHeight="1">
      <c r="A570" t="str">
        <f t="shared" si="163"/>
        <v>JAPANWALA, SAAID</v>
      </c>
      <c r="B570" t="str">
        <f t="shared" si="164"/>
        <v>806-173018</v>
      </c>
      <c r="C570">
        <f t="shared" si="165"/>
        <v>93155045</v>
      </c>
      <c r="D570" t="str">
        <f t="shared" si="166"/>
        <v>Checked Out</v>
      </c>
      <c r="E570" t="str">
        <f t="shared" si="167"/>
        <v>CRS</v>
      </c>
      <c r="F570" t="str">
        <f t="shared" si="168"/>
        <v>RACK</v>
      </c>
      <c r="G570" t="str">
        <f t="shared" si="169"/>
        <v>SBK</v>
      </c>
      <c r="H570">
        <f t="shared" si="170"/>
        <v>105</v>
      </c>
      <c r="I570">
        <f t="shared" si="171"/>
        <v>42591</v>
      </c>
      <c r="J570">
        <f t="shared" si="172"/>
        <v>42595</v>
      </c>
      <c r="K570" t="str">
        <f t="shared" si="173"/>
        <v>NQQ1</v>
      </c>
      <c r="L570">
        <f t="shared" si="174"/>
        <v>115</v>
      </c>
      <c r="M570">
        <f t="shared" si="175"/>
        <v>4</v>
      </c>
      <c r="N570">
        <f t="shared" si="176"/>
        <v>0</v>
      </c>
      <c r="O570">
        <f t="shared" si="177"/>
        <v>0</v>
      </c>
      <c r="P570" s="52" t="str">
        <f t="shared" si="178"/>
        <v>BOOKING.COM</v>
      </c>
      <c r="Q570" s="52" t="str">
        <f t="shared" si="179"/>
        <v>*JBS HOTELS</v>
      </c>
      <c r="R570" s="52" t="str">
        <f t="shared" si="180"/>
        <v>TOERKOOP REISBURO DE VEER</v>
      </c>
    </row>
    <row r="571" spans="1:18" ht="15" customHeight="1">
      <c r="A571" t="str">
        <f t="shared" si="163"/>
        <v>JAPANWALA, SAAID</v>
      </c>
      <c r="B571" t="str">
        <f t="shared" si="164"/>
        <v>806-173018</v>
      </c>
      <c r="C571">
        <f t="shared" si="165"/>
        <v>93155045</v>
      </c>
      <c r="D571" t="str">
        <f t="shared" si="166"/>
        <v>Checked Out</v>
      </c>
      <c r="E571" t="str">
        <f t="shared" si="167"/>
        <v>CRS</v>
      </c>
      <c r="F571" t="str">
        <f t="shared" si="168"/>
        <v>RACK</v>
      </c>
      <c r="G571" t="str">
        <f t="shared" si="169"/>
        <v>SBK</v>
      </c>
      <c r="H571">
        <f t="shared" si="170"/>
        <v>105</v>
      </c>
      <c r="I571">
        <f t="shared" si="171"/>
        <v>42591</v>
      </c>
      <c r="J571">
        <f t="shared" si="172"/>
        <v>42595</v>
      </c>
      <c r="K571" t="str">
        <f t="shared" si="173"/>
        <v>NQQ1</v>
      </c>
      <c r="L571">
        <f t="shared" si="174"/>
        <v>115</v>
      </c>
      <c r="M571">
        <f t="shared" si="175"/>
        <v>4</v>
      </c>
      <c r="N571">
        <f t="shared" si="176"/>
        <v>0</v>
      </c>
      <c r="O571">
        <f t="shared" si="177"/>
        <v>0</v>
      </c>
      <c r="P571" s="52" t="str">
        <f t="shared" si="178"/>
        <v>BOOKING.COM</v>
      </c>
      <c r="Q571" s="52" t="str">
        <f t="shared" si="179"/>
        <v>*JBS HOTELS</v>
      </c>
      <c r="R571" s="52" t="str">
        <f t="shared" si="180"/>
        <v>TOERKOOP REISBURO DE VEER</v>
      </c>
    </row>
    <row r="572" spans="1:18" ht="15" customHeight="1">
      <c r="A572" t="str">
        <f t="shared" si="163"/>
        <v>JAPANWALA, SAAID</v>
      </c>
      <c r="B572" t="str">
        <f t="shared" si="164"/>
        <v>806-173018</v>
      </c>
      <c r="C572">
        <f t="shared" si="165"/>
        <v>93155045</v>
      </c>
      <c r="D572" t="str">
        <f t="shared" si="166"/>
        <v>Checked Out</v>
      </c>
      <c r="E572" t="str">
        <f t="shared" si="167"/>
        <v>CRS</v>
      </c>
      <c r="F572" t="str">
        <f t="shared" si="168"/>
        <v>RACK</v>
      </c>
      <c r="G572" t="str">
        <f t="shared" si="169"/>
        <v>SBK</v>
      </c>
      <c r="H572">
        <f t="shared" si="170"/>
        <v>105</v>
      </c>
      <c r="I572">
        <f t="shared" si="171"/>
        <v>42591</v>
      </c>
      <c r="J572">
        <f t="shared" si="172"/>
        <v>42595</v>
      </c>
      <c r="K572" t="str">
        <f t="shared" si="173"/>
        <v>NQQ1</v>
      </c>
      <c r="L572">
        <f t="shared" si="174"/>
        <v>115</v>
      </c>
      <c r="M572">
        <f t="shared" si="175"/>
        <v>4</v>
      </c>
      <c r="N572">
        <f t="shared" si="176"/>
        <v>0</v>
      </c>
      <c r="O572">
        <f t="shared" si="177"/>
        <v>0</v>
      </c>
      <c r="P572" s="52" t="str">
        <f t="shared" si="178"/>
        <v>BOOKING.COM</v>
      </c>
      <c r="Q572" s="52" t="str">
        <f t="shared" si="179"/>
        <v>*JBS HOTELS</v>
      </c>
      <c r="R572" s="52" t="str">
        <f t="shared" si="180"/>
        <v>TOERKOOP REISBURO DE VEER</v>
      </c>
    </row>
    <row r="573" spans="1:18" ht="15" customHeight="1">
      <c r="A573" t="str">
        <f t="shared" si="163"/>
        <v>JAPANWALA, SAAID</v>
      </c>
      <c r="B573" t="str">
        <f t="shared" si="164"/>
        <v>806-173018</v>
      </c>
      <c r="C573">
        <f t="shared" si="165"/>
        <v>93155045</v>
      </c>
      <c r="D573" t="str">
        <f t="shared" si="166"/>
        <v>Checked Out</v>
      </c>
      <c r="E573" t="str">
        <f t="shared" si="167"/>
        <v>CRS</v>
      </c>
      <c r="F573" t="str">
        <f t="shared" si="168"/>
        <v>RACK</v>
      </c>
      <c r="G573" t="str">
        <f t="shared" si="169"/>
        <v>SBK</v>
      </c>
      <c r="H573">
        <f t="shared" si="170"/>
        <v>105</v>
      </c>
      <c r="I573">
        <f t="shared" si="171"/>
        <v>42591</v>
      </c>
      <c r="J573">
        <f t="shared" si="172"/>
        <v>42595</v>
      </c>
      <c r="K573" t="str">
        <f t="shared" si="173"/>
        <v>NQQ1</v>
      </c>
      <c r="L573">
        <f t="shared" si="174"/>
        <v>115</v>
      </c>
      <c r="M573">
        <f t="shared" si="175"/>
        <v>4</v>
      </c>
      <c r="N573">
        <f t="shared" si="176"/>
        <v>0</v>
      </c>
      <c r="O573">
        <f t="shared" si="177"/>
        <v>0</v>
      </c>
      <c r="P573" s="52" t="str">
        <f t="shared" si="178"/>
        <v>BOOKING.COM</v>
      </c>
      <c r="Q573" s="52" t="str">
        <f t="shared" si="179"/>
        <v>*JBS HOTELS</v>
      </c>
      <c r="R573" s="52" t="str">
        <f t="shared" si="180"/>
        <v>TOERKOOP REISBURO DE VEER</v>
      </c>
    </row>
    <row r="574" spans="1:18" ht="15" customHeight="1">
      <c r="A574" t="str">
        <f t="shared" si="163"/>
        <v>JAPANWALA, SAAID</v>
      </c>
      <c r="B574" t="str">
        <f t="shared" si="164"/>
        <v>806-173018</v>
      </c>
      <c r="C574">
        <f t="shared" si="165"/>
        <v>93155045</v>
      </c>
      <c r="D574" t="str">
        <f t="shared" si="166"/>
        <v>Checked Out</v>
      </c>
      <c r="E574" t="str">
        <f t="shared" si="167"/>
        <v>CRS</v>
      </c>
      <c r="F574" t="str">
        <f t="shared" si="168"/>
        <v>RACK</v>
      </c>
      <c r="G574" t="str">
        <f t="shared" si="169"/>
        <v>SBK</v>
      </c>
      <c r="H574">
        <f t="shared" si="170"/>
        <v>105</v>
      </c>
      <c r="I574">
        <f t="shared" si="171"/>
        <v>42591</v>
      </c>
      <c r="J574">
        <f t="shared" si="172"/>
        <v>42595</v>
      </c>
      <c r="K574" t="str">
        <f t="shared" si="173"/>
        <v>NQQ1</v>
      </c>
      <c r="L574">
        <f t="shared" si="174"/>
        <v>115</v>
      </c>
      <c r="M574">
        <f t="shared" si="175"/>
        <v>4</v>
      </c>
      <c r="N574">
        <f t="shared" si="176"/>
        <v>0</v>
      </c>
      <c r="O574">
        <f t="shared" si="177"/>
        <v>0</v>
      </c>
      <c r="P574" s="52" t="str">
        <f t="shared" si="178"/>
        <v>BOOKING.COM</v>
      </c>
      <c r="Q574" s="52" t="str">
        <f t="shared" si="179"/>
        <v>*JBS HOTELS</v>
      </c>
      <c r="R574" s="52" t="str">
        <f t="shared" si="180"/>
        <v>TOERKOOP REISBURO DE VEER</v>
      </c>
    </row>
    <row r="575" spans="1:18" ht="15" customHeight="1">
      <c r="A575" t="str">
        <f t="shared" si="163"/>
        <v>JAPANWALA, SAAID</v>
      </c>
      <c r="B575" t="str">
        <f t="shared" si="164"/>
        <v>806-173018</v>
      </c>
      <c r="C575">
        <f t="shared" si="165"/>
        <v>93155045</v>
      </c>
      <c r="D575" t="str">
        <f t="shared" si="166"/>
        <v>Checked Out</v>
      </c>
      <c r="E575" t="str">
        <f t="shared" si="167"/>
        <v>CRS</v>
      </c>
      <c r="F575" t="str">
        <f t="shared" si="168"/>
        <v>RACK</v>
      </c>
      <c r="G575" t="str">
        <f t="shared" si="169"/>
        <v>SBK</v>
      </c>
      <c r="H575">
        <f t="shared" si="170"/>
        <v>105</v>
      </c>
      <c r="I575">
        <f t="shared" si="171"/>
        <v>42591</v>
      </c>
      <c r="J575">
        <f t="shared" si="172"/>
        <v>42595</v>
      </c>
      <c r="K575" t="str">
        <f t="shared" si="173"/>
        <v>NQQ1</v>
      </c>
      <c r="L575">
        <f t="shared" si="174"/>
        <v>115</v>
      </c>
      <c r="M575">
        <f t="shared" si="175"/>
        <v>4</v>
      </c>
      <c r="N575">
        <f t="shared" si="176"/>
        <v>0</v>
      </c>
      <c r="O575">
        <f t="shared" si="177"/>
        <v>0</v>
      </c>
      <c r="P575" s="52" t="str">
        <f t="shared" si="178"/>
        <v>BOOKING.COM</v>
      </c>
      <c r="Q575" s="52" t="str">
        <f t="shared" si="179"/>
        <v>*JBS HOTELS</v>
      </c>
      <c r="R575" s="52" t="str">
        <f t="shared" si="180"/>
        <v>TOERKOOP REISBURO DE VEER</v>
      </c>
    </row>
    <row r="576" spans="1:18" ht="15" customHeight="1">
      <c r="A576" t="str">
        <f t="shared" si="163"/>
        <v>JAPANWALA, SAAID</v>
      </c>
      <c r="B576" t="str">
        <f t="shared" si="164"/>
        <v>806-173018</v>
      </c>
      <c r="C576">
        <f t="shared" si="165"/>
        <v>93155045</v>
      </c>
      <c r="D576" t="str">
        <f t="shared" si="166"/>
        <v>Checked Out</v>
      </c>
      <c r="E576" t="str">
        <f t="shared" si="167"/>
        <v>CRS</v>
      </c>
      <c r="F576" t="str">
        <f t="shared" si="168"/>
        <v>RACK</v>
      </c>
      <c r="G576" t="str">
        <f t="shared" si="169"/>
        <v>SBK</v>
      </c>
      <c r="H576">
        <f t="shared" si="170"/>
        <v>105</v>
      </c>
      <c r="I576">
        <f t="shared" si="171"/>
        <v>42591</v>
      </c>
      <c r="J576">
        <f t="shared" si="172"/>
        <v>42595</v>
      </c>
      <c r="K576" t="str">
        <f t="shared" si="173"/>
        <v>NQQ1</v>
      </c>
      <c r="L576">
        <f t="shared" si="174"/>
        <v>115</v>
      </c>
      <c r="M576">
        <f t="shared" si="175"/>
        <v>4</v>
      </c>
      <c r="N576">
        <f t="shared" si="176"/>
        <v>0</v>
      </c>
      <c r="O576">
        <f t="shared" si="177"/>
        <v>0</v>
      </c>
      <c r="P576" s="52" t="str">
        <f t="shared" si="178"/>
        <v>BOOKING.COM</v>
      </c>
      <c r="Q576" s="52" t="str">
        <f t="shared" si="179"/>
        <v>*JBS HOTELS</v>
      </c>
      <c r="R576" s="52" t="str">
        <f t="shared" si="180"/>
        <v>TOERKOOP REISBURO DE VEER</v>
      </c>
    </row>
    <row r="577" spans="1:18" ht="15" customHeight="1">
      <c r="A577" t="str">
        <f t="shared" si="163"/>
        <v>JAPANWALA, SAAID</v>
      </c>
      <c r="B577" t="str">
        <f t="shared" si="164"/>
        <v>806-173018</v>
      </c>
      <c r="C577">
        <f t="shared" si="165"/>
        <v>93155045</v>
      </c>
      <c r="D577" t="str">
        <f t="shared" si="166"/>
        <v>Checked Out</v>
      </c>
      <c r="E577" t="str">
        <f t="shared" si="167"/>
        <v>CRS</v>
      </c>
      <c r="F577" t="str">
        <f t="shared" si="168"/>
        <v>RACK</v>
      </c>
      <c r="G577" t="str">
        <f t="shared" si="169"/>
        <v>SBK</v>
      </c>
      <c r="H577">
        <f t="shared" si="170"/>
        <v>105</v>
      </c>
      <c r="I577">
        <f t="shared" si="171"/>
        <v>42591</v>
      </c>
      <c r="J577">
        <f t="shared" si="172"/>
        <v>42595</v>
      </c>
      <c r="K577" t="str">
        <f t="shared" si="173"/>
        <v>NQQ1</v>
      </c>
      <c r="L577">
        <f t="shared" si="174"/>
        <v>115</v>
      </c>
      <c r="M577">
        <f t="shared" si="175"/>
        <v>4</v>
      </c>
      <c r="N577">
        <f t="shared" si="176"/>
        <v>0</v>
      </c>
      <c r="O577">
        <f t="shared" si="177"/>
        <v>0</v>
      </c>
      <c r="P577" s="52" t="str">
        <f t="shared" si="178"/>
        <v>BOOKING.COM</v>
      </c>
      <c r="Q577" s="52" t="str">
        <f t="shared" si="179"/>
        <v>*JBS HOTELS</v>
      </c>
      <c r="R577" s="52" t="str">
        <f t="shared" si="180"/>
        <v>TOERKOOP REISBURO DE VEER</v>
      </c>
    </row>
    <row r="578" spans="1:18" ht="15" customHeight="1">
      <c r="A578" t="str">
        <f t="shared" si="163"/>
        <v>JAPANWALA, SAAID</v>
      </c>
      <c r="B578" t="str">
        <f t="shared" si="164"/>
        <v>806-173018</v>
      </c>
      <c r="C578">
        <f t="shared" si="165"/>
        <v>93155045</v>
      </c>
      <c r="D578" t="str">
        <f t="shared" si="166"/>
        <v>Checked Out</v>
      </c>
      <c r="E578" t="str">
        <f t="shared" si="167"/>
        <v>CRS</v>
      </c>
      <c r="F578" t="str">
        <f t="shared" si="168"/>
        <v>RACK</v>
      </c>
      <c r="G578" t="str">
        <f t="shared" si="169"/>
        <v>SBK</v>
      </c>
      <c r="H578">
        <f t="shared" si="170"/>
        <v>105</v>
      </c>
      <c r="I578">
        <f t="shared" si="171"/>
        <v>42591</v>
      </c>
      <c r="J578">
        <f t="shared" si="172"/>
        <v>42595</v>
      </c>
      <c r="K578" t="str">
        <f t="shared" si="173"/>
        <v>NQQ1</v>
      </c>
      <c r="L578">
        <f t="shared" si="174"/>
        <v>115</v>
      </c>
      <c r="M578">
        <f t="shared" si="175"/>
        <v>4</v>
      </c>
      <c r="N578">
        <f t="shared" si="176"/>
        <v>0</v>
      </c>
      <c r="O578">
        <f t="shared" si="177"/>
        <v>0</v>
      </c>
      <c r="P578" s="52" t="str">
        <f t="shared" si="178"/>
        <v>BOOKING.COM</v>
      </c>
      <c r="Q578" s="52" t="str">
        <f t="shared" si="179"/>
        <v>*JBS HOTELS</v>
      </c>
      <c r="R578" s="52" t="str">
        <f t="shared" si="180"/>
        <v>TOERKOOP REISBURO DE VEER</v>
      </c>
    </row>
    <row r="579" spans="1:18" ht="15" customHeight="1">
      <c r="A579" t="str">
        <f t="shared" si="163"/>
        <v>JAPANWALA, SAAID</v>
      </c>
      <c r="B579" t="str">
        <f t="shared" si="164"/>
        <v>806-173018</v>
      </c>
      <c r="C579">
        <f t="shared" si="165"/>
        <v>93155045</v>
      </c>
      <c r="D579" t="str">
        <f t="shared" si="166"/>
        <v>Checked Out</v>
      </c>
      <c r="E579" t="str">
        <f t="shared" si="167"/>
        <v>CRS</v>
      </c>
      <c r="F579" t="str">
        <f t="shared" si="168"/>
        <v>RACK</v>
      </c>
      <c r="G579" t="str">
        <f t="shared" si="169"/>
        <v>SBK</v>
      </c>
      <c r="H579">
        <f t="shared" si="170"/>
        <v>105</v>
      </c>
      <c r="I579">
        <f t="shared" si="171"/>
        <v>42591</v>
      </c>
      <c r="J579">
        <f t="shared" si="172"/>
        <v>42595</v>
      </c>
      <c r="K579" t="str">
        <f t="shared" si="173"/>
        <v>NQQ1</v>
      </c>
      <c r="L579">
        <f t="shared" si="174"/>
        <v>115</v>
      </c>
      <c r="M579">
        <f t="shared" si="175"/>
        <v>4</v>
      </c>
      <c r="N579">
        <f t="shared" si="176"/>
        <v>0</v>
      </c>
      <c r="O579">
        <f t="shared" si="177"/>
        <v>0</v>
      </c>
      <c r="P579" s="52" t="str">
        <f t="shared" si="178"/>
        <v>BOOKING.COM</v>
      </c>
      <c r="Q579" s="52" t="str">
        <f t="shared" si="179"/>
        <v>*JBS HOTELS</v>
      </c>
      <c r="R579" s="52" t="str">
        <f t="shared" si="180"/>
        <v>TOERKOOP REISBURO DE VEER</v>
      </c>
    </row>
    <row r="580" spans="1:18" ht="15" customHeight="1">
      <c r="A580" t="str">
        <f t="shared" si="163"/>
        <v>JAPANWALA, SAAID</v>
      </c>
      <c r="B580" t="str">
        <f t="shared" si="164"/>
        <v>806-173018</v>
      </c>
      <c r="C580">
        <f t="shared" si="165"/>
        <v>93155045</v>
      </c>
      <c r="D580" t="str">
        <f t="shared" si="166"/>
        <v>Checked Out</v>
      </c>
      <c r="E580" t="str">
        <f t="shared" si="167"/>
        <v>CRS</v>
      </c>
      <c r="F580" t="str">
        <f t="shared" si="168"/>
        <v>RACK</v>
      </c>
      <c r="G580" t="str">
        <f t="shared" si="169"/>
        <v>SBK</v>
      </c>
      <c r="H580">
        <f t="shared" si="170"/>
        <v>105</v>
      </c>
      <c r="I580">
        <f t="shared" si="171"/>
        <v>42591</v>
      </c>
      <c r="J580">
        <f t="shared" si="172"/>
        <v>42595</v>
      </c>
      <c r="K580" t="str">
        <f t="shared" si="173"/>
        <v>NQQ1</v>
      </c>
      <c r="L580">
        <f t="shared" si="174"/>
        <v>115</v>
      </c>
      <c r="M580">
        <f t="shared" si="175"/>
        <v>4</v>
      </c>
      <c r="N580">
        <f t="shared" si="176"/>
        <v>0</v>
      </c>
      <c r="O580">
        <f t="shared" si="177"/>
        <v>0</v>
      </c>
      <c r="P580" s="52" t="str">
        <f t="shared" si="178"/>
        <v>BOOKING.COM</v>
      </c>
      <c r="Q580" s="52" t="str">
        <f t="shared" si="179"/>
        <v>*JBS HOTELS</v>
      </c>
      <c r="R580" s="52" t="str">
        <f t="shared" si="180"/>
        <v>TOERKOOP REISBURO DE VEER</v>
      </c>
    </row>
    <row r="581" spans="1:18" ht="15" customHeight="1">
      <c r="A581" t="str">
        <f t="shared" si="163"/>
        <v>JAPANWALA, SAAID</v>
      </c>
      <c r="B581" t="str">
        <f t="shared" si="164"/>
        <v>806-173018</v>
      </c>
      <c r="C581">
        <f t="shared" si="165"/>
        <v>93155045</v>
      </c>
      <c r="D581" t="str">
        <f t="shared" si="166"/>
        <v>Checked Out</v>
      </c>
      <c r="E581" t="str">
        <f t="shared" si="167"/>
        <v>CRS</v>
      </c>
      <c r="F581" t="str">
        <f t="shared" si="168"/>
        <v>RACK</v>
      </c>
      <c r="G581" t="str">
        <f t="shared" si="169"/>
        <v>SBK</v>
      </c>
      <c r="H581">
        <f t="shared" si="170"/>
        <v>105</v>
      </c>
      <c r="I581">
        <f t="shared" si="171"/>
        <v>42591</v>
      </c>
      <c r="J581">
        <f t="shared" si="172"/>
        <v>42595</v>
      </c>
      <c r="K581" t="str">
        <f t="shared" si="173"/>
        <v>NQQ1</v>
      </c>
      <c r="L581">
        <f t="shared" si="174"/>
        <v>115</v>
      </c>
      <c r="M581">
        <f t="shared" si="175"/>
        <v>4</v>
      </c>
      <c r="N581">
        <f t="shared" si="176"/>
        <v>0</v>
      </c>
      <c r="O581">
        <f t="shared" si="177"/>
        <v>0</v>
      </c>
      <c r="P581" s="52" t="str">
        <f t="shared" si="178"/>
        <v>BOOKING.COM</v>
      </c>
      <c r="Q581" s="52" t="str">
        <f t="shared" si="179"/>
        <v>*JBS HOTELS</v>
      </c>
      <c r="R581" s="52" t="str">
        <f t="shared" si="180"/>
        <v>TOERKOOP REISBURO DE VEER</v>
      </c>
    </row>
    <row r="582" spans="1:18" ht="15" customHeight="1">
      <c r="A582" t="str">
        <f t="shared" si="163"/>
        <v>JAPANWALA, SAAID</v>
      </c>
      <c r="B582" t="str">
        <f t="shared" si="164"/>
        <v>806-173018</v>
      </c>
      <c r="C582">
        <f t="shared" si="165"/>
        <v>93155045</v>
      </c>
      <c r="D582" t="str">
        <f t="shared" si="166"/>
        <v>Checked Out</v>
      </c>
      <c r="E582" t="str">
        <f t="shared" si="167"/>
        <v>CRS</v>
      </c>
      <c r="F582" t="str">
        <f t="shared" si="168"/>
        <v>RACK</v>
      </c>
      <c r="G582" t="str">
        <f t="shared" si="169"/>
        <v>SBK</v>
      </c>
      <c r="H582">
        <f t="shared" si="170"/>
        <v>105</v>
      </c>
      <c r="I582">
        <f t="shared" si="171"/>
        <v>42591</v>
      </c>
      <c r="J582">
        <f t="shared" si="172"/>
        <v>42595</v>
      </c>
      <c r="K582" t="str">
        <f t="shared" si="173"/>
        <v>NQQ1</v>
      </c>
      <c r="L582">
        <f t="shared" si="174"/>
        <v>115</v>
      </c>
      <c r="M582">
        <f t="shared" si="175"/>
        <v>4</v>
      </c>
      <c r="N582">
        <f t="shared" si="176"/>
        <v>0</v>
      </c>
      <c r="O582">
        <f t="shared" si="177"/>
        <v>0</v>
      </c>
      <c r="P582" s="52" t="str">
        <f t="shared" si="178"/>
        <v>BOOKING.COM</v>
      </c>
      <c r="Q582" s="52" t="str">
        <f t="shared" si="179"/>
        <v>*JBS HOTELS</v>
      </c>
      <c r="R582" s="52" t="str">
        <f t="shared" si="180"/>
        <v>TOERKOOP REISBURO DE VEER</v>
      </c>
    </row>
    <row r="583" spans="1:18" ht="15" customHeight="1">
      <c r="A583" t="str">
        <f t="shared" si="163"/>
        <v>JAPANWALA, SAAID</v>
      </c>
      <c r="B583" t="str">
        <f t="shared" si="164"/>
        <v>806-173018</v>
      </c>
      <c r="C583">
        <f t="shared" si="165"/>
        <v>93155045</v>
      </c>
      <c r="D583" t="str">
        <f t="shared" si="166"/>
        <v>Checked Out</v>
      </c>
      <c r="E583" t="str">
        <f t="shared" si="167"/>
        <v>CRS</v>
      </c>
      <c r="F583" t="str">
        <f t="shared" si="168"/>
        <v>RACK</v>
      </c>
      <c r="G583" t="str">
        <f t="shared" si="169"/>
        <v>SBK</v>
      </c>
      <c r="H583">
        <f t="shared" si="170"/>
        <v>105</v>
      </c>
      <c r="I583">
        <f t="shared" si="171"/>
        <v>42591</v>
      </c>
      <c r="J583">
        <f t="shared" si="172"/>
        <v>42595</v>
      </c>
      <c r="K583" t="str">
        <f t="shared" si="173"/>
        <v>NQQ1</v>
      </c>
      <c r="L583">
        <f t="shared" si="174"/>
        <v>115</v>
      </c>
      <c r="M583">
        <f t="shared" si="175"/>
        <v>4</v>
      </c>
      <c r="N583">
        <f t="shared" si="176"/>
        <v>0</v>
      </c>
      <c r="O583">
        <f t="shared" si="177"/>
        <v>0</v>
      </c>
      <c r="P583" s="52" t="str">
        <f t="shared" si="178"/>
        <v>BOOKING.COM</v>
      </c>
      <c r="Q583" s="52" t="str">
        <f t="shared" si="179"/>
        <v>*JBS HOTELS</v>
      </c>
      <c r="R583" s="52" t="str">
        <f t="shared" si="180"/>
        <v>TOERKOOP REISBURO DE VEER</v>
      </c>
    </row>
    <row r="584" spans="1:18" ht="15" customHeight="1">
      <c r="A584" t="str">
        <f t="shared" si="163"/>
        <v>JAPANWALA, SAAID</v>
      </c>
      <c r="B584" t="str">
        <f t="shared" si="164"/>
        <v>806-173018</v>
      </c>
      <c r="C584">
        <f t="shared" si="165"/>
        <v>93155045</v>
      </c>
      <c r="D584" t="str">
        <f t="shared" si="166"/>
        <v>Checked Out</v>
      </c>
      <c r="E584" t="str">
        <f t="shared" si="167"/>
        <v>CRS</v>
      </c>
      <c r="F584" t="str">
        <f t="shared" si="168"/>
        <v>RACK</v>
      </c>
      <c r="G584" t="str">
        <f t="shared" si="169"/>
        <v>SBK</v>
      </c>
      <c r="H584">
        <f t="shared" si="170"/>
        <v>105</v>
      </c>
      <c r="I584">
        <f t="shared" si="171"/>
        <v>42591</v>
      </c>
      <c r="J584">
        <f t="shared" si="172"/>
        <v>42595</v>
      </c>
      <c r="K584" t="str">
        <f t="shared" si="173"/>
        <v>NQQ1</v>
      </c>
      <c r="L584">
        <f t="shared" si="174"/>
        <v>115</v>
      </c>
      <c r="M584">
        <f t="shared" si="175"/>
        <v>4</v>
      </c>
      <c r="N584">
        <f t="shared" si="176"/>
        <v>0</v>
      </c>
      <c r="O584">
        <f t="shared" si="177"/>
        <v>0</v>
      </c>
      <c r="P584" s="52" t="str">
        <f t="shared" si="178"/>
        <v>BOOKING.COM</v>
      </c>
      <c r="Q584" s="52" t="str">
        <f t="shared" si="179"/>
        <v>*JBS HOTELS</v>
      </c>
      <c r="R584" s="52" t="str">
        <f t="shared" si="180"/>
        <v>TOERKOOP REISBURO DE VEER</v>
      </c>
    </row>
    <row r="585" spans="1:18" ht="15" customHeight="1">
      <c r="A585" t="str">
        <f t="shared" si="163"/>
        <v>JAPANWALA, SAAID</v>
      </c>
      <c r="B585" t="str">
        <f t="shared" si="164"/>
        <v>806-173018</v>
      </c>
      <c r="C585">
        <f t="shared" si="165"/>
        <v>93155045</v>
      </c>
      <c r="D585" t="str">
        <f t="shared" si="166"/>
        <v>Checked Out</v>
      </c>
      <c r="E585" t="str">
        <f t="shared" si="167"/>
        <v>CRS</v>
      </c>
      <c r="F585" t="str">
        <f t="shared" si="168"/>
        <v>RACK</v>
      </c>
      <c r="G585" t="str">
        <f t="shared" si="169"/>
        <v>SBK</v>
      </c>
      <c r="H585">
        <f t="shared" si="170"/>
        <v>105</v>
      </c>
      <c r="I585">
        <f t="shared" si="171"/>
        <v>42591</v>
      </c>
      <c r="J585">
        <f t="shared" si="172"/>
        <v>42595</v>
      </c>
      <c r="K585" t="str">
        <f t="shared" si="173"/>
        <v>NQQ1</v>
      </c>
      <c r="L585">
        <f t="shared" si="174"/>
        <v>115</v>
      </c>
      <c r="M585">
        <f t="shared" si="175"/>
        <v>4</v>
      </c>
      <c r="N585">
        <f t="shared" si="176"/>
        <v>0</v>
      </c>
      <c r="O585">
        <f t="shared" si="177"/>
        <v>0</v>
      </c>
      <c r="P585" s="52" t="str">
        <f t="shared" si="178"/>
        <v>BOOKING.COM</v>
      </c>
      <c r="Q585" s="52" t="str">
        <f t="shared" si="179"/>
        <v>*JBS HOTELS</v>
      </c>
      <c r="R585" s="52" t="str">
        <f t="shared" si="180"/>
        <v>TOERKOOP REISBURO DE VEER</v>
      </c>
    </row>
    <row r="586" spans="1:18" ht="15" customHeight="1">
      <c r="A586" t="str">
        <f t="shared" si="163"/>
        <v>JAPANWALA, SAAID</v>
      </c>
      <c r="B586" t="str">
        <f t="shared" si="164"/>
        <v>806-173018</v>
      </c>
      <c r="C586">
        <f t="shared" si="165"/>
        <v>93155045</v>
      </c>
      <c r="D586" t="str">
        <f t="shared" si="166"/>
        <v>Checked Out</v>
      </c>
      <c r="E586" t="str">
        <f t="shared" si="167"/>
        <v>CRS</v>
      </c>
      <c r="F586" t="str">
        <f t="shared" si="168"/>
        <v>RACK</v>
      </c>
      <c r="G586" t="str">
        <f t="shared" si="169"/>
        <v>SBK</v>
      </c>
      <c r="H586">
        <f t="shared" si="170"/>
        <v>105</v>
      </c>
      <c r="I586">
        <f t="shared" si="171"/>
        <v>42591</v>
      </c>
      <c r="J586">
        <f t="shared" si="172"/>
        <v>42595</v>
      </c>
      <c r="K586" t="str">
        <f t="shared" si="173"/>
        <v>NQQ1</v>
      </c>
      <c r="L586">
        <f t="shared" si="174"/>
        <v>115</v>
      </c>
      <c r="M586">
        <f t="shared" si="175"/>
        <v>4</v>
      </c>
      <c r="N586">
        <f t="shared" si="176"/>
        <v>0</v>
      </c>
      <c r="O586">
        <f t="shared" si="177"/>
        <v>0</v>
      </c>
      <c r="P586" s="52" t="str">
        <f t="shared" si="178"/>
        <v>BOOKING.COM</v>
      </c>
      <c r="Q586" s="52" t="str">
        <f t="shared" si="179"/>
        <v>*JBS HOTELS</v>
      </c>
      <c r="R586" s="52" t="str">
        <f t="shared" si="180"/>
        <v>TOERKOOP REISBURO DE VEER</v>
      </c>
    </row>
    <row r="587" spans="1:18" ht="15" customHeight="1">
      <c r="A587" t="str">
        <f t="shared" si="163"/>
        <v>JAPANWALA, SAAID</v>
      </c>
      <c r="B587" t="str">
        <f t="shared" si="164"/>
        <v>806-173018</v>
      </c>
      <c r="C587">
        <f t="shared" si="165"/>
        <v>93155045</v>
      </c>
      <c r="D587" t="str">
        <f t="shared" si="166"/>
        <v>Checked Out</v>
      </c>
      <c r="E587" t="str">
        <f t="shared" si="167"/>
        <v>CRS</v>
      </c>
      <c r="F587" t="str">
        <f t="shared" si="168"/>
        <v>RACK</v>
      </c>
      <c r="G587" t="str">
        <f t="shared" si="169"/>
        <v>SBK</v>
      </c>
      <c r="H587">
        <f t="shared" si="170"/>
        <v>105</v>
      </c>
      <c r="I587">
        <f t="shared" si="171"/>
        <v>42591</v>
      </c>
      <c r="J587">
        <f t="shared" si="172"/>
        <v>42595</v>
      </c>
      <c r="K587" t="str">
        <f t="shared" si="173"/>
        <v>NQQ1</v>
      </c>
      <c r="L587">
        <f t="shared" si="174"/>
        <v>115</v>
      </c>
      <c r="M587">
        <f t="shared" si="175"/>
        <v>4</v>
      </c>
      <c r="N587">
        <f t="shared" si="176"/>
        <v>0</v>
      </c>
      <c r="O587">
        <f t="shared" si="177"/>
        <v>0</v>
      </c>
      <c r="P587" s="52" t="str">
        <f t="shared" si="178"/>
        <v>BOOKING.COM</v>
      </c>
      <c r="Q587" s="52" t="str">
        <f t="shared" si="179"/>
        <v>*JBS HOTELS</v>
      </c>
      <c r="R587" s="52" t="str">
        <f t="shared" si="180"/>
        <v>TOERKOOP REISBURO DE VEER</v>
      </c>
    </row>
    <row r="588" spans="1:18" ht="15" customHeight="1">
      <c r="A588" t="str">
        <f t="shared" si="163"/>
        <v>JAPANWALA, SAAID</v>
      </c>
      <c r="B588" t="str">
        <f t="shared" si="164"/>
        <v>806-173018</v>
      </c>
      <c r="C588">
        <f t="shared" si="165"/>
        <v>93155045</v>
      </c>
      <c r="D588" t="str">
        <f t="shared" si="166"/>
        <v>Checked Out</v>
      </c>
      <c r="E588" t="str">
        <f t="shared" si="167"/>
        <v>CRS</v>
      </c>
      <c r="F588" t="str">
        <f t="shared" si="168"/>
        <v>RACK</v>
      </c>
      <c r="G588" t="str">
        <f t="shared" si="169"/>
        <v>SBK</v>
      </c>
      <c r="H588">
        <f t="shared" si="170"/>
        <v>105</v>
      </c>
      <c r="I588">
        <f t="shared" si="171"/>
        <v>42591</v>
      </c>
      <c r="J588">
        <f t="shared" si="172"/>
        <v>42595</v>
      </c>
      <c r="K588" t="str">
        <f t="shared" si="173"/>
        <v>NQQ1</v>
      </c>
      <c r="L588">
        <f t="shared" si="174"/>
        <v>115</v>
      </c>
      <c r="M588">
        <f t="shared" si="175"/>
        <v>4</v>
      </c>
      <c r="N588">
        <f t="shared" si="176"/>
        <v>0</v>
      </c>
      <c r="O588">
        <f t="shared" si="177"/>
        <v>0</v>
      </c>
      <c r="P588" s="52" t="str">
        <f t="shared" si="178"/>
        <v>BOOKING.COM</v>
      </c>
      <c r="Q588" s="52" t="str">
        <f t="shared" si="179"/>
        <v>*JBS HOTELS</v>
      </c>
      <c r="R588" s="52" t="str">
        <f t="shared" si="180"/>
        <v>TOERKOOP REISBURO DE VEER</v>
      </c>
    </row>
    <row r="589" spans="1:18" ht="15" customHeight="1">
      <c r="A589" t="str">
        <f t="shared" si="163"/>
        <v>JAPANWALA, SAAID</v>
      </c>
      <c r="B589" t="str">
        <f t="shared" si="164"/>
        <v>806-173018</v>
      </c>
      <c r="C589">
        <f t="shared" si="165"/>
        <v>93155045</v>
      </c>
      <c r="D589" t="str">
        <f t="shared" si="166"/>
        <v>Checked Out</v>
      </c>
      <c r="E589" t="str">
        <f t="shared" si="167"/>
        <v>CRS</v>
      </c>
      <c r="F589" t="str">
        <f t="shared" si="168"/>
        <v>RACK</v>
      </c>
      <c r="G589" t="str">
        <f t="shared" si="169"/>
        <v>SBK</v>
      </c>
      <c r="H589">
        <f t="shared" si="170"/>
        <v>105</v>
      </c>
      <c r="I589">
        <f t="shared" si="171"/>
        <v>42591</v>
      </c>
      <c r="J589">
        <f t="shared" si="172"/>
        <v>42595</v>
      </c>
      <c r="K589" t="str">
        <f t="shared" si="173"/>
        <v>NQQ1</v>
      </c>
      <c r="L589">
        <f t="shared" si="174"/>
        <v>115</v>
      </c>
      <c r="M589">
        <f t="shared" si="175"/>
        <v>4</v>
      </c>
      <c r="N589">
        <f t="shared" si="176"/>
        <v>0</v>
      </c>
      <c r="O589">
        <f t="shared" si="177"/>
        <v>0</v>
      </c>
      <c r="P589" s="52" t="str">
        <f t="shared" si="178"/>
        <v>BOOKING.COM</v>
      </c>
      <c r="Q589" s="52" t="str">
        <f t="shared" si="179"/>
        <v>*JBS HOTELS</v>
      </c>
      <c r="R589" s="52" t="str">
        <f t="shared" si="180"/>
        <v>TOERKOOP REISBURO DE VEER</v>
      </c>
    </row>
    <row r="590" spans="1:18" ht="15" customHeight="1">
      <c r="A590" t="str">
        <f t="shared" si="163"/>
        <v>JAPANWALA, SAAID</v>
      </c>
      <c r="B590" t="str">
        <f t="shared" si="164"/>
        <v>806-173018</v>
      </c>
      <c r="C590">
        <f t="shared" si="165"/>
        <v>93155045</v>
      </c>
      <c r="D590" t="str">
        <f t="shared" si="166"/>
        <v>Checked Out</v>
      </c>
      <c r="E590" t="str">
        <f t="shared" si="167"/>
        <v>CRS</v>
      </c>
      <c r="F590" t="str">
        <f t="shared" si="168"/>
        <v>RACK</v>
      </c>
      <c r="G590" t="str">
        <f t="shared" si="169"/>
        <v>SBK</v>
      </c>
      <c r="H590">
        <f t="shared" si="170"/>
        <v>105</v>
      </c>
      <c r="I590">
        <f t="shared" si="171"/>
        <v>42591</v>
      </c>
      <c r="J590">
        <f t="shared" si="172"/>
        <v>42595</v>
      </c>
      <c r="K590" t="str">
        <f t="shared" si="173"/>
        <v>NQQ1</v>
      </c>
      <c r="L590">
        <f t="shared" si="174"/>
        <v>115</v>
      </c>
      <c r="M590">
        <f t="shared" si="175"/>
        <v>4</v>
      </c>
      <c r="N590">
        <f t="shared" si="176"/>
        <v>0</v>
      </c>
      <c r="O590">
        <f t="shared" si="177"/>
        <v>0</v>
      </c>
      <c r="P590" s="52" t="str">
        <f t="shared" si="178"/>
        <v>BOOKING.COM</v>
      </c>
      <c r="Q590" s="52" t="str">
        <f t="shared" si="179"/>
        <v>*JBS HOTELS</v>
      </c>
      <c r="R590" s="52" t="str">
        <f t="shared" si="180"/>
        <v>TOERKOOP REISBURO DE VEER</v>
      </c>
    </row>
    <row r="591" spans="1:18" ht="15" customHeight="1">
      <c r="A591" t="str">
        <f t="shared" si="163"/>
        <v>JAPANWALA, SAAID</v>
      </c>
      <c r="B591" t="str">
        <f t="shared" si="164"/>
        <v>806-173018</v>
      </c>
      <c r="C591">
        <f t="shared" si="165"/>
        <v>93155045</v>
      </c>
      <c r="D591" t="str">
        <f t="shared" si="166"/>
        <v>Checked Out</v>
      </c>
      <c r="E591" t="str">
        <f t="shared" si="167"/>
        <v>CRS</v>
      </c>
      <c r="F591" t="str">
        <f t="shared" si="168"/>
        <v>RACK</v>
      </c>
      <c r="G591" t="str">
        <f t="shared" si="169"/>
        <v>SBK</v>
      </c>
      <c r="H591">
        <f t="shared" si="170"/>
        <v>105</v>
      </c>
      <c r="I591">
        <f t="shared" si="171"/>
        <v>42591</v>
      </c>
      <c r="J591">
        <f t="shared" si="172"/>
        <v>42595</v>
      </c>
      <c r="K591" t="str">
        <f t="shared" si="173"/>
        <v>NQQ1</v>
      </c>
      <c r="L591">
        <f t="shared" si="174"/>
        <v>115</v>
      </c>
      <c r="M591">
        <f t="shared" si="175"/>
        <v>4</v>
      </c>
      <c r="N591">
        <f t="shared" si="176"/>
        <v>0</v>
      </c>
      <c r="O591">
        <f t="shared" si="177"/>
        <v>0</v>
      </c>
      <c r="P591" s="52" t="str">
        <f t="shared" si="178"/>
        <v>BOOKING.COM</v>
      </c>
      <c r="Q591" s="52" t="str">
        <f t="shared" si="179"/>
        <v>*JBS HOTELS</v>
      </c>
      <c r="R591" s="52" t="str">
        <f t="shared" si="180"/>
        <v>TOERKOOP REISBURO DE VEER</v>
      </c>
    </row>
    <row r="592" spans="1:18" ht="15" customHeight="1">
      <c r="A592" t="str">
        <f t="shared" si="163"/>
        <v>JAPANWALA, SAAID</v>
      </c>
      <c r="B592" t="str">
        <f t="shared" si="164"/>
        <v>806-173018</v>
      </c>
      <c r="C592">
        <f t="shared" si="165"/>
        <v>93155045</v>
      </c>
      <c r="D592" t="str">
        <f t="shared" si="166"/>
        <v>Checked Out</v>
      </c>
      <c r="E592" t="str">
        <f t="shared" si="167"/>
        <v>CRS</v>
      </c>
      <c r="F592" t="str">
        <f t="shared" si="168"/>
        <v>RACK</v>
      </c>
      <c r="G592" t="str">
        <f t="shared" si="169"/>
        <v>SBK</v>
      </c>
      <c r="H592">
        <f t="shared" si="170"/>
        <v>105</v>
      </c>
      <c r="I592">
        <f t="shared" si="171"/>
        <v>42591</v>
      </c>
      <c r="J592">
        <f t="shared" si="172"/>
        <v>42595</v>
      </c>
      <c r="K592" t="str">
        <f t="shared" si="173"/>
        <v>NQQ1</v>
      </c>
      <c r="L592">
        <f t="shared" si="174"/>
        <v>115</v>
      </c>
      <c r="M592">
        <f t="shared" si="175"/>
        <v>4</v>
      </c>
      <c r="N592">
        <f t="shared" si="176"/>
        <v>0</v>
      </c>
      <c r="O592">
        <f t="shared" si="177"/>
        <v>0</v>
      </c>
      <c r="P592" s="52" t="str">
        <f t="shared" si="178"/>
        <v>BOOKING.COM</v>
      </c>
      <c r="Q592" s="52" t="str">
        <f t="shared" si="179"/>
        <v>*JBS HOTELS</v>
      </c>
      <c r="R592" s="52" t="str">
        <f t="shared" si="180"/>
        <v>TOERKOOP REISBURO DE VEER</v>
      </c>
    </row>
    <row r="593" spans="1:18" ht="15" customHeight="1">
      <c r="A593" t="str">
        <f t="shared" si="163"/>
        <v>JAPANWALA, SAAID</v>
      </c>
      <c r="B593" t="str">
        <f t="shared" si="164"/>
        <v>806-173018</v>
      </c>
      <c r="C593">
        <f t="shared" si="165"/>
        <v>93155045</v>
      </c>
      <c r="D593" t="str">
        <f t="shared" si="166"/>
        <v>Checked Out</v>
      </c>
      <c r="E593" t="str">
        <f t="shared" si="167"/>
        <v>CRS</v>
      </c>
      <c r="F593" t="str">
        <f t="shared" si="168"/>
        <v>RACK</v>
      </c>
      <c r="G593" t="str">
        <f t="shared" si="169"/>
        <v>SBK</v>
      </c>
      <c r="H593">
        <f t="shared" si="170"/>
        <v>105</v>
      </c>
      <c r="I593">
        <f t="shared" si="171"/>
        <v>42591</v>
      </c>
      <c r="J593">
        <f t="shared" si="172"/>
        <v>42595</v>
      </c>
      <c r="K593" t="str">
        <f t="shared" si="173"/>
        <v>NQQ1</v>
      </c>
      <c r="L593">
        <f t="shared" si="174"/>
        <v>115</v>
      </c>
      <c r="M593">
        <f t="shared" si="175"/>
        <v>4</v>
      </c>
      <c r="N593">
        <f t="shared" si="176"/>
        <v>0</v>
      </c>
      <c r="O593">
        <f t="shared" si="177"/>
        <v>0</v>
      </c>
      <c r="P593" s="52" t="str">
        <f t="shared" si="178"/>
        <v>BOOKING.COM</v>
      </c>
      <c r="Q593" s="52" t="str">
        <f t="shared" si="179"/>
        <v>*JBS HOTELS</v>
      </c>
      <c r="R593" s="52" t="str">
        <f t="shared" si="180"/>
        <v>TOERKOOP REISBURO DE VEER</v>
      </c>
    </row>
    <row r="594" spans="1:18" ht="15" customHeight="1">
      <c r="A594" t="str">
        <f t="shared" si="163"/>
        <v>JAPANWALA, SAAID</v>
      </c>
      <c r="B594" t="str">
        <f t="shared" si="164"/>
        <v>806-173018</v>
      </c>
      <c r="C594">
        <f t="shared" si="165"/>
        <v>93155045</v>
      </c>
      <c r="D594" t="str">
        <f t="shared" si="166"/>
        <v>Checked Out</v>
      </c>
      <c r="E594" t="str">
        <f t="shared" si="167"/>
        <v>CRS</v>
      </c>
      <c r="F594" t="str">
        <f t="shared" si="168"/>
        <v>RACK</v>
      </c>
      <c r="G594" t="str">
        <f t="shared" si="169"/>
        <v>SBK</v>
      </c>
      <c r="H594">
        <f t="shared" si="170"/>
        <v>105</v>
      </c>
      <c r="I594">
        <f t="shared" si="171"/>
        <v>42591</v>
      </c>
      <c r="J594">
        <f t="shared" si="172"/>
        <v>42595</v>
      </c>
      <c r="K594" t="str">
        <f t="shared" si="173"/>
        <v>NQQ1</v>
      </c>
      <c r="L594">
        <f t="shared" si="174"/>
        <v>115</v>
      </c>
      <c r="M594">
        <f t="shared" si="175"/>
        <v>4</v>
      </c>
      <c r="N594">
        <f t="shared" si="176"/>
        <v>0</v>
      </c>
      <c r="O594">
        <f t="shared" si="177"/>
        <v>0</v>
      </c>
      <c r="P594" s="52" t="str">
        <f t="shared" si="178"/>
        <v>BOOKING.COM</v>
      </c>
      <c r="Q594" s="52" t="str">
        <f t="shared" si="179"/>
        <v>*JBS HOTELS</v>
      </c>
      <c r="R594" s="52" t="str">
        <f t="shared" si="180"/>
        <v>TOERKOOP REISBURO DE VEER</v>
      </c>
    </row>
    <row r="595" spans="1:18" ht="15" customHeight="1">
      <c r="A595" t="str">
        <f t="shared" si="163"/>
        <v>JAPANWALA, SAAID</v>
      </c>
      <c r="B595" t="str">
        <f t="shared" si="164"/>
        <v>806-173018</v>
      </c>
      <c r="C595">
        <f t="shared" si="165"/>
        <v>93155045</v>
      </c>
      <c r="D595" t="str">
        <f t="shared" si="166"/>
        <v>Checked Out</v>
      </c>
      <c r="E595" t="str">
        <f t="shared" si="167"/>
        <v>CRS</v>
      </c>
      <c r="F595" t="str">
        <f t="shared" si="168"/>
        <v>RACK</v>
      </c>
      <c r="G595" t="str">
        <f t="shared" si="169"/>
        <v>SBK</v>
      </c>
      <c r="H595">
        <f t="shared" si="170"/>
        <v>105</v>
      </c>
      <c r="I595">
        <f t="shared" si="171"/>
        <v>42591</v>
      </c>
      <c r="J595">
        <f t="shared" si="172"/>
        <v>42595</v>
      </c>
      <c r="K595" t="str">
        <f t="shared" si="173"/>
        <v>NQQ1</v>
      </c>
      <c r="L595">
        <f t="shared" si="174"/>
        <v>115</v>
      </c>
      <c r="M595">
        <f t="shared" si="175"/>
        <v>4</v>
      </c>
      <c r="N595">
        <f t="shared" si="176"/>
        <v>0</v>
      </c>
      <c r="O595">
        <f t="shared" si="177"/>
        <v>0</v>
      </c>
      <c r="P595" s="52" t="str">
        <f t="shared" si="178"/>
        <v>BOOKING.COM</v>
      </c>
      <c r="Q595" s="52" t="str">
        <f t="shared" si="179"/>
        <v>*JBS HOTELS</v>
      </c>
      <c r="R595" s="52" t="str">
        <f t="shared" si="180"/>
        <v>TOERKOOP REISBURO DE VEER</v>
      </c>
    </row>
    <row r="596" spans="1:18" ht="15" customHeight="1">
      <c r="A596" t="str">
        <f t="shared" si="163"/>
        <v>JAPANWALA, SAAID</v>
      </c>
      <c r="B596" t="str">
        <f t="shared" si="164"/>
        <v>806-173018</v>
      </c>
      <c r="C596">
        <f t="shared" si="165"/>
        <v>93155045</v>
      </c>
      <c r="D596" t="str">
        <f t="shared" si="166"/>
        <v>Checked Out</v>
      </c>
      <c r="E596" t="str">
        <f t="shared" si="167"/>
        <v>CRS</v>
      </c>
      <c r="F596" t="str">
        <f t="shared" si="168"/>
        <v>RACK</v>
      </c>
      <c r="G596" t="str">
        <f t="shared" si="169"/>
        <v>SBK</v>
      </c>
      <c r="H596">
        <f t="shared" si="170"/>
        <v>105</v>
      </c>
      <c r="I596">
        <f t="shared" si="171"/>
        <v>42591</v>
      </c>
      <c r="J596">
        <f t="shared" si="172"/>
        <v>42595</v>
      </c>
      <c r="K596" t="str">
        <f t="shared" si="173"/>
        <v>NQQ1</v>
      </c>
      <c r="L596">
        <f t="shared" si="174"/>
        <v>115</v>
      </c>
      <c r="M596">
        <f t="shared" si="175"/>
        <v>4</v>
      </c>
      <c r="N596">
        <f t="shared" si="176"/>
        <v>0</v>
      </c>
      <c r="O596">
        <f t="shared" si="177"/>
        <v>0</v>
      </c>
      <c r="P596" s="52" t="str">
        <f t="shared" si="178"/>
        <v>BOOKING.COM</v>
      </c>
      <c r="Q596" s="52" t="str">
        <f t="shared" si="179"/>
        <v>*JBS HOTELS</v>
      </c>
      <c r="R596" s="52" t="str">
        <f t="shared" si="180"/>
        <v>TOERKOOP REISBURO DE VEER</v>
      </c>
    </row>
    <row r="597" spans="1:18" ht="15" customHeight="1">
      <c r="A597" t="str">
        <f t="shared" si="163"/>
        <v>JAPANWALA, SAAID</v>
      </c>
      <c r="B597" t="str">
        <f t="shared" si="164"/>
        <v>806-173018</v>
      </c>
      <c r="C597">
        <f t="shared" si="165"/>
        <v>93155045</v>
      </c>
      <c r="D597" t="str">
        <f t="shared" si="166"/>
        <v>Checked Out</v>
      </c>
      <c r="E597" t="str">
        <f t="shared" si="167"/>
        <v>CRS</v>
      </c>
      <c r="F597" t="str">
        <f t="shared" si="168"/>
        <v>RACK</v>
      </c>
      <c r="G597" t="str">
        <f t="shared" si="169"/>
        <v>SBK</v>
      </c>
      <c r="H597">
        <f t="shared" si="170"/>
        <v>105</v>
      </c>
      <c r="I597">
        <f t="shared" si="171"/>
        <v>42591</v>
      </c>
      <c r="J597">
        <f t="shared" si="172"/>
        <v>42595</v>
      </c>
      <c r="K597" t="str">
        <f t="shared" si="173"/>
        <v>NQQ1</v>
      </c>
      <c r="L597">
        <f t="shared" si="174"/>
        <v>115</v>
      </c>
      <c r="M597">
        <f t="shared" si="175"/>
        <v>4</v>
      </c>
      <c r="N597">
        <f t="shared" si="176"/>
        <v>0</v>
      </c>
      <c r="O597">
        <f t="shared" si="177"/>
        <v>0</v>
      </c>
      <c r="P597" s="52" t="str">
        <f t="shared" si="178"/>
        <v>BOOKING.COM</v>
      </c>
      <c r="Q597" s="52" t="str">
        <f t="shared" si="179"/>
        <v>*JBS HOTELS</v>
      </c>
      <c r="R597" s="52" t="str">
        <f t="shared" si="180"/>
        <v>TOERKOOP REISBURO DE VEER</v>
      </c>
    </row>
    <row r="598" spans="1:18" ht="15" customHeight="1">
      <c r="A598" t="str">
        <f t="shared" si="163"/>
        <v>JAPANWALA, SAAID</v>
      </c>
      <c r="B598" t="str">
        <f t="shared" si="164"/>
        <v>806-173018</v>
      </c>
      <c r="C598">
        <f t="shared" si="165"/>
        <v>93155045</v>
      </c>
      <c r="D598" t="str">
        <f t="shared" si="166"/>
        <v>Checked Out</v>
      </c>
      <c r="E598" t="str">
        <f t="shared" si="167"/>
        <v>CRS</v>
      </c>
      <c r="F598" t="str">
        <f t="shared" si="168"/>
        <v>RACK</v>
      </c>
      <c r="G598" t="str">
        <f t="shared" si="169"/>
        <v>SBK</v>
      </c>
      <c r="H598">
        <f t="shared" si="170"/>
        <v>105</v>
      </c>
      <c r="I598">
        <f t="shared" si="171"/>
        <v>42591</v>
      </c>
      <c r="J598">
        <f t="shared" si="172"/>
        <v>42595</v>
      </c>
      <c r="K598" t="str">
        <f t="shared" si="173"/>
        <v>NQQ1</v>
      </c>
      <c r="L598">
        <f t="shared" si="174"/>
        <v>115</v>
      </c>
      <c r="M598">
        <f t="shared" si="175"/>
        <v>4</v>
      </c>
      <c r="N598">
        <f t="shared" si="176"/>
        <v>0</v>
      </c>
      <c r="O598">
        <f t="shared" si="177"/>
        <v>0</v>
      </c>
      <c r="P598" s="52" t="str">
        <f t="shared" si="178"/>
        <v>BOOKING.COM</v>
      </c>
      <c r="Q598" s="52" t="str">
        <f t="shared" si="179"/>
        <v>*JBS HOTELS</v>
      </c>
      <c r="R598" s="52" t="str">
        <f t="shared" si="180"/>
        <v>TOERKOOP REISBURO DE VEER</v>
      </c>
    </row>
    <row r="599" spans="1:18" ht="15" customHeight="1">
      <c r="A599" t="str">
        <f t="shared" si="163"/>
        <v>JAPANWALA, SAAID</v>
      </c>
      <c r="B599" t="str">
        <f t="shared" si="164"/>
        <v>806-173018</v>
      </c>
      <c r="C599">
        <f t="shared" si="165"/>
        <v>93155045</v>
      </c>
      <c r="D599" t="str">
        <f t="shared" si="166"/>
        <v>Checked Out</v>
      </c>
      <c r="E599" t="str">
        <f t="shared" si="167"/>
        <v>CRS</v>
      </c>
      <c r="F599" t="str">
        <f t="shared" si="168"/>
        <v>RACK</v>
      </c>
      <c r="G599" t="str">
        <f t="shared" si="169"/>
        <v>SBK</v>
      </c>
      <c r="H599">
        <f t="shared" si="170"/>
        <v>105</v>
      </c>
      <c r="I599">
        <f t="shared" si="171"/>
        <v>42591</v>
      </c>
      <c r="J599">
        <f t="shared" si="172"/>
        <v>42595</v>
      </c>
      <c r="K599" t="str">
        <f t="shared" si="173"/>
        <v>NQQ1</v>
      </c>
      <c r="L599">
        <f t="shared" si="174"/>
        <v>115</v>
      </c>
      <c r="M599">
        <f t="shared" si="175"/>
        <v>4</v>
      </c>
      <c r="N599">
        <f t="shared" si="176"/>
        <v>0</v>
      </c>
      <c r="O599">
        <f t="shared" si="177"/>
        <v>0</v>
      </c>
      <c r="P599" s="52" t="str">
        <f t="shared" si="178"/>
        <v>BOOKING.COM</v>
      </c>
      <c r="Q599" s="52" t="str">
        <f t="shared" si="179"/>
        <v>*JBS HOTELS</v>
      </c>
      <c r="R599" s="52" t="str">
        <f t="shared" si="180"/>
        <v>TOERKOOP REISBURO DE VEER</v>
      </c>
    </row>
    <row r="600" spans="1:18" ht="15" customHeight="1">
      <c r="A600" t="str">
        <f t="shared" si="163"/>
        <v>JAPANWALA, SAAID</v>
      </c>
      <c r="B600" t="str">
        <f t="shared" si="164"/>
        <v>806-173018</v>
      </c>
      <c r="C600">
        <f t="shared" si="165"/>
        <v>93155045</v>
      </c>
      <c r="D600" t="str">
        <f t="shared" si="166"/>
        <v>Checked Out</v>
      </c>
      <c r="E600" t="str">
        <f t="shared" si="167"/>
        <v>CRS</v>
      </c>
      <c r="F600" t="str">
        <f t="shared" si="168"/>
        <v>RACK</v>
      </c>
      <c r="G600" t="str">
        <f t="shared" si="169"/>
        <v>SBK</v>
      </c>
      <c r="H600">
        <f t="shared" si="170"/>
        <v>105</v>
      </c>
      <c r="I600">
        <f t="shared" si="171"/>
        <v>42591</v>
      </c>
      <c r="J600">
        <f t="shared" si="172"/>
        <v>42595</v>
      </c>
      <c r="K600" t="str">
        <f t="shared" si="173"/>
        <v>NQQ1</v>
      </c>
      <c r="L600">
        <f t="shared" si="174"/>
        <v>115</v>
      </c>
      <c r="M600">
        <f t="shared" si="175"/>
        <v>4</v>
      </c>
      <c r="N600">
        <f t="shared" si="176"/>
        <v>0</v>
      </c>
      <c r="O600">
        <f t="shared" si="177"/>
        <v>0</v>
      </c>
      <c r="P600" s="52" t="str">
        <f t="shared" si="178"/>
        <v>BOOKING.COM</v>
      </c>
      <c r="Q600" s="52" t="str">
        <f t="shared" si="179"/>
        <v>*JBS HOTELS</v>
      </c>
      <c r="R600" s="52" t="str">
        <f t="shared" si="180"/>
        <v>TOERKOOP REISBURO DE VEER</v>
      </c>
    </row>
    <row r="601" spans="1:18" ht="15" customHeight="1">
      <c r="A601" t="str">
        <f t="shared" si="163"/>
        <v>JAPANWALA, SAAID</v>
      </c>
      <c r="B601" t="str">
        <f t="shared" si="164"/>
        <v>806-173018</v>
      </c>
      <c r="C601">
        <f t="shared" si="165"/>
        <v>93155045</v>
      </c>
      <c r="D601" t="str">
        <f t="shared" si="166"/>
        <v>Checked Out</v>
      </c>
      <c r="E601" t="str">
        <f t="shared" si="167"/>
        <v>CRS</v>
      </c>
      <c r="F601" t="str">
        <f t="shared" si="168"/>
        <v>RACK</v>
      </c>
      <c r="G601" t="str">
        <f t="shared" si="169"/>
        <v>SBK</v>
      </c>
      <c r="H601">
        <f t="shared" si="170"/>
        <v>105</v>
      </c>
      <c r="I601">
        <f t="shared" si="171"/>
        <v>42591</v>
      </c>
      <c r="J601">
        <f t="shared" si="172"/>
        <v>42595</v>
      </c>
      <c r="K601" t="str">
        <f t="shared" si="173"/>
        <v>NQQ1</v>
      </c>
      <c r="L601">
        <f t="shared" si="174"/>
        <v>115</v>
      </c>
      <c r="M601">
        <f t="shared" si="175"/>
        <v>4</v>
      </c>
      <c r="N601">
        <f t="shared" si="176"/>
        <v>0</v>
      </c>
      <c r="O601">
        <f t="shared" si="177"/>
        <v>0</v>
      </c>
      <c r="P601" s="52" t="str">
        <f t="shared" si="178"/>
        <v>BOOKING.COM</v>
      </c>
      <c r="Q601" s="52" t="str">
        <f t="shared" si="179"/>
        <v>*JBS HOTELS</v>
      </c>
      <c r="R601" s="52" t="str">
        <f t="shared" si="180"/>
        <v>TOERKOOP REISBURO DE VEER</v>
      </c>
    </row>
    <row r="602" spans="1:18" ht="15" customHeight="1">
      <c r="A602" t="str">
        <f t="shared" si="163"/>
        <v>JAPANWALA, SAAID</v>
      </c>
      <c r="B602" t="str">
        <f t="shared" si="164"/>
        <v>806-173018</v>
      </c>
      <c r="C602">
        <f t="shared" si="165"/>
        <v>93155045</v>
      </c>
      <c r="D602" t="str">
        <f t="shared" si="166"/>
        <v>Checked Out</v>
      </c>
      <c r="E602" t="str">
        <f t="shared" si="167"/>
        <v>CRS</v>
      </c>
      <c r="F602" t="str">
        <f t="shared" si="168"/>
        <v>RACK</v>
      </c>
      <c r="G602" t="str">
        <f t="shared" si="169"/>
        <v>SBK</v>
      </c>
      <c r="H602">
        <f t="shared" si="170"/>
        <v>105</v>
      </c>
      <c r="I602">
        <f t="shared" si="171"/>
        <v>42591</v>
      </c>
      <c r="J602">
        <f t="shared" si="172"/>
        <v>42595</v>
      </c>
      <c r="K602" t="str">
        <f t="shared" si="173"/>
        <v>NQQ1</v>
      </c>
      <c r="L602">
        <f t="shared" si="174"/>
        <v>115</v>
      </c>
      <c r="M602">
        <f t="shared" si="175"/>
        <v>4</v>
      </c>
      <c r="N602">
        <f t="shared" si="176"/>
        <v>0</v>
      </c>
      <c r="O602">
        <f t="shared" si="177"/>
        <v>0</v>
      </c>
      <c r="P602" s="52" t="str">
        <f t="shared" si="178"/>
        <v>BOOKING.COM</v>
      </c>
      <c r="Q602" s="52" t="str">
        <f t="shared" si="179"/>
        <v>*JBS HOTELS</v>
      </c>
      <c r="R602" s="52" t="str">
        <f t="shared" si="180"/>
        <v>TOERKOOP REISBURO DE VEER</v>
      </c>
    </row>
    <row r="603" spans="1:18" ht="15" customHeight="1">
      <c r="A603" t="str">
        <f t="shared" si="163"/>
        <v>JAPANWALA, SAAID</v>
      </c>
      <c r="B603" t="str">
        <f t="shared" si="164"/>
        <v>806-173018</v>
      </c>
      <c r="C603">
        <f t="shared" si="165"/>
        <v>93155045</v>
      </c>
      <c r="D603" t="str">
        <f t="shared" si="166"/>
        <v>Checked Out</v>
      </c>
      <c r="E603" t="str">
        <f t="shared" si="167"/>
        <v>CRS</v>
      </c>
      <c r="F603" t="str">
        <f t="shared" si="168"/>
        <v>RACK</v>
      </c>
      <c r="G603" t="str">
        <f t="shared" si="169"/>
        <v>SBK</v>
      </c>
      <c r="H603">
        <f t="shared" si="170"/>
        <v>105</v>
      </c>
      <c r="I603">
        <f t="shared" si="171"/>
        <v>42591</v>
      </c>
      <c r="J603">
        <f t="shared" si="172"/>
        <v>42595</v>
      </c>
      <c r="K603" t="str">
        <f t="shared" si="173"/>
        <v>NQQ1</v>
      </c>
      <c r="L603">
        <f t="shared" si="174"/>
        <v>115</v>
      </c>
      <c r="M603">
        <f t="shared" si="175"/>
        <v>4</v>
      </c>
      <c r="N603">
        <f t="shared" si="176"/>
        <v>0</v>
      </c>
      <c r="O603">
        <f t="shared" si="177"/>
        <v>0</v>
      </c>
      <c r="P603" s="52" t="str">
        <f t="shared" si="178"/>
        <v>BOOKING.COM</v>
      </c>
      <c r="Q603" s="52" t="str">
        <f t="shared" si="179"/>
        <v>*JBS HOTELS</v>
      </c>
      <c r="R603" s="52" t="str">
        <f t="shared" si="180"/>
        <v>TOERKOOP REISBURO DE VEER</v>
      </c>
    </row>
    <row r="604" spans="1:18" ht="15" customHeight="1">
      <c r="A604" t="str">
        <f t="shared" si="163"/>
        <v>JAPANWALA, SAAID</v>
      </c>
      <c r="B604" t="str">
        <f t="shared" si="164"/>
        <v>806-173018</v>
      </c>
      <c r="C604">
        <f t="shared" si="165"/>
        <v>93155045</v>
      </c>
      <c r="D604" t="str">
        <f t="shared" si="166"/>
        <v>Checked Out</v>
      </c>
      <c r="E604" t="str">
        <f t="shared" si="167"/>
        <v>CRS</v>
      </c>
      <c r="F604" t="str">
        <f t="shared" si="168"/>
        <v>RACK</v>
      </c>
      <c r="G604" t="str">
        <f t="shared" si="169"/>
        <v>SBK</v>
      </c>
      <c r="H604">
        <f t="shared" si="170"/>
        <v>105</v>
      </c>
      <c r="I604">
        <f t="shared" si="171"/>
        <v>42591</v>
      </c>
      <c r="J604">
        <f t="shared" si="172"/>
        <v>42595</v>
      </c>
      <c r="K604" t="str">
        <f t="shared" si="173"/>
        <v>NQQ1</v>
      </c>
      <c r="L604">
        <f t="shared" si="174"/>
        <v>115</v>
      </c>
      <c r="M604">
        <f t="shared" si="175"/>
        <v>4</v>
      </c>
      <c r="N604">
        <f t="shared" si="176"/>
        <v>0</v>
      </c>
      <c r="O604">
        <f t="shared" si="177"/>
        <v>0</v>
      </c>
      <c r="P604" s="52" t="str">
        <f t="shared" si="178"/>
        <v>BOOKING.COM</v>
      </c>
      <c r="Q604" s="52" t="str">
        <f t="shared" si="179"/>
        <v>*JBS HOTELS</v>
      </c>
      <c r="R604" s="52" t="str">
        <f t="shared" si="180"/>
        <v>TOERKOOP REISBURO DE VEER</v>
      </c>
    </row>
    <row r="605" spans="1:18" ht="15" customHeight="1">
      <c r="A605" t="str">
        <f t="shared" ref="A605:A668" si="181">A604</f>
        <v>JAPANWALA, SAAID</v>
      </c>
      <c r="B605" t="str">
        <f t="shared" ref="B605:B668" si="182">B604</f>
        <v>806-173018</v>
      </c>
      <c r="C605">
        <f t="shared" ref="C605:C668" si="183">C604</f>
        <v>93155045</v>
      </c>
      <c r="D605" t="str">
        <f t="shared" ref="D605:D668" si="184">D604</f>
        <v>Checked Out</v>
      </c>
      <c r="E605" t="str">
        <f t="shared" ref="E605:E668" si="185">E604</f>
        <v>CRS</v>
      </c>
      <c r="F605" t="str">
        <f t="shared" ref="F605:F668" si="186">F604</f>
        <v>RACK</v>
      </c>
      <c r="G605" t="str">
        <f t="shared" ref="G605:G668" si="187">G604</f>
        <v>SBK</v>
      </c>
      <c r="H605">
        <f t="shared" ref="H605:H668" si="188">H604</f>
        <v>105</v>
      </c>
      <c r="I605">
        <f t="shared" ref="I605:I668" si="189">I604</f>
        <v>42591</v>
      </c>
      <c r="J605">
        <f t="shared" ref="J605:J668" si="190">J604</f>
        <v>42595</v>
      </c>
      <c r="K605" t="str">
        <f t="shared" ref="K605:K668" si="191">K604</f>
        <v>NQQ1</v>
      </c>
      <c r="L605">
        <f t="shared" ref="L605:L668" si="192">L604</f>
        <v>115</v>
      </c>
      <c r="M605">
        <f t="shared" ref="M605:M668" si="193">M604</f>
        <v>4</v>
      </c>
      <c r="N605">
        <f t="shared" ref="N605:N668" si="194">N604</f>
        <v>0</v>
      </c>
      <c r="O605">
        <f t="shared" ref="O605:O668" si="195">O604</f>
        <v>0</v>
      </c>
      <c r="P605" s="52" t="str">
        <f t="shared" ref="P605:P668" si="196">P604</f>
        <v>BOOKING.COM</v>
      </c>
      <c r="Q605" s="52" t="str">
        <f t="shared" ref="Q605:Q668" si="197">Q604</f>
        <v>*JBS HOTELS</v>
      </c>
      <c r="R605" s="52" t="str">
        <f t="shared" ref="R605:R668" si="198">R604</f>
        <v>TOERKOOP REISBURO DE VEER</v>
      </c>
    </row>
    <row r="606" spans="1:18" ht="15" customHeight="1">
      <c r="A606" t="str">
        <f t="shared" si="181"/>
        <v>JAPANWALA, SAAID</v>
      </c>
      <c r="B606" t="str">
        <f t="shared" si="182"/>
        <v>806-173018</v>
      </c>
      <c r="C606">
        <f t="shared" si="183"/>
        <v>93155045</v>
      </c>
      <c r="D606" t="str">
        <f t="shared" si="184"/>
        <v>Checked Out</v>
      </c>
      <c r="E606" t="str">
        <f t="shared" si="185"/>
        <v>CRS</v>
      </c>
      <c r="F606" t="str">
        <f t="shared" si="186"/>
        <v>RACK</v>
      </c>
      <c r="G606" t="str">
        <f t="shared" si="187"/>
        <v>SBK</v>
      </c>
      <c r="H606">
        <f t="shared" si="188"/>
        <v>105</v>
      </c>
      <c r="I606">
        <f t="shared" si="189"/>
        <v>42591</v>
      </c>
      <c r="J606">
        <f t="shared" si="190"/>
        <v>42595</v>
      </c>
      <c r="K606" t="str">
        <f t="shared" si="191"/>
        <v>NQQ1</v>
      </c>
      <c r="L606">
        <f t="shared" si="192"/>
        <v>115</v>
      </c>
      <c r="M606">
        <f t="shared" si="193"/>
        <v>4</v>
      </c>
      <c r="N606">
        <f t="shared" si="194"/>
        <v>0</v>
      </c>
      <c r="O606">
        <f t="shared" si="195"/>
        <v>0</v>
      </c>
      <c r="P606" s="52" t="str">
        <f t="shared" si="196"/>
        <v>BOOKING.COM</v>
      </c>
      <c r="Q606" s="52" t="str">
        <f t="shared" si="197"/>
        <v>*JBS HOTELS</v>
      </c>
      <c r="R606" s="52" t="str">
        <f t="shared" si="198"/>
        <v>TOERKOOP REISBURO DE VEER</v>
      </c>
    </row>
    <row r="607" spans="1:18" ht="15" customHeight="1">
      <c r="A607" t="str">
        <f t="shared" si="181"/>
        <v>JAPANWALA, SAAID</v>
      </c>
      <c r="B607" t="str">
        <f t="shared" si="182"/>
        <v>806-173018</v>
      </c>
      <c r="C607">
        <f t="shared" si="183"/>
        <v>93155045</v>
      </c>
      <c r="D607" t="str">
        <f t="shared" si="184"/>
        <v>Checked Out</v>
      </c>
      <c r="E607" t="str">
        <f t="shared" si="185"/>
        <v>CRS</v>
      </c>
      <c r="F607" t="str">
        <f t="shared" si="186"/>
        <v>RACK</v>
      </c>
      <c r="G607" t="str">
        <f t="shared" si="187"/>
        <v>SBK</v>
      </c>
      <c r="H607">
        <f t="shared" si="188"/>
        <v>105</v>
      </c>
      <c r="I607">
        <f t="shared" si="189"/>
        <v>42591</v>
      </c>
      <c r="J607">
        <f t="shared" si="190"/>
        <v>42595</v>
      </c>
      <c r="K607" t="str">
        <f t="shared" si="191"/>
        <v>NQQ1</v>
      </c>
      <c r="L607">
        <f t="shared" si="192"/>
        <v>115</v>
      </c>
      <c r="M607">
        <f t="shared" si="193"/>
        <v>4</v>
      </c>
      <c r="N607">
        <f t="shared" si="194"/>
        <v>0</v>
      </c>
      <c r="O607">
        <f t="shared" si="195"/>
        <v>0</v>
      </c>
      <c r="P607" s="52" t="str">
        <f t="shared" si="196"/>
        <v>BOOKING.COM</v>
      </c>
      <c r="Q607" s="52" t="str">
        <f t="shared" si="197"/>
        <v>*JBS HOTELS</v>
      </c>
      <c r="R607" s="52" t="str">
        <f t="shared" si="198"/>
        <v>TOERKOOP REISBURO DE VEER</v>
      </c>
    </row>
    <row r="608" spans="1:18" ht="15" customHeight="1">
      <c r="A608" t="str">
        <f t="shared" si="181"/>
        <v>JAPANWALA, SAAID</v>
      </c>
      <c r="B608" t="str">
        <f t="shared" si="182"/>
        <v>806-173018</v>
      </c>
      <c r="C608">
        <f t="shared" si="183"/>
        <v>93155045</v>
      </c>
      <c r="D608" t="str">
        <f t="shared" si="184"/>
        <v>Checked Out</v>
      </c>
      <c r="E608" t="str">
        <f t="shared" si="185"/>
        <v>CRS</v>
      </c>
      <c r="F608" t="str">
        <f t="shared" si="186"/>
        <v>RACK</v>
      </c>
      <c r="G608" t="str">
        <f t="shared" si="187"/>
        <v>SBK</v>
      </c>
      <c r="H608">
        <f t="shared" si="188"/>
        <v>105</v>
      </c>
      <c r="I608">
        <f t="shared" si="189"/>
        <v>42591</v>
      </c>
      <c r="J608">
        <f t="shared" si="190"/>
        <v>42595</v>
      </c>
      <c r="K608" t="str">
        <f t="shared" si="191"/>
        <v>NQQ1</v>
      </c>
      <c r="L608">
        <f t="shared" si="192"/>
        <v>115</v>
      </c>
      <c r="M608">
        <f t="shared" si="193"/>
        <v>4</v>
      </c>
      <c r="N608">
        <f t="shared" si="194"/>
        <v>0</v>
      </c>
      <c r="O608">
        <f t="shared" si="195"/>
        <v>0</v>
      </c>
      <c r="P608" s="52" t="str">
        <f t="shared" si="196"/>
        <v>BOOKING.COM</v>
      </c>
      <c r="Q608" s="52" t="str">
        <f t="shared" si="197"/>
        <v>*JBS HOTELS</v>
      </c>
      <c r="R608" s="52" t="str">
        <f t="shared" si="198"/>
        <v>TOERKOOP REISBURO DE VEER</v>
      </c>
    </row>
    <row r="609" spans="1:18" ht="15" customHeight="1">
      <c r="A609" t="str">
        <f t="shared" si="181"/>
        <v>JAPANWALA, SAAID</v>
      </c>
      <c r="B609" t="str">
        <f t="shared" si="182"/>
        <v>806-173018</v>
      </c>
      <c r="C609">
        <f t="shared" si="183"/>
        <v>93155045</v>
      </c>
      <c r="D609" t="str">
        <f t="shared" si="184"/>
        <v>Checked Out</v>
      </c>
      <c r="E609" t="str">
        <f t="shared" si="185"/>
        <v>CRS</v>
      </c>
      <c r="F609" t="str">
        <f t="shared" si="186"/>
        <v>RACK</v>
      </c>
      <c r="G609" t="str">
        <f t="shared" si="187"/>
        <v>SBK</v>
      </c>
      <c r="H609">
        <f t="shared" si="188"/>
        <v>105</v>
      </c>
      <c r="I609">
        <f t="shared" si="189"/>
        <v>42591</v>
      </c>
      <c r="J609">
        <f t="shared" si="190"/>
        <v>42595</v>
      </c>
      <c r="K609" t="str">
        <f t="shared" si="191"/>
        <v>NQQ1</v>
      </c>
      <c r="L609">
        <f t="shared" si="192"/>
        <v>115</v>
      </c>
      <c r="M609">
        <f t="shared" si="193"/>
        <v>4</v>
      </c>
      <c r="N609">
        <f t="shared" si="194"/>
        <v>0</v>
      </c>
      <c r="O609">
        <f t="shared" si="195"/>
        <v>0</v>
      </c>
      <c r="P609" s="52" t="str">
        <f t="shared" si="196"/>
        <v>BOOKING.COM</v>
      </c>
      <c r="Q609" s="52" t="str">
        <f t="shared" si="197"/>
        <v>*JBS HOTELS</v>
      </c>
      <c r="R609" s="52" t="str">
        <f t="shared" si="198"/>
        <v>TOERKOOP REISBURO DE VEER</v>
      </c>
    </row>
    <row r="610" spans="1:18" ht="15" customHeight="1">
      <c r="A610" t="str">
        <f t="shared" si="181"/>
        <v>JAPANWALA, SAAID</v>
      </c>
      <c r="B610" t="str">
        <f t="shared" si="182"/>
        <v>806-173018</v>
      </c>
      <c r="C610">
        <f t="shared" si="183"/>
        <v>93155045</v>
      </c>
      <c r="D610" t="str">
        <f t="shared" si="184"/>
        <v>Checked Out</v>
      </c>
      <c r="E610" t="str">
        <f t="shared" si="185"/>
        <v>CRS</v>
      </c>
      <c r="F610" t="str">
        <f t="shared" si="186"/>
        <v>RACK</v>
      </c>
      <c r="G610" t="str">
        <f t="shared" si="187"/>
        <v>SBK</v>
      </c>
      <c r="H610">
        <f t="shared" si="188"/>
        <v>105</v>
      </c>
      <c r="I610">
        <f t="shared" si="189"/>
        <v>42591</v>
      </c>
      <c r="J610">
        <f t="shared" si="190"/>
        <v>42595</v>
      </c>
      <c r="K610" t="str">
        <f t="shared" si="191"/>
        <v>NQQ1</v>
      </c>
      <c r="L610">
        <f t="shared" si="192"/>
        <v>115</v>
      </c>
      <c r="M610">
        <f t="shared" si="193"/>
        <v>4</v>
      </c>
      <c r="N610">
        <f t="shared" si="194"/>
        <v>0</v>
      </c>
      <c r="O610">
        <f t="shared" si="195"/>
        <v>0</v>
      </c>
      <c r="P610" s="52" t="str">
        <f t="shared" si="196"/>
        <v>BOOKING.COM</v>
      </c>
      <c r="Q610" s="52" t="str">
        <f t="shared" si="197"/>
        <v>*JBS HOTELS</v>
      </c>
      <c r="R610" s="52" t="str">
        <f t="shared" si="198"/>
        <v>TOERKOOP REISBURO DE VEER</v>
      </c>
    </row>
    <row r="611" spans="1:18" ht="15" customHeight="1">
      <c r="A611" t="str">
        <f t="shared" si="181"/>
        <v>JAPANWALA, SAAID</v>
      </c>
      <c r="B611" t="str">
        <f t="shared" si="182"/>
        <v>806-173018</v>
      </c>
      <c r="C611">
        <f t="shared" si="183"/>
        <v>93155045</v>
      </c>
      <c r="D611" t="str">
        <f t="shared" si="184"/>
        <v>Checked Out</v>
      </c>
      <c r="E611" t="str">
        <f t="shared" si="185"/>
        <v>CRS</v>
      </c>
      <c r="F611" t="str">
        <f t="shared" si="186"/>
        <v>RACK</v>
      </c>
      <c r="G611" t="str">
        <f t="shared" si="187"/>
        <v>SBK</v>
      </c>
      <c r="H611">
        <f t="shared" si="188"/>
        <v>105</v>
      </c>
      <c r="I611">
        <f t="shared" si="189"/>
        <v>42591</v>
      </c>
      <c r="J611">
        <f t="shared" si="190"/>
        <v>42595</v>
      </c>
      <c r="K611" t="str">
        <f t="shared" si="191"/>
        <v>NQQ1</v>
      </c>
      <c r="L611">
        <f t="shared" si="192"/>
        <v>115</v>
      </c>
      <c r="M611">
        <f t="shared" si="193"/>
        <v>4</v>
      </c>
      <c r="N611">
        <f t="shared" si="194"/>
        <v>0</v>
      </c>
      <c r="O611">
        <f t="shared" si="195"/>
        <v>0</v>
      </c>
      <c r="P611" s="52" t="str">
        <f t="shared" si="196"/>
        <v>BOOKING.COM</v>
      </c>
      <c r="Q611" s="52" t="str">
        <f t="shared" si="197"/>
        <v>*JBS HOTELS</v>
      </c>
      <c r="R611" s="52" t="str">
        <f t="shared" si="198"/>
        <v>TOERKOOP REISBURO DE VEER</v>
      </c>
    </row>
    <row r="612" spans="1:18" ht="15" customHeight="1">
      <c r="A612" t="str">
        <f t="shared" si="181"/>
        <v>JAPANWALA, SAAID</v>
      </c>
      <c r="B612" t="str">
        <f t="shared" si="182"/>
        <v>806-173018</v>
      </c>
      <c r="C612">
        <f t="shared" si="183"/>
        <v>93155045</v>
      </c>
      <c r="D612" t="str">
        <f t="shared" si="184"/>
        <v>Checked Out</v>
      </c>
      <c r="E612" t="str">
        <f t="shared" si="185"/>
        <v>CRS</v>
      </c>
      <c r="F612" t="str">
        <f t="shared" si="186"/>
        <v>RACK</v>
      </c>
      <c r="G612" t="str">
        <f t="shared" si="187"/>
        <v>SBK</v>
      </c>
      <c r="H612">
        <f t="shared" si="188"/>
        <v>105</v>
      </c>
      <c r="I612">
        <f t="shared" si="189"/>
        <v>42591</v>
      </c>
      <c r="J612">
        <f t="shared" si="190"/>
        <v>42595</v>
      </c>
      <c r="K612" t="str">
        <f t="shared" si="191"/>
        <v>NQQ1</v>
      </c>
      <c r="L612">
        <f t="shared" si="192"/>
        <v>115</v>
      </c>
      <c r="M612">
        <f t="shared" si="193"/>
        <v>4</v>
      </c>
      <c r="N612">
        <f t="shared" si="194"/>
        <v>0</v>
      </c>
      <c r="O612">
        <f t="shared" si="195"/>
        <v>0</v>
      </c>
      <c r="P612" s="52" t="str">
        <f t="shared" si="196"/>
        <v>BOOKING.COM</v>
      </c>
      <c r="Q612" s="52" t="str">
        <f t="shared" si="197"/>
        <v>*JBS HOTELS</v>
      </c>
      <c r="R612" s="52" t="str">
        <f t="shared" si="198"/>
        <v>TOERKOOP REISBURO DE VEER</v>
      </c>
    </row>
    <row r="613" spans="1:18" ht="15" customHeight="1">
      <c r="A613" t="str">
        <f t="shared" si="181"/>
        <v>JAPANWALA, SAAID</v>
      </c>
      <c r="B613" t="str">
        <f t="shared" si="182"/>
        <v>806-173018</v>
      </c>
      <c r="C613">
        <f t="shared" si="183"/>
        <v>93155045</v>
      </c>
      <c r="D613" t="str">
        <f t="shared" si="184"/>
        <v>Checked Out</v>
      </c>
      <c r="E613" t="str">
        <f t="shared" si="185"/>
        <v>CRS</v>
      </c>
      <c r="F613" t="str">
        <f t="shared" si="186"/>
        <v>RACK</v>
      </c>
      <c r="G613" t="str">
        <f t="shared" si="187"/>
        <v>SBK</v>
      </c>
      <c r="H613">
        <f t="shared" si="188"/>
        <v>105</v>
      </c>
      <c r="I613">
        <f t="shared" si="189"/>
        <v>42591</v>
      </c>
      <c r="J613">
        <f t="shared" si="190"/>
        <v>42595</v>
      </c>
      <c r="K613" t="str">
        <f t="shared" si="191"/>
        <v>NQQ1</v>
      </c>
      <c r="L613">
        <f t="shared" si="192"/>
        <v>115</v>
      </c>
      <c r="M613">
        <f t="shared" si="193"/>
        <v>4</v>
      </c>
      <c r="N613">
        <f t="shared" si="194"/>
        <v>0</v>
      </c>
      <c r="O613">
        <f t="shared" si="195"/>
        <v>0</v>
      </c>
      <c r="P613" s="52" t="str">
        <f t="shared" si="196"/>
        <v>BOOKING.COM</v>
      </c>
      <c r="Q613" s="52" t="str">
        <f t="shared" si="197"/>
        <v>*JBS HOTELS</v>
      </c>
      <c r="R613" s="52" t="str">
        <f t="shared" si="198"/>
        <v>TOERKOOP REISBURO DE VEER</v>
      </c>
    </row>
    <row r="614" spans="1:18" ht="15" customHeight="1">
      <c r="A614" t="str">
        <f t="shared" si="181"/>
        <v>JAPANWALA, SAAID</v>
      </c>
      <c r="B614" t="str">
        <f t="shared" si="182"/>
        <v>806-173018</v>
      </c>
      <c r="C614">
        <f t="shared" si="183"/>
        <v>93155045</v>
      </c>
      <c r="D614" t="str">
        <f t="shared" si="184"/>
        <v>Checked Out</v>
      </c>
      <c r="E614" t="str">
        <f t="shared" si="185"/>
        <v>CRS</v>
      </c>
      <c r="F614" t="str">
        <f t="shared" si="186"/>
        <v>RACK</v>
      </c>
      <c r="G614" t="str">
        <f t="shared" si="187"/>
        <v>SBK</v>
      </c>
      <c r="H614">
        <f t="shared" si="188"/>
        <v>105</v>
      </c>
      <c r="I614">
        <f t="shared" si="189"/>
        <v>42591</v>
      </c>
      <c r="J614">
        <f t="shared" si="190"/>
        <v>42595</v>
      </c>
      <c r="K614" t="str">
        <f t="shared" si="191"/>
        <v>NQQ1</v>
      </c>
      <c r="L614">
        <f t="shared" si="192"/>
        <v>115</v>
      </c>
      <c r="M614">
        <f t="shared" si="193"/>
        <v>4</v>
      </c>
      <c r="N614">
        <f t="shared" si="194"/>
        <v>0</v>
      </c>
      <c r="O614">
        <f t="shared" si="195"/>
        <v>0</v>
      </c>
      <c r="P614" s="52" t="str">
        <f t="shared" si="196"/>
        <v>BOOKING.COM</v>
      </c>
      <c r="Q614" s="52" t="str">
        <f t="shared" si="197"/>
        <v>*JBS HOTELS</v>
      </c>
      <c r="R614" s="52" t="str">
        <f t="shared" si="198"/>
        <v>TOERKOOP REISBURO DE VEER</v>
      </c>
    </row>
    <row r="615" spans="1:18" ht="15" customHeight="1">
      <c r="A615" t="str">
        <f t="shared" si="181"/>
        <v>JAPANWALA, SAAID</v>
      </c>
      <c r="B615" t="str">
        <f t="shared" si="182"/>
        <v>806-173018</v>
      </c>
      <c r="C615">
        <f t="shared" si="183"/>
        <v>93155045</v>
      </c>
      <c r="D615" t="str">
        <f t="shared" si="184"/>
        <v>Checked Out</v>
      </c>
      <c r="E615" t="str">
        <f t="shared" si="185"/>
        <v>CRS</v>
      </c>
      <c r="F615" t="str">
        <f t="shared" si="186"/>
        <v>RACK</v>
      </c>
      <c r="G615" t="str">
        <f t="shared" si="187"/>
        <v>SBK</v>
      </c>
      <c r="H615">
        <f t="shared" si="188"/>
        <v>105</v>
      </c>
      <c r="I615">
        <f t="shared" si="189"/>
        <v>42591</v>
      </c>
      <c r="J615">
        <f t="shared" si="190"/>
        <v>42595</v>
      </c>
      <c r="K615" t="str">
        <f t="shared" si="191"/>
        <v>NQQ1</v>
      </c>
      <c r="L615">
        <f t="shared" si="192"/>
        <v>115</v>
      </c>
      <c r="M615">
        <f t="shared" si="193"/>
        <v>4</v>
      </c>
      <c r="N615">
        <f t="shared" si="194"/>
        <v>0</v>
      </c>
      <c r="O615">
        <f t="shared" si="195"/>
        <v>0</v>
      </c>
      <c r="P615" s="52" t="str">
        <f t="shared" si="196"/>
        <v>BOOKING.COM</v>
      </c>
      <c r="Q615" s="52" t="str">
        <f t="shared" si="197"/>
        <v>*JBS HOTELS</v>
      </c>
      <c r="R615" s="52" t="str">
        <f t="shared" si="198"/>
        <v>TOERKOOP REISBURO DE VEER</v>
      </c>
    </row>
    <row r="616" spans="1:18" ht="15" customHeight="1">
      <c r="A616" t="str">
        <f t="shared" si="181"/>
        <v>JAPANWALA, SAAID</v>
      </c>
      <c r="B616" t="str">
        <f t="shared" si="182"/>
        <v>806-173018</v>
      </c>
      <c r="C616">
        <f t="shared" si="183"/>
        <v>93155045</v>
      </c>
      <c r="D616" t="str">
        <f t="shared" si="184"/>
        <v>Checked Out</v>
      </c>
      <c r="E616" t="str">
        <f t="shared" si="185"/>
        <v>CRS</v>
      </c>
      <c r="F616" t="str">
        <f t="shared" si="186"/>
        <v>RACK</v>
      </c>
      <c r="G616" t="str">
        <f t="shared" si="187"/>
        <v>SBK</v>
      </c>
      <c r="H616">
        <f t="shared" si="188"/>
        <v>105</v>
      </c>
      <c r="I616">
        <f t="shared" si="189"/>
        <v>42591</v>
      </c>
      <c r="J616">
        <f t="shared" si="190"/>
        <v>42595</v>
      </c>
      <c r="K616" t="str">
        <f t="shared" si="191"/>
        <v>NQQ1</v>
      </c>
      <c r="L616">
        <f t="shared" si="192"/>
        <v>115</v>
      </c>
      <c r="M616">
        <f t="shared" si="193"/>
        <v>4</v>
      </c>
      <c r="N616">
        <f t="shared" si="194"/>
        <v>0</v>
      </c>
      <c r="O616">
        <f t="shared" si="195"/>
        <v>0</v>
      </c>
      <c r="P616" s="52" t="str">
        <f t="shared" si="196"/>
        <v>BOOKING.COM</v>
      </c>
      <c r="Q616" s="52" t="str">
        <f t="shared" si="197"/>
        <v>*JBS HOTELS</v>
      </c>
      <c r="R616" s="52" t="str">
        <f t="shared" si="198"/>
        <v>TOERKOOP REISBURO DE VEER</v>
      </c>
    </row>
    <row r="617" spans="1:18" ht="15" customHeight="1">
      <c r="A617" t="str">
        <f t="shared" si="181"/>
        <v>JAPANWALA, SAAID</v>
      </c>
      <c r="B617" t="str">
        <f t="shared" si="182"/>
        <v>806-173018</v>
      </c>
      <c r="C617">
        <f t="shared" si="183"/>
        <v>93155045</v>
      </c>
      <c r="D617" t="str">
        <f t="shared" si="184"/>
        <v>Checked Out</v>
      </c>
      <c r="E617" t="str">
        <f t="shared" si="185"/>
        <v>CRS</v>
      </c>
      <c r="F617" t="str">
        <f t="shared" si="186"/>
        <v>RACK</v>
      </c>
      <c r="G617" t="str">
        <f t="shared" si="187"/>
        <v>SBK</v>
      </c>
      <c r="H617">
        <f t="shared" si="188"/>
        <v>105</v>
      </c>
      <c r="I617">
        <f t="shared" si="189"/>
        <v>42591</v>
      </c>
      <c r="J617">
        <f t="shared" si="190"/>
        <v>42595</v>
      </c>
      <c r="K617" t="str">
        <f t="shared" si="191"/>
        <v>NQQ1</v>
      </c>
      <c r="L617">
        <f t="shared" si="192"/>
        <v>115</v>
      </c>
      <c r="M617">
        <f t="shared" si="193"/>
        <v>4</v>
      </c>
      <c r="N617">
        <f t="shared" si="194"/>
        <v>0</v>
      </c>
      <c r="O617">
        <f t="shared" si="195"/>
        <v>0</v>
      </c>
      <c r="P617" s="52" t="str">
        <f t="shared" si="196"/>
        <v>BOOKING.COM</v>
      </c>
      <c r="Q617" s="52" t="str">
        <f t="shared" si="197"/>
        <v>*JBS HOTELS</v>
      </c>
      <c r="R617" s="52" t="str">
        <f t="shared" si="198"/>
        <v>TOERKOOP REISBURO DE VEER</v>
      </c>
    </row>
    <row r="618" spans="1:18" ht="15" customHeight="1">
      <c r="A618" t="str">
        <f t="shared" si="181"/>
        <v>JAPANWALA, SAAID</v>
      </c>
      <c r="B618" t="str">
        <f t="shared" si="182"/>
        <v>806-173018</v>
      </c>
      <c r="C618">
        <f t="shared" si="183"/>
        <v>93155045</v>
      </c>
      <c r="D618" t="str">
        <f t="shared" si="184"/>
        <v>Checked Out</v>
      </c>
      <c r="E618" t="str">
        <f t="shared" si="185"/>
        <v>CRS</v>
      </c>
      <c r="F618" t="str">
        <f t="shared" si="186"/>
        <v>RACK</v>
      </c>
      <c r="G618" t="str">
        <f t="shared" si="187"/>
        <v>SBK</v>
      </c>
      <c r="H618">
        <f t="shared" si="188"/>
        <v>105</v>
      </c>
      <c r="I618">
        <f t="shared" si="189"/>
        <v>42591</v>
      </c>
      <c r="J618">
        <f t="shared" si="190"/>
        <v>42595</v>
      </c>
      <c r="K618" t="str">
        <f t="shared" si="191"/>
        <v>NQQ1</v>
      </c>
      <c r="L618">
        <f t="shared" si="192"/>
        <v>115</v>
      </c>
      <c r="M618">
        <f t="shared" si="193"/>
        <v>4</v>
      </c>
      <c r="N618">
        <f t="shared" si="194"/>
        <v>0</v>
      </c>
      <c r="O618">
        <f t="shared" si="195"/>
        <v>0</v>
      </c>
      <c r="P618" s="52" t="str">
        <f t="shared" si="196"/>
        <v>BOOKING.COM</v>
      </c>
      <c r="Q618" s="52" t="str">
        <f t="shared" si="197"/>
        <v>*JBS HOTELS</v>
      </c>
      <c r="R618" s="52" t="str">
        <f t="shared" si="198"/>
        <v>TOERKOOP REISBURO DE VEER</v>
      </c>
    </row>
    <row r="619" spans="1:18" ht="15" customHeight="1">
      <c r="A619" t="str">
        <f t="shared" si="181"/>
        <v>JAPANWALA, SAAID</v>
      </c>
      <c r="B619" t="str">
        <f t="shared" si="182"/>
        <v>806-173018</v>
      </c>
      <c r="C619">
        <f t="shared" si="183"/>
        <v>93155045</v>
      </c>
      <c r="D619" t="str">
        <f t="shared" si="184"/>
        <v>Checked Out</v>
      </c>
      <c r="E619" t="str">
        <f t="shared" si="185"/>
        <v>CRS</v>
      </c>
      <c r="F619" t="str">
        <f t="shared" si="186"/>
        <v>RACK</v>
      </c>
      <c r="G619" t="str">
        <f t="shared" si="187"/>
        <v>SBK</v>
      </c>
      <c r="H619">
        <f t="shared" si="188"/>
        <v>105</v>
      </c>
      <c r="I619">
        <f t="shared" si="189"/>
        <v>42591</v>
      </c>
      <c r="J619">
        <f t="shared" si="190"/>
        <v>42595</v>
      </c>
      <c r="K619" t="str">
        <f t="shared" si="191"/>
        <v>NQQ1</v>
      </c>
      <c r="L619">
        <f t="shared" si="192"/>
        <v>115</v>
      </c>
      <c r="M619">
        <f t="shared" si="193"/>
        <v>4</v>
      </c>
      <c r="N619">
        <f t="shared" si="194"/>
        <v>0</v>
      </c>
      <c r="O619">
        <f t="shared" si="195"/>
        <v>0</v>
      </c>
      <c r="P619" s="52" t="str">
        <f t="shared" si="196"/>
        <v>BOOKING.COM</v>
      </c>
      <c r="Q619" s="52" t="str">
        <f t="shared" si="197"/>
        <v>*JBS HOTELS</v>
      </c>
      <c r="R619" s="52" t="str">
        <f t="shared" si="198"/>
        <v>TOERKOOP REISBURO DE VEER</v>
      </c>
    </row>
    <row r="620" spans="1:18" ht="15" customHeight="1">
      <c r="A620" t="str">
        <f t="shared" si="181"/>
        <v>JAPANWALA, SAAID</v>
      </c>
      <c r="B620" t="str">
        <f t="shared" si="182"/>
        <v>806-173018</v>
      </c>
      <c r="C620">
        <f t="shared" si="183"/>
        <v>93155045</v>
      </c>
      <c r="D620" t="str">
        <f t="shared" si="184"/>
        <v>Checked Out</v>
      </c>
      <c r="E620" t="str">
        <f t="shared" si="185"/>
        <v>CRS</v>
      </c>
      <c r="F620" t="str">
        <f t="shared" si="186"/>
        <v>RACK</v>
      </c>
      <c r="G620" t="str">
        <f t="shared" si="187"/>
        <v>SBK</v>
      </c>
      <c r="H620">
        <f t="shared" si="188"/>
        <v>105</v>
      </c>
      <c r="I620">
        <f t="shared" si="189"/>
        <v>42591</v>
      </c>
      <c r="J620">
        <f t="shared" si="190"/>
        <v>42595</v>
      </c>
      <c r="K620" t="str">
        <f t="shared" si="191"/>
        <v>NQQ1</v>
      </c>
      <c r="L620">
        <f t="shared" si="192"/>
        <v>115</v>
      </c>
      <c r="M620">
        <f t="shared" si="193"/>
        <v>4</v>
      </c>
      <c r="N620">
        <f t="shared" si="194"/>
        <v>0</v>
      </c>
      <c r="O620">
        <f t="shared" si="195"/>
        <v>0</v>
      </c>
      <c r="P620" s="52" t="str">
        <f t="shared" si="196"/>
        <v>BOOKING.COM</v>
      </c>
      <c r="Q620" s="52" t="str">
        <f t="shared" si="197"/>
        <v>*JBS HOTELS</v>
      </c>
      <c r="R620" s="52" t="str">
        <f t="shared" si="198"/>
        <v>TOERKOOP REISBURO DE VEER</v>
      </c>
    </row>
    <row r="621" spans="1:18" ht="15" customHeight="1">
      <c r="A621" t="str">
        <f t="shared" si="181"/>
        <v>JAPANWALA, SAAID</v>
      </c>
      <c r="B621" t="str">
        <f t="shared" si="182"/>
        <v>806-173018</v>
      </c>
      <c r="C621">
        <f t="shared" si="183"/>
        <v>93155045</v>
      </c>
      <c r="D621" t="str">
        <f t="shared" si="184"/>
        <v>Checked Out</v>
      </c>
      <c r="E621" t="str">
        <f t="shared" si="185"/>
        <v>CRS</v>
      </c>
      <c r="F621" t="str">
        <f t="shared" si="186"/>
        <v>RACK</v>
      </c>
      <c r="G621" t="str">
        <f t="shared" si="187"/>
        <v>SBK</v>
      </c>
      <c r="H621">
        <f t="shared" si="188"/>
        <v>105</v>
      </c>
      <c r="I621">
        <f t="shared" si="189"/>
        <v>42591</v>
      </c>
      <c r="J621">
        <f t="shared" si="190"/>
        <v>42595</v>
      </c>
      <c r="K621" t="str">
        <f t="shared" si="191"/>
        <v>NQQ1</v>
      </c>
      <c r="L621">
        <f t="shared" si="192"/>
        <v>115</v>
      </c>
      <c r="M621">
        <f t="shared" si="193"/>
        <v>4</v>
      </c>
      <c r="N621">
        <f t="shared" si="194"/>
        <v>0</v>
      </c>
      <c r="O621">
        <f t="shared" si="195"/>
        <v>0</v>
      </c>
      <c r="P621" s="52" t="str">
        <f t="shared" si="196"/>
        <v>BOOKING.COM</v>
      </c>
      <c r="Q621" s="52" t="str">
        <f t="shared" si="197"/>
        <v>*JBS HOTELS</v>
      </c>
      <c r="R621" s="52" t="str">
        <f t="shared" si="198"/>
        <v>TOERKOOP REISBURO DE VEER</v>
      </c>
    </row>
    <row r="622" spans="1:18" ht="15" customHeight="1">
      <c r="A622" t="str">
        <f t="shared" si="181"/>
        <v>JAPANWALA, SAAID</v>
      </c>
      <c r="B622" t="str">
        <f t="shared" si="182"/>
        <v>806-173018</v>
      </c>
      <c r="C622">
        <f t="shared" si="183"/>
        <v>93155045</v>
      </c>
      <c r="D622" t="str">
        <f t="shared" si="184"/>
        <v>Checked Out</v>
      </c>
      <c r="E622" t="str">
        <f t="shared" si="185"/>
        <v>CRS</v>
      </c>
      <c r="F622" t="str">
        <f t="shared" si="186"/>
        <v>RACK</v>
      </c>
      <c r="G622" t="str">
        <f t="shared" si="187"/>
        <v>SBK</v>
      </c>
      <c r="H622">
        <f t="shared" si="188"/>
        <v>105</v>
      </c>
      <c r="I622">
        <f t="shared" si="189"/>
        <v>42591</v>
      </c>
      <c r="J622">
        <f t="shared" si="190"/>
        <v>42595</v>
      </c>
      <c r="K622" t="str">
        <f t="shared" si="191"/>
        <v>NQQ1</v>
      </c>
      <c r="L622">
        <f t="shared" si="192"/>
        <v>115</v>
      </c>
      <c r="M622">
        <f t="shared" si="193"/>
        <v>4</v>
      </c>
      <c r="N622">
        <f t="shared" si="194"/>
        <v>0</v>
      </c>
      <c r="O622">
        <f t="shared" si="195"/>
        <v>0</v>
      </c>
      <c r="P622" s="52" t="str">
        <f t="shared" si="196"/>
        <v>BOOKING.COM</v>
      </c>
      <c r="Q622" s="52" t="str">
        <f t="shared" si="197"/>
        <v>*JBS HOTELS</v>
      </c>
      <c r="R622" s="52" t="str">
        <f t="shared" si="198"/>
        <v>TOERKOOP REISBURO DE VEER</v>
      </c>
    </row>
    <row r="623" spans="1:18" ht="15" customHeight="1">
      <c r="A623" t="str">
        <f t="shared" si="181"/>
        <v>JAPANWALA, SAAID</v>
      </c>
      <c r="B623" t="str">
        <f t="shared" si="182"/>
        <v>806-173018</v>
      </c>
      <c r="C623">
        <f t="shared" si="183"/>
        <v>93155045</v>
      </c>
      <c r="D623" t="str">
        <f t="shared" si="184"/>
        <v>Checked Out</v>
      </c>
      <c r="E623" t="str">
        <f t="shared" si="185"/>
        <v>CRS</v>
      </c>
      <c r="F623" t="str">
        <f t="shared" si="186"/>
        <v>RACK</v>
      </c>
      <c r="G623" t="str">
        <f t="shared" si="187"/>
        <v>SBK</v>
      </c>
      <c r="H623">
        <f t="shared" si="188"/>
        <v>105</v>
      </c>
      <c r="I623">
        <f t="shared" si="189"/>
        <v>42591</v>
      </c>
      <c r="J623">
        <f t="shared" si="190"/>
        <v>42595</v>
      </c>
      <c r="K623" t="str">
        <f t="shared" si="191"/>
        <v>NQQ1</v>
      </c>
      <c r="L623">
        <f t="shared" si="192"/>
        <v>115</v>
      </c>
      <c r="M623">
        <f t="shared" si="193"/>
        <v>4</v>
      </c>
      <c r="N623">
        <f t="shared" si="194"/>
        <v>0</v>
      </c>
      <c r="O623">
        <f t="shared" si="195"/>
        <v>0</v>
      </c>
      <c r="P623" s="52" t="str">
        <f t="shared" si="196"/>
        <v>BOOKING.COM</v>
      </c>
      <c r="Q623" s="52" t="str">
        <f t="shared" si="197"/>
        <v>*JBS HOTELS</v>
      </c>
      <c r="R623" s="52" t="str">
        <f t="shared" si="198"/>
        <v>TOERKOOP REISBURO DE VEER</v>
      </c>
    </row>
    <row r="624" spans="1:18" ht="15" customHeight="1">
      <c r="A624" t="str">
        <f t="shared" si="181"/>
        <v>JAPANWALA, SAAID</v>
      </c>
      <c r="B624" t="str">
        <f t="shared" si="182"/>
        <v>806-173018</v>
      </c>
      <c r="C624">
        <f t="shared" si="183"/>
        <v>93155045</v>
      </c>
      <c r="D624" t="str">
        <f t="shared" si="184"/>
        <v>Checked Out</v>
      </c>
      <c r="E624" t="str">
        <f t="shared" si="185"/>
        <v>CRS</v>
      </c>
      <c r="F624" t="str">
        <f t="shared" si="186"/>
        <v>RACK</v>
      </c>
      <c r="G624" t="str">
        <f t="shared" si="187"/>
        <v>SBK</v>
      </c>
      <c r="H624">
        <f t="shared" si="188"/>
        <v>105</v>
      </c>
      <c r="I624">
        <f t="shared" si="189"/>
        <v>42591</v>
      </c>
      <c r="J624">
        <f t="shared" si="190"/>
        <v>42595</v>
      </c>
      <c r="K624" t="str">
        <f t="shared" si="191"/>
        <v>NQQ1</v>
      </c>
      <c r="L624">
        <f t="shared" si="192"/>
        <v>115</v>
      </c>
      <c r="M624">
        <f t="shared" si="193"/>
        <v>4</v>
      </c>
      <c r="N624">
        <f t="shared" si="194"/>
        <v>0</v>
      </c>
      <c r="O624">
        <f t="shared" si="195"/>
        <v>0</v>
      </c>
      <c r="P624" s="52" t="str">
        <f t="shared" si="196"/>
        <v>BOOKING.COM</v>
      </c>
      <c r="Q624" s="52" t="str">
        <f t="shared" si="197"/>
        <v>*JBS HOTELS</v>
      </c>
      <c r="R624" s="52" t="str">
        <f t="shared" si="198"/>
        <v>TOERKOOP REISBURO DE VEER</v>
      </c>
    </row>
    <row r="625" spans="1:18" ht="15" customHeight="1">
      <c r="A625" t="str">
        <f t="shared" si="181"/>
        <v>JAPANWALA, SAAID</v>
      </c>
      <c r="B625" t="str">
        <f t="shared" si="182"/>
        <v>806-173018</v>
      </c>
      <c r="C625">
        <f t="shared" si="183"/>
        <v>93155045</v>
      </c>
      <c r="D625" t="str">
        <f t="shared" si="184"/>
        <v>Checked Out</v>
      </c>
      <c r="E625" t="str">
        <f t="shared" si="185"/>
        <v>CRS</v>
      </c>
      <c r="F625" t="str">
        <f t="shared" si="186"/>
        <v>RACK</v>
      </c>
      <c r="G625" t="str">
        <f t="shared" si="187"/>
        <v>SBK</v>
      </c>
      <c r="H625">
        <f t="shared" si="188"/>
        <v>105</v>
      </c>
      <c r="I625">
        <f t="shared" si="189"/>
        <v>42591</v>
      </c>
      <c r="J625">
        <f t="shared" si="190"/>
        <v>42595</v>
      </c>
      <c r="K625" t="str">
        <f t="shared" si="191"/>
        <v>NQQ1</v>
      </c>
      <c r="L625">
        <f t="shared" si="192"/>
        <v>115</v>
      </c>
      <c r="M625">
        <f t="shared" si="193"/>
        <v>4</v>
      </c>
      <c r="N625">
        <f t="shared" si="194"/>
        <v>0</v>
      </c>
      <c r="O625">
        <f t="shared" si="195"/>
        <v>0</v>
      </c>
      <c r="P625" s="52" t="str">
        <f t="shared" si="196"/>
        <v>BOOKING.COM</v>
      </c>
      <c r="Q625" s="52" t="str">
        <f t="shared" si="197"/>
        <v>*JBS HOTELS</v>
      </c>
      <c r="R625" s="52" t="str">
        <f t="shared" si="198"/>
        <v>TOERKOOP REISBURO DE VEER</v>
      </c>
    </row>
    <row r="626" spans="1:18" ht="15" customHeight="1">
      <c r="A626" t="str">
        <f t="shared" si="181"/>
        <v>JAPANWALA, SAAID</v>
      </c>
      <c r="B626" t="str">
        <f t="shared" si="182"/>
        <v>806-173018</v>
      </c>
      <c r="C626">
        <f t="shared" si="183"/>
        <v>93155045</v>
      </c>
      <c r="D626" t="str">
        <f t="shared" si="184"/>
        <v>Checked Out</v>
      </c>
      <c r="E626" t="str">
        <f t="shared" si="185"/>
        <v>CRS</v>
      </c>
      <c r="F626" t="str">
        <f t="shared" si="186"/>
        <v>RACK</v>
      </c>
      <c r="G626" t="str">
        <f t="shared" si="187"/>
        <v>SBK</v>
      </c>
      <c r="H626">
        <f t="shared" si="188"/>
        <v>105</v>
      </c>
      <c r="I626">
        <f t="shared" si="189"/>
        <v>42591</v>
      </c>
      <c r="J626">
        <f t="shared" si="190"/>
        <v>42595</v>
      </c>
      <c r="K626" t="str">
        <f t="shared" si="191"/>
        <v>NQQ1</v>
      </c>
      <c r="L626">
        <f t="shared" si="192"/>
        <v>115</v>
      </c>
      <c r="M626">
        <f t="shared" si="193"/>
        <v>4</v>
      </c>
      <c r="N626">
        <f t="shared" si="194"/>
        <v>0</v>
      </c>
      <c r="O626">
        <f t="shared" si="195"/>
        <v>0</v>
      </c>
      <c r="P626" s="52" t="str">
        <f t="shared" si="196"/>
        <v>BOOKING.COM</v>
      </c>
      <c r="Q626" s="52" t="str">
        <f t="shared" si="197"/>
        <v>*JBS HOTELS</v>
      </c>
      <c r="R626" s="52" t="str">
        <f t="shared" si="198"/>
        <v>TOERKOOP REISBURO DE VEER</v>
      </c>
    </row>
    <row r="627" spans="1:18" ht="15" customHeight="1">
      <c r="A627" t="str">
        <f t="shared" si="181"/>
        <v>JAPANWALA, SAAID</v>
      </c>
      <c r="B627" t="str">
        <f t="shared" si="182"/>
        <v>806-173018</v>
      </c>
      <c r="C627">
        <f t="shared" si="183"/>
        <v>93155045</v>
      </c>
      <c r="D627" t="str">
        <f t="shared" si="184"/>
        <v>Checked Out</v>
      </c>
      <c r="E627" t="str">
        <f t="shared" si="185"/>
        <v>CRS</v>
      </c>
      <c r="F627" t="str">
        <f t="shared" si="186"/>
        <v>RACK</v>
      </c>
      <c r="G627" t="str">
        <f t="shared" si="187"/>
        <v>SBK</v>
      </c>
      <c r="H627">
        <f t="shared" si="188"/>
        <v>105</v>
      </c>
      <c r="I627">
        <f t="shared" si="189"/>
        <v>42591</v>
      </c>
      <c r="J627">
        <f t="shared" si="190"/>
        <v>42595</v>
      </c>
      <c r="K627" t="str">
        <f t="shared" si="191"/>
        <v>NQQ1</v>
      </c>
      <c r="L627">
        <f t="shared" si="192"/>
        <v>115</v>
      </c>
      <c r="M627">
        <f t="shared" si="193"/>
        <v>4</v>
      </c>
      <c r="N627">
        <f t="shared" si="194"/>
        <v>0</v>
      </c>
      <c r="O627">
        <f t="shared" si="195"/>
        <v>0</v>
      </c>
      <c r="P627" s="52" t="str">
        <f t="shared" si="196"/>
        <v>BOOKING.COM</v>
      </c>
      <c r="Q627" s="52" t="str">
        <f t="shared" si="197"/>
        <v>*JBS HOTELS</v>
      </c>
      <c r="R627" s="52" t="str">
        <f t="shared" si="198"/>
        <v>TOERKOOP REISBURO DE VEER</v>
      </c>
    </row>
    <row r="628" spans="1:18" ht="15" customHeight="1">
      <c r="A628" t="str">
        <f t="shared" si="181"/>
        <v>JAPANWALA, SAAID</v>
      </c>
      <c r="B628" t="str">
        <f t="shared" si="182"/>
        <v>806-173018</v>
      </c>
      <c r="C628">
        <f t="shared" si="183"/>
        <v>93155045</v>
      </c>
      <c r="D628" t="str">
        <f t="shared" si="184"/>
        <v>Checked Out</v>
      </c>
      <c r="E628" t="str">
        <f t="shared" si="185"/>
        <v>CRS</v>
      </c>
      <c r="F628" t="str">
        <f t="shared" si="186"/>
        <v>RACK</v>
      </c>
      <c r="G628" t="str">
        <f t="shared" si="187"/>
        <v>SBK</v>
      </c>
      <c r="H628">
        <f t="shared" si="188"/>
        <v>105</v>
      </c>
      <c r="I628">
        <f t="shared" si="189"/>
        <v>42591</v>
      </c>
      <c r="J628">
        <f t="shared" si="190"/>
        <v>42595</v>
      </c>
      <c r="K628" t="str">
        <f t="shared" si="191"/>
        <v>NQQ1</v>
      </c>
      <c r="L628">
        <f t="shared" si="192"/>
        <v>115</v>
      </c>
      <c r="M628">
        <f t="shared" si="193"/>
        <v>4</v>
      </c>
      <c r="N628">
        <f t="shared" si="194"/>
        <v>0</v>
      </c>
      <c r="O628">
        <f t="shared" si="195"/>
        <v>0</v>
      </c>
      <c r="P628" s="52" t="str">
        <f t="shared" si="196"/>
        <v>BOOKING.COM</v>
      </c>
      <c r="Q628" s="52" t="str">
        <f t="shared" si="197"/>
        <v>*JBS HOTELS</v>
      </c>
      <c r="R628" s="52" t="str">
        <f t="shared" si="198"/>
        <v>TOERKOOP REISBURO DE VEER</v>
      </c>
    </row>
    <row r="629" spans="1:18" ht="15" customHeight="1">
      <c r="A629" t="str">
        <f t="shared" si="181"/>
        <v>JAPANWALA, SAAID</v>
      </c>
      <c r="B629" t="str">
        <f t="shared" si="182"/>
        <v>806-173018</v>
      </c>
      <c r="C629">
        <f t="shared" si="183"/>
        <v>93155045</v>
      </c>
      <c r="D629" t="str">
        <f t="shared" si="184"/>
        <v>Checked Out</v>
      </c>
      <c r="E629" t="str">
        <f t="shared" si="185"/>
        <v>CRS</v>
      </c>
      <c r="F629" t="str">
        <f t="shared" si="186"/>
        <v>RACK</v>
      </c>
      <c r="G629" t="str">
        <f t="shared" si="187"/>
        <v>SBK</v>
      </c>
      <c r="H629">
        <f t="shared" si="188"/>
        <v>105</v>
      </c>
      <c r="I629">
        <f t="shared" si="189"/>
        <v>42591</v>
      </c>
      <c r="J629">
        <f t="shared" si="190"/>
        <v>42595</v>
      </c>
      <c r="K629" t="str">
        <f t="shared" si="191"/>
        <v>NQQ1</v>
      </c>
      <c r="L629">
        <f t="shared" si="192"/>
        <v>115</v>
      </c>
      <c r="M629">
        <f t="shared" si="193"/>
        <v>4</v>
      </c>
      <c r="N629">
        <f t="shared" si="194"/>
        <v>0</v>
      </c>
      <c r="O629">
        <f t="shared" si="195"/>
        <v>0</v>
      </c>
      <c r="P629" s="52" t="str">
        <f t="shared" si="196"/>
        <v>BOOKING.COM</v>
      </c>
      <c r="Q629" s="52" t="str">
        <f t="shared" si="197"/>
        <v>*JBS HOTELS</v>
      </c>
      <c r="R629" s="52" t="str">
        <f t="shared" si="198"/>
        <v>TOERKOOP REISBURO DE VEER</v>
      </c>
    </row>
    <row r="630" spans="1:18" ht="15" customHeight="1">
      <c r="A630" t="str">
        <f t="shared" si="181"/>
        <v>JAPANWALA, SAAID</v>
      </c>
      <c r="B630" t="str">
        <f t="shared" si="182"/>
        <v>806-173018</v>
      </c>
      <c r="C630">
        <f t="shared" si="183"/>
        <v>93155045</v>
      </c>
      <c r="D630" t="str">
        <f t="shared" si="184"/>
        <v>Checked Out</v>
      </c>
      <c r="E630" t="str">
        <f t="shared" si="185"/>
        <v>CRS</v>
      </c>
      <c r="F630" t="str">
        <f t="shared" si="186"/>
        <v>RACK</v>
      </c>
      <c r="G630" t="str">
        <f t="shared" si="187"/>
        <v>SBK</v>
      </c>
      <c r="H630">
        <f t="shared" si="188"/>
        <v>105</v>
      </c>
      <c r="I630">
        <f t="shared" si="189"/>
        <v>42591</v>
      </c>
      <c r="J630">
        <f t="shared" si="190"/>
        <v>42595</v>
      </c>
      <c r="K630" t="str">
        <f t="shared" si="191"/>
        <v>NQQ1</v>
      </c>
      <c r="L630">
        <f t="shared" si="192"/>
        <v>115</v>
      </c>
      <c r="M630">
        <f t="shared" si="193"/>
        <v>4</v>
      </c>
      <c r="N630">
        <f t="shared" si="194"/>
        <v>0</v>
      </c>
      <c r="O630">
        <f t="shared" si="195"/>
        <v>0</v>
      </c>
      <c r="P630" s="52" t="str">
        <f t="shared" si="196"/>
        <v>BOOKING.COM</v>
      </c>
      <c r="Q630" s="52" t="str">
        <f t="shared" si="197"/>
        <v>*JBS HOTELS</v>
      </c>
      <c r="R630" s="52" t="str">
        <f t="shared" si="198"/>
        <v>TOERKOOP REISBURO DE VEER</v>
      </c>
    </row>
    <row r="631" spans="1:18" ht="15" customHeight="1">
      <c r="A631" t="str">
        <f t="shared" si="181"/>
        <v>JAPANWALA, SAAID</v>
      </c>
      <c r="B631" t="str">
        <f t="shared" si="182"/>
        <v>806-173018</v>
      </c>
      <c r="C631">
        <f t="shared" si="183"/>
        <v>93155045</v>
      </c>
      <c r="D631" t="str">
        <f t="shared" si="184"/>
        <v>Checked Out</v>
      </c>
      <c r="E631" t="str">
        <f t="shared" si="185"/>
        <v>CRS</v>
      </c>
      <c r="F631" t="str">
        <f t="shared" si="186"/>
        <v>RACK</v>
      </c>
      <c r="G631" t="str">
        <f t="shared" si="187"/>
        <v>SBK</v>
      </c>
      <c r="H631">
        <f t="shared" si="188"/>
        <v>105</v>
      </c>
      <c r="I631">
        <f t="shared" si="189"/>
        <v>42591</v>
      </c>
      <c r="J631">
        <f t="shared" si="190"/>
        <v>42595</v>
      </c>
      <c r="K631" t="str">
        <f t="shared" si="191"/>
        <v>NQQ1</v>
      </c>
      <c r="L631">
        <f t="shared" si="192"/>
        <v>115</v>
      </c>
      <c r="M631">
        <f t="shared" si="193"/>
        <v>4</v>
      </c>
      <c r="N631">
        <f t="shared" si="194"/>
        <v>0</v>
      </c>
      <c r="O631">
        <f t="shared" si="195"/>
        <v>0</v>
      </c>
      <c r="P631" s="52" t="str">
        <f t="shared" si="196"/>
        <v>BOOKING.COM</v>
      </c>
      <c r="Q631" s="52" t="str">
        <f t="shared" si="197"/>
        <v>*JBS HOTELS</v>
      </c>
      <c r="R631" s="52" t="str">
        <f t="shared" si="198"/>
        <v>TOERKOOP REISBURO DE VEER</v>
      </c>
    </row>
    <row r="632" spans="1:18" ht="15" customHeight="1">
      <c r="A632" t="str">
        <f t="shared" si="181"/>
        <v>JAPANWALA, SAAID</v>
      </c>
      <c r="B632" t="str">
        <f t="shared" si="182"/>
        <v>806-173018</v>
      </c>
      <c r="C632">
        <f t="shared" si="183"/>
        <v>93155045</v>
      </c>
      <c r="D632" t="str">
        <f t="shared" si="184"/>
        <v>Checked Out</v>
      </c>
      <c r="E632" t="str">
        <f t="shared" si="185"/>
        <v>CRS</v>
      </c>
      <c r="F632" t="str">
        <f t="shared" si="186"/>
        <v>RACK</v>
      </c>
      <c r="G632" t="str">
        <f t="shared" si="187"/>
        <v>SBK</v>
      </c>
      <c r="H632">
        <f t="shared" si="188"/>
        <v>105</v>
      </c>
      <c r="I632">
        <f t="shared" si="189"/>
        <v>42591</v>
      </c>
      <c r="J632">
        <f t="shared" si="190"/>
        <v>42595</v>
      </c>
      <c r="K632" t="str">
        <f t="shared" si="191"/>
        <v>NQQ1</v>
      </c>
      <c r="L632">
        <f t="shared" si="192"/>
        <v>115</v>
      </c>
      <c r="M632">
        <f t="shared" si="193"/>
        <v>4</v>
      </c>
      <c r="N632">
        <f t="shared" si="194"/>
        <v>0</v>
      </c>
      <c r="O632">
        <f t="shared" si="195"/>
        <v>0</v>
      </c>
      <c r="P632" s="52" t="str">
        <f t="shared" si="196"/>
        <v>BOOKING.COM</v>
      </c>
      <c r="Q632" s="52" t="str">
        <f t="shared" si="197"/>
        <v>*JBS HOTELS</v>
      </c>
      <c r="R632" s="52" t="str">
        <f t="shared" si="198"/>
        <v>TOERKOOP REISBURO DE VEER</v>
      </c>
    </row>
    <row r="633" spans="1:18" ht="15" customHeight="1">
      <c r="A633" t="str">
        <f t="shared" si="181"/>
        <v>JAPANWALA, SAAID</v>
      </c>
      <c r="B633" t="str">
        <f t="shared" si="182"/>
        <v>806-173018</v>
      </c>
      <c r="C633">
        <f t="shared" si="183"/>
        <v>93155045</v>
      </c>
      <c r="D633" t="str">
        <f t="shared" si="184"/>
        <v>Checked Out</v>
      </c>
      <c r="E633" t="str">
        <f t="shared" si="185"/>
        <v>CRS</v>
      </c>
      <c r="F633" t="str">
        <f t="shared" si="186"/>
        <v>RACK</v>
      </c>
      <c r="G633" t="str">
        <f t="shared" si="187"/>
        <v>SBK</v>
      </c>
      <c r="H633">
        <f t="shared" si="188"/>
        <v>105</v>
      </c>
      <c r="I633">
        <f t="shared" si="189"/>
        <v>42591</v>
      </c>
      <c r="J633">
        <f t="shared" si="190"/>
        <v>42595</v>
      </c>
      <c r="K633" t="str">
        <f t="shared" si="191"/>
        <v>NQQ1</v>
      </c>
      <c r="L633">
        <f t="shared" si="192"/>
        <v>115</v>
      </c>
      <c r="M633">
        <f t="shared" si="193"/>
        <v>4</v>
      </c>
      <c r="N633">
        <f t="shared" si="194"/>
        <v>0</v>
      </c>
      <c r="O633">
        <f t="shared" si="195"/>
        <v>0</v>
      </c>
      <c r="P633" s="52" t="str">
        <f t="shared" si="196"/>
        <v>BOOKING.COM</v>
      </c>
      <c r="Q633" s="52" t="str">
        <f t="shared" si="197"/>
        <v>*JBS HOTELS</v>
      </c>
      <c r="R633" s="52" t="str">
        <f t="shared" si="198"/>
        <v>TOERKOOP REISBURO DE VEER</v>
      </c>
    </row>
    <row r="634" spans="1:18" ht="15" customHeight="1">
      <c r="A634" t="str">
        <f t="shared" si="181"/>
        <v>JAPANWALA, SAAID</v>
      </c>
      <c r="B634" t="str">
        <f t="shared" si="182"/>
        <v>806-173018</v>
      </c>
      <c r="C634">
        <f t="shared" si="183"/>
        <v>93155045</v>
      </c>
      <c r="D634" t="str">
        <f t="shared" si="184"/>
        <v>Checked Out</v>
      </c>
      <c r="E634" t="str">
        <f t="shared" si="185"/>
        <v>CRS</v>
      </c>
      <c r="F634" t="str">
        <f t="shared" si="186"/>
        <v>RACK</v>
      </c>
      <c r="G634" t="str">
        <f t="shared" si="187"/>
        <v>SBK</v>
      </c>
      <c r="H634">
        <f t="shared" si="188"/>
        <v>105</v>
      </c>
      <c r="I634">
        <f t="shared" si="189"/>
        <v>42591</v>
      </c>
      <c r="J634">
        <f t="shared" si="190"/>
        <v>42595</v>
      </c>
      <c r="K634" t="str">
        <f t="shared" si="191"/>
        <v>NQQ1</v>
      </c>
      <c r="L634">
        <f t="shared" si="192"/>
        <v>115</v>
      </c>
      <c r="M634">
        <f t="shared" si="193"/>
        <v>4</v>
      </c>
      <c r="N634">
        <f t="shared" si="194"/>
        <v>0</v>
      </c>
      <c r="O634">
        <f t="shared" si="195"/>
        <v>0</v>
      </c>
      <c r="P634" s="52" t="str">
        <f t="shared" si="196"/>
        <v>BOOKING.COM</v>
      </c>
      <c r="Q634" s="52" t="str">
        <f t="shared" si="197"/>
        <v>*JBS HOTELS</v>
      </c>
      <c r="R634" s="52" t="str">
        <f t="shared" si="198"/>
        <v>TOERKOOP REISBURO DE VEER</v>
      </c>
    </row>
    <row r="635" spans="1:18" ht="15" customHeight="1">
      <c r="A635" t="str">
        <f t="shared" si="181"/>
        <v>JAPANWALA, SAAID</v>
      </c>
      <c r="B635" t="str">
        <f t="shared" si="182"/>
        <v>806-173018</v>
      </c>
      <c r="C635">
        <f t="shared" si="183"/>
        <v>93155045</v>
      </c>
      <c r="D635" t="str">
        <f t="shared" si="184"/>
        <v>Checked Out</v>
      </c>
      <c r="E635" t="str">
        <f t="shared" si="185"/>
        <v>CRS</v>
      </c>
      <c r="F635" t="str">
        <f t="shared" si="186"/>
        <v>RACK</v>
      </c>
      <c r="G635" t="str">
        <f t="shared" si="187"/>
        <v>SBK</v>
      </c>
      <c r="H635">
        <f t="shared" si="188"/>
        <v>105</v>
      </c>
      <c r="I635">
        <f t="shared" si="189"/>
        <v>42591</v>
      </c>
      <c r="J635">
        <f t="shared" si="190"/>
        <v>42595</v>
      </c>
      <c r="K635" t="str">
        <f t="shared" si="191"/>
        <v>NQQ1</v>
      </c>
      <c r="L635">
        <f t="shared" si="192"/>
        <v>115</v>
      </c>
      <c r="M635">
        <f t="shared" si="193"/>
        <v>4</v>
      </c>
      <c r="N635">
        <f t="shared" si="194"/>
        <v>0</v>
      </c>
      <c r="O635">
        <f t="shared" si="195"/>
        <v>0</v>
      </c>
      <c r="P635" s="52" t="str">
        <f t="shared" si="196"/>
        <v>BOOKING.COM</v>
      </c>
      <c r="Q635" s="52" t="str">
        <f t="shared" si="197"/>
        <v>*JBS HOTELS</v>
      </c>
      <c r="R635" s="52" t="str">
        <f t="shared" si="198"/>
        <v>TOERKOOP REISBURO DE VEER</v>
      </c>
    </row>
    <row r="636" spans="1:18" ht="15" customHeight="1">
      <c r="A636" t="str">
        <f t="shared" si="181"/>
        <v>JAPANWALA, SAAID</v>
      </c>
      <c r="B636" t="str">
        <f t="shared" si="182"/>
        <v>806-173018</v>
      </c>
      <c r="C636">
        <f t="shared" si="183"/>
        <v>93155045</v>
      </c>
      <c r="D636" t="str">
        <f t="shared" si="184"/>
        <v>Checked Out</v>
      </c>
      <c r="E636" t="str">
        <f t="shared" si="185"/>
        <v>CRS</v>
      </c>
      <c r="F636" t="str">
        <f t="shared" si="186"/>
        <v>RACK</v>
      </c>
      <c r="G636" t="str">
        <f t="shared" si="187"/>
        <v>SBK</v>
      </c>
      <c r="H636">
        <f t="shared" si="188"/>
        <v>105</v>
      </c>
      <c r="I636">
        <f t="shared" si="189"/>
        <v>42591</v>
      </c>
      <c r="J636">
        <f t="shared" si="190"/>
        <v>42595</v>
      </c>
      <c r="K636" t="str">
        <f t="shared" si="191"/>
        <v>NQQ1</v>
      </c>
      <c r="L636">
        <f t="shared" si="192"/>
        <v>115</v>
      </c>
      <c r="M636">
        <f t="shared" si="193"/>
        <v>4</v>
      </c>
      <c r="N636">
        <f t="shared" si="194"/>
        <v>0</v>
      </c>
      <c r="O636">
        <f t="shared" si="195"/>
        <v>0</v>
      </c>
      <c r="P636" s="52" t="str">
        <f t="shared" si="196"/>
        <v>BOOKING.COM</v>
      </c>
      <c r="Q636" s="52" t="str">
        <f t="shared" si="197"/>
        <v>*JBS HOTELS</v>
      </c>
      <c r="R636" s="52" t="str">
        <f t="shared" si="198"/>
        <v>TOERKOOP REISBURO DE VEER</v>
      </c>
    </row>
    <row r="637" spans="1:18" ht="15" customHeight="1">
      <c r="A637" t="str">
        <f t="shared" si="181"/>
        <v>JAPANWALA, SAAID</v>
      </c>
      <c r="B637" t="str">
        <f t="shared" si="182"/>
        <v>806-173018</v>
      </c>
      <c r="C637">
        <f t="shared" si="183"/>
        <v>93155045</v>
      </c>
      <c r="D637" t="str">
        <f t="shared" si="184"/>
        <v>Checked Out</v>
      </c>
      <c r="E637" t="str">
        <f t="shared" si="185"/>
        <v>CRS</v>
      </c>
      <c r="F637" t="str">
        <f t="shared" si="186"/>
        <v>RACK</v>
      </c>
      <c r="G637" t="str">
        <f t="shared" si="187"/>
        <v>SBK</v>
      </c>
      <c r="H637">
        <f t="shared" si="188"/>
        <v>105</v>
      </c>
      <c r="I637">
        <f t="shared" si="189"/>
        <v>42591</v>
      </c>
      <c r="J637">
        <f t="shared" si="190"/>
        <v>42595</v>
      </c>
      <c r="K637" t="str">
        <f t="shared" si="191"/>
        <v>NQQ1</v>
      </c>
      <c r="L637">
        <f t="shared" si="192"/>
        <v>115</v>
      </c>
      <c r="M637">
        <f t="shared" si="193"/>
        <v>4</v>
      </c>
      <c r="N637">
        <f t="shared" si="194"/>
        <v>0</v>
      </c>
      <c r="O637">
        <f t="shared" si="195"/>
        <v>0</v>
      </c>
      <c r="P637" s="52" t="str">
        <f t="shared" si="196"/>
        <v>BOOKING.COM</v>
      </c>
      <c r="Q637" s="52" t="str">
        <f t="shared" si="197"/>
        <v>*JBS HOTELS</v>
      </c>
      <c r="R637" s="52" t="str">
        <f t="shared" si="198"/>
        <v>TOERKOOP REISBURO DE VEER</v>
      </c>
    </row>
    <row r="638" spans="1:18" ht="15" customHeight="1">
      <c r="A638" t="str">
        <f t="shared" si="181"/>
        <v>JAPANWALA, SAAID</v>
      </c>
      <c r="B638" t="str">
        <f t="shared" si="182"/>
        <v>806-173018</v>
      </c>
      <c r="C638">
        <f t="shared" si="183"/>
        <v>93155045</v>
      </c>
      <c r="D638" t="str">
        <f t="shared" si="184"/>
        <v>Checked Out</v>
      </c>
      <c r="E638" t="str">
        <f t="shared" si="185"/>
        <v>CRS</v>
      </c>
      <c r="F638" t="str">
        <f t="shared" si="186"/>
        <v>RACK</v>
      </c>
      <c r="G638" t="str">
        <f t="shared" si="187"/>
        <v>SBK</v>
      </c>
      <c r="H638">
        <f t="shared" si="188"/>
        <v>105</v>
      </c>
      <c r="I638">
        <f t="shared" si="189"/>
        <v>42591</v>
      </c>
      <c r="J638">
        <f t="shared" si="190"/>
        <v>42595</v>
      </c>
      <c r="K638" t="str">
        <f t="shared" si="191"/>
        <v>NQQ1</v>
      </c>
      <c r="L638">
        <f t="shared" si="192"/>
        <v>115</v>
      </c>
      <c r="M638">
        <f t="shared" si="193"/>
        <v>4</v>
      </c>
      <c r="N638">
        <f t="shared" si="194"/>
        <v>0</v>
      </c>
      <c r="O638">
        <f t="shared" si="195"/>
        <v>0</v>
      </c>
      <c r="P638" s="52" t="str">
        <f t="shared" si="196"/>
        <v>BOOKING.COM</v>
      </c>
      <c r="Q638" s="52" t="str">
        <f t="shared" si="197"/>
        <v>*JBS HOTELS</v>
      </c>
      <c r="R638" s="52" t="str">
        <f t="shared" si="198"/>
        <v>TOERKOOP REISBURO DE VEER</v>
      </c>
    </row>
    <row r="639" spans="1:18" ht="15" customHeight="1">
      <c r="A639" t="str">
        <f t="shared" si="181"/>
        <v>JAPANWALA, SAAID</v>
      </c>
      <c r="B639" t="str">
        <f t="shared" si="182"/>
        <v>806-173018</v>
      </c>
      <c r="C639">
        <f t="shared" si="183"/>
        <v>93155045</v>
      </c>
      <c r="D639" t="str">
        <f t="shared" si="184"/>
        <v>Checked Out</v>
      </c>
      <c r="E639" t="str">
        <f t="shared" si="185"/>
        <v>CRS</v>
      </c>
      <c r="F639" t="str">
        <f t="shared" si="186"/>
        <v>RACK</v>
      </c>
      <c r="G639" t="str">
        <f t="shared" si="187"/>
        <v>SBK</v>
      </c>
      <c r="H639">
        <f t="shared" si="188"/>
        <v>105</v>
      </c>
      <c r="I639">
        <f t="shared" si="189"/>
        <v>42591</v>
      </c>
      <c r="J639">
        <f t="shared" si="190"/>
        <v>42595</v>
      </c>
      <c r="K639" t="str">
        <f t="shared" si="191"/>
        <v>NQQ1</v>
      </c>
      <c r="L639">
        <f t="shared" si="192"/>
        <v>115</v>
      </c>
      <c r="M639">
        <f t="shared" si="193"/>
        <v>4</v>
      </c>
      <c r="N639">
        <f t="shared" si="194"/>
        <v>0</v>
      </c>
      <c r="O639">
        <f t="shared" si="195"/>
        <v>0</v>
      </c>
      <c r="P639" s="52" t="str">
        <f t="shared" si="196"/>
        <v>BOOKING.COM</v>
      </c>
      <c r="Q639" s="52" t="str">
        <f t="shared" si="197"/>
        <v>*JBS HOTELS</v>
      </c>
      <c r="R639" s="52" t="str">
        <f t="shared" si="198"/>
        <v>TOERKOOP REISBURO DE VEER</v>
      </c>
    </row>
    <row r="640" spans="1:18" ht="15" customHeight="1">
      <c r="A640" t="str">
        <f t="shared" si="181"/>
        <v>JAPANWALA, SAAID</v>
      </c>
      <c r="B640" t="str">
        <f t="shared" si="182"/>
        <v>806-173018</v>
      </c>
      <c r="C640">
        <f t="shared" si="183"/>
        <v>93155045</v>
      </c>
      <c r="D640" t="str">
        <f t="shared" si="184"/>
        <v>Checked Out</v>
      </c>
      <c r="E640" t="str">
        <f t="shared" si="185"/>
        <v>CRS</v>
      </c>
      <c r="F640" t="str">
        <f t="shared" si="186"/>
        <v>RACK</v>
      </c>
      <c r="G640" t="str">
        <f t="shared" si="187"/>
        <v>SBK</v>
      </c>
      <c r="H640">
        <f t="shared" si="188"/>
        <v>105</v>
      </c>
      <c r="I640">
        <f t="shared" si="189"/>
        <v>42591</v>
      </c>
      <c r="J640">
        <f t="shared" si="190"/>
        <v>42595</v>
      </c>
      <c r="K640" t="str">
        <f t="shared" si="191"/>
        <v>NQQ1</v>
      </c>
      <c r="L640">
        <f t="shared" si="192"/>
        <v>115</v>
      </c>
      <c r="M640">
        <f t="shared" si="193"/>
        <v>4</v>
      </c>
      <c r="N640">
        <f t="shared" si="194"/>
        <v>0</v>
      </c>
      <c r="O640">
        <f t="shared" si="195"/>
        <v>0</v>
      </c>
      <c r="P640" s="52" t="str">
        <f t="shared" si="196"/>
        <v>BOOKING.COM</v>
      </c>
      <c r="Q640" s="52" t="str">
        <f t="shared" si="197"/>
        <v>*JBS HOTELS</v>
      </c>
      <c r="R640" s="52" t="str">
        <f t="shared" si="198"/>
        <v>TOERKOOP REISBURO DE VEER</v>
      </c>
    </row>
    <row r="641" spans="1:18" ht="15" customHeight="1">
      <c r="A641" t="str">
        <f t="shared" si="181"/>
        <v>JAPANWALA, SAAID</v>
      </c>
      <c r="B641" t="str">
        <f t="shared" si="182"/>
        <v>806-173018</v>
      </c>
      <c r="C641">
        <f t="shared" si="183"/>
        <v>93155045</v>
      </c>
      <c r="D641" t="str">
        <f t="shared" si="184"/>
        <v>Checked Out</v>
      </c>
      <c r="E641" t="str">
        <f t="shared" si="185"/>
        <v>CRS</v>
      </c>
      <c r="F641" t="str">
        <f t="shared" si="186"/>
        <v>RACK</v>
      </c>
      <c r="G641" t="str">
        <f t="shared" si="187"/>
        <v>SBK</v>
      </c>
      <c r="H641">
        <f t="shared" si="188"/>
        <v>105</v>
      </c>
      <c r="I641">
        <f t="shared" si="189"/>
        <v>42591</v>
      </c>
      <c r="J641">
        <f t="shared" si="190"/>
        <v>42595</v>
      </c>
      <c r="K641" t="str">
        <f t="shared" si="191"/>
        <v>NQQ1</v>
      </c>
      <c r="L641">
        <f t="shared" si="192"/>
        <v>115</v>
      </c>
      <c r="M641">
        <f t="shared" si="193"/>
        <v>4</v>
      </c>
      <c r="N641">
        <f t="shared" si="194"/>
        <v>0</v>
      </c>
      <c r="O641">
        <f t="shared" si="195"/>
        <v>0</v>
      </c>
      <c r="P641" s="52" t="str">
        <f t="shared" si="196"/>
        <v>BOOKING.COM</v>
      </c>
      <c r="Q641" s="52" t="str">
        <f t="shared" si="197"/>
        <v>*JBS HOTELS</v>
      </c>
      <c r="R641" s="52" t="str">
        <f t="shared" si="198"/>
        <v>TOERKOOP REISBURO DE VEER</v>
      </c>
    </row>
    <row r="642" spans="1:18" ht="15" customHeight="1">
      <c r="A642" t="str">
        <f t="shared" si="181"/>
        <v>JAPANWALA, SAAID</v>
      </c>
      <c r="B642" t="str">
        <f t="shared" si="182"/>
        <v>806-173018</v>
      </c>
      <c r="C642">
        <f t="shared" si="183"/>
        <v>93155045</v>
      </c>
      <c r="D642" t="str">
        <f t="shared" si="184"/>
        <v>Checked Out</v>
      </c>
      <c r="E642" t="str">
        <f t="shared" si="185"/>
        <v>CRS</v>
      </c>
      <c r="F642" t="str">
        <f t="shared" si="186"/>
        <v>RACK</v>
      </c>
      <c r="G642" t="str">
        <f t="shared" si="187"/>
        <v>SBK</v>
      </c>
      <c r="H642">
        <f t="shared" si="188"/>
        <v>105</v>
      </c>
      <c r="I642">
        <f t="shared" si="189"/>
        <v>42591</v>
      </c>
      <c r="J642">
        <f t="shared" si="190"/>
        <v>42595</v>
      </c>
      <c r="K642" t="str">
        <f t="shared" si="191"/>
        <v>NQQ1</v>
      </c>
      <c r="L642">
        <f t="shared" si="192"/>
        <v>115</v>
      </c>
      <c r="M642">
        <f t="shared" si="193"/>
        <v>4</v>
      </c>
      <c r="N642">
        <f t="shared" si="194"/>
        <v>0</v>
      </c>
      <c r="O642">
        <f t="shared" si="195"/>
        <v>0</v>
      </c>
      <c r="P642" s="52" t="str">
        <f t="shared" si="196"/>
        <v>BOOKING.COM</v>
      </c>
      <c r="Q642" s="52" t="str">
        <f t="shared" si="197"/>
        <v>*JBS HOTELS</v>
      </c>
      <c r="R642" s="52" t="str">
        <f t="shared" si="198"/>
        <v>TOERKOOP REISBURO DE VEER</v>
      </c>
    </row>
    <row r="643" spans="1:18" ht="15" customHeight="1">
      <c r="A643" t="str">
        <f t="shared" si="181"/>
        <v>JAPANWALA, SAAID</v>
      </c>
      <c r="B643" t="str">
        <f t="shared" si="182"/>
        <v>806-173018</v>
      </c>
      <c r="C643">
        <f t="shared" si="183"/>
        <v>93155045</v>
      </c>
      <c r="D643" t="str">
        <f t="shared" si="184"/>
        <v>Checked Out</v>
      </c>
      <c r="E643" t="str">
        <f t="shared" si="185"/>
        <v>CRS</v>
      </c>
      <c r="F643" t="str">
        <f t="shared" si="186"/>
        <v>RACK</v>
      </c>
      <c r="G643" t="str">
        <f t="shared" si="187"/>
        <v>SBK</v>
      </c>
      <c r="H643">
        <f t="shared" si="188"/>
        <v>105</v>
      </c>
      <c r="I643">
        <f t="shared" si="189"/>
        <v>42591</v>
      </c>
      <c r="J643">
        <f t="shared" si="190"/>
        <v>42595</v>
      </c>
      <c r="K643" t="str">
        <f t="shared" si="191"/>
        <v>NQQ1</v>
      </c>
      <c r="L643">
        <f t="shared" si="192"/>
        <v>115</v>
      </c>
      <c r="M643">
        <f t="shared" si="193"/>
        <v>4</v>
      </c>
      <c r="N643">
        <f t="shared" si="194"/>
        <v>0</v>
      </c>
      <c r="O643">
        <f t="shared" si="195"/>
        <v>0</v>
      </c>
      <c r="P643" s="52" t="str">
        <f t="shared" si="196"/>
        <v>BOOKING.COM</v>
      </c>
      <c r="Q643" s="52" t="str">
        <f t="shared" si="197"/>
        <v>*JBS HOTELS</v>
      </c>
      <c r="R643" s="52" t="str">
        <f t="shared" si="198"/>
        <v>TOERKOOP REISBURO DE VEER</v>
      </c>
    </row>
    <row r="644" spans="1:18" ht="15" customHeight="1">
      <c r="A644" t="str">
        <f t="shared" si="181"/>
        <v>JAPANWALA, SAAID</v>
      </c>
      <c r="B644" t="str">
        <f t="shared" si="182"/>
        <v>806-173018</v>
      </c>
      <c r="C644">
        <f t="shared" si="183"/>
        <v>93155045</v>
      </c>
      <c r="D644" t="str">
        <f t="shared" si="184"/>
        <v>Checked Out</v>
      </c>
      <c r="E644" t="str">
        <f t="shared" si="185"/>
        <v>CRS</v>
      </c>
      <c r="F644" t="str">
        <f t="shared" si="186"/>
        <v>RACK</v>
      </c>
      <c r="G644" t="str">
        <f t="shared" si="187"/>
        <v>SBK</v>
      </c>
      <c r="H644">
        <f t="shared" si="188"/>
        <v>105</v>
      </c>
      <c r="I644">
        <f t="shared" si="189"/>
        <v>42591</v>
      </c>
      <c r="J644">
        <f t="shared" si="190"/>
        <v>42595</v>
      </c>
      <c r="K644" t="str">
        <f t="shared" si="191"/>
        <v>NQQ1</v>
      </c>
      <c r="L644">
        <f t="shared" si="192"/>
        <v>115</v>
      </c>
      <c r="M644">
        <f t="shared" si="193"/>
        <v>4</v>
      </c>
      <c r="N644">
        <f t="shared" si="194"/>
        <v>0</v>
      </c>
      <c r="O644">
        <f t="shared" si="195"/>
        <v>0</v>
      </c>
      <c r="P644" s="52" t="str">
        <f t="shared" si="196"/>
        <v>BOOKING.COM</v>
      </c>
      <c r="Q644" s="52" t="str">
        <f t="shared" si="197"/>
        <v>*JBS HOTELS</v>
      </c>
      <c r="R644" s="52" t="str">
        <f t="shared" si="198"/>
        <v>TOERKOOP REISBURO DE VEER</v>
      </c>
    </row>
    <row r="645" spans="1:18" ht="15" customHeight="1">
      <c r="A645" t="str">
        <f t="shared" si="181"/>
        <v>JAPANWALA, SAAID</v>
      </c>
      <c r="B645" t="str">
        <f t="shared" si="182"/>
        <v>806-173018</v>
      </c>
      <c r="C645">
        <f t="shared" si="183"/>
        <v>93155045</v>
      </c>
      <c r="D645" t="str">
        <f t="shared" si="184"/>
        <v>Checked Out</v>
      </c>
      <c r="E645" t="str">
        <f t="shared" si="185"/>
        <v>CRS</v>
      </c>
      <c r="F645" t="str">
        <f t="shared" si="186"/>
        <v>RACK</v>
      </c>
      <c r="G645" t="str">
        <f t="shared" si="187"/>
        <v>SBK</v>
      </c>
      <c r="H645">
        <f t="shared" si="188"/>
        <v>105</v>
      </c>
      <c r="I645">
        <f t="shared" si="189"/>
        <v>42591</v>
      </c>
      <c r="J645">
        <f t="shared" si="190"/>
        <v>42595</v>
      </c>
      <c r="K645" t="str">
        <f t="shared" si="191"/>
        <v>NQQ1</v>
      </c>
      <c r="L645">
        <f t="shared" si="192"/>
        <v>115</v>
      </c>
      <c r="M645">
        <f t="shared" si="193"/>
        <v>4</v>
      </c>
      <c r="N645">
        <f t="shared" si="194"/>
        <v>0</v>
      </c>
      <c r="O645">
        <f t="shared" si="195"/>
        <v>0</v>
      </c>
      <c r="P645" s="52" t="str">
        <f t="shared" si="196"/>
        <v>BOOKING.COM</v>
      </c>
      <c r="Q645" s="52" t="str">
        <f t="shared" si="197"/>
        <v>*JBS HOTELS</v>
      </c>
      <c r="R645" s="52" t="str">
        <f t="shared" si="198"/>
        <v>TOERKOOP REISBURO DE VEER</v>
      </c>
    </row>
    <row r="646" spans="1:18" ht="15" customHeight="1">
      <c r="A646" t="str">
        <f t="shared" si="181"/>
        <v>JAPANWALA, SAAID</v>
      </c>
      <c r="B646" t="str">
        <f t="shared" si="182"/>
        <v>806-173018</v>
      </c>
      <c r="C646">
        <f t="shared" si="183"/>
        <v>93155045</v>
      </c>
      <c r="D646" t="str">
        <f t="shared" si="184"/>
        <v>Checked Out</v>
      </c>
      <c r="E646" t="str">
        <f t="shared" si="185"/>
        <v>CRS</v>
      </c>
      <c r="F646" t="str">
        <f t="shared" si="186"/>
        <v>RACK</v>
      </c>
      <c r="G646" t="str">
        <f t="shared" si="187"/>
        <v>SBK</v>
      </c>
      <c r="H646">
        <f t="shared" si="188"/>
        <v>105</v>
      </c>
      <c r="I646">
        <f t="shared" si="189"/>
        <v>42591</v>
      </c>
      <c r="J646">
        <f t="shared" si="190"/>
        <v>42595</v>
      </c>
      <c r="K646" t="str">
        <f t="shared" si="191"/>
        <v>NQQ1</v>
      </c>
      <c r="L646">
        <f t="shared" si="192"/>
        <v>115</v>
      </c>
      <c r="M646">
        <f t="shared" si="193"/>
        <v>4</v>
      </c>
      <c r="N646">
        <f t="shared" si="194"/>
        <v>0</v>
      </c>
      <c r="O646">
        <f t="shared" si="195"/>
        <v>0</v>
      </c>
      <c r="P646" s="52" t="str">
        <f t="shared" si="196"/>
        <v>BOOKING.COM</v>
      </c>
      <c r="Q646" s="52" t="str">
        <f t="shared" si="197"/>
        <v>*JBS HOTELS</v>
      </c>
      <c r="R646" s="52" t="str">
        <f t="shared" si="198"/>
        <v>TOERKOOP REISBURO DE VEER</v>
      </c>
    </row>
    <row r="647" spans="1:18" ht="15" customHeight="1">
      <c r="A647" t="str">
        <f t="shared" si="181"/>
        <v>JAPANWALA, SAAID</v>
      </c>
      <c r="B647" t="str">
        <f t="shared" si="182"/>
        <v>806-173018</v>
      </c>
      <c r="C647">
        <f t="shared" si="183"/>
        <v>93155045</v>
      </c>
      <c r="D647" t="str">
        <f t="shared" si="184"/>
        <v>Checked Out</v>
      </c>
      <c r="E647" t="str">
        <f t="shared" si="185"/>
        <v>CRS</v>
      </c>
      <c r="F647" t="str">
        <f t="shared" si="186"/>
        <v>RACK</v>
      </c>
      <c r="G647" t="str">
        <f t="shared" si="187"/>
        <v>SBK</v>
      </c>
      <c r="H647">
        <f t="shared" si="188"/>
        <v>105</v>
      </c>
      <c r="I647">
        <f t="shared" si="189"/>
        <v>42591</v>
      </c>
      <c r="J647">
        <f t="shared" si="190"/>
        <v>42595</v>
      </c>
      <c r="K647" t="str">
        <f t="shared" si="191"/>
        <v>NQQ1</v>
      </c>
      <c r="L647">
        <f t="shared" si="192"/>
        <v>115</v>
      </c>
      <c r="M647">
        <f t="shared" si="193"/>
        <v>4</v>
      </c>
      <c r="N647">
        <f t="shared" si="194"/>
        <v>0</v>
      </c>
      <c r="O647">
        <f t="shared" si="195"/>
        <v>0</v>
      </c>
      <c r="P647" s="52" t="str">
        <f t="shared" si="196"/>
        <v>BOOKING.COM</v>
      </c>
      <c r="Q647" s="52" t="str">
        <f t="shared" si="197"/>
        <v>*JBS HOTELS</v>
      </c>
      <c r="R647" s="52" t="str">
        <f t="shared" si="198"/>
        <v>TOERKOOP REISBURO DE VEER</v>
      </c>
    </row>
    <row r="648" spans="1:18" ht="15" customHeight="1">
      <c r="A648" t="str">
        <f t="shared" si="181"/>
        <v>JAPANWALA, SAAID</v>
      </c>
      <c r="B648" t="str">
        <f t="shared" si="182"/>
        <v>806-173018</v>
      </c>
      <c r="C648">
        <f t="shared" si="183"/>
        <v>93155045</v>
      </c>
      <c r="D648" t="str">
        <f t="shared" si="184"/>
        <v>Checked Out</v>
      </c>
      <c r="E648" t="str">
        <f t="shared" si="185"/>
        <v>CRS</v>
      </c>
      <c r="F648" t="str">
        <f t="shared" si="186"/>
        <v>RACK</v>
      </c>
      <c r="G648" t="str">
        <f t="shared" si="187"/>
        <v>SBK</v>
      </c>
      <c r="H648">
        <f t="shared" si="188"/>
        <v>105</v>
      </c>
      <c r="I648">
        <f t="shared" si="189"/>
        <v>42591</v>
      </c>
      <c r="J648">
        <f t="shared" si="190"/>
        <v>42595</v>
      </c>
      <c r="K648" t="str">
        <f t="shared" si="191"/>
        <v>NQQ1</v>
      </c>
      <c r="L648">
        <f t="shared" si="192"/>
        <v>115</v>
      </c>
      <c r="M648">
        <f t="shared" si="193"/>
        <v>4</v>
      </c>
      <c r="N648">
        <f t="shared" si="194"/>
        <v>0</v>
      </c>
      <c r="O648">
        <f t="shared" si="195"/>
        <v>0</v>
      </c>
      <c r="P648" s="52" t="str">
        <f t="shared" si="196"/>
        <v>BOOKING.COM</v>
      </c>
      <c r="Q648" s="52" t="str">
        <f t="shared" si="197"/>
        <v>*JBS HOTELS</v>
      </c>
      <c r="R648" s="52" t="str">
        <f t="shared" si="198"/>
        <v>TOERKOOP REISBURO DE VEER</v>
      </c>
    </row>
    <row r="649" spans="1:18" ht="15" customHeight="1">
      <c r="A649" t="str">
        <f t="shared" si="181"/>
        <v>JAPANWALA, SAAID</v>
      </c>
      <c r="B649" t="str">
        <f t="shared" si="182"/>
        <v>806-173018</v>
      </c>
      <c r="C649">
        <f t="shared" si="183"/>
        <v>93155045</v>
      </c>
      <c r="D649" t="str">
        <f t="shared" si="184"/>
        <v>Checked Out</v>
      </c>
      <c r="E649" t="str">
        <f t="shared" si="185"/>
        <v>CRS</v>
      </c>
      <c r="F649" t="str">
        <f t="shared" si="186"/>
        <v>RACK</v>
      </c>
      <c r="G649" t="str">
        <f t="shared" si="187"/>
        <v>SBK</v>
      </c>
      <c r="H649">
        <f t="shared" si="188"/>
        <v>105</v>
      </c>
      <c r="I649">
        <f t="shared" si="189"/>
        <v>42591</v>
      </c>
      <c r="J649">
        <f t="shared" si="190"/>
        <v>42595</v>
      </c>
      <c r="K649" t="str">
        <f t="shared" si="191"/>
        <v>NQQ1</v>
      </c>
      <c r="L649">
        <f t="shared" si="192"/>
        <v>115</v>
      </c>
      <c r="M649">
        <f t="shared" si="193"/>
        <v>4</v>
      </c>
      <c r="N649">
        <f t="shared" si="194"/>
        <v>0</v>
      </c>
      <c r="O649">
        <f t="shared" si="195"/>
        <v>0</v>
      </c>
      <c r="P649" s="52" t="str">
        <f t="shared" si="196"/>
        <v>BOOKING.COM</v>
      </c>
      <c r="Q649" s="52" t="str">
        <f t="shared" si="197"/>
        <v>*JBS HOTELS</v>
      </c>
      <c r="R649" s="52" t="str">
        <f t="shared" si="198"/>
        <v>TOERKOOP REISBURO DE VEER</v>
      </c>
    </row>
    <row r="650" spans="1:18" ht="15" customHeight="1">
      <c r="A650" t="str">
        <f t="shared" si="181"/>
        <v>JAPANWALA, SAAID</v>
      </c>
      <c r="B650" t="str">
        <f t="shared" si="182"/>
        <v>806-173018</v>
      </c>
      <c r="C650">
        <f t="shared" si="183"/>
        <v>93155045</v>
      </c>
      <c r="D650" t="str">
        <f t="shared" si="184"/>
        <v>Checked Out</v>
      </c>
      <c r="E650" t="str">
        <f t="shared" si="185"/>
        <v>CRS</v>
      </c>
      <c r="F650" t="str">
        <f t="shared" si="186"/>
        <v>RACK</v>
      </c>
      <c r="G650" t="str">
        <f t="shared" si="187"/>
        <v>SBK</v>
      </c>
      <c r="H650">
        <f t="shared" si="188"/>
        <v>105</v>
      </c>
      <c r="I650">
        <f t="shared" si="189"/>
        <v>42591</v>
      </c>
      <c r="J650">
        <f t="shared" si="190"/>
        <v>42595</v>
      </c>
      <c r="K650" t="str">
        <f t="shared" si="191"/>
        <v>NQQ1</v>
      </c>
      <c r="L650">
        <f t="shared" si="192"/>
        <v>115</v>
      </c>
      <c r="M650">
        <f t="shared" si="193"/>
        <v>4</v>
      </c>
      <c r="N650">
        <f t="shared" si="194"/>
        <v>0</v>
      </c>
      <c r="O650">
        <f t="shared" si="195"/>
        <v>0</v>
      </c>
      <c r="P650" s="52" t="str">
        <f t="shared" si="196"/>
        <v>BOOKING.COM</v>
      </c>
      <c r="Q650" s="52" t="str">
        <f t="shared" si="197"/>
        <v>*JBS HOTELS</v>
      </c>
      <c r="R650" s="52" t="str">
        <f t="shared" si="198"/>
        <v>TOERKOOP REISBURO DE VEER</v>
      </c>
    </row>
    <row r="651" spans="1:18" ht="15" customHeight="1">
      <c r="A651" t="str">
        <f t="shared" si="181"/>
        <v>JAPANWALA, SAAID</v>
      </c>
      <c r="B651" t="str">
        <f t="shared" si="182"/>
        <v>806-173018</v>
      </c>
      <c r="C651">
        <f t="shared" si="183"/>
        <v>93155045</v>
      </c>
      <c r="D651" t="str">
        <f t="shared" si="184"/>
        <v>Checked Out</v>
      </c>
      <c r="E651" t="str">
        <f t="shared" si="185"/>
        <v>CRS</v>
      </c>
      <c r="F651" t="str">
        <f t="shared" si="186"/>
        <v>RACK</v>
      </c>
      <c r="G651" t="str">
        <f t="shared" si="187"/>
        <v>SBK</v>
      </c>
      <c r="H651">
        <f t="shared" si="188"/>
        <v>105</v>
      </c>
      <c r="I651">
        <f t="shared" si="189"/>
        <v>42591</v>
      </c>
      <c r="J651">
        <f t="shared" si="190"/>
        <v>42595</v>
      </c>
      <c r="K651" t="str">
        <f t="shared" si="191"/>
        <v>NQQ1</v>
      </c>
      <c r="L651">
        <f t="shared" si="192"/>
        <v>115</v>
      </c>
      <c r="M651">
        <f t="shared" si="193"/>
        <v>4</v>
      </c>
      <c r="N651">
        <f t="shared" si="194"/>
        <v>0</v>
      </c>
      <c r="O651">
        <f t="shared" si="195"/>
        <v>0</v>
      </c>
      <c r="P651" s="52" t="str">
        <f t="shared" si="196"/>
        <v>BOOKING.COM</v>
      </c>
      <c r="Q651" s="52" t="str">
        <f t="shared" si="197"/>
        <v>*JBS HOTELS</v>
      </c>
      <c r="R651" s="52" t="str">
        <f t="shared" si="198"/>
        <v>TOERKOOP REISBURO DE VEER</v>
      </c>
    </row>
    <row r="652" spans="1:18" ht="15" customHeight="1">
      <c r="A652" t="str">
        <f t="shared" si="181"/>
        <v>JAPANWALA, SAAID</v>
      </c>
      <c r="B652" t="str">
        <f t="shared" si="182"/>
        <v>806-173018</v>
      </c>
      <c r="C652">
        <f t="shared" si="183"/>
        <v>93155045</v>
      </c>
      <c r="D652" t="str">
        <f t="shared" si="184"/>
        <v>Checked Out</v>
      </c>
      <c r="E652" t="str">
        <f t="shared" si="185"/>
        <v>CRS</v>
      </c>
      <c r="F652" t="str">
        <f t="shared" si="186"/>
        <v>RACK</v>
      </c>
      <c r="G652" t="str">
        <f t="shared" si="187"/>
        <v>SBK</v>
      </c>
      <c r="H652">
        <f t="shared" si="188"/>
        <v>105</v>
      </c>
      <c r="I652">
        <f t="shared" si="189"/>
        <v>42591</v>
      </c>
      <c r="J652">
        <f t="shared" si="190"/>
        <v>42595</v>
      </c>
      <c r="K652" t="str">
        <f t="shared" si="191"/>
        <v>NQQ1</v>
      </c>
      <c r="L652">
        <f t="shared" si="192"/>
        <v>115</v>
      </c>
      <c r="M652">
        <f t="shared" si="193"/>
        <v>4</v>
      </c>
      <c r="N652">
        <f t="shared" si="194"/>
        <v>0</v>
      </c>
      <c r="O652">
        <f t="shared" si="195"/>
        <v>0</v>
      </c>
      <c r="P652" s="52" t="str">
        <f t="shared" si="196"/>
        <v>BOOKING.COM</v>
      </c>
      <c r="Q652" s="52" t="str">
        <f t="shared" si="197"/>
        <v>*JBS HOTELS</v>
      </c>
      <c r="R652" s="52" t="str">
        <f t="shared" si="198"/>
        <v>TOERKOOP REISBURO DE VEER</v>
      </c>
    </row>
    <row r="653" spans="1:18" ht="15" customHeight="1">
      <c r="A653" t="str">
        <f t="shared" si="181"/>
        <v>JAPANWALA, SAAID</v>
      </c>
      <c r="B653" t="str">
        <f t="shared" si="182"/>
        <v>806-173018</v>
      </c>
      <c r="C653">
        <f t="shared" si="183"/>
        <v>93155045</v>
      </c>
      <c r="D653" t="str">
        <f t="shared" si="184"/>
        <v>Checked Out</v>
      </c>
      <c r="E653" t="str">
        <f t="shared" si="185"/>
        <v>CRS</v>
      </c>
      <c r="F653" t="str">
        <f t="shared" si="186"/>
        <v>RACK</v>
      </c>
      <c r="G653" t="str">
        <f t="shared" si="187"/>
        <v>SBK</v>
      </c>
      <c r="H653">
        <f t="shared" si="188"/>
        <v>105</v>
      </c>
      <c r="I653">
        <f t="shared" si="189"/>
        <v>42591</v>
      </c>
      <c r="J653">
        <f t="shared" si="190"/>
        <v>42595</v>
      </c>
      <c r="K653" t="str">
        <f t="shared" si="191"/>
        <v>NQQ1</v>
      </c>
      <c r="L653">
        <f t="shared" si="192"/>
        <v>115</v>
      </c>
      <c r="M653">
        <f t="shared" si="193"/>
        <v>4</v>
      </c>
      <c r="N653">
        <f t="shared" si="194"/>
        <v>0</v>
      </c>
      <c r="O653">
        <f t="shared" si="195"/>
        <v>0</v>
      </c>
      <c r="P653" s="52" t="str">
        <f t="shared" si="196"/>
        <v>BOOKING.COM</v>
      </c>
      <c r="Q653" s="52" t="str">
        <f t="shared" si="197"/>
        <v>*JBS HOTELS</v>
      </c>
      <c r="R653" s="52" t="str">
        <f t="shared" si="198"/>
        <v>TOERKOOP REISBURO DE VEER</v>
      </c>
    </row>
    <row r="654" spans="1:18" ht="15" customHeight="1">
      <c r="A654" t="str">
        <f t="shared" si="181"/>
        <v>JAPANWALA, SAAID</v>
      </c>
      <c r="B654" t="str">
        <f t="shared" si="182"/>
        <v>806-173018</v>
      </c>
      <c r="C654">
        <f t="shared" si="183"/>
        <v>93155045</v>
      </c>
      <c r="D654" t="str">
        <f t="shared" si="184"/>
        <v>Checked Out</v>
      </c>
      <c r="E654" t="str">
        <f t="shared" si="185"/>
        <v>CRS</v>
      </c>
      <c r="F654" t="str">
        <f t="shared" si="186"/>
        <v>RACK</v>
      </c>
      <c r="G654" t="str">
        <f t="shared" si="187"/>
        <v>SBK</v>
      </c>
      <c r="H654">
        <f t="shared" si="188"/>
        <v>105</v>
      </c>
      <c r="I654">
        <f t="shared" si="189"/>
        <v>42591</v>
      </c>
      <c r="J654">
        <f t="shared" si="190"/>
        <v>42595</v>
      </c>
      <c r="K654" t="str">
        <f t="shared" si="191"/>
        <v>NQQ1</v>
      </c>
      <c r="L654">
        <f t="shared" si="192"/>
        <v>115</v>
      </c>
      <c r="M654">
        <f t="shared" si="193"/>
        <v>4</v>
      </c>
      <c r="N654">
        <f t="shared" si="194"/>
        <v>0</v>
      </c>
      <c r="O654">
        <f t="shared" si="195"/>
        <v>0</v>
      </c>
      <c r="P654" s="52" t="str">
        <f t="shared" si="196"/>
        <v>BOOKING.COM</v>
      </c>
      <c r="Q654" s="52" t="str">
        <f t="shared" si="197"/>
        <v>*JBS HOTELS</v>
      </c>
      <c r="R654" s="52" t="str">
        <f t="shared" si="198"/>
        <v>TOERKOOP REISBURO DE VEER</v>
      </c>
    </row>
    <row r="655" spans="1:18" ht="15" customHeight="1">
      <c r="A655" t="str">
        <f t="shared" si="181"/>
        <v>JAPANWALA, SAAID</v>
      </c>
      <c r="B655" t="str">
        <f t="shared" si="182"/>
        <v>806-173018</v>
      </c>
      <c r="C655">
        <f t="shared" si="183"/>
        <v>93155045</v>
      </c>
      <c r="D655" t="str">
        <f t="shared" si="184"/>
        <v>Checked Out</v>
      </c>
      <c r="E655" t="str">
        <f t="shared" si="185"/>
        <v>CRS</v>
      </c>
      <c r="F655" t="str">
        <f t="shared" si="186"/>
        <v>RACK</v>
      </c>
      <c r="G655" t="str">
        <f t="shared" si="187"/>
        <v>SBK</v>
      </c>
      <c r="H655">
        <f t="shared" si="188"/>
        <v>105</v>
      </c>
      <c r="I655">
        <f t="shared" si="189"/>
        <v>42591</v>
      </c>
      <c r="J655">
        <f t="shared" si="190"/>
        <v>42595</v>
      </c>
      <c r="K655" t="str">
        <f t="shared" si="191"/>
        <v>NQQ1</v>
      </c>
      <c r="L655">
        <f t="shared" si="192"/>
        <v>115</v>
      </c>
      <c r="M655">
        <f t="shared" si="193"/>
        <v>4</v>
      </c>
      <c r="N655">
        <f t="shared" si="194"/>
        <v>0</v>
      </c>
      <c r="O655">
        <f t="shared" si="195"/>
        <v>0</v>
      </c>
      <c r="P655" s="52" t="str">
        <f t="shared" si="196"/>
        <v>BOOKING.COM</v>
      </c>
      <c r="Q655" s="52" t="str">
        <f t="shared" si="197"/>
        <v>*JBS HOTELS</v>
      </c>
      <c r="R655" s="52" t="str">
        <f t="shared" si="198"/>
        <v>TOERKOOP REISBURO DE VEER</v>
      </c>
    </row>
    <row r="656" spans="1:18" ht="15" customHeight="1">
      <c r="A656" t="str">
        <f t="shared" si="181"/>
        <v>JAPANWALA, SAAID</v>
      </c>
      <c r="B656" t="str">
        <f t="shared" si="182"/>
        <v>806-173018</v>
      </c>
      <c r="C656">
        <f t="shared" si="183"/>
        <v>93155045</v>
      </c>
      <c r="D656" t="str">
        <f t="shared" si="184"/>
        <v>Checked Out</v>
      </c>
      <c r="E656" t="str">
        <f t="shared" si="185"/>
        <v>CRS</v>
      </c>
      <c r="F656" t="str">
        <f t="shared" si="186"/>
        <v>RACK</v>
      </c>
      <c r="G656" t="str">
        <f t="shared" si="187"/>
        <v>SBK</v>
      </c>
      <c r="H656">
        <f t="shared" si="188"/>
        <v>105</v>
      </c>
      <c r="I656">
        <f t="shared" si="189"/>
        <v>42591</v>
      </c>
      <c r="J656">
        <f t="shared" si="190"/>
        <v>42595</v>
      </c>
      <c r="K656" t="str">
        <f t="shared" si="191"/>
        <v>NQQ1</v>
      </c>
      <c r="L656">
        <f t="shared" si="192"/>
        <v>115</v>
      </c>
      <c r="M656">
        <f t="shared" si="193"/>
        <v>4</v>
      </c>
      <c r="N656">
        <f t="shared" si="194"/>
        <v>0</v>
      </c>
      <c r="O656">
        <f t="shared" si="195"/>
        <v>0</v>
      </c>
      <c r="P656" s="52" t="str">
        <f t="shared" si="196"/>
        <v>BOOKING.COM</v>
      </c>
      <c r="Q656" s="52" t="str">
        <f t="shared" si="197"/>
        <v>*JBS HOTELS</v>
      </c>
      <c r="R656" s="52" t="str">
        <f t="shared" si="198"/>
        <v>TOERKOOP REISBURO DE VEER</v>
      </c>
    </row>
    <row r="657" spans="1:18" ht="15" customHeight="1">
      <c r="A657" t="str">
        <f t="shared" si="181"/>
        <v>JAPANWALA, SAAID</v>
      </c>
      <c r="B657" t="str">
        <f t="shared" si="182"/>
        <v>806-173018</v>
      </c>
      <c r="C657">
        <f t="shared" si="183"/>
        <v>93155045</v>
      </c>
      <c r="D657" t="str">
        <f t="shared" si="184"/>
        <v>Checked Out</v>
      </c>
      <c r="E657" t="str">
        <f t="shared" si="185"/>
        <v>CRS</v>
      </c>
      <c r="F657" t="str">
        <f t="shared" si="186"/>
        <v>RACK</v>
      </c>
      <c r="G657" t="str">
        <f t="shared" si="187"/>
        <v>SBK</v>
      </c>
      <c r="H657">
        <f t="shared" si="188"/>
        <v>105</v>
      </c>
      <c r="I657">
        <f t="shared" si="189"/>
        <v>42591</v>
      </c>
      <c r="J657">
        <f t="shared" si="190"/>
        <v>42595</v>
      </c>
      <c r="K657" t="str">
        <f t="shared" si="191"/>
        <v>NQQ1</v>
      </c>
      <c r="L657">
        <f t="shared" si="192"/>
        <v>115</v>
      </c>
      <c r="M657">
        <f t="shared" si="193"/>
        <v>4</v>
      </c>
      <c r="N657">
        <f t="shared" si="194"/>
        <v>0</v>
      </c>
      <c r="O657">
        <f t="shared" si="195"/>
        <v>0</v>
      </c>
      <c r="P657" s="52" t="str">
        <f t="shared" si="196"/>
        <v>BOOKING.COM</v>
      </c>
      <c r="Q657" s="52" t="str">
        <f t="shared" si="197"/>
        <v>*JBS HOTELS</v>
      </c>
      <c r="R657" s="52" t="str">
        <f t="shared" si="198"/>
        <v>TOERKOOP REISBURO DE VEER</v>
      </c>
    </row>
    <row r="658" spans="1:18" ht="15" customHeight="1">
      <c r="A658" t="str">
        <f t="shared" si="181"/>
        <v>JAPANWALA, SAAID</v>
      </c>
      <c r="B658" t="str">
        <f t="shared" si="182"/>
        <v>806-173018</v>
      </c>
      <c r="C658">
        <f t="shared" si="183"/>
        <v>93155045</v>
      </c>
      <c r="D658" t="str">
        <f t="shared" si="184"/>
        <v>Checked Out</v>
      </c>
      <c r="E658" t="str">
        <f t="shared" si="185"/>
        <v>CRS</v>
      </c>
      <c r="F658" t="str">
        <f t="shared" si="186"/>
        <v>RACK</v>
      </c>
      <c r="G658" t="str">
        <f t="shared" si="187"/>
        <v>SBK</v>
      </c>
      <c r="H658">
        <f t="shared" si="188"/>
        <v>105</v>
      </c>
      <c r="I658">
        <f t="shared" si="189"/>
        <v>42591</v>
      </c>
      <c r="J658">
        <f t="shared" si="190"/>
        <v>42595</v>
      </c>
      <c r="K658" t="str">
        <f t="shared" si="191"/>
        <v>NQQ1</v>
      </c>
      <c r="L658">
        <f t="shared" si="192"/>
        <v>115</v>
      </c>
      <c r="M658">
        <f t="shared" si="193"/>
        <v>4</v>
      </c>
      <c r="N658">
        <f t="shared" si="194"/>
        <v>0</v>
      </c>
      <c r="O658">
        <f t="shared" si="195"/>
        <v>0</v>
      </c>
      <c r="P658" s="52" t="str">
        <f t="shared" si="196"/>
        <v>BOOKING.COM</v>
      </c>
      <c r="Q658" s="52" t="str">
        <f t="shared" si="197"/>
        <v>*JBS HOTELS</v>
      </c>
      <c r="R658" s="52" t="str">
        <f t="shared" si="198"/>
        <v>TOERKOOP REISBURO DE VEER</v>
      </c>
    </row>
    <row r="659" spans="1:18" ht="15" customHeight="1">
      <c r="A659" t="str">
        <f t="shared" si="181"/>
        <v>JAPANWALA, SAAID</v>
      </c>
      <c r="B659" t="str">
        <f t="shared" si="182"/>
        <v>806-173018</v>
      </c>
      <c r="C659">
        <f t="shared" si="183"/>
        <v>93155045</v>
      </c>
      <c r="D659" t="str">
        <f t="shared" si="184"/>
        <v>Checked Out</v>
      </c>
      <c r="E659" t="str">
        <f t="shared" si="185"/>
        <v>CRS</v>
      </c>
      <c r="F659" t="str">
        <f t="shared" si="186"/>
        <v>RACK</v>
      </c>
      <c r="G659" t="str">
        <f t="shared" si="187"/>
        <v>SBK</v>
      </c>
      <c r="H659">
        <f t="shared" si="188"/>
        <v>105</v>
      </c>
      <c r="I659">
        <f t="shared" si="189"/>
        <v>42591</v>
      </c>
      <c r="J659">
        <f t="shared" si="190"/>
        <v>42595</v>
      </c>
      <c r="K659" t="str">
        <f t="shared" si="191"/>
        <v>NQQ1</v>
      </c>
      <c r="L659">
        <f t="shared" si="192"/>
        <v>115</v>
      </c>
      <c r="M659">
        <f t="shared" si="193"/>
        <v>4</v>
      </c>
      <c r="N659">
        <f t="shared" si="194"/>
        <v>0</v>
      </c>
      <c r="O659">
        <f t="shared" si="195"/>
        <v>0</v>
      </c>
      <c r="P659" s="52" t="str">
        <f t="shared" si="196"/>
        <v>BOOKING.COM</v>
      </c>
      <c r="Q659" s="52" t="str">
        <f t="shared" si="197"/>
        <v>*JBS HOTELS</v>
      </c>
      <c r="R659" s="52" t="str">
        <f t="shared" si="198"/>
        <v>TOERKOOP REISBURO DE VEER</v>
      </c>
    </row>
    <row r="660" spans="1:18" ht="15" customHeight="1">
      <c r="A660" t="str">
        <f t="shared" si="181"/>
        <v>JAPANWALA, SAAID</v>
      </c>
      <c r="B660" t="str">
        <f t="shared" si="182"/>
        <v>806-173018</v>
      </c>
      <c r="C660">
        <f t="shared" si="183"/>
        <v>93155045</v>
      </c>
      <c r="D660" t="str">
        <f t="shared" si="184"/>
        <v>Checked Out</v>
      </c>
      <c r="E660" t="str">
        <f t="shared" si="185"/>
        <v>CRS</v>
      </c>
      <c r="F660" t="str">
        <f t="shared" si="186"/>
        <v>RACK</v>
      </c>
      <c r="G660" t="str">
        <f t="shared" si="187"/>
        <v>SBK</v>
      </c>
      <c r="H660">
        <f t="shared" si="188"/>
        <v>105</v>
      </c>
      <c r="I660">
        <f t="shared" si="189"/>
        <v>42591</v>
      </c>
      <c r="J660">
        <f t="shared" si="190"/>
        <v>42595</v>
      </c>
      <c r="K660" t="str">
        <f t="shared" si="191"/>
        <v>NQQ1</v>
      </c>
      <c r="L660">
        <f t="shared" si="192"/>
        <v>115</v>
      </c>
      <c r="M660">
        <f t="shared" si="193"/>
        <v>4</v>
      </c>
      <c r="N660">
        <f t="shared" si="194"/>
        <v>0</v>
      </c>
      <c r="O660">
        <f t="shared" si="195"/>
        <v>0</v>
      </c>
      <c r="P660" s="52" t="str">
        <f t="shared" si="196"/>
        <v>BOOKING.COM</v>
      </c>
      <c r="Q660" s="52" t="str">
        <f t="shared" si="197"/>
        <v>*JBS HOTELS</v>
      </c>
      <c r="R660" s="52" t="str">
        <f t="shared" si="198"/>
        <v>TOERKOOP REISBURO DE VEER</v>
      </c>
    </row>
    <row r="661" spans="1:18" ht="15" customHeight="1">
      <c r="A661" t="str">
        <f t="shared" si="181"/>
        <v>JAPANWALA, SAAID</v>
      </c>
      <c r="B661" t="str">
        <f t="shared" si="182"/>
        <v>806-173018</v>
      </c>
      <c r="C661">
        <f t="shared" si="183"/>
        <v>93155045</v>
      </c>
      <c r="D661" t="str">
        <f t="shared" si="184"/>
        <v>Checked Out</v>
      </c>
      <c r="E661" t="str">
        <f t="shared" si="185"/>
        <v>CRS</v>
      </c>
      <c r="F661" t="str">
        <f t="shared" si="186"/>
        <v>RACK</v>
      </c>
      <c r="G661" t="str">
        <f t="shared" si="187"/>
        <v>SBK</v>
      </c>
      <c r="H661">
        <f t="shared" si="188"/>
        <v>105</v>
      </c>
      <c r="I661">
        <f t="shared" si="189"/>
        <v>42591</v>
      </c>
      <c r="J661">
        <f t="shared" si="190"/>
        <v>42595</v>
      </c>
      <c r="K661" t="str">
        <f t="shared" si="191"/>
        <v>NQQ1</v>
      </c>
      <c r="L661">
        <f t="shared" si="192"/>
        <v>115</v>
      </c>
      <c r="M661">
        <f t="shared" si="193"/>
        <v>4</v>
      </c>
      <c r="N661">
        <f t="shared" si="194"/>
        <v>0</v>
      </c>
      <c r="O661">
        <f t="shared" si="195"/>
        <v>0</v>
      </c>
      <c r="P661" s="52" t="str">
        <f t="shared" si="196"/>
        <v>BOOKING.COM</v>
      </c>
      <c r="Q661" s="52" t="str">
        <f t="shared" si="197"/>
        <v>*JBS HOTELS</v>
      </c>
      <c r="R661" s="52" t="str">
        <f t="shared" si="198"/>
        <v>TOERKOOP REISBURO DE VEER</v>
      </c>
    </row>
    <row r="662" spans="1:18" ht="15" customHeight="1">
      <c r="A662" t="str">
        <f t="shared" si="181"/>
        <v>JAPANWALA, SAAID</v>
      </c>
      <c r="B662" t="str">
        <f t="shared" si="182"/>
        <v>806-173018</v>
      </c>
      <c r="C662">
        <f t="shared" si="183"/>
        <v>93155045</v>
      </c>
      <c r="D662" t="str">
        <f t="shared" si="184"/>
        <v>Checked Out</v>
      </c>
      <c r="E662" t="str">
        <f t="shared" si="185"/>
        <v>CRS</v>
      </c>
      <c r="F662" t="str">
        <f t="shared" si="186"/>
        <v>RACK</v>
      </c>
      <c r="G662" t="str">
        <f t="shared" si="187"/>
        <v>SBK</v>
      </c>
      <c r="H662">
        <f t="shared" si="188"/>
        <v>105</v>
      </c>
      <c r="I662">
        <f t="shared" si="189"/>
        <v>42591</v>
      </c>
      <c r="J662">
        <f t="shared" si="190"/>
        <v>42595</v>
      </c>
      <c r="K662" t="str">
        <f t="shared" si="191"/>
        <v>NQQ1</v>
      </c>
      <c r="L662">
        <f t="shared" si="192"/>
        <v>115</v>
      </c>
      <c r="M662">
        <f t="shared" si="193"/>
        <v>4</v>
      </c>
      <c r="N662">
        <f t="shared" si="194"/>
        <v>0</v>
      </c>
      <c r="O662">
        <f t="shared" si="195"/>
        <v>0</v>
      </c>
      <c r="P662" s="52" t="str">
        <f t="shared" si="196"/>
        <v>BOOKING.COM</v>
      </c>
      <c r="Q662" s="52" t="str">
        <f t="shared" si="197"/>
        <v>*JBS HOTELS</v>
      </c>
      <c r="R662" s="52" t="str">
        <f t="shared" si="198"/>
        <v>TOERKOOP REISBURO DE VEER</v>
      </c>
    </row>
    <row r="663" spans="1:18" ht="15" customHeight="1">
      <c r="A663" t="str">
        <f t="shared" si="181"/>
        <v>JAPANWALA, SAAID</v>
      </c>
      <c r="B663" t="str">
        <f t="shared" si="182"/>
        <v>806-173018</v>
      </c>
      <c r="C663">
        <f t="shared" si="183"/>
        <v>93155045</v>
      </c>
      <c r="D663" t="str">
        <f t="shared" si="184"/>
        <v>Checked Out</v>
      </c>
      <c r="E663" t="str">
        <f t="shared" si="185"/>
        <v>CRS</v>
      </c>
      <c r="F663" t="str">
        <f t="shared" si="186"/>
        <v>RACK</v>
      </c>
      <c r="G663" t="str">
        <f t="shared" si="187"/>
        <v>SBK</v>
      </c>
      <c r="H663">
        <f t="shared" si="188"/>
        <v>105</v>
      </c>
      <c r="I663">
        <f t="shared" si="189"/>
        <v>42591</v>
      </c>
      <c r="J663">
        <f t="shared" si="190"/>
        <v>42595</v>
      </c>
      <c r="K663" t="str">
        <f t="shared" si="191"/>
        <v>NQQ1</v>
      </c>
      <c r="L663">
        <f t="shared" si="192"/>
        <v>115</v>
      </c>
      <c r="M663">
        <f t="shared" si="193"/>
        <v>4</v>
      </c>
      <c r="N663">
        <f t="shared" si="194"/>
        <v>0</v>
      </c>
      <c r="O663">
        <f t="shared" si="195"/>
        <v>0</v>
      </c>
      <c r="P663" s="52" t="str">
        <f t="shared" si="196"/>
        <v>BOOKING.COM</v>
      </c>
      <c r="Q663" s="52" t="str">
        <f t="shared" si="197"/>
        <v>*JBS HOTELS</v>
      </c>
      <c r="R663" s="52" t="str">
        <f t="shared" si="198"/>
        <v>TOERKOOP REISBURO DE VEER</v>
      </c>
    </row>
    <row r="664" spans="1:18" ht="15" customHeight="1">
      <c r="A664" t="str">
        <f t="shared" si="181"/>
        <v>JAPANWALA, SAAID</v>
      </c>
      <c r="B664" t="str">
        <f t="shared" si="182"/>
        <v>806-173018</v>
      </c>
      <c r="C664">
        <f t="shared" si="183"/>
        <v>93155045</v>
      </c>
      <c r="D664" t="str">
        <f t="shared" si="184"/>
        <v>Checked Out</v>
      </c>
      <c r="E664" t="str">
        <f t="shared" si="185"/>
        <v>CRS</v>
      </c>
      <c r="F664" t="str">
        <f t="shared" si="186"/>
        <v>RACK</v>
      </c>
      <c r="G664" t="str">
        <f t="shared" si="187"/>
        <v>SBK</v>
      </c>
      <c r="H664">
        <f t="shared" si="188"/>
        <v>105</v>
      </c>
      <c r="I664">
        <f t="shared" si="189"/>
        <v>42591</v>
      </c>
      <c r="J664">
        <f t="shared" si="190"/>
        <v>42595</v>
      </c>
      <c r="K664" t="str">
        <f t="shared" si="191"/>
        <v>NQQ1</v>
      </c>
      <c r="L664">
        <f t="shared" si="192"/>
        <v>115</v>
      </c>
      <c r="M664">
        <f t="shared" si="193"/>
        <v>4</v>
      </c>
      <c r="N664">
        <f t="shared" si="194"/>
        <v>0</v>
      </c>
      <c r="O664">
        <f t="shared" si="195"/>
        <v>0</v>
      </c>
      <c r="P664" s="52" t="str">
        <f t="shared" si="196"/>
        <v>BOOKING.COM</v>
      </c>
      <c r="Q664" s="52" t="str">
        <f t="shared" si="197"/>
        <v>*JBS HOTELS</v>
      </c>
      <c r="R664" s="52" t="str">
        <f t="shared" si="198"/>
        <v>TOERKOOP REISBURO DE VEER</v>
      </c>
    </row>
    <row r="665" spans="1:18" ht="15" customHeight="1">
      <c r="A665" t="str">
        <f t="shared" si="181"/>
        <v>JAPANWALA, SAAID</v>
      </c>
      <c r="B665" t="str">
        <f t="shared" si="182"/>
        <v>806-173018</v>
      </c>
      <c r="C665">
        <f t="shared" si="183"/>
        <v>93155045</v>
      </c>
      <c r="D665" t="str">
        <f t="shared" si="184"/>
        <v>Checked Out</v>
      </c>
      <c r="E665" t="str">
        <f t="shared" si="185"/>
        <v>CRS</v>
      </c>
      <c r="F665" t="str">
        <f t="shared" si="186"/>
        <v>RACK</v>
      </c>
      <c r="G665" t="str">
        <f t="shared" si="187"/>
        <v>SBK</v>
      </c>
      <c r="H665">
        <f t="shared" si="188"/>
        <v>105</v>
      </c>
      <c r="I665">
        <f t="shared" si="189"/>
        <v>42591</v>
      </c>
      <c r="J665">
        <f t="shared" si="190"/>
        <v>42595</v>
      </c>
      <c r="K665" t="str">
        <f t="shared" si="191"/>
        <v>NQQ1</v>
      </c>
      <c r="L665">
        <f t="shared" si="192"/>
        <v>115</v>
      </c>
      <c r="M665">
        <f t="shared" si="193"/>
        <v>4</v>
      </c>
      <c r="N665">
        <f t="shared" si="194"/>
        <v>0</v>
      </c>
      <c r="O665">
        <f t="shared" si="195"/>
        <v>0</v>
      </c>
      <c r="P665" s="52" t="str">
        <f t="shared" si="196"/>
        <v>BOOKING.COM</v>
      </c>
      <c r="Q665" s="52" t="str">
        <f t="shared" si="197"/>
        <v>*JBS HOTELS</v>
      </c>
      <c r="R665" s="52" t="str">
        <f t="shared" si="198"/>
        <v>TOERKOOP REISBURO DE VEER</v>
      </c>
    </row>
    <row r="666" spans="1:18" ht="15" customHeight="1">
      <c r="A666" t="str">
        <f t="shared" si="181"/>
        <v>JAPANWALA, SAAID</v>
      </c>
      <c r="B666" t="str">
        <f t="shared" si="182"/>
        <v>806-173018</v>
      </c>
      <c r="C666">
        <f t="shared" si="183"/>
        <v>93155045</v>
      </c>
      <c r="D666" t="str">
        <f t="shared" si="184"/>
        <v>Checked Out</v>
      </c>
      <c r="E666" t="str">
        <f t="shared" si="185"/>
        <v>CRS</v>
      </c>
      <c r="F666" t="str">
        <f t="shared" si="186"/>
        <v>RACK</v>
      </c>
      <c r="G666" t="str">
        <f t="shared" si="187"/>
        <v>SBK</v>
      </c>
      <c r="H666">
        <f t="shared" si="188"/>
        <v>105</v>
      </c>
      <c r="I666">
        <f t="shared" si="189"/>
        <v>42591</v>
      </c>
      <c r="J666">
        <f t="shared" si="190"/>
        <v>42595</v>
      </c>
      <c r="K666" t="str">
        <f t="shared" si="191"/>
        <v>NQQ1</v>
      </c>
      <c r="L666">
        <f t="shared" si="192"/>
        <v>115</v>
      </c>
      <c r="M666">
        <f t="shared" si="193"/>
        <v>4</v>
      </c>
      <c r="N666">
        <f t="shared" si="194"/>
        <v>0</v>
      </c>
      <c r="O666">
        <f t="shared" si="195"/>
        <v>0</v>
      </c>
      <c r="P666" s="52" t="str">
        <f t="shared" si="196"/>
        <v>BOOKING.COM</v>
      </c>
      <c r="Q666" s="52" t="str">
        <f t="shared" si="197"/>
        <v>*JBS HOTELS</v>
      </c>
      <c r="R666" s="52" t="str">
        <f t="shared" si="198"/>
        <v>TOERKOOP REISBURO DE VEER</v>
      </c>
    </row>
    <row r="667" spans="1:18" ht="15" customHeight="1">
      <c r="A667" t="str">
        <f t="shared" si="181"/>
        <v>JAPANWALA, SAAID</v>
      </c>
      <c r="B667" t="str">
        <f t="shared" si="182"/>
        <v>806-173018</v>
      </c>
      <c r="C667">
        <f t="shared" si="183"/>
        <v>93155045</v>
      </c>
      <c r="D667" t="str">
        <f t="shared" si="184"/>
        <v>Checked Out</v>
      </c>
      <c r="E667" t="str">
        <f t="shared" si="185"/>
        <v>CRS</v>
      </c>
      <c r="F667" t="str">
        <f t="shared" si="186"/>
        <v>RACK</v>
      </c>
      <c r="G667" t="str">
        <f t="shared" si="187"/>
        <v>SBK</v>
      </c>
      <c r="H667">
        <f t="shared" si="188"/>
        <v>105</v>
      </c>
      <c r="I667">
        <f t="shared" si="189"/>
        <v>42591</v>
      </c>
      <c r="J667">
        <f t="shared" si="190"/>
        <v>42595</v>
      </c>
      <c r="K667" t="str">
        <f t="shared" si="191"/>
        <v>NQQ1</v>
      </c>
      <c r="L667">
        <f t="shared" si="192"/>
        <v>115</v>
      </c>
      <c r="M667">
        <f t="shared" si="193"/>
        <v>4</v>
      </c>
      <c r="N667">
        <f t="shared" si="194"/>
        <v>0</v>
      </c>
      <c r="O667">
        <f t="shared" si="195"/>
        <v>0</v>
      </c>
      <c r="P667" s="52" t="str">
        <f t="shared" si="196"/>
        <v>BOOKING.COM</v>
      </c>
      <c r="Q667" s="52" t="str">
        <f t="shared" si="197"/>
        <v>*JBS HOTELS</v>
      </c>
      <c r="R667" s="52" t="str">
        <f t="shared" si="198"/>
        <v>TOERKOOP REISBURO DE VEER</v>
      </c>
    </row>
    <row r="668" spans="1:18" ht="15" customHeight="1">
      <c r="A668" t="str">
        <f t="shared" si="181"/>
        <v>JAPANWALA, SAAID</v>
      </c>
      <c r="B668" t="str">
        <f t="shared" si="182"/>
        <v>806-173018</v>
      </c>
      <c r="C668">
        <f t="shared" si="183"/>
        <v>93155045</v>
      </c>
      <c r="D668" t="str">
        <f t="shared" si="184"/>
        <v>Checked Out</v>
      </c>
      <c r="E668" t="str">
        <f t="shared" si="185"/>
        <v>CRS</v>
      </c>
      <c r="F668" t="str">
        <f t="shared" si="186"/>
        <v>RACK</v>
      </c>
      <c r="G668" t="str">
        <f t="shared" si="187"/>
        <v>SBK</v>
      </c>
      <c r="H668">
        <f t="shared" si="188"/>
        <v>105</v>
      </c>
      <c r="I668">
        <f t="shared" si="189"/>
        <v>42591</v>
      </c>
      <c r="J668">
        <f t="shared" si="190"/>
        <v>42595</v>
      </c>
      <c r="K668" t="str">
        <f t="shared" si="191"/>
        <v>NQQ1</v>
      </c>
      <c r="L668">
        <f t="shared" si="192"/>
        <v>115</v>
      </c>
      <c r="M668">
        <f t="shared" si="193"/>
        <v>4</v>
      </c>
      <c r="N668">
        <f t="shared" si="194"/>
        <v>0</v>
      </c>
      <c r="O668">
        <f t="shared" si="195"/>
        <v>0</v>
      </c>
      <c r="P668" s="52" t="str">
        <f t="shared" si="196"/>
        <v>BOOKING.COM</v>
      </c>
      <c r="Q668" s="52" t="str">
        <f t="shared" si="197"/>
        <v>*JBS HOTELS</v>
      </c>
      <c r="R668" s="52" t="str">
        <f t="shared" si="198"/>
        <v>TOERKOOP REISBURO DE VEER</v>
      </c>
    </row>
    <row r="669" spans="1:18" ht="15" customHeight="1">
      <c r="A669" t="str">
        <f t="shared" ref="A669:A732" si="199">A668</f>
        <v>JAPANWALA, SAAID</v>
      </c>
      <c r="B669" t="str">
        <f t="shared" ref="B669:B732" si="200">B668</f>
        <v>806-173018</v>
      </c>
      <c r="C669">
        <f t="shared" ref="C669:C732" si="201">C668</f>
        <v>93155045</v>
      </c>
      <c r="D669" t="str">
        <f t="shared" ref="D669:D732" si="202">D668</f>
        <v>Checked Out</v>
      </c>
      <c r="E669" t="str">
        <f t="shared" ref="E669:E732" si="203">E668</f>
        <v>CRS</v>
      </c>
      <c r="F669" t="str">
        <f t="shared" ref="F669:F732" si="204">F668</f>
        <v>RACK</v>
      </c>
      <c r="G669" t="str">
        <f t="shared" ref="G669:G732" si="205">G668</f>
        <v>SBK</v>
      </c>
      <c r="H669">
        <f t="shared" ref="H669:H732" si="206">H668</f>
        <v>105</v>
      </c>
      <c r="I669">
        <f t="shared" ref="I669:I732" si="207">I668</f>
        <v>42591</v>
      </c>
      <c r="J669">
        <f t="shared" ref="J669:J732" si="208">J668</f>
        <v>42595</v>
      </c>
      <c r="K669" t="str">
        <f t="shared" ref="K669:K732" si="209">K668</f>
        <v>NQQ1</v>
      </c>
      <c r="L669">
        <f t="shared" ref="L669:L732" si="210">L668</f>
        <v>115</v>
      </c>
      <c r="M669">
        <f t="shared" ref="M669:M732" si="211">M668</f>
        <v>4</v>
      </c>
      <c r="N669">
        <f t="shared" ref="N669:N732" si="212">N668</f>
        <v>0</v>
      </c>
      <c r="O669">
        <f t="shared" ref="O669:O732" si="213">O668</f>
        <v>0</v>
      </c>
      <c r="P669" s="52" t="str">
        <f t="shared" ref="P669:P732" si="214">P668</f>
        <v>BOOKING.COM</v>
      </c>
      <c r="Q669" s="52" t="str">
        <f t="shared" ref="Q669:Q732" si="215">Q668</f>
        <v>*JBS HOTELS</v>
      </c>
      <c r="R669" s="52" t="str">
        <f t="shared" ref="R669:R732" si="216">R668</f>
        <v>TOERKOOP REISBURO DE VEER</v>
      </c>
    </row>
    <row r="670" spans="1:18" ht="15" customHeight="1">
      <c r="A670" t="str">
        <f t="shared" si="199"/>
        <v>JAPANWALA, SAAID</v>
      </c>
      <c r="B670" t="str">
        <f t="shared" si="200"/>
        <v>806-173018</v>
      </c>
      <c r="C670">
        <f t="shared" si="201"/>
        <v>93155045</v>
      </c>
      <c r="D670" t="str">
        <f t="shared" si="202"/>
        <v>Checked Out</v>
      </c>
      <c r="E670" t="str">
        <f t="shared" si="203"/>
        <v>CRS</v>
      </c>
      <c r="F670" t="str">
        <f t="shared" si="204"/>
        <v>RACK</v>
      </c>
      <c r="G670" t="str">
        <f t="shared" si="205"/>
        <v>SBK</v>
      </c>
      <c r="H670">
        <f t="shared" si="206"/>
        <v>105</v>
      </c>
      <c r="I670">
        <f t="shared" si="207"/>
        <v>42591</v>
      </c>
      <c r="J670">
        <f t="shared" si="208"/>
        <v>42595</v>
      </c>
      <c r="K670" t="str">
        <f t="shared" si="209"/>
        <v>NQQ1</v>
      </c>
      <c r="L670">
        <f t="shared" si="210"/>
        <v>115</v>
      </c>
      <c r="M670">
        <f t="shared" si="211"/>
        <v>4</v>
      </c>
      <c r="N670">
        <f t="shared" si="212"/>
        <v>0</v>
      </c>
      <c r="O670">
        <f t="shared" si="213"/>
        <v>0</v>
      </c>
      <c r="P670" s="52" t="str">
        <f t="shared" si="214"/>
        <v>BOOKING.COM</v>
      </c>
      <c r="Q670" s="52" t="str">
        <f t="shared" si="215"/>
        <v>*JBS HOTELS</v>
      </c>
      <c r="R670" s="52" t="str">
        <f t="shared" si="216"/>
        <v>TOERKOOP REISBURO DE VEER</v>
      </c>
    </row>
    <row r="671" spans="1:18" ht="15" customHeight="1">
      <c r="A671" t="str">
        <f t="shared" si="199"/>
        <v>JAPANWALA, SAAID</v>
      </c>
      <c r="B671" t="str">
        <f t="shared" si="200"/>
        <v>806-173018</v>
      </c>
      <c r="C671">
        <f t="shared" si="201"/>
        <v>93155045</v>
      </c>
      <c r="D671" t="str">
        <f t="shared" si="202"/>
        <v>Checked Out</v>
      </c>
      <c r="E671" t="str">
        <f t="shared" si="203"/>
        <v>CRS</v>
      </c>
      <c r="F671" t="str">
        <f t="shared" si="204"/>
        <v>RACK</v>
      </c>
      <c r="G671" t="str">
        <f t="shared" si="205"/>
        <v>SBK</v>
      </c>
      <c r="H671">
        <f t="shared" si="206"/>
        <v>105</v>
      </c>
      <c r="I671">
        <f t="shared" si="207"/>
        <v>42591</v>
      </c>
      <c r="J671">
        <f t="shared" si="208"/>
        <v>42595</v>
      </c>
      <c r="K671" t="str">
        <f t="shared" si="209"/>
        <v>NQQ1</v>
      </c>
      <c r="L671">
        <f t="shared" si="210"/>
        <v>115</v>
      </c>
      <c r="M671">
        <f t="shared" si="211"/>
        <v>4</v>
      </c>
      <c r="N671">
        <f t="shared" si="212"/>
        <v>0</v>
      </c>
      <c r="O671">
        <f t="shared" si="213"/>
        <v>0</v>
      </c>
      <c r="P671" s="52" t="str">
        <f t="shared" si="214"/>
        <v>BOOKING.COM</v>
      </c>
      <c r="Q671" s="52" t="str">
        <f t="shared" si="215"/>
        <v>*JBS HOTELS</v>
      </c>
      <c r="R671" s="52" t="str">
        <f t="shared" si="216"/>
        <v>TOERKOOP REISBURO DE VEER</v>
      </c>
    </row>
    <row r="672" spans="1:18" ht="15" customHeight="1">
      <c r="A672" t="str">
        <f t="shared" si="199"/>
        <v>JAPANWALA, SAAID</v>
      </c>
      <c r="B672" t="str">
        <f t="shared" si="200"/>
        <v>806-173018</v>
      </c>
      <c r="C672">
        <f t="shared" si="201"/>
        <v>93155045</v>
      </c>
      <c r="D672" t="str">
        <f t="shared" si="202"/>
        <v>Checked Out</v>
      </c>
      <c r="E672" t="str">
        <f t="shared" si="203"/>
        <v>CRS</v>
      </c>
      <c r="F672" t="str">
        <f t="shared" si="204"/>
        <v>RACK</v>
      </c>
      <c r="G672" t="str">
        <f t="shared" si="205"/>
        <v>SBK</v>
      </c>
      <c r="H672">
        <f t="shared" si="206"/>
        <v>105</v>
      </c>
      <c r="I672">
        <f t="shared" si="207"/>
        <v>42591</v>
      </c>
      <c r="J672">
        <f t="shared" si="208"/>
        <v>42595</v>
      </c>
      <c r="K672" t="str">
        <f t="shared" si="209"/>
        <v>NQQ1</v>
      </c>
      <c r="L672">
        <f t="shared" si="210"/>
        <v>115</v>
      </c>
      <c r="M672">
        <f t="shared" si="211"/>
        <v>4</v>
      </c>
      <c r="N672">
        <f t="shared" si="212"/>
        <v>0</v>
      </c>
      <c r="O672">
        <f t="shared" si="213"/>
        <v>0</v>
      </c>
      <c r="P672" s="52" t="str">
        <f t="shared" si="214"/>
        <v>BOOKING.COM</v>
      </c>
      <c r="Q672" s="52" t="str">
        <f t="shared" si="215"/>
        <v>*JBS HOTELS</v>
      </c>
      <c r="R672" s="52" t="str">
        <f t="shared" si="216"/>
        <v>TOERKOOP REISBURO DE VEER</v>
      </c>
    </row>
    <row r="673" spans="1:18" ht="15" customHeight="1">
      <c r="A673" t="str">
        <f t="shared" si="199"/>
        <v>JAPANWALA, SAAID</v>
      </c>
      <c r="B673" t="str">
        <f t="shared" si="200"/>
        <v>806-173018</v>
      </c>
      <c r="C673">
        <f t="shared" si="201"/>
        <v>93155045</v>
      </c>
      <c r="D673" t="str">
        <f t="shared" si="202"/>
        <v>Checked Out</v>
      </c>
      <c r="E673" t="str">
        <f t="shared" si="203"/>
        <v>CRS</v>
      </c>
      <c r="F673" t="str">
        <f t="shared" si="204"/>
        <v>RACK</v>
      </c>
      <c r="G673" t="str">
        <f t="shared" si="205"/>
        <v>SBK</v>
      </c>
      <c r="H673">
        <f t="shared" si="206"/>
        <v>105</v>
      </c>
      <c r="I673">
        <f t="shared" si="207"/>
        <v>42591</v>
      </c>
      <c r="J673">
        <f t="shared" si="208"/>
        <v>42595</v>
      </c>
      <c r="K673" t="str">
        <f t="shared" si="209"/>
        <v>NQQ1</v>
      </c>
      <c r="L673">
        <f t="shared" si="210"/>
        <v>115</v>
      </c>
      <c r="M673">
        <f t="shared" si="211"/>
        <v>4</v>
      </c>
      <c r="N673">
        <f t="shared" si="212"/>
        <v>0</v>
      </c>
      <c r="O673">
        <f t="shared" si="213"/>
        <v>0</v>
      </c>
      <c r="P673" s="52" t="str">
        <f t="shared" si="214"/>
        <v>BOOKING.COM</v>
      </c>
      <c r="Q673" s="52" t="str">
        <f t="shared" si="215"/>
        <v>*JBS HOTELS</v>
      </c>
      <c r="R673" s="52" t="str">
        <f t="shared" si="216"/>
        <v>TOERKOOP REISBURO DE VEER</v>
      </c>
    </row>
    <row r="674" spans="1:18" ht="15" customHeight="1">
      <c r="A674" t="str">
        <f t="shared" si="199"/>
        <v>JAPANWALA, SAAID</v>
      </c>
      <c r="B674" t="str">
        <f t="shared" si="200"/>
        <v>806-173018</v>
      </c>
      <c r="C674">
        <f t="shared" si="201"/>
        <v>93155045</v>
      </c>
      <c r="D674" t="str">
        <f t="shared" si="202"/>
        <v>Checked Out</v>
      </c>
      <c r="E674" t="str">
        <f t="shared" si="203"/>
        <v>CRS</v>
      </c>
      <c r="F674" t="str">
        <f t="shared" si="204"/>
        <v>RACK</v>
      </c>
      <c r="G674" t="str">
        <f t="shared" si="205"/>
        <v>SBK</v>
      </c>
      <c r="H674">
        <f t="shared" si="206"/>
        <v>105</v>
      </c>
      <c r="I674">
        <f t="shared" si="207"/>
        <v>42591</v>
      </c>
      <c r="J674">
        <f t="shared" si="208"/>
        <v>42595</v>
      </c>
      <c r="K674" t="str">
        <f t="shared" si="209"/>
        <v>NQQ1</v>
      </c>
      <c r="L674">
        <f t="shared" si="210"/>
        <v>115</v>
      </c>
      <c r="M674">
        <f t="shared" si="211"/>
        <v>4</v>
      </c>
      <c r="N674">
        <f t="shared" si="212"/>
        <v>0</v>
      </c>
      <c r="O674">
        <f t="shared" si="213"/>
        <v>0</v>
      </c>
      <c r="P674" s="52" t="str">
        <f t="shared" si="214"/>
        <v>BOOKING.COM</v>
      </c>
      <c r="Q674" s="52" t="str">
        <f t="shared" si="215"/>
        <v>*JBS HOTELS</v>
      </c>
      <c r="R674" s="52" t="str">
        <f t="shared" si="216"/>
        <v>TOERKOOP REISBURO DE VEER</v>
      </c>
    </row>
    <row r="675" spans="1:18" ht="15" customHeight="1">
      <c r="A675" t="str">
        <f t="shared" si="199"/>
        <v>JAPANWALA, SAAID</v>
      </c>
      <c r="B675" t="str">
        <f t="shared" si="200"/>
        <v>806-173018</v>
      </c>
      <c r="C675">
        <f t="shared" si="201"/>
        <v>93155045</v>
      </c>
      <c r="D675" t="str">
        <f t="shared" si="202"/>
        <v>Checked Out</v>
      </c>
      <c r="E675" t="str">
        <f t="shared" si="203"/>
        <v>CRS</v>
      </c>
      <c r="F675" t="str">
        <f t="shared" si="204"/>
        <v>RACK</v>
      </c>
      <c r="G675" t="str">
        <f t="shared" si="205"/>
        <v>SBK</v>
      </c>
      <c r="H675">
        <f t="shared" si="206"/>
        <v>105</v>
      </c>
      <c r="I675">
        <f t="shared" si="207"/>
        <v>42591</v>
      </c>
      <c r="J675">
        <f t="shared" si="208"/>
        <v>42595</v>
      </c>
      <c r="K675" t="str">
        <f t="shared" si="209"/>
        <v>NQQ1</v>
      </c>
      <c r="L675">
        <f t="shared" si="210"/>
        <v>115</v>
      </c>
      <c r="M675">
        <f t="shared" si="211"/>
        <v>4</v>
      </c>
      <c r="N675">
        <f t="shared" si="212"/>
        <v>0</v>
      </c>
      <c r="O675">
        <f t="shared" si="213"/>
        <v>0</v>
      </c>
      <c r="P675" s="52" t="str">
        <f t="shared" si="214"/>
        <v>BOOKING.COM</v>
      </c>
      <c r="Q675" s="52" t="str">
        <f t="shared" si="215"/>
        <v>*JBS HOTELS</v>
      </c>
      <c r="R675" s="52" t="str">
        <f t="shared" si="216"/>
        <v>TOERKOOP REISBURO DE VEER</v>
      </c>
    </row>
    <row r="676" spans="1:18" ht="15" customHeight="1">
      <c r="A676" t="str">
        <f t="shared" si="199"/>
        <v>JAPANWALA, SAAID</v>
      </c>
      <c r="B676" t="str">
        <f t="shared" si="200"/>
        <v>806-173018</v>
      </c>
      <c r="C676">
        <f t="shared" si="201"/>
        <v>93155045</v>
      </c>
      <c r="D676" t="str">
        <f t="shared" si="202"/>
        <v>Checked Out</v>
      </c>
      <c r="E676" t="str">
        <f t="shared" si="203"/>
        <v>CRS</v>
      </c>
      <c r="F676" t="str">
        <f t="shared" si="204"/>
        <v>RACK</v>
      </c>
      <c r="G676" t="str">
        <f t="shared" si="205"/>
        <v>SBK</v>
      </c>
      <c r="H676">
        <f t="shared" si="206"/>
        <v>105</v>
      </c>
      <c r="I676">
        <f t="shared" si="207"/>
        <v>42591</v>
      </c>
      <c r="J676">
        <f t="shared" si="208"/>
        <v>42595</v>
      </c>
      <c r="K676" t="str">
        <f t="shared" si="209"/>
        <v>NQQ1</v>
      </c>
      <c r="L676">
        <f t="shared" si="210"/>
        <v>115</v>
      </c>
      <c r="M676">
        <f t="shared" si="211"/>
        <v>4</v>
      </c>
      <c r="N676">
        <f t="shared" si="212"/>
        <v>0</v>
      </c>
      <c r="O676">
        <f t="shared" si="213"/>
        <v>0</v>
      </c>
      <c r="P676" s="52" t="str">
        <f t="shared" si="214"/>
        <v>BOOKING.COM</v>
      </c>
      <c r="Q676" s="52" t="str">
        <f t="shared" si="215"/>
        <v>*JBS HOTELS</v>
      </c>
      <c r="R676" s="52" t="str">
        <f t="shared" si="216"/>
        <v>TOERKOOP REISBURO DE VEER</v>
      </c>
    </row>
    <row r="677" spans="1:18" ht="15" customHeight="1">
      <c r="A677" t="str">
        <f t="shared" si="199"/>
        <v>JAPANWALA, SAAID</v>
      </c>
      <c r="B677" t="str">
        <f t="shared" si="200"/>
        <v>806-173018</v>
      </c>
      <c r="C677">
        <f t="shared" si="201"/>
        <v>93155045</v>
      </c>
      <c r="D677" t="str">
        <f t="shared" si="202"/>
        <v>Checked Out</v>
      </c>
      <c r="E677" t="str">
        <f t="shared" si="203"/>
        <v>CRS</v>
      </c>
      <c r="F677" t="str">
        <f t="shared" si="204"/>
        <v>RACK</v>
      </c>
      <c r="G677" t="str">
        <f t="shared" si="205"/>
        <v>SBK</v>
      </c>
      <c r="H677">
        <f t="shared" si="206"/>
        <v>105</v>
      </c>
      <c r="I677">
        <f t="shared" si="207"/>
        <v>42591</v>
      </c>
      <c r="J677">
        <f t="shared" si="208"/>
        <v>42595</v>
      </c>
      <c r="K677" t="str">
        <f t="shared" si="209"/>
        <v>NQQ1</v>
      </c>
      <c r="L677">
        <f t="shared" si="210"/>
        <v>115</v>
      </c>
      <c r="M677">
        <f t="shared" si="211"/>
        <v>4</v>
      </c>
      <c r="N677">
        <f t="shared" si="212"/>
        <v>0</v>
      </c>
      <c r="O677">
        <f t="shared" si="213"/>
        <v>0</v>
      </c>
      <c r="P677" s="52" t="str">
        <f t="shared" si="214"/>
        <v>BOOKING.COM</v>
      </c>
      <c r="Q677" s="52" t="str">
        <f t="shared" si="215"/>
        <v>*JBS HOTELS</v>
      </c>
      <c r="R677" s="52" t="str">
        <f t="shared" si="216"/>
        <v>TOERKOOP REISBURO DE VEER</v>
      </c>
    </row>
    <row r="678" spans="1:18" ht="15" customHeight="1">
      <c r="A678" t="str">
        <f t="shared" si="199"/>
        <v>JAPANWALA, SAAID</v>
      </c>
      <c r="B678" t="str">
        <f t="shared" si="200"/>
        <v>806-173018</v>
      </c>
      <c r="C678">
        <f t="shared" si="201"/>
        <v>93155045</v>
      </c>
      <c r="D678" t="str">
        <f t="shared" si="202"/>
        <v>Checked Out</v>
      </c>
      <c r="E678" t="str">
        <f t="shared" si="203"/>
        <v>CRS</v>
      </c>
      <c r="F678" t="str">
        <f t="shared" si="204"/>
        <v>RACK</v>
      </c>
      <c r="G678" t="str">
        <f t="shared" si="205"/>
        <v>SBK</v>
      </c>
      <c r="H678">
        <f t="shared" si="206"/>
        <v>105</v>
      </c>
      <c r="I678">
        <f t="shared" si="207"/>
        <v>42591</v>
      </c>
      <c r="J678">
        <f t="shared" si="208"/>
        <v>42595</v>
      </c>
      <c r="K678" t="str">
        <f t="shared" si="209"/>
        <v>NQQ1</v>
      </c>
      <c r="L678">
        <f t="shared" si="210"/>
        <v>115</v>
      </c>
      <c r="M678">
        <f t="shared" si="211"/>
        <v>4</v>
      </c>
      <c r="N678">
        <f t="shared" si="212"/>
        <v>0</v>
      </c>
      <c r="O678">
        <f t="shared" si="213"/>
        <v>0</v>
      </c>
      <c r="P678" s="52" t="str">
        <f t="shared" si="214"/>
        <v>BOOKING.COM</v>
      </c>
      <c r="Q678" s="52" t="str">
        <f t="shared" si="215"/>
        <v>*JBS HOTELS</v>
      </c>
      <c r="R678" s="52" t="str">
        <f t="shared" si="216"/>
        <v>TOERKOOP REISBURO DE VEER</v>
      </c>
    </row>
    <row r="679" spans="1:18" ht="15" customHeight="1">
      <c r="A679" t="str">
        <f t="shared" si="199"/>
        <v>JAPANWALA, SAAID</v>
      </c>
      <c r="B679" t="str">
        <f t="shared" si="200"/>
        <v>806-173018</v>
      </c>
      <c r="C679">
        <f t="shared" si="201"/>
        <v>93155045</v>
      </c>
      <c r="D679" t="str">
        <f t="shared" si="202"/>
        <v>Checked Out</v>
      </c>
      <c r="E679" t="str">
        <f t="shared" si="203"/>
        <v>CRS</v>
      </c>
      <c r="F679" t="str">
        <f t="shared" si="204"/>
        <v>RACK</v>
      </c>
      <c r="G679" t="str">
        <f t="shared" si="205"/>
        <v>SBK</v>
      </c>
      <c r="H679">
        <f t="shared" si="206"/>
        <v>105</v>
      </c>
      <c r="I679">
        <f t="shared" si="207"/>
        <v>42591</v>
      </c>
      <c r="J679">
        <f t="shared" si="208"/>
        <v>42595</v>
      </c>
      <c r="K679" t="str">
        <f t="shared" si="209"/>
        <v>NQQ1</v>
      </c>
      <c r="L679">
        <f t="shared" si="210"/>
        <v>115</v>
      </c>
      <c r="M679">
        <f t="shared" si="211"/>
        <v>4</v>
      </c>
      <c r="N679">
        <f t="shared" si="212"/>
        <v>0</v>
      </c>
      <c r="O679">
        <f t="shared" si="213"/>
        <v>0</v>
      </c>
      <c r="P679" s="52" t="str">
        <f t="shared" si="214"/>
        <v>BOOKING.COM</v>
      </c>
      <c r="Q679" s="52" t="str">
        <f t="shared" si="215"/>
        <v>*JBS HOTELS</v>
      </c>
      <c r="R679" s="52" t="str">
        <f t="shared" si="216"/>
        <v>TOERKOOP REISBURO DE VEER</v>
      </c>
    </row>
    <row r="680" spans="1:18" ht="15" customHeight="1">
      <c r="A680" t="str">
        <f t="shared" si="199"/>
        <v>JAPANWALA, SAAID</v>
      </c>
      <c r="B680" t="str">
        <f t="shared" si="200"/>
        <v>806-173018</v>
      </c>
      <c r="C680">
        <f t="shared" si="201"/>
        <v>93155045</v>
      </c>
      <c r="D680" t="str">
        <f t="shared" si="202"/>
        <v>Checked Out</v>
      </c>
      <c r="E680" t="str">
        <f t="shared" si="203"/>
        <v>CRS</v>
      </c>
      <c r="F680" t="str">
        <f t="shared" si="204"/>
        <v>RACK</v>
      </c>
      <c r="G680" t="str">
        <f t="shared" si="205"/>
        <v>SBK</v>
      </c>
      <c r="H680">
        <f t="shared" si="206"/>
        <v>105</v>
      </c>
      <c r="I680">
        <f t="shared" si="207"/>
        <v>42591</v>
      </c>
      <c r="J680">
        <f t="shared" si="208"/>
        <v>42595</v>
      </c>
      <c r="K680" t="str">
        <f t="shared" si="209"/>
        <v>NQQ1</v>
      </c>
      <c r="L680">
        <f t="shared" si="210"/>
        <v>115</v>
      </c>
      <c r="M680">
        <f t="shared" si="211"/>
        <v>4</v>
      </c>
      <c r="N680">
        <f t="shared" si="212"/>
        <v>0</v>
      </c>
      <c r="O680">
        <f t="shared" si="213"/>
        <v>0</v>
      </c>
      <c r="P680" s="52" t="str">
        <f t="shared" si="214"/>
        <v>BOOKING.COM</v>
      </c>
      <c r="Q680" s="52" t="str">
        <f t="shared" si="215"/>
        <v>*JBS HOTELS</v>
      </c>
      <c r="R680" s="52" t="str">
        <f t="shared" si="216"/>
        <v>TOERKOOP REISBURO DE VEER</v>
      </c>
    </row>
    <row r="681" spans="1:18" ht="15" customHeight="1">
      <c r="A681" t="str">
        <f t="shared" si="199"/>
        <v>JAPANWALA, SAAID</v>
      </c>
      <c r="B681" t="str">
        <f t="shared" si="200"/>
        <v>806-173018</v>
      </c>
      <c r="C681">
        <f t="shared" si="201"/>
        <v>93155045</v>
      </c>
      <c r="D681" t="str">
        <f t="shared" si="202"/>
        <v>Checked Out</v>
      </c>
      <c r="E681" t="str">
        <f t="shared" si="203"/>
        <v>CRS</v>
      </c>
      <c r="F681" t="str">
        <f t="shared" si="204"/>
        <v>RACK</v>
      </c>
      <c r="G681" t="str">
        <f t="shared" si="205"/>
        <v>SBK</v>
      </c>
      <c r="H681">
        <f t="shared" si="206"/>
        <v>105</v>
      </c>
      <c r="I681">
        <f t="shared" si="207"/>
        <v>42591</v>
      </c>
      <c r="J681">
        <f t="shared" si="208"/>
        <v>42595</v>
      </c>
      <c r="K681" t="str">
        <f t="shared" si="209"/>
        <v>NQQ1</v>
      </c>
      <c r="L681">
        <f t="shared" si="210"/>
        <v>115</v>
      </c>
      <c r="M681">
        <f t="shared" si="211"/>
        <v>4</v>
      </c>
      <c r="N681">
        <f t="shared" si="212"/>
        <v>0</v>
      </c>
      <c r="O681">
        <f t="shared" si="213"/>
        <v>0</v>
      </c>
      <c r="P681" s="52" t="str">
        <f t="shared" si="214"/>
        <v>BOOKING.COM</v>
      </c>
      <c r="Q681" s="52" t="str">
        <f t="shared" si="215"/>
        <v>*JBS HOTELS</v>
      </c>
      <c r="R681" s="52" t="str">
        <f t="shared" si="216"/>
        <v>TOERKOOP REISBURO DE VEER</v>
      </c>
    </row>
    <row r="682" spans="1:18" ht="15" customHeight="1">
      <c r="A682" t="str">
        <f t="shared" si="199"/>
        <v>JAPANWALA, SAAID</v>
      </c>
      <c r="B682" t="str">
        <f t="shared" si="200"/>
        <v>806-173018</v>
      </c>
      <c r="C682">
        <f t="shared" si="201"/>
        <v>93155045</v>
      </c>
      <c r="D682" t="str">
        <f t="shared" si="202"/>
        <v>Checked Out</v>
      </c>
      <c r="E682" t="str">
        <f t="shared" si="203"/>
        <v>CRS</v>
      </c>
      <c r="F682" t="str">
        <f t="shared" si="204"/>
        <v>RACK</v>
      </c>
      <c r="G682" t="str">
        <f t="shared" si="205"/>
        <v>SBK</v>
      </c>
      <c r="H682">
        <f t="shared" si="206"/>
        <v>105</v>
      </c>
      <c r="I682">
        <f t="shared" si="207"/>
        <v>42591</v>
      </c>
      <c r="J682">
        <f t="shared" si="208"/>
        <v>42595</v>
      </c>
      <c r="K682" t="str">
        <f t="shared" si="209"/>
        <v>NQQ1</v>
      </c>
      <c r="L682">
        <f t="shared" si="210"/>
        <v>115</v>
      </c>
      <c r="M682">
        <f t="shared" si="211"/>
        <v>4</v>
      </c>
      <c r="N682">
        <f t="shared" si="212"/>
        <v>0</v>
      </c>
      <c r="O682">
        <f t="shared" si="213"/>
        <v>0</v>
      </c>
      <c r="P682" s="52" t="str">
        <f t="shared" si="214"/>
        <v>BOOKING.COM</v>
      </c>
      <c r="Q682" s="52" t="str">
        <f t="shared" si="215"/>
        <v>*JBS HOTELS</v>
      </c>
      <c r="R682" s="52" t="str">
        <f t="shared" si="216"/>
        <v>TOERKOOP REISBURO DE VEER</v>
      </c>
    </row>
    <row r="683" spans="1:18" ht="15" customHeight="1">
      <c r="A683" t="str">
        <f t="shared" si="199"/>
        <v>JAPANWALA, SAAID</v>
      </c>
      <c r="B683" t="str">
        <f t="shared" si="200"/>
        <v>806-173018</v>
      </c>
      <c r="C683">
        <f t="shared" si="201"/>
        <v>93155045</v>
      </c>
      <c r="D683" t="str">
        <f t="shared" si="202"/>
        <v>Checked Out</v>
      </c>
      <c r="E683" t="str">
        <f t="shared" si="203"/>
        <v>CRS</v>
      </c>
      <c r="F683" t="str">
        <f t="shared" si="204"/>
        <v>RACK</v>
      </c>
      <c r="G683" t="str">
        <f t="shared" si="205"/>
        <v>SBK</v>
      </c>
      <c r="H683">
        <f t="shared" si="206"/>
        <v>105</v>
      </c>
      <c r="I683">
        <f t="shared" si="207"/>
        <v>42591</v>
      </c>
      <c r="J683">
        <f t="shared" si="208"/>
        <v>42595</v>
      </c>
      <c r="K683" t="str">
        <f t="shared" si="209"/>
        <v>NQQ1</v>
      </c>
      <c r="L683">
        <f t="shared" si="210"/>
        <v>115</v>
      </c>
      <c r="M683">
        <f t="shared" si="211"/>
        <v>4</v>
      </c>
      <c r="N683">
        <f t="shared" si="212"/>
        <v>0</v>
      </c>
      <c r="O683">
        <f t="shared" si="213"/>
        <v>0</v>
      </c>
      <c r="P683" s="52" t="str">
        <f t="shared" si="214"/>
        <v>BOOKING.COM</v>
      </c>
      <c r="Q683" s="52" t="str">
        <f t="shared" si="215"/>
        <v>*JBS HOTELS</v>
      </c>
      <c r="R683" s="52" t="str">
        <f t="shared" si="216"/>
        <v>TOERKOOP REISBURO DE VEER</v>
      </c>
    </row>
    <row r="684" spans="1:18" ht="15" customHeight="1">
      <c r="A684" t="str">
        <f t="shared" si="199"/>
        <v>JAPANWALA, SAAID</v>
      </c>
      <c r="B684" t="str">
        <f t="shared" si="200"/>
        <v>806-173018</v>
      </c>
      <c r="C684">
        <f t="shared" si="201"/>
        <v>93155045</v>
      </c>
      <c r="D684" t="str">
        <f t="shared" si="202"/>
        <v>Checked Out</v>
      </c>
      <c r="E684" t="str">
        <f t="shared" si="203"/>
        <v>CRS</v>
      </c>
      <c r="F684" t="str">
        <f t="shared" si="204"/>
        <v>RACK</v>
      </c>
      <c r="G684" t="str">
        <f t="shared" si="205"/>
        <v>SBK</v>
      </c>
      <c r="H684">
        <f t="shared" si="206"/>
        <v>105</v>
      </c>
      <c r="I684">
        <f t="shared" si="207"/>
        <v>42591</v>
      </c>
      <c r="J684">
        <f t="shared" si="208"/>
        <v>42595</v>
      </c>
      <c r="K684" t="str">
        <f t="shared" si="209"/>
        <v>NQQ1</v>
      </c>
      <c r="L684">
        <f t="shared" si="210"/>
        <v>115</v>
      </c>
      <c r="M684">
        <f t="shared" si="211"/>
        <v>4</v>
      </c>
      <c r="N684">
        <f t="shared" si="212"/>
        <v>0</v>
      </c>
      <c r="O684">
        <f t="shared" si="213"/>
        <v>0</v>
      </c>
      <c r="P684" s="52" t="str">
        <f t="shared" si="214"/>
        <v>BOOKING.COM</v>
      </c>
      <c r="Q684" s="52" t="str">
        <f t="shared" si="215"/>
        <v>*JBS HOTELS</v>
      </c>
      <c r="R684" s="52" t="str">
        <f t="shared" si="216"/>
        <v>TOERKOOP REISBURO DE VEER</v>
      </c>
    </row>
    <row r="685" spans="1:18" ht="15" customHeight="1">
      <c r="A685" t="str">
        <f t="shared" si="199"/>
        <v>JAPANWALA, SAAID</v>
      </c>
      <c r="B685" t="str">
        <f t="shared" si="200"/>
        <v>806-173018</v>
      </c>
      <c r="C685">
        <f t="shared" si="201"/>
        <v>93155045</v>
      </c>
      <c r="D685" t="str">
        <f t="shared" si="202"/>
        <v>Checked Out</v>
      </c>
      <c r="E685" t="str">
        <f t="shared" si="203"/>
        <v>CRS</v>
      </c>
      <c r="F685" t="str">
        <f t="shared" si="204"/>
        <v>RACK</v>
      </c>
      <c r="G685" t="str">
        <f t="shared" si="205"/>
        <v>SBK</v>
      </c>
      <c r="H685">
        <f t="shared" si="206"/>
        <v>105</v>
      </c>
      <c r="I685">
        <f t="shared" si="207"/>
        <v>42591</v>
      </c>
      <c r="J685">
        <f t="shared" si="208"/>
        <v>42595</v>
      </c>
      <c r="K685" t="str">
        <f t="shared" si="209"/>
        <v>NQQ1</v>
      </c>
      <c r="L685">
        <f t="shared" si="210"/>
        <v>115</v>
      </c>
      <c r="M685">
        <f t="shared" si="211"/>
        <v>4</v>
      </c>
      <c r="N685">
        <f t="shared" si="212"/>
        <v>0</v>
      </c>
      <c r="O685">
        <f t="shared" si="213"/>
        <v>0</v>
      </c>
      <c r="P685" s="52" t="str">
        <f t="shared" si="214"/>
        <v>BOOKING.COM</v>
      </c>
      <c r="Q685" s="52" t="str">
        <f t="shared" si="215"/>
        <v>*JBS HOTELS</v>
      </c>
      <c r="R685" s="52" t="str">
        <f t="shared" si="216"/>
        <v>TOERKOOP REISBURO DE VEER</v>
      </c>
    </row>
    <row r="686" spans="1:18" ht="15" customHeight="1">
      <c r="A686" t="str">
        <f t="shared" si="199"/>
        <v>JAPANWALA, SAAID</v>
      </c>
      <c r="B686" t="str">
        <f t="shared" si="200"/>
        <v>806-173018</v>
      </c>
      <c r="C686">
        <f t="shared" si="201"/>
        <v>93155045</v>
      </c>
      <c r="D686" t="str">
        <f t="shared" si="202"/>
        <v>Checked Out</v>
      </c>
      <c r="E686" t="str">
        <f t="shared" si="203"/>
        <v>CRS</v>
      </c>
      <c r="F686" t="str">
        <f t="shared" si="204"/>
        <v>RACK</v>
      </c>
      <c r="G686" t="str">
        <f t="shared" si="205"/>
        <v>SBK</v>
      </c>
      <c r="H686">
        <f t="shared" si="206"/>
        <v>105</v>
      </c>
      <c r="I686">
        <f t="shared" si="207"/>
        <v>42591</v>
      </c>
      <c r="J686">
        <f t="shared" si="208"/>
        <v>42595</v>
      </c>
      <c r="K686" t="str">
        <f t="shared" si="209"/>
        <v>NQQ1</v>
      </c>
      <c r="L686">
        <f t="shared" si="210"/>
        <v>115</v>
      </c>
      <c r="M686">
        <f t="shared" si="211"/>
        <v>4</v>
      </c>
      <c r="N686">
        <f t="shared" si="212"/>
        <v>0</v>
      </c>
      <c r="O686">
        <f t="shared" si="213"/>
        <v>0</v>
      </c>
      <c r="P686" s="52" t="str">
        <f t="shared" si="214"/>
        <v>BOOKING.COM</v>
      </c>
      <c r="Q686" s="52" t="str">
        <f t="shared" si="215"/>
        <v>*JBS HOTELS</v>
      </c>
      <c r="R686" s="52" t="str">
        <f t="shared" si="216"/>
        <v>TOERKOOP REISBURO DE VEER</v>
      </c>
    </row>
    <row r="687" spans="1:18" ht="15" customHeight="1">
      <c r="A687" t="str">
        <f t="shared" si="199"/>
        <v>JAPANWALA, SAAID</v>
      </c>
      <c r="B687" t="str">
        <f t="shared" si="200"/>
        <v>806-173018</v>
      </c>
      <c r="C687">
        <f t="shared" si="201"/>
        <v>93155045</v>
      </c>
      <c r="D687" t="str">
        <f t="shared" si="202"/>
        <v>Checked Out</v>
      </c>
      <c r="E687" t="str">
        <f t="shared" si="203"/>
        <v>CRS</v>
      </c>
      <c r="F687" t="str">
        <f t="shared" si="204"/>
        <v>RACK</v>
      </c>
      <c r="G687" t="str">
        <f t="shared" si="205"/>
        <v>SBK</v>
      </c>
      <c r="H687">
        <f t="shared" si="206"/>
        <v>105</v>
      </c>
      <c r="I687">
        <f t="shared" si="207"/>
        <v>42591</v>
      </c>
      <c r="J687">
        <f t="shared" si="208"/>
        <v>42595</v>
      </c>
      <c r="K687" t="str">
        <f t="shared" si="209"/>
        <v>NQQ1</v>
      </c>
      <c r="L687">
        <f t="shared" si="210"/>
        <v>115</v>
      </c>
      <c r="M687">
        <f t="shared" si="211"/>
        <v>4</v>
      </c>
      <c r="N687">
        <f t="shared" si="212"/>
        <v>0</v>
      </c>
      <c r="O687">
        <f t="shared" si="213"/>
        <v>0</v>
      </c>
      <c r="P687" s="52" t="str">
        <f t="shared" si="214"/>
        <v>BOOKING.COM</v>
      </c>
      <c r="Q687" s="52" t="str">
        <f t="shared" si="215"/>
        <v>*JBS HOTELS</v>
      </c>
      <c r="R687" s="52" t="str">
        <f t="shared" si="216"/>
        <v>TOERKOOP REISBURO DE VEER</v>
      </c>
    </row>
    <row r="688" spans="1:18" ht="15" customHeight="1">
      <c r="A688" t="str">
        <f t="shared" si="199"/>
        <v>JAPANWALA, SAAID</v>
      </c>
      <c r="B688" t="str">
        <f t="shared" si="200"/>
        <v>806-173018</v>
      </c>
      <c r="C688">
        <f t="shared" si="201"/>
        <v>93155045</v>
      </c>
      <c r="D688" t="str">
        <f t="shared" si="202"/>
        <v>Checked Out</v>
      </c>
      <c r="E688" t="str">
        <f t="shared" si="203"/>
        <v>CRS</v>
      </c>
      <c r="F688" t="str">
        <f t="shared" si="204"/>
        <v>RACK</v>
      </c>
      <c r="G688" t="str">
        <f t="shared" si="205"/>
        <v>SBK</v>
      </c>
      <c r="H688">
        <f t="shared" si="206"/>
        <v>105</v>
      </c>
      <c r="I688">
        <f t="shared" si="207"/>
        <v>42591</v>
      </c>
      <c r="J688">
        <f t="shared" si="208"/>
        <v>42595</v>
      </c>
      <c r="K688" t="str">
        <f t="shared" si="209"/>
        <v>NQQ1</v>
      </c>
      <c r="L688">
        <f t="shared" si="210"/>
        <v>115</v>
      </c>
      <c r="M688">
        <f t="shared" si="211"/>
        <v>4</v>
      </c>
      <c r="N688">
        <f t="shared" si="212"/>
        <v>0</v>
      </c>
      <c r="O688">
        <f t="shared" si="213"/>
        <v>0</v>
      </c>
      <c r="P688" s="52" t="str">
        <f t="shared" si="214"/>
        <v>BOOKING.COM</v>
      </c>
      <c r="Q688" s="52" t="str">
        <f t="shared" si="215"/>
        <v>*JBS HOTELS</v>
      </c>
      <c r="R688" s="52" t="str">
        <f t="shared" si="216"/>
        <v>TOERKOOP REISBURO DE VEER</v>
      </c>
    </row>
    <row r="689" spans="1:18" ht="15" customHeight="1">
      <c r="A689" t="str">
        <f t="shared" si="199"/>
        <v>JAPANWALA, SAAID</v>
      </c>
      <c r="B689" t="str">
        <f t="shared" si="200"/>
        <v>806-173018</v>
      </c>
      <c r="C689">
        <f t="shared" si="201"/>
        <v>93155045</v>
      </c>
      <c r="D689" t="str">
        <f t="shared" si="202"/>
        <v>Checked Out</v>
      </c>
      <c r="E689" t="str">
        <f t="shared" si="203"/>
        <v>CRS</v>
      </c>
      <c r="F689" t="str">
        <f t="shared" si="204"/>
        <v>RACK</v>
      </c>
      <c r="G689" t="str">
        <f t="shared" si="205"/>
        <v>SBK</v>
      </c>
      <c r="H689">
        <f t="shared" si="206"/>
        <v>105</v>
      </c>
      <c r="I689">
        <f t="shared" si="207"/>
        <v>42591</v>
      </c>
      <c r="J689">
        <f t="shared" si="208"/>
        <v>42595</v>
      </c>
      <c r="K689" t="str">
        <f t="shared" si="209"/>
        <v>NQQ1</v>
      </c>
      <c r="L689">
        <f t="shared" si="210"/>
        <v>115</v>
      </c>
      <c r="M689">
        <f t="shared" si="211"/>
        <v>4</v>
      </c>
      <c r="N689">
        <f t="shared" si="212"/>
        <v>0</v>
      </c>
      <c r="O689">
        <f t="shared" si="213"/>
        <v>0</v>
      </c>
      <c r="P689" s="52" t="str">
        <f t="shared" si="214"/>
        <v>BOOKING.COM</v>
      </c>
      <c r="Q689" s="52" t="str">
        <f t="shared" si="215"/>
        <v>*JBS HOTELS</v>
      </c>
      <c r="R689" s="52" t="str">
        <f t="shared" si="216"/>
        <v>TOERKOOP REISBURO DE VEER</v>
      </c>
    </row>
    <row r="690" spans="1:18" ht="15" customHeight="1">
      <c r="A690" t="str">
        <f t="shared" si="199"/>
        <v>JAPANWALA, SAAID</v>
      </c>
      <c r="B690" t="str">
        <f t="shared" si="200"/>
        <v>806-173018</v>
      </c>
      <c r="C690">
        <f t="shared" si="201"/>
        <v>93155045</v>
      </c>
      <c r="D690" t="str">
        <f t="shared" si="202"/>
        <v>Checked Out</v>
      </c>
      <c r="E690" t="str">
        <f t="shared" si="203"/>
        <v>CRS</v>
      </c>
      <c r="F690" t="str">
        <f t="shared" si="204"/>
        <v>RACK</v>
      </c>
      <c r="G690" t="str">
        <f t="shared" si="205"/>
        <v>SBK</v>
      </c>
      <c r="H690">
        <f t="shared" si="206"/>
        <v>105</v>
      </c>
      <c r="I690">
        <f t="shared" si="207"/>
        <v>42591</v>
      </c>
      <c r="J690">
        <f t="shared" si="208"/>
        <v>42595</v>
      </c>
      <c r="K690" t="str">
        <f t="shared" si="209"/>
        <v>NQQ1</v>
      </c>
      <c r="L690">
        <f t="shared" si="210"/>
        <v>115</v>
      </c>
      <c r="M690">
        <f t="shared" si="211"/>
        <v>4</v>
      </c>
      <c r="N690">
        <f t="shared" si="212"/>
        <v>0</v>
      </c>
      <c r="O690">
        <f t="shared" si="213"/>
        <v>0</v>
      </c>
      <c r="P690" s="52" t="str">
        <f t="shared" si="214"/>
        <v>BOOKING.COM</v>
      </c>
      <c r="Q690" s="52" t="str">
        <f t="shared" si="215"/>
        <v>*JBS HOTELS</v>
      </c>
      <c r="R690" s="52" t="str">
        <f t="shared" si="216"/>
        <v>TOERKOOP REISBURO DE VEER</v>
      </c>
    </row>
    <row r="691" spans="1:18" ht="15" customHeight="1">
      <c r="A691" t="str">
        <f t="shared" si="199"/>
        <v>JAPANWALA, SAAID</v>
      </c>
      <c r="B691" t="str">
        <f t="shared" si="200"/>
        <v>806-173018</v>
      </c>
      <c r="C691">
        <f t="shared" si="201"/>
        <v>93155045</v>
      </c>
      <c r="D691" t="str">
        <f t="shared" si="202"/>
        <v>Checked Out</v>
      </c>
      <c r="E691" t="str">
        <f t="shared" si="203"/>
        <v>CRS</v>
      </c>
      <c r="F691" t="str">
        <f t="shared" si="204"/>
        <v>RACK</v>
      </c>
      <c r="G691" t="str">
        <f t="shared" si="205"/>
        <v>SBK</v>
      </c>
      <c r="H691">
        <f t="shared" si="206"/>
        <v>105</v>
      </c>
      <c r="I691">
        <f t="shared" si="207"/>
        <v>42591</v>
      </c>
      <c r="J691">
        <f t="shared" si="208"/>
        <v>42595</v>
      </c>
      <c r="K691" t="str">
        <f t="shared" si="209"/>
        <v>NQQ1</v>
      </c>
      <c r="L691">
        <f t="shared" si="210"/>
        <v>115</v>
      </c>
      <c r="M691">
        <f t="shared" si="211"/>
        <v>4</v>
      </c>
      <c r="N691">
        <f t="shared" si="212"/>
        <v>0</v>
      </c>
      <c r="O691">
        <f t="shared" si="213"/>
        <v>0</v>
      </c>
      <c r="P691" s="52" t="str">
        <f t="shared" si="214"/>
        <v>BOOKING.COM</v>
      </c>
      <c r="Q691" s="52" t="str">
        <f t="shared" si="215"/>
        <v>*JBS HOTELS</v>
      </c>
      <c r="R691" s="52" t="str">
        <f t="shared" si="216"/>
        <v>TOERKOOP REISBURO DE VEER</v>
      </c>
    </row>
    <row r="692" spans="1:18" ht="15" customHeight="1">
      <c r="A692" t="str">
        <f t="shared" si="199"/>
        <v>JAPANWALA, SAAID</v>
      </c>
      <c r="B692" t="str">
        <f t="shared" si="200"/>
        <v>806-173018</v>
      </c>
      <c r="C692">
        <f t="shared" si="201"/>
        <v>93155045</v>
      </c>
      <c r="D692" t="str">
        <f t="shared" si="202"/>
        <v>Checked Out</v>
      </c>
      <c r="E692" t="str">
        <f t="shared" si="203"/>
        <v>CRS</v>
      </c>
      <c r="F692" t="str">
        <f t="shared" si="204"/>
        <v>RACK</v>
      </c>
      <c r="G692" t="str">
        <f t="shared" si="205"/>
        <v>SBK</v>
      </c>
      <c r="H692">
        <f t="shared" si="206"/>
        <v>105</v>
      </c>
      <c r="I692">
        <f t="shared" si="207"/>
        <v>42591</v>
      </c>
      <c r="J692">
        <f t="shared" si="208"/>
        <v>42595</v>
      </c>
      <c r="K692" t="str">
        <f t="shared" si="209"/>
        <v>NQQ1</v>
      </c>
      <c r="L692">
        <f t="shared" si="210"/>
        <v>115</v>
      </c>
      <c r="M692">
        <f t="shared" si="211"/>
        <v>4</v>
      </c>
      <c r="N692">
        <f t="shared" si="212"/>
        <v>0</v>
      </c>
      <c r="O692">
        <f t="shared" si="213"/>
        <v>0</v>
      </c>
      <c r="P692" s="52" t="str">
        <f t="shared" si="214"/>
        <v>BOOKING.COM</v>
      </c>
      <c r="Q692" s="52" t="str">
        <f t="shared" si="215"/>
        <v>*JBS HOTELS</v>
      </c>
      <c r="R692" s="52" t="str">
        <f t="shared" si="216"/>
        <v>TOERKOOP REISBURO DE VEER</v>
      </c>
    </row>
    <row r="693" spans="1:18" ht="15" customHeight="1">
      <c r="A693" t="str">
        <f t="shared" si="199"/>
        <v>JAPANWALA, SAAID</v>
      </c>
      <c r="B693" t="str">
        <f t="shared" si="200"/>
        <v>806-173018</v>
      </c>
      <c r="C693">
        <f t="shared" si="201"/>
        <v>93155045</v>
      </c>
      <c r="D693" t="str">
        <f t="shared" si="202"/>
        <v>Checked Out</v>
      </c>
      <c r="E693" t="str">
        <f t="shared" si="203"/>
        <v>CRS</v>
      </c>
      <c r="F693" t="str">
        <f t="shared" si="204"/>
        <v>RACK</v>
      </c>
      <c r="G693" t="str">
        <f t="shared" si="205"/>
        <v>SBK</v>
      </c>
      <c r="H693">
        <f t="shared" si="206"/>
        <v>105</v>
      </c>
      <c r="I693">
        <f t="shared" si="207"/>
        <v>42591</v>
      </c>
      <c r="J693">
        <f t="shared" si="208"/>
        <v>42595</v>
      </c>
      <c r="K693" t="str">
        <f t="shared" si="209"/>
        <v>NQQ1</v>
      </c>
      <c r="L693">
        <f t="shared" si="210"/>
        <v>115</v>
      </c>
      <c r="M693">
        <f t="shared" si="211"/>
        <v>4</v>
      </c>
      <c r="N693">
        <f t="shared" si="212"/>
        <v>0</v>
      </c>
      <c r="O693">
        <f t="shared" si="213"/>
        <v>0</v>
      </c>
      <c r="P693" s="52" t="str">
        <f t="shared" si="214"/>
        <v>BOOKING.COM</v>
      </c>
      <c r="Q693" s="52" t="str">
        <f t="shared" si="215"/>
        <v>*JBS HOTELS</v>
      </c>
      <c r="R693" s="52" t="str">
        <f t="shared" si="216"/>
        <v>TOERKOOP REISBURO DE VEER</v>
      </c>
    </row>
    <row r="694" spans="1:18" ht="15" customHeight="1">
      <c r="A694" t="str">
        <f t="shared" si="199"/>
        <v>JAPANWALA, SAAID</v>
      </c>
      <c r="B694" t="str">
        <f t="shared" si="200"/>
        <v>806-173018</v>
      </c>
      <c r="C694">
        <f t="shared" si="201"/>
        <v>93155045</v>
      </c>
      <c r="D694" t="str">
        <f t="shared" si="202"/>
        <v>Checked Out</v>
      </c>
      <c r="E694" t="str">
        <f t="shared" si="203"/>
        <v>CRS</v>
      </c>
      <c r="F694" t="str">
        <f t="shared" si="204"/>
        <v>RACK</v>
      </c>
      <c r="G694" t="str">
        <f t="shared" si="205"/>
        <v>SBK</v>
      </c>
      <c r="H694">
        <f t="shared" si="206"/>
        <v>105</v>
      </c>
      <c r="I694">
        <f t="shared" si="207"/>
        <v>42591</v>
      </c>
      <c r="J694">
        <f t="shared" si="208"/>
        <v>42595</v>
      </c>
      <c r="K694" t="str">
        <f t="shared" si="209"/>
        <v>NQQ1</v>
      </c>
      <c r="L694">
        <f t="shared" si="210"/>
        <v>115</v>
      </c>
      <c r="M694">
        <f t="shared" si="211"/>
        <v>4</v>
      </c>
      <c r="N694">
        <f t="shared" si="212"/>
        <v>0</v>
      </c>
      <c r="O694">
        <f t="shared" si="213"/>
        <v>0</v>
      </c>
      <c r="P694" s="52" t="str">
        <f t="shared" si="214"/>
        <v>BOOKING.COM</v>
      </c>
      <c r="Q694" s="52" t="str">
        <f t="shared" si="215"/>
        <v>*JBS HOTELS</v>
      </c>
      <c r="R694" s="52" t="str">
        <f t="shared" si="216"/>
        <v>TOERKOOP REISBURO DE VEER</v>
      </c>
    </row>
    <row r="695" spans="1:18" ht="15" customHeight="1">
      <c r="A695" t="str">
        <f t="shared" si="199"/>
        <v>JAPANWALA, SAAID</v>
      </c>
      <c r="B695" t="str">
        <f t="shared" si="200"/>
        <v>806-173018</v>
      </c>
      <c r="C695">
        <f t="shared" si="201"/>
        <v>93155045</v>
      </c>
      <c r="D695" t="str">
        <f t="shared" si="202"/>
        <v>Checked Out</v>
      </c>
      <c r="E695" t="str">
        <f t="shared" si="203"/>
        <v>CRS</v>
      </c>
      <c r="F695" t="str">
        <f t="shared" si="204"/>
        <v>RACK</v>
      </c>
      <c r="G695" t="str">
        <f t="shared" si="205"/>
        <v>SBK</v>
      </c>
      <c r="H695">
        <f t="shared" si="206"/>
        <v>105</v>
      </c>
      <c r="I695">
        <f t="shared" si="207"/>
        <v>42591</v>
      </c>
      <c r="J695">
        <f t="shared" si="208"/>
        <v>42595</v>
      </c>
      <c r="K695" t="str">
        <f t="shared" si="209"/>
        <v>NQQ1</v>
      </c>
      <c r="L695">
        <f t="shared" si="210"/>
        <v>115</v>
      </c>
      <c r="M695">
        <f t="shared" si="211"/>
        <v>4</v>
      </c>
      <c r="N695">
        <f t="shared" si="212"/>
        <v>0</v>
      </c>
      <c r="O695">
        <f t="shared" si="213"/>
        <v>0</v>
      </c>
      <c r="P695" s="52" t="str">
        <f t="shared" si="214"/>
        <v>BOOKING.COM</v>
      </c>
      <c r="Q695" s="52" t="str">
        <f t="shared" si="215"/>
        <v>*JBS HOTELS</v>
      </c>
      <c r="R695" s="52" t="str">
        <f t="shared" si="216"/>
        <v>TOERKOOP REISBURO DE VEER</v>
      </c>
    </row>
    <row r="696" spans="1:18" ht="15" customHeight="1">
      <c r="A696" t="str">
        <f t="shared" si="199"/>
        <v>JAPANWALA, SAAID</v>
      </c>
      <c r="B696" t="str">
        <f t="shared" si="200"/>
        <v>806-173018</v>
      </c>
      <c r="C696">
        <f t="shared" si="201"/>
        <v>93155045</v>
      </c>
      <c r="D696" t="str">
        <f t="shared" si="202"/>
        <v>Checked Out</v>
      </c>
      <c r="E696" t="str">
        <f t="shared" si="203"/>
        <v>CRS</v>
      </c>
      <c r="F696" t="str">
        <f t="shared" si="204"/>
        <v>RACK</v>
      </c>
      <c r="G696" t="str">
        <f t="shared" si="205"/>
        <v>SBK</v>
      </c>
      <c r="H696">
        <f t="shared" si="206"/>
        <v>105</v>
      </c>
      <c r="I696">
        <f t="shared" si="207"/>
        <v>42591</v>
      </c>
      <c r="J696">
        <f t="shared" si="208"/>
        <v>42595</v>
      </c>
      <c r="K696" t="str">
        <f t="shared" si="209"/>
        <v>NQQ1</v>
      </c>
      <c r="L696">
        <f t="shared" si="210"/>
        <v>115</v>
      </c>
      <c r="M696">
        <f t="shared" si="211"/>
        <v>4</v>
      </c>
      <c r="N696">
        <f t="shared" si="212"/>
        <v>0</v>
      </c>
      <c r="O696">
        <f t="shared" si="213"/>
        <v>0</v>
      </c>
      <c r="P696" s="52" t="str">
        <f t="shared" si="214"/>
        <v>BOOKING.COM</v>
      </c>
      <c r="Q696" s="52" t="str">
        <f t="shared" si="215"/>
        <v>*JBS HOTELS</v>
      </c>
      <c r="R696" s="52" t="str">
        <f t="shared" si="216"/>
        <v>TOERKOOP REISBURO DE VEER</v>
      </c>
    </row>
    <row r="697" spans="1:18" ht="15" customHeight="1">
      <c r="A697" t="str">
        <f t="shared" si="199"/>
        <v>JAPANWALA, SAAID</v>
      </c>
      <c r="B697" t="str">
        <f t="shared" si="200"/>
        <v>806-173018</v>
      </c>
      <c r="C697">
        <f t="shared" si="201"/>
        <v>93155045</v>
      </c>
      <c r="D697" t="str">
        <f t="shared" si="202"/>
        <v>Checked Out</v>
      </c>
      <c r="E697" t="str">
        <f t="shared" si="203"/>
        <v>CRS</v>
      </c>
      <c r="F697" t="str">
        <f t="shared" si="204"/>
        <v>RACK</v>
      </c>
      <c r="G697" t="str">
        <f t="shared" si="205"/>
        <v>SBK</v>
      </c>
      <c r="H697">
        <f t="shared" si="206"/>
        <v>105</v>
      </c>
      <c r="I697">
        <f t="shared" si="207"/>
        <v>42591</v>
      </c>
      <c r="J697">
        <f t="shared" si="208"/>
        <v>42595</v>
      </c>
      <c r="K697" t="str">
        <f t="shared" si="209"/>
        <v>NQQ1</v>
      </c>
      <c r="L697">
        <f t="shared" si="210"/>
        <v>115</v>
      </c>
      <c r="M697">
        <f t="shared" si="211"/>
        <v>4</v>
      </c>
      <c r="N697">
        <f t="shared" si="212"/>
        <v>0</v>
      </c>
      <c r="O697">
        <f t="shared" si="213"/>
        <v>0</v>
      </c>
      <c r="P697" s="52" t="str">
        <f t="shared" si="214"/>
        <v>BOOKING.COM</v>
      </c>
      <c r="Q697" s="52" t="str">
        <f t="shared" si="215"/>
        <v>*JBS HOTELS</v>
      </c>
      <c r="R697" s="52" t="str">
        <f t="shared" si="216"/>
        <v>TOERKOOP REISBURO DE VEER</v>
      </c>
    </row>
    <row r="698" spans="1:18" ht="15" customHeight="1">
      <c r="A698" t="str">
        <f t="shared" si="199"/>
        <v>JAPANWALA, SAAID</v>
      </c>
      <c r="B698" t="str">
        <f t="shared" si="200"/>
        <v>806-173018</v>
      </c>
      <c r="C698">
        <f t="shared" si="201"/>
        <v>93155045</v>
      </c>
      <c r="D698" t="str">
        <f t="shared" si="202"/>
        <v>Checked Out</v>
      </c>
      <c r="E698" t="str">
        <f t="shared" si="203"/>
        <v>CRS</v>
      </c>
      <c r="F698" t="str">
        <f t="shared" si="204"/>
        <v>RACK</v>
      </c>
      <c r="G698" t="str">
        <f t="shared" si="205"/>
        <v>SBK</v>
      </c>
      <c r="H698">
        <f t="shared" si="206"/>
        <v>105</v>
      </c>
      <c r="I698">
        <f t="shared" si="207"/>
        <v>42591</v>
      </c>
      <c r="J698">
        <f t="shared" si="208"/>
        <v>42595</v>
      </c>
      <c r="K698" t="str">
        <f t="shared" si="209"/>
        <v>NQQ1</v>
      </c>
      <c r="L698">
        <f t="shared" si="210"/>
        <v>115</v>
      </c>
      <c r="M698">
        <f t="shared" si="211"/>
        <v>4</v>
      </c>
      <c r="N698">
        <f t="shared" si="212"/>
        <v>0</v>
      </c>
      <c r="O698">
        <f t="shared" si="213"/>
        <v>0</v>
      </c>
      <c r="P698" s="52" t="str">
        <f t="shared" si="214"/>
        <v>BOOKING.COM</v>
      </c>
      <c r="Q698" s="52" t="str">
        <f t="shared" si="215"/>
        <v>*JBS HOTELS</v>
      </c>
      <c r="R698" s="52" t="str">
        <f t="shared" si="216"/>
        <v>TOERKOOP REISBURO DE VEER</v>
      </c>
    </row>
    <row r="699" spans="1:18" ht="15" customHeight="1">
      <c r="A699" t="str">
        <f t="shared" si="199"/>
        <v>JAPANWALA, SAAID</v>
      </c>
      <c r="B699" t="str">
        <f t="shared" si="200"/>
        <v>806-173018</v>
      </c>
      <c r="C699">
        <f t="shared" si="201"/>
        <v>93155045</v>
      </c>
      <c r="D699" t="str">
        <f t="shared" si="202"/>
        <v>Checked Out</v>
      </c>
      <c r="E699" t="str">
        <f t="shared" si="203"/>
        <v>CRS</v>
      </c>
      <c r="F699" t="str">
        <f t="shared" si="204"/>
        <v>RACK</v>
      </c>
      <c r="G699" t="str">
        <f t="shared" si="205"/>
        <v>SBK</v>
      </c>
      <c r="H699">
        <f t="shared" si="206"/>
        <v>105</v>
      </c>
      <c r="I699">
        <f t="shared" si="207"/>
        <v>42591</v>
      </c>
      <c r="J699">
        <f t="shared" si="208"/>
        <v>42595</v>
      </c>
      <c r="K699" t="str">
        <f t="shared" si="209"/>
        <v>NQQ1</v>
      </c>
      <c r="L699">
        <f t="shared" si="210"/>
        <v>115</v>
      </c>
      <c r="M699">
        <f t="shared" si="211"/>
        <v>4</v>
      </c>
      <c r="N699">
        <f t="shared" si="212"/>
        <v>0</v>
      </c>
      <c r="O699">
        <f t="shared" si="213"/>
        <v>0</v>
      </c>
      <c r="P699" s="52" t="str">
        <f t="shared" si="214"/>
        <v>BOOKING.COM</v>
      </c>
      <c r="Q699" s="52" t="str">
        <f t="shared" si="215"/>
        <v>*JBS HOTELS</v>
      </c>
      <c r="R699" s="52" t="str">
        <f t="shared" si="216"/>
        <v>TOERKOOP REISBURO DE VEER</v>
      </c>
    </row>
    <row r="700" spans="1:18" ht="15" customHeight="1">
      <c r="A700" t="str">
        <f t="shared" si="199"/>
        <v>JAPANWALA, SAAID</v>
      </c>
      <c r="B700" t="str">
        <f t="shared" si="200"/>
        <v>806-173018</v>
      </c>
      <c r="C700">
        <f t="shared" si="201"/>
        <v>93155045</v>
      </c>
      <c r="D700" t="str">
        <f t="shared" si="202"/>
        <v>Checked Out</v>
      </c>
      <c r="E700" t="str">
        <f t="shared" si="203"/>
        <v>CRS</v>
      </c>
      <c r="F700" t="str">
        <f t="shared" si="204"/>
        <v>RACK</v>
      </c>
      <c r="G700" t="str">
        <f t="shared" si="205"/>
        <v>SBK</v>
      </c>
      <c r="H700">
        <f t="shared" si="206"/>
        <v>105</v>
      </c>
      <c r="I700">
        <f t="shared" si="207"/>
        <v>42591</v>
      </c>
      <c r="J700">
        <f t="shared" si="208"/>
        <v>42595</v>
      </c>
      <c r="K700" t="str">
        <f t="shared" si="209"/>
        <v>NQQ1</v>
      </c>
      <c r="L700">
        <f t="shared" si="210"/>
        <v>115</v>
      </c>
      <c r="M700">
        <f t="shared" si="211"/>
        <v>4</v>
      </c>
      <c r="N700">
        <f t="shared" si="212"/>
        <v>0</v>
      </c>
      <c r="O700">
        <f t="shared" si="213"/>
        <v>0</v>
      </c>
      <c r="P700" s="52" t="str">
        <f t="shared" si="214"/>
        <v>BOOKING.COM</v>
      </c>
      <c r="Q700" s="52" t="str">
        <f t="shared" si="215"/>
        <v>*JBS HOTELS</v>
      </c>
      <c r="R700" s="52" t="str">
        <f t="shared" si="216"/>
        <v>TOERKOOP REISBURO DE VEER</v>
      </c>
    </row>
    <row r="701" spans="1:18" ht="15" customHeight="1">
      <c r="A701" t="str">
        <f t="shared" si="199"/>
        <v>JAPANWALA, SAAID</v>
      </c>
      <c r="B701" t="str">
        <f t="shared" si="200"/>
        <v>806-173018</v>
      </c>
      <c r="C701">
        <f t="shared" si="201"/>
        <v>93155045</v>
      </c>
      <c r="D701" t="str">
        <f t="shared" si="202"/>
        <v>Checked Out</v>
      </c>
      <c r="E701" t="str">
        <f t="shared" si="203"/>
        <v>CRS</v>
      </c>
      <c r="F701" t="str">
        <f t="shared" si="204"/>
        <v>RACK</v>
      </c>
      <c r="G701" t="str">
        <f t="shared" si="205"/>
        <v>SBK</v>
      </c>
      <c r="H701">
        <f t="shared" si="206"/>
        <v>105</v>
      </c>
      <c r="I701">
        <f t="shared" si="207"/>
        <v>42591</v>
      </c>
      <c r="J701">
        <f t="shared" si="208"/>
        <v>42595</v>
      </c>
      <c r="K701" t="str">
        <f t="shared" si="209"/>
        <v>NQQ1</v>
      </c>
      <c r="L701">
        <f t="shared" si="210"/>
        <v>115</v>
      </c>
      <c r="M701">
        <f t="shared" si="211"/>
        <v>4</v>
      </c>
      <c r="N701">
        <f t="shared" si="212"/>
        <v>0</v>
      </c>
      <c r="O701">
        <f t="shared" si="213"/>
        <v>0</v>
      </c>
      <c r="P701" s="52" t="str">
        <f t="shared" si="214"/>
        <v>BOOKING.COM</v>
      </c>
      <c r="Q701" s="52" t="str">
        <f t="shared" si="215"/>
        <v>*JBS HOTELS</v>
      </c>
      <c r="R701" s="52" t="str">
        <f t="shared" si="216"/>
        <v>TOERKOOP REISBURO DE VEER</v>
      </c>
    </row>
    <row r="702" spans="1:18" ht="15" customHeight="1">
      <c r="A702" t="str">
        <f t="shared" si="199"/>
        <v>JAPANWALA, SAAID</v>
      </c>
      <c r="B702" t="str">
        <f t="shared" si="200"/>
        <v>806-173018</v>
      </c>
      <c r="C702">
        <f t="shared" si="201"/>
        <v>93155045</v>
      </c>
      <c r="D702" t="str">
        <f t="shared" si="202"/>
        <v>Checked Out</v>
      </c>
      <c r="E702" t="str">
        <f t="shared" si="203"/>
        <v>CRS</v>
      </c>
      <c r="F702" t="str">
        <f t="shared" si="204"/>
        <v>RACK</v>
      </c>
      <c r="G702" t="str">
        <f t="shared" si="205"/>
        <v>SBK</v>
      </c>
      <c r="H702">
        <f t="shared" si="206"/>
        <v>105</v>
      </c>
      <c r="I702">
        <f t="shared" si="207"/>
        <v>42591</v>
      </c>
      <c r="J702">
        <f t="shared" si="208"/>
        <v>42595</v>
      </c>
      <c r="K702" t="str">
        <f t="shared" si="209"/>
        <v>NQQ1</v>
      </c>
      <c r="L702">
        <f t="shared" si="210"/>
        <v>115</v>
      </c>
      <c r="M702">
        <f t="shared" si="211"/>
        <v>4</v>
      </c>
      <c r="N702">
        <f t="shared" si="212"/>
        <v>0</v>
      </c>
      <c r="O702">
        <f t="shared" si="213"/>
        <v>0</v>
      </c>
      <c r="P702" s="52" t="str">
        <f t="shared" si="214"/>
        <v>BOOKING.COM</v>
      </c>
      <c r="Q702" s="52" t="str">
        <f t="shared" si="215"/>
        <v>*JBS HOTELS</v>
      </c>
      <c r="R702" s="52" t="str">
        <f t="shared" si="216"/>
        <v>TOERKOOP REISBURO DE VEER</v>
      </c>
    </row>
    <row r="703" spans="1:18" ht="15" customHeight="1">
      <c r="A703" t="str">
        <f t="shared" si="199"/>
        <v>JAPANWALA, SAAID</v>
      </c>
      <c r="B703" t="str">
        <f t="shared" si="200"/>
        <v>806-173018</v>
      </c>
      <c r="C703">
        <f t="shared" si="201"/>
        <v>93155045</v>
      </c>
      <c r="D703" t="str">
        <f t="shared" si="202"/>
        <v>Checked Out</v>
      </c>
      <c r="E703" t="str">
        <f t="shared" si="203"/>
        <v>CRS</v>
      </c>
      <c r="F703" t="str">
        <f t="shared" si="204"/>
        <v>RACK</v>
      </c>
      <c r="G703" t="str">
        <f t="shared" si="205"/>
        <v>SBK</v>
      </c>
      <c r="H703">
        <f t="shared" si="206"/>
        <v>105</v>
      </c>
      <c r="I703">
        <f t="shared" si="207"/>
        <v>42591</v>
      </c>
      <c r="J703">
        <f t="shared" si="208"/>
        <v>42595</v>
      </c>
      <c r="K703" t="str">
        <f t="shared" si="209"/>
        <v>NQQ1</v>
      </c>
      <c r="L703">
        <f t="shared" si="210"/>
        <v>115</v>
      </c>
      <c r="M703">
        <f t="shared" si="211"/>
        <v>4</v>
      </c>
      <c r="N703">
        <f t="shared" si="212"/>
        <v>0</v>
      </c>
      <c r="O703">
        <f t="shared" si="213"/>
        <v>0</v>
      </c>
      <c r="P703" s="52" t="str">
        <f t="shared" si="214"/>
        <v>BOOKING.COM</v>
      </c>
      <c r="Q703" s="52" t="str">
        <f t="shared" si="215"/>
        <v>*JBS HOTELS</v>
      </c>
      <c r="R703" s="52" t="str">
        <f t="shared" si="216"/>
        <v>TOERKOOP REISBURO DE VEER</v>
      </c>
    </row>
    <row r="704" spans="1:18" ht="15" customHeight="1">
      <c r="A704" t="str">
        <f t="shared" si="199"/>
        <v>JAPANWALA, SAAID</v>
      </c>
      <c r="B704" t="str">
        <f t="shared" si="200"/>
        <v>806-173018</v>
      </c>
      <c r="C704">
        <f t="shared" si="201"/>
        <v>93155045</v>
      </c>
      <c r="D704" t="str">
        <f t="shared" si="202"/>
        <v>Checked Out</v>
      </c>
      <c r="E704" t="str">
        <f t="shared" si="203"/>
        <v>CRS</v>
      </c>
      <c r="F704" t="str">
        <f t="shared" si="204"/>
        <v>RACK</v>
      </c>
      <c r="G704" t="str">
        <f t="shared" si="205"/>
        <v>SBK</v>
      </c>
      <c r="H704">
        <f t="shared" si="206"/>
        <v>105</v>
      </c>
      <c r="I704">
        <f t="shared" si="207"/>
        <v>42591</v>
      </c>
      <c r="J704">
        <f t="shared" si="208"/>
        <v>42595</v>
      </c>
      <c r="K704" t="str">
        <f t="shared" si="209"/>
        <v>NQQ1</v>
      </c>
      <c r="L704">
        <f t="shared" si="210"/>
        <v>115</v>
      </c>
      <c r="M704">
        <f t="shared" si="211"/>
        <v>4</v>
      </c>
      <c r="N704">
        <f t="shared" si="212"/>
        <v>0</v>
      </c>
      <c r="O704">
        <f t="shared" si="213"/>
        <v>0</v>
      </c>
      <c r="P704" s="52" t="str">
        <f t="shared" si="214"/>
        <v>BOOKING.COM</v>
      </c>
      <c r="Q704" s="52" t="str">
        <f t="shared" si="215"/>
        <v>*JBS HOTELS</v>
      </c>
      <c r="R704" s="52" t="str">
        <f t="shared" si="216"/>
        <v>TOERKOOP REISBURO DE VEER</v>
      </c>
    </row>
    <row r="705" spans="1:18" ht="15" customHeight="1">
      <c r="A705" t="str">
        <f t="shared" si="199"/>
        <v>JAPANWALA, SAAID</v>
      </c>
      <c r="B705" t="str">
        <f t="shared" si="200"/>
        <v>806-173018</v>
      </c>
      <c r="C705">
        <f t="shared" si="201"/>
        <v>93155045</v>
      </c>
      <c r="D705" t="str">
        <f t="shared" si="202"/>
        <v>Checked Out</v>
      </c>
      <c r="E705" t="str">
        <f t="shared" si="203"/>
        <v>CRS</v>
      </c>
      <c r="F705" t="str">
        <f t="shared" si="204"/>
        <v>RACK</v>
      </c>
      <c r="G705" t="str">
        <f t="shared" si="205"/>
        <v>SBK</v>
      </c>
      <c r="H705">
        <f t="shared" si="206"/>
        <v>105</v>
      </c>
      <c r="I705">
        <f t="shared" si="207"/>
        <v>42591</v>
      </c>
      <c r="J705">
        <f t="shared" si="208"/>
        <v>42595</v>
      </c>
      <c r="K705" t="str">
        <f t="shared" si="209"/>
        <v>NQQ1</v>
      </c>
      <c r="L705">
        <f t="shared" si="210"/>
        <v>115</v>
      </c>
      <c r="M705">
        <f t="shared" si="211"/>
        <v>4</v>
      </c>
      <c r="N705">
        <f t="shared" si="212"/>
        <v>0</v>
      </c>
      <c r="O705">
        <f t="shared" si="213"/>
        <v>0</v>
      </c>
      <c r="P705" s="52" t="str">
        <f t="shared" si="214"/>
        <v>BOOKING.COM</v>
      </c>
      <c r="Q705" s="52" t="str">
        <f t="shared" si="215"/>
        <v>*JBS HOTELS</v>
      </c>
      <c r="R705" s="52" t="str">
        <f t="shared" si="216"/>
        <v>TOERKOOP REISBURO DE VEER</v>
      </c>
    </row>
    <row r="706" spans="1:18" ht="15" customHeight="1">
      <c r="A706" t="str">
        <f t="shared" si="199"/>
        <v>JAPANWALA, SAAID</v>
      </c>
      <c r="B706" t="str">
        <f t="shared" si="200"/>
        <v>806-173018</v>
      </c>
      <c r="C706">
        <f t="shared" si="201"/>
        <v>93155045</v>
      </c>
      <c r="D706" t="str">
        <f t="shared" si="202"/>
        <v>Checked Out</v>
      </c>
      <c r="E706" t="str">
        <f t="shared" si="203"/>
        <v>CRS</v>
      </c>
      <c r="F706" t="str">
        <f t="shared" si="204"/>
        <v>RACK</v>
      </c>
      <c r="G706" t="str">
        <f t="shared" si="205"/>
        <v>SBK</v>
      </c>
      <c r="H706">
        <f t="shared" si="206"/>
        <v>105</v>
      </c>
      <c r="I706">
        <f t="shared" si="207"/>
        <v>42591</v>
      </c>
      <c r="J706">
        <f t="shared" si="208"/>
        <v>42595</v>
      </c>
      <c r="K706" t="str">
        <f t="shared" si="209"/>
        <v>NQQ1</v>
      </c>
      <c r="L706">
        <f t="shared" si="210"/>
        <v>115</v>
      </c>
      <c r="M706">
        <f t="shared" si="211"/>
        <v>4</v>
      </c>
      <c r="N706">
        <f t="shared" si="212"/>
        <v>0</v>
      </c>
      <c r="O706">
        <f t="shared" si="213"/>
        <v>0</v>
      </c>
      <c r="P706" s="52" t="str">
        <f t="shared" si="214"/>
        <v>BOOKING.COM</v>
      </c>
      <c r="Q706" s="52" t="str">
        <f t="shared" si="215"/>
        <v>*JBS HOTELS</v>
      </c>
      <c r="R706" s="52" t="str">
        <f t="shared" si="216"/>
        <v>TOERKOOP REISBURO DE VEER</v>
      </c>
    </row>
    <row r="707" spans="1:18" ht="15" customHeight="1">
      <c r="A707" t="str">
        <f t="shared" si="199"/>
        <v>JAPANWALA, SAAID</v>
      </c>
      <c r="B707" t="str">
        <f t="shared" si="200"/>
        <v>806-173018</v>
      </c>
      <c r="C707">
        <f t="shared" si="201"/>
        <v>93155045</v>
      </c>
      <c r="D707" t="str">
        <f t="shared" si="202"/>
        <v>Checked Out</v>
      </c>
      <c r="E707" t="str">
        <f t="shared" si="203"/>
        <v>CRS</v>
      </c>
      <c r="F707" t="str">
        <f t="shared" si="204"/>
        <v>RACK</v>
      </c>
      <c r="G707" t="str">
        <f t="shared" si="205"/>
        <v>SBK</v>
      </c>
      <c r="H707">
        <f t="shared" si="206"/>
        <v>105</v>
      </c>
      <c r="I707">
        <f t="shared" si="207"/>
        <v>42591</v>
      </c>
      <c r="J707">
        <f t="shared" si="208"/>
        <v>42595</v>
      </c>
      <c r="K707" t="str">
        <f t="shared" si="209"/>
        <v>NQQ1</v>
      </c>
      <c r="L707">
        <f t="shared" si="210"/>
        <v>115</v>
      </c>
      <c r="M707">
        <f t="shared" si="211"/>
        <v>4</v>
      </c>
      <c r="N707">
        <f t="shared" si="212"/>
        <v>0</v>
      </c>
      <c r="O707">
        <f t="shared" si="213"/>
        <v>0</v>
      </c>
      <c r="P707" s="52" t="str">
        <f t="shared" si="214"/>
        <v>BOOKING.COM</v>
      </c>
      <c r="Q707" s="52" t="str">
        <f t="shared" si="215"/>
        <v>*JBS HOTELS</v>
      </c>
      <c r="R707" s="52" t="str">
        <f t="shared" si="216"/>
        <v>TOERKOOP REISBURO DE VEER</v>
      </c>
    </row>
    <row r="708" spans="1:18" ht="15" customHeight="1">
      <c r="A708" t="str">
        <f t="shared" si="199"/>
        <v>JAPANWALA, SAAID</v>
      </c>
      <c r="B708" t="str">
        <f t="shared" si="200"/>
        <v>806-173018</v>
      </c>
      <c r="C708">
        <f t="shared" si="201"/>
        <v>93155045</v>
      </c>
      <c r="D708" t="str">
        <f t="shared" si="202"/>
        <v>Checked Out</v>
      </c>
      <c r="E708" t="str">
        <f t="shared" si="203"/>
        <v>CRS</v>
      </c>
      <c r="F708" t="str">
        <f t="shared" si="204"/>
        <v>RACK</v>
      </c>
      <c r="G708" t="str">
        <f t="shared" si="205"/>
        <v>SBK</v>
      </c>
      <c r="H708">
        <f t="shared" si="206"/>
        <v>105</v>
      </c>
      <c r="I708">
        <f t="shared" si="207"/>
        <v>42591</v>
      </c>
      <c r="J708">
        <f t="shared" si="208"/>
        <v>42595</v>
      </c>
      <c r="K708" t="str">
        <f t="shared" si="209"/>
        <v>NQQ1</v>
      </c>
      <c r="L708">
        <f t="shared" si="210"/>
        <v>115</v>
      </c>
      <c r="M708">
        <f t="shared" si="211"/>
        <v>4</v>
      </c>
      <c r="N708">
        <f t="shared" si="212"/>
        <v>0</v>
      </c>
      <c r="O708">
        <f t="shared" si="213"/>
        <v>0</v>
      </c>
      <c r="P708" s="52" t="str">
        <f t="shared" si="214"/>
        <v>BOOKING.COM</v>
      </c>
      <c r="Q708" s="52" t="str">
        <f t="shared" si="215"/>
        <v>*JBS HOTELS</v>
      </c>
      <c r="R708" s="52" t="str">
        <f t="shared" si="216"/>
        <v>TOERKOOP REISBURO DE VEER</v>
      </c>
    </row>
    <row r="709" spans="1:18" ht="15" customHeight="1">
      <c r="A709" t="str">
        <f t="shared" si="199"/>
        <v>JAPANWALA, SAAID</v>
      </c>
      <c r="B709" t="str">
        <f t="shared" si="200"/>
        <v>806-173018</v>
      </c>
      <c r="C709">
        <f t="shared" si="201"/>
        <v>93155045</v>
      </c>
      <c r="D709" t="str">
        <f t="shared" si="202"/>
        <v>Checked Out</v>
      </c>
      <c r="E709" t="str">
        <f t="shared" si="203"/>
        <v>CRS</v>
      </c>
      <c r="F709" t="str">
        <f t="shared" si="204"/>
        <v>RACK</v>
      </c>
      <c r="G709" t="str">
        <f t="shared" si="205"/>
        <v>SBK</v>
      </c>
      <c r="H709">
        <f t="shared" si="206"/>
        <v>105</v>
      </c>
      <c r="I709">
        <f t="shared" si="207"/>
        <v>42591</v>
      </c>
      <c r="J709">
        <f t="shared" si="208"/>
        <v>42595</v>
      </c>
      <c r="K709" t="str">
        <f t="shared" si="209"/>
        <v>NQQ1</v>
      </c>
      <c r="L709">
        <f t="shared" si="210"/>
        <v>115</v>
      </c>
      <c r="M709">
        <f t="shared" si="211"/>
        <v>4</v>
      </c>
      <c r="N709">
        <f t="shared" si="212"/>
        <v>0</v>
      </c>
      <c r="O709">
        <f t="shared" si="213"/>
        <v>0</v>
      </c>
      <c r="P709" s="52" t="str">
        <f t="shared" si="214"/>
        <v>BOOKING.COM</v>
      </c>
      <c r="Q709" s="52" t="str">
        <f t="shared" si="215"/>
        <v>*JBS HOTELS</v>
      </c>
      <c r="R709" s="52" t="str">
        <f t="shared" si="216"/>
        <v>TOERKOOP REISBURO DE VEER</v>
      </c>
    </row>
    <row r="710" spans="1:18" ht="15" customHeight="1">
      <c r="A710" t="str">
        <f t="shared" si="199"/>
        <v>JAPANWALA, SAAID</v>
      </c>
      <c r="B710" t="str">
        <f t="shared" si="200"/>
        <v>806-173018</v>
      </c>
      <c r="C710">
        <f t="shared" si="201"/>
        <v>93155045</v>
      </c>
      <c r="D710" t="str">
        <f t="shared" si="202"/>
        <v>Checked Out</v>
      </c>
      <c r="E710" t="str">
        <f t="shared" si="203"/>
        <v>CRS</v>
      </c>
      <c r="F710" t="str">
        <f t="shared" si="204"/>
        <v>RACK</v>
      </c>
      <c r="G710" t="str">
        <f t="shared" si="205"/>
        <v>SBK</v>
      </c>
      <c r="H710">
        <f t="shared" si="206"/>
        <v>105</v>
      </c>
      <c r="I710">
        <f t="shared" si="207"/>
        <v>42591</v>
      </c>
      <c r="J710">
        <f t="shared" si="208"/>
        <v>42595</v>
      </c>
      <c r="K710" t="str">
        <f t="shared" si="209"/>
        <v>NQQ1</v>
      </c>
      <c r="L710">
        <f t="shared" si="210"/>
        <v>115</v>
      </c>
      <c r="M710">
        <f t="shared" si="211"/>
        <v>4</v>
      </c>
      <c r="N710">
        <f t="shared" si="212"/>
        <v>0</v>
      </c>
      <c r="O710">
        <f t="shared" si="213"/>
        <v>0</v>
      </c>
      <c r="P710" s="52" t="str">
        <f t="shared" si="214"/>
        <v>BOOKING.COM</v>
      </c>
      <c r="Q710" s="52" t="str">
        <f t="shared" si="215"/>
        <v>*JBS HOTELS</v>
      </c>
      <c r="R710" s="52" t="str">
        <f t="shared" si="216"/>
        <v>TOERKOOP REISBURO DE VEER</v>
      </c>
    </row>
    <row r="711" spans="1:18" ht="15" customHeight="1">
      <c r="A711" t="str">
        <f t="shared" si="199"/>
        <v>JAPANWALA, SAAID</v>
      </c>
      <c r="B711" t="str">
        <f t="shared" si="200"/>
        <v>806-173018</v>
      </c>
      <c r="C711">
        <f t="shared" si="201"/>
        <v>93155045</v>
      </c>
      <c r="D711" t="str">
        <f t="shared" si="202"/>
        <v>Checked Out</v>
      </c>
      <c r="E711" t="str">
        <f t="shared" si="203"/>
        <v>CRS</v>
      </c>
      <c r="F711" t="str">
        <f t="shared" si="204"/>
        <v>RACK</v>
      </c>
      <c r="G711" t="str">
        <f t="shared" si="205"/>
        <v>SBK</v>
      </c>
      <c r="H711">
        <f t="shared" si="206"/>
        <v>105</v>
      </c>
      <c r="I711">
        <f t="shared" si="207"/>
        <v>42591</v>
      </c>
      <c r="J711">
        <f t="shared" si="208"/>
        <v>42595</v>
      </c>
      <c r="K711" t="str">
        <f t="shared" si="209"/>
        <v>NQQ1</v>
      </c>
      <c r="L711">
        <f t="shared" si="210"/>
        <v>115</v>
      </c>
      <c r="M711">
        <f t="shared" si="211"/>
        <v>4</v>
      </c>
      <c r="N711">
        <f t="shared" si="212"/>
        <v>0</v>
      </c>
      <c r="O711">
        <f t="shared" si="213"/>
        <v>0</v>
      </c>
      <c r="P711" s="52" t="str">
        <f t="shared" si="214"/>
        <v>BOOKING.COM</v>
      </c>
      <c r="Q711" s="52" t="str">
        <f t="shared" si="215"/>
        <v>*JBS HOTELS</v>
      </c>
      <c r="R711" s="52" t="str">
        <f t="shared" si="216"/>
        <v>TOERKOOP REISBURO DE VEER</v>
      </c>
    </row>
    <row r="712" spans="1:18" ht="15" customHeight="1">
      <c r="A712" t="str">
        <f t="shared" si="199"/>
        <v>JAPANWALA, SAAID</v>
      </c>
      <c r="B712" t="str">
        <f t="shared" si="200"/>
        <v>806-173018</v>
      </c>
      <c r="C712">
        <f t="shared" si="201"/>
        <v>93155045</v>
      </c>
      <c r="D712" t="str">
        <f t="shared" si="202"/>
        <v>Checked Out</v>
      </c>
      <c r="E712" t="str">
        <f t="shared" si="203"/>
        <v>CRS</v>
      </c>
      <c r="F712" t="str">
        <f t="shared" si="204"/>
        <v>RACK</v>
      </c>
      <c r="G712" t="str">
        <f t="shared" si="205"/>
        <v>SBK</v>
      </c>
      <c r="H712">
        <f t="shared" si="206"/>
        <v>105</v>
      </c>
      <c r="I712">
        <f t="shared" si="207"/>
        <v>42591</v>
      </c>
      <c r="J712">
        <f t="shared" si="208"/>
        <v>42595</v>
      </c>
      <c r="K712" t="str">
        <f t="shared" si="209"/>
        <v>NQQ1</v>
      </c>
      <c r="L712">
        <f t="shared" si="210"/>
        <v>115</v>
      </c>
      <c r="M712">
        <f t="shared" si="211"/>
        <v>4</v>
      </c>
      <c r="N712">
        <f t="shared" si="212"/>
        <v>0</v>
      </c>
      <c r="O712">
        <f t="shared" si="213"/>
        <v>0</v>
      </c>
      <c r="P712" s="52" t="str">
        <f t="shared" si="214"/>
        <v>BOOKING.COM</v>
      </c>
      <c r="Q712" s="52" t="str">
        <f t="shared" si="215"/>
        <v>*JBS HOTELS</v>
      </c>
      <c r="R712" s="52" t="str">
        <f t="shared" si="216"/>
        <v>TOERKOOP REISBURO DE VEER</v>
      </c>
    </row>
    <row r="713" spans="1:18" ht="15" customHeight="1">
      <c r="A713" t="str">
        <f t="shared" si="199"/>
        <v>JAPANWALA, SAAID</v>
      </c>
      <c r="B713" t="str">
        <f t="shared" si="200"/>
        <v>806-173018</v>
      </c>
      <c r="C713">
        <f t="shared" si="201"/>
        <v>93155045</v>
      </c>
      <c r="D713" t="str">
        <f t="shared" si="202"/>
        <v>Checked Out</v>
      </c>
      <c r="E713" t="str">
        <f t="shared" si="203"/>
        <v>CRS</v>
      </c>
      <c r="F713" t="str">
        <f t="shared" si="204"/>
        <v>RACK</v>
      </c>
      <c r="G713" t="str">
        <f t="shared" si="205"/>
        <v>SBK</v>
      </c>
      <c r="H713">
        <f t="shared" si="206"/>
        <v>105</v>
      </c>
      <c r="I713">
        <f t="shared" si="207"/>
        <v>42591</v>
      </c>
      <c r="J713">
        <f t="shared" si="208"/>
        <v>42595</v>
      </c>
      <c r="K713" t="str">
        <f t="shared" si="209"/>
        <v>NQQ1</v>
      </c>
      <c r="L713">
        <f t="shared" si="210"/>
        <v>115</v>
      </c>
      <c r="M713">
        <f t="shared" si="211"/>
        <v>4</v>
      </c>
      <c r="N713">
        <f t="shared" si="212"/>
        <v>0</v>
      </c>
      <c r="O713">
        <f t="shared" si="213"/>
        <v>0</v>
      </c>
      <c r="P713" s="52" t="str">
        <f t="shared" si="214"/>
        <v>BOOKING.COM</v>
      </c>
      <c r="Q713" s="52" t="str">
        <f t="shared" si="215"/>
        <v>*JBS HOTELS</v>
      </c>
      <c r="R713" s="52" t="str">
        <f t="shared" si="216"/>
        <v>TOERKOOP REISBURO DE VEER</v>
      </c>
    </row>
    <row r="714" spans="1:18" ht="15" customHeight="1">
      <c r="A714" t="str">
        <f t="shared" si="199"/>
        <v>JAPANWALA, SAAID</v>
      </c>
      <c r="B714" t="str">
        <f t="shared" si="200"/>
        <v>806-173018</v>
      </c>
      <c r="C714">
        <f t="shared" si="201"/>
        <v>93155045</v>
      </c>
      <c r="D714" t="str">
        <f t="shared" si="202"/>
        <v>Checked Out</v>
      </c>
      <c r="E714" t="str">
        <f t="shared" si="203"/>
        <v>CRS</v>
      </c>
      <c r="F714" t="str">
        <f t="shared" si="204"/>
        <v>RACK</v>
      </c>
      <c r="G714" t="str">
        <f t="shared" si="205"/>
        <v>SBK</v>
      </c>
      <c r="H714">
        <f t="shared" si="206"/>
        <v>105</v>
      </c>
      <c r="I714">
        <f t="shared" si="207"/>
        <v>42591</v>
      </c>
      <c r="J714">
        <f t="shared" si="208"/>
        <v>42595</v>
      </c>
      <c r="K714" t="str">
        <f t="shared" si="209"/>
        <v>NQQ1</v>
      </c>
      <c r="L714">
        <f t="shared" si="210"/>
        <v>115</v>
      </c>
      <c r="M714">
        <f t="shared" si="211"/>
        <v>4</v>
      </c>
      <c r="N714">
        <f t="shared" si="212"/>
        <v>0</v>
      </c>
      <c r="O714">
        <f t="shared" si="213"/>
        <v>0</v>
      </c>
      <c r="P714" s="52" t="str">
        <f t="shared" si="214"/>
        <v>BOOKING.COM</v>
      </c>
      <c r="Q714" s="52" t="str">
        <f t="shared" si="215"/>
        <v>*JBS HOTELS</v>
      </c>
      <c r="R714" s="52" t="str">
        <f t="shared" si="216"/>
        <v>TOERKOOP REISBURO DE VEER</v>
      </c>
    </row>
    <row r="715" spans="1:18" ht="15" customHeight="1">
      <c r="A715" t="str">
        <f t="shared" si="199"/>
        <v>JAPANWALA, SAAID</v>
      </c>
      <c r="B715" t="str">
        <f t="shared" si="200"/>
        <v>806-173018</v>
      </c>
      <c r="C715">
        <f t="shared" si="201"/>
        <v>93155045</v>
      </c>
      <c r="D715" t="str">
        <f t="shared" si="202"/>
        <v>Checked Out</v>
      </c>
      <c r="E715" t="str">
        <f t="shared" si="203"/>
        <v>CRS</v>
      </c>
      <c r="F715" t="str">
        <f t="shared" si="204"/>
        <v>RACK</v>
      </c>
      <c r="G715" t="str">
        <f t="shared" si="205"/>
        <v>SBK</v>
      </c>
      <c r="H715">
        <f t="shared" si="206"/>
        <v>105</v>
      </c>
      <c r="I715">
        <f t="shared" si="207"/>
        <v>42591</v>
      </c>
      <c r="J715">
        <f t="shared" si="208"/>
        <v>42595</v>
      </c>
      <c r="K715" t="str">
        <f t="shared" si="209"/>
        <v>NQQ1</v>
      </c>
      <c r="L715">
        <f t="shared" si="210"/>
        <v>115</v>
      </c>
      <c r="M715">
        <f t="shared" si="211"/>
        <v>4</v>
      </c>
      <c r="N715">
        <f t="shared" si="212"/>
        <v>0</v>
      </c>
      <c r="O715">
        <f t="shared" si="213"/>
        <v>0</v>
      </c>
      <c r="P715" s="52" t="str">
        <f t="shared" si="214"/>
        <v>BOOKING.COM</v>
      </c>
      <c r="Q715" s="52" t="str">
        <f t="shared" si="215"/>
        <v>*JBS HOTELS</v>
      </c>
      <c r="R715" s="52" t="str">
        <f t="shared" si="216"/>
        <v>TOERKOOP REISBURO DE VEER</v>
      </c>
    </row>
    <row r="716" spans="1:18" ht="15" customHeight="1">
      <c r="A716" t="str">
        <f t="shared" si="199"/>
        <v>JAPANWALA, SAAID</v>
      </c>
      <c r="B716" t="str">
        <f t="shared" si="200"/>
        <v>806-173018</v>
      </c>
      <c r="C716">
        <f t="shared" si="201"/>
        <v>93155045</v>
      </c>
      <c r="D716" t="str">
        <f t="shared" si="202"/>
        <v>Checked Out</v>
      </c>
      <c r="E716" t="str">
        <f t="shared" si="203"/>
        <v>CRS</v>
      </c>
      <c r="F716" t="str">
        <f t="shared" si="204"/>
        <v>RACK</v>
      </c>
      <c r="G716" t="str">
        <f t="shared" si="205"/>
        <v>SBK</v>
      </c>
      <c r="H716">
        <f t="shared" si="206"/>
        <v>105</v>
      </c>
      <c r="I716">
        <f t="shared" si="207"/>
        <v>42591</v>
      </c>
      <c r="J716">
        <f t="shared" si="208"/>
        <v>42595</v>
      </c>
      <c r="K716" t="str">
        <f t="shared" si="209"/>
        <v>NQQ1</v>
      </c>
      <c r="L716">
        <f t="shared" si="210"/>
        <v>115</v>
      </c>
      <c r="M716">
        <f t="shared" si="211"/>
        <v>4</v>
      </c>
      <c r="N716">
        <f t="shared" si="212"/>
        <v>0</v>
      </c>
      <c r="O716">
        <f t="shared" si="213"/>
        <v>0</v>
      </c>
      <c r="P716" s="52" t="str">
        <f t="shared" si="214"/>
        <v>BOOKING.COM</v>
      </c>
      <c r="Q716" s="52" t="str">
        <f t="shared" si="215"/>
        <v>*JBS HOTELS</v>
      </c>
      <c r="R716" s="52" t="str">
        <f t="shared" si="216"/>
        <v>TOERKOOP REISBURO DE VEER</v>
      </c>
    </row>
    <row r="717" spans="1:18" ht="15" customHeight="1">
      <c r="A717" t="str">
        <f t="shared" si="199"/>
        <v>JAPANWALA, SAAID</v>
      </c>
      <c r="B717" t="str">
        <f t="shared" si="200"/>
        <v>806-173018</v>
      </c>
      <c r="C717">
        <f t="shared" si="201"/>
        <v>93155045</v>
      </c>
      <c r="D717" t="str">
        <f t="shared" si="202"/>
        <v>Checked Out</v>
      </c>
      <c r="E717" t="str">
        <f t="shared" si="203"/>
        <v>CRS</v>
      </c>
      <c r="F717" t="str">
        <f t="shared" si="204"/>
        <v>RACK</v>
      </c>
      <c r="G717" t="str">
        <f t="shared" si="205"/>
        <v>SBK</v>
      </c>
      <c r="H717">
        <f t="shared" si="206"/>
        <v>105</v>
      </c>
      <c r="I717">
        <f t="shared" si="207"/>
        <v>42591</v>
      </c>
      <c r="J717">
        <f t="shared" si="208"/>
        <v>42595</v>
      </c>
      <c r="K717" t="str">
        <f t="shared" si="209"/>
        <v>NQQ1</v>
      </c>
      <c r="L717">
        <f t="shared" si="210"/>
        <v>115</v>
      </c>
      <c r="M717">
        <f t="shared" si="211"/>
        <v>4</v>
      </c>
      <c r="N717">
        <f t="shared" si="212"/>
        <v>0</v>
      </c>
      <c r="O717">
        <f t="shared" si="213"/>
        <v>0</v>
      </c>
      <c r="P717" s="52" t="str">
        <f t="shared" si="214"/>
        <v>BOOKING.COM</v>
      </c>
      <c r="Q717" s="52" t="str">
        <f t="shared" si="215"/>
        <v>*JBS HOTELS</v>
      </c>
      <c r="R717" s="52" t="str">
        <f t="shared" si="216"/>
        <v>TOERKOOP REISBURO DE VEER</v>
      </c>
    </row>
    <row r="718" spans="1:18" ht="15" customHeight="1">
      <c r="A718" t="str">
        <f t="shared" si="199"/>
        <v>JAPANWALA, SAAID</v>
      </c>
      <c r="B718" t="str">
        <f t="shared" si="200"/>
        <v>806-173018</v>
      </c>
      <c r="C718">
        <f t="shared" si="201"/>
        <v>93155045</v>
      </c>
      <c r="D718" t="str">
        <f t="shared" si="202"/>
        <v>Checked Out</v>
      </c>
      <c r="E718" t="str">
        <f t="shared" si="203"/>
        <v>CRS</v>
      </c>
      <c r="F718" t="str">
        <f t="shared" si="204"/>
        <v>RACK</v>
      </c>
      <c r="G718" t="str">
        <f t="shared" si="205"/>
        <v>SBK</v>
      </c>
      <c r="H718">
        <f t="shared" si="206"/>
        <v>105</v>
      </c>
      <c r="I718">
        <f t="shared" si="207"/>
        <v>42591</v>
      </c>
      <c r="J718">
        <f t="shared" si="208"/>
        <v>42595</v>
      </c>
      <c r="K718" t="str">
        <f t="shared" si="209"/>
        <v>NQQ1</v>
      </c>
      <c r="L718">
        <f t="shared" si="210"/>
        <v>115</v>
      </c>
      <c r="M718">
        <f t="shared" si="211"/>
        <v>4</v>
      </c>
      <c r="N718">
        <f t="shared" si="212"/>
        <v>0</v>
      </c>
      <c r="O718">
        <f t="shared" si="213"/>
        <v>0</v>
      </c>
      <c r="P718" s="52" t="str">
        <f t="shared" si="214"/>
        <v>BOOKING.COM</v>
      </c>
      <c r="Q718" s="52" t="str">
        <f t="shared" si="215"/>
        <v>*JBS HOTELS</v>
      </c>
      <c r="R718" s="52" t="str">
        <f t="shared" si="216"/>
        <v>TOERKOOP REISBURO DE VEER</v>
      </c>
    </row>
    <row r="719" spans="1:18" ht="15" customHeight="1">
      <c r="A719" t="str">
        <f t="shared" si="199"/>
        <v>JAPANWALA, SAAID</v>
      </c>
      <c r="B719" t="str">
        <f t="shared" si="200"/>
        <v>806-173018</v>
      </c>
      <c r="C719">
        <f t="shared" si="201"/>
        <v>93155045</v>
      </c>
      <c r="D719" t="str">
        <f t="shared" si="202"/>
        <v>Checked Out</v>
      </c>
      <c r="E719" t="str">
        <f t="shared" si="203"/>
        <v>CRS</v>
      </c>
      <c r="F719" t="str">
        <f t="shared" si="204"/>
        <v>RACK</v>
      </c>
      <c r="G719" t="str">
        <f t="shared" si="205"/>
        <v>SBK</v>
      </c>
      <c r="H719">
        <f t="shared" si="206"/>
        <v>105</v>
      </c>
      <c r="I719">
        <f t="shared" si="207"/>
        <v>42591</v>
      </c>
      <c r="J719">
        <f t="shared" si="208"/>
        <v>42595</v>
      </c>
      <c r="K719" t="str">
        <f t="shared" si="209"/>
        <v>NQQ1</v>
      </c>
      <c r="L719">
        <f t="shared" si="210"/>
        <v>115</v>
      </c>
      <c r="M719">
        <f t="shared" si="211"/>
        <v>4</v>
      </c>
      <c r="N719">
        <f t="shared" si="212"/>
        <v>0</v>
      </c>
      <c r="O719">
        <f t="shared" si="213"/>
        <v>0</v>
      </c>
      <c r="P719" s="52" t="str">
        <f t="shared" si="214"/>
        <v>BOOKING.COM</v>
      </c>
      <c r="Q719" s="52" t="str">
        <f t="shared" si="215"/>
        <v>*JBS HOTELS</v>
      </c>
      <c r="R719" s="52" t="str">
        <f t="shared" si="216"/>
        <v>TOERKOOP REISBURO DE VEER</v>
      </c>
    </row>
    <row r="720" spans="1:18" ht="15" customHeight="1">
      <c r="A720" t="str">
        <f t="shared" si="199"/>
        <v>JAPANWALA, SAAID</v>
      </c>
      <c r="B720" t="str">
        <f t="shared" si="200"/>
        <v>806-173018</v>
      </c>
      <c r="C720">
        <f t="shared" si="201"/>
        <v>93155045</v>
      </c>
      <c r="D720" t="str">
        <f t="shared" si="202"/>
        <v>Checked Out</v>
      </c>
      <c r="E720" t="str">
        <f t="shared" si="203"/>
        <v>CRS</v>
      </c>
      <c r="F720" t="str">
        <f t="shared" si="204"/>
        <v>RACK</v>
      </c>
      <c r="G720" t="str">
        <f t="shared" si="205"/>
        <v>SBK</v>
      </c>
      <c r="H720">
        <f t="shared" si="206"/>
        <v>105</v>
      </c>
      <c r="I720">
        <f t="shared" si="207"/>
        <v>42591</v>
      </c>
      <c r="J720">
        <f t="shared" si="208"/>
        <v>42595</v>
      </c>
      <c r="K720" t="str">
        <f t="shared" si="209"/>
        <v>NQQ1</v>
      </c>
      <c r="L720">
        <f t="shared" si="210"/>
        <v>115</v>
      </c>
      <c r="M720">
        <f t="shared" si="211"/>
        <v>4</v>
      </c>
      <c r="N720">
        <f t="shared" si="212"/>
        <v>0</v>
      </c>
      <c r="O720">
        <f t="shared" si="213"/>
        <v>0</v>
      </c>
      <c r="P720" s="52" t="str">
        <f t="shared" si="214"/>
        <v>BOOKING.COM</v>
      </c>
      <c r="Q720" s="52" t="str">
        <f t="shared" si="215"/>
        <v>*JBS HOTELS</v>
      </c>
      <c r="R720" s="52" t="str">
        <f t="shared" si="216"/>
        <v>TOERKOOP REISBURO DE VEER</v>
      </c>
    </row>
    <row r="721" spans="1:18" ht="15" customHeight="1">
      <c r="A721" t="str">
        <f t="shared" si="199"/>
        <v>JAPANWALA, SAAID</v>
      </c>
      <c r="B721" t="str">
        <f t="shared" si="200"/>
        <v>806-173018</v>
      </c>
      <c r="C721">
        <f t="shared" si="201"/>
        <v>93155045</v>
      </c>
      <c r="D721" t="str">
        <f t="shared" si="202"/>
        <v>Checked Out</v>
      </c>
      <c r="E721" t="str">
        <f t="shared" si="203"/>
        <v>CRS</v>
      </c>
      <c r="F721" t="str">
        <f t="shared" si="204"/>
        <v>RACK</v>
      </c>
      <c r="G721" t="str">
        <f t="shared" si="205"/>
        <v>SBK</v>
      </c>
      <c r="H721">
        <f t="shared" si="206"/>
        <v>105</v>
      </c>
      <c r="I721">
        <f t="shared" si="207"/>
        <v>42591</v>
      </c>
      <c r="J721">
        <f t="shared" si="208"/>
        <v>42595</v>
      </c>
      <c r="K721" t="str">
        <f t="shared" si="209"/>
        <v>NQQ1</v>
      </c>
      <c r="L721">
        <f t="shared" si="210"/>
        <v>115</v>
      </c>
      <c r="M721">
        <f t="shared" si="211"/>
        <v>4</v>
      </c>
      <c r="N721">
        <f t="shared" si="212"/>
        <v>0</v>
      </c>
      <c r="O721">
        <f t="shared" si="213"/>
        <v>0</v>
      </c>
      <c r="P721" s="52" t="str">
        <f t="shared" si="214"/>
        <v>BOOKING.COM</v>
      </c>
      <c r="Q721" s="52" t="str">
        <f t="shared" si="215"/>
        <v>*JBS HOTELS</v>
      </c>
      <c r="R721" s="52" t="str">
        <f t="shared" si="216"/>
        <v>TOERKOOP REISBURO DE VEER</v>
      </c>
    </row>
    <row r="722" spans="1:18" ht="15" customHeight="1">
      <c r="A722" t="str">
        <f t="shared" si="199"/>
        <v>JAPANWALA, SAAID</v>
      </c>
      <c r="B722" t="str">
        <f t="shared" si="200"/>
        <v>806-173018</v>
      </c>
      <c r="C722">
        <f t="shared" si="201"/>
        <v>93155045</v>
      </c>
      <c r="D722" t="str">
        <f t="shared" si="202"/>
        <v>Checked Out</v>
      </c>
      <c r="E722" t="str">
        <f t="shared" si="203"/>
        <v>CRS</v>
      </c>
      <c r="F722" t="str">
        <f t="shared" si="204"/>
        <v>RACK</v>
      </c>
      <c r="G722" t="str">
        <f t="shared" si="205"/>
        <v>SBK</v>
      </c>
      <c r="H722">
        <f t="shared" si="206"/>
        <v>105</v>
      </c>
      <c r="I722">
        <f t="shared" si="207"/>
        <v>42591</v>
      </c>
      <c r="J722">
        <f t="shared" si="208"/>
        <v>42595</v>
      </c>
      <c r="K722" t="str">
        <f t="shared" si="209"/>
        <v>NQQ1</v>
      </c>
      <c r="L722">
        <f t="shared" si="210"/>
        <v>115</v>
      </c>
      <c r="M722">
        <f t="shared" si="211"/>
        <v>4</v>
      </c>
      <c r="N722">
        <f t="shared" si="212"/>
        <v>0</v>
      </c>
      <c r="O722">
        <f t="shared" si="213"/>
        <v>0</v>
      </c>
      <c r="P722" s="52" t="str">
        <f t="shared" si="214"/>
        <v>BOOKING.COM</v>
      </c>
      <c r="Q722" s="52" t="str">
        <f t="shared" si="215"/>
        <v>*JBS HOTELS</v>
      </c>
      <c r="R722" s="52" t="str">
        <f t="shared" si="216"/>
        <v>TOERKOOP REISBURO DE VEER</v>
      </c>
    </row>
    <row r="723" spans="1:18" ht="15" customHeight="1">
      <c r="A723" t="str">
        <f t="shared" si="199"/>
        <v>JAPANWALA, SAAID</v>
      </c>
      <c r="B723" t="str">
        <f t="shared" si="200"/>
        <v>806-173018</v>
      </c>
      <c r="C723">
        <f t="shared" si="201"/>
        <v>93155045</v>
      </c>
      <c r="D723" t="str">
        <f t="shared" si="202"/>
        <v>Checked Out</v>
      </c>
      <c r="E723" t="str">
        <f t="shared" si="203"/>
        <v>CRS</v>
      </c>
      <c r="F723" t="str">
        <f t="shared" si="204"/>
        <v>RACK</v>
      </c>
      <c r="G723" t="str">
        <f t="shared" si="205"/>
        <v>SBK</v>
      </c>
      <c r="H723">
        <f t="shared" si="206"/>
        <v>105</v>
      </c>
      <c r="I723">
        <f t="shared" si="207"/>
        <v>42591</v>
      </c>
      <c r="J723">
        <f t="shared" si="208"/>
        <v>42595</v>
      </c>
      <c r="K723" t="str">
        <f t="shared" si="209"/>
        <v>NQQ1</v>
      </c>
      <c r="L723">
        <f t="shared" si="210"/>
        <v>115</v>
      </c>
      <c r="M723">
        <f t="shared" si="211"/>
        <v>4</v>
      </c>
      <c r="N723">
        <f t="shared" si="212"/>
        <v>0</v>
      </c>
      <c r="O723">
        <f t="shared" si="213"/>
        <v>0</v>
      </c>
      <c r="P723" s="52" t="str">
        <f t="shared" si="214"/>
        <v>BOOKING.COM</v>
      </c>
      <c r="Q723" s="52" t="str">
        <f t="shared" si="215"/>
        <v>*JBS HOTELS</v>
      </c>
      <c r="R723" s="52" t="str">
        <f t="shared" si="216"/>
        <v>TOERKOOP REISBURO DE VEER</v>
      </c>
    </row>
    <row r="724" spans="1:18" ht="15" customHeight="1">
      <c r="A724" t="str">
        <f t="shared" si="199"/>
        <v>JAPANWALA, SAAID</v>
      </c>
      <c r="B724" t="str">
        <f t="shared" si="200"/>
        <v>806-173018</v>
      </c>
      <c r="C724">
        <f t="shared" si="201"/>
        <v>93155045</v>
      </c>
      <c r="D724" t="str">
        <f t="shared" si="202"/>
        <v>Checked Out</v>
      </c>
      <c r="E724" t="str">
        <f t="shared" si="203"/>
        <v>CRS</v>
      </c>
      <c r="F724" t="str">
        <f t="shared" si="204"/>
        <v>RACK</v>
      </c>
      <c r="G724" t="str">
        <f t="shared" si="205"/>
        <v>SBK</v>
      </c>
      <c r="H724">
        <f t="shared" si="206"/>
        <v>105</v>
      </c>
      <c r="I724">
        <f t="shared" si="207"/>
        <v>42591</v>
      </c>
      <c r="J724">
        <f t="shared" si="208"/>
        <v>42595</v>
      </c>
      <c r="K724" t="str">
        <f t="shared" si="209"/>
        <v>NQQ1</v>
      </c>
      <c r="L724">
        <f t="shared" si="210"/>
        <v>115</v>
      </c>
      <c r="M724">
        <f t="shared" si="211"/>
        <v>4</v>
      </c>
      <c r="N724">
        <f t="shared" si="212"/>
        <v>0</v>
      </c>
      <c r="O724">
        <f t="shared" si="213"/>
        <v>0</v>
      </c>
      <c r="P724" s="52" t="str">
        <f t="shared" si="214"/>
        <v>BOOKING.COM</v>
      </c>
      <c r="Q724" s="52" t="str">
        <f t="shared" si="215"/>
        <v>*JBS HOTELS</v>
      </c>
      <c r="R724" s="52" t="str">
        <f t="shared" si="216"/>
        <v>TOERKOOP REISBURO DE VEER</v>
      </c>
    </row>
    <row r="725" spans="1:18" ht="15" customHeight="1">
      <c r="A725" t="str">
        <f t="shared" si="199"/>
        <v>JAPANWALA, SAAID</v>
      </c>
      <c r="B725" t="str">
        <f t="shared" si="200"/>
        <v>806-173018</v>
      </c>
      <c r="C725">
        <f t="shared" si="201"/>
        <v>93155045</v>
      </c>
      <c r="D725" t="str">
        <f t="shared" si="202"/>
        <v>Checked Out</v>
      </c>
      <c r="E725" t="str">
        <f t="shared" si="203"/>
        <v>CRS</v>
      </c>
      <c r="F725" t="str">
        <f t="shared" si="204"/>
        <v>RACK</v>
      </c>
      <c r="G725" t="str">
        <f t="shared" si="205"/>
        <v>SBK</v>
      </c>
      <c r="H725">
        <f t="shared" si="206"/>
        <v>105</v>
      </c>
      <c r="I725">
        <f t="shared" si="207"/>
        <v>42591</v>
      </c>
      <c r="J725">
        <f t="shared" si="208"/>
        <v>42595</v>
      </c>
      <c r="K725" t="str">
        <f t="shared" si="209"/>
        <v>NQQ1</v>
      </c>
      <c r="L725">
        <f t="shared" si="210"/>
        <v>115</v>
      </c>
      <c r="M725">
        <f t="shared" si="211"/>
        <v>4</v>
      </c>
      <c r="N725">
        <f t="shared" si="212"/>
        <v>0</v>
      </c>
      <c r="O725">
        <f t="shared" si="213"/>
        <v>0</v>
      </c>
      <c r="P725" s="52" t="str">
        <f t="shared" si="214"/>
        <v>BOOKING.COM</v>
      </c>
      <c r="Q725" s="52" t="str">
        <f t="shared" si="215"/>
        <v>*JBS HOTELS</v>
      </c>
      <c r="R725" s="52" t="str">
        <f t="shared" si="216"/>
        <v>TOERKOOP REISBURO DE VEER</v>
      </c>
    </row>
    <row r="726" spans="1:18" ht="15" customHeight="1">
      <c r="A726" t="str">
        <f t="shared" si="199"/>
        <v>JAPANWALA, SAAID</v>
      </c>
      <c r="B726" t="str">
        <f t="shared" si="200"/>
        <v>806-173018</v>
      </c>
      <c r="C726">
        <f t="shared" si="201"/>
        <v>93155045</v>
      </c>
      <c r="D726" t="str">
        <f t="shared" si="202"/>
        <v>Checked Out</v>
      </c>
      <c r="E726" t="str">
        <f t="shared" si="203"/>
        <v>CRS</v>
      </c>
      <c r="F726" t="str">
        <f t="shared" si="204"/>
        <v>RACK</v>
      </c>
      <c r="G726" t="str">
        <f t="shared" si="205"/>
        <v>SBK</v>
      </c>
      <c r="H726">
        <f t="shared" si="206"/>
        <v>105</v>
      </c>
      <c r="I726">
        <f t="shared" si="207"/>
        <v>42591</v>
      </c>
      <c r="J726">
        <f t="shared" si="208"/>
        <v>42595</v>
      </c>
      <c r="K726" t="str">
        <f t="shared" si="209"/>
        <v>NQQ1</v>
      </c>
      <c r="L726">
        <f t="shared" si="210"/>
        <v>115</v>
      </c>
      <c r="M726">
        <f t="shared" si="211"/>
        <v>4</v>
      </c>
      <c r="N726">
        <f t="shared" si="212"/>
        <v>0</v>
      </c>
      <c r="O726">
        <f t="shared" si="213"/>
        <v>0</v>
      </c>
      <c r="P726" s="52" t="str">
        <f t="shared" si="214"/>
        <v>BOOKING.COM</v>
      </c>
      <c r="Q726" s="52" t="str">
        <f t="shared" si="215"/>
        <v>*JBS HOTELS</v>
      </c>
      <c r="R726" s="52" t="str">
        <f t="shared" si="216"/>
        <v>TOERKOOP REISBURO DE VEER</v>
      </c>
    </row>
    <row r="727" spans="1:18" ht="15" customHeight="1">
      <c r="A727" t="str">
        <f t="shared" si="199"/>
        <v>JAPANWALA, SAAID</v>
      </c>
      <c r="B727" t="str">
        <f t="shared" si="200"/>
        <v>806-173018</v>
      </c>
      <c r="C727">
        <f t="shared" si="201"/>
        <v>93155045</v>
      </c>
      <c r="D727" t="str">
        <f t="shared" si="202"/>
        <v>Checked Out</v>
      </c>
      <c r="E727" t="str">
        <f t="shared" si="203"/>
        <v>CRS</v>
      </c>
      <c r="F727" t="str">
        <f t="shared" si="204"/>
        <v>RACK</v>
      </c>
      <c r="G727" t="str">
        <f t="shared" si="205"/>
        <v>SBK</v>
      </c>
      <c r="H727">
        <f t="shared" si="206"/>
        <v>105</v>
      </c>
      <c r="I727">
        <f t="shared" si="207"/>
        <v>42591</v>
      </c>
      <c r="J727">
        <f t="shared" si="208"/>
        <v>42595</v>
      </c>
      <c r="K727" t="str">
        <f t="shared" si="209"/>
        <v>NQQ1</v>
      </c>
      <c r="L727">
        <f t="shared" si="210"/>
        <v>115</v>
      </c>
      <c r="M727">
        <f t="shared" si="211"/>
        <v>4</v>
      </c>
      <c r="N727">
        <f t="shared" si="212"/>
        <v>0</v>
      </c>
      <c r="O727">
        <f t="shared" si="213"/>
        <v>0</v>
      </c>
      <c r="P727" s="52" t="str">
        <f t="shared" si="214"/>
        <v>BOOKING.COM</v>
      </c>
      <c r="Q727" s="52" t="str">
        <f t="shared" si="215"/>
        <v>*JBS HOTELS</v>
      </c>
      <c r="R727" s="52" t="str">
        <f t="shared" si="216"/>
        <v>TOERKOOP REISBURO DE VEER</v>
      </c>
    </row>
    <row r="728" spans="1:18" ht="15" customHeight="1">
      <c r="A728" t="str">
        <f t="shared" si="199"/>
        <v>JAPANWALA, SAAID</v>
      </c>
      <c r="B728" t="str">
        <f t="shared" si="200"/>
        <v>806-173018</v>
      </c>
      <c r="C728">
        <f t="shared" si="201"/>
        <v>93155045</v>
      </c>
      <c r="D728" t="str">
        <f t="shared" si="202"/>
        <v>Checked Out</v>
      </c>
      <c r="E728" t="str">
        <f t="shared" si="203"/>
        <v>CRS</v>
      </c>
      <c r="F728" t="str">
        <f t="shared" si="204"/>
        <v>RACK</v>
      </c>
      <c r="G728" t="str">
        <f t="shared" si="205"/>
        <v>SBK</v>
      </c>
      <c r="H728">
        <f t="shared" si="206"/>
        <v>105</v>
      </c>
      <c r="I728">
        <f t="shared" si="207"/>
        <v>42591</v>
      </c>
      <c r="J728">
        <f t="shared" si="208"/>
        <v>42595</v>
      </c>
      <c r="K728" t="str">
        <f t="shared" si="209"/>
        <v>NQQ1</v>
      </c>
      <c r="L728">
        <f t="shared" si="210"/>
        <v>115</v>
      </c>
      <c r="M728">
        <f t="shared" si="211"/>
        <v>4</v>
      </c>
      <c r="N728">
        <f t="shared" si="212"/>
        <v>0</v>
      </c>
      <c r="O728">
        <f t="shared" si="213"/>
        <v>0</v>
      </c>
      <c r="P728" s="52" t="str">
        <f t="shared" si="214"/>
        <v>BOOKING.COM</v>
      </c>
      <c r="Q728" s="52" t="str">
        <f t="shared" si="215"/>
        <v>*JBS HOTELS</v>
      </c>
      <c r="R728" s="52" t="str">
        <f t="shared" si="216"/>
        <v>TOERKOOP REISBURO DE VEER</v>
      </c>
    </row>
    <row r="729" spans="1:18" ht="15" customHeight="1">
      <c r="A729" t="str">
        <f t="shared" si="199"/>
        <v>JAPANWALA, SAAID</v>
      </c>
      <c r="B729" t="str">
        <f t="shared" si="200"/>
        <v>806-173018</v>
      </c>
      <c r="C729">
        <f t="shared" si="201"/>
        <v>93155045</v>
      </c>
      <c r="D729" t="str">
        <f t="shared" si="202"/>
        <v>Checked Out</v>
      </c>
      <c r="E729" t="str">
        <f t="shared" si="203"/>
        <v>CRS</v>
      </c>
      <c r="F729" t="str">
        <f t="shared" si="204"/>
        <v>RACK</v>
      </c>
      <c r="G729" t="str">
        <f t="shared" si="205"/>
        <v>SBK</v>
      </c>
      <c r="H729">
        <f t="shared" si="206"/>
        <v>105</v>
      </c>
      <c r="I729">
        <f t="shared" si="207"/>
        <v>42591</v>
      </c>
      <c r="J729">
        <f t="shared" si="208"/>
        <v>42595</v>
      </c>
      <c r="K729" t="str">
        <f t="shared" si="209"/>
        <v>NQQ1</v>
      </c>
      <c r="L729">
        <f t="shared" si="210"/>
        <v>115</v>
      </c>
      <c r="M729">
        <f t="shared" si="211"/>
        <v>4</v>
      </c>
      <c r="N729">
        <f t="shared" si="212"/>
        <v>0</v>
      </c>
      <c r="O729">
        <f t="shared" si="213"/>
        <v>0</v>
      </c>
      <c r="P729" s="52" t="str">
        <f t="shared" si="214"/>
        <v>BOOKING.COM</v>
      </c>
      <c r="Q729" s="52" t="str">
        <f t="shared" si="215"/>
        <v>*JBS HOTELS</v>
      </c>
      <c r="R729" s="52" t="str">
        <f t="shared" si="216"/>
        <v>TOERKOOP REISBURO DE VEER</v>
      </c>
    </row>
    <row r="730" spans="1:18" ht="15" customHeight="1">
      <c r="A730" t="str">
        <f t="shared" si="199"/>
        <v>JAPANWALA, SAAID</v>
      </c>
      <c r="B730" t="str">
        <f t="shared" si="200"/>
        <v>806-173018</v>
      </c>
      <c r="C730">
        <f t="shared" si="201"/>
        <v>93155045</v>
      </c>
      <c r="D730" t="str">
        <f t="shared" si="202"/>
        <v>Checked Out</v>
      </c>
      <c r="E730" t="str">
        <f t="shared" si="203"/>
        <v>CRS</v>
      </c>
      <c r="F730" t="str">
        <f t="shared" si="204"/>
        <v>RACK</v>
      </c>
      <c r="G730" t="str">
        <f t="shared" si="205"/>
        <v>SBK</v>
      </c>
      <c r="H730">
        <f t="shared" si="206"/>
        <v>105</v>
      </c>
      <c r="I730">
        <f t="shared" si="207"/>
        <v>42591</v>
      </c>
      <c r="J730">
        <f t="shared" si="208"/>
        <v>42595</v>
      </c>
      <c r="K730" t="str">
        <f t="shared" si="209"/>
        <v>NQQ1</v>
      </c>
      <c r="L730">
        <f t="shared" si="210"/>
        <v>115</v>
      </c>
      <c r="M730">
        <f t="shared" si="211"/>
        <v>4</v>
      </c>
      <c r="N730">
        <f t="shared" si="212"/>
        <v>0</v>
      </c>
      <c r="O730">
        <f t="shared" si="213"/>
        <v>0</v>
      </c>
      <c r="P730" s="52" t="str">
        <f t="shared" si="214"/>
        <v>BOOKING.COM</v>
      </c>
      <c r="Q730" s="52" t="str">
        <f t="shared" si="215"/>
        <v>*JBS HOTELS</v>
      </c>
      <c r="R730" s="52" t="str">
        <f t="shared" si="216"/>
        <v>TOERKOOP REISBURO DE VEER</v>
      </c>
    </row>
    <row r="731" spans="1:18" ht="15" customHeight="1">
      <c r="A731" t="str">
        <f t="shared" si="199"/>
        <v>JAPANWALA, SAAID</v>
      </c>
      <c r="B731" t="str">
        <f t="shared" si="200"/>
        <v>806-173018</v>
      </c>
      <c r="C731">
        <f t="shared" si="201"/>
        <v>93155045</v>
      </c>
      <c r="D731" t="str">
        <f t="shared" si="202"/>
        <v>Checked Out</v>
      </c>
      <c r="E731" t="str">
        <f t="shared" si="203"/>
        <v>CRS</v>
      </c>
      <c r="F731" t="str">
        <f t="shared" si="204"/>
        <v>RACK</v>
      </c>
      <c r="G731" t="str">
        <f t="shared" si="205"/>
        <v>SBK</v>
      </c>
      <c r="H731">
        <f t="shared" si="206"/>
        <v>105</v>
      </c>
      <c r="I731">
        <f t="shared" si="207"/>
        <v>42591</v>
      </c>
      <c r="J731">
        <f t="shared" si="208"/>
        <v>42595</v>
      </c>
      <c r="K731" t="str">
        <f t="shared" si="209"/>
        <v>NQQ1</v>
      </c>
      <c r="L731">
        <f t="shared" si="210"/>
        <v>115</v>
      </c>
      <c r="M731">
        <f t="shared" si="211"/>
        <v>4</v>
      </c>
      <c r="N731">
        <f t="shared" si="212"/>
        <v>0</v>
      </c>
      <c r="O731">
        <f t="shared" si="213"/>
        <v>0</v>
      </c>
      <c r="P731" s="52" t="str">
        <f t="shared" si="214"/>
        <v>BOOKING.COM</v>
      </c>
      <c r="Q731" s="52" t="str">
        <f t="shared" si="215"/>
        <v>*JBS HOTELS</v>
      </c>
      <c r="R731" s="52" t="str">
        <f t="shared" si="216"/>
        <v>TOERKOOP REISBURO DE VEER</v>
      </c>
    </row>
    <row r="732" spans="1:18" ht="15" customHeight="1">
      <c r="A732" t="str">
        <f t="shared" si="199"/>
        <v>JAPANWALA, SAAID</v>
      </c>
      <c r="B732" t="str">
        <f t="shared" si="200"/>
        <v>806-173018</v>
      </c>
      <c r="C732">
        <f t="shared" si="201"/>
        <v>93155045</v>
      </c>
      <c r="D732" t="str">
        <f t="shared" si="202"/>
        <v>Checked Out</v>
      </c>
      <c r="E732" t="str">
        <f t="shared" si="203"/>
        <v>CRS</v>
      </c>
      <c r="F732" t="str">
        <f t="shared" si="204"/>
        <v>RACK</v>
      </c>
      <c r="G732" t="str">
        <f t="shared" si="205"/>
        <v>SBK</v>
      </c>
      <c r="H732">
        <f t="shared" si="206"/>
        <v>105</v>
      </c>
      <c r="I732">
        <f t="shared" si="207"/>
        <v>42591</v>
      </c>
      <c r="J732">
        <f t="shared" si="208"/>
        <v>42595</v>
      </c>
      <c r="K732" t="str">
        <f t="shared" si="209"/>
        <v>NQQ1</v>
      </c>
      <c r="L732">
        <f t="shared" si="210"/>
        <v>115</v>
      </c>
      <c r="M732">
        <f t="shared" si="211"/>
        <v>4</v>
      </c>
      <c r="N732">
        <f t="shared" si="212"/>
        <v>0</v>
      </c>
      <c r="O732">
        <f t="shared" si="213"/>
        <v>0</v>
      </c>
      <c r="P732" s="52" t="str">
        <f t="shared" si="214"/>
        <v>BOOKING.COM</v>
      </c>
      <c r="Q732" s="52" t="str">
        <f t="shared" si="215"/>
        <v>*JBS HOTELS</v>
      </c>
      <c r="R732" s="52" t="str">
        <f t="shared" si="216"/>
        <v>TOERKOOP REISBURO DE VEER</v>
      </c>
    </row>
    <row r="733" spans="1:18" ht="15" customHeight="1">
      <c r="A733" t="str">
        <f t="shared" ref="A733:A796" si="217">A732</f>
        <v>JAPANWALA, SAAID</v>
      </c>
      <c r="B733" t="str">
        <f t="shared" ref="B733:B796" si="218">B732</f>
        <v>806-173018</v>
      </c>
      <c r="C733">
        <f t="shared" ref="C733:C796" si="219">C732</f>
        <v>93155045</v>
      </c>
      <c r="D733" t="str">
        <f t="shared" ref="D733:D796" si="220">D732</f>
        <v>Checked Out</v>
      </c>
      <c r="E733" t="str">
        <f t="shared" ref="E733:E796" si="221">E732</f>
        <v>CRS</v>
      </c>
      <c r="F733" t="str">
        <f t="shared" ref="F733:F796" si="222">F732</f>
        <v>RACK</v>
      </c>
      <c r="G733" t="str">
        <f t="shared" ref="G733:G796" si="223">G732</f>
        <v>SBK</v>
      </c>
      <c r="H733">
        <f t="shared" ref="H733:H796" si="224">H732</f>
        <v>105</v>
      </c>
      <c r="I733">
        <f t="shared" ref="I733:I796" si="225">I732</f>
        <v>42591</v>
      </c>
      <c r="J733">
        <f t="shared" ref="J733:J796" si="226">J732</f>
        <v>42595</v>
      </c>
      <c r="K733" t="str">
        <f t="shared" ref="K733:K796" si="227">K732</f>
        <v>NQQ1</v>
      </c>
      <c r="L733">
        <f t="shared" ref="L733:L796" si="228">L732</f>
        <v>115</v>
      </c>
      <c r="M733">
        <f t="shared" ref="M733:M796" si="229">M732</f>
        <v>4</v>
      </c>
      <c r="N733">
        <f t="shared" ref="N733:N796" si="230">N732</f>
        <v>0</v>
      </c>
      <c r="O733">
        <f t="shared" ref="O733:O796" si="231">O732</f>
        <v>0</v>
      </c>
      <c r="P733" s="52" t="str">
        <f t="shared" ref="P733:P796" si="232">P732</f>
        <v>BOOKING.COM</v>
      </c>
      <c r="Q733" s="52" t="str">
        <f t="shared" ref="Q733:Q796" si="233">Q732</f>
        <v>*JBS HOTELS</v>
      </c>
      <c r="R733" s="52" t="str">
        <f t="shared" ref="R733:R796" si="234">R732</f>
        <v>TOERKOOP REISBURO DE VEER</v>
      </c>
    </row>
    <row r="734" spans="1:18" ht="15" customHeight="1">
      <c r="A734" t="str">
        <f t="shared" si="217"/>
        <v>JAPANWALA, SAAID</v>
      </c>
      <c r="B734" t="str">
        <f t="shared" si="218"/>
        <v>806-173018</v>
      </c>
      <c r="C734">
        <f t="shared" si="219"/>
        <v>93155045</v>
      </c>
      <c r="D734" t="str">
        <f t="shared" si="220"/>
        <v>Checked Out</v>
      </c>
      <c r="E734" t="str">
        <f t="shared" si="221"/>
        <v>CRS</v>
      </c>
      <c r="F734" t="str">
        <f t="shared" si="222"/>
        <v>RACK</v>
      </c>
      <c r="G734" t="str">
        <f t="shared" si="223"/>
        <v>SBK</v>
      </c>
      <c r="H734">
        <f t="shared" si="224"/>
        <v>105</v>
      </c>
      <c r="I734">
        <f t="shared" si="225"/>
        <v>42591</v>
      </c>
      <c r="J734">
        <f t="shared" si="226"/>
        <v>42595</v>
      </c>
      <c r="K734" t="str">
        <f t="shared" si="227"/>
        <v>NQQ1</v>
      </c>
      <c r="L734">
        <f t="shared" si="228"/>
        <v>115</v>
      </c>
      <c r="M734">
        <f t="shared" si="229"/>
        <v>4</v>
      </c>
      <c r="N734">
        <f t="shared" si="230"/>
        <v>0</v>
      </c>
      <c r="O734">
        <f t="shared" si="231"/>
        <v>0</v>
      </c>
      <c r="P734" s="52" t="str">
        <f t="shared" si="232"/>
        <v>BOOKING.COM</v>
      </c>
      <c r="Q734" s="52" t="str">
        <f t="shared" si="233"/>
        <v>*JBS HOTELS</v>
      </c>
      <c r="R734" s="52" t="str">
        <f t="shared" si="234"/>
        <v>TOERKOOP REISBURO DE VEER</v>
      </c>
    </row>
    <row r="735" spans="1:18" ht="15" customHeight="1">
      <c r="A735" t="str">
        <f t="shared" si="217"/>
        <v>JAPANWALA, SAAID</v>
      </c>
      <c r="B735" t="str">
        <f t="shared" si="218"/>
        <v>806-173018</v>
      </c>
      <c r="C735">
        <f t="shared" si="219"/>
        <v>93155045</v>
      </c>
      <c r="D735" t="str">
        <f t="shared" si="220"/>
        <v>Checked Out</v>
      </c>
      <c r="E735" t="str">
        <f t="shared" si="221"/>
        <v>CRS</v>
      </c>
      <c r="F735" t="str">
        <f t="shared" si="222"/>
        <v>RACK</v>
      </c>
      <c r="G735" t="str">
        <f t="shared" si="223"/>
        <v>SBK</v>
      </c>
      <c r="H735">
        <f t="shared" si="224"/>
        <v>105</v>
      </c>
      <c r="I735">
        <f t="shared" si="225"/>
        <v>42591</v>
      </c>
      <c r="J735">
        <f t="shared" si="226"/>
        <v>42595</v>
      </c>
      <c r="K735" t="str">
        <f t="shared" si="227"/>
        <v>NQQ1</v>
      </c>
      <c r="L735">
        <f t="shared" si="228"/>
        <v>115</v>
      </c>
      <c r="M735">
        <f t="shared" si="229"/>
        <v>4</v>
      </c>
      <c r="N735">
        <f t="shared" si="230"/>
        <v>0</v>
      </c>
      <c r="O735">
        <f t="shared" si="231"/>
        <v>0</v>
      </c>
      <c r="P735" s="52" t="str">
        <f t="shared" si="232"/>
        <v>BOOKING.COM</v>
      </c>
      <c r="Q735" s="52" t="str">
        <f t="shared" si="233"/>
        <v>*JBS HOTELS</v>
      </c>
      <c r="R735" s="52" t="str">
        <f t="shared" si="234"/>
        <v>TOERKOOP REISBURO DE VEER</v>
      </c>
    </row>
    <row r="736" spans="1:18" ht="15" customHeight="1">
      <c r="A736" t="str">
        <f t="shared" si="217"/>
        <v>JAPANWALA, SAAID</v>
      </c>
      <c r="B736" t="str">
        <f t="shared" si="218"/>
        <v>806-173018</v>
      </c>
      <c r="C736">
        <f t="shared" si="219"/>
        <v>93155045</v>
      </c>
      <c r="D736" t="str">
        <f t="shared" si="220"/>
        <v>Checked Out</v>
      </c>
      <c r="E736" t="str">
        <f t="shared" si="221"/>
        <v>CRS</v>
      </c>
      <c r="F736" t="str">
        <f t="shared" si="222"/>
        <v>RACK</v>
      </c>
      <c r="G736" t="str">
        <f t="shared" si="223"/>
        <v>SBK</v>
      </c>
      <c r="H736">
        <f t="shared" si="224"/>
        <v>105</v>
      </c>
      <c r="I736">
        <f t="shared" si="225"/>
        <v>42591</v>
      </c>
      <c r="J736">
        <f t="shared" si="226"/>
        <v>42595</v>
      </c>
      <c r="K736" t="str">
        <f t="shared" si="227"/>
        <v>NQQ1</v>
      </c>
      <c r="L736">
        <f t="shared" si="228"/>
        <v>115</v>
      </c>
      <c r="M736">
        <f t="shared" si="229"/>
        <v>4</v>
      </c>
      <c r="N736">
        <f t="shared" si="230"/>
        <v>0</v>
      </c>
      <c r="O736">
        <f t="shared" si="231"/>
        <v>0</v>
      </c>
      <c r="P736" s="52" t="str">
        <f t="shared" si="232"/>
        <v>BOOKING.COM</v>
      </c>
      <c r="Q736" s="52" t="str">
        <f t="shared" si="233"/>
        <v>*JBS HOTELS</v>
      </c>
      <c r="R736" s="52" t="str">
        <f t="shared" si="234"/>
        <v>TOERKOOP REISBURO DE VEER</v>
      </c>
    </row>
    <row r="737" spans="1:18" ht="15" customHeight="1">
      <c r="A737" t="str">
        <f t="shared" si="217"/>
        <v>JAPANWALA, SAAID</v>
      </c>
      <c r="B737" t="str">
        <f t="shared" si="218"/>
        <v>806-173018</v>
      </c>
      <c r="C737">
        <f t="shared" si="219"/>
        <v>93155045</v>
      </c>
      <c r="D737" t="str">
        <f t="shared" si="220"/>
        <v>Checked Out</v>
      </c>
      <c r="E737" t="str">
        <f t="shared" si="221"/>
        <v>CRS</v>
      </c>
      <c r="F737" t="str">
        <f t="shared" si="222"/>
        <v>RACK</v>
      </c>
      <c r="G737" t="str">
        <f t="shared" si="223"/>
        <v>SBK</v>
      </c>
      <c r="H737">
        <f t="shared" si="224"/>
        <v>105</v>
      </c>
      <c r="I737">
        <f t="shared" si="225"/>
        <v>42591</v>
      </c>
      <c r="J737">
        <f t="shared" si="226"/>
        <v>42595</v>
      </c>
      <c r="K737" t="str">
        <f t="shared" si="227"/>
        <v>NQQ1</v>
      </c>
      <c r="L737">
        <f t="shared" si="228"/>
        <v>115</v>
      </c>
      <c r="M737">
        <f t="shared" si="229"/>
        <v>4</v>
      </c>
      <c r="N737">
        <f t="shared" si="230"/>
        <v>0</v>
      </c>
      <c r="O737">
        <f t="shared" si="231"/>
        <v>0</v>
      </c>
      <c r="P737" s="52" t="str">
        <f t="shared" si="232"/>
        <v>BOOKING.COM</v>
      </c>
      <c r="Q737" s="52" t="str">
        <f t="shared" si="233"/>
        <v>*JBS HOTELS</v>
      </c>
      <c r="R737" s="52" t="str">
        <f t="shared" si="234"/>
        <v>TOERKOOP REISBURO DE VEER</v>
      </c>
    </row>
    <row r="738" spans="1:18" ht="15" customHeight="1">
      <c r="A738" t="str">
        <f t="shared" si="217"/>
        <v>JAPANWALA, SAAID</v>
      </c>
      <c r="B738" t="str">
        <f t="shared" si="218"/>
        <v>806-173018</v>
      </c>
      <c r="C738">
        <f t="shared" si="219"/>
        <v>93155045</v>
      </c>
      <c r="D738" t="str">
        <f t="shared" si="220"/>
        <v>Checked Out</v>
      </c>
      <c r="E738" t="str">
        <f t="shared" si="221"/>
        <v>CRS</v>
      </c>
      <c r="F738" t="str">
        <f t="shared" si="222"/>
        <v>RACK</v>
      </c>
      <c r="G738" t="str">
        <f t="shared" si="223"/>
        <v>SBK</v>
      </c>
      <c r="H738">
        <f t="shared" si="224"/>
        <v>105</v>
      </c>
      <c r="I738">
        <f t="shared" si="225"/>
        <v>42591</v>
      </c>
      <c r="J738">
        <f t="shared" si="226"/>
        <v>42595</v>
      </c>
      <c r="K738" t="str">
        <f t="shared" si="227"/>
        <v>NQQ1</v>
      </c>
      <c r="L738">
        <f t="shared" si="228"/>
        <v>115</v>
      </c>
      <c r="M738">
        <f t="shared" si="229"/>
        <v>4</v>
      </c>
      <c r="N738">
        <f t="shared" si="230"/>
        <v>0</v>
      </c>
      <c r="O738">
        <f t="shared" si="231"/>
        <v>0</v>
      </c>
      <c r="P738" s="52" t="str">
        <f t="shared" si="232"/>
        <v>BOOKING.COM</v>
      </c>
      <c r="Q738" s="52" t="str">
        <f t="shared" si="233"/>
        <v>*JBS HOTELS</v>
      </c>
      <c r="R738" s="52" t="str">
        <f t="shared" si="234"/>
        <v>TOERKOOP REISBURO DE VEER</v>
      </c>
    </row>
    <row r="739" spans="1:18" ht="15" customHeight="1">
      <c r="A739" t="str">
        <f t="shared" si="217"/>
        <v>JAPANWALA, SAAID</v>
      </c>
      <c r="B739" t="str">
        <f t="shared" si="218"/>
        <v>806-173018</v>
      </c>
      <c r="C739">
        <f t="shared" si="219"/>
        <v>93155045</v>
      </c>
      <c r="D739" t="str">
        <f t="shared" si="220"/>
        <v>Checked Out</v>
      </c>
      <c r="E739" t="str">
        <f t="shared" si="221"/>
        <v>CRS</v>
      </c>
      <c r="F739" t="str">
        <f t="shared" si="222"/>
        <v>RACK</v>
      </c>
      <c r="G739" t="str">
        <f t="shared" si="223"/>
        <v>SBK</v>
      </c>
      <c r="H739">
        <f t="shared" si="224"/>
        <v>105</v>
      </c>
      <c r="I739">
        <f t="shared" si="225"/>
        <v>42591</v>
      </c>
      <c r="J739">
        <f t="shared" si="226"/>
        <v>42595</v>
      </c>
      <c r="K739" t="str">
        <f t="shared" si="227"/>
        <v>NQQ1</v>
      </c>
      <c r="L739">
        <f t="shared" si="228"/>
        <v>115</v>
      </c>
      <c r="M739">
        <f t="shared" si="229"/>
        <v>4</v>
      </c>
      <c r="N739">
        <f t="shared" si="230"/>
        <v>0</v>
      </c>
      <c r="O739">
        <f t="shared" si="231"/>
        <v>0</v>
      </c>
      <c r="P739" s="52" t="str">
        <f t="shared" si="232"/>
        <v>BOOKING.COM</v>
      </c>
      <c r="Q739" s="52" t="str">
        <f t="shared" si="233"/>
        <v>*JBS HOTELS</v>
      </c>
      <c r="R739" s="52" t="str">
        <f t="shared" si="234"/>
        <v>TOERKOOP REISBURO DE VEER</v>
      </c>
    </row>
    <row r="740" spans="1:18" ht="15" customHeight="1">
      <c r="A740" t="str">
        <f t="shared" si="217"/>
        <v>JAPANWALA, SAAID</v>
      </c>
      <c r="B740" t="str">
        <f t="shared" si="218"/>
        <v>806-173018</v>
      </c>
      <c r="C740">
        <f t="shared" si="219"/>
        <v>93155045</v>
      </c>
      <c r="D740" t="str">
        <f t="shared" si="220"/>
        <v>Checked Out</v>
      </c>
      <c r="E740" t="str">
        <f t="shared" si="221"/>
        <v>CRS</v>
      </c>
      <c r="F740" t="str">
        <f t="shared" si="222"/>
        <v>RACK</v>
      </c>
      <c r="G740" t="str">
        <f t="shared" si="223"/>
        <v>SBK</v>
      </c>
      <c r="H740">
        <f t="shared" si="224"/>
        <v>105</v>
      </c>
      <c r="I740">
        <f t="shared" si="225"/>
        <v>42591</v>
      </c>
      <c r="J740">
        <f t="shared" si="226"/>
        <v>42595</v>
      </c>
      <c r="K740" t="str">
        <f t="shared" si="227"/>
        <v>NQQ1</v>
      </c>
      <c r="L740">
        <f t="shared" si="228"/>
        <v>115</v>
      </c>
      <c r="M740">
        <f t="shared" si="229"/>
        <v>4</v>
      </c>
      <c r="N740">
        <f t="shared" si="230"/>
        <v>0</v>
      </c>
      <c r="O740">
        <f t="shared" si="231"/>
        <v>0</v>
      </c>
      <c r="P740" s="52" t="str">
        <f t="shared" si="232"/>
        <v>BOOKING.COM</v>
      </c>
      <c r="Q740" s="52" t="str">
        <f t="shared" si="233"/>
        <v>*JBS HOTELS</v>
      </c>
      <c r="R740" s="52" t="str">
        <f t="shared" si="234"/>
        <v>TOERKOOP REISBURO DE VEER</v>
      </c>
    </row>
    <row r="741" spans="1:18" ht="15" customHeight="1">
      <c r="A741" t="str">
        <f t="shared" si="217"/>
        <v>JAPANWALA, SAAID</v>
      </c>
      <c r="B741" t="str">
        <f t="shared" si="218"/>
        <v>806-173018</v>
      </c>
      <c r="C741">
        <f t="shared" si="219"/>
        <v>93155045</v>
      </c>
      <c r="D741" t="str">
        <f t="shared" si="220"/>
        <v>Checked Out</v>
      </c>
      <c r="E741" t="str">
        <f t="shared" si="221"/>
        <v>CRS</v>
      </c>
      <c r="F741" t="str">
        <f t="shared" si="222"/>
        <v>RACK</v>
      </c>
      <c r="G741" t="str">
        <f t="shared" si="223"/>
        <v>SBK</v>
      </c>
      <c r="H741">
        <f t="shared" si="224"/>
        <v>105</v>
      </c>
      <c r="I741">
        <f t="shared" si="225"/>
        <v>42591</v>
      </c>
      <c r="J741">
        <f t="shared" si="226"/>
        <v>42595</v>
      </c>
      <c r="K741" t="str">
        <f t="shared" si="227"/>
        <v>NQQ1</v>
      </c>
      <c r="L741">
        <f t="shared" si="228"/>
        <v>115</v>
      </c>
      <c r="M741">
        <f t="shared" si="229"/>
        <v>4</v>
      </c>
      <c r="N741">
        <f t="shared" si="230"/>
        <v>0</v>
      </c>
      <c r="O741">
        <f t="shared" si="231"/>
        <v>0</v>
      </c>
      <c r="P741" s="52" t="str">
        <f t="shared" si="232"/>
        <v>BOOKING.COM</v>
      </c>
      <c r="Q741" s="52" t="str">
        <f t="shared" si="233"/>
        <v>*JBS HOTELS</v>
      </c>
      <c r="R741" s="52" t="str">
        <f t="shared" si="234"/>
        <v>TOERKOOP REISBURO DE VEER</v>
      </c>
    </row>
    <row r="742" spans="1:18" ht="15" customHeight="1">
      <c r="A742" t="str">
        <f t="shared" si="217"/>
        <v>JAPANWALA, SAAID</v>
      </c>
      <c r="B742" t="str">
        <f t="shared" si="218"/>
        <v>806-173018</v>
      </c>
      <c r="C742">
        <f t="shared" si="219"/>
        <v>93155045</v>
      </c>
      <c r="D742" t="str">
        <f t="shared" si="220"/>
        <v>Checked Out</v>
      </c>
      <c r="E742" t="str">
        <f t="shared" si="221"/>
        <v>CRS</v>
      </c>
      <c r="F742" t="str">
        <f t="shared" si="222"/>
        <v>RACK</v>
      </c>
      <c r="G742" t="str">
        <f t="shared" si="223"/>
        <v>SBK</v>
      </c>
      <c r="H742">
        <f t="shared" si="224"/>
        <v>105</v>
      </c>
      <c r="I742">
        <f t="shared" si="225"/>
        <v>42591</v>
      </c>
      <c r="J742">
        <f t="shared" si="226"/>
        <v>42595</v>
      </c>
      <c r="K742" t="str">
        <f t="shared" si="227"/>
        <v>NQQ1</v>
      </c>
      <c r="L742">
        <f t="shared" si="228"/>
        <v>115</v>
      </c>
      <c r="M742">
        <f t="shared" si="229"/>
        <v>4</v>
      </c>
      <c r="N742">
        <f t="shared" si="230"/>
        <v>0</v>
      </c>
      <c r="O742">
        <f t="shared" si="231"/>
        <v>0</v>
      </c>
      <c r="P742" s="52" t="str">
        <f t="shared" si="232"/>
        <v>BOOKING.COM</v>
      </c>
      <c r="Q742" s="52" t="str">
        <f t="shared" si="233"/>
        <v>*JBS HOTELS</v>
      </c>
      <c r="R742" s="52" t="str">
        <f t="shared" si="234"/>
        <v>TOERKOOP REISBURO DE VEER</v>
      </c>
    </row>
    <row r="743" spans="1:18" ht="15" customHeight="1">
      <c r="A743" t="str">
        <f t="shared" si="217"/>
        <v>JAPANWALA, SAAID</v>
      </c>
      <c r="B743" t="str">
        <f t="shared" si="218"/>
        <v>806-173018</v>
      </c>
      <c r="C743">
        <f t="shared" si="219"/>
        <v>93155045</v>
      </c>
      <c r="D743" t="str">
        <f t="shared" si="220"/>
        <v>Checked Out</v>
      </c>
      <c r="E743" t="str">
        <f t="shared" si="221"/>
        <v>CRS</v>
      </c>
      <c r="F743" t="str">
        <f t="shared" si="222"/>
        <v>RACK</v>
      </c>
      <c r="G743" t="str">
        <f t="shared" si="223"/>
        <v>SBK</v>
      </c>
      <c r="H743">
        <f t="shared" si="224"/>
        <v>105</v>
      </c>
      <c r="I743">
        <f t="shared" si="225"/>
        <v>42591</v>
      </c>
      <c r="J743">
        <f t="shared" si="226"/>
        <v>42595</v>
      </c>
      <c r="K743" t="str">
        <f t="shared" si="227"/>
        <v>NQQ1</v>
      </c>
      <c r="L743">
        <f t="shared" si="228"/>
        <v>115</v>
      </c>
      <c r="M743">
        <f t="shared" si="229"/>
        <v>4</v>
      </c>
      <c r="N743">
        <f t="shared" si="230"/>
        <v>0</v>
      </c>
      <c r="O743">
        <f t="shared" si="231"/>
        <v>0</v>
      </c>
      <c r="P743" s="52" t="str">
        <f t="shared" si="232"/>
        <v>BOOKING.COM</v>
      </c>
      <c r="Q743" s="52" t="str">
        <f t="shared" si="233"/>
        <v>*JBS HOTELS</v>
      </c>
      <c r="R743" s="52" t="str">
        <f t="shared" si="234"/>
        <v>TOERKOOP REISBURO DE VEER</v>
      </c>
    </row>
    <row r="744" spans="1:18" ht="15" customHeight="1">
      <c r="A744" t="str">
        <f t="shared" si="217"/>
        <v>JAPANWALA, SAAID</v>
      </c>
      <c r="B744" t="str">
        <f t="shared" si="218"/>
        <v>806-173018</v>
      </c>
      <c r="C744">
        <f t="shared" si="219"/>
        <v>93155045</v>
      </c>
      <c r="D744" t="str">
        <f t="shared" si="220"/>
        <v>Checked Out</v>
      </c>
      <c r="E744" t="str">
        <f t="shared" si="221"/>
        <v>CRS</v>
      </c>
      <c r="F744" t="str">
        <f t="shared" si="222"/>
        <v>RACK</v>
      </c>
      <c r="G744" t="str">
        <f t="shared" si="223"/>
        <v>SBK</v>
      </c>
      <c r="H744">
        <f t="shared" si="224"/>
        <v>105</v>
      </c>
      <c r="I744">
        <f t="shared" si="225"/>
        <v>42591</v>
      </c>
      <c r="J744">
        <f t="shared" si="226"/>
        <v>42595</v>
      </c>
      <c r="K744" t="str">
        <f t="shared" si="227"/>
        <v>NQQ1</v>
      </c>
      <c r="L744">
        <f t="shared" si="228"/>
        <v>115</v>
      </c>
      <c r="M744">
        <f t="shared" si="229"/>
        <v>4</v>
      </c>
      <c r="N744">
        <f t="shared" si="230"/>
        <v>0</v>
      </c>
      <c r="O744">
        <f t="shared" si="231"/>
        <v>0</v>
      </c>
      <c r="P744" s="52" t="str">
        <f t="shared" si="232"/>
        <v>BOOKING.COM</v>
      </c>
      <c r="Q744" s="52" t="str">
        <f t="shared" si="233"/>
        <v>*JBS HOTELS</v>
      </c>
      <c r="R744" s="52" t="str">
        <f t="shared" si="234"/>
        <v>TOERKOOP REISBURO DE VEER</v>
      </c>
    </row>
    <row r="745" spans="1:18" ht="15" customHeight="1">
      <c r="A745" t="str">
        <f t="shared" si="217"/>
        <v>JAPANWALA, SAAID</v>
      </c>
      <c r="B745" t="str">
        <f t="shared" si="218"/>
        <v>806-173018</v>
      </c>
      <c r="C745">
        <f t="shared" si="219"/>
        <v>93155045</v>
      </c>
      <c r="D745" t="str">
        <f t="shared" si="220"/>
        <v>Checked Out</v>
      </c>
      <c r="E745" t="str">
        <f t="shared" si="221"/>
        <v>CRS</v>
      </c>
      <c r="F745" t="str">
        <f t="shared" si="222"/>
        <v>RACK</v>
      </c>
      <c r="G745" t="str">
        <f t="shared" si="223"/>
        <v>SBK</v>
      </c>
      <c r="H745">
        <f t="shared" si="224"/>
        <v>105</v>
      </c>
      <c r="I745">
        <f t="shared" si="225"/>
        <v>42591</v>
      </c>
      <c r="J745">
        <f t="shared" si="226"/>
        <v>42595</v>
      </c>
      <c r="K745" t="str">
        <f t="shared" si="227"/>
        <v>NQQ1</v>
      </c>
      <c r="L745">
        <f t="shared" si="228"/>
        <v>115</v>
      </c>
      <c r="M745">
        <f t="shared" si="229"/>
        <v>4</v>
      </c>
      <c r="N745">
        <f t="shared" si="230"/>
        <v>0</v>
      </c>
      <c r="O745">
        <f t="shared" si="231"/>
        <v>0</v>
      </c>
      <c r="P745" s="52" t="str">
        <f t="shared" si="232"/>
        <v>BOOKING.COM</v>
      </c>
      <c r="Q745" s="52" t="str">
        <f t="shared" si="233"/>
        <v>*JBS HOTELS</v>
      </c>
      <c r="R745" s="52" t="str">
        <f t="shared" si="234"/>
        <v>TOERKOOP REISBURO DE VEER</v>
      </c>
    </row>
    <row r="746" spans="1:18" ht="15" customHeight="1">
      <c r="A746" t="str">
        <f t="shared" si="217"/>
        <v>JAPANWALA, SAAID</v>
      </c>
      <c r="B746" t="str">
        <f t="shared" si="218"/>
        <v>806-173018</v>
      </c>
      <c r="C746">
        <f t="shared" si="219"/>
        <v>93155045</v>
      </c>
      <c r="D746" t="str">
        <f t="shared" si="220"/>
        <v>Checked Out</v>
      </c>
      <c r="E746" t="str">
        <f t="shared" si="221"/>
        <v>CRS</v>
      </c>
      <c r="F746" t="str">
        <f t="shared" si="222"/>
        <v>RACK</v>
      </c>
      <c r="G746" t="str">
        <f t="shared" si="223"/>
        <v>SBK</v>
      </c>
      <c r="H746">
        <f t="shared" si="224"/>
        <v>105</v>
      </c>
      <c r="I746">
        <f t="shared" si="225"/>
        <v>42591</v>
      </c>
      <c r="J746">
        <f t="shared" si="226"/>
        <v>42595</v>
      </c>
      <c r="K746" t="str">
        <f t="shared" si="227"/>
        <v>NQQ1</v>
      </c>
      <c r="L746">
        <f t="shared" si="228"/>
        <v>115</v>
      </c>
      <c r="M746">
        <f t="shared" si="229"/>
        <v>4</v>
      </c>
      <c r="N746">
        <f t="shared" si="230"/>
        <v>0</v>
      </c>
      <c r="O746">
        <f t="shared" si="231"/>
        <v>0</v>
      </c>
      <c r="P746" s="52" t="str">
        <f t="shared" si="232"/>
        <v>BOOKING.COM</v>
      </c>
      <c r="Q746" s="52" t="str">
        <f t="shared" si="233"/>
        <v>*JBS HOTELS</v>
      </c>
      <c r="R746" s="52" t="str">
        <f t="shared" si="234"/>
        <v>TOERKOOP REISBURO DE VEER</v>
      </c>
    </row>
    <row r="747" spans="1:18" ht="15" customHeight="1">
      <c r="A747" t="str">
        <f t="shared" si="217"/>
        <v>JAPANWALA, SAAID</v>
      </c>
      <c r="B747" t="str">
        <f t="shared" si="218"/>
        <v>806-173018</v>
      </c>
      <c r="C747">
        <f t="shared" si="219"/>
        <v>93155045</v>
      </c>
      <c r="D747" t="str">
        <f t="shared" si="220"/>
        <v>Checked Out</v>
      </c>
      <c r="E747" t="str">
        <f t="shared" si="221"/>
        <v>CRS</v>
      </c>
      <c r="F747" t="str">
        <f t="shared" si="222"/>
        <v>RACK</v>
      </c>
      <c r="G747" t="str">
        <f t="shared" si="223"/>
        <v>SBK</v>
      </c>
      <c r="H747">
        <f t="shared" si="224"/>
        <v>105</v>
      </c>
      <c r="I747">
        <f t="shared" si="225"/>
        <v>42591</v>
      </c>
      <c r="J747">
        <f t="shared" si="226"/>
        <v>42595</v>
      </c>
      <c r="K747" t="str">
        <f t="shared" si="227"/>
        <v>NQQ1</v>
      </c>
      <c r="L747">
        <f t="shared" si="228"/>
        <v>115</v>
      </c>
      <c r="M747">
        <f t="shared" si="229"/>
        <v>4</v>
      </c>
      <c r="N747">
        <f t="shared" si="230"/>
        <v>0</v>
      </c>
      <c r="O747">
        <f t="shared" si="231"/>
        <v>0</v>
      </c>
      <c r="P747" s="52" t="str">
        <f t="shared" si="232"/>
        <v>BOOKING.COM</v>
      </c>
      <c r="Q747" s="52" t="str">
        <f t="shared" si="233"/>
        <v>*JBS HOTELS</v>
      </c>
      <c r="R747" s="52" t="str">
        <f t="shared" si="234"/>
        <v>TOERKOOP REISBURO DE VEER</v>
      </c>
    </row>
    <row r="748" spans="1:18" ht="15" customHeight="1">
      <c r="A748" t="str">
        <f t="shared" si="217"/>
        <v>JAPANWALA, SAAID</v>
      </c>
      <c r="B748" t="str">
        <f t="shared" si="218"/>
        <v>806-173018</v>
      </c>
      <c r="C748">
        <f t="shared" si="219"/>
        <v>93155045</v>
      </c>
      <c r="D748" t="str">
        <f t="shared" si="220"/>
        <v>Checked Out</v>
      </c>
      <c r="E748" t="str">
        <f t="shared" si="221"/>
        <v>CRS</v>
      </c>
      <c r="F748" t="str">
        <f t="shared" si="222"/>
        <v>RACK</v>
      </c>
      <c r="G748" t="str">
        <f t="shared" si="223"/>
        <v>SBK</v>
      </c>
      <c r="H748">
        <f t="shared" si="224"/>
        <v>105</v>
      </c>
      <c r="I748">
        <f t="shared" si="225"/>
        <v>42591</v>
      </c>
      <c r="J748">
        <f t="shared" si="226"/>
        <v>42595</v>
      </c>
      <c r="K748" t="str">
        <f t="shared" si="227"/>
        <v>NQQ1</v>
      </c>
      <c r="L748">
        <f t="shared" si="228"/>
        <v>115</v>
      </c>
      <c r="M748">
        <f t="shared" si="229"/>
        <v>4</v>
      </c>
      <c r="N748">
        <f t="shared" si="230"/>
        <v>0</v>
      </c>
      <c r="O748">
        <f t="shared" si="231"/>
        <v>0</v>
      </c>
      <c r="P748" s="52" t="str">
        <f t="shared" si="232"/>
        <v>BOOKING.COM</v>
      </c>
      <c r="Q748" s="52" t="str">
        <f t="shared" si="233"/>
        <v>*JBS HOTELS</v>
      </c>
      <c r="R748" s="52" t="str">
        <f t="shared" si="234"/>
        <v>TOERKOOP REISBURO DE VEER</v>
      </c>
    </row>
    <row r="749" spans="1:18" ht="15" customHeight="1">
      <c r="A749" t="str">
        <f t="shared" si="217"/>
        <v>JAPANWALA, SAAID</v>
      </c>
      <c r="B749" t="str">
        <f t="shared" si="218"/>
        <v>806-173018</v>
      </c>
      <c r="C749">
        <f t="shared" si="219"/>
        <v>93155045</v>
      </c>
      <c r="D749" t="str">
        <f t="shared" si="220"/>
        <v>Checked Out</v>
      </c>
      <c r="E749" t="str">
        <f t="shared" si="221"/>
        <v>CRS</v>
      </c>
      <c r="F749" t="str">
        <f t="shared" si="222"/>
        <v>RACK</v>
      </c>
      <c r="G749" t="str">
        <f t="shared" si="223"/>
        <v>SBK</v>
      </c>
      <c r="H749">
        <f t="shared" si="224"/>
        <v>105</v>
      </c>
      <c r="I749">
        <f t="shared" si="225"/>
        <v>42591</v>
      </c>
      <c r="J749">
        <f t="shared" si="226"/>
        <v>42595</v>
      </c>
      <c r="K749" t="str">
        <f t="shared" si="227"/>
        <v>NQQ1</v>
      </c>
      <c r="L749">
        <f t="shared" si="228"/>
        <v>115</v>
      </c>
      <c r="M749">
        <f t="shared" si="229"/>
        <v>4</v>
      </c>
      <c r="N749">
        <f t="shared" si="230"/>
        <v>0</v>
      </c>
      <c r="O749">
        <f t="shared" si="231"/>
        <v>0</v>
      </c>
      <c r="P749" s="52" t="str">
        <f t="shared" si="232"/>
        <v>BOOKING.COM</v>
      </c>
      <c r="Q749" s="52" t="str">
        <f t="shared" si="233"/>
        <v>*JBS HOTELS</v>
      </c>
      <c r="R749" s="52" t="str">
        <f t="shared" si="234"/>
        <v>TOERKOOP REISBURO DE VEER</v>
      </c>
    </row>
    <row r="750" spans="1:18" ht="15" customHeight="1">
      <c r="A750" t="str">
        <f t="shared" si="217"/>
        <v>JAPANWALA, SAAID</v>
      </c>
      <c r="B750" t="str">
        <f t="shared" si="218"/>
        <v>806-173018</v>
      </c>
      <c r="C750">
        <f t="shared" si="219"/>
        <v>93155045</v>
      </c>
      <c r="D750" t="str">
        <f t="shared" si="220"/>
        <v>Checked Out</v>
      </c>
      <c r="E750" t="str">
        <f t="shared" si="221"/>
        <v>CRS</v>
      </c>
      <c r="F750" t="str">
        <f t="shared" si="222"/>
        <v>RACK</v>
      </c>
      <c r="G750" t="str">
        <f t="shared" si="223"/>
        <v>SBK</v>
      </c>
      <c r="H750">
        <f t="shared" si="224"/>
        <v>105</v>
      </c>
      <c r="I750">
        <f t="shared" si="225"/>
        <v>42591</v>
      </c>
      <c r="J750">
        <f t="shared" si="226"/>
        <v>42595</v>
      </c>
      <c r="K750" t="str">
        <f t="shared" si="227"/>
        <v>NQQ1</v>
      </c>
      <c r="L750">
        <f t="shared" si="228"/>
        <v>115</v>
      </c>
      <c r="M750">
        <f t="shared" si="229"/>
        <v>4</v>
      </c>
      <c r="N750">
        <f t="shared" si="230"/>
        <v>0</v>
      </c>
      <c r="O750">
        <f t="shared" si="231"/>
        <v>0</v>
      </c>
      <c r="P750" s="52" t="str">
        <f t="shared" si="232"/>
        <v>BOOKING.COM</v>
      </c>
      <c r="Q750" s="52" t="str">
        <f t="shared" si="233"/>
        <v>*JBS HOTELS</v>
      </c>
      <c r="R750" s="52" t="str">
        <f t="shared" si="234"/>
        <v>TOERKOOP REISBURO DE VEER</v>
      </c>
    </row>
    <row r="751" spans="1:18" ht="15" customHeight="1">
      <c r="A751" t="str">
        <f t="shared" si="217"/>
        <v>JAPANWALA, SAAID</v>
      </c>
      <c r="B751" t="str">
        <f t="shared" si="218"/>
        <v>806-173018</v>
      </c>
      <c r="C751">
        <f t="shared" si="219"/>
        <v>93155045</v>
      </c>
      <c r="D751" t="str">
        <f t="shared" si="220"/>
        <v>Checked Out</v>
      </c>
      <c r="E751" t="str">
        <f t="shared" si="221"/>
        <v>CRS</v>
      </c>
      <c r="F751" t="str">
        <f t="shared" si="222"/>
        <v>RACK</v>
      </c>
      <c r="G751" t="str">
        <f t="shared" si="223"/>
        <v>SBK</v>
      </c>
      <c r="H751">
        <f t="shared" si="224"/>
        <v>105</v>
      </c>
      <c r="I751">
        <f t="shared" si="225"/>
        <v>42591</v>
      </c>
      <c r="J751">
        <f t="shared" si="226"/>
        <v>42595</v>
      </c>
      <c r="K751" t="str">
        <f t="shared" si="227"/>
        <v>NQQ1</v>
      </c>
      <c r="L751">
        <f t="shared" si="228"/>
        <v>115</v>
      </c>
      <c r="M751">
        <f t="shared" si="229"/>
        <v>4</v>
      </c>
      <c r="N751">
        <f t="shared" si="230"/>
        <v>0</v>
      </c>
      <c r="O751">
        <f t="shared" si="231"/>
        <v>0</v>
      </c>
      <c r="P751" s="52" t="str">
        <f t="shared" si="232"/>
        <v>BOOKING.COM</v>
      </c>
      <c r="Q751" s="52" t="str">
        <f t="shared" si="233"/>
        <v>*JBS HOTELS</v>
      </c>
      <c r="R751" s="52" t="str">
        <f t="shared" si="234"/>
        <v>TOERKOOP REISBURO DE VEER</v>
      </c>
    </row>
    <row r="752" spans="1:18" ht="15" customHeight="1">
      <c r="A752" t="str">
        <f t="shared" si="217"/>
        <v>JAPANWALA, SAAID</v>
      </c>
      <c r="B752" t="str">
        <f t="shared" si="218"/>
        <v>806-173018</v>
      </c>
      <c r="C752">
        <f t="shared" si="219"/>
        <v>93155045</v>
      </c>
      <c r="D752" t="str">
        <f t="shared" si="220"/>
        <v>Checked Out</v>
      </c>
      <c r="E752" t="str">
        <f t="shared" si="221"/>
        <v>CRS</v>
      </c>
      <c r="F752" t="str">
        <f t="shared" si="222"/>
        <v>RACK</v>
      </c>
      <c r="G752" t="str">
        <f t="shared" si="223"/>
        <v>SBK</v>
      </c>
      <c r="H752">
        <f t="shared" si="224"/>
        <v>105</v>
      </c>
      <c r="I752">
        <f t="shared" si="225"/>
        <v>42591</v>
      </c>
      <c r="J752">
        <f t="shared" si="226"/>
        <v>42595</v>
      </c>
      <c r="K752" t="str">
        <f t="shared" si="227"/>
        <v>NQQ1</v>
      </c>
      <c r="L752">
        <f t="shared" si="228"/>
        <v>115</v>
      </c>
      <c r="M752">
        <f t="shared" si="229"/>
        <v>4</v>
      </c>
      <c r="N752">
        <f t="shared" si="230"/>
        <v>0</v>
      </c>
      <c r="O752">
        <f t="shared" si="231"/>
        <v>0</v>
      </c>
      <c r="P752" s="52" t="str">
        <f t="shared" si="232"/>
        <v>BOOKING.COM</v>
      </c>
      <c r="Q752" s="52" t="str">
        <f t="shared" si="233"/>
        <v>*JBS HOTELS</v>
      </c>
      <c r="R752" s="52" t="str">
        <f t="shared" si="234"/>
        <v>TOERKOOP REISBURO DE VEER</v>
      </c>
    </row>
    <row r="753" spans="1:18" ht="15" customHeight="1">
      <c r="A753" t="str">
        <f t="shared" si="217"/>
        <v>JAPANWALA, SAAID</v>
      </c>
      <c r="B753" t="str">
        <f t="shared" si="218"/>
        <v>806-173018</v>
      </c>
      <c r="C753">
        <f t="shared" si="219"/>
        <v>93155045</v>
      </c>
      <c r="D753" t="str">
        <f t="shared" si="220"/>
        <v>Checked Out</v>
      </c>
      <c r="E753" t="str">
        <f t="shared" si="221"/>
        <v>CRS</v>
      </c>
      <c r="F753" t="str">
        <f t="shared" si="222"/>
        <v>RACK</v>
      </c>
      <c r="G753" t="str">
        <f t="shared" si="223"/>
        <v>SBK</v>
      </c>
      <c r="H753">
        <f t="shared" si="224"/>
        <v>105</v>
      </c>
      <c r="I753">
        <f t="shared" si="225"/>
        <v>42591</v>
      </c>
      <c r="J753">
        <f t="shared" si="226"/>
        <v>42595</v>
      </c>
      <c r="K753" t="str">
        <f t="shared" si="227"/>
        <v>NQQ1</v>
      </c>
      <c r="L753">
        <f t="shared" si="228"/>
        <v>115</v>
      </c>
      <c r="M753">
        <f t="shared" si="229"/>
        <v>4</v>
      </c>
      <c r="N753">
        <f t="shared" si="230"/>
        <v>0</v>
      </c>
      <c r="O753">
        <f t="shared" si="231"/>
        <v>0</v>
      </c>
      <c r="P753" s="52" t="str">
        <f t="shared" si="232"/>
        <v>BOOKING.COM</v>
      </c>
      <c r="Q753" s="52" t="str">
        <f t="shared" si="233"/>
        <v>*JBS HOTELS</v>
      </c>
      <c r="R753" s="52" t="str">
        <f t="shared" si="234"/>
        <v>TOERKOOP REISBURO DE VEER</v>
      </c>
    </row>
    <row r="754" spans="1:18" ht="15" customHeight="1">
      <c r="A754" t="str">
        <f t="shared" si="217"/>
        <v>JAPANWALA, SAAID</v>
      </c>
      <c r="B754" t="str">
        <f t="shared" si="218"/>
        <v>806-173018</v>
      </c>
      <c r="C754">
        <f t="shared" si="219"/>
        <v>93155045</v>
      </c>
      <c r="D754" t="str">
        <f t="shared" si="220"/>
        <v>Checked Out</v>
      </c>
      <c r="E754" t="str">
        <f t="shared" si="221"/>
        <v>CRS</v>
      </c>
      <c r="F754" t="str">
        <f t="shared" si="222"/>
        <v>RACK</v>
      </c>
      <c r="G754" t="str">
        <f t="shared" si="223"/>
        <v>SBK</v>
      </c>
      <c r="H754">
        <f t="shared" si="224"/>
        <v>105</v>
      </c>
      <c r="I754">
        <f t="shared" si="225"/>
        <v>42591</v>
      </c>
      <c r="J754">
        <f t="shared" si="226"/>
        <v>42595</v>
      </c>
      <c r="K754" t="str">
        <f t="shared" si="227"/>
        <v>NQQ1</v>
      </c>
      <c r="L754">
        <f t="shared" si="228"/>
        <v>115</v>
      </c>
      <c r="M754">
        <f t="shared" si="229"/>
        <v>4</v>
      </c>
      <c r="N754">
        <f t="shared" si="230"/>
        <v>0</v>
      </c>
      <c r="O754">
        <f t="shared" si="231"/>
        <v>0</v>
      </c>
      <c r="P754" s="52" t="str">
        <f t="shared" si="232"/>
        <v>BOOKING.COM</v>
      </c>
      <c r="Q754" s="52" t="str">
        <f t="shared" si="233"/>
        <v>*JBS HOTELS</v>
      </c>
      <c r="R754" s="52" t="str">
        <f t="shared" si="234"/>
        <v>TOERKOOP REISBURO DE VEER</v>
      </c>
    </row>
    <row r="755" spans="1:18" ht="15" customHeight="1">
      <c r="A755" t="str">
        <f t="shared" si="217"/>
        <v>JAPANWALA, SAAID</v>
      </c>
      <c r="B755" t="str">
        <f t="shared" si="218"/>
        <v>806-173018</v>
      </c>
      <c r="C755">
        <f t="shared" si="219"/>
        <v>93155045</v>
      </c>
      <c r="D755" t="str">
        <f t="shared" si="220"/>
        <v>Checked Out</v>
      </c>
      <c r="E755" t="str">
        <f t="shared" si="221"/>
        <v>CRS</v>
      </c>
      <c r="F755" t="str">
        <f t="shared" si="222"/>
        <v>RACK</v>
      </c>
      <c r="G755" t="str">
        <f t="shared" si="223"/>
        <v>SBK</v>
      </c>
      <c r="H755">
        <f t="shared" si="224"/>
        <v>105</v>
      </c>
      <c r="I755">
        <f t="shared" si="225"/>
        <v>42591</v>
      </c>
      <c r="J755">
        <f t="shared" si="226"/>
        <v>42595</v>
      </c>
      <c r="K755" t="str">
        <f t="shared" si="227"/>
        <v>NQQ1</v>
      </c>
      <c r="L755">
        <f t="shared" si="228"/>
        <v>115</v>
      </c>
      <c r="M755">
        <f t="shared" si="229"/>
        <v>4</v>
      </c>
      <c r="N755">
        <f t="shared" si="230"/>
        <v>0</v>
      </c>
      <c r="O755">
        <f t="shared" si="231"/>
        <v>0</v>
      </c>
      <c r="P755" s="52" t="str">
        <f t="shared" si="232"/>
        <v>BOOKING.COM</v>
      </c>
      <c r="Q755" s="52" t="str">
        <f t="shared" si="233"/>
        <v>*JBS HOTELS</v>
      </c>
      <c r="R755" s="52" t="str">
        <f t="shared" si="234"/>
        <v>TOERKOOP REISBURO DE VEER</v>
      </c>
    </row>
    <row r="756" spans="1:18" ht="15" customHeight="1">
      <c r="A756" t="str">
        <f t="shared" si="217"/>
        <v>JAPANWALA, SAAID</v>
      </c>
      <c r="B756" t="str">
        <f t="shared" si="218"/>
        <v>806-173018</v>
      </c>
      <c r="C756">
        <f t="shared" si="219"/>
        <v>93155045</v>
      </c>
      <c r="D756" t="str">
        <f t="shared" si="220"/>
        <v>Checked Out</v>
      </c>
      <c r="E756" t="str">
        <f t="shared" si="221"/>
        <v>CRS</v>
      </c>
      <c r="F756" t="str">
        <f t="shared" si="222"/>
        <v>RACK</v>
      </c>
      <c r="G756" t="str">
        <f t="shared" si="223"/>
        <v>SBK</v>
      </c>
      <c r="H756">
        <f t="shared" si="224"/>
        <v>105</v>
      </c>
      <c r="I756">
        <f t="shared" si="225"/>
        <v>42591</v>
      </c>
      <c r="J756">
        <f t="shared" si="226"/>
        <v>42595</v>
      </c>
      <c r="K756" t="str">
        <f t="shared" si="227"/>
        <v>NQQ1</v>
      </c>
      <c r="L756">
        <f t="shared" si="228"/>
        <v>115</v>
      </c>
      <c r="M756">
        <f t="shared" si="229"/>
        <v>4</v>
      </c>
      <c r="N756">
        <f t="shared" si="230"/>
        <v>0</v>
      </c>
      <c r="O756">
        <f t="shared" si="231"/>
        <v>0</v>
      </c>
      <c r="P756" s="52" t="str">
        <f t="shared" si="232"/>
        <v>BOOKING.COM</v>
      </c>
      <c r="Q756" s="52" t="str">
        <f t="shared" si="233"/>
        <v>*JBS HOTELS</v>
      </c>
      <c r="R756" s="52" t="str">
        <f t="shared" si="234"/>
        <v>TOERKOOP REISBURO DE VEER</v>
      </c>
    </row>
    <row r="757" spans="1:18" ht="15" customHeight="1">
      <c r="A757" t="str">
        <f t="shared" si="217"/>
        <v>JAPANWALA, SAAID</v>
      </c>
      <c r="B757" t="str">
        <f t="shared" si="218"/>
        <v>806-173018</v>
      </c>
      <c r="C757">
        <f t="shared" si="219"/>
        <v>93155045</v>
      </c>
      <c r="D757" t="str">
        <f t="shared" si="220"/>
        <v>Checked Out</v>
      </c>
      <c r="E757" t="str">
        <f t="shared" si="221"/>
        <v>CRS</v>
      </c>
      <c r="F757" t="str">
        <f t="shared" si="222"/>
        <v>RACK</v>
      </c>
      <c r="G757" t="str">
        <f t="shared" si="223"/>
        <v>SBK</v>
      </c>
      <c r="H757">
        <f t="shared" si="224"/>
        <v>105</v>
      </c>
      <c r="I757">
        <f t="shared" si="225"/>
        <v>42591</v>
      </c>
      <c r="J757">
        <f t="shared" si="226"/>
        <v>42595</v>
      </c>
      <c r="K757" t="str">
        <f t="shared" si="227"/>
        <v>NQQ1</v>
      </c>
      <c r="L757">
        <f t="shared" si="228"/>
        <v>115</v>
      </c>
      <c r="M757">
        <f t="shared" si="229"/>
        <v>4</v>
      </c>
      <c r="N757">
        <f t="shared" si="230"/>
        <v>0</v>
      </c>
      <c r="O757">
        <f t="shared" si="231"/>
        <v>0</v>
      </c>
      <c r="P757" s="52" t="str">
        <f t="shared" si="232"/>
        <v>BOOKING.COM</v>
      </c>
      <c r="Q757" s="52" t="str">
        <f t="shared" si="233"/>
        <v>*JBS HOTELS</v>
      </c>
      <c r="R757" s="52" t="str">
        <f t="shared" si="234"/>
        <v>TOERKOOP REISBURO DE VEER</v>
      </c>
    </row>
    <row r="758" spans="1:18" ht="15" customHeight="1">
      <c r="A758" t="str">
        <f t="shared" si="217"/>
        <v>JAPANWALA, SAAID</v>
      </c>
      <c r="B758" t="str">
        <f t="shared" si="218"/>
        <v>806-173018</v>
      </c>
      <c r="C758">
        <f t="shared" si="219"/>
        <v>93155045</v>
      </c>
      <c r="D758" t="str">
        <f t="shared" si="220"/>
        <v>Checked Out</v>
      </c>
      <c r="E758" t="str">
        <f t="shared" si="221"/>
        <v>CRS</v>
      </c>
      <c r="F758" t="str">
        <f t="shared" si="222"/>
        <v>RACK</v>
      </c>
      <c r="G758" t="str">
        <f t="shared" si="223"/>
        <v>SBK</v>
      </c>
      <c r="H758">
        <f t="shared" si="224"/>
        <v>105</v>
      </c>
      <c r="I758">
        <f t="shared" si="225"/>
        <v>42591</v>
      </c>
      <c r="J758">
        <f t="shared" si="226"/>
        <v>42595</v>
      </c>
      <c r="K758" t="str">
        <f t="shared" si="227"/>
        <v>NQQ1</v>
      </c>
      <c r="L758">
        <f t="shared" si="228"/>
        <v>115</v>
      </c>
      <c r="M758">
        <f t="shared" si="229"/>
        <v>4</v>
      </c>
      <c r="N758">
        <f t="shared" si="230"/>
        <v>0</v>
      </c>
      <c r="O758">
        <f t="shared" si="231"/>
        <v>0</v>
      </c>
      <c r="P758" s="52" t="str">
        <f t="shared" si="232"/>
        <v>BOOKING.COM</v>
      </c>
      <c r="Q758" s="52" t="str">
        <f t="shared" si="233"/>
        <v>*JBS HOTELS</v>
      </c>
      <c r="R758" s="52" t="str">
        <f t="shared" si="234"/>
        <v>TOERKOOP REISBURO DE VEER</v>
      </c>
    </row>
    <row r="759" spans="1:18" ht="15" customHeight="1">
      <c r="A759" t="str">
        <f t="shared" si="217"/>
        <v>JAPANWALA, SAAID</v>
      </c>
      <c r="B759" t="str">
        <f t="shared" si="218"/>
        <v>806-173018</v>
      </c>
      <c r="C759">
        <f t="shared" si="219"/>
        <v>93155045</v>
      </c>
      <c r="D759" t="str">
        <f t="shared" si="220"/>
        <v>Checked Out</v>
      </c>
      <c r="E759" t="str">
        <f t="shared" si="221"/>
        <v>CRS</v>
      </c>
      <c r="F759" t="str">
        <f t="shared" si="222"/>
        <v>RACK</v>
      </c>
      <c r="G759" t="str">
        <f t="shared" si="223"/>
        <v>SBK</v>
      </c>
      <c r="H759">
        <f t="shared" si="224"/>
        <v>105</v>
      </c>
      <c r="I759">
        <f t="shared" si="225"/>
        <v>42591</v>
      </c>
      <c r="J759">
        <f t="shared" si="226"/>
        <v>42595</v>
      </c>
      <c r="K759" t="str">
        <f t="shared" si="227"/>
        <v>NQQ1</v>
      </c>
      <c r="L759">
        <f t="shared" si="228"/>
        <v>115</v>
      </c>
      <c r="M759">
        <f t="shared" si="229"/>
        <v>4</v>
      </c>
      <c r="N759">
        <f t="shared" si="230"/>
        <v>0</v>
      </c>
      <c r="O759">
        <f t="shared" si="231"/>
        <v>0</v>
      </c>
      <c r="P759" s="52" t="str">
        <f t="shared" si="232"/>
        <v>BOOKING.COM</v>
      </c>
      <c r="Q759" s="52" t="str">
        <f t="shared" si="233"/>
        <v>*JBS HOTELS</v>
      </c>
      <c r="R759" s="52" t="str">
        <f t="shared" si="234"/>
        <v>TOERKOOP REISBURO DE VEER</v>
      </c>
    </row>
    <row r="760" spans="1:18" ht="15" customHeight="1">
      <c r="A760" t="str">
        <f t="shared" si="217"/>
        <v>JAPANWALA, SAAID</v>
      </c>
      <c r="B760" t="str">
        <f t="shared" si="218"/>
        <v>806-173018</v>
      </c>
      <c r="C760">
        <f t="shared" si="219"/>
        <v>93155045</v>
      </c>
      <c r="D760" t="str">
        <f t="shared" si="220"/>
        <v>Checked Out</v>
      </c>
      <c r="E760" t="str">
        <f t="shared" si="221"/>
        <v>CRS</v>
      </c>
      <c r="F760" t="str">
        <f t="shared" si="222"/>
        <v>RACK</v>
      </c>
      <c r="G760" t="str">
        <f t="shared" si="223"/>
        <v>SBK</v>
      </c>
      <c r="H760">
        <f t="shared" si="224"/>
        <v>105</v>
      </c>
      <c r="I760">
        <f t="shared" si="225"/>
        <v>42591</v>
      </c>
      <c r="J760">
        <f t="shared" si="226"/>
        <v>42595</v>
      </c>
      <c r="K760" t="str">
        <f t="shared" si="227"/>
        <v>NQQ1</v>
      </c>
      <c r="L760">
        <f t="shared" si="228"/>
        <v>115</v>
      </c>
      <c r="M760">
        <f t="shared" si="229"/>
        <v>4</v>
      </c>
      <c r="N760">
        <f t="shared" si="230"/>
        <v>0</v>
      </c>
      <c r="O760">
        <f t="shared" si="231"/>
        <v>0</v>
      </c>
      <c r="P760" s="52" t="str">
        <f t="shared" si="232"/>
        <v>BOOKING.COM</v>
      </c>
      <c r="Q760" s="52" t="str">
        <f t="shared" si="233"/>
        <v>*JBS HOTELS</v>
      </c>
      <c r="R760" s="52" t="str">
        <f t="shared" si="234"/>
        <v>TOERKOOP REISBURO DE VEER</v>
      </c>
    </row>
    <row r="761" spans="1:18" ht="15" customHeight="1">
      <c r="A761" t="str">
        <f t="shared" si="217"/>
        <v>JAPANWALA, SAAID</v>
      </c>
      <c r="B761" t="str">
        <f t="shared" si="218"/>
        <v>806-173018</v>
      </c>
      <c r="C761">
        <f t="shared" si="219"/>
        <v>93155045</v>
      </c>
      <c r="D761" t="str">
        <f t="shared" si="220"/>
        <v>Checked Out</v>
      </c>
      <c r="E761" t="str">
        <f t="shared" si="221"/>
        <v>CRS</v>
      </c>
      <c r="F761" t="str">
        <f t="shared" si="222"/>
        <v>RACK</v>
      </c>
      <c r="G761" t="str">
        <f t="shared" si="223"/>
        <v>SBK</v>
      </c>
      <c r="H761">
        <f t="shared" si="224"/>
        <v>105</v>
      </c>
      <c r="I761">
        <f t="shared" si="225"/>
        <v>42591</v>
      </c>
      <c r="J761">
        <f t="shared" si="226"/>
        <v>42595</v>
      </c>
      <c r="K761" t="str">
        <f t="shared" si="227"/>
        <v>NQQ1</v>
      </c>
      <c r="L761">
        <f t="shared" si="228"/>
        <v>115</v>
      </c>
      <c r="M761">
        <f t="shared" si="229"/>
        <v>4</v>
      </c>
      <c r="N761">
        <f t="shared" si="230"/>
        <v>0</v>
      </c>
      <c r="O761">
        <f t="shared" si="231"/>
        <v>0</v>
      </c>
      <c r="P761" s="52" t="str">
        <f t="shared" si="232"/>
        <v>BOOKING.COM</v>
      </c>
      <c r="Q761" s="52" t="str">
        <f t="shared" si="233"/>
        <v>*JBS HOTELS</v>
      </c>
      <c r="R761" s="52" t="str">
        <f t="shared" si="234"/>
        <v>TOERKOOP REISBURO DE VEER</v>
      </c>
    </row>
    <row r="762" spans="1:18" ht="15" customHeight="1">
      <c r="A762" t="str">
        <f t="shared" si="217"/>
        <v>JAPANWALA, SAAID</v>
      </c>
      <c r="B762" t="str">
        <f t="shared" si="218"/>
        <v>806-173018</v>
      </c>
      <c r="C762">
        <f t="shared" si="219"/>
        <v>93155045</v>
      </c>
      <c r="D762" t="str">
        <f t="shared" si="220"/>
        <v>Checked Out</v>
      </c>
      <c r="E762" t="str">
        <f t="shared" si="221"/>
        <v>CRS</v>
      </c>
      <c r="F762" t="str">
        <f t="shared" si="222"/>
        <v>RACK</v>
      </c>
      <c r="G762" t="str">
        <f t="shared" si="223"/>
        <v>SBK</v>
      </c>
      <c r="H762">
        <f t="shared" si="224"/>
        <v>105</v>
      </c>
      <c r="I762">
        <f t="shared" si="225"/>
        <v>42591</v>
      </c>
      <c r="J762">
        <f t="shared" si="226"/>
        <v>42595</v>
      </c>
      <c r="K762" t="str">
        <f t="shared" si="227"/>
        <v>NQQ1</v>
      </c>
      <c r="L762">
        <f t="shared" si="228"/>
        <v>115</v>
      </c>
      <c r="M762">
        <f t="shared" si="229"/>
        <v>4</v>
      </c>
      <c r="N762">
        <f t="shared" si="230"/>
        <v>0</v>
      </c>
      <c r="O762">
        <f t="shared" si="231"/>
        <v>0</v>
      </c>
      <c r="P762" s="52" t="str">
        <f t="shared" si="232"/>
        <v>BOOKING.COM</v>
      </c>
      <c r="Q762" s="52" t="str">
        <f t="shared" si="233"/>
        <v>*JBS HOTELS</v>
      </c>
      <c r="R762" s="52" t="str">
        <f t="shared" si="234"/>
        <v>TOERKOOP REISBURO DE VEER</v>
      </c>
    </row>
    <row r="763" spans="1:18" ht="15" customHeight="1">
      <c r="A763" t="str">
        <f t="shared" si="217"/>
        <v>JAPANWALA, SAAID</v>
      </c>
      <c r="B763" t="str">
        <f t="shared" si="218"/>
        <v>806-173018</v>
      </c>
      <c r="C763">
        <f t="shared" si="219"/>
        <v>93155045</v>
      </c>
      <c r="D763" t="str">
        <f t="shared" si="220"/>
        <v>Checked Out</v>
      </c>
      <c r="E763" t="str">
        <f t="shared" si="221"/>
        <v>CRS</v>
      </c>
      <c r="F763" t="str">
        <f t="shared" si="222"/>
        <v>RACK</v>
      </c>
      <c r="G763" t="str">
        <f t="shared" si="223"/>
        <v>SBK</v>
      </c>
      <c r="H763">
        <f t="shared" si="224"/>
        <v>105</v>
      </c>
      <c r="I763">
        <f t="shared" si="225"/>
        <v>42591</v>
      </c>
      <c r="J763">
        <f t="shared" si="226"/>
        <v>42595</v>
      </c>
      <c r="K763" t="str">
        <f t="shared" si="227"/>
        <v>NQQ1</v>
      </c>
      <c r="L763">
        <f t="shared" si="228"/>
        <v>115</v>
      </c>
      <c r="M763">
        <f t="shared" si="229"/>
        <v>4</v>
      </c>
      <c r="N763">
        <f t="shared" si="230"/>
        <v>0</v>
      </c>
      <c r="O763">
        <f t="shared" si="231"/>
        <v>0</v>
      </c>
      <c r="P763" s="52" t="str">
        <f t="shared" si="232"/>
        <v>BOOKING.COM</v>
      </c>
      <c r="Q763" s="52" t="str">
        <f t="shared" si="233"/>
        <v>*JBS HOTELS</v>
      </c>
      <c r="R763" s="52" t="str">
        <f t="shared" si="234"/>
        <v>TOERKOOP REISBURO DE VEER</v>
      </c>
    </row>
    <row r="764" spans="1:18" ht="15" customHeight="1">
      <c r="A764" t="str">
        <f t="shared" si="217"/>
        <v>JAPANWALA, SAAID</v>
      </c>
      <c r="B764" t="str">
        <f t="shared" si="218"/>
        <v>806-173018</v>
      </c>
      <c r="C764">
        <f t="shared" si="219"/>
        <v>93155045</v>
      </c>
      <c r="D764" t="str">
        <f t="shared" si="220"/>
        <v>Checked Out</v>
      </c>
      <c r="E764" t="str">
        <f t="shared" si="221"/>
        <v>CRS</v>
      </c>
      <c r="F764" t="str">
        <f t="shared" si="222"/>
        <v>RACK</v>
      </c>
      <c r="G764" t="str">
        <f t="shared" si="223"/>
        <v>SBK</v>
      </c>
      <c r="H764">
        <f t="shared" si="224"/>
        <v>105</v>
      </c>
      <c r="I764">
        <f t="shared" si="225"/>
        <v>42591</v>
      </c>
      <c r="J764">
        <f t="shared" si="226"/>
        <v>42595</v>
      </c>
      <c r="K764" t="str">
        <f t="shared" si="227"/>
        <v>NQQ1</v>
      </c>
      <c r="L764">
        <f t="shared" si="228"/>
        <v>115</v>
      </c>
      <c r="M764">
        <f t="shared" si="229"/>
        <v>4</v>
      </c>
      <c r="N764">
        <f t="shared" si="230"/>
        <v>0</v>
      </c>
      <c r="O764">
        <f t="shared" si="231"/>
        <v>0</v>
      </c>
      <c r="P764" s="52" t="str">
        <f t="shared" si="232"/>
        <v>BOOKING.COM</v>
      </c>
      <c r="Q764" s="52" t="str">
        <f t="shared" si="233"/>
        <v>*JBS HOTELS</v>
      </c>
      <c r="R764" s="52" t="str">
        <f t="shared" si="234"/>
        <v>TOERKOOP REISBURO DE VEER</v>
      </c>
    </row>
    <row r="765" spans="1:18" ht="15" customHeight="1">
      <c r="A765" t="str">
        <f t="shared" si="217"/>
        <v>JAPANWALA, SAAID</v>
      </c>
      <c r="B765" t="str">
        <f t="shared" si="218"/>
        <v>806-173018</v>
      </c>
      <c r="C765">
        <f t="shared" si="219"/>
        <v>93155045</v>
      </c>
      <c r="D765" t="str">
        <f t="shared" si="220"/>
        <v>Checked Out</v>
      </c>
      <c r="E765" t="str">
        <f t="shared" si="221"/>
        <v>CRS</v>
      </c>
      <c r="F765" t="str">
        <f t="shared" si="222"/>
        <v>RACK</v>
      </c>
      <c r="G765" t="str">
        <f t="shared" si="223"/>
        <v>SBK</v>
      </c>
      <c r="H765">
        <f t="shared" si="224"/>
        <v>105</v>
      </c>
      <c r="I765">
        <f t="shared" si="225"/>
        <v>42591</v>
      </c>
      <c r="J765">
        <f t="shared" si="226"/>
        <v>42595</v>
      </c>
      <c r="K765" t="str">
        <f t="shared" si="227"/>
        <v>NQQ1</v>
      </c>
      <c r="L765">
        <f t="shared" si="228"/>
        <v>115</v>
      </c>
      <c r="M765">
        <f t="shared" si="229"/>
        <v>4</v>
      </c>
      <c r="N765">
        <f t="shared" si="230"/>
        <v>0</v>
      </c>
      <c r="O765">
        <f t="shared" si="231"/>
        <v>0</v>
      </c>
      <c r="P765" s="52" t="str">
        <f t="shared" si="232"/>
        <v>BOOKING.COM</v>
      </c>
      <c r="Q765" s="52" t="str">
        <f t="shared" si="233"/>
        <v>*JBS HOTELS</v>
      </c>
      <c r="R765" s="52" t="str">
        <f t="shared" si="234"/>
        <v>TOERKOOP REISBURO DE VEER</v>
      </c>
    </row>
    <row r="766" spans="1:18" ht="15" customHeight="1">
      <c r="A766" t="str">
        <f t="shared" si="217"/>
        <v>JAPANWALA, SAAID</v>
      </c>
      <c r="B766" t="str">
        <f t="shared" si="218"/>
        <v>806-173018</v>
      </c>
      <c r="C766">
        <f t="shared" si="219"/>
        <v>93155045</v>
      </c>
      <c r="D766" t="str">
        <f t="shared" si="220"/>
        <v>Checked Out</v>
      </c>
      <c r="E766" t="str">
        <f t="shared" si="221"/>
        <v>CRS</v>
      </c>
      <c r="F766" t="str">
        <f t="shared" si="222"/>
        <v>RACK</v>
      </c>
      <c r="G766" t="str">
        <f t="shared" si="223"/>
        <v>SBK</v>
      </c>
      <c r="H766">
        <f t="shared" si="224"/>
        <v>105</v>
      </c>
      <c r="I766">
        <f t="shared" si="225"/>
        <v>42591</v>
      </c>
      <c r="J766">
        <f t="shared" si="226"/>
        <v>42595</v>
      </c>
      <c r="K766" t="str">
        <f t="shared" si="227"/>
        <v>NQQ1</v>
      </c>
      <c r="L766">
        <f t="shared" si="228"/>
        <v>115</v>
      </c>
      <c r="M766">
        <f t="shared" si="229"/>
        <v>4</v>
      </c>
      <c r="N766">
        <f t="shared" si="230"/>
        <v>0</v>
      </c>
      <c r="O766">
        <f t="shared" si="231"/>
        <v>0</v>
      </c>
      <c r="P766" s="52" t="str">
        <f t="shared" si="232"/>
        <v>BOOKING.COM</v>
      </c>
      <c r="Q766" s="52" t="str">
        <f t="shared" si="233"/>
        <v>*JBS HOTELS</v>
      </c>
      <c r="R766" s="52" t="str">
        <f t="shared" si="234"/>
        <v>TOERKOOP REISBURO DE VEER</v>
      </c>
    </row>
    <row r="767" spans="1:18" ht="15" customHeight="1">
      <c r="A767" t="str">
        <f t="shared" si="217"/>
        <v>JAPANWALA, SAAID</v>
      </c>
      <c r="B767" t="str">
        <f t="shared" si="218"/>
        <v>806-173018</v>
      </c>
      <c r="C767">
        <f t="shared" si="219"/>
        <v>93155045</v>
      </c>
      <c r="D767" t="str">
        <f t="shared" si="220"/>
        <v>Checked Out</v>
      </c>
      <c r="E767" t="str">
        <f t="shared" si="221"/>
        <v>CRS</v>
      </c>
      <c r="F767" t="str">
        <f t="shared" si="222"/>
        <v>RACK</v>
      </c>
      <c r="G767" t="str">
        <f t="shared" si="223"/>
        <v>SBK</v>
      </c>
      <c r="H767">
        <f t="shared" si="224"/>
        <v>105</v>
      </c>
      <c r="I767">
        <f t="shared" si="225"/>
        <v>42591</v>
      </c>
      <c r="J767">
        <f t="shared" si="226"/>
        <v>42595</v>
      </c>
      <c r="K767" t="str">
        <f t="shared" si="227"/>
        <v>NQQ1</v>
      </c>
      <c r="L767">
        <f t="shared" si="228"/>
        <v>115</v>
      </c>
      <c r="M767">
        <f t="shared" si="229"/>
        <v>4</v>
      </c>
      <c r="N767">
        <f t="shared" si="230"/>
        <v>0</v>
      </c>
      <c r="O767">
        <f t="shared" si="231"/>
        <v>0</v>
      </c>
      <c r="P767" s="52" t="str">
        <f t="shared" si="232"/>
        <v>BOOKING.COM</v>
      </c>
      <c r="Q767" s="52" t="str">
        <f t="shared" si="233"/>
        <v>*JBS HOTELS</v>
      </c>
      <c r="R767" s="52" t="str">
        <f t="shared" si="234"/>
        <v>TOERKOOP REISBURO DE VEER</v>
      </c>
    </row>
    <row r="768" spans="1:18" ht="15" customHeight="1">
      <c r="A768" t="str">
        <f t="shared" si="217"/>
        <v>JAPANWALA, SAAID</v>
      </c>
      <c r="B768" t="str">
        <f t="shared" si="218"/>
        <v>806-173018</v>
      </c>
      <c r="C768">
        <f t="shared" si="219"/>
        <v>93155045</v>
      </c>
      <c r="D768" t="str">
        <f t="shared" si="220"/>
        <v>Checked Out</v>
      </c>
      <c r="E768" t="str">
        <f t="shared" si="221"/>
        <v>CRS</v>
      </c>
      <c r="F768" t="str">
        <f t="shared" si="222"/>
        <v>RACK</v>
      </c>
      <c r="G768" t="str">
        <f t="shared" si="223"/>
        <v>SBK</v>
      </c>
      <c r="H768">
        <f t="shared" si="224"/>
        <v>105</v>
      </c>
      <c r="I768">
        <f t="shared" si="225"/>
        <v>42591</v>
      </c>
      <c r="J768">
        <f t="shared" si="226"/>
        <v>42595</v>
      </c>
      <c r="K768" t="str">
        <f t="shared" si="227"/>
        <v>NQQ1</v>
      </c>
      <c r="L768">
        <f t="shared" si="228"/>
        <v>115</v>
      </c>
      <c r="M768">
        <f t="shared" si="229"/>
        <v>4</v>
      </c>
      <c r="N768">
        <f t="shared" si="230"/>
        <v>0</v>
      </c>
      <c r="O768">
        <f t="shared" si="231"/>
        <v>0</v>
      </c>
      <c r="P768" s="52" t="str">
        <f t="shared" si="232"/>
        <v>BOOKING.COM</v>
      </c>
      <c r="Q768" s="52" t="str">
        <f t="shared" si="233"/>
        <v>*JBS HOTELS</v>
      </c>
      <c r="R768" s="52" t="str">
        <f t="shared" si="234"/>
        <v>TOERKOOP REISBURO DE VEER</v>
      </c>
    </row>
    <row r="769" spans="1:18" ht="15" customHeight="1">
      <c r="A769" t="str">
        <f t="shared" si="217"/>
        <v>JAPANWALA, SAAID</v>
      </c>
      <c r="B769" t="str">
        <f t="shared" si="218"/>
        <v>806-173018</v>
      </c>
      <c r="C769">
        <f t="shared" si="219"/>
        <v>93155045</v>
      </c>
      <c r="D769" t="str">
        <f t="shared" si="220"/>
        <v>Checked Out</v>
      </c>
      <c r="E769" t="str">
        <f t="shared" si="221"/>
        <v>CRS</v>
      </c>
      <c r="F769" t="str">
        <f t="shared" si="222"/>
        <v>RACK</v>
      </c>
      <c r="G769" t="str">
        <f t="shared" si="223"/>
        <v>SBK</v>
      </c>
      <c r="H769">
        <f t="shared" si="224"/>
        <v>105</v>
      </c>
      <c r="I769">
        <f t="shared" si="225"/>
        <v>42591</v>
      </c>
      <c r="J769">
        <f t="shared" si="226"/>
        <v>42595</v>
      </c>
      <c r="K769" t="str">
        <f t="shared" si="227"/>
        <v>NQQ1</v>
      </c>
      <c r="L769">
        <f t="shared" si="228"/>
        <v>115</v>
      </c>
      <c r="M769">
        <f t="shared" si="229"/>
        <v>4</v>
      </c>
      <c r="N769">
        <f t="shared" si="230"/>
        <v>0</v>
      </c>
      <c r="O769">
        <f t="shared" si="231"/>
        <v>0</v>
      </c>
      <c r="P769" s="52" t="str">
        <f t="shared" si="232"/>
        <v>BOOKING.COM</v>
      </c>
      <c r="Q769" s="52" t="str">
        <f t="shared" si="233"/>
        <v>*JBS HOTELS</v>
      </c>
      <c r="R769" s="52" t="str">
        <f t="shared" si="234"/>
        <v>TOERKOOP REISBURO DE VEER</v>
      </c>
    </row>
    <row r="770" spans="1:18" ht="15" customHeight="1">
      <c r="A770" t="str">
        <f t="shared" si="217"/>
        <v>JAPANWALA, SAAID</v>
      </c>
      <c r="B770" t="str">
        <f t="shared" si="218"/>
        <v>806-173018</v>
      </c>
      <c r="C770">
        <f t="shared" si="219"/>
        <v>93155045</v>
      </c>
      <c r="D770" t="str">
        <f t="shared" si="220"/>
        <v>Checked Out</v>
      </c>
      <c r="E770" t="str">
        <f t="shared" si="221"/>
        <v>CRS</v>
      </c>
      <c r="F770" t="str">
        <f t="shared" si="222"/>
        <v>RACK</v>
      </c>
      <c r="G770" t="str">
        <f t="shared" si="223"/>
        <v>SBK</v>
      </c>
      <c r="H770">
        <f t="shared" si="224"/>
        <v>105</v>
      </c>
      <c r="I770">
        <f t="shared" si="225"/>
        <v>42591</v>
      </c>
      <c r="J770">
        <f t="shared" si="226"/>
        <v>42595</v>
      </c>
      <c r="K770" t="str">
        <f t="shared" si="227"/>
        <v>NQQ1</v>
      </c>
      <c r="L770">
        <f t="shared" si="228"/>
        <v>115</v>
      </c>
      <c r="M770">
        <f t="shared" si="229"/>
        <v>4</v>
      </c>
      <c r="N770">
        <f t="shared" si="230"/>
        <v>0</v>
      </c>
      <c r="O770">
        <f t="shared" si="231"/>
        <v>0</v>
      </c>
      <c r="P770" s="52" t="str">
        <f t="shared" si="232"/>
        <v>BOOKING.COM</v>
      </c>
      <c r="Q770" s="52" t="str">
        <f t="shared" si="233"/>
        <v>*JBS HOTELS</v>
      </c>
      <c r="R770" s="52" t="str">
        <f t="shared" si="234"/>
        <v>TOERKOOP REISBURO DE VEER</v>
      </c>
    </row>
    <row r="771" spans="1:18" ht="15" customHeight="1">
      <c r="A771" t="str">
        <f t="shared" si="217"/>
        <v>JAPANWALA, SAAID</v>
      </c>
      <c r="B771" t="str">
        <f t="shared" si="218"/>
        <v>806-173018</v>
      </c>
      <c r="C771">
        <f t="shared" si="219"/>
        <v>93155045</v>
      </c>
      <c r="D771" t="str">
        <f t="shared" si="220"/>
        <v>Checked Out</v>
      </c>
      <c r="E771" t="str">
        <f t="shared" si="221"/>
        <v>CRS</v>
      </c>
      <c r="F771" t="str">
        <f t="shared" si="222"/>
        <v>RACK</v>
      </c>
      <c r="G771" t="str">
        <f t="shared" si="223"/>
        <v>SBK</v>
      </c>
      <c r="H771">
        <f t="shared" si="224"/>
        <v>105</v>
      </c>
      <c r="I771">
        <f t="shared" si="225"/>
        <v>42591</v>
      </c>
      <c r="J771">
        <f t="shared" si="226"/>
        <v>42595</v>
      </c>
      <c r="K771" t="str">
        <f t="shared" si="227"/>
        <v>NQQ1</v>
      </c>
      <c r="L771">
        <f t="shared" si="228"/>
        <v>115</v>
      </c>
      <c r="M771">
        <f t="shared" si="229"/>
        <v>4</v>
      </c>
      <c r="N771">
        <f t="shared" si="230"/>
        <v>0</v>
      </c>
      <c r="O771">
        <f t="shared" si="231"/>
        <v>0</v>
      </c>
      <c r="P771" s="52" t="str">
        <f t="shared" si="232"/>
        <v>BOOKING.COM</v>
      </c>
      <c r="Q771" s="52" t="str">
        <f t="shared" si="233"/>
        <v>*JBS HOTELS</v>
      </c>
      <c r="R771" s="52" t="str">
        <f t="shared" si="234"/>
        <v>TOERKOOP REISBURO DE VEER</v>
      </c>
    </row>
    <row r="772" spans="1:18" ht="15" customHeight="1">
      <c r="A772" t="str">
        <f t="shared" si="217"/>
        <v>JAPANWALA, SAAID</v>
      </c>
      <c r="B772" t="str">
        <f t="shared" si="218"/>
        <v>806-173018</v>
      </c>
      <c r="C772">
        <f t="shared" si="219"/>
        <v>93155045</v>
      </c>
      <c r="D772" t="str">
        <f t="shared" si="220"/>
        <v>Checked Out</v>
      </c>
      <c r="E772" t="str">
        <f t="shared" si="221"/>
        <v>CRS</v>
      </c>
      <c r="F772" t="str">
        <f t="shared" si="222"/>
        <v>RACK</v>
      </c>
      <c r="G772" t="str">
        <f t="shared" si="223"/>
        <v>SBK</v>
      </c>
      <c r="H772">
        <f t="shared" si="224"/>
        <v>105</v>
      </c>
      <c r="I772">
        <f t="shared" si="225"/>
        <v>42591</v>
      </c>
      <c r="J772">
        <f t="shared" si="226"/>
        <v>42595</v>
      </c>
      <c r="K772" t="str">
        <f t="shared" si="227"/>
        <v>NQQ1</v>
      </c>
      <c r="L772">
        <f t="shared" si="228"/>
        <v>115</v>
      </c>
      <c r="M772">
        <f t="shared" si="229"/>
        <v>4</v>
      </c>
      <c r="N772">
        <f t="shared" si="230"/>
        <v>0</v>
      </c>
      <c r="O772">
        <f t="shared" si="231"/>
        <v>0</v>
      </c>
      <c r="P772" s="52" t="str">
        <f t="shared" si="232"/>
        <v>BOOKING.COM</v>
      </c>
      <c r="Q772" s="52" t="str">
        <f t="shared" si="233"/>
        <v>*JBS HOTELS</v>
      </c>
      <c r="R772" s="52" t="str">
        <f t="shared" si="234"/>
        <v>TOERKOOP REISBURO DE VEER</v>
      </c>
    </row>
    <row r="773" spans="1:18" ht="15" customHeight="1">
      <c r="A773" t="str">
        <f t="shared" si="217"/>
        <v>JAPANWALA, SAAID</v>
      </c>
      <c r="B773" t="str">
        <f t="shared" si="218"/>
        <v>806-173018</v>
      </c>
      <c r="C773">
        <f t="shared" si="219"/>
        <v>93155045</v>
      </c>
      <c r="D773" t="str">
        <f t="shared" si="220"/>
        <v>Checked Out</v>
      </c>
      <c r="E773" t="str">
        <f t="shared" si="221"/>
        <v>CRS</v>
      </c>
      <c r="F773" t="str">
        <f t="shared" si="222"/>
        <v>RACK</v>
      </c>
      <c r="G773" t="str">
        <f t="shared" si="223"/>
        <v>SBK</v>
      </c>
      <c r="H773">
        <f t="shared" si="224"/>
        <v>105</v>
      </c>
      <c r="I773">
        <f t="shared" si="225"/>
        <v>42591</v>
      </c>
      <c r="J773">
        <f t="shared" si="226"/>
        <v>42595</v>
      </c>
      <c r="K773" t="str">
        <f t="shared" si="227"/>
        <v>NQQ1</v>
      </c>
      <c r="L773">
        <f t="shared" si="228"/>
        <v>115</v>
      </c>
      <c r="M773">
        <f t="shared" si="229"/>
        <v>4</v>
      </c>
      <c r="N773">
        <f t="shared" si="230"/>
        <v>0</v>
      </c>
      <c r="O773">
        <f t="shared" si="231"/>
        <v>0</v>
      </c>
      <c r="P773" s="52" t="str">
        <f t="shared" si="232"/>
        <v>BOOKING.COM</v>
      </c>
      <c r="Q773" s="52" t="str">
        <f t="shared" si="233"/>
        <v>*JBS HOTELS</v>
      </c>
      <c r="R773" s="52" t="str">
        <f t="shared" si="234"/>
        <v>TOERKOOP REISBURO DE VEER</v>
      </c>
    </row>
    <row r="774" spans="1:18" ht="15" customHeight="1">
      <c r="A774" t="str">
        <f t="shared" si="217"/>
        <v>JAPANWALA, SAAID</v>
      </c>
      <c r="B774" t="str">
        <f t="shared" si="218"/>
        <v>806-173018</v>
      </c>
      <c r="C774">
        <f t="shared" si="219"/>
        <v>93155045</v>
      </c>
      <c r="D774" t="str">
        <f t="shared" si="220"/>
        <v>Checked Out</v>
      </c>
      <c r="E774" t="str">
        <f t="shared" si="221"/>
        <v>CRS</v>
      </c>
      <c r="F774" t="str">
        <f t="shared" si="222"/>
        <v>RACK</v>
      </c>
      <c r="G774" t="str">
        <f t="shared" si="223"/>
        <v>SBK</v>
      </c>
      <c r="H774">
        <f t="shared" si="224"/>
        <v>105</v>
      </c>
      <c r="I774">
        <f t="shared" si="225"/>
        <v>42591</v>
      </c>
      <c r="J774">
        <f t="shared" si="226"/>
        <v>42595</v>
      </c>
      <c r="K774" t="str">
        <f t="shared" si="227"/>
        <v>NQQ1</v>
      </c>
      <c r="L774">
        <f t="shared" si="228"/>
        <v>115</v>
      </c>
      <c r="M774">
        <f t="shared" si="229"/>
        <v>4</v>
      </c>
      <c r="N774">
        <f t="shared" si="230"/>
        <v>0</v>
      </c>
      <c r="O774">
        <f t="shared" si="231"/>
        <v>0</v>
      </c>
      <c r="P774" s="52" t="str">
        <f t="shared" si="232"/>
        <v>BOOKING.COM</v>
      </c>
      <c r="Q774" s="52" t="str">
        <f t="shared" si="233"/>
        <v>*JBS HOTELS</v>
      </c>
      <c r="R774" s="52" t="str">
        <f t="shared" si="234"/>
        <v>TOERKOOP REISBURO DE VEER</v>
      </c>
    </row>
    <row r="775" spans="1:18" ht="15" customHeight="1">
      <c r="A775" t="str">
        <f t="shared" si="217"/>
        <v>JAPANWALA, SAAID</v>
      </c>
      <c r="B775" t="str">
        <f t="shared" si="218"/>
        <v>806-173018</v>
      </c>
      <c r="C775">
        <f t="shared" si="219"/>
        <v>93155045</v>
      </c>
      <c r="D775" t="str">
        <f t="shared" si="220"/>
        <v>Checked Out</v>
      </c>
      <c r="E775" t="str">
        <f t="shared" si="221"/>
        <v>CRS</v>
      </c>
      <c r="F775" t="str">
        <f t="shared" si="222"/>
        <v>RACK</v>
      </c>
      <c r="G775" t="str">
        <f t="shared" si="223"/>
        <v>SBK</v>
      </c>
      <c r="H775">
        <f t="shared" si="224"/>
        <v>105</v>
      </c>
      <c r="I775">
        <f t="shared" si="225"/>
        <v>42591</v>
      </c>
      <c r="J775">
        <f t="shared" si="226"/>
        <v>42595</v>
      </c>
      <c r="K775" t="str">
        <f t="shared" si="227"/>
        <v>NQQ1</v>
      </c>
      <c r="L775">
        <f t="shared" si="228"/>
        <v>115</v>
      </c>
      <c r="M775">
        <f t="shared" si="229"/>
        <v>4</v>
      </c>
      <c r="N775">
        <f t="shared" si="230"/>
        <v>0</v>
      </c>
      <c r="O775">
        <f t="shared" si="231"/>
        <v>0</v>
      </c>
      <c r="P775" s="52" t="str">
        <f t="shared" si="232"/>
        <v>BOOKING.COM</v>
      </c>
      <c r="Q775" s="52" t="str">
        <f t="shared" si="233"/>
        <v>*JBS HOTELS</v>
      </c>
      <c r="R775" s="52" t="str">
        <f t="shared" si="234"/>
        <v>TOERKOOP REISBURO DE VEER</v>
      </c>
    </row>
    <row r="776" spans="1:18" ht="15" customHeight="1">
      <c r="A776" t="str">
        <f t="shared" si="217"/>
        <v>JAPANWALA, SAAID</v>
      </c>
      <c r="B776" t="str">
        <f t="shared" si="218"/>
        <v>806-173018</v>
      </c>
      <c r="C776">
        <f t="shared" si="219"/>
        <v>93155045</v>
      </c>
      <c r="D776" t="str">
        <f t="shared" si="220"/>
        <v>Checked Out</v>
      </c>
      <c r="E776" t="str">
        <f t="shared" si="221"/>
        <v>CRS</v>
      </c>
      <c r="F776" t="str">
        <f t="shared" si="222"/>
        <v>RACK</v>
      </c>
      <c r="G776" t="str">
        <f t="shared" si="223"/>
        <v>SBK</v>
      </c>
      <c r="H776">
        <f t="shared" si="224"/>
        <v>105</v>
      </c>
      <c r="I776">
        <f t="shared" si="225"/>
        <v>42591</v>
      </c>
      <c r="J776">
        <f t="shared" si="226"/>
        <v>42595</v>
      </c>
      <c r="K776" t="str">
        <f t="shared" si="227"/>
        <v>NQQ1</v>
      </c>
      <c r="L776">
        <f t="shared" si="228"/>
        <v>115</v>
      </c>
      <c r="M776">
        <f t="shared" si="229"/>
        <v>4</v>
      </c>
      <c r="N776">
        <f t="shared" si="230"/>
        <v>0</v>
      </c>
      <c r="O776">
        <f t="shared" si="231"/>
        <v>0</v>
      </c>
      <c r="P776" s="52" t="str">
        <f t="shared" si="232"/>
        <v>BOOKING.COM</v>
      </c>
      <c r="Q776" s="52" t="str">
        <f t="shared" si="233"/>
        <v>*JBS HOTELS</v>
      </c>
      <c r="R776" s="52" t="str">
        <f t="shared" si="234"/>
        <v>TOERKOOP REISBURO DE VEER</v>
      </c>
    </row>
    <row r="777" spans="1:18" ht="15" customHeight="1">
      <c r="A777" t="str">
        <f t="shared" si="217"/>
        <v>JAPANWALA, SAAID</v>
      </c>
      <c r="B777" t="str">
        <f t="shared" si="218"/>
        <v>806-173018</v>
      </c>
      <c r="C777">
        <f t="shared" si="219"/>
        <v>93155045</v>
      </c>
      <c r="D777" t="str">
        <f t="shared" si="220"/>
        <v>Checked Out</v>
      </c>
      <c r="E777" t="str">
        <f t="shared" si="221"/>
        <v>CRS</v>
      </c>
      <c r="F777" t="str">
        <f t="shared" si="222"/>
        <v>RACK</v>
      </c>
      <c r="G777" t="str">
        <f t="shared" si="223"/>
        <v>SBK</v>
      </c>
      <c r="H777">
        <f t="shared" si="224"/>
        <v>105</v>
      </c>
      <c r="I777">
        <f t="shared" si="225"/>
        <v>42591</v>
      </c>
      <c r="J777">
        <f t="shared" si="226"/>
        <v>42595</v>
      </c>
      <c r="K777" t="str">
        <f t="shared" si="227"/>
        <v>NQQ1</v>
      </c>
      <c r="L777">
        <f t="shared" si="228"/>
        <v>115</v>
      </c>
      <c r="M777">
        <f t="shared" si="229"/>
        <v>4</v>
      </c>
      <c r="N777">
        <f t="shared" si="230"/>
        <v>0</v>
      </c>
      <c r="O777">
        <f t="shared" si="231"/>
        <v>0</v>
      </c>
      <c r="P777" s="52" t="str">
        <f t="shared" si="232"/>
        <v>BOOKING.COM</v>
      </c>
      <c r="Q777" s="52" t="str">
        <f t="shared" si="233"/>
        <v>*JBS HOTELS</v>
      </c>
      <c r="R777" s="52" t="str">
        <f t="shared" si="234"/>
        <v>TOERKOOP REISBURO DE VEER</v>
      </c>
    </row>
    <row r="778" spans="1:18" ht="15" customHeight="1">
      <c r="A778" t="str">
        <f t="shared" si="217"/>
        <v>JAPANWALA, SAAID</v>
      </c>
      <c r="B778" t="str">
        <f t="shared" si="218"/>
        <v>806-173018</v>
      </c>
      <c r="C778">
        <f t="shared" si="219"/>
        <v>93155045</v>
      </c>
      <c r="D778" t="str">
        <f t="shared" si="220"/>
        <v>Checked Out</v>
      </c>
      <c r="E778" t="str">
        <f t="shared" si="221"/>
        <v>CRS</v>
      </c>
      <c r="F778" t="str">
        <f t="shared" si="222"/>
        <v>RACK</v>
      </c>
      <c r="G778" t="str">
        <f t="shared" si="223"/>
        <v>SBK</v>
      </c>
      <c r="H778">
        <f t="shared" si="224"/>
        <v>105</v>
      </c>
      <c r="I778">
        <f t="shared" si="225"/>
        <v>42591</v>
      </c>
      <c r="J778">
        <f t="shared" si="226"/>
        <v>42595</v>
      </c>
      <c r="K778" t="str">
        <f t="shared" si="227"/>
        <v>NQQ1</v>
      </c>
      <c r="L778">
        <f t="shared" si="228"/>
        <v>115</v>
      </c>
      <c r="M778">
        <f t="shared" si="229"/>
        <v>4</v>
      </c>
      <c r="N778">
        <f t="shared" si="230"/>
        <v>0</v>
      </c>
      <c r="O778">
        <f t="shared" si="231"/>
        <v>0</v>
      </c>
      <c r="P778" s="52" t="str">
        <f t="shared" si="232"/>
        <v>BOOKING.COM</v>
      </c>
      <c r="Q778" s="52" t="str">
        <f t="shared" si="233"/>
        <v>*JBS HOTELS</v>
      </c>
      <c r="R778" s="52" t="str">
        <f t="shared" si="234"/>
        <v>TOERKOOP REISBURO DE VEER</v>
      </c>
    </row>
    <row r="779" spans="1:18" ht="15" customHeight="1">
      <c r="A779" t="str">
        <f t="shared" si="217"/>
        <v>JAPANWALA, SAAID</v>
      </c>
      <c r="B779" t="str">
        <f t="shared" si="218"/>
        <v>806-173018</v>
      </c>
      <c r="C779">
        <f t="shared" si="219"/>
        <v>93155045</v>
      </c>
      <c r="D779" t="str">
        <f t="shared" si="220"/>
        <v>Checked Out</v>
      </c>
      <c r="E779" t="str">
        <f t="shared" si="221"/>
        <v>CRS</v>
      </c>
      <c r="F779" t="str">
        <f t="shared" si="222"/>
        <v>RACK</v>
      </c>
      <c r="G779" t="str">
        <f t="shared" si="223"/>
        <v>SBK</v>
      </c>
      <c r="H779">
        <f t="shared" si="224"/>
        <v>105</v>
      </c>
      <c r="I779">
        <f t="shared" si="225"/>
        <v>42591</v>
      </c>
      <c r="J779">
        <f t="shared" si="226"/>
        <v>42595</v>
      </c>
      <c r="K779" t="str">
        <f t="shared" si="227"/>
        <v>NQQ1</v>
      </c>
      <c r="L779">
        <f t="shared" si="228"/>
        <v>115</v>
      </c>
      <c r="M779">
        <f t="shared" si="229"/>
        <v>4</v>
      </c>
      <c r="N779">
        <f t="shared" si="230"/>
        <v>0</v>
      </c>
      <c r="O779">
        <f t="shared" si="231"/>
        <v>0</v>
      </c>
      <c r="P779" s="52" t="str">
        <f t="shared" si="232"/>
        <v>BOOKING.COM</v>
      </c>
      <c r="Q779" s="52" t="str">
        <f t="shared" si="233"/>
        <v>*JBS HOTELS</v>
      </c>
      <c r="R779" s="52" t="str">
        <f t="shared" si="234"/>
        <v>TOERKOOP REISBURO DE VEER</v>
      </c>
    </row>
    <row r="780" spans="1:18" ht="15" customHeight="1">
      <c r="A780" t="str">
        <f t="shared" si="217"/>
        <v>JAPANWALA, SAAID</v>
      </c>
      <c r="B780" t="str">
        <f t="shared" si="218"/>
        <v>806-173018</v>
      </c>
      <c r="C780">
        <f t="shared" si="219"/>
        <v>93155045</v>
      </c>
      <c r="D780" t="str">
        <f t="shared" si="220"/>
        <v>Checked Out</v>
      </c>
      <c r="E780" t="str">
        <f t="shared" si="221"/>
        <v>CRS</v>
      </c>
      <c r="F780" t="str">
        <f t="shared" si="222"/>
        <v>RACK</v>
      </c>
      <c r="G780" t="str">
        <f t="shared" si="223"/>
        <v>SBK</v>
      </c>
      <c r="H780">
        <f t="shared" si="224"/>
        <v>105</v>
      </c>
      <c r="I780">
        <f t="shared" si="225"/>
        <v>42591</v>
      </c>
      <c r="J780">
        <f t="shared" si="226"/>
        <v>42595</v>
      </c>
      <c r="K780" t="str">
        <f t="shared" si="227"/>
        <v>NQQ1</v>
      </c>
      <c r="L780">
        <f t="shared" si="228"/>
        <v>115</v>
      </c>
      <c r="M780">
        <f t="shared" si="229"/>
        <v>4</v>
      </c>
      <c r="N780">
        <f t="shared" si="230"/>
        <v>0</v>
      </c>
      <c r="O780">
        <f t="shared" si="231"/>
        <v>0</v>
      </c>
      <c r="P780" s="52" t="str">
        <f t="shared" si="232"/>
        <v>BOOKING.COM</v>
      </c>
      <c r="Q780" s="52" t="str">
        <f t="shared" si="233"/>
        <v>*JBS HOTELS</v>
      </c>
      <c r="R780" s="52" t="str">
        <f t="shared" si="234"/>
        <v>TOERKOOP REISBURO DE VEER</v>
      </c>
    </row>
    <row r="781" spans="1:18" ht="15" customHeight="1">
      <c r="A781" t="str">
        <f t="shared" si="217"/>
        <v>JAPANWALA, SAAID</v>
      </c>
      <c r="B781" t="str">
        <f t="shared" si="218"/>
        <v>806-173018</v>
      </c>
      <c r="C781">
        <f t="shared" si="219"/>
        <v>93155045</v>
      </c>
      <c r="D781" t="str">
        <f t="shared" si="220"/>
        <v>Checked Out</v>
      </c>
      <c r="E781" t="str">
        <f t="shared" si="221"/>
        <v>CRS</v>
      </c>
      <c r="F781" t="str">
        <f t="shared" si="222"/>
        <v>RACK</v>
      </c>
      <c r="G781" t="str">
        <f t="shared" si="223"/>
        <v>SBK</v>
      </c>
      <c r="H781">
        <f t="shared" si="224"/>
        <v>105</v>
      </c>
      <c r="I781">
        <f t="shared" si="225"/>
        <v>42591</v>
      </c>
      <c r="J781">
        <f t="shared" si="226"/>
        <v>42595</v>
      </c>
      <c r="K781" t="str">
        <f t="shared" si="227"/>
        <v>NQQ1</v>
      </c>
      <c r="L781">
        <f t="shared" si="228"/>
        <v>115</v>
      </c>
      <c r="M781">
        <f t="shared" si="229"/>
        <v>4</v>
      </c>
      <c r="N781">
        <f t="shared" si="230"/>
        <v>0</v>
      </c>
      <c r="O781">
        <f t="shared" si="231"/>
        <v>0</v>
      </c>
      <c r="P781" s="52" t="str">
        <f t="shared" si="232"/>
        <v>BOOKING.COM</v>
      </c>
      <c r="Q781" s="52" t="str">
        <f t="shared" si="233"/>
        <v>*JBS HOTELS</v>
      </c>
      <c r="R781" s="52" t="str">
        <f t="shared" si="234"/>
        <v>TOERKOOP REISBURO DE VEER</v>
      </c>
    </row>
    <row r="782" spans="1:18" ht="15" customHeight="1">
      <c r="A782" t="str">
        <f t="shared" si="217"/>
        <v>JAPANWALA, SAAID</v>
      </c>
      <c r="B782" t="str">
        <f t="shared" si="218"/>
        <v>806-173018</v>
      </c>
      <c r="C782">
        <f t="shared" si="219"/>
        <v>93155045</v>
      </c>
      <c r="D782" t="str">
        <f t="shared" si="220"/>
        <v>Checked Out</v>
      </c>
      <c r="E782" t="str">
        <f t="shared" si="221"/>
        <v>CRS</v>
      </c>
      <c r="F782" t="str">
        <f t="shared" si="222"/>
        <v>RACK</v>
      </c>
      <c r="G782" t="str">
        <f t="shared" si="223"/>
        <v>SBK</v>
      </c>
      <c r="H782">
        <f t="shared" si="224"/>
        <v>105</v>
      </c>
      <c r="I782">
        <f t="shared" si="225"/>
        <v>42591</v>
      </c>
      <c r="J782">
        <f t="shared" si="226"/>
        <v>42595</v>
      </c>
      <c r="K782" t="str">
        <f t="shared" si="227"/>
        <v>NQQ1</v>
      </c>
      <c r="L782">
        <f t="shared" si="228"/>
        <v>115</v>
      </c>
      <c r="M782">
        <f t="shared" si="229"/>
        <v>4</v>
      </c>
      <c r="N782">
        <f t="shared" si="230"/>
        <v>0</v>
      </c>
      <c r="O782">
        <f t="shared" si="231"/>
        <v>0</v>
      </c>
      <c r="P782" s="52" t="str">
        <f t="shared" si="232"/>
        <v>BOOKING.COM</v>
      </c>
      <c r="Q782" s="52" t="str">
        <f t="shared" si="233"/>
        <v>*JBS HOTELS</v>
      </c>
      <c r="R782" s="52" t="str">
        <f t="shared" si="234"/>
        <v>TOERKOOP REISBURO DE VEER</v>
      </c>
    </row>
    <row r="783" spans="1:18" ht="15" customHeight="1">
      <c r="A783" t="str">
        <f t="shared" si="217"/>
        <v>JAPANWALA, SAAID</v>
      </c>
      <c r="B783" t="str">
        <f t="shared" si="218"/>
        <v>806-173018</v>
      </c>
      <c r="C783">
        <f t="shared" si="219"/>
        <v>93155045</v>
      </c>
      <c r="D783" t="str">
        <f t="shared" si="220"/>
        <v>Checked Out</v>
      </c>
      <c r="E783" t="str">
        <f t="shared" si="221"/>
        <v>CRS</v>
      </c>
      <c r="F783" t="str">
        <f t="shared" si="222"/>
        <v>RACK</v>
      </c>
      <c r="G783" t="str">
        <f t="shared" si="223"/>
        <v>SBK</v>
      </c>
      <c r="H783">
        <f t="shared" si="224"/>
        <v>105</v>
      </c>
      <c r="I783">
        <f t="shared" si="225"/>
        <v>42591</v>
      </c>
      <c r="J783">
        <f t="shared" si="226"/>
        <v>42595</v>
      </c>
      <c r="K783" t="str">
        <f t="shared" si="227"/>
        <v>NQQ1</v>
      </c>
      <c r="L783">
        <f t="shared" si="228"/>
        <v>115</v>
      </c>
      <c r="M783">
        <f t="shared" si="229"/>
        <v>4</v>
      </c>
      <c r="N783">
        <f t="shared" si="230"/>
        <v>0</v>
      </c>
      <c r="O783">
        <f t="shared" si="231"/>
        <v>0</v>
      </c>
      <c r="P783" s="52" t="str">
        <f t="shared" si="232"/>
        <v>BOOKING.COM</v>
      </c>
      <c r="Q783" s="52" t="str">
        <f t="shared" si="233"/>
        <v>*JBS HOTELS</v>
      </c>
      <c r="R783" s="52" t="str">
        <f t="shared" si="234"/>
        <v>TOERKOOP REISBURO DE VEER</v>
      </c>
    </row>
    <row r="784" spans="1:18" ht="15" customHeight="1">
      <c r="A784" t="str">
        <f t="shared" si="217"/>
        <v>JAPANWALA, SAAID</v>
      </c>
      <c r="B784" t="str">
        <f t="shared" si="218"/>
        <v>806-173018</v>
      </c>
      <c r="C784">
        <f t="shared" si="219"/>
        <v>93155045</v>
      </c>
      <c r="D784" t="str">
        <f t="shared" si="220"/>
        <v>Checked Out</v>
      </c>
      <c r="E784" t="str">
        <f t="shared" si="221"/>
        <v>CRS</v>
      </c>
      <c r="F784" t="str">
        <f t="shared" si="222"/>
        <v>RACK</v>
      </c>
      <c r="G784" t="str">
        <f t="shared" si="223"/>
        <v>SBK</v>
      </c>
      <c r="H784">
        <f t="shared" si="224"/>
        <v>105</v>
      </c>
      <c r="I784">
        <f t="shared" si="225"/>
        <v>42591</v>
      </c>
      <c r="J784">
        <f t="shared" si="226"/>
        <v>42595</v>
      </c>
      <c r="K784" t="str">
        <f t="shared" si="227"/>
        <v>NQQ1</v>
      </c>
      <c r="L784">
        <f t="shared" si="228"/>
        <v>115</v>
      </c>
      <c r="M784">
        <f t="shared" si="229"/>
        <v>4</v>
      </c>
      <c r="N784">
        <f t="shared" si="230"/>
        <v>0</v>
      </c>
      <c r="O784">
        <f t="shared" si="231"/>
        <v>0</v>
      </c>
      <c r="P784" s="52" t="str">
        <f t="shared" si="232"/>
        <v>BOOKING.COM</v>
      </c>
      <c r="Q784" s="52" t="str">
        <f t="shared" si="233"/>
        <v>*JBS HOTELS</v>
      </c>
      <c r="R784" s="52" t="str">
        <f t="shared" si="234"/>
        <v>TOERKOOP REISBURO DE VEER</v>
      </c>
    </row>
    <row r="785" spans="1:18" ht="15" customHeight="1">
      <c r="A785" t="str">
        <f t="shared" si="217"/>
        <v>JAPANWALA, SAAID</v>
      </c>
      <c r="B785" t="str">
        <f t="shared" si="218"/>
        <v>806-173018</v>
      </c>
      <c r="C785">
        <f t="shared" si="219"/>
        <v>93155045</v>
      </c>
      <c r="D785" t="str">
        <f t="shared" si="220"/>
        <v>Checked Out</v>
      </c>
      <c r="E785" t="str">
        <f t="shared" si="221"/>
        <v>CRS</v>
      </c>
      <c r="F785" t="str">
        <f t="shared" si="222"/>
        <v>RACK</v>
      </c>
      <c r="G785" t="str">
        <f t="shared" si="223"/>
        <v>SBK</v>
      </c>
      <c r="H785">
        <f t="shared" si="224"/>
        <v>105</v>
      </c>
      <c r="I785">
        <f t="shared" si="225"/>
        <v>42591</v>
      </c>
      <c r="J785">
        <f t="shared" si="226"/>
        <v>42595</v>
      </c>
      <c r="K785" t="str">
        <f t="shared" si="227"/>
        <v>NQQ1</v>
      </c>
      <c r="L785">
        <f t="shared" si="228"/>
        <v>115</v>
      </c>
      <c r="M785">
        <f t="shared" si="229"/>
        <v>4</v>
      </c>
      <c r="N785">
        <f t="shared" si="230"/>
        <v>0</v>
      </c>
      <c r="O785">
        <f t="shared" si="231"/>
        <v>0</v>
      </c>
      <c r="P785" s="52" t="str">
        <f t="shared" si="232"/>
        <v>BOOKING.COM</v>
      </c>
      <c r="Q785" s="52" t="str">
        <f t="shared" si="233"/>
        <v>*JBS HOTELS</v>
      </c>
      <c r="R785" s="52" t="str">
        <f t="shared" si="234"/>
        <v>TOERKOOP REISBURO DE VEER</v>
      </c>
    </row>
    <row r="786" spans="1:18" ht="15" customHeight="1">
      <c r="A786" t="str">
        <f t="shared" si="217"/>
        <v>JAPANWALA, SAAID</v>
      </c>
      <c r="B786" t="str">
        <f t="shared" si="218"/>
        <v>806-173018</v>
      </c>
      <c r="C786">
        <f t="shared" si="219"/>
        <v>93155045</v>
      </c>
      <c r="D786" t="str">
        <f t="shared" si="220"/>
        <v>Checked Out</v>
      </c>
      <c r="E786" t="str">
        <f t="shared" si="221"/>
        <v>CRS</v>
      </c>
      <c r="F786" t="str">
        <f t="shared" si="222"/>
        <v>RACK</v>
      </c>
      <c r="G786" t="str">
        <f t="shared" si="223"/>
        <v>SBK</v>
      </c>
      <c r="H786">
        <f t="shared" si="224"/>
        <v>105</v>
      </c>
      <c r="I786">
        <f t="shared" si="225"/>
        <v>42591</v>
      </c>
      <c r="J786">
        <f t="shared" si="226"/>
        <v>42595</v>
      </c>
      <c r="K786" t="str">
        <f t="shared" si="227"/>
        <v>NQQ1</v>
      </c>
      <c r="L786">
        <f t="shared" si="228"/>
        <v>115</v>
      </c>
      <c r="M786">
        <f t="shared" si="229"/>
        <v>4</v>
      </c>
      <c r="N786">
        <f t="shared" si="230"/>
        <v>0</v>
      </c>
      <c r="O786">
        <f t="shared" si="231"/>
        <v>0</v>
      </c>
      <c r="P786" s="52" t="str">
        <f t="shared" si="232"/>
        <v>BOOKING.COM</v>
      </c>
      <c r="Q786" s="52" t="str">
        <f t="shared" si="233"/>
        <v>*JBS HOTELS</v>
      </c>
      <c r="R786" s="52" t="str">
        <f t="shared" si="234"/>
        <v>TOERKOOP REISBURO DE VEER</v>
      </c>
    </row>
    <row r="787" spans="1:18" ht="15" customHeight="1">
      <c r="A787" t="str">
        <f t="shared" si="217"/>
        <v>JAPANWALA, SAAID</v>
      </c>
      <c r="B787" t="str">
        <f t="shared" si="218"/>
        <v>806-173018</v>
      </c>
      <c r="C787">
        <f t="shared" si="219"/>
        <v>93155045</v>
      </c>
      <c r="D787" t="str">
        <f t="shared" si="220"/>
        <v>Checked Out</v>
      </c>
      <c r="E787" t="str">
        <f t="shared" si="221"/>
        <v>CRS</v>
      </c>
      <c r="F787" t="str">
        <f t="shared" si="222"/>
        <v>RACK</v>
      </c>
      <c r="G787" t="str">
        <f t="shared" si="223"/>
        <v>SBK</v>
      </c>
      <c r="H787">
        <f t="shared" si="224"/>
        <v>105</v>
      </c>
      <c r="I787">
        <f t="shared" si="225"/>
        <v>42591</v>
      </c>
      <c r="J787">
        <f t="shared" si="226"/>
        <v>42595</v>
      </c>
      <c r="K787" t="str">
        <f t="shared" si="227"/>
        <v>NQQ1</v>
      </c>
      <c r="L787">
        <f t="shared" si="228"/>
        <v>115</v>
      </c>
      <c r="M787">
        <f t="shared" si="229"/>
        <v>4</v>
      </c>
      <c r="N787">
        <f t="shared" si="230"/>
        <v>0</v>
      </c>
      <c r="O787">
        <f t="shared" si="231"/>
        <v>0</v>
      </c>
      <c r="P787" s="52" t="str">
        <f t="shared" si="232"/>
        <v>BOOKING.COM</v>
      </c>
      <c r="Q787" s="52" t="str">
        <f t="shared" si="233"/>
        <v>*JBS HOTELS</v>
      </c>
      <c r="R787" s="52" t="str">
        <f t="shared" si="234"/>
        <v>TOERKOOP REISBURO DE VEER</v>
      </c>
    </row>
    <row r="788" spans="1:18" ht="15" customHeight="1">
      <c r="A788" t="str">
        <f t="shared" si="217"/>
        <v>JAPANWALA, SAAID</v>
      </c>
      <c r="B788" t="str">
        <f t="shared" si="218"/>
        <v>806-173018</v>
      </c>
      <c r="C788">
        <f t="shared" si="219"/>
        <v>93155045</v>
      </c>
      <c r="D788" t="str">
        <f t="shared" si="220"/>
        <v>Checked Out</v>
      </c>
      <c r="E788" t="str">
        <f t="shared" si="221"/>
        <v>CRS</v>
      </c>
      <c r="F788" t="str">
        <f t="shared" si="222"/>
        <v>RACK</v>
      </c>
      <c r="G788" t="str">
        <f t="shared" si="223"/>
        <v>SBK</v>
      </c>
      <c r="H788">
        <f t="shared" si="224"/>
        <v>105</v>
      </c>
      <c r="I788">
        <f t="shared" si="225"/>
        <v>42591</v>
      </c>
      <c r="J788">
        <f t="shared" si="226"/>
        <v>42595</v>
      </c>
      <c r="K788" t="str">
        <f t="shared" si="227"/>
        <v>NQQ1</v>
      </c>
      <c r="L788">
        <f t="shared" si="228"/>
        <v>115</v>
      </c>
      <c r="M788">
        <f t="shared" si="229"/>
        <v>4</v>
      </c>
      <c r="N788">
        <f t="shared" si="230"/>
        <v>0</v>
      </c>
      <c r="O788">
        <f t="shared" si="231"/>
        <v>0</v>
      </c>
      <c r="P788" s="52" t="str">
        <f t="shared" si="232"/>
        <v>BOOKING.COM</v>
      </c>
      <c r="Q788" s="52" t="str">
        <f t="shared" si="233"/>
        <v>*JBS HOTELS</v>
      </c>
      <c r="R788" s="52" t="str">
        <f t="shared" si="234"/>
        <v>TOERKOOP REISBURO DE VEER</v>
      </c>
    </row>
    <row r="789" spans="1:18" ht="15" customHeight="1">
      <c r="A789" t="str">
        <f t="shared" si="217"/>
        <v>JAPANWALA, SAAID</v>
      </c>
      <c r="B789" t="str">
        <f t="shared" si="218"/>
        <v>806-173018</v>
      </c>
      <c r="C789">
        <f t="shared" si="219"/>
        <v>93155045</v>
      </c>
      <c r="D789" t="str">
        <f t="shared" si="220"/>
        <v>Checked Out</v>
      </c>
      <c r="E789" t="str">
        <f t="shared" si="221"/>
        <v>CRS</v>
      </c>
      <c r="F789" t="str">
        <f t="shared" si="222"/>
        <v>RACK</v>
      </c>
      <c r="G789" t="str">
        <f t="shared" si="223"/>
        <v>SBK</v>
      </c>
      <c r="H789">
        <f t="shared" si="224"/>
        <v>105</v>
      </c>
      <c r="I789">
        <f t="shared" si="225"/>
        <v>42591</v>
      </c>
      <c r="J789">
        <f t="shared" si="226"/>
        <v>42595</v>
      </c>
      <c r="K789" t="str">
        <f t="shared" si="227"/>
        <v>NQQ1</v>
      </c>
      <c r="L789">
        <f t="shared" si="228"/>
        <v>115</v>
      </c>
      <c r="M789">
        <f t="shared" si="229"/>
        <v>4</v>
      </c>
      <c r="N789">
        <f t="shared" si="230"/>
        <v>0</v>
      </c>
      <c r="O789">
        <f t="shared" si="231"/>
        <v>0</v>
      </c>
      <c r="P789" s="52" t="str">
        <f t="shared" si="232"/>
        <v>BOOKING.COM</v>
      </c>
      <c r="Q789" s="52" t="str">
        <f t="shared" si="233"/>
        <v>*JBS HOTELS</v>
      </c>
      <c r="R789" s="52" t="str">
        <f t="shared" si="234"/>
        <v>TOERKOOP REISBURO DE VEER</v>
      </c>
    </row>
    <row r="790" spans="1:18" ht="15" customHeight="1">
      <c r="A790" t="str">
        <f t="shared" si="217"/>
        <v>JAPANWALA, SAAID</v>
      </c>
      <c r="B790" t="str">
        <f t="shared" si="218"/>
        <v>806-173018</v>
      </c>
      <c r="C790">
        <f t="shared" si="219"/>
        <v>93155045</v>
      </c>
      <c r="D790" t="str">
        <f t="shared" si="220"/>
        <v>Checked Out</v>
      </c>
      <c r="E790" t="str">
        <f t="shared" si="221"/>
        <v>CRS</v>
      </c>
      <c r="F790" t="str">
        <f t="shared" si="222"/>
        <v>RACK</v>
      </c>
      <c r="G790" t="str">
        <f t="shared" si="223"/>
        <v>SBK</v>
      </c>
      <c r="H790">
        <f t="shared" si="224"/>
        <v>105</v>
      </c>
      <c r="I790">
        <f t="shared" si="225"/>
        <v>42591</v>
      </c>
      <c r="J790">
        <f t="shared" si="226"/>
        <v>42595</v>
      </c>
      <c r="K790" t="str">
        <f t="shared" si="227"/>
        <v>NQQ1</v>
      </c>
      <c r="L790">
        <f t="shared" si="228"/>
        <v>115</v>
      </c>
      <c r="M790">
        <f t="shared" si="229"/>
        <v>4</v>
      </c>
      <c r="N790">
        <f t="shared" si="230"/>
        <v>0</v>
      </c>
      <c r="O790">
        <f t="shared" si="231"/>
        <v>0</v>
      </c>
      <c r="P790" s="52" t="str">
        <f t="shared" si="232"/>
        <v>BOOKING.COM</v>
      </c>
      <c r="Q790" s="52" t="str">
        <f t="shared" si="233"/>
        <v>*JBS HOTELS</v>
      </c>
      <c r="R790" s="52" t="str">
        <f t="shared" si="234"/>
        <v>TOERKOOP REISBURO DE VEER</v>
      </c>
    </row>
    <row r="791" spans="1:18" ht="15" customHeight="1">
      <c r="A791" t="str">
        <f t="shared" si="217"/>
        <v>JAPANWALA, SAAID</v>
      </c>
      <c r="B791" t="str">
        <f t="shared" si="218"/>
        <v>806-173018</v>
      </c>
      <c r="C791">
        <f t="shared" si="219"/>
        <v>93155045</v>
      </c>
      <c r="D791" t="str">
        <f t="shared" si="220"/>
        <v>Checked Out</v>
      </c>
      <c r="E791" t="str">
        <f t="shared" si="221"/>
        <v>CRS</v>
      </c>
      <c r="F791" t="str">
        <f t="shared" si="222"/>
        <v>RACK</v>
      </c>
      <c r="G791" t="str">
        <f t="shared" si="223"/>
        <v>SBK</v>
      </c>
      <c r="H791">
        <f t="shared" si="224"/>
        <v>105</v>
      </c>
      <c r="I791">
        <f t="shared" si="225"/>
        <v>42591</v>
      </c>
      <c r="J791">
        <f t="shared" si="226"/>
        <v>42595</v>
      </c>
      <c r="K791" t="str">
        <f t="shared" si="227"/>
        <v>NQQ1</v>
      </c>
      <c r="L791">
        <f t="shared" si="228"/>
        <v>115</v>
      </c>
      <c r="M791">
        <f t="shared" si="229"/>
        <v>4</v>
      </c>
      <c r="N791">
        <f t="shared" si="230"/>
        <v>0</v>
      </c>
      <c r="O791">
        <f t="shared" si="231"/>
        <v>0</v>
      </c>
      <c r="P791" s="52" t="str">
        <f t="shared" si="232"/>
        <v>BOOKING.COM</v>
      </c>
      <c r="Q791" s="52" t="str">
        <f t="shared" si="233"/>
        <v>*JBS HOTELS</v>
      </c>
      <c r="R791" s="52" t="str">
        <f t="shared" si="234"/>
        <v>TOERKOOP REISBURO DE VEER</v>
      </c>
    </row>
    <row r="792" spans="1:18" ht="15" customHeight="1">
      <c r="A792" t="str">
        <f t="shared" si="217"/>
        <v>JAPANWALA, SAAID</v>
      </c>
      <c r="B792" t="str">
        <f t="shared" si="218"/>
        <v>806-173018</v>
      </c>
      <c r="C792">
        <f t="shared" si="219"/>
        <v>93155045</v>
      </c>
      <c r="D792" t="str">
        <f t="shared" si="220"/>
        <v>Checked Out</v>
      </c>
      <c r="E792" t="str">
        <f t="shared" si="221"/>
        <v>CRS</v>
      </c>
      <c r="F792" t="str">
        <f t="shared" si="222"/>
        <v>RACK</v>
      </c>
      <c r="G792" t="str">
        <f t="shared" si="223"/>
        <v>SBK</v>
      </c>
      <c r="H792">
        <f t="shared" si="224"/>
        <v>105</v>
      </c>
      <c r="I792">
        <f t="shared" si="225"/>
        <v>42591</v>
      </c>
      <c r="J792">
        <f t="shared" si="226"/>
        <v>42595</v>
      </c>
      <c r="K792" t="str">
        <f t="shared" si="227"/>
        <v>NQQ1</v>
      </c>
      <c r="L792">
        <f t="shared" si="228"/>
        <v>115</v>
      </c>
      <c r="M792">
        <f t="shared" si="229"/>
        <v>4</v>
      </c>
      <c r="N792">
        <f t="shared" si="230"/>
        <v>0</v>
      </c>
      <c r="O792">
        <f t="shared" si="231"/>
        <v>0</v>
      </c>
      <c r="P792" s="52" t="str">
        <f t="shared" si="232"/>
        <v>BOOKING.COM</v>
      </c>
      <c r="Q792" s="52" t="str">
        <f t="shared" si="233"/>
        <v>*JBS HOTELS</v>
      </c>
      <c r="R792" s="52" t="str">
        <f t="shared" si="234"/>
        <v>TOERKOOP REISBURO DE VEER</v>
      </c>
    </row>
    <row r="793" spans="1:18" ht="15" customHeight="1">
      <c r="A793" t="str">
        <f t="shared" si="217"/>
        <v>JAPANWALA, SAAID</v>
      </c>
      <c r="B793" t="str">
        <f t="shared" si="218"/>
        <v>806-173018</v>
      </c>
      <c r="C793">
        <f t="shared" si="219"/>
        <v>93155045</v>
      </c>
      <c r="D793" t="str">
        <f t="shared" si="220"/>
        <v>Checked Out</v>
      </c>
      <c r="E793" t="str">
        <f t="shared" si="221"/>
        <v>CRS</v>
      </c>
      <c r="F793" t="str">
        <f t="shared" si="222"/>
        <v>RACK</v>
      </c>
      <c r="G793" t="str">
        <f t="shared" si="223"/>
        <v>SBK</v>
      </c>
      <c r="H793">
        <f t="shared" si="224"/>
        <v>105</v>
      </c>
      <c r="I793">
        <f t="shared" si="225"/>
        <v>42591</v>
      </c>
      <c r="J793">
        <f t="shared" si="226"/>
        <v>42595</v>
      </c>
      <c r="K793" t="str">
        <f t="shared" si="227"/>
        <v>NQQ1</v>
      </c>
      <c r="L793">
        <f t="shared" si="228"/>
        <v>115</v>
      </c>
      <c r="M793">
        <f t="shared" si="229"/>
        <v>4</v>
      </c>
      <c r="N793">
        <f t="shared" si="230"/>
        <v>0</v>
      </c>
      <c r="O793">
        <f t="shared" si="231"/>
        <v>0</v>
      </c>
      <c r="P793" s="52" t="str">
        <f t="shared" si="232"/>
        <v>BOOKING.COM</v>
      </c>
      <c r="Q793" s="52" t="str">
        <f t="shared" si="233"/>
        <v>*JBS HOTELS</v>
      </c>
      <c r="R793" s="52" t="str">
        <f t="shared" si="234"/>
        <v>TOERKOOP REISBURO DE VEER</v>
      </c>
    </row>
    <row r="794" spans="1:18" ht="15" customHeight="1">
      <c r="A794" t="str">
        <f t="shared" si="217"/>
        <v>JAPANWALA, SAAID</v>
      </c>
      <c r="B794" t="str">
        <f t="shared" si="218"/>
        <v>806-173018</v>
      </c>
      <c r="C794">
        <f t="shared" si="219"/>
        <v>93155045</v>
      </c>
      <c r="D794" t="str">
        <f t="shared" si="220"/>
        <v>Checked Out</v>
      </c>
      <c r="E794" t="str">
        <f t="shared" si="221"/>
        <v>CRS</v>
      </c>
      <c r="F794" t="str">
        <f t="shared" si="222"/>
        <v>RACK</v>
      </c>
      <c r="G794" t="str">
        <f t="shared" si="223"/>
        <v>SBK</v>
      </c>
      <c r="H794">
        <f t="shared" si="224"/>
        <v>105</v>
      </c>
      <c r="I794">
        <f t="shared" si="225"/>
        <v>42591</v>
      </c>
      <c r="J794">
        <f t="shared" si="226"/>
        <v>42595</v>
      </c>
      <c r="K794" t="str">
        <f t="shared" si="227"/>
        <v>NQQ1</v>
      </c>
      <c r="L794">
        <f t="shared" si="228"/>
        <v>115</v>
      </c>
      <c r="M794">
        <f t="shared" si="229"/>
        <v>4</v>
      </c>
      <c r="N794">
        <f t="shared" si="230"/>
        <v>0</v>
      </c>
      <c r="O794">
        <f t="shared" si="231"/>
        <v>0</v>
      </c>
      <c r="P794" s="52" t="str">
        <f t="shared" si="232"/>
        <v>BOOKING.COM</v>
      </c>
      <c r="Q794" s="52" t="str">
        <f t="shared" si="233"/>
        <v>*JBS HOTELS</v>
      </c>
      <c r="R794" s="52" t="str">
        <f t="shared" si="234"/>
        <v>TOERKOOP REISBURO DE VEER</v>
      </c>
    </row>
    <row r="795" spans="1:18" ht="15" customHeight="1">
      <c r="A795" t="str">
        <f t="shared" si="217"/>
        <v>JAPANWALA, SAAID</v>
      </c>
      <c r="B795" t="str">
        <f t="shared" si="218"/>
        <v>806-173018</v>
      </c>
      <c r="C795">
        <f t="shared" si="219"/>
        <v>93155045</v>
      </c>
      <c r="D795" t="str">
        <f t="shared" si="220"/>
        <v>Checked Out</v>
      </c>
      <c r="E795" t="str">
        <f t="shared" si="221"/>
        <v>CRS</v>
      </c>
      <c r="F795" t="str">
        <f t="shared" si="222"/>
        <v>RACK</v>
      </c>
      <c r="G795" t="str">
        <f t="shared" si="223"/>
        <v>SBK</v>
      </c>
      <c r="H795">
        <f t="shared" si="224"/>
        <v>105</v>
      </c>
      <c r="I795">
        <f t="shared" si="225"/>
        <v>42591</v>
      </c>
      <c r="J795">
        <f t="shared" si="226"/>
        <v>42595</v>
      </c>
      <c r="K795" t="str">
        <f t="shared" si="227"/>
        <v>NQQ1</v>
      </c>
      <c r="L795">
        <f t="shared" si="228"/>
        <v>115</v>
      </c>
      <c r="M795">
        <f t="shared" si="229"/>
        <v>4</v>
      </c>
      <c r="N795">
        <f t="shared" si="230"/>
        <v>0</v>
      </c>
      <c r="O795">
        <f t="shared" si="231"/>
        <v>0</v>
      </c>
      <c r="P795" s="52" t="str">
        <f t="shared" si="232"/>
        <v>BOOKING.COM</v>
      </c>
      <c r="Q795" s="52" t="str">
        <f t="shared" si="233"/>
        <v>*JBS HOTELS</v>
      </c>
      <c r="R795" s="52" t="str">
        <f t="shared" si="234"/>
        <v>TOERKOOP REISBURO DE VEER</v>
      </c>
    </row>
    <row r="796" spans="1:18" ht="15" customHeight="1">
      <c r="A796" t="str">
        <f t="shared" si="217"/>
        <v>JAPANWALA, SAAID</v>
      </c>
      <c r="B796" t="str">
        <f t="shared" si="218"/>
        <v>806-173018</v>
      </c>
      <c r="C796">
        <f t="shared" si="219"/>
        <v>93155045</v>
      </c>
      <c r="D796" t="str">
        <f t="shared" si="220"/>
        <v>Checked Out</v>
      </c>
      <c r="E796" t="str">
        <f t="shared" si="221"/>
        <v>CRS</v>
      </c>
      <c r="F796" t="str">
        <f t="shared" si="222"/>
        <v>RACK</v>
      </c>
      <c r="G796" t="str">
        <f t="shared" si="223"/>
        <v>SBK</v>
      </c>
      <c r="H796">
        <f t="shared" si="224"/>
        <v>105</v>
      </c>
      <c r="I796">
        <f t="shared" si="225"/>
        <v>42591</v>
      </c>
      <c r="J796">
        <f t="shared" si="226"/>
        <v>42595</v>
      </c>
      <c r="K796" t="str">
        <f t="shared" si="227"/>
        <v>NQQ1</v>
      </c>
      <c r="L796">
        <f t="shared" si="228"/>
        <v>115</v>
      </c>
      <c r="M796">
        <f t="shared" si="229"/>
        <v>4</v>
      </c>
      <c r="N796">
        <f t="shared" si="230"/>
        <v>0</v>
      </c>
      <c r="O796">
        <f t="shared" si="231"/>
        <v>0</v>
      </c>
      <c r="P796" s="52" t="str">
        <f t="shared" si="232"/>
        <v>BOOKING.COM</v>
      </c>
      <c r="Q796" s="52" t="str">
        <f t="shared" si="233"/>
        <v>*JBS HOTELS</v>
      </c>
      <c r="R796" s="52" t="str">
        <f t="shared" si="234"/>
        <v>TOERKOOP REISBURO DE VEER</v>
      </c>
    </row>
    <row r="797" spans="1:18" ht="15" customHeight="1">
      <c r="A797" t="str">
        <f t="shared" ref="A797:A860" si="235">A796</f>
        <v>JAPANWALA, SAAID</v>
      </c>
      <c r="B797" t="str">
        <f t="shared" ref="B797:B860" si="236">B796</f>
        <v>806-173018</v>
      </c>
      <c r="C797">
        <f t="shared" ref="C797:C860" si="237">C796</f>
        <v>93155045</v>
      </c>
      <c r="D797" t="str">
        <f t="shared" ref="D797:D860" si="238">D796</f>
        <v>Checked Out</v>
      </c>
      <c r="E797" t="str">
        <f t="shared" ref="E797:E860" si="239">E796</f>
        <v>CRS</v>
      </c>
      <c r="F797" t="str">
        <f t="shared" ref="F797:F860" si="240">F796</f>
        <v>RACK</v>
      </c>
      <c r="G797" t="str">
        <f t="shared" ref="G797:G860" si="241">G796</f>
        <v>SBK</v>
      </c>
      <c r="H797">
        <f t="shared" ref="H797:H860" si="242">H796</f>
        <v>105</v>
      </c>
      <c r="I797">
        <f t="shared" ref="I797:I860" si="243">I796</f>
        <v>42591</v>
      </c>
      <c r="J797">
        <f t="shared" ref="J797:J860" si="244">J796</f>
        <v>42595</v>
      </c>
      <c r="K797" t="str">
        <f t="shared" ref="K797:K860" si="245">K796</f>
        <v>NQQ1</v>
      </c>
      <c r="L797">
        <f t="shared" ref="L797:L860" si="246">L796</f>
        <v>115</v>
      </c>
      <c r="M797">
        <f t="shared" ref="M797:M860" si="247">M796</f>
        <v>4</v>
      </c>
      <c r="N797">
        <f t="shared" ref="N797:N860" si="248">N796</f>
        <v>0</v>
      </c>
      <c r="O797">
        <f t="shared" ref="O797:O860" si="249">O796</f>
        <v>0</v>
      </c>
      <c r="P797" s="52" t="str">
        <f t="shared" ref="P797:P860" si="250">P796</f>
        <v>BOOKING.COM</v>
      </c>
      <c r="Q797" s="52" t="str">
        <f t="shared" ref="Q797:Q860" si="251">Q796</f>
        <v>*JBS HOTELS</v>
      </c>
      <c r="R797" s="52" t="str">
        <f t="shared" ref="R797:R860" si="252">R796</f>
        <v>TOERKOOP REISBURO DE VEER</v>
      </c>
    </row>
    <row r="798" spans="1:18" ht="15" customHeight="1">
      <c r="A798" t="str">
        <f t="shared" si="235"/>
        <v>JAPANWALA, SAAID</v>
      </c>
      <c r="B798" t="str">
        <f t="shared" si="236"/>
        <v>806-173018</v>
      </c>
      <c r="C798">
        <f t="shared" si="237"/>
        <v>93155045</v>
      </c>
      <c r="D798" t="str">
        <f t="shared" si="238"/>
        <v>Checked Out</v>
      </c>
      <c r="E798" t="str">
        <f t="shared" si="239"/>
        <v>CRS</v>
      </c>
      <c r="F798" t="str">
        <f t="shared" si="240"/>
        <v>RACK</v>
      </c>
      <c r="G798" t="str">
        <f t="shared" si="241"/>
        <v>SBK</v>
      </c>
      <c r="H798">
        <f t="shared" si="242"/>
        <v>105</v>
      </c>
      <c r="I798">
        <f t="shared" si="243"/>
        <v>42591</v>
      </c>
      <c r="J798">
        <f t="shared" si="244"/>
        <v>42595</v>
      </c>
      <c r="K798" t="str">
        <f t="shared" si="245"/>
        <v>NQQ1</v>
      </c>
      <c r="L798">
        <f t="shared" si="246"/>
        <v>115</v>
      </c>
      <c r="M798">
        <f t="shared" si="247"/>
        <v>4</v>
      </c>
      <c r="N798">
        <f t="shared" si="248"/>
        <v>0</v>
      </c>
      <c r="O798">
        <f t="shared" si="249"/>
        <v>0</v>
      </c>
      <c r="P798" s="52" t="str">
        <f t="shared" si="250"/>
        <v>BOOKING.COM</v>
      </c>
      <c r="Q798" s="52" t="str">
        <f t="shared" si="251"/>
        <v>*JBS HOTELS</v>
      </c>
      <c r="R798" s="52" t="str">
        <f t="shared" si="252"/>
        <v>TOERKOOP REISBURO DE VEER</v>
      </c>
    </row>
    <row r="799" spans="1:18" ht="15" customHeight="1">
      <c r="A799" t="str">
        <f t="shared" si="235"/>
        <v>JAPANWALA, SAAID</v>
      </c>
      <c r="B799" t="str">
        <f t="shared" si="236"/>
        <v>806-173018</v>
      </c>
      <c r="C799">
        <f t="shared" si="237"/>
        <v>93155045</v>
      </c>
      <c r="D799" t="str">
        <f t="shared" si="238"/>
        <v>Checked Out</v>
      </c>
      <c r="E799" t="str">
        <f t="shared" si="239"/>
        <v>CRS</v>
      </c>
      <c r="F799" t="str">
        <f t="shared" si="240"/>
        <v>RACK</v>
      </c>
      <c r="G799" t="str">
        <f t="shared" si="241"/>
        <v>SBK</v>
      </c>
      <c r="H799">
        <f t="shared" si="242"/>
        <v>105</v>
      </c>
      <c r="I799">
        <f t="shared" si="243"/>
        <v>42591</v>
      </c>
      <c r="J799">
        <f t="shared" si="244"/>
        <v>42595</v>
      </c>
      <c r="K799" t="str">
        <f t="shared" si="245"/>
        <v>NQQ1</v>
      </c>
      <c r="L799">
        <f t="shared" si="246"/>
        <v>115</v>
      </c>
      <c r="M799">
        <f t="shared" si="247"/>
        <v>4</v>
      </c>
      <c r="N799">
        <f t="shared" si="248"/>
        <v>0</v>
      </c>
      <c r="O799">
        <f t="shared" si="249"/>
        <v>0</v>
      </c>
      <c r="P799" s="52" t="str">
        <f t="shared" si="250"/>
        <v>BOOKING.COM</v>
      </c>
      <c r="Q799" s="52" t="str">
        <f t="shared" si="251"/>
        <v>*JBS HOTELS</v>
      </c>
      <c r="R799" s="52" t="str">
        <f t="shared" si="252"/>
        <v>TOERKOOP REISBURO DE VEER</v>
      </c>
    </row>
    <row r="800" spans="1:18" ht="15" customHeight="1">
      <c r="A800" t="str">
        <f t="shared" si="235"/>
        <v>JAPANWALA, SAAID</v>
      </c>
      <c r="B800" t="str">
        <f t="shared" si="236"/>
        <v>806-173018</v>
      </c>
      <c r="C800">
        <f t="shared" si="237"/>
        <v>93155045</v>
      </c>
      <c r="D800" t="str">
        <f t="shared" si="238"/>
        <v>Checked Out</v>
      </c>
      <c r="E800" t="str">
        <f t="shared" si="239"/>
        <v>CRS</v>
      </c>
      <c r="F800" t="str">
        <f t="shared" si="240"/>
        <v>RACK</v>
      </c>
      <c r="G800" t="str">
        <f t="shared" si="241"/>
        <v>SBK</v>
      </c>
      <c r="H800">
        <f t="shared" si="242"/>
        <v>105</v>
      </c>
      <c r="I800">
        <f t="shared" si="243"/>
        <v>42591</v>
      </c>
      <c r="J800">
        <f t="shared" si="244"/>
        <v>42595</v>
      </c>
      <c r="K800" t="str">
        <f t="shared" si="245"/>
        <v>NQQ1</v>
      </c>
      <c r="L800">
        <f t="shared" si="246"/>
        <v>115</v>
      </c>
      <c r="M800">
        <f t="shared" si="247"/>
        <v>4</v>
      </c>
      <c r="N800">
        <f t="shared" si="248"/>
        <v>0</v>
      </c>
      <c r="O800">
        <f t="shared" si="249"/>
        <v>0</v>
      </c>
      <c r="P800" s="52" t="str">
        <f t="shared" si="250"/>
        <v>BOOKING.COM</v>
      </c>
      <c r="Q800" s="52" t="str">
        <f t="shared" si="251"/>
        <v>*JBS HOTELS</v>
      </c>
      <c r="R800" s="52" t="str">
        <f t="shared" si="252"/>
        <v>TOERKOOP REISBURO DE VEER</v>
      </c>
    </row>
    <row r="801" spans="1:18" ht="15" customHeight="1">
      <c r="A801" t="str">
        <f t="shared" si="235"/>
        <v>JAPANWALA, SAAID</v>
      </c>
      <c r="B801" t="str">
        <f t="shared" si="236"/>
        <v>806-173018</v>
      </c>
      <c r="C801">
        <f t="shared" si="237"/>
        <v>93155045</v>
      </c>
      <c r="D801" t="str">
        <f t="shared" si="238"/>
        <v>Checked Out</v>
      </c>
      <c r="E801" t="str">
        <f t="shared" si="239"/>
        <v>CRS</v>
      </c>
      <c r="F801" t="str">
        <f t="shared" si="240"/>
        <v>RACK</v>
      </c>
      <c r="G801" t="str">
        <f t="shared" si="241"/>
        <v>SBK</v>
      </c>
      <c r="H801">
        <f t="shared" si="242"/>
        <v>105</v>
      </c>
      <c r="I801">
        <f t="shared" si="243"/>
        <v>42591</v>
      </c>
      <c r="J801">
        <f t="shared" si="244"/>
        <v>42595</v>
      </c>
      <c r="K801" t="str">
        <f t="shared" si="245"/>
        <v>NQQ1</v>
      </c>
      <c r="L801">
        <f t="shared" si="246"/>
        <v>115</v>
      </c>
      <c r="M801">
        <f t="shared" si="247"/>
        <v>4</v>
      </c>
      <c r="N801">
        <f t="shared" si="248"/>
        <v>0</v>
      </c>
      <c r="O801">
        <f t="shared" si="249"/>
        <v>0</v>
      </c>
      <c r="P801" s="52" t="str">
        <f t="shared" si="250"/>
        <v>BOOKING.COM</v>
      </c>
      <c r="Q801" s="52" t="str">
        <f t="shared" si="251"/>
        <v>*JBS HOTELS</v>
      </c>
      <c r="R801" s="52" t="str">
        <f t="shared" si="252"/>
        <v>TOERKOOP REISBURO DE VEER</v>
      </c>
    </row>
    <row r="802" spans="1:18" ht="15" customHeight="1">
      <c r="A802" t="str">
        <f t="shared" si="235"/>
        <v>JAPANWALA, SAAID</v>
      </c>
      <c r="B802" t="str">
        <f t="shared" si="236"/>
        <v>806-173018</v>
      </c>
      <c r="C802">
        <f t="shared" si="237"/>
        <v>93155045</v>
      </c>
      <c r="D802" t="str">
        <f t="shared" si="238"/>
        <v>Checked Out</v>
      </c>
      <c r="E802" t="str">
        <f t="shared" si="239"/>
        <v>CRS</v>
      </c>
      <c r="F802" t="str">
        <f t="shared" si="240"/>
        <v>RACK</v>
      </c>
      <c r="G802" t="str">
        <f t="shared" si="241"/>
        <v>SBK</v>
      </c>
      <c r="H802">
        <f t="shared" si="242"/>
        <v>105</v>
      </c>
      <c r="I802">
        <f t="shared" si="243"/>
        <v>42591</v>
      </c>
      <c r="J802">
        <f t="shared" si="244"/>
        <v>42595</v>
      </c>
      <c r="K802" t="str">
        <f t="shared" si="245"/>
        <v>NQQ1</v>
      </c>
      <c r="L802">
        <f t="shared" si="246"/>
        <v>115</v>
      </c>
      <c r="M802">
        <f t="shared" si="247"/>
        <v>4</v>
      </c>
      <c r="N802">
        <f t="shared" si="248"/>
        <v>0</v>
      </c>
      <c r="O802">
        <f t="shared" si="249"/>
        <v>0</v>
      </c>
      <c r="P802" s="52" t="str">
        <f t="shared" si="250"/>
        <v>BOOKING.COM</v>
      </c>
      <c r="Q802" s="52" t="str">
        <f t="shared" si="251"/>
        <v>*JBS HOTELS</v>
      </c>
      <c r="R802" s="52" t="str">
        <f t="shared" si="252"/>
        <v>TOERKOOP REISBURO DE VEER</v>
      </c>
    </row>
    <row r="803" spans="1:18" ht="15" customHeight="1">
      <c r="A803" t="str">
        <f t="shared" si="235"/>
        <v>JAPANWALA, SAAID</v>
      </c>
      <c r="B803" t="str">
        <f t="shared" si="236"/>
        <v>806-173018</v>
      </c>
      <c r="C803">
        <f t="shared" si="237"/>
        <v>93155045</v>
      </c>
      <c r="D803" t="str">
        <f t="shared" si="238"/>
        <v>Checked Out</v>
      </c>
      <c r="E803" t="str">
        <f t="shared" si="239"/>
        <v>CRS</v>
      </c>
      <c r="F803" t="str">
        <f t="shared" si="240"/>
        <v>RACK</v>
      </c>
      <c r="G803" t="str">
        <f t="shared" si="241"/>
        <v>SBK</v>
      </c>
      <c r="H803">
        <f t="shared" si="242"/>
        <v>105</v>
      </c>
      <c r="I803">
        <f t="shared" si="243"/>
        <v>42591</v>
      </c>
      <c r="J803">
        <f t="shared" si="244"/>
        <v>42595</v>
      </c>
      <c r="K803" t="str">
        <f t="shared" si="245"/>
        <v>NQQ1</v>
      </c>
      <c r="L803">
        <f t="shared" si="246"/>
        <v>115</v>
      </c>
      <c r="M803">
        <f t="shared" si="247"/>
        <v>4</v>
      </c>
      <c r="N803">
        <f t="shared" si="248"/>
        <v>0</v>
      </c>
      <c r="O803">
        <f t="shared" si="249"/>
        <v>0</v>
      </c>
      <c r="P803" s="52" t="str">
        <f t="shared" si="250"/>
        <v>BOOKING.COM</v>
      </c>
      <c r="Q803" s="52" t="str">
        <f t="shared" si="251"/>
        <v>*JBS HOTELS</v>
      </c>
      <c r="R803" s="52" t="str">
        <f t="shared" si="252"/>
        <v>TOERKOOP REISBURO DE VEER</v>
      </c>
    </row>
    <row r="804" spans="1:18" ht="15" customHeight="1">
      <c r="A804" t="str">
        <f t="shared" si="235"/>
        <v>JAPANWALA, SAAID</v>
      </c>
      <c r="B804" t="str">
        <f t="shared" si="236"/>
        <v>806-173018</v>
      </c>
      <c r="C804">
        <f t="shared" si="237"/>
        <v>93155045</v>
      </c>
      <c r="D804" t="str">
        <f t="shared" si="238"/>
        <v>Checked Out</v>
      </c>
      <c r="E804" t="str">
        <f t="shared" si="239"/>
        <v>CRS</v>
      </c>
      <c r="F804" t="str">
        <f t="shared" si="240"/>
        <v>RACK</v>
      </c>
      <c r="G804" t="str">
        <f t="shared" si="241"/>
        <v>SBK</v>
      </c>
      <c r="H804">
        <f t="shared" si="242"/>
        <v>105</v>
      </c>
      <c r="I804">
        <f t="shared" si="243"/>
        <v>42591</v>
      </c>
      <c r="J804">
        <f t="shared" si="244"/>
        <v>42595</v>
      </c>
      <c r="K804" t="str">
        <f t="shared" si="245"/>
        <v>NQQ1</v>
      </c>
      <c r="L804">
        <f t="shared" si="246"/>
        <v>115</v>
      </c>
      <c r="M804">
        <f t="shared" si="247"/>
        <v>4</v>
      </c>
      <c r="N804">
        <f t="shared" si="248"/>
        <v>0</v>
      </c>
      <c r="O804">
        <f t="shared" si="249"/>
        <v>0</v>
      </c>
      <c r="P804" s="52" t="str">
        <f t="shared" si="250"/>
        <v>BOOKING.COM</v>
      </c>
      <c r="Q804" s="52" t="str">
        <f t="shared" si="251"/>
        <v>*JBS HOTELS</v>
      </c>
      <c r="R804" s="52" t="str">
        <f t="shared" si="252"/>
        <v>TOERKOOP REISBURO DE VEER</v>
      </c>
    </row>
    <row r="805" spans="1:18" ht="15" customHeight="1">
      <c r="A805" t="str">
        <f t="shared" si="235"/>
        <v>JAPANWALA, SAAID</v>
      </c>
      <c r="B805" t="str">
        <f t="shared" si="236"/>
        <v>806-173018</v>
      </c>
      <c r="C805">
        <f t="shared" si="237"/>
        <v>93155045</v>
      </c>
      <c r="D805" t="str">
        <f t="shared" si="238"/>
        <v>Checked Out</v>
      </c>
      <c r="E805" t="str">
        <f t="shared" si="239"/>
        <v>CRS</v>
      </c>
      <c r="F805" t="str">
        <f t="shared" si="240"/>
        <v>RACK</v>
      </c>
      <c r="G805" t="str">
        <f t="shared" si="241"/>
        <v>SBK</v>
      </c>
      <c r="H805">
        <f t="shared" si="242"/>
        <v>105</v>
      </c>
      <c r="I805">
        <f t="shared" si="243"/>
        <v>42591</v>
      </c>
      <c r="J805">
        <f t="shared" si="244"/>
        <v>42595</v>
      </c>
      <c r="K805" t="str">
        <f t="shared" si="245"/>
        <v>NQQ1</v>
      </c>
      <c r="L805">
        <f t="shared" si="246"/>
        <v>115</v>
      </c>
      <c r="M805">
        <f t="shared" si="247"/>
        <v>4</v>
      </c>
      <c r="N805">
        <f t="shared" si="248"/>
        <v>0</v>
      </c>
      <c r="O805">
        <f t="shared" si="249"/>
        <v>0</v>
      </c>
      <c r="P805" s="52" t="str">
        <f t="shared" si="250"/>
        <v>BOOKING.COM</v>
      </c>
      <c r="Q805" s="52" t="str">
        <f t="shared" si="251"/>
        <v>*JBS HOTELS</v>
      </c>
      <c r="R805" s="52" t="str">
        <f t="shared" si="252"/>
        <v>TOERKOOP REISBURO DE VEER</v>
      </c>
    </row>
    <row r="806" spans="1:18" ht="15" customHeight="1">
      <c r="A806" t="str">
        <f t="shared" si="235"/>
        <v>JAPANWALA, SAAID</v>
      </c>
      <c r="B806" t="str">
        <f t="shared" si="236"/>
        <v>806-173018</v>
      </c>
      <c r="C806">
        <f t="shared" si="237"/>
        <v>93155045</v>
      </c>
      <c r="D806" t="str">
        <f t="shared" si="238"/>
        <v>Checked Out</v>
      </c>
      <c r="E806" t="str">
        <f t="shared" si="239"/>
        <v>CRS</v>
      </c>
      <c r="F806" t="str">
        <f t="shared" si="240"/>
        <v>RACK</v>
      </c>
      <c r="G806" t="str">
        <f t="shared" si="241"/>
        <v>SBK</v>
      </c>
      <c r="H806">
        <f t="shared" si="242"/>
        <v>105</v>
      </c>
      <c r="I806">
        <f t="shared" si="243"/>
        <v>42591</v>
      </c>
      <c r="J806">
        <f t="shared" si="244"/>
        <v>42595</v>
      </c>
      <c r="K806" t="str">
        <f t="shared" si="245"/>
        <v>NQQ1</v>
      </c>
      <c r="L806">
        <f t="shared" si="246"/>
        <v>115</v>
      </c>
      <c r="M806">
        <f t="shared" si="247"/>
        <v>4</v>
      </c>
      <c r="N806">
        <f t="shared" si="248"/>
        <v>0</v>
      </c>
      <c r="O806">
        <f t="shared" si="249"/>
        <v>0</v>
      </c>
      <c r="P806" s="52" t="str">
        <f t="shared" si="250"/>
        <v>BOOKING.COM</v>
      </c>
      <c r="Q806" s="52" t="str">
        <f t="shared" si="251"/>
        <v>*JBS HOTELS</v>
      </c>
      <c r="R806" s="52" t="str">
        <f t="shared" si="252"/>
        <v>TOERKOOP REISBURO DE VEER</v>
      </c>
    </row>
    <row r="807" spans="1:18" ht="15" customHeight="1">
      <c r="A807" t="str">
        <f t="shared" si="235"/>
        <v>JAPANWALA, SAAID</v>
      </c>
      <c r="B807" t="str">
        <f t="shared" si="236"/>
        <v>806-173018</v>
      </c>
      <c r="C807">
        <f t="shared" si="237"/>
        <v>93155045</v>
      </c>
      <c r="D807" t="str">
        <f t="shared" si="238"/>
        <v>Checked Out</v>
      </c>
      <c r="E807" t="str">
        <f t="shared" si="239"/>
        <v>CRS</v>
      </c>
      <c r="F807" t="str">
        <f t="shared" si="240"/>
        <v>RACK</v>
      </c>
      <c r="G807" t="str">
        <f t="shared" si="241"/>
        <v>SBK</v>
      </c>
      <c r="H807">
        <f t="shared" si="242"/>
        <v>105</v>
      </c>
      <c r="I807">
        <f t="shared" si="243"/>
        <v>42591</v>
      </c>
      <c r="J807">
        <f t="shared" si="244"/>
        <v>42595</v>
      </c>
      <c r="K807" t="str">
        <f t="shared" si="245"/>
        <v>NQQ1</v>
      </c>
      <c r="L807">
        <f t="shared" si="246"/>
        <v>115</v>
      </c>
      <c r="M807">
        <f t="shared" si="247"/>
        <v>4</v>
      </c>
      <c r="N807">
        <f t="shared" si="248"/>
        <v>0</v>
      </c>
      <c r="O807">
        <f t="shared" si="249"/>
        <v>0</v>
      </c>
      <c r="P807" s="52" t="str">
        <f t="shared" si="250"/>
        <v>BOOKING.COM</v>
      </c>
      <c r="Q807" s="52" t="str">
        <f t="shared" si="251"/>
        <v>*JBS HOTELS</v>
      </c>
      <c r="R807" s="52" t="str">
        <f t="shared" si="252"/>
        <v>TOERKOOP REISBURO DE VEER</v>
      </c>
    </row>
    <row r="808" spans="1:18" ht="15" customHeight="1">
      <c r="A808" t="str">
        <f t="shared" si="235"/>
        <v>JAPANWALA, SAAID</v>
      </c>
      <c r="B808" t="str">
        <f t="shared" si="236"/>
        <v>806-173018</v>
      </c>
      <c r="C808">
        <f t="shared" si="237"/>
        <v>93155045</v>
      </c>
      <c r="D808" t="str">
        <f t="shared" si="238"/>
        <v>Checked Out</v>
      </c>
      <c r="E808" t="str">
        <f t="shared" si="239"/>
        <v>CRS</v>
      </c>
      <c r="F808" t="str">
        <f t="shared" si="240"/>
        <v>RACK</v>
      </c>
      <c r="G808" t="str">
        <f t="shared" si="241"/>
        <v>SBK</v>
      </c>
      <c r="H808">
        <f t="shared" si="242"/>
        <v>105</v>
      </c>
      <c r="I808">
        <f t="shared" si="243"/>
        <v>42591</v>
      </c>
      <c r="J808">
        <f t="shared" si="244"/>
        <v>42595</v>
      </c>
      <c r="K808" t="str">
        <f t="shared" si="245"/>
        <v>NQQ1</v>
      </c>
      <c r="L808">
        <f t="shared" si="246"/>
        <v>115</v>
      </c>
      <c r="M808">
        <f t="shared" si="247"/>
        <v>4</v>
      </c>
      <c r="N808">
        <f t="shared" si="248"/>
        <v>0</v>
      </c>
      <c r="O808">
        <f t="shared" si="249"/>
        <v>0</v>
      </c>
      <c r="P808" s="52" t="str">
        <f t="shared" si="250"/>
        <v>BOOKING.COM</v>
      </c>
      <c r="Q808" s="52" t="str">
        <f t="shared" si="251"/>
        <v>*JBS HOTELS</v>
      </c>
      <c r="R808" s="52" t="str">
        <f t="shared" si="252"/>
        <v>TOERKOOP REISBURO DE VEER</v>
      </c>
    </row>
    <row r="809" spans="1:18" ht="15" customHeight="1">
      <c r="A809" t="str">
        <f t="shared" si="235"/>
        <v>JAPANWALA, SAAID</v>
      </c>
      <c r="B809" t="str">
        <f t="shared" si="236"/>
        <v>806-173018</v>
      </c>
      <c r="C809">
        <f t="shared" si="237"/>
        <v>93155045</v>
      </c>
      <c r="D809" t="str">
        <f t="shared" si="238"/>
        <v>Checked Out</v>
      </c>
      <c r="E809" t="str">
        <f t="shared" si="239"/>
        <v>CRS</v>
      </c>
      <c r="F809" t="str">
        <f t="shared" si="240"/>
        <v>RACK</v>
      </c>
      <c r="G809" t="str">
        <f t="shared" si="241"/>
        <v>SBK</v>
      </c>
      <c r="H809">
        <f t="shared" si="242"/>
        <v>105</v>
      </c>
      <c r="I809">
        <f t="shared" si="243"/>
        <v>42591</v>
      </c>
      <c r="J809">
        <f t="shared" si="244"/>
        <v>42595</v>
      </c>
      <c r="K809" t="str">
        <f t="shared" si="245"/>
        <v>NQQ1</v>
      </c>
      <c r="L809">
        <f t="shared" si="246"/>
        <v>115</v>
      </c>
      <c r="M809">
        <f t="shared" si="247"/>
        <v>4</v>
      </c>
      <c r="N809">
        <f t="shared" si="248"/>
        <v>0</v>
      </c>
      <c r="O809">
        <f t="shared" si="249"/>
        <v>0</v>
      </c>
      <c r="P809" s="52" t="str">
        <f t="shared" si="250"/>
        <v>BOOKING.COM</v>
      </c>
      <c r="Q809" s="52" t="str">
        <f t="shared" si="251"/>
        <v>*JBS HOTELS</v>
      </c>
      <c r="R809" s="52" t="str">
        <f t="shared" si="252"/>
        <v>TOERKOOP REISBURO DE VEER</v>
      </c>
    </row>
    <row r="810" spans="1:18" ht="15" customHeight="1">
      <c r="A810" t="str">
        <f t="shared" si="235"/>
        <v>JAPANWALA, SAAID</v>
      </c>
      <c r="B810" t="str">
        <f t="shared" si="236"/>
        <v>806-173018</v>
      </c>
      <c r="C810">
        <f t="shared" si="237"/>
        <v>93155045</v>
      </c>
      <c r="D810" t="str">
        <f t="shared" si="238"/>
        <v>Checked Out</v>
      </c>
      <c r="E810" t="str">
        <f t="shared" si="239"/>
        <v>CRS</v>
      </c>
      <c r="F810" t="str">
        <f t="shared" si="240"/>
        <v>RACK</v>
      </c>
      <c r="G810" t="str">
        <f t="shared" si="241"/>
        <v>SBK</v>
      </c>
      <c r="H810">
        <f t="shared" si="242"/>
        <v>105</v>
      </c>
      <c r="I810">
        <f t="shared" si="243"/>
        <v>42591</v>
      </c>
      <c r="J810">
        <f t="shared" si="244"/>
        <v>42595</v>
      </c>
      <c r="K810" t="str">
        <f t="shared" si="245"/>
        <v>NQQ1</v>
      </c>
      <c r="L810">
        <f t="shared" si="246"/>
        <v>115</v>
      </c>
      <c r="M810">
        <f t="shared" si="247"/>
        <v>4</v>
      </c>
      <c r="N810">
        <f t="shared" si="248"/>
        <v>0</v>
      </c>
      <c r="O810">
        <f t="shared" si="249"/>
        <v>0</v>
      </c>
      <c r="P810" s="52" t="str">
        <f t="shared" si="250"/>
        <v>BOOKING.COM</v>
      </c>
      <c r="Q810" s="52" t="str">
        <f t="shared" si="251"/>
        <v>*JBS HOTELS</v>
      </c>
      <c r="R810" s="52" t="str">
        <f t="shared" si="252"/>
        <v>TOERKOOP REISBURO DE VEER</v>
      </c>
    </row>
    <row r="811" spans="1:18" ht="15" customHeight="1">
      <c r="A811" t="str">
        <f t="shared" si="235"/>
        <v>JAPANWALA, SAAID</v>
      </c>
      <c r="B811" t="str">
        <f t="shared" si="236"/>
        <v>806-173018</v>
      </c>
      <c r="C811">
        <f t="shared" si="237"/>
        <v>93155045</v>
      </c>
      <c r="D811" t="str">
        <f t="shared" si="238"/>
        <v>Checked Out</v>
      </c>
      <c r="E811" t="str">
        <f t="shared" si="239"/>
        <v>CRS</v>
      </c>
      <c r="F811" t="str">
        <f t="shared" si="240"/>
        <v>RACK</v>
      </c>
      <c r="G811" t="str">
        <f t="shared" si="241"/>
        <v>SBK</v>
      </c>
      <c r="H811">
        <f t="shared" si="242"/>
        <v>105</v>
      </c>
      <c r="I811">
        <f t="shared" si="243"/>
        <v>42591</v>
      </c>
      <c r="J811">
        <f t="shared" si="244"/>
        <v>42595</v>
      </c>
      <c r="K811" t="str">
        <f t="shared" si="245"/>
        <v>NQQ1</v>
      </c>
      <c r="L811">
        <f t="shared" si="246"/>
        <v>115</v>
      </c>
      <c r="M811">
        <f t="shared" si="247"/>
        <v>4</v>
      </c>
      <c r="N811">
        <f t="shared" si="248"/>
        <v>0</v>
      </c>
      <c r="O811">
        <f t="shared" si="249"/>
        <v>0</v>
      </c>
      <c r="P811" s="52" t="str">
        <f t="shared" si="250"/>
        <v>BOOKING.COM</v>
      </c>
      <c r="Q811" s="52" t="str">
        <f t="shared" si="251"/>
        <v>*JBS HOTELS</v>
      </c>
      <c r="R811" s="52" t="str">
        <f t="shared" si="252"/>
        <v>TOERKOOP REISBURO DE VEER</v>
      </c>
    </row>
    <row r="812" spans="1:18" ht="15" customHeight="1">
      <c r="A812" t="str">
        <f t="shared" si="235"/>
        <v>JAPANWALA, SAAID</v>
      </c>
      <c r="B812" t="str">
        <f t="shared" si="236"/>
        <v>806-173018</v>
      </c>
      <c r="C812">
        <f t="shared" si="237"/>
        <v>93155045</v>
      </c>
      <c r="D812" t="str">
        <f t="shared" si="238"/>
        <v>Checked Out</v>
      </c>
      <c r="E812" t="str">
        <f t="shared" si="239"/>
        <v>CRS</v>
      </c>
      <c r="F812" t="str">
        <f t="shared" si="240"/>
        <v>RACK</v>
      </c>
      <c r="G812" t="str">
        <f t="shared" si="241"/>
        <v>SBK</v>
      </c>
      <c r="H812">
        <f t="shared" si="242"/>
        <v>105</v>
      </c>
      <c r="I812">
        <f t="shared" si="243"/>
        <v>42591</v>
      </c>
      <c r="J812">
        <f t="shared" si="244"/>
        <v>42595</v>
      </c>
      <c r="K812" t="str">
        <f t="shared" si="245"/>
        <v>NQQ1</v>
      </c>
      <c r="L812">
        <f t="shared" si="246"/>
        <v>115</v>
      </c>
      <c r="M812">
        <f t="shared" si="247"/>
        <v>4</v>
      </c>
      <c r="N812">
        <f t="shared" si="248"/>
        <v>0</v>
      </c>
      <c r="O812">
        <f t="shared" si="249"/>
        <v>0</v>
      </c>
      <c r="P812" s="52" t="str">
        <f t="shared" si="250"/>
        <v>BOOKING.COM</v>
      </c>
      <c r="Q812" s="52" t="str">
        <f t="shared" si="251"/>
        <v>*JBS HOTELS</v>
      </c>
      <c r="R812" s="52" t="str">
        <f t="shared" si="252"/>
        <v>TOERKOOP REISBURO DE VEER</v>
      </c>
    </row>
    <row r="813" spans="1:18" ht="15" customHeight="1">
      <c r="A813" t="str">
        <f t="shared" si="235"/>
        <v>JAPANWALA, SAAID</v>
      </c>
      <c r="B813" t="str">
        <f t="shared" si="236"/>
        <v>806-173018</v>
      </c>
      <c r="C813">
        <f t="shared" si="237"/>
        <v>93155045</v>
      </c>
      <c r="D813" t="str">
        <f t="shared" si="238"/>
        <v>Checked Out</v>
      </c>
      <c r="E813" t="str">
        <f t="shared" si="239"/>
        <v>CRS</v>
      </c>
      <c r="F813" t="str">
        <f t="shared" si="240"/>
        <v>RACK</v>
      </c>
      <c r="G813" t="str">
        <f t="shared" si="241"/>
        <v>SBK</v>
      </c>
      <c r="H813">
        <f t="shared" si="242"/>
        <v>105</v>
      </c>
      <c r="I813">
        <f t="shared" si="243"/>
        <v>42591</v>
      </c>
      <c r="J813">
        <f t="shared" si="244"/>
        <v>42595</v>
      </c>
      <c r="K813" t="str">
        <f t="shared" si="245"/>
        <v>NQQ1</v>
      </c>
      <c r="L813">
        <f t="shared" si="246"/>
        <v>115</v>
      </c>
      <c r="M813">
        <f t="shared" si="247"/>
        <v>4</v>
      </c>
      <c r="N813">
        <f t="shared" si="248"/>
        <v>0</v>
      </c>
      <c r="O813">
        <f t="shared" si="249"/>
        <v>0</v>
      </c>
      <c r="P813" s="52" t="str">
        <f t="shared" si="250"/>
        <v>BOOKING.COM</v>
      </c>
      <c r="Q813" s="52" t="str">
        <f t="shared" si="251"/>
        <v>*JBS HOTELS</v>
      </c>
      <c r="R813" s="52" t="str">
        <f t="shared" si="252"/>
        <v>TOERKOOP REISBURO DE VEER</v>
      </c>
    </row>
    <row r="814" spans="1:18" ht="15" customHeight="1">
      <c r="A814" t="str">
        <f t="shared" si="235"/>
        <v>JAPANWALA, SAAID</v>
      </c>
      <c r="B814" t="str">
        <f t="shared" si="236"/>
        <v>806-173018</v>
      </c>
      <c r="C814">
        <f t="shared" si="237"/>
        <v>93155045</v>
      </c>
      <c r="D814" t="str">
        <f t="shared" si="238"/>
        <v>Checked Out</v>
      </c>
      <c r="E814" t="str">
        <f t="shared" si="239"/>
        <v>CRS</v>
      </c>
      <c r="F814" t="str">
        <f t="shared" si="240"/>
        <v>RACK</v>
      </c>
      <c r="G814" t="str">
        <f t="shared" si="241"/>
        <v>SBK</v>
      </c>
      <c r="H814">
        <f t="shared" si="242"/>
        <v>105</v>
      </c>
      <c r="I814">
        <f t="shared" si="243"/>
        <v>42591</v>
      </c>
      <c r="J814">
        <f t="shared" si="244"/>
        <v>42595</v>
      </c>
      <c r="K814" t="str">
        <f t="shared" si="245"/>
        <v>NQQ1</v>
      </c>
      <c r="L814">
        <f t="shared" si="246"/>
        <v>115</v>
      </c>
      <c r="M814">
        <f t="shared" si="247"/>
        <v>4</v>
      </c>
      <c r="N814">
        <f t="shared" si="248"/>
        <v>0</v>
      </c>
      <c r="O814">
        <f t="shared" si="249"/>
        <v>0</v>
      </c>
      <c r="P814" s="52" t="str">
        <f t="shared" si="250"/>
        <v>BOOKING.COM</v>
      </c>
      <c r="Q814" s="52" t="str">
        <f t="shared" si="251"/>
        <v>*JBS HOTELS</v>
      </c>
      <c r="R814" s="52" t="str">
        <f t="shared" si="252"/>
        <v>TOERKOOP REISBURO DE VEER</v>
      </c>
    </row>
    <row r="815" spans="1:18" ht="15" customHeight="1">
      <c r="A815" t="str">
        <f t="shared" si="235"/>
        <v>JAPANWALA, SAAID</v>
      </c>
      <c r="B815" t="str">
        <f t="shared" si="236"/>
        <v>806-173018</v>
      </c>
      <c r="C815">
        <f t="shared" si="237"/>
        <v>93155045</v>
      </c>
      <c r="D815" t="str">
        <f t="shared" si="238"/>
        <v>Checked Out</v>
      </c>
      <c r="E815" t="str">
        <f t="shared" si="239"/>
        <v>CRS</v>
      </c>
      <c r="F815" t="str">
        <f t="shared" si="240"/>
        <v>RACK</v>
      </c>
      <c r="G815" t="str">
        <f t="shared" si="241"/>
        <v>SBK</v>
      </c>
      <c r="H815">
        <f t="shared" si="242"/>
        <v>105</v>
      </c>
      <c r="I815">
        <f t="shared" si="243"/>
        <v>42591</v>
      </c>
      <c r="J815">
        <f t="shared" si="244"/>
        <v>42595</v>
      </c>
      <c r="K815" t="str">
        <f t="shared" si="245"/>
        <v>NQQ1</v>
      </c>
      <c r="L815">
        <f t="shared" si="246"/>
        <v>115</v>
      </c>
      <c r="M815">
        <f t="shared" si="247"/>
        <v>4</v>
      </c>
      <c r="N815">
        <f t="shared" si="248"/>
        <v>0</v>
      </c>
      <c r="O815">
        <f t="shared" si="249"/>
        <v>0</v>
      </c>
      <c r="P815" s="52" t="str">
        <f t="shared" si="250"/>
        <v>BOOKING.COM</v>
      </c>
      <c r="Q815" s="52" t="str">
        <f t="shared" si="251"/>
        <v>*JBS HOTELS</v>
      </c>
      <c r="R815" s="52" t="str">
        <f t="shared" si="252"/>
        <v>TOERKOOP REISBURO DE VEER</v>
      </c>
    </row>
    <row r="816" spans="1:18" ht="15" customHeight="1">
      <c r="A816" t="str">
        <f t="shared" si="235"/>
        <v>JAPANWALA, SAAID</v>
      </c>
      <c r="B816" t="str">
        <f t="shared" si="236"/>
        <v>806-173018</v>
      </c>
      <c r="C816">
        <f t="shared" si="237"/>
        <v>93155045</v>
      </c>
      <c r="D816" t="str">
        <f t="shared" si="238"/>
        <v>Checked Out</v>
      </c>
      <c r="E816" t="str">
        <f t="shared" si="239"/>
        <v>CRS</v>
      </c>
      <c r="F816" t="str">
        <f t="shared" si="240"/>
        <v>RACK</v>
      </c>
      <c r="G816" t="str">
        <f t="shared" si="241"/>
        <v>SBK</v>
      </c>
      <c r="H816">
        <f t="shared" si="242"/>
        <v>105</v>
      </c>
      <c r="I816">
        <f t="shared" si="243"/>
        <v>42591</v>
      </c>
      <c r="J816">
        <f t="shared" si="244"/>
        <v>42595</v>
      </c>
      <c r="K816" t="str">
        <f t="shared" si="245"/>
        <v>NQQ1</v>
      </c>
      <c r="L816">
        <f t="shared" si="246"/>
        <v>115</v>
      </c>
      <c r="M816">
        <f t="shared" si="247"/>
        <v>4</v>
      </c>
      <c r="N816">
        <f t="shared" si="248"/>
        <v>0</v>
      </c>
      <c r="O816">
        <f t="shared" si="249"/>
        <v>0</v>
      </c>
      <c r="P816" s="52" t="str">
        <f t="shared" si="250"/>
        <v>BOOKING.COM</v>
      </c>
      <c r="Q816" s="52" t="str">
        <f t="shared" si="251"/>
        <v>*JBS HOTELS</v>
      </c>
      <c r="R816" s="52" t="str">
        <f t="shared" si="252"/>
        <v>TOERKOOP REISBURO DE VEER</v>
      </c>
    </row>
    <row r="817" spans="1:18" ht="15" customHeight="1">
      <c r="A817" t="str">
        <f t="shared" si="235"/>
        <v>JAPANWALA, SAAID</v>
      </c>
      <c r="B817" t="str">
        <f t="shared" si="236"/>
        <v>806-173018</v>
      </c>
      <c r="C817">
        <f t="shared" si="237"/>
        <v>93155045</v>
      </c>
      <c r="D817" t="str">
        <f t="shared" si="238"/>
        <v>Checked Out</v>
      </c>
      <c r="E817" t="str">
        <f t="shared" si="239"/>
        <v>CRS</v>
      </c>
      <c r="F817" t="str">
        <f t="shared" si="240"/>
        <v>RACK</v>
      </c>
      <c r="G817" t="str">
        <f t="shared" si="241"/>
        <v>SBK</v>
      </c>
      <c r="H817">
        <f t="shared" si="242"/>
        <v>105</v>
      </c>
      <c r="I817">
        <f t="shared" si="243"/>
        <v>42591</v>
      </c>
      <c r="J817">
        <f t="shared" si="244"/>
        <v>42595</v>
      </c>
      <c r="K817" t="str">
        <f t="shared" si="245"/>
        <v>NQQ1</v>
      </c>
      <c r="L817">
        <f t="shared" si="246"/>
        <v>115</v>
      </c>
      <c r="M817">
        <f t="shared" si="247"/>
        <v>4</v>
      </c>
      <c r="N817">
        <f t="shared" si="248"/>
        <v>0</v>
      </c>
      <c r="O817">
        <f t="shared" si="249"/>
        <v>0</v>
      </c>
      <c r="P817" s="52" t="str">
        <f t="shared" si="250"/>
        <v>BOOKING.COM</v>
      </c>
      <c r="Q817" s="52" t="str">
        <f t="shared" si="251"/>
        <v>*JBS HOTELS</v>
      </c>
      <c r="R817" s="52" t="str">
        <f t="shared" si="252"/>
        <v>TOERKOOP REISBURO DE VEER</v>
      </c>
    </row>
    <row r="818" spans="1:18" ht="15" customHeight="1">
      <c r="A818" t="str">
        <f t="shared" si="235"/>
        <v>JAPANWALA, SAAID</v>
      </c>
      <c r="B818" t="str">
        <f t="shared" si="236"/>
        <v>806-173018</v>
      </c>
      <c r="C818">
        <f t="shared" si="237"/>
        <v>93155045</v>
      </c>
      <c r="D818" t="str">
        <f t="shared" si="238"/>
        <v>Checked Out</v>
      </c>
      <c r="E818" t="str">
        <f t="shared" si="239"/>
        <v>CRS</v>
      </c>
      <c r="F818" t="str">
        <f t="shared" si="240"/>
        <v>RACK</v>
      </c>
      <c r="G818" t="str">
        <f t="shared" si="241"/>
        <v>SBK</v>
      </c>
      <c r="H818">
        <f t="shared" si="242"/>
        <v>105</v>
      </c>
      <c r="I818">
        <f t="shared" si="243"/>
        <v>42591</v>
      </c>
      <c r="J818">
        <f t="shared" si="244"/>
        <v>42595</v>
      </c>
      <c r="K818" t="str">
        <f t="shared" si="245"/>
        <v>NQQ1</v>
      </c>
      <c r="L818">
        <f t="shared" si="246"/>
        <v>115</v>
      </c>
      <c r="M818">
        <f t="shared" si="247"/>
        <v>4</v>
      </c>
      <c r="N818">
        <f t="shared" si="248"/>
        <v>0</v>
      </c>
      <c r="O818">
        <f t="shared" si="249"/>
        <v>0</v>
      </c>
      <c r="P818" s="52" t="str">
        <f t="shared" si="250"/>
        <v>BOOKING.COM</v>
      </c>
      <c r="Q818" s="52" t="str">
        <f t="shared" si="251"/>
        <v>*JBS HOTELS</v>
      </c>
      <c r="R818" s="52" t="str">
        <f t="shared" si="252"/>
        <v>TOERKOOP REISBURO DE VEER</v>
      </c>
    </row>
    <row r="819" spans="1:18" ht="15" customHeight="1">
      <c r="A819" t="str">
        <f t="shared" si="235"/>
        <v>JAPANWALA, SAAID</v>
      </c>
      <c r="B819" t="str">
        <f t="shared" si="236"/>
        <v>806-173018</v>
      </c>
      <c r="C819">
        <f t="shared" si="237"/>
        <v>93155045</v>
      </c>
      <c r="D819" t="str">
        <f t="shared" si="238"/>
        <v>Checked Out</v>
      </c>
      <c r="E819" t="str">
        <f t="shared" si="239"/>
        <v>CRS</v>
      </c>
      <c r="F819" t="str">
        <f t="shared" si="240"/>
        <v>RACK</v>
      </c>
      <c r="G819" t="str">
        <f t="shared" si="241"/>
        <v>SBK</v>
      </c>
      <c r="H819">
        <f t="shared" si="242"/>
        <v>105</v>
      </c>
      <c r="I819">
        <f t="shared" si="243"/>
        <v>42591</v>
      </c>
      <c r="J819">
        <f t="shared" si="244"/>
        <v>42595</v>
      </c>
      <c r="K819" t="str">
        <f t="shared" si="245"/>
        <v>NQQ1</v>
      </c>
      <c r="L819">
        <f t="shared" si="246"/>
        <v>115</v>
      </c>
      <c r="M819">
        <f t="shared" si="247"/>
        <v>4</v>
      </c>
      <c r="N819">
        <f t="shared" si="248"/>
        <v>0</v>
      </c>
      <c r="O819">
        <f t="shared" si="249"/>
        <v>0</v>
      </c>
      <c r="P819" s="52" t="str">
        <f t="shared" si="250"/>
        <v>BOOKING.COM</v>
      </c>
      <c r="Q819" s="52" t="str">
        <f t="shared" si="251"/>
        <v>*JBS HOTELS</v>
      </c>
      <c r="R819" s="52" t="str">
        <f t="shared" si="252"/>
        <v>TOERKOOP REISBURO DE VEER</v>
      </c>
    </row>
    <row r="820" spans="1:18" ht="15" customHeight="1">
      <c r="A820" t="str">
        <f t="shared" si="235"/>
        <v>JAPANWALA, SAAID</v>
      </c>
      <c r="B820" t="str">
        <f t="shared" si="236"/>
        <v>806-173018</v>
      </c>
      <c r="C820">
        <f t="shared" si="237"/>
        <v>93155045</v>
      </c>
      <c r="D820" t="str">
        <f t="shared" si="238"/>
        <v>Checked Out</v>
      </c>
      <c r="E820" t="str">
        <f t="shared" si="239"/>
        <v>CRS</v>
      </c>
      <c r="F820" t="str">
        <f t="shared" si="240"/>
        <v>RACK</v>
      </c>
      <c r="G820" t="str">
        <f t="shared" si="241"/>
        <v>SBK</v>
      </c>
      <c r="H820">
        <f t="shared" si="242"/>
        <v>105</v>
      </c>
      <c r="I820">
        <f t="shared" si="243"/>
        <v>42591</v>
      </c>
      <c r="J820">
        <f t="shared" si="244"/>
        <v>42595</v>
      </c>
      <c r="K820" t="str">
        <f t="shared" si="245"/>
        <v>NQQ1</v>
      </c>
      <c r="L820">
        <f t="shared" si="246"/>
        <v>115</v>
      </c>
      <c r="M820">
        <f t="shared" si="247"/>
        <v>4</v>
      </c>
      <c r="N820">
        <f t="shared" si="248"/>
        <v>0</v>
      </c>
      <c r="O820">
        <f t="shared" si="249"/>
        <v>0</v>
      </c>
      <c r="P820" s="52" t="str">
        <f t="shared" si="250"/>
        <v>BOOKING.COM</v>
      </c>
      <c r="Q820" s="52" t="str">
        <f t="shared" si="251"/>
        <v>*JBS HOTELS</v>
      </c>
      <c r="R820" s="52" t="str">
        <f t="shared" si="252"/>
        <v>TOERKOOP REISBURO DE VEER</v>
      </c>
    </row>
    <row r="821" spans="1:18" ht="15" customHeight="1">
      <c r="A821" t="str">
        <f t="shared" si="235"/>
        <v>JAPANWALA, SAAID</v>
      </c>
      <c r="B821" t="str">
        <f t="shared" si="236"/>
        <v>806-173018</v>
      </c>
      <c r="C821">
        <f t="shared" si="237"/>
        <v>93155045</v>
      </c>
      <c r="D821" t="str">
        <f t="shared" si="238"/>
        <v>Checked Out</v>
      </c>
      <c r="E821" t="str">
        <f t="shared" si="239"/>
        <v>CRS</v>
      </c>
      <c r="F821" t="str">
        <f t="shared" si="240"/>
        <v>RACK</v>
      </c>
      <c r="G821" t="str">
        <f t="shared" si="241"/>
        <v>SBK</v>
      </c>
      <c r="H821">
        <f t="shared" si="242"/>
        <v>105</v>
      </c>
      <c r="I821">
        <f t="shared" si="243"/>
        <v>42591</v>
      </c>
      <c r="J821">
        <f t="shared" si="244"/>
        <v>42595</v>
      </c>
      <c r="K821" t="str">
        <f t="shared" si="245"/>
        <v>NQQ1</v>
      </c>
      <c r="L821">
        <f t="shared" si="246"/>
        <v>115</v>
      </c>
      <c r="M821">
        <f t="shared" si="247"/>
        <v>4</v>
      </c>
      <c r="N821">
        <f t="shared" si="248"/>
        <v>0</v>
      </c>
      <c r="O821">
        <f t="shared" si="249"/>
        <v>0</v>
      </c>
      <c r="P821" s="52" t="str">
        <f t="shared" si="250"/>
        <v>BOOKING.COM</v>
      </c>
      <c r="Q821" s="52" t="str">
        <f t="shared" si="251"/>
        <v>*JBS HOTELS</v>
      </c>
      <c r="R821" s="52" t="str">
        <f t="shared" si="252"/>
        <v>TOERKOOP REISBURO DE VEER</v>
      </c>
    </row>
    <row r="822" spans="1:18" ht="15" customHeight="1">
      <c r="A822" t="str">
        <f t="shared" si="235"/>
        <v>JAPANWALA, SAAID</v>
      </c>
      <c r="B822" t="str">
        <f t="shared" si="236"/>
        <v>806-173018</v>
      </c>
      <c r="C822">
        <f t="shared" si="237"/>
        <v>93155045</v>
      </c>
      <c r="D822" t="str">
        <f t="shared" si="238"/>
        <v>Checked Out</v>
      </c>
      <c r="E822" t="str">
        <f t="shared" si="239"/>
        <v>CRS</v>
      </c>
      <c r="F822" t="str">
        <f t="shared" si="240"/>
        <v>RACK</v>
      </c>
      <c r="G822" t="str">
        <f t="shared" si="241"/>
        <v>SBK</v>
      </c>
      <c r="H822">
        <f t="shared" si="242"/>
        <v>105</v>
      </c>
      <c r="I822">
        <f t="shared" si="243"/>
        <v>42591</v>
      </c>
      <c r="J822">
        <f t="shared" si="244"/>
        <v>42595</v>
      </c>
      <c r="K822" t="str">
        <f t="shared" si="245"/>
        <v>NQQ1</v>
      </c>
      <c r="L822">
        <f t="shared" si="246"/>
        <v>115</v>
      </c>
      <c r="M822">
        <f t="shared" si="247"/>
        <v>4</v>
      </c>
      <c r="N822">
        <f t="shared" si="248"/>
        <v>0</v>
      </c>
      <c r="O822">
        <f t="shared" si="249"/>
        <v>0</v>
      </c>
      <c r="P822" s="52" t="str">
        <f t="shared" si="250"/>
        <v>BOOKING.COM</v>
      </c>
      <c r="Q822" s="52" t="str">
        <f t="shared" si="251"/>
        <v>*JBS HOTELS</v>
      </c>
      <c r="R822" s="52" t="str">
        <f t="shared" si="252"/>
        <v>TOERKOOP REISBURO DE VEER</v>
      </c>
    </row>
    <row r="823" spans="1:18" ht="15" customHeight="1">
      <c r="A823" t="str">
        <f t="shared" si="235"/>
        <v>JAPANWALA, SAAID</v>
      </c>
      <c r="B823" t="str">
        <f t="shared" si="236"/>
        <v>806-173018</v>
      </c>
      <c r="C823">
        <f t="shared" si="237"/>
        <v>93155045</v>
      </c>
      <c r="D823" t="str">
        <f t="shared" si="238"/>
        <v>Checked Out</v>
      </c>
      <c r="E823" t="str">
        <f t="shared" si="239"/>
        <v>CRS</v>
      </c>
      <c r="F823" t="str">
        <f t="shared" si="240"/>
        <v>RACK</v>
      </c>
      <c r="G823" t="str">
        <f t="shared" si="241"/>
        <v>SBK</v>
      </c>
      <c r="H823">
        <f t="shared" si="242"/>
        <v>105</v>
      </c>
      <c r="I823">
        <f t="shared" si="243"/>
        <v>42591</v>
      </c>
      <c r="J823">
        <f t="shared" si="244"/>
        <v>42595</v>
      </c>
      <c r="K823" t="str">
        <f t="shared" si="245"/>
        <v>NQQ1</v>
      </c>
      <c r="L823">
        <f t="shared" si="246"/>
        <v>115</v>
      </c>
      <c r="M823">
        <f t="shared" si="247"/>
        <v>4</v>
      </c>
      <c r="N823">
        <f t="shared" si="248"/>
        <v>0</v>
      </c>
      <c r="O823">
        <f t="shared" si="249"/>
        <v>0</v>
      </c>
      <c r="P823" s="52" t="str">
        <f t="shared" si="250"/>
        <v>BOOKING.COM</v>
      </c>
      <c r="Q823" s="52" t="str">
        <f t="shared" si="251"/>
        <v>*JBS HOTELS</v>
      </c>
      <c r="R823" s="52" t="str">
        <f t="shared" si="252"/>
        <v>TOERKOOP REISBURO DE VEER</v>
      </c>
    </row>
    <row r="824" spans="1:18" ht="15" customHeight="1">
      <c r="A824" t="str">
        <f t="shared" si="235"/>
        <v>JAPANWALA, SAAID</v>
      </c>
      <c r="B824" t="str">
        <f t="shared" si="236"/>
        <v>806-173018</v>
      </c>
      <c r="C824">
        <f t="shared" si="237"/>
        <v>93155045</v>
      </c>
      <c r="D824" t="str">
        <f t="shared" si="238"/>
        <v>Checked Out</v>
      </c>
      <c r="E824" t="str">
        <f t="shared" si="239"/>
        <v>CRS</v>
      </c>
      <c r="F824" t="str">
        <f t="shared" si="240"/>
        <v>RACK</v>
      </c>
      <c r="G824" t="str">
        <f t="shared" si="241"/>
        <v>SBK</v>
      </c>
      <c r="H824">
        <f t="shared" si="242"/>
        <v>105</v>
      </c>
      <c r="I824">
        <f t="shared" si="243"/>
        <v>42591</v>
      </c>
      <c r="J824">
        <f t="shared" si="244"/>
        <v>42595</v>
      </c>
      <c r="K824" t="str">
        <f t="shared" si="245"/>
        <v>NQQ1</v>
      </c>
      <c r="L824">
        <f t="shared" si="246"/>
        <v>115</v>
      </c>
      <c r="M824">
        <f t="shared" si="247"/>
        <v>4</v>
      </c>
      <c r="N824">
        <f t="shared" si="248"/>
        <v>0</v>
      </c>
      <c r="O824">
        <f t="shared" si="249"/>
        <v>0</v>
      </c>
      <c r="P824" s="52" t="str">
        <f t="shared" si="250"/>
        <v>BOOKING.COM</v>
      </c>
      <c r="Q824" s="52" t="str">
        <f t="shared" si="251"/>
        <v>*JBS HOTELS</v>
      </c>
      <c r="R824" s="52" t="str">
        <f t="shared" si="252"/>
        <v>TOERKOOP REISBURO DE VEER</v>
      </c>
    </row>
    <row r="825" spans="1:18" ht="15" customHeight="1">
      <c r="A825" t="str">
        <f t="shared" si="235"/>
        <v>JAPANWALA, SAAID</v>
      </c>
      <c r="B825" t="str">
        <f t="shared" si="236"/>
        <v>806-173018</v>
      </c>
      <c r="C825">
        <f t="shared" si="237"/>
        <v>93155045</v>
      </c>
      <c r="D825" t="str">
        <f t="shared" si="238"/>
        <v>Checked Out</v>
      </c>
      <c r="E825" t="str">
        <f t="shared" si="239"/>
        <v>CRS</v>
      </c>
      <c r="F825" t="str">
        <f t="shared" si="240"/>
        <v>RACK</v>
      </c>
      <c r="G825" t="str">
        <f t="shared" si="241"/>
        <v>SBK</v>
      </c>
      <c r="H825">
        <f t="shared" si="242"/>
        <v>105</v>
      </c>
      <c r="I825">
        <f t="shared" si="243"/>
        <v>42591</v>
      </c>
      <c r="J825">
        <f t="shared" si="244"/>
        <v>42595</v>
      </c>
      <c r="K825" t="str">
        <f t="shared" si="245"/>
        <v>NQQ1</v>
      </c>
      <c r="L825">
        <f t="shared" si="246"/>
        <v>115</v>
      </c>
      <c r="M825">
        <f t="shared" si="247"/>
        <v>4</v>
      </c>
      <c r="N825">
        <f t="shared" si="248"/>
        <v>0</v>
      </c>
      <c r="O825">
        <f t="shared" si="249"/>
        <v>0</v>
      </c>
      <c r="P825" s="52" t="str">
        <f t="shared" si="250"/>
        <v>BOOKING.COM</v>
      </c>
      <c r="Q825" s="52" t="str">
        <f t="shared" si="251"/>
        <v>*JBS HOTELS</v>
      </c>
      <c r="R825" s="52" t="str">
        <f t="shared" si="252"/>
        <v>TOERKOOP REISBURO DE VEER</v>
      </c>
    </row>
    <row r="826" spans="1:18" ht="15" customHeight="1">
      <c r="A826" t="str">
        <f t="shared" si="235"/>
        <v>JAPANWALA, SAAID</v>
      </c>
      <c r="B826" t="str">
        <f t="shared" si="236"/>
        <v>806-173018</v>
      </c>
      <c r="C826">
        <f t="shared" si="237"/>
        <v>93155045</v>
      </c>
      <c r="D826" t="str">
        <f t="shared" si="238"/>
        <v>Checked Out</v>
      </c>
      <c r="E826" t="str">
        <f t="shared" si="239"/>
        <v>CRS</v>
      </c>
      <c r="F826" t="str">
        <f t="shared" si="240"/>
        <v>RACK</v>
      </c>
      <c r="G826" t="str">
        <f t="shared" si="241"/>
        <v>SBK</v>
      </c>
      <c r="H826">
        <f t="shared" si="242"/>
        <v>105</v>
      </c>
      <c r="I826">
        <f t="shared" si="243"/>
        <v>42591</v>
      </c>
      <c r="J826">
        <f t="shared" si="244"/>
        <v>42595</v>
      </c>
      <c r="K826" t="str">
        <f t="shared" si="245"/>
        <v>NQQ1</v>
      </c>
      <c r="L826">
        <f t="shared" si="246"/>
        <v>115</v>
      </c>
      <c r="M826">
        <f t="shared" si="247"/>
        <v>4</v>
      </c>
      <c r="N826">
        <f t="shared" si="248"/>
        <v>0</v>
      </c>
      <c r="O826">
        <f t="shared" si="249"/>
        <v>0</v>
      </c>
      <c r="P826" s="52" t="str">
        <f t="shared" si="250"/>
        <v>BOOKING.COM</v>
      </c>
      <c r="Q826" s="52" t="str">
        <f t="shared" si="251"/>
        <v>*JBS HOTELS</v>
      </c>
      <c r="R826" s="52" t="str">
        <f t="shared" si="252"/>
        <v>TOERKOOP REISBURO DE VEER</v>
      </c>
    </row>
    <row r="827" spans="1:18" ht="15" customHeight="1">
      <c r="A827" t="str">
        <f t="shared" si="235"/>
        <v>JAPANWALA, SAAID</v>
      </c>
      <c r="B827" t="str">
        <f t="shared" si="236"/>
        <v>806-173018</v>
      </c>
      <c r="C827">
        <f t="shared" si="237"/>
        <v>93155045</v>
      </c>
      <c r="D827" t="str">
        <f t="shared" si="238"/>
        <v>Checked Out</v>
      </c>
      <c r="E827" t="str">
        <f t="shared" si="239"/>
        <v>CRS</v>
      </c>
      <c r="F827" t="str">
        <f t="shared" si="240"/>
        <v>RACK</v>
      </c>
      <c r="G827" t="str">
        <f t="shared" si="241"/>
        <v>SBK</v>
      </c>
      <c r="H827">
        <f t="shared" si="242"/>
        <v>105</v>
      </c>
      <c r="I827">
        <f t="shared" si="243"/>
        <v>42591</v>
      </c>
      <c r="J827">
        <f t="shared" si="244"/>
        <v>42595</v>
      </c>
      <c r="K827" t="str">
        <f t="shared" si="245"/>
        <v>NQQ1</v>
      </c>
      <c r="L827">
        <f t="shared" si="246"/>
        <v>115</v>
      </c>
      <c r="M827">
        <f t="shared" si="247"/>
        <v>4</v>
      </c>
      <c r="N827">
        <f t="shared" si="248"/>
        <v>0</v>
      </c>
      <c r="O827">
        <f t="shared" si="249"/>
        <v>0</v>
      </c>
      <c r="P827" s="52" t="str">
        <f t="shared" si="250"/>
        <v>BOOKING.COM</v>
      </c>
      <c r="Q827" s="52" t="str">
        <f t="shared" si="251"/>
        <v>*JBS HOTELS</v>
      </c>
      <c r="R827" s="52" t="str">
        <f t="shared" si="252"/>
        <v>TOERKOOP REISBURO DE VEER</v>
      </c>
    </row>
    <row r="828" spans="1:18" ht="15" customHeight="1">
      <c r="A828" t="str">
        <f t="shared" si="235"/>
        <v>JAPANWALA, SAAID</v>
      </c>
      <c r="B828" t="str">
        <f t="shared" si="236"/>
        <v>806-173018</v>
      </c>
      <c r="C828">
        <f t="shared" si="237"/>
        <v>93155045</v>
      </c>
      <c r="D828" t="str">
        <f t="shared" si="238"/>
        <v>Checked Out</v>
      </c>
      <c r="E828" t="str">
        <f t="shared" si="239"/>
        <v>CRS</v>
      </c>
      <c r="F828" t="str">
        <f t="shared" si="240"/>
        <v>RACK</v>
      </c>
      <c r="G828" t="str">
        <f t="shared" si="241"/>
        <v>SBK</v>
      </c>
      <c r="H828">
        <f t="shared" si="242"/>
        <v>105</v>
      </c>
      <c r="I828">
        <f t="shared" si="243"/>
        <v>42591</v>
      </c>
      <c r="J828">
        <f t="shared" si="244"/>
        <v>42595</v>
      </c>
      <c r="K828" t="str">
        <f t="shared" si="245"/>
        <v>NQQ1</v>
      </c>
      <c r="L828">
        <f t="shared" si="246"/>
        <v>115</v>
      </c>
      <c r="M828">
        <f t="shared" si="247"/>
        <v>4</v>
      </c>
      <c r="N828">
        <f t="shared" si="248"/>
        <v>0</v>
      </c>
      <c r="O828">
        <f t="shared" si="249"/>
        <v>0</v>
      </c>
      <c r="P828" s="52" t="str">
        <f t="shared" si="250"/>
        <v>BOOKING.COM</v>
      </c>
      <c r="Q828" s="52" t="str">
        <f t="shared" si="251"/>
        <v>*JBS HOTELS</v>
      </c>
      <c r="R828" s="52" t="str">
        <f t="shared" si="252"/>
        <v>TOERKOOP REISBURO DE VEER</v>
      </c>
    </row>
    <row r="829" spans="1:18" ht="15" customHeight="1">
      <c r="A829" t="str">
        <f t="shared" si="235"/>
        <v>JAPANWALA, SAAID</v>
      </c>
      <c r="B829" t="str">
        <f t="shared" si="236"/>
        <v>806-173018</v>
      </c>
      <c r="C829">
        <f t="shared" si="237"/>
        <v>93155045</v>
      </c>
      <c r="D829" t="str">
        <f t="shared" si="238"/>
        <v>Checked Out</v>
      </c>
      <c r="E829" t="str">
        <f t="shared" si="239"/>
        <v>CRS</v>
      </c>
      <c r="F829" t="str">
        <f t="shared" si="240"/>
        <v>RACK</v>
      </c>
      <c r="G829" t="str">
        <f t="shared" si="241"/>
        <v>SBK</v>
      </c>
      <c r="H829">
        <f t="shared" si="242"/>
        <v>105</v>
      </c>
      <c r="I829">
        <f t="shared" si="243"/>
        <v>42591</v>
      </c>
      <c r="J829">
        <f t="shared" si="244"/>
        <v>42595</v>
      </c>
      <c r="K829" t="str">
        <f t="shared" si="245"/>
        <v>NQQ1</v>
      </c>
      <c r="L829">
        <f t="shared" si="246"/>
        <v>115</v>
      </c>
      <c r="M829">
        <f t="shared" si="247"/>
        <v>4</v>
      </c>
      <c r="N829">
        <f t="shared" si="248"/>
        <v>0</v>
      </c>
      <c r="O829">
        <f t="shared" si="249"/>
        <v>0</v>
      </c>
      <c r="P829" s="52" t="str">
        <f t="shared" si="250"/>
        <v>BOOKING.COM</v>
      </c>
      <c r="Q829" s="52" t="str">
        <f t="shared" si="251"/>
        <v>*JBS HOTELS</v>
      </c>
      <c r="R829" s="52" t="str">
        <f t="shared" si="252"/>
        <v>TOERKOOP REISBURO DE VEER</v>
      </c>
    </row>
    <row r="830" spans="1:18" ht="15" customHeight="1">
      <c r="A830" t="str">
        <f t="shared" si="235"/>
        <v>JAPANWALA, SAAID</v>
      </c>
      <c r="B830" t="str">
        <f t="shared" si="236"/>
        <v>806-173018</v>
      </c>
      <c r="C830">
        <f t="shared" si="237"/>
        <v>93155045</v>
      </c>
      <c r="D830" t="str">
        <f t="shared" si="238"/>
        <v>Checked Out</v>
      </c>
      <c r="E830" t="str">
        <f t="shared" si="239"/>
        <v>CRS</v>
      </c>
      <c r="F830" t="str">
        <f t="shared" si="240"/>
        <v>RACK</v>
      </c>
      <c r="G830" t="str">
        <f t="shared" si="241"/>
        <v>SBK</v>
      </c>
      <c r="H830">
        <f t="shared" si="242"/>
        <v>105</v>
      </c>
      <c r="I830">
        <f t="shared" si="243"/>
        <v>42591</v>
      </c>
      <c r="J830">
        <f t="shared" si="244"/>
        <v>42595</v>
      </c>
      <c r="K830" t="str">
        <f t="shared" si="245"/>
        <v>NQQ1</v>
      </c>
      <c r="L830">
        <f t="shared" si="246"/>
        <v>115</v>
      </c>
      <c r="M830">
        <f t="shared" si="247"/>
        <v>4</v>
      </c>
      <c r="N830">
        <f t="shared" si="248"/>
        <v>0</v>
      </c>
      <c r="O830">
        <f t="shared" si="249"/>
        <v>0</v>
      </c>
      <c r="P830" s="52" t="str">
        <f t="shared" si="250"/>
        <v>BOOKING.COM</v>
      </c>
      <c r="Q830" s="52" t="str">
        <f t="shared" si="251"/>
        <v>*JBS HOTELS</v>
      </c>
      <c r="R830" s="52" t="str">
        <f t="shared" si="252"/>
        <v>TOERKOOP REISBURO DE VEER</v>
      </c>
    </row>
    <row r="831" spans="1:18" ht="15" customHeight="1">
      <c r="A831" t="str">
        <f t="shared" si="235"/>
        <v>JAPANWALA, SAAID</v>
      </c>
      <c r="B831" t="str">
        <f t="shared" si="236"/>
        <v>806-173018</v>
      </c>
      <c r="C831">
        <f t="shared" si="237"/>
        <v>93155045</v>
      </c>
      <c r="D831" t="str">
        <f t="shared" si="238"/>
        <v>Checked Out</v>
      </c>
      <c r="E831" t="str">
        <f t="shared" si="239"/>
        <v>CRS</v>
      </c>
      <c r="F831" t="str">
        <f t="shared" si="240"/>
        <v>RACK</v>
      </c>
      <c r="G831" t="str">
        <f t="shared" si="241"/>
        <v>SBK</v>
      </c>
      <c r="H831">
        <f t="shared" si="242"/>
        <v>105</v>
      </c>
      <c r="I831">
        <f t="shared" si="243"/>
        <v>42591</v>
      </c>
      <c r="J831">
        <f t="shared" si="244"/>
        <v>42595</v>
      </c>
      <c r="K831" t="str">
        <f t="shared" si="245"/>
        <v>NQQ1</v>
      </c>
      <c r="L831">
        <f t="shared" si="246"/>
        <v>115</v>
      </c>
      <c r="M831">
        <f t="shared" si="247"/>
        <v>4</v>
      </c>
      <c r="N831">
        <f t="shared" si="248"/>
        <v>0</v>
      </c>
      <c r="O831">
        <f t="shared" si="249"/>
        <v>0</v>
      </c>
      <c r="P831" s="52" t="str">
        <f t="shared" si="250"/>
        <v>BOOKING.COM</v>
      </c>
      <c r="Q831" s="52" t="str">
        <f t="shared" si="251"/>
        <v>*JBS HOTELS</v>
      </c>
      <c r="R831" s="52" t="str">
        <f t="shared" si="252"/>
        <v>TOERKOOP REISBURO DE VEER</v>
      </c>
    </row>
    <row r="832" spans="1:18" ht="15" customHeight="1">
      <c r="A832" t="str">
        <f t="shared" si="235"/>
        <v>JAPANWALA, SAAID</v>
      </c>
      <c r="B832" t="str">
        <f t="shared" si="236"/>
        <v>806-173018</v>
      </c>
      <c r="C832">
        <f t="shared" si="237"/>
        <v>93155045</v>
      </c>
      <c r="D832" t="str">
        <f t="shared" si="238"/>
        <v>Checked Out</v>
      </c>
      <c r="E832" t="str">
        <f t="shared" si="239"/>
        <v>CRS</v>
      </c>
      <c r="F832" t="str">
        <f t="shared" si="240"/>
        <v>RACK</v>
      </c>
      <c r="G832" t="str">
        <f t="shared" si="241"/>
        <v>SBK</v>
      </c>
      <c r="H832">
        <f t="shared" si="242"/>
        <v>105</v>
      </c>
      <c r="I832">
        <f t="shared" si="243"/>
        <v>42591</v>
      </c>
      <c r="J832">
        <f t="shared" si="244"/>
        <v>42595</v>
      </c>
      <c r="K832" t="str">
        <f t="shared" si="245"/>
        <v>NQQ1</v>
      </c>
      <c r="L832">
        <f t="shared" si="246"/>
        <v>115</v>
      </c>
      <c r="M832">
        <f t="shared" si="247"/>
        <v>4</v>
      </c>
      <c r="N832">
        <f t="shared" si="248"/>
        <v>0</v>
      </c>
      <c r="O832">
        <f t="shared" si="249"/>
        <v>0</v>
      </c>
      <c r="P832" s="52" t="str">
        <f t="shared" si="250"/>
        <v>BOOKING.COM</v>
      </c>
      <c r="Q832" s="52" t="str">
        <f t="shared" si="251"/>
        <v>*JBS HOTELS</v>
      </c>
      <c r="R832" s="52" t="str">
        <f t="shared" si="252"/>
        <v>TOERKOOP REISBURO DE VEER</v>
      </c>
    </row>
    <row r="833" spans="1:18" ht="15" customHeight="1">
      <c r="A833" t="str">
        <f t="shared" si="235"/>
        <v>JAPANWALA, SAAID</v>
      </c>
      <c r="B833" t="str">
        <f t="shared" si="236"/>
        <v>806-173018</v>
      </c>
      <c r="C833">
        <f t="shared" si="237"/>
        <v>93155045</v>
      </c>
      <c r="D833" t="str">
        <f t="shared" si="238"/>
        <v>Checked Out</v>
      </c>
      <c r="E833" t="str">
        <f t="shared" si="239"/>
        <v>CRS</v>
      </c>
      <c r="F833" t="str">
        <f t="shared" si="240"/>
        <v>RACK</v>
      </c>
      <c r="G833" t="str">
        <f t="shared" si="241"/>
        <v>SBK</v>
      </c>
      <c r="H833">
        <f t="shared" si="242"/>
        <v>105</v>
      </c>
      <c r="I833">
        <f t="shared" si="243"/>
        <v>42591</v>
      </c>
      <c r="J833">
        <f t="shared" si="244"/>
        <v>42595</v>
      </c>
      <c r="K833" t="str">
        <f t="shared" si="245"/>
        <v>NQQ1</v>
      </c>
      <c r="L833">
        <f t="shared" si="246"/>
        <v>115</v>
      </c>
      <c r="M833">
        <f t="shared" si="247"/>
        <v>4</v>
      </c>
      <c r="N833">
        <f t="shared" si="248"/>
        <v>0</v>
      </c>
      <c r="O833">
        <f t="shared" si="249"/>
        <v>0</v>
      </c>
      <c r="P833" s="52" t="str">
        <f t="shared" si="250"/>
        <v>BOOKING.COM</v>
      </c>
      <c r="Q833" s="52" t="str">
        <f t="shared" si="251"/>
        <v>*JBS HOTELS</v>
      </c>
      <c r="R833" s="52" t="str">
        <f t="shared" si="252"/>
        <v>TOERKOOP REISBURO DE VEER</v>
      </c>
    </row>
    <row r="834" spans="1:18" ht="15" customHeight="1">
      <c r="A834" t="str">
        <f t="shared" si="235"/>
        <v>JAPANWALA, SAAID</v>
      </c>
      <c r="B834" t="str">
        <f t="shared" si="236"/>
        <v>806-173018</v>
      </c>
      <c r="C834">
        <f t="shared" si="237"/>
        <v>93155045</v>
      </c>
      <c r="D834" t="str">
        <f t="shared" si="238"/>
        <v>Checked Out</v>
      </c>
      <c r="E834" t="str">
        <f t="shared" si="239"/>
        <v>CRS</v>
      </c>
      <c r="F834" t="str">
        <f t="shared" si="240"/>
        <v>RACK</v>
      </c>
      <c r="G834" t="str">
        <f t="shared" si="241"/>
        <v>SBK</v>
      </c>
      <c r="H834">
        <f t="shared" si="242"/>
        <v>105</v>
      </c>
      <c r="I834">
        <f t="shared" si="243"/>
        <v>42591</v>
      </c>
      <c r="J834">
        <f t="shared" si="244"/>
        <v>42595</v>
      </c>
      <c r="K834" t="str">
        <f t="shared" si="245"/>
        <v>NQQ1</v>
      </c>
      <c r="L834">
        <f t="shared" si="246"/>
        <v>115</v>
      </c>
      <c r="M834">
        <f t="shared" si="247"/>
        <v>4</v>
      </c>
      <c r="N834">
        <f t="shared" si="248"/>
        <v>0</v>
      </c>
      <c r="O834">
        <f t="shared" si="249"/>
        <v>0</v>
      </c>
      <c r="P834" s="52" t="str">
        <f t="shared" si="250"/>
        <v>BOOKING.COM</v>
      </c>
      <c r="Q834" s="52" t="str">
        <f t="shared" si="251"/>
        <v>*JBS HOTELS</v>
      </c>
      <c r="R834" s="52" t="str">
        <f t="shared" si="252"/>
        <v>TOERKOOP REISBURO DE VEER</v>
      </c>
    </row>
    <row r="835" spans="1:18" ht="15" customHeight="1">
      <c r="A835" t="str">
        <f t="shared" si="235"/>
        <v>JAPANWALA, SAAID</v>
      </c>
      <c r="B835" t="str">
        <f t="shared" si="236"/>
        <v>806-173018</v>
      </c>
      <c r="C835">
        <f t="shared" si="237"/>
        <v>93155045</v>
      </c>
      <c r="D835" t="str">
        <f t="shared" si="238"/>
        <v>Checked Out</v>
      </c>
      <c r="E835" t="str">
        <f t="shared" si="239"/>
        <v>CRS</v>
      </c>
      <c r="F835" t="str">
        <f t="shared" si="240"/>
        <v>RACK</v>
      </c>
      <c r="G835" t="str">
        <f t="shared" si="241"/>
        <v>SBK</v>
      </c>
      <c r="H835">
        <f t="shared" si="242"/>
        <v>105</v>
      </c>
      <c r="I835">
        <f t="shared" si="243"/>
        <v>42591</v>
      </c>
      <c r="J835">
        <f t="shared" si="244"/>
        <v>42595</v>
      </c>
      <c r="K835" t="str">
        <f t="shared" si="245"/>
        <v>NQQ1</v>
      </c>
      <c r="L835">
        <f t="shared" si="246"/>
        <v>115</v>
      </c>
      <c r="M835">
        <f t="shared" si="247"/>
        <v>4</v>
      </c>
      <c r="N835">
        <f t="shared" si="248"/>
        <v>0</v>
      </c>
      <c r="O835">
        <f t="shared" si="249"/>
        <v>0</v>
      </c>
      <c r="P835" s="52" t="str">
        <f t="shared" si="250"/>
        <v>BOOKING.COM</v>
      </c>
      <c r="Q835" s="52" t="str">
        <f t="shared" si="251"/>
        <v>*JBS HOTELS</v>
      </c>
      <c r="R835" s="52" t="str">
        <f t="shared" si="252"/>
        <v>TOERKOOP REISBURO DE VEER</v>
      </c>
    </row>
    <row r="836" spans="1:18" ht="15" customHeight="1">
      <c r="A836" t="str">
        <f t="shared" si="235"/>
        <v>JAPANWALA, SAAID</v>
      </c>
      <c r="B836" t="str">
        <f t="shared" si="236"/>
        <v>806-173018</v>
      </c>
      <c r="C836">
        <f t="shared" si="237"/>
        <v>93155045</v>
      </c>
      <c r="D836" t="str">
        <f t="shared" si="238"/>
        <v>Checked Out</v>
      </c>
      <c r="E836" t="str">
        <f t="shared" si="239"/>
        <v>CRS</v>
      </c>
      <c r="F836" t="str">
        <f t="shared" si="240"/>
        <v>RACK</v>
      </c>
      <c r="G836" t="str">
        <f t="shared" si="241"/>
        <v>SBK</v>
      </c>
      <c r="H836">
        <f t="shared" si="242"/>
        <v>105</v>
      </c>
      <c r="I836">
        <f t="shared" si="243"/>
        <v>42591</v>
      </c>
      <c r="J836">
        <f t="shared" si="244"/>
        <v>42595</v>
      </c>
      <c r="K836" t="str">
        <f t="shared" si="245"/>
        <v>NQQ1</v>
      </c>
      <c r="L836">
        <f t="shared" si="246"/>
        <v>115</v>
      </c>
      <c r="M836">
        <f t="shared" si="247"/>
        <v>4</v>
      </c>
      <c r="N836">
        <f t="shared" si="248"/>
        <v>0</v>
      </c>
      <c r="O836">
        <f t="shared" si="249"/>
        <v>0</v>
      </c>
      <c r="P836" s="52" t="str">
        <f t="shared" si="250"/>
        <v>BOOKING.COM</v>
      </c>
      <c r="Q836" s="52" t="str">
        <f t="shared" si="251"/>
        <v>*JBS HOTELS</v>
      </c>
      <c r="R836" s="52" t="str">
        <f t="shared" si="252"/>
        <v>TOERKOOP REISBURO DE VEER</v>
      </c>
    </row>
    <row r="837" spans="1:18" ht="15" customHeight="1">
      <c r="A837" t="str">
        <f t="shared" si="235"/>
        <v>JAPANWALA, SAAID</v>
      </c>
      <c r="B837" t="str">
        <f t="shared" si="236"/>
        <v>806-173018</v>
      </c>
      <c r="C837">
        <f t="shared" si="237"/>
        <v>93155045</v>
      </c>
      <c r="D837" t="str">
        <f t="shared" si="238"/>
        <v>Checked Out</v>
      </c>
      <c r="E837" t="str">
        <f t="shared" si="239"/>
        <v>CRS</v>
      </c>
      <c r="F837" t="str">
        <f t="shared" si="240"/>
        <v>RACK</v>
      </c>
      <c r="G837" t="str">
        <f t="shared" si="241"/>
        <v>SBK</v>
      </c>
      <c r="H837">
        <f t="shared" si="242"/>
        <v>105</v>
      </c>
      <c r="I837">
        <f t="shared" si="243"/>
        <v>42591</v>
      </c>
      <c r="J837">
        <f t="shared" si="244"/>
        <v>42595</v>
      </c>
      <c r="K837" t="str">
        <f t="shared" si="245"/>
        <v>NQQ1</v>
      </c>
      <c r="L837">
        <f t="shared" si="246"/>
        <v>115</v>
      </c>
      <c r="M837">
        <f t="shared" si="247"/>
        <v>4</v>
      </c>
      <c r="N837">
        <f t="shared" si="248"/>
        <v>0</v>
      </c>
      <c r="O837">
        <f t="shared" si="249"/>
        <v>0</v>
      </c>
      <c r="P837" s="52" t="str">
        <f t="shared" si="250"/>
        <v>BOOKING.COM</v>
      </c>
      <c r="Q837" s="52" t="str">
        <f t="shared" si="251"/>
        <v>*JBS HOTELS</v>
      </c>
      <c r="R837" s="52" t="str">
        <f t="shared" si="252"/>
        <v>TOERKOOP REISBURO DE VEER</v>
      </c>
    </row>
    <row r="838" spans="1:18" ht="15" customHeight="1">
      <c r="A838" t="str">
        <f t="shared" si="235"/>
        <v>JAPANWALA, SAAID</v>
      </c>
      <c r="B838" t="str">
        <f t="shared" si="236"/>
        <v>806-173018</v>
      </c>
      <c r="C838">
        <f t="shared" si="237"/>
        <v>93155045</v>
      </c>
      <c r="D838" t="str">
        <f t="shared" si="238"/>
        <v>Checked Out</v>
      </c>
      <c r="E838" t="str">
        <f t="shared" si="239"/>
        <v>CRS</v>
      </c>
      <c r="F838" t="str">
        <f t="shared" si="240"/>
        <v>RACK</v>
      </c>
      <c r="G838" t="str">
        <f t="shared" si="241"/>
        <v>SBK</v>
      </c>
      <c r="H838">
        <f t="shared" si="242"/>
        <v>105</v>
      </c>
      <c r="I838">
        <f t="shared" si="243"/>
        <v>42591</v>
      </c>
      <c r="J838">
        <f t="shared" si="244"/>
        <v>42595</v>
      </c>
      <c r="K838" t="str">
        <f t="shared" si="245"/>
        <v>NQQ1</v>
      </c>
      <c r="L838">
        <f t="shared" si="246"/>
        <v>115</v>
      </c>
      <c r="M838">
        <f t="shared" si="247"/>
        <v>4</v>
      </c>
      <c r="N838">
        <f t="shared" si="248"/>
        <v>0</v>
      </c>
      <c r="O838">
        <f t="shared" si="249"/>
        <v>0</v>
      </c>
      <c r="P838" s="52" t="str">
        <f t="shared" si="250"/>
        <v>BOOKING.COM</v>
      </c>
      <c r="Q838" s="52" t="str">
        <f t="shared" si="251"/>
        <v>*JBS HOTELS</v>
      </c>
      <c r="R838" s="52" t="str">
        <f t="shared" si="252"/>
        <v>TOERKOOP REISBURO DE VEER</v>
      </c>
    </row>
    <row r="839" spans="1:18" ht="15" customHeight="1">
      <c r="A839" t="str">
        <f t="shared" si="235"/>
        <v>JAPANWALA, SAAID</v>
      </c>
      <c r="B839" t="str">
        <f t="shared" si="236"/>
        <v>806-173018</v>
      </c>
      <c r="C839">
        <f t="shared" si="237"/>
        <v>93155045</v>
      </c>
      <c r="D839" t="str">
        <f t="shared" si="238"/>
        <v>Checked Out</v>
      </c>
      <c r="E839" t="str">
        <f t="shared" si="239"/>
        <v>CRS</v>
      </c>
      <c r="F839" t="str">
        <f t="shared" si="240"/>
        <v>RACK</v>
      </c>
      <c r="G839" t="str">
        <f t="shared" si="241"/>
        <v>SBK</v>
      </c>
      <c r="H839">
        <f t="shared" si="242"/>
        <v>105</v>
      </c>
      <c r="I839">
        <f t="shared" si="243"/>
        <v>42591</v>
      </c>
      <c r="J839">
        <f t="shared" si="244"/>
        <v>42595</v>
      </c>
      <c r="K839" t="str">
        <f t="shared" si="245"/>
        <v>NQQ1</v>
      </c>
      <c r="L839">
        <f t="shared" si="246"/>
        <v>115</v>
      </c>
      <c r="M839">
        <f t="shared" si="247"/>
        <v>4</v>
      </c>
      <c r="N839">
        <f t="shared" si="248"/>
        <v>0</v>
      </c>
      <c r="O839">
        <f t="shared" si="249"/>
        <v>0</v>
      </c>
      <c r="P839" s="52" t="str">
        <f t="shared" si="250"/>
        <v>BOOKING.COM</v>
      </c>
      <c r="Q839" s="52" t="str">
        <f t="shared" si="251"/>
        <v>*JBS HOTELS</v>
      </c>
      <c r="R839" s="52" t="str">
        <f t="shared" si="252"/>
        <v>TOERKOOP REISBURO DE VEER</v>
      </c>
    </row>
    <row r="840" spans="1:18" ht="15" customHeight="1">
      <c r="A840" t="str">
        <f t="shared" si="235"/>
        <v>JAPANWALA, SAAID</v>
      </c>
      <c r="B840" t="str">
        <f t="shared" si="236"/>
        <v>806-173018</v>
      </c>
      <c r="C840">
        <f t="shared" si="237"/>
        <v>93155045</v>
      </c>
      <c r="D840" t="str">
        <f t="shared" si="238"/>
        <v>Checked Out</v>
      </c>
      <c r="E840" t="str">
        <f t="shared" si="239"/>
        <v>CRS</v>
      </c>
      <c r="F840" t="str">
        <f t="shared" si="240"/>
        <v>RACK</v>
      </c>
      <c r="G840" t="str">
        <f t="shared" si="241"/>
        <v>SBK</v>
      </c>
      <c r="H840">
        <f t="shared" si="242"/>
        <v>105</v>
      </c>
      <c r="I840">
        <f t="shared" si="243"/>
        <v>42591</v>
      </c>
      <c r="J840">
        <f t="shared" si="244"/>
        <v>42595</v>
      </c>
      <c r="K840" t="str">
        <f t="shared" si="245"/>
        <v>NQQ1</v>
      </c>
      <c r="L840">
        <f t="shared" si="246"/>
        <v>115</v>
      </c>
      <c r="M840">
        <f t="shared" si="247"/>
        <v>4</v>
      </c>
      <c r="N840">
        <f t="shared" si="248"/>
        <v>0</v>
      </c>
      <c r="O840">
        <f t="shared" si="249"/>
        <v>0</v>
      </c>
      <c r="P840" s="52" t="str">
        <f t="shared" si="250"/>
        <v>BOOKING.COM</v>
      </c>
      <c r="Q840" s="52" t="str">
        <f t="shared" si="251"/>
        <v>*JBS HOTELS</v>
      </c>
      <c r="R840" s="52" t="str">
        <f t="shared" si="252"/>
        <v>TOERKOOP REISBURO DE VEER</v>
      </c>
    </row>
    <row r="841" spans="1:18" ht="15" customHeight="1">
      <c r="A841" t="str">
        <f t="shared" si="235"/>
        <v>JAPANWALA, SAAID</v>
      </c>
      <c r="B841" t="str">
        <f t="shared" si="236"/>
        <v>806-173018</v>
      </c>
      <c r="C841">
        <f t="shared" si="237"/>
        <v>93155045</v>
      </c>
      <c r="D841" t="str">
        <f t="shared" si="238"/>
        <v>Checked Out</v>
      </c>
      <c r="E841" t="str">
        <f t="shared" si="239"/>
        <v>CRS</v>
      </c>
      <c r="F841" t="str">
        <f t="shared" si="240"/>
        <v>RACK</v>
      </c>
      <c r="G841" t="str">
        <f t="shared" si="241"/>
        <v>SBK</v>
      </c>
      <c r="H841">
        <f t="shared" si="242"/>
        <v>105</v>
      </c>
      <c r="I841">
        <f t="shared" si="243"/>
        <v>42591</v>
      </c>
      <c r="J841">
        <f t="shared" si="244"/>
        <v>42595</v>
      </c>
      <c r="K841" t="str">
        <f t="shared" si="245"/>
        <v>NQQ1</v>
      </c>
      <c r="L841">
        <f t="shared" si="246"/>
        <v>115</v>
      </c>
      <c r="M841">
        <f t="shared" si="247"/>
        <v>4</v>
      </c>
      <c r="N841">
        <f t="shared" si="248"/>
        <v>0</v>
      </c>
      <c r="O841">
        <f t="shared" si="249"/>
        <v>0</v>
      </c>
      <c r="P841" s="52" t="str">
        <f t="shared" si="250"/>
        <v>BOOKING.COM</v>
      </c>
      <c r="Q841" s="52" t="str">
        <f t="shared" si="251"/>
        <v>*JBS HOTELS</v>
      </c>
      <c r="R841" s="52" t="str">
        <f t="shared" si="252"/>
        <v>TOERKOOP REISBURO DE VEER</v>
      </c>
    </row>
    <row r="842" spans="1:18" ht="15" customHeight="1">
      <c r="A842" t="str">
        <f t="shared" si="235"/>
        <v>JAPANWALA, SAAID</v>
      </c>
      <c r="B842" t="str">
        <f t="shared" si="236"/>
        <v>806-173018</v>
      </c>
      <c r="C842">
        <f t="shared" si="237"/>
        <v>93155045</v>
      </c>
      <c r="D842" t="str">
        <f t="shared" si="238"/>
        <v>Checked Out</v>
      </c>
      <c r="E842" t="str">
        <f t="shared" si="239"/>
        <v>CRS</v>
      </c>
      <c r="F842" t="str">
        <f t="shared" si="240"/>
        <v>RACK</v>
      </c>
      <c r="G842" t="str">
        <f t="shared" si="241"/>
        <v>SBK</v>
      </c>
      <c r="H842">
        <f t="shared" si="242"/>
        <v>105</v>
      </c>
      <c r="I842">
        <f t="shared" si="243"/>
        <v>42591</v>
      </c>
      <c r="J842">
        <f t="shared" si="244"/>
        <v>42595</v>
      </c>
      <c r="K842" t="str">
        <f t="shared" si="245"/>
        <v>NQQ1</v>
      </c>
      <c r="L842">
        <f t="shared" si="246"/>
        <v>115</v>
      </c>
      <c r="M842">
        <f t="shared" si="247"/>
        <v>4</v>
      </c>
      <c r="N842">
        <f t="shared" si="248"/>
        <v>0</v>
      </c>
      <c r="O842">
        <f t="shared" si="249"/>
        <v>0</v>
      </c>
      <c r="P842" s="52" t="str">
        <f t="shared" si="250"/>
        <v>BOOKING.COM</v>
      </c>
      <c r="Q842" s="52" t="str">
        <f t="shared" si="251"/>
        <v>*JBS HOTELS</v>
      </c>
      <c r="R842" s="52" t="str">
        <f t="shared" si="252"/>
        <v>TOERKOOP REISBURO DE VEER</v>
      </c>
    </row>
    <row r="843" spans="1:18" ht="15" customHeight="1">
      <c r="A843" t="str">
        <f t="shared" si="235"/>
        <v>JAPANWALA, SAAID</v>
      </c>
      <c r="B843" t="str">
        <f t="shared" si="236"/>
        <v>806-173018</v>
      </c>
      <c r="C843">
        <f t="shared" si="237"/>
        <v>93155045</v>
      </c>
      <c r="D843" t="str">
        <f t="shared" si="238"/>
        <v>Checked Out</v>
      </c>
      <c r="E843" t="str">
        <f t="shared" si="239"/>
        <v>CRS</v>
      </c>
      <c r="F843" t="str">
        <f t="shared" si="240"/>
        <v>RACK</v>
      </c>
      <c r="G843" t="str">
        <f t="shared" si="241"/>
        <v>SBK</v>
      </c>
      <c r="H843">
        <f t="shared" si="242"/>
        <v>105</v>
      </c>
      <c r="I843">
        <f t="shared" si="243"/>
        <v>42591</v>
      </c>
      <c r="J843">
        <f t="shared" si="244"/>
        <v>42595</v>
      </c>
      <c r="K843" t="str">
        <f t="shared" si="245"/>
        <v>NQQ1</v>
      </c>
      <c r="L843">
        <f t="shared" si="246"/>
        <v>115</v>
      </c>
      <c r="M843">
        <f t="shared" si="247"/>
        <v>4</v>
      </c>
      <c r="N843">
        <f t="shared" si="248"/>
        <v>0</v>
      </c>
      <c r="O843">
        <f t="shared" si="249"/>
        <v>0</v>
      </c>
      <c r="P843" s="52" t="str">
        <f t="shared" si="250"/>
        <v>BOOKING.COM</v>
      </c>
      <c r="Q843" s="52" t="str">
        <f t="shared" si="251"/>
        <v>*JBS HOTELS</v>
      </c>
      <c r="R843" s="52" t="str">
        <f t="shared" si="252"/>
        <v>TOERKOOP REISBURO DE VEER</v>
      </c>
    </row>
    <row r="844" spans="1:18" ht="15" customHeight="1">
      <c r="A844" t="str">
        <f t="shared" si="235"/>
        <v>JAPANWALA, SAAID</v>
      </c>
      <c r="B844" t="str">
        <f t="shared" si="236"/>
        <v>806-173018</v>
      </c>
      <c r="C844">
        <f t="shared" si="237"/>
        <v>93155045</v>
      </c>
      <c r="D844" t="str">
        <f t="shared" si="238"/>
        <v>Checked Out</v>
      </c>
      <c r="E844" t="str">
        <f t="shared" si="239"/>
        <v>CRS</v>
      </c>
      <c r="F844" t="str">
        <f t="shared" si="240"/>
        <v>RACK</v>
      </c>
      <c r="G844" t="str">
        <f t="shared" si="241"/>
        <v>SBK</v>
      </c>
      <c r="H844">
        <f t="shared" si="242"/>
        <v>105</v>
      </c>
      <c r="I844">
        <f t="shared" si="243"/>
        <v>42591</v>
      </c>
      <c r="J844">
        <f t="shared" si="244"/>
        <v>42595</v>
      </c>
      <c r="K844" t="str">
        <f t="shared" si="245"/>
        <v>NQQ1</v>
      </c>
      <c r="L844">
        <f t="shared" si="246"/>
        <v>115</v>
      </c>
      <c r="M844">
        <f t="shared" si="247"/>
        <v>4</v>
      </c>
      <c r="N844">
        <f t="shared" si="248"/>
        <v>0</v>
      </c>
      <c r="O844">
        <f t="shared" si="249"/>
        <v>0</v>
      </c>
      <c r="P844" s="52" t="str">
        <f t="shared" si="250"/>
        <v>BOOKING.COM</v>
      </c>
      <c r="Q844" s="52" t="str">
        <f t="shared" si="251"/>
        <v>*JBS HOTELS</v>
      </c>
      <c r="R844" s="52" t="str">
        <f t="shared" si="252"/>
        <v>TOERKOOP REISBURO DE VEER</v>
      </c>
    </row>
    <row r="845" spans="1:18" ht="15" customHeight="1">
      <c r="A845" t="str">
        <f t="shared" si="235"/>
        <v>JAPANWALA, SAAID</v>
      </c>
      <c r="B845" t="str">
        <f t="shared" si="236"/>
        <v>806-173018</v>
      </c>
      <c r="C845">
        <f t="shared" si="237"/>
        <v>93155045</v>
      </c>
      <c r="D845" t="str">
        <f t="shared" si="238"/>
        <v>Checked Out</v>
      </c>
      <c r="E845" t="str">
        <f t="shared" si="239"/>
        <v>CRS</v>
      </c>
      <c r="F845" t="str">
        <f t="shared" si="240"/>
        <v>RACK</v>
      </c>
      <c r="G845" t="str">
        <f t="shared" si="241"/>
        <v>SBK</v>
      </c>
      <c r="H845">
        <f t="shared" si="242"/>
        <v>105</v>
      </c>
      <c r="I845">
        <f t="shared" si="243"/>
        <v>42591</v>
      </c>
      <c r="J845">
        <f t="shared" si="244"/>
        <v>42595</v>
      </c>
      <c r="K845" t="str">
        <f t="shared" si="245"/>
        <v>NQQ1</v>
      </c>
      <c r="L845">
        <f t="shared" si="246"/>
        <v>115</v>
      </c>
      <c r="M845">
        <f t="shared" si="247"/>
        <v>4</v>
      </c>
      <c r="N845">
        <f t="shared" si="248"/>
        <v>0</v>
      </c>
      <c r="O845">
        <f t="shared" si="249"/>
        <v>0</v>
      </c>
      <c r="P845" s="52" t="str">
        <f t="shared" si="250"/>
        <v>BOOKING.COM</v>
      </c>
      <c r="Q845" s="52" t="str">
        <f t="shared" si="251"/>
        <v>*JBS HOTELS</v>
      </c>
      <c r="R845" s="52" t="str">
        <f t="shared" si="252"/>
        <v>TOERKOOP REISBURO DE VEER</v>
      </c>
    </row>
    <row r="846" spans="1:18" ht="15" customHeight="1">
      <c r="A846" t="str">
        <f t="shared" si="235"/>
        <v>JAPANWALA, SAAID</v>
      </c>
      <c r="B846" t="str">
        <f t="shared" si="236"/>
        <v>806-173018</v>
      </c>
      <c r="C846">
        <f t="shared" si="237"/>
        <v>93155045</v>
      </c>
      <c r="D846" t="str">
        <f t="shared" si="238"/>
        <v>Checked Out</v>
      </c>
      <c r="E846" t="str">
        <f t="shared" si="239"/>
        <v>CRS</v>
      </c>
      <c r="F846" t="str">
        <f t="shared" si="240"/>
        <v>RACK</v>
      </c>
      <c r="G846" t="str">
        <f t="shared" si="241"/>
        <v>SBK</v>
      </c>
      <c r="H846">
        <f t="shared" si="242"/>
        <v>105</v>
      </c>
      <c r="I846">
        <f t="shared" si="243"/>
        <v>42591</v>
      </c>
      <c r="J846">
        <f t="shared" si="244"/>
        <v>42595</v>
      </c>
      <c r="K846" t="str">
        <f t="shared" si="245"/>
        <v>NQQ1</v>
      </c>
      <c r="L846">
        <f t="shared" si="246"/>
        <v>115</v>
      </c>
      <c r="M846">
        <f t="shared" si="247"/>
        <v>4</v>
      </c>
      <c r="N846">
        <f t="shared" si="248"/>
        <v>0</v>
      </c>
      <c r="O846">
        <f t="shared" si="249"/>
        <v>0</v>
      </c>
      <c r="P846" s="52" t="str">
        <f t="shared" si="250"/>
        <v>BOOKING.COM</v>
      </c>
      <c r="Q846" s="52" t="str">
        <f t="shared" si="251"/>
        <v>*JBS HOTELS</v>
      </c>
      <c r="R846" s="52" t="str">
        <f t="shared" si="252"/>
        <v>TOERKOOP REISBURO DE VEER</v>
      </c>
    </row>
    <row r="847" spans="1:18" ht="15" customHeight="1">
      <c r="A847" t="str">
        <f t="shared" si="235"/>
        <v>JAPANWALA, SAAID</v>
      </c>
      <c r="B847" t="str">
        <f t="shared" si="236"/>
        <v>806-173018</v>
      </c>
      <c r="C847">
        <f t="shared" si="237"/>
        <v>93155045</v>
      </c>
      <c r="D847" t="str">
        <f t="shared" si="238"/>
        <v>Checked Out</v>
      </c>
      <c r="E847" t="str">
        <f t="shared" si="239"/>
        <v>CRS</v>
      </c>
      <c r="F847" t="str">
        <f t="shared" si="240"/>
        <v>RACK</v>
      </c>
      <c r="G847" t="str">
        <f t="shared" si="241"/>
        <v>SBK</v>
      </c>
      <c r="H847">
        <f t="shared" si="242"/>
        <v>105</v>
      </c>
      <c r="I847">
        <f t="shared" si="243"/>
        <v>42591</v>
      </c>
      <c r="J847">
        <f t="shared" si="244"/>
        <v>42595</v>
      </c>
      <c r="K847" t="str">
        <f t="shared" si="245"/>
        <v>NQQ1</v>
      </c>
      <c r="L847">
        <f t="shared" si="246"/>
        <v>115</v>
      </c>
      <c r="M847">
        <f t="shared" si="247"/>
        <v>4</v>
      </c>
      <c r="N847">
        <f t="shared" si="248"/>
        <v>0</v>
      </c>
      <c r="O847">
        <f t="shared" si="249"/>
        <v>0</v>
      </c>
      <c r="P847" s="52" t="str">
        <f t="shared" si="250"/>
        <v>BOOKING.COM</v>
      </c>
      <c r="Q847" s="52" t="str">
        <f t="shared" si="251"/>
        <v>*JBS HOTELS</v>
      </c>
      <c r="R847" s="52" t="str">
        <f t="shared" si="252"/>
        <v>TOERKOOP REISBURO DE VEER</v>
      </c>
    </row>
    <row r="848" spans="1:18" ht="15" customHeight="1">
      <c r="A848" t="str">
        <f t="shared" si="235"/>
        <v>JAPANWALA, SAAID</v>
      </c>
      <c r="B848" t="str">
        <f t="shared" si="236"/>
        <v>806-173018</v>
      </c>
      <c r="C848">
        <f t="shared" si="237"/>
        <v>93155045</v>
      </c>
      <c r="D848" t="str">
        <f t="shared" si="238"/>
        <v>Checked Out</v>
      </c>
      <c r="E848" t="str">
        <f t="shared" si="239"/>
        <v>CRS</v>
      </c>
      <c r="F848" t="str">
        <f t="shared" si="240"/>
        <v>RACK</v>
      </c>
      <c r="G848" t="str">
        <f t="shared" si="241"/>
        <v>SBK</v>
      </c>
      <c r="H848">
        <f t="shared" si="242"/>
        <v>105</v>
      </c>
      <c r="I848">
        <f t="shared" si="243"/>
        <v>42591</v>
      </c>
      <c r="J848">
        <f t="shared" si="244"/>
        <v>42595</v>
      </c>
      <c r="K848" t="str">
        <f t="shared" si="245"/>
        <v>NQQ1</v>
      </c>
      <c r="L848">
        <f t="shared" si="246"/>
        <v>115</v>
      </c>
      <c r="M848">
        <f t="shared" si="247"/>
        <v>4</v>
      </c>
      <c r="N848">
        <f t="shared" si="248"/>
        <v>0</v>
      </c>
      <c r="O848">
        <f t="shared" si="249"/>
        <v>0</v>
      </c>
      <c r="P848" s="52" t="str">
        <f t="shared" si="250"/>
        <v>BOOKING.COM</v>
      </c>
      <c r="Q848" s="52" t="str">
        <f t="shared" si="251"/>
        <v>*JBS HOTELS</v>
      </c>
      <c r="R848" s="52" t="str">
        <f t="shared" si="252"/>
        <v>TOERKOOP REISBURO DE VEER</v>
      </c>
    </row>
    <row r="849" spans="1:18" ht="15" customHeight="1">
      <c r="A849" t="str">
        <f t="shared" si="235"/>
        <v>JAPANWALA, SAAID</v>
      </c>
      <c r="B849" t="str">
        <f t="shared" si="236"/>
        <v>806-173018</v>
      </c>
      <c r="C849">
        <f t="shared" si="237"/>
        <v>93155045</v>
      </c>
      <c r="D849" t="str">
        <f t="shared" si="238"/>
        <v>Checked Out</v>
      </c>
      <c r="E849" t="str">
        <f t="shared" si="239"/>
        <v>CRS</v>
      </c>
      <c r="F849" t="str">
        <f t="shared" si="240"/>
        <v>RACK</v>
      </c>
      <c r="G849" t="str">
        <f t="shared" si="241"/>
        <v>SBK</v>
      </c>
      <c r="H849">
        <f t="shared" si="242"/>
        <v>105</v>
      </c>
      <c r="I849">
        <f t="shared" si="243"/>
        <v>42591</v>
      </c>
      <c r="J849">
        <f t="shared" si="244"/>
        <v>42595</v>
      </c>
      <c r="K849" t="str">
        <f t="shared" si="245"/>
        <v>NQQ1</v>
      </c>
      <c r="L849">
        <f t="shared" si="246"/>
        <v>115</v>
      </c>
      <c r="M849">
        <f t="shared" si="247"/>
        <v>4</v>
      </c>
      <c r="N849">
        <f t="shared" si="248"/>
        <v>0</v>
      </c>
      <c r="O849">
        <f t="shared" si="249"/>
        <v>0</v>
      </c>
      <c r="P849" s="52" t="str">
        <f t="shared" si="250"/>
        <v>BOOKING.COM</v>
      </c>
      <c r="Q849" s="52" t="str">
        <f t="shared" si="251"/>
        <v>*JBS HOTELS</v>
      </c>
      <c r="R849" s="52" t="str">
        <f t="shared" si="252"/>
        <v>TOERKOOP REISBURO DE VEER</v>
      </c>
    </row>
    <row r="850" spans="1:18" ht="15" customHeight="1">
      <c r="A850" t="str">
        <f t="shared" si="235"/>
        <v>JAPANWALA, SAAID</v>
      </c>
      <c r="B850" t="str">
        <f t="shared" si="236"/>
        <v>806-173018</v>
      </c>
      <c r="C850">
        <f t="shared" si="237"/>
        <v>93155045</v>
      </c>
      <c r="D850" t="str">
        <f t="shared" si="238"/>
        <v>Checked Out</v>
      </c>
      <c r="E850" t="str">
        <f t="shared" si="239"/>
        <v>CRS</v>
      </c>
      <c r="F850" t="str">
        <f t="shared" si="240"/>
        <v>RACK</v>
      </c>
      <c r="G850" t="str">
        <f t="shared" si="241"/>
        <v>SBK</v>
      </c>
      <c r="H850">
        <f t="shared" si="242"/>
        <v>105</v>
      </c>
      <c r="I850">
        <f t="shared" si="243"/>
        <v>42591</v>
      </c>
      <c r="J850">
        <f t="shared" si="244"/>
        <v>42595</v>
      </c>
      <c r="K850" t="str">
        <f t="shared" si="245"/>
        <v>NQQ1</v>
      </c>
      <c r="L850">
        <f t="shared" si="246"/>
        <v>115</v>
      </c>
      <c r="M850">
        <f t="shared" si="247"/>
        <v>4</v>
      </c>
      <c r="N850">
        <f t="shared" si="248"/>
        <v>0</v>
      </c>
      <c r="O850">
        <f t="shared" si="249"/>
        <v>0</v>
      </c>
      <c r="P850" s="52" t="str">
        <f t="shared" si="250"/>
        <v>BOOKING.COM</v>
      </c>
      <c r="Q850" s="52" t="str">
        <f t="shared" si="251"/>
        <v>*JBS HOTELS</v>
      </c>
      <c r="R850" s="52" t="str">
        <f t="shared" si="252"/>
        <v>TOERKOOP REISBURO DE VEER</v>
      </c>
    </row>
    <row r="851" spans="1:18" ht="15" customHeight="1">
      <c r="A851" t="str">
        <f t="shared" si="235"/>
        <v>JAPANWALA, SAAID</v>
      </c>
      <c r="B851" t="str">
        <f t="shared" si="236"/>
        <v>806-173018</v>
      </c>
      <c r="C851">
        <f t="shared" si="237"/>
        <v>93155045</v>
      </c>
      <c r="D851" t="str">
        <f t="shared" si="238"/>
        <v>Checked Out</v>
      </c>
      <c r="E851" t="str">
        <f t="shared" si="239"/>
        <v>CRS</v>
      </c>
      <c r="F851" t="str">
        <f t="shared" si="240"/>
        <v>RACK</v>
      </c>
      <c r="G851" t="str">
        <f t="shared" si="241"/>
        <v>SBK</v>
      </c>
      <c r="H851">
        <f t="shared" si="242"/>
        <v>105</v>
      </c>
      <c r="I851">
        <f t="shared" si="243"/>
        <v>42591</v>
      </c>
      <c r="J851">
        <f t="shared" si="244"/>
        <v>42595</v>
      </c>
      <c r="K851" t="str">
        <f t="shared" si="245"/>
        <v>NQQ1</v>
      </c>
      <c r="L851">
        <f t="shared" si="246"/>
        <v>115</v>
      </c>
      <c r="M851">
        <f t="shared" si="247"/>
        <v>4</v>
      </c>
      <c r="N851">
        <f t="shared" si="248"/>
        <v>0</v>
      </c>
      <c r="O851">
        <f t="shared" si="249"/>
        <v>0</v>
      </c>
      <c r="P851" s="52" t="str">
        <f t="shared" si="250"/>
        <v>BOOKING.COM</v>
      </c>
      <c r="Q851" s="52" t="str">
        <f t="shared" si="251"/>
        <v>*JBS HOTELS</v>
      </c>
      <c r="R851" s="52" t="str">
        <f t="shared" si="252"/>
        <v>TOERKOOP REISBURO DE VEER</v>
      </c>
    </row>
    <row r="852" spans="1:18" ht="15" customHeight="1">
      <c r="A852" t="str">
        <f t="shared" si="235"/>
        <v>JAPANWALA, SAAID</v>
      </c>
      <c r="B852" t="str">
        <f t="shared" si="236"/>
        <v>806-173018</v>
      </c>
      <c r="C852">
        <f t="shared" si="237"/>
        <v>93155045</v>
      </c>
      <c r="D852" t="str">
        <f t="shared" si="238"/>
        <v>Checked Out</v>
      </c>
      <c r="E852" t="str">
        <f t="shared" si="239"/>
        <v>CRS</v>
      </c>
      <c r="F852" t="str">
        <f t="shared" si="240"/>
        <v>RACK</v>
      </c>
      <c r="G852" t="str">
        <f t="shared" si="241"/>
        <v>SBK</v>
      </c>
      <c r="H852">
        <f t="shared" si="242"/>
        <v>105</v>
      </c>
      <c r="I852">
        <f t="shared" si="243"/>
        <v>42591</v>
      </c>
      <c r="J852">
        <f t="shared" si="244"/>
        <v>42595</v>
      </c>
      <c r="K852" t="str">
        <f t="shared" si="245"/>
        <v>NQQ1</v>
      </c>
      <c r="L852">
        <f t="shared" si="246"/>
        <v>115</v>
      </c>
      <c r="M852">
        <f t="shared" si="247"/>
        <v>4</v>
      </c>
      <c r="N852">
        <f t="shared" si="248"/>
        <v>0</v>
      </c>
      <c r="O852">
        <f t="shared" si="249"/>
        <v>0</v>
      </c>
      <c r="P852" s="52" t="str">
        <f t="shared" si="250"/>
        <v>BOOKING.COM</v>
      </c>
      <c r="Q852" s="52" t="str">
        <f t="shared" si="251"/>
        <v>*JBS HOTELS</v>
      </c>
      <c r="R852" s="52" t="str">
        <f t="shared" si="252"/>
        <v>TOERKOOP REISBURO DE VEER</v>
      </c>
    </row>
    <row r="853" spans="1:18" ht="15" customHeight="1">
      <c r="A853" t="str">
        <f t="shared" si="235"/>
        <v>JAPANWALA, SAAID</v>
      </c>
      <c r="B853" t="str">
        <f t="shared" si="236"/>
        <v>806-173018</v>
      </c>
      <c r="C853">
        <f t="shared" si="237"/>
        <v>93155045</v>
      </c>
      <c r="D853" t="str">
        <f t="shared" si="238"/>
        <v>Checked Out</v>
      </c>
      <c r="E853" t="str">
        <f t="shared" si="239"/>
        <v>CRS</v>
      </c>
      <c r="F853" t="str">
        <f t="shared" si="240"/>
        <v>RACK</v>
      </c>
      <c r="G853" t="str">
        <f t="shared" si="241"/>
        <v>SBK</v>
      </c>
      <c r="H853">
        <f t="shared" si="242"/>
        <v>105</v>
      </c>
      <c r="I853">
        <f t="shared" si="243"/>
        <v>42591</v>
      </c>
      <c r="J853">
        <f t="shared" si="244"/>
        <v>42595</v>
      </c>
      <c r="K853" t="str">
        <f t="shared" si="245"/>
        <v>NQQ1</v>
      </c>
      <c r="L853">
        <f t="shared" si="246"/>
        <v>115</v>
      </c>
      <c r="M853">
        <f t="shared" si="247"/>
        <v>4</v>
      </c>
      <c r="N853">
        <f t="shared" si="248"/>
        <v>0</v>
      </c>
      <c r="O853">
        <f t="shared" si="249"/>
        <v>0</v>
      </c>
      <c r="P853" s="52" t="str">
        <f t="shared" si="250"/>
        <v>BOOKING.COM</v>
      </c>
      <c r="Q853" s="52" t="str">
        <f t="shared" si="251"/>
        <v>*JBS HOTELS</v>
      </c>
      <c r="R853" s="52" t="str">
        <f t="shared" si="252"/>
        <v>TOERKOOP REISBURO DE VEER</v>
      </c>
    </row>
    <row r="854" spans="1:18" ht="15" customHeight="1">
      <c r="A854" t="str">
        <f t="shared" si="235"/>
        <v>JAPANWALA, SAAID</v>
      </c>
      <c r="B854" t="str">
        <f t="shared" si="236"/>
        <v>806-173018</v>
      </c>
      <c r="C854">
        <f t="shared" si="237"/>
        <v>93155045</v>
      </c>
      <c r="D854" t="str">
        <f t="shared" si="238"/>
        <v>Checked Out</v>
      </c>
      <c r="E854" t="str">
        <f t="shared" si="239"/>
        <v>CRS</v>
      </c>
      <c r="F854" t="str">
        <f t="shared" si="240"/>
        <v>RACK</v>
      </c>
      <c r="G854" t="str">
        <f t="shared" si="241"/>
        <v>SBK</v>
      </c>
      <c r="H854">
        <f t="shared" si="242"/>
        <v>105</v>
      </c>
      <c r="I854">
        <f t="shared" si="243"/>
        <v>42591</v>
      </c>
      <c r="J854">
        <f t="shared" si="244"/>
        <v>42595</v>
      </c>
      <c r="K854" t="str">
        <f t="shared" si="245"/>
        <v>NQQ1</v>
      </c>
      <c r="L854">
        <f t="shared" si="246"/>
        <v>115</v>
      </c>
      <c r="M854">
        <f t="shared" si="247"/>
        <v>4</v>
      </c>
      <c r="N854">
        <f t="shared" si="248"/>
        <v>0</v>
      </c>
      <c r="O854">
        <f t="shared" si="249"/>
        <v>0</v>
      </c>
      <c r="P854" s="52" t="str">
        <f t="shared" si="250"/>
        <v>BOOKING.COM</v>
      </c>
      <c r="Q854" s="52" t="str">
        <f t="shared" si="251"/>
        <v>*JBS HOTELS</v>
      </c>
      <c r="R854" s="52" t="str">
        <f t="shared" si="252"/>
        <v>TOERKOOP REISBURO DE VEER</v>
      </c>
    </row>
    <row r="855" spans="1:18" ht="15" customHeight="1">
      <c r="A855" t="str">
        <f t="shared" si="235"/>
        <v>JAPANWALA, SAAID</v>
      </c>
      <c r="B855" t="str">
        <f t="shared" si="236"/>
        <v>806-173018</v>
      </c>
      <c r="C855">
        <f t="shared" si="237"/>
        <v>93155045</v>
      </c>
      <c r="D855" t="str">
        <f t="shared" si="238"/>
        <v>Checked Out</v>
      </c>
      <c r="E855" t="str">
        <f t="shared" si="239"/>
        <v>CRS</v>
      </c>
      <c r="F855" t="str">
        <f t="shared" si="240"/>
        <v>RACK</v>
      </c>
      <c r="G855" t="str">
        <f t="shared" si="241"/>
        <v>SBK</v>
      </c>
      <c r="H855">
        <f t="shared" si="242"/>
        <v>105</v>
      </c>
      <c r="I855">
        <f t="shared" si="243"/>
        <v>42591</v>
      </c>
      <c r="J855">
        <f t="shared" si="244"/>
        <v>42595</v>
      </c>
      <c r="K855" t="str">
        <f t="shared" si="245"/>
        <v>NQQ1</v>
      </c>
      <c r="L855">
        <f t="shared" si="246"/>
        <v>115</v>
      </c>
      <c r="M855">
        <f t="shared" si="247"/>
        <v>4</v>
      </c>
      <c r="N855">
        <f t="shared" si="248"/>
        <v>0</v>
      </c>
      <c r="O855">
        <f t="shared" si="249"/>
        <v>0</v>
      </c>
      <c r="P855" s="52" t="str">
        <f t="shared" si="250"/>
        <v>BOOKING.COM</v>
      </c>
      <c r="Q855" s="52" t="str">
        <f t="shared" si="251"/>
        <v>*JBS HOTELS</v>
      </c>
      <c r="R855" s="52" t="str">
        <f t="shared" si="252"/>
        <v>TOERKOOP REISBURO DE VEER</v>
      </c>
    </row>
    <row r="856" spans="1:18" ht="15" customHeight="1">
      <c r="A856" t="str">
        <f t="shared" si="235"/>
        <v>JAPANWALA, SAAID</v>
      </c>
      <c r="B856" t="str">
        <f t="shared" si="236"/>
        <v>806-173018</v>
      </c>
      <c r="C856">
        <f t="shared" si="237"/>
        <v>93155045</v>
      </c>
      <c r="D856" t="str">
        <f t="shared" si="238"/>
        <v>Checked Out</v>
      </c>
      <c r="E856" t="str">
        <f t="shared" si="239"/>
        <v>CRS</v>
      </c>
      <c r="F856" t="str">
        <f t="shared" si="240"/>
        <v>RACK</v>
      </c>
      <c r="G856" t="str">
        <f t="shared" si="241"/>
        <v>SBK</v>
      </c>
      <c r="H856">
        <f t="shared" si="242"/>
        <v>105</v>
      </c>
      <c r="I856">
        <f t="shared" si="243"/>
        <v>42591</v>
      </c>
      <c r="J856">
        <f t="shared" si="244"/>
        <v>42595</v>
      </c>
      <c r="K856" t="str">
        <f t="shared" si="245"/>
        <v>NQQ1</v>
      </c>
      <c r="L856">
        <f t="shared" si="246"/>
        <v>115</v>
      </c>
      <c r="M856">
        <f t="shared" si="247"/>
        <v>4</v>
      </c>
      <c r="N856">
        <f t="shared" si="248"/>
        <v>0</v>
      </c>
      <c r="O856">
        <f t="shared" si="249"/>
        <v>0</v>
      </c>
      <c r="P856" s="52" t="str">
        <f t="shared" si="250"/>
        <v>BOOKING.COM</v>
      </c>
      <c r="Q856" s="52" t="str">
        <f t="shared" si="251"/>
        <v>*JBS HOTELS</v>
      </c>
      <c r="R856" s="52" t="str">
        <f t="shared" si="252"/>
        <v>TOERKOOP REISBURO DE VEER</v>
      </c>
    </row>
    <row r="857" spans="1:18" ht="15" customHeight="1">
      <c r="A857" t="str">
        <f t="shared" si="235"/>
        <v>JAPANWALA, SAAID</v>
      </c>
      <c r="B857" t="str">
        <f t="shared" si="236"/>
        <v>806-173018</v>
      </c>
      <c r="C857">
        <f t="shared" si="237"/>
        <v>93155045</v>
      </c>
      <c r="D857" t="str">
        <f t="shared" si="238"/>
        <v>Checked Out</v>
      </c>
      <c r="E857" t="str">
        <f t="shared" si="239"/>
        <v>CRS</v>
      </c>
      <c r="F857" t="str">
        <f t="shared" si="240"/>
        <v>RACK</v>
      </c>
      <c r="G857" t="str">
        <f t="shared" si="241"/>
        <v>SBK</v>
      </c>
      <c r="H857">
        <f t="shared" si="242"/>
        <v>105</v>
      </c>
      <c r="I857">
        <f t="shared" si="243"/>
        <v>42591</v>
      </c>
      <c r="J857">
        <f t="shared" si="244"/>
        <v>42595</v>
      </c>
      <c r="K857" t="str">
        <f t="shared" si="245"/>
        <v>NQQ1</v>
      </c>
      <c r="L857">
        <f t="shared" si="246"/>
        <v>115</v>
      </c>
      <c r="M857">
        <f t="shared" si="247"/>
        <v>4</v>
      </c>
      <c r="N857">
        <f t="shared" si="248"/>
        <v>0</v>
      </c>
      <c r="O857">
        <f t="shared" si="249"/>
        <v>0</v>
      </c>
      <c r="P857" s="52" t="str">
        <f t="shared" si="250"/>
        <v>BOOKING.COM</v>
      </c>
      <c r="Q857" s="52" t="str">
        <f t="shared" si="251"/>
        <v>*JBS HOTELS</v>
      </c>
      <c r="R857" s="52" t="str">
        <f t="shared" si="252"/>
        <v>TOERKOOP REISBURO DE VEER</v>
      </c>
    </row>
    <row r="858" spans="1:18" ht="15" customHeight="1">
      <c r="A858" t="str">
        <f t="shared" si="235"/>
        <v>JAPANWALA, SAAID</v>
      </c>
      <c r="B858" t="str">
        <f t="shared" si="236"/>
        <v>806-173018</v>
      </c>
      <c r="C858">
        <f t="shared" si="237"/>
        <v>93155045</v>
      </c>
      <c r="D858" t="str">
        <f t="shared" si="238"/>
        <v>Checked Out</v>
      </c>
      <c r="E858" t="str">
        <f t="shared" si="239"/>
        <v>CRS</v>
      </c>
      <c r="F858" t="str">
        <f t="shared" si="240"/>
        <v>RACK</v>
      </c>
      <c r="G858" t="str">
        <f t="shared" si="241"/>
        <v>SBK</v>
      </c>
      <c r="H858">
        <f t="shared" si="242"/>
        <v>105</v>
      </c>
      <c r="I858">
        <f t="shared" si="243"/>
        <v>42591</v>
      </c>
      <c r="J858">
        <f t="shared" si="244"/>
        <v>42595</v>
      </c>
      <c r="K858" t="str">
        <f t="shared" si="245"/>
        <v>NQQ1</v>
      </c>
      <c r="L858">
        <f t="shared" si="246"/>
        <v>115</v>
      </c>
      <c r="M858">
        <f t="shared" si="247"/>
        <v>4</v>
      </c>
      <c r="N858">
        <f t="shared" si="248"/>
        <v>0</v>
      </c>
      <c r="O858">
        <f t="shared" si="249"/>
        <v>0</v>
      </c>
      <c r="P858" s="52" t="str">
        <f t="shared" si="250"/>
        <v>BOOKING.COM</v>
      </c>
      <c r="Q858" s="52" t="str">
        <f t="shared" si="251"/>
        <v>*JBS HOTELS</v>
      </c>
      <c r="R858" s="52" t="str">
        <f t="shared" si="252"/>
        <v>TOERKOOP REISBURO DE VEER</v>
      </c>
    </row>
    <row r="859" spans="1:18" ht="15" customHeight="1">
      <c r="A859" t="str">
        <f t="shared" si="235"/>
        <v>JAPANWALA, SAAID</v>
      </c>
      <c r="B859" t="str">
        <f t="shared" si="236"/>
        <v>806-173018</v>
      </c>
      <c r="C859">
        <f t="shared" si="237"/>
        <v>93155045</v>
      </c>
      <c r="D859" t="str">
        <f t="shared" si="238"/>
        <v>Checked Out</v>
      </c>
      <c r="E859" t="str">
        <f t="shared" si="239"/>
        <v>CRS</v>
      </c>
      <c r="F859" t="str">
        <f t="shared" si="240"/>
        <v>RACK</v>
      </c>
      <c r="G859" t="str">
        <f t="shared" si="241"/>
        <v>SBK</v>
      </c>
      <c r="H859">
        <f t="shared" si="242"/>
        <v>105</v>
      </c>
      <c r="I859">
        <f t="shared" si="243"/>
        <v>42591</v>
      </c>
      <c r="J859">
        <f t="shared" si="244"/>
        <v>42595</v>
      </c>
      <c r="K859" t="str">
        <f t="shared" si="245"/>
        <v>NQQ1</v>
      </c>
      <c r="L859">
        <f t="shared" si="246"/>
        <v>115</v>
      </c>
      <c r="M859">
        <f t="shared" si="247"/>
        <v>4</v>
      </c>
      <c r="N859">
        <f t="shared" si="248"/>
        <v>0</v>
      </c>
      <c r="O859">
        <f t="shared" si="249"/>
        <v>0</v>
      </c>
      <c r="P859" s="52" t="str">
        <f t="shared" si="250"/>
        <v>BOOKING.COM</v>
      </c>
      <c r="Q859" s="52" t="str">
        <f t="shared" si="251"/>
        <v>*JBS HOTELS</v>
      </c>
      <c r="R859" s="52" t="str">
        <f t="shared" si="252"/>
        <v>TOERKOOP REISBURO DE VEER</v>
      </c>
    </row>
    <row r="860" spans="1:18" ht="15" customHeight="1">
      <c r="A860" t="str">
        <f t="shared" si="235"/>
        <v>JAPANWALA, SAAID</v>
      </c>
      <c r="B860" t="str">
        <f t="shared" si="236"/>
        <v>806-173018</v>
      </c>
      <c r="C860">
        <f t="shared" si="237"/>
        <v>93155045</v>
      </c>
      <c r="D860" t="str">
        <f t="shared" si="238"/>
        <v>Checked Out</v>
      </c>
      <c r="E860" t="str">
        <f t="shared" si="239"/>
        <v>CRS</v>
      </c>
      <c r="F860" t="str">
        <f t="shared" si="240"/>
        <v>RACK</v>
      </c>
      <c r="G860" t="str">
        <f t="shared" si="241"/>
        <v>SBK</v>
      </c>
      <c r="H860">
        <f t="shared" si="242"/>
        <v>105</v>
      </c>
      <c r="I860">
        <f t="shared" si="243"/>
        <v>42591</v>
      </c>
      <c r="J860">
        <f t="shared" si="244"/>
        <v>42595</v>
      </c>
      <c r="K860" t="str">
        <f t="shared" si="245"/>
        <v>NQQ1</v>
      </c>
      <c r="L860">
        <f t="shared" si="246"/>
        <v>115</v>
      </c>
      <c r="M860">
        <f t="shared" si="247"/>
        <v>4</v>
      </c>
      <c r="N860">
        <f t="shared" si="248"/>
        <v>0</v>
      </c>
      <c r="O860">
        <f t="shared" si="249"/>
        <v>0</v>
      </c>
      <c r="P860" s="52" t="str">
        <f t="shared" si="250"/>
        <v>BOOKING.COM</v>
      </c>
      <c r="Q860" s="52" t="str">
        <f t="shared" si="251"/>
        <v>*JBS HOTELS</v>
      </c>
      <c r="R860" s="52" t="str">
        <f t="shared" si="252"/>
        <v>TOERKOOP REISBURO DE VEER</v>
      </c>
    </row>
    <row r="861" spans="1:18" ht="15" customHeight="1">
      <c r="A861" t="str">
        <f t="shared" ref="A861:A924" si="253">A860</f>
        <v>JAPANWALA, SAAID</v>
      </c>
      <c r="B861" t="str">
        <f t="shared" ref="B861:B924" si="254">B860</f>
        <v>806-173018</v>
      </c>
      <c r="C861">
        <f t="shared" ref="C861:C924" si="255">C860</f>
        <v>93155045</v>
      </c>
      <c r="D861" t="str">
        <f t="shared" ref="D861:D924" si="256">D860</f>
        <v>Checked Out</v>
      </c>
      <c r="E861" t="str">
        <f t="shared" ref="E861:E924" si="257">E860</f>
        <v>CRS</v>
      </c>
      <c r="F861" t="str">
        <f t="shared" ref="F861:F924" si="258">F860</f>
        <v>RACK</v>
      </c>
      <c r="G861" t="str">
        <f t="shared" ref="G861:G924" si="259">G860</f>
        <v>SBK</v>
      </c>
      <c r="H861">
        <f t="shared" ref="H861:H924" si="260">H860</f>
        <v>105</v>
      </c>
      <c r="I861">
        <f t="shared" ref="I861:I924" si="261">I860</f>
        <v>42591</v>
      </c>
      <c r="J861">
        <f t="shared" ref="J861:J924" si="262">J860</f>
        <v>42595</v>
      </c>
      <c r="K861" t="str">
        <f t="shared" ref="K861:K924" si="263">K860</f>
        <v>NQQ1</v>
      </c>
      <c r="L861">
        <f t="shared" ref="L861:L924" si="264">L860</f>
        <v>115</v>
      </c>
      <c r="M861">
        <f t="shared" ref="M861:M924" si="265">M860</f>
        <v>4</v>
      </c>
      <c r="N861">
        <f t="shared" ref="N861:N924" si="266">N860</f>
        <v>0</v>
      </c>
      <c r="O861">
        <f t="shared" ref="O861:O924" si="267">O860</f>
        <v>0</v>
      </c>
      <c r="P861" s="52" t="str">
        <f t="shared" ref="P861:P924" si="268">P860</f>
        <v>BOOKING.COM</v>
      </c>
      <c r="Q861" s="52" t="str">
        <f t="shared" ref="Q861:Q924" si="269">Q860</f>
        <v>*JBS HOTELS</v>
      </c>
      <c r="R861" s="52" t="str">
        <f t="shared" ref="R861:R924" si="270">R860</f>
        <v>TOERKOOP REISBURO DE VEER</v>
      </c>
    </row>
    <row r="862" spans="1:18" ht="15" customHeight="1">
      <c r="A862" t="str">
        <f t="shared" si="253"/>
        <v>JAPANWALA, SAAID</v>
      </c>
      <c r="B862" t="str">
        <f t="shared" si="254"/>
        <v>806-173018</v>
      </c>
      <c r="C862">
        <f t="shared" si="255"/>
        <v>93155045</v>
      </c>
      <c r="D862" t="str">
        <f t="shared" si="256"/>
        <v>Checked Out</v>
      </c>
      <c r="E862" t="str">
        <f t="shared" si="257"/>
        <v>CRS</v>
      </c>
      <c r="F862" t="str">
        <f t="shared" si="258"/>
        <v>RACK</v>
      </c>
      <c r="G862" t="str">
        <f t="shared" si="259"/>
        <v>SBK</v>
      </c>
      <c r="H862">
        <f t="shared" si="260"/>
        <v>105</v>
      </c>
      <c r="I862">
        <f t="shared" si="261"/>
        <v>42591</v>
      </c>
      <c r="J862">
        <f t="shared" si="262"/>
        <v>42595</v>
      </c>
      <c r="K862" t="str">
        <f t="shared" si="263"/>
        <v>NQQ1</v>
      </c>
      <c r="L862">
        <f t="shared" si="264"/>
        <v>115</v>
      </c>
      <c r="M862">
        <f t="shared" si="265"/>
        <v>4</v>
      </c>
      <c r="N862">
        <f t="shared" si="266"/>
        <v>0</v>
      </c>
      <c r="O862">
        <f t="shared" si="267"/>
        <v>0</v>
      </c>
      <c r="P862" s="52" t="str">
        <f t="shared" si="268"/>
        <v>BOOKING.COM</v>
      </c>
      <c r="Q862" s="52" t="str">
        <f t="shared" si="269"/>
        <v>*JBS HOTELS</v>
      </c>
      <c r="R862" s="52" t="str">
        <f t="shared" si="270"/>
        <v>TOERKOOP REISBURO DE VEER</v>
      </c>
    </row>
    <row r="863" spans="1:18" ht="15" customHeight="1">
      <c r="A863" t="str">
        <f t="shared" si="253"/>
        <v>JAPANWALA, SAAID</v>
      </c>
      <c r="B863" t="str">
        <f t="shared" si="254"/>
        <v>806-173018</v>
      </c>
      <c r="C863">
        <f t="shared" si="255"/>
        <v>93155045</v>
      </c>
      <c r="D863" t="str">
        <f t="shared" si="256"/>
        <v>Checked Out</v>
      </c>
      <c r="E863" t="str">
        <f t="shared" si="257"/>
        <v>CRS</v>
      </c>
      <c r="F863" t="str">
        <f t="shared" si="258"/>
        <v>RACK</v>
      </c>
      <c r="G863" t="str">
        <f t="shared" si="259"/>
        <v>SBK</v>
      </c>
      <c r="H863">
        <f t="shared" si="260"/>
        <v>105</v>
      </c>
      <c r="I863">
        <f t="shared" si="261"/>
        <v>42591</v>
      </c>
      <c r="J863">
        <f t="shared" si="262"/>
        <v>42595</v>
      </c>
      <c r="K863" t="str">
        <f t="shared" si="263"/>
        <v>NQQ1</v>
      </c>
      <c r="L863">
        <f t="shared" si="264"/>
        <v>115</v>
      </c>
      <c r="M863">
        <f t="shared" si="265"/>
        <v>4</v>
      </c>
      <c r="N863">
        <f t="shared" si="266"/>
        <v>0</v>
      </c>
      <c r="O863">
        <f t="shared" si="267"/>
        <v>0</v>
      </c>
      <c r="P863" s="52" t="str">
        <f t="shared" si="268"/>
        <v>BOOKING.COM</v>
      </c>
      <c r="Q863" s="52" t="str">
        <f t="shared" si="269"/>
        <v>*JBS HOTELS</v>
      </c>
      <c r="R863" s="52" t="str">
        <f t="shared" si="270"/>
        <v>TOERKOOP REISBURO DE VEER</v>
      </c>
    </row>
    <row r="864" spans="1:18" ht="15" customHeight="1">
      <c r="A864" t="str">
        <f t="shared" si="253"/>
        <v>JAPANWALA, SAAID</v>
      </c>
      <c r="B864" t="str">
        <f t="shared" si="254"/>
        <v>806-173018</v>
      </c>
      <c r="C864">
        <f t="shared" si="255"/>
        <v>93155045</v>
      </c>
      <c r="D864" t="str">
        <f t="shared" si="256"/>
        <v>Checked Out</v>
      </c>
      <c r="E864" t="str">
        <f t="shared" si="257"/>
        <v>CRS</v>
      </c>
      <c r="F864" t="str">
        <f t="shared" si="258"/>
        <v>RACK</v>
      </c>
      <c r="G864" t="str">
        <f t="shared" si="259"/>
        <v>SBK</v>
      </c>
      <c r="H864">
        <f t="shared" si="260"/>
        <v>105</v>
      </c>
      <c r="I864">
        <f t="shared" si="261"/>
        <v>42591</v>
      </c>
      <c r="J864">
        <f t="shared" si="262"/>
        <v>42595</v>
      </c>
      <c r="K864" t="str">
        <f t="shared" si="263"/>
        <v>NQQ1</v>
      </c>
      <c r="L864">
        <f t="shared" si="264"/>
        <v>115</v>
      </c>
      <c r="M864">
        <f t="shared" si="265"/>
        <v>4</v>
      </c>
      <c r="N864">
        <f t="shared" si="266"/>
        <v>0</v>
      </c>
      <c r="O864">
        <f t="shared" si="267"/>
        <v>0</v>
      </c>
      <c r="P864" s="52" t="str">
        <f t="shared" si="268"/>
        <v>BOOKING.COM</v>
      </c>
      <c r="Q864" s="52" t="str">
        <f t="shared" si="269"/>
        <v>*JBS HOTELS</v>
      </c>
      <c r="R864" s="52" t="str">
        <f t="shared" si="270"/>
        <v>TOERKOOP REISBURO DE VEER</v>
      </c>
    </row>
    <row r="865" spans="1:18" ht="15" customHeight="1">
      <c r="A865" t="str">
        <f t="shared" si="253"/>
        <v>JAPANWALA, SAAID</v>
      </c>
      <c r="B865" t="str">
        <f t="shared" si="254"/>
        <v>806-173018</v>
      </c>
      <c r="C865">
        <f t="shared" si="255"/>
        <v>93155045</v>
      </c>
      <c r="D865" t="str">
        <f t="shared" si="256"/>
        <v>Checked Out</v>
      </c>
      <c r="E865" t="str">
        <f t="shared" si="257"/>
        <v>CRS</v>
      </c>
      <c r="F865" t="str">
        <f t="shared" si="258"/>
        <v>RACK</v>
      </c>
      <c r="G865" t="str">
        <f t="shared" si="259"/>
        <v>SBK</v>
      </c>
      <c r="H865">
        <f t="shared" si="260"/>
        <v>105</v>
      </c>
      <c r="I865">
        <f t="shared" si="261"/>
        <v>42591</v>
      </c>
      <c r="J865">
        <f t="shared" si="262"/>
        <v>42595</v>
      </c>
      <c r="K865" t="str">
        <f t="shared" si="263"/>
        <v>NQQ1</v>
      </c>
      <c r="L865">
        <f t="shared" si="264"/>
        <v>115</v>
      </c>
      <c r="M865">
        <f t="shared" si="265"/>
        <v>4</v>
      </c>
      <c r="N865">
        <f t="shared" si="266"/>
        <v>0</v>
      </c>
      <c r="O865">
        <f t="shared" si="267"/>
        <v>0</v>
      </c>
      <c r="P865" s="52" t="str">
        <f t="shared" si="268"/>
        <v>BOOKING.COM</v>
      </c>
      <c r="Q865" s="52" t="str">
        <f t="shared" si="269"/>
        <v>*JBS HOTELS</v>
      </c>
      <c r="R865" s="52" t="str">
        <f t="shared" si="270"/>
        <v>TOERKOOP REISBURO DE VEER</v>
      </c>
    </row>
    <row r="866" spans="1:18" ht="15" customHeight="1">
      <c r="A866" t="str">
        <f t="shared" si="253"/>
        <v>JAPANWALA, SAAID</v>
      </c>
      <c r="B866" t="str">
        <f t="shared" si="254"/>
        <v>806-173018</v>
      </c>
      <c r="C866">
        <f t="shared" si="255"/>
        <v>93155045</v>
      </c>
      <c r="D866" t="str">
        <f t="shared" si="256"/>
        <v>Checked Out</v>
      </c>
      <c r="E866" t="str">
        <f t="shared" si="257"/>
        <v>CRS</v>
      </c>
      <c r="F866" t="str">
        <f t="shared" si="258"/>
        <v>RACK</v>
      </c>
      <c r="G866" t="str">
        <f t="shared" si="259"/>
        <v>SBK</v>
      </c>
      <c r="H866">
        <f t="shared" si="260"/>
        <v>105</v>
      </c>
      <c r="I866">
        <f t="shared" si="261"/>
        <v>42591</v>
      </c>
      <c r="J866">
        <f t="shared" si="262"/>
        <v>42595</v>
      </c>
      <c r="K866" t="str">
        <f t="shared" si="263"/>
        <v>NQQ1</v>
      </c>
      <c r="L866">
        <f t="shared" si="264"/>
        <v>115</v>
      </c>
      <c r="M866">
        <f t="shared" si="265"/>
        <v>4</v>
      </c>
      <c r="N866">
        <f t="shared" si="266"/>
        <v>0</v>
      </c>
      <c r="O866">
        <f t="shared" si="267"/>
        <v>0</v>
      </c>
      <c r="P866" s="52" t="str">
        <f t="shared" si="268"/>
        <v>BOOKING.COM</v>
      </c>
      <c r="Q866" s="52" t="str">
        <f t="shared" si="269"/>
        <v>*JBS HOTELS</v>
      </c>
      <c r="R866" s="52" t="str">
        <f t="shared" si="270"/>
        <v>TOERKOOP REISBURO DE VEER</v>
      </c>
    </row>
    <row r="867" spans="1:18" ht="15" customHeight="1">
      <c r="A867" t="str">
        <f t="shared" si="253"/>
        <v>JAPANWALA, SAAID</v>
      </c>
      <c r="B867" t="str">
        <f t="shared" si="254"/>
        <v>806-173018</v>
      </c>
      <c r="C867">
        <f t="shared" si="255"/>
        <v>93155045</v>
      </c>
      <c r="D867" t="str">
        <f t="shared" si="256"/>
        <v>Checked Out</v>
      </c>
      <c r="E867" t="str">
        <f t="shared" si="257"/>
        <v>CRS</v>
      </c>
      <c r="F867" t="str">
        <f t="shared" si="258"/>
        <v>RACK</v>
      </c>
      <c r="G867" t="str">
        <f t="shared" si="259"/>
        <v>SBK</v>
      </c>
      <c r="H867">
        <f t="shared" si="260"/>
        <v>105</v>
      </c>
      <c r="I867">
        <f t="shared" si="261"/>
        <v>42591</v>
      </c>
      <c r="J867">
        <f t="shared" si="262"/>
        <v>42595</v>
      </c>
      <c r="K867" t="str">
        <f t="shared" si="263"/>
        <v>NQQ1</v>
      </c>
      <c r="L867">
        <f t="shared" si="264"/>
        <v>115</v>
      </c>
      <c r="M867">
        <f t="shared" si="265"/>
        <v>4</v>
      </c>
      <c r="N867">
        <f t="shared" si="266"/>
        <v>0</v>
      </c>
      <c r="O867">
        <f t="shared" si="267"/>
        <v>0</v>
      </c>
      <c r="P867" s="52" t="str">
        <f t="shared" si="268"/>
        <v>BOOKING.COM</v>
      </c>
      <c r="Q867" s="52" t="str">
        <f t="shared" si="269"/>
        <v>*JBS HOTELS</v>
      </c>
      <c r="R867" s="52" t="str">
        <f t="shared" si="270"/>
        <v>TOERKOOP REISBURO DE VEER</v>
      </c>
    </row>
    <row r="868" spans="1:18" ht="15" customHeight="1">
      <c r="A868" t="str">
        <f t="shared" si="253"/>
        <v>JAPANWALA, SAAID</v>
      </c>
      <c r="B868" t="str">
        <f t="shared" si="254"/>
        <v>806-173018</v>
      </c>
      <c r="C868">
        <f t="shared" si="255"/>
        <v>93155045</v>
      </c>
      <c r="D868" t="str">
        <f t="shared" si="256"/>
        <v>Checked Out</v>
      </c>
      <c r="E868" t="str">
        <f t="shared" si="257"/>
        <v>CRS</v>
      </c>
      <c r="F868" t="str">
        <f t="shared" si="258"/>
        <v>RACK</v>
      </c>
      <c r="G868" t="str">
        <f t="shared" si="259"/>
        <v>SBK</v>
      </c>
      <c r="H868">
        <f t="shared" si="260"/>
        <v>105</v>
      </c>
      <c r="I868">
        <f t="shared" si="261"/>
        <v>42591</v>
      </c>
      <c r="J868">
        <f t="shared" si="262"/>
        <v>42595</v>
      </c>
      <c r="K868" t="str">
        <f t="shared" si="263"/>
        <v>NQQ1</v>
      </c>
      <c r="L868">
        <f t="shared" si="264"/>
        <v>115</v>
      </c>
      <c r="M868">
        <f t="shared" si="265"/>
        <v>4</v>
      </c>
      <c r="N868">
        <f t="shared" si="266"/>
        <v>0</v>
      </c>
      <c r="O868">
        <f t="shared" si="267"/>
        <v>0</v>
      </c>
      <c r="P868" s="52" t="str">
        <f t="shared" si="268"/>
        <v>BOOKING.COM</v>
      </c>
      <c r="Q868" s="52" t="str">
        <f t="shared" si="269"/>
        <v>*JBS HOTELS</v>
      </c>
      <c r="R868" s="52" t="str">
        <f t="shared" si="270"/>
        <v>TOERKOOP REISBURO DE VEER</v>
      </c>
    </row>
    <row r="869" spans="1:18" ht="15" customHeight="1">
      <c r="A869" t="str">
        <f t="shared" si="253"/>
        <v>JAPANWALA, SAAID</v>
      </c>
      <c r="B869" t="str">
        <f t="shared" si="254"/>
        <v>806-173018</v>
      </c>
      <c r="C869">
        <f t="shared" si="255"/>
        <v>93155045</v>
      </c>
      <c r="D869" t="str">
        <f t="shared" si="256"/>
        <v>Checked Out</v>
      </c>
      <c r="E869" t="str">
        <f t="shared" si="257"/>
        <v>CRS</v>
      </c>
      <c r="F869" t="str">
        <f t="shared" si="258"/>
        <v>RACK</v>
      </c>
      <c r="G869" t="str">
        <f t="shared" si="259"/>
        <v>SBK</v>
      </c>
      <c r="H869">
        <f t="shared" si="260"/>
        <v>105</v>
      </c>
      <c r="I869">
        <f t="shared" si="261"/>
        <v>42591</v>
      </c>
      <c r="J869">
        <f t="shared" si="262"/>
        <v>42595</v>
      </c>
      <c r="K869" t="str">
        <f t="shared" si="263"/>
        <v>NQQ1</v>
      </c>
      <c r="L869">
        <f t="shared" si="264"/>
        <v>115</v>
      </c>
      <c r="M869">
        <f t="shared" si="265"/>
        <v>4</v>
      </c>
      <c r="N869">
        <f t="shared" si="266"/>
        <v>0</v>
      </c>
      <c r="O869">
        <f t="shared" si="267"/>
        <v>0</v>
      </c>
      <c r="P869" s="52" t="str">
        <f t="shared" si="268"/>
        <v>BOOKING.COM</v>
      </c>
      <c r="Q869" s="52" t="str">
        <f t="shared" si="269"/>
        <v>*JBS HOTELS</v>
      </c>
      <c r="R869" s="52" t="str">
        <f t="shared" si="270"/>
        <v>TOERKOOP REISBURO DE VEER</v>
      </c>
    </row>
    <row r="870" spans="1:18" ht="15" customHeight="1">
      <c r="A870" t="str">
        <f t="shared" si="253"/>
        <v>JAPANWALA, SAAID</v>
      </c>
      <c r="B870" t="str">
        <f t="shared" si="254"/>
        <v>806-173018</v>
      </c>
      <c r="C870">
        <f t="shared" si="255"/>
        <v>93155045</v>
      </c>
      <c r="D870" t="str">
        <f t="shared" si="256"/>
        <v>Checked Out</v>
      </c>
      <c r="E870" t="str">
        <f t="shared" si="257"/>
        <v>CRS</v>
      </c>
      <c r="F870" t="str">
        <f t="shared" si="258"/>
        <v>RACK</v>
      </c>
      <c r="G870" t="str">
        <f t="shared" si="259"/>
        <v>SBK</v>
      </c>
      <c r="H870">
        <f t="shared" si="260"/>
        <v>105</v>
      </c>
      <c r="I870">
        <f t="shared" si="261"/>
        <v>42591</v>
      </c>
      <c r="J870">
        <f t="shared" si="262"/>
        <v>42595</v>
      </c>
      <c r="K870" t="str">
        <f t="shared" si="263"/>
        <v>NQQ1</v>
      </c>
      <c r="L870">
        <f t="shared" si="264"/>
        <v>115</v>
      </c>
      <c r="M870">
        <f t="shared" si="265"/>
        <v>4</v>
      </c>
      <c r="N870">
        <f t="shared" si="266"/>
        <v>0</v>
      </c>
      <c r="O870">
        <f t="shared" si="267"/>
        <v>0</v>
      </c>
      <c r="P870" s="52" t="str">
        <f t="shared" si="268"/>
        <v>BOOKING.COM</v>
      </c>
      <c r="Q870" s="52" t="str">
        <f t="shared" si="269"/>
        <v>*JBS HOTELS</v>
      </c>
      <c r="R870" s="52" t="str">
        <f t="shared" si="270"/>
        <v>TOERKOOP REISBURO DE VEER</v>
      </c>
    </row>
    <row r="871" spans="1:18" ht="15" customHeight="1">
      <c r="A871" t="str">
        <f t="shared" si="253"/>
        <v>JAPANWALA, SAAID</v>
      </c>
      <c r="B871" t="str">
        <f t="shared" si="254"/>
        <v>806-173018</v>
      </c>
      <c r="C871">
        <f t="shared" si="255"/>
        <v>93155045</v>
      </c>
      <c r="D871" t="str">
        <f t="shared" si="256"/>
        <v>Checked Out</v>
      </c>
      <c r="E871" t="str">
        <f t="shared" si="257"/>
        <v>CRS</v>
      </c>
      <c r="F871" t="str">
        <f t="shared" si="258"/>
        <v>RACK</v>
      </c>
      <c r="G871" t="str">
        <f t="shared" si="259"/>
        <v>SBK</v>
      </c>
      <c r="H871">
        <f t="shared" si="260"/>
        <v>105</v>
      </c>
      <c r="I871">
        <f t="shared" si="261"/>
        <v>42591</v>
      </c>
      <c r="J871">
        <f t="shared" si="262"/>
        <v>42595</v>
      </c>
      <c r="K871" t="str">
        <f t="shared" si="263"/>
        <v>NQQ1</v>
      </c>
      <c r="L871">
        <f t="shared" si="264"/>
        <v>115</v>
      </c>
      <c r="M871">
        <f t="shared" si="265"/>
        <v>4</v>
      </c>
      <c r="N871">
        <f t="shared" si="266"/>
        <v>0</v>
      </c>
      <c r="O871">
        <f t="shared" si="267"/>
        <v>0</v>
      </c>
      <c r="P871" s="52" t="str">
        <f t="shared" si="268"/>
        <v>BOOKING.COM</v>
      </c>
      <c r="Q871" s="52" t="str">
        <f t="shared" si="269"/>
        <v>*JBS HOTELS</v>
      </c>
      <c r="R871" s="52" t="str">
        <f t="shared" si="270"/>
        <v>TOERKOOP REISBURO DE VEER</v>
      </c>
    </row>
    <row r="872" spans="1:18" ht="15" customHeight="1">
      <c r="A872" t="str">
        <f t="shared" si="253"/>
        <v>JAPANWALA, SAAID</v>
      </c>
      <c r="B872" t="str">
        <f t="shared" si="254"/>
        <v>806-173018</v>
      </c>
      <c r="C872">
        <f t="shared" si="255"/>
        <v>93155045</v>
      </c>
      <c r="D872" t="str">
        <f t="shared" si="256"/>
        <v>Checked Out</v>
      </c>
      <c r="E872" t="str">
        <f t="shared" si="257"/>
        <v>CRS</v>
      </c>
      <c r="F872" t="str">
        <f t="shared" si="258"/>
        <v>RACK</v>
      </c>
      <c r="G872" t="str">
        <f t="shared" si="259"/>
        <v>SBK</v>
      </c>
      <c r="H872">
        <f t="shared" si="260"/>
        <v>105</v>
      </c>
      <c r="I872">
        <f t="shared" si="261"/>
        <v>42591</v>
      </c>
      <c r="J872">
        <f t="shared" si="262"/>
        <v>42595</v>
      </c>
      <c r="K872" t="str">
        <f t="shared" si="263"/>
        <v>NQQ1</v>
      </c>
      <c r="L872">
        <f t="shared" si="264"/>
        <v>115</v>
      </c>
      <c r="M872">
        <f t="shared" si="265"/>
        <v>4</v>
      </c>
      <c r="N872">
        <f t="shared" si="266"/>
        <v>0</v>
      </c>
      <c r="O872">
        <f t="shared" si="267"/>
        <v>0</v>
      </c>
      <c r="P872" s="52" t="str">
        <f t="shared" si="268"/>
        <v>BOOKING.COM</v>
      </c>
      <c r="Q872" s="52" t="str">
        <f t="shared" si="269"/>
        <v>*JBS HOTELS</v>
      </c>
      <c r="R872" s="52" t="str">
        <f t="shared" si="270"/>
        <v>TOERKOOP REISBURO DE VEER</v>
      </c>
    </row>
    <row r="873" spans="1:18" ht="15" customHeight="1">
      <c r="A873" t="str">
        <f t="shared" si="253"/>
        <v>JAPANWALA, SAAID</v>
      </c>
      <c r="B873" t="str">
        <f t="shared" si="254"/>
        <v>806-173018</v>
      </c>
      <c r="C873">
        <f t="shared" si="255"/>
        <v>93155045</v>
      </c>
      <c r="D873" t="str">
        <f t="shared" si="256"/>
        <v>Checked Out</v>
      </c>
      <c r="E873" t="str">
        <f t="shared" si="257"/>
        <v>CRS</v>
      </c>
      <c r="F873" t="str">
        <f t="shared" si="258"/>
        <v>RACK</v>
      </c>
      <c r="G873" t="str">
        <f t="shared" si="259"/>
        <v>SBK</v>
      </c>
      <c r="H873">
        <f t="shared" si="260"/>
        <v>105</v>
      </c>
      <c r="I873">
        <f t="shared" si="261"/>
        <v>42591</v>
      </c>
      <c r="J873">
        <f t="shared" si="262"/>
        <v>42595</v>
      </c>
      <c r="K873" t="str">
        <f t="shared" si="263"/>
        <v>NQQ1</v>
      </c>
      <c r="L873">
        <f t="shared" si="264"/>
        <v>115</v>
      </c>
      <c r="M873">
        <f t="shared" si="265"/>
        <v>4</v>
      </c>
      <c r="N873">
        <f t="shared" si="266"/>
        <v>0</v>
      </c>
      <c r="O873">
        <f t="shared" si="267"/>
        <v>0</v>
      </c>
      <c r="P873" s="52" t="str">
        <f t="shared" si="268"/>
        <v>BOOKING.COM</v>
      </c>
      <c r="Q873" s="52" t="str">
        <f t="shared" si="269"/>
        <v>*JBS HOTELS</v>
      </c>
      <c r="R873" s="52" t="str">
        <f t="shared" si="270"/>
        <v>TOERKOOP REISBURO DE VEER</v>
      </c>
    </row>
    <row r="874" spans="1:18" ht="15" customHeight="1">
      <c r="A874" t="str">
        <f t="shared" si="253"/>
        <v>JAPANWALA, SAAID</v>
      </c>
      <c r="B874" t="str">
        <f t="shared" si="254"/>
        <v>806-173018</v>
      </c>
      <c r="C874">
        <f t="shared" si="255"/>
        <v>93155045</v>
      </c>
      <c r="D874" t="str">
        <f t="shared" si="256"/>
        <v>Checked Out</v>
      </c>
      <c r="E874" t="str">
        <f t="shared" si="257"/>
        <v>CRS</v>
      </c>
      <c r="F874" t="str">
        <f t="shared" si="258"/>
        <v>RACK</v>
      </c>
      <c r="G874" t="str">
        <f t="shared" si="259"/>
        <v>SBK</v>
      </c>
      <c r="H874">
        <f t="shared" si="260"/>
        <v>105</v>
      </c>
      <c r="I874">
        <f t="shared" si="261"/>
        <v>42591</v>
      </c>
      <c r="J874">
        <f t="shared" si="262"/>
        <v>42595</v>
      </c>
      <c r="K874" t="str">
        <f t="shared" si="263"/>
        <v>NQQ1</v>
      </c>
      <c r="L874">
        <f t="shared" si="264"/>
        <v>115</v>
      </c>
      <c r="M874">
        <f t="shared" si="265"/>
        <v>4</v>
      </c>
      <c r="N874">
        <f t="shared" si="266"/>
        <v>0</v>
      </c>
      <c r="O874">
        <f t="shared" si="267"/>
        <v>0</v>
      </c>
      <c r="P874" s="52" t="str">
        <f t="shared" si="268"/>
        <v>BOOKING.COM</v>
      </c>
      <c r="Q874" s="52" t="str">
        <f t="shared" si="269"/>
        <v>*JBS HOTELS</v>
      </c>
      <c r="R874" s="52" t="str">
        <f t="shared" si="270"/>
        <v>TOERKOOP REISBURO DE VEER</v>
      </c>
    </row>
    <row r="875" spans="1:18" ht="15" customHeight="1">
      <c r="A875" t="str">
        <f t="shared" si="253"/>
        <v>JAPANWALA, SAAID</v>
      </c>
      <c r="B875" t="str">
        <f t="shared" si="254"/>
        <v>806-173018</v>
      </c>
      <c r="C875">
        <f t="shared" si="255"/>
        <v>93155045</v>
      </c>
      <c r="D875" t="str">
        <f t="shared" si="256"/>
        <v>Checked Out</v>
      </c>
      <c r="E875" t="str">
        <f t="shared" si="257"/>
        <v>CRS</v>
      </c>
      <c r="F875" t="str">
        <f t="shared" si="258"/>
        <v>RACK</v>
      </c>
      <c r="G875" t="str">
        <f t="shared" si="259"/>
        <v>SBK</v>
      </c>
      <c r="H875">
        <f t="shared" si="260"/>
        <v>105</v>
      </c>
      <c r="I875">
        <f t="shared" si="261"/>
        <v>42591</v>
      </c>
      <c r="J875">
        <f t="shared" si="262"/>
        <v>42595</v>
      </c>
      <c r="K875" t="str">
        <f t="shared" si="263"/>
        <v>NQQ1</v>
      </c>
      <c r="L875">
        <f t="shared" si="264"/>
        <v>115</v>
      </c>
      <c r="M875">
        <f t="shared" si="265"/>
        <v>4</v>
      </c>
      <c r="N875">
        <f t="shared" si="266"/>
        <v>0</v>
      </c>
      <c r="O875">
        <f t="shared" si="267"/>
        <v>0</v>
      </c>
      <c r="P875" s="52" t="str">
        <f t="shared" si="268"/>
        <v>BOOKING.COM</v>
      </c>
      <c r="Q875" s="52" t="str">
        <f t="shared" si="269"/>
        <v>*JBS HOTELS</v>
      </c>
      <c r="R875" s="52" t="str">
        <f t="shared" si="270"/>
        <v>TOERKOOP REISBURO DE VEER</v>
      </c>
    </row>
    <row r="876" spans="1:18" ht="15" customHeight="1">
      <c r="A876" t="str">
        <f t="shared" si="253"/>
        <v>JAPANWALA, SAAID</v>
      </c>
      <c r="B876" t="str">
        <f t="shared" si="254"/>
        <v>806-173018</v>
      </c>
      <c r="C876">
        <f t="shared" si="255"/>
        <v>93155045</v>
      </c>
      <c r="D876" t="str">
        <f t="shared" si="256"/>
        <v>Checked Out</v>
      </c>
      <c r="E876" t="str">
        <f t="shared" si="257"/>
        <v>CRS</v>
      </c>
      <c r="F876" t="str">
        <f t="shared" si="258"/>
        <v>RACK</v>
      </c>
      <c r="G876" t="str">
        <f t="shared" si="259"/>
        <v>SBK</v>
      </c>
      <c r="H876">
        <f t="shared" si="260"/>
        <v>105</v>
      </c>
      <c r="I876">
        <f t="shared" si="261"/>
        <v>42591</v>
      </c>
      <c r="J876">
        <f t="shared" si="262"/>
        <v>42595</v>
      </c>
      <c r="K876" t="str">
        <f t="shared" si="263"/>
        <v>NQQ1</v>
      </c>
      <c r="L876">
        <f t="shared" si="264"/>
        <v>115</v>
      </c>
      <c r="M876">
        <f t="shared" si="265"/>
        <v>4</v>
      </c>
      <c r="N876">
        <f t="shared" si="266"/>
        <v>0</v>
      </c>
      <c r="O876">
        <f t="shared" si="267"/>
        <v>0</v>
      </c>
      <c r="P876" s="52" t="str">
        <f t="shared" si="268"/>
        <v>BOOKING.COM</v>
      </c>
      <c r="Q876" s="52" t="str">
        <f t="shared" si="269"/>
        <v>*JBS HOTELS</v>
      </c>
      <c r="R876" s="52" t="str">
        <f t="shared" si="270"/>
        <v>TOERKOOP REISBURO DE VEER</v>
      </c>
    </row>
    <row r="877" spans="1:18" ht="15" customHeight="1">
      <c r="A877" t="str">
        <f t="shared" si="253"/>
        <v>JAPANWALA, SAAID</v>
      </c>
      <c r="B877" t="str">
        <f t="shared" si="254"/>
        <v>806-173018</v>
      </c>
      <c r="C877">
        <f t="shared" si="255"/>
        <v>93155045</v>
      </c>
      <c r="D877" t="str">
        <f t="shared" si="256"/>
        <v>Checked Out</v>
      </c>
      <c r="E877" t="str">
        <f t="shared" si="257"/>
        <v>CRS</v>
      </c>
      <c r="F877" t="str">
        <f t="shared" si="258"/>
        <v>RACK</v>
      </c>
      <c r="G877" t="str">
        <f t="shared" si="259"/>
        <v>SBK</v>
      </c>
      <c r="H877">
        <f t="shared" si="260"/>
        <v>105</v>
      </c>
      <c r="I877">
        <f t="shared" si="261"/>
        <v>42591</v>
      </c>
      <c r="J877">
        <f t="shared" si="262"/>
        <v>42595</v>
      </c>
      <c r="K877" t="str">
        <f t="shared" si="263"/>
        <v>NQQ1</v>
      </c>
      <c r="L877">
        <f t="shared" si="264"/>
        <v>115</v>
      </c>
      <c r="M877">
        <f t="shared" si="265"/>
        <v>4</v>
      </c>
      <c r="N877">
        <f t="shared" si="266"/>
        <v>0</v>
      </c>
      <c r="O877">
        <f t="shared" si="267"/>
        <v>0</v>
      </c>
      <c r="P877" s="52" t="str">
        <f t="shared" si="268"/>
        <v>BOOKING.COM</v>
      </c>
      <c r="Q877" s="52" t="str">
        <f t="shared" si="269"/>
        <v>*JBS HOTELS</v>
      </c>
      <c r="R877" s="52" t="str">
        <f t="shared" si="270"/>
        <v>TOERKOOP REISBURO DE VEER</v>
      </c>
    </row>
    <row r="878" spans="1:18" ht="15" customHeight="1">
      <c r="A878" t="str">
        <f t="shared" si="253"/>
        <v>JAPANWALA, SAAID</v>
      </c>
      <c r="B878" t="str">
        <f t="shared" si="254"/>
        <v>806-173018</v>
      </c>
      <c r="C878">
        <f t="shared" si="255"/>
        <v>93155045</v>
      </c>
      <c r="D878" t="str">
        <f t="shared" si="256"/>
        <v>Checked Out</v>
      </c>
      <c r="E878" t="str">
        <f t="shared" si="257"/>
        <v>CRS</v>
      </c>
      <c r="F878" t="str">
        <f t="shared" si="258"/>
        <v>RACK</v>
      </c>
      <c r="G878" t="str">
        <f t="shared" si="259"/>
        <v>SBK</v>
      </c>
      <c r="H878">
        <f t="shared" si="260"/>
        <v>105</v>
      </c>
      <c r="I878">
        <f t="shared" si="261"/>
        <v>42591</v>
      </c>
      <c r="J878">
        <f t="shared" si="262"/>
        <v>42595</v>
      </c>
      <c r="K878" t="str">
        <f t="shared" si="263"/>
        <v>NQQ1</v>
      </c>
      <c r="L878">
        <f t="shared" si="264"/>
        <v>115</v>
      </c>
      <c r="M878">
        <f t="shared" si="265"/>
        <v>4</v>
      </c>
      <c r="N878">
        <f t="shared" si="266"/>
        <v>0</v>
      </c>
      <c r="O878">
        <f t="shared" si="267"/>
        <v>0</v>
      </c>
      <c r="P878" s="52" t="str">
        <f t="shared" si="268"/>
        <v>BOOKING.COM</v>
      </c>
      <c r="Q878" s="52" t="str">
        <f t="shared" si="269"/>
        <v>*JBS HOTELS</v>
      </c>
      <c r="R878" s="52" t="str">
        <f t="shared" si="270"/>
        <v>TOERKOOP REISBURO DE VEER</v>
      </c>
    </row>
    <row r="879" spans="1:18" ht="15" customHeight="1">
      <c r="A879" t="str">
        <f t="shared" si="253"/>
        <v>JAPANWALA, SAAID</v>
      </c>
      <c r="B879" t="str">
        <f t="shared" si="254"/>
        <v>806-173018</v>
      </c>
      <c r="C879">
        <f t="shared" si="255"/>
        <v>93155045</v>
      </c>
      <c r="D879" t="str">
        <f t="shared" si="256"/>
        <v>Checked Out</v>
      </c>
      <c r="E879" t="str">
        <f t="shared" si="257"/>
        <v>CRS</v>
      </c>
      <c r="F879" t="str">
        <f t="shared" si="258"/>
        <v>RACK</v>
      </c>
      <c r="G879" t="str">
        <f t="shared" si="259"/>
        <v>SBK</v>
      </c>
      <c r="H879">
        <f t="shared" si="260"/>
        <v>105</v>
      </c>
      <c r="I879">
        <f t="shared" si="261"/>
        <v>42591</v>
      </c>
      <c r="J879">
        <f t="shared" si="262"/>
        <v>42595</v>
      </c>
      <c r="K879" t="str">
        <f t="shared" si="263"/>
        <v>NQQ1</v>
      </c>
      <c r="L879">
        <f t="shared" si="264"/>
        <v>115</v>
      </c>
      <c r="M879">
        <f t="shared" si="265"/>
        <v>4</v>
      </c>
      <c r="N879">
        <f t="shared" si="266"/>
        <v>0</v>
      </c>
      <c r="O879">
        <f t="shared" si="267"/>
        <v>0</v>
      </c>
      <c r="P879" s="52" t="str">
        <f t="shared" si="268"/>
        <v>BOOKING.COM</v>
      </c>
      <c r="Q879" s="52" t="str">
        <f t="shared" si="269"/>
        <v>*JBS HOTELS</v>
      </c>
      <c r="R879" s="52" t="str">
        <f t="shared" si="270"/>
        <v>TOERKOOP REISBURO DE VEER</v>
      </c>
    </row>
    <row r="880" spans="1:18" ht="15" customHeight="1">
      <c r="A880" t="str">
        <f t="shared" si="253"/>
        <v>JAPANWALA, SAAID</v>
      </c>
      <c r="B880" t="str">
        <f t="shared" si="254"/>
        <v>806-173018</v>
      </c>
      <c r="C880">
        <f t="shared" si="255"/>
        <v>93155045</v>
      </c>
      <c r="D880" t="str">
        <f t="shared" si="256"/>
        <v>Checked Out</v>
      </c>
      <c r="E880" t="str">
        <f t="shared" si="257"/>
        <v>CRS</v>
      </c>
      <c r="F880" t="str">
        <f t="shared" si="258"/>
        <v>RACK</v>
      </c>
      <c r="G880" t="str">
        <f t="shared" si="259"/>
        <v>SBK</v>
      </c>
      <c r="H880">
        <f t="shared" si="260"/>
        <v>105</v>
      </c>
      <c r="I880">
        <f t="shared" si="261"/>
        <v>42591</v>
      </c>
      <c r="J880">
        <f t="shared" si="262"/>
        <v>42595</v>
      </c>
      <c r="K880" t="str">
        <f t="shared" si="263"/>
        <v>NQQ1</v>
      </c>
      <c r="L880">
        <f t="shared" si="264"/>
        <v>115</v>
      </c>
      <c r="M880">
        <f t="shared" si="265"/>
        <v>4</v>
      </c>
      <c r="N880">
        <f t="shared" si="266"/>
        <v>0</v>
      </c>
      <c r="O880">
        <f t="shared" si="267"/>
        <v>0</v>
      </c>
      <c r="P880" s="52" t="str">
        <f t="shared" si="268"/>
        <v>BOOKING.COM</v>
      </c>
      <c r="Q880" s="52" t="str">
        <f t="shared" si="269"/>
        <v>*JBS HOTELS</v>
      </c>
      <c r="R880" s="52" t="str">
        <f t="shared" si="270"/>
        <v>TOERKOOP REISBURO DE VEER</v>
      </c>
    </row>
    <row r="881" spans="1:18" ht="15" customHeight="1">
      <c r="A881" t="str">
        <f t="shared" si="253"/>
        <v>JAPANWALA, SAAID</v>
      </c>
      <c r="B881" t="str">
        <f t="shared" si="254"/>
        <v>806-173018</v>
      </c>
      <c r="C881">
        <f t="shared" si="255"/>
        <v>93155045</v>
      </c>
      <c r="D881" t="str">
        <f t="shared" si="256"/>
        <v>Checked Out</v>
      </c>
      <c r="E881" t="str">
        <f t="shared" si="257"/>
        <v>CRS</v>
      </c>
      <c r="F881" t="str">
        <f t="shared" si="258"/>
        <v>RACK</v>
      </c>
      <c r="G881" t="str">
        <f t="shared" si="259"/>
        <v>SBK</v>
      </c>
      <c r="H881">
        <f t="shared" si="260"/>
        <v>105</v>
      </c>
      <c r="I881">
        <f t="shared" si="261"/>
        <v>42591</v>
      </c>
      <c r="J881">
        <f t="shared" si="262"/>
        <v>42595</v>
      </c>
      <c r="K881" t="str">
        <f t="shared" si="263"/>
        <v>NQQ1</v>
      </c>
      <c r="L881">
        <f t="shared" si="264"/>
        <v>115</v>
      </c>
      <c r="M881">
        <f t="shared" si="265"/>
        <v>4</v>
      </c>
      <c r="N881">
        <f t="shared" si="266"/>
        <v>0</v>
      </c>
      <c r="O881">
        <f t="shared" si="267"/>
        <v>0</v>
      </c>
      <c r="P881" s="52" t="str">
        <f t="shared" si="268"/>
        <v>BOOKING.COM</v>
      </c>
      <c r="Q881" s="52" t="str">
        <f t="shared" si="269"/>
        <v>*JBS HOTELS</v>
      </c>
      <c r="R881" s="52" t="str">
        <f t="shared" si="270"/>
        <v>TOERKOOP REISBURO DE VEER</v>
      </c>
    </row>
    <row r="882" spans="1:18" ht="15" customHeight="1">
      <c r="A882" t="str">
        <f t="shared" si="253"/>
        <v>JAPANWALA, SAAID</v>
      </c>
      <c r="B882" t="str">
        <f t="shared" si="254"/>
        <v>806-173018</v>
      </c>
      <c r="C882">
        <f t="shared" si="255"/>
        <v>93155045</v>
      </c>
      <c r="D882" t="str">
        <f t="shared" si="256"/>
        <v>Checked Out</v>
      </c>
      <c r="E882" t="str">
        <f t="shared" si="257"/>
        <v>CRS</v>
      </c>
      <c r="F882" t="str">
        <f t="shared" si="258"/>
        <v>RACK</v>
      </c>
      <c r="G882" t="str">
        <f t="shared" si="259"/>
        <v>SBK</v>
      </c>
      <c r="H882">
        <f t="shared" si="260"/>
        <v>105</v>
      </c>
      <c r="I882">
        <f t="shared" si="261"/>
        <v>42591</v>
      </c>
      <c r="J882">
        <f t="shared" si="262"/>
        <v>42595</v>
      </c>
      <c r="K882" t="str">
        <f t="shared" si="263"/>
        <v>NQQ1</v>
      </c>
      <c r="L882">
        <f t="shared" si="264"/>
        <v>115</v>
      </c>
      <c r="M882">
        <f t="shared" si="265"/>
        <v>4</v>
      </c>
      <c r="N882">
        <f t="shared" si="266"/>
        <v>0</v>
      </c>
      <c r="O882">
        <f t="shared" si="267"/>
        <v>0</v>
      </c>
      <c r="P882" s="52" t="str">
        <f t="shared" si="268"/>
        <v>BOOKING.COM</v>
      </c>
      <c r="Q882" s="52" t="str">
        <f t="shared" si="269"/>
        <v>*JBS HOTELS</v>
      </c>
      <c r="R882" s="52" t="str">
        <f t="shared" si="270"/>
        <v>TOERKOOP REISBURO DE VEER</v>
      </c>
    </row>
    <row r="883" spans="1:18" ht="15" customHeight="1">
      <c r="A883" t="str">
        <f t="shared" si="253"/>
        <v>JAPANWALA, SAAID</v>
      </c>
      <c r="B883" t="str">
        <f t="shared" si="254"/>
        <v>806-173018</v>
      </c>
      <c r="C883">
        <f t="shared" si="255"/>
        <v>93155045</v>
      </c>
      <c r="D883" t="str">
        <f t="shared" si="256"/>
        <v>Checked Out</v>
      </c>
      <c r="E883" t="str">
        <f t="shared" si="257"/>
        <v>CRS</v>
      </c>
      <c r="F883" t="str">
        <f t="shared" si="258"/>
        <v>RACK</v>
      </c>
      <c r="G883" t="str">
        <f t="shared" si="259"/>
        <v>SBK</v>
      </c>
      <c r="H883">
        <f t="shared" si="260"/>
        <v>105</v>
      </c>
      <c r="I883">
        <f t="shared" si="261"/>
        <v>42591</v>
      </c>
      <c r="J883">
        <f t="shared" si="262"/>
        <v>42595</v>
      </c>
      <c r="K883" t="str">
        <f t="shared" si="263"/>
        <v>NQQ1</v>
      </c>
      <c r="L883">
        <f t="shared" si="264"/>
        <v>115</v>
      </c>
      <c r="M883">
        <f t="shared" si="265"/>
        <v>4</v>
      </c>
      <c r="N883">
        <f t="shared" si="266"/>
        <v>0</v>
      </c>
      <c r="O883">
        <f t="shared" si="267"/>
        <v>0</v>
      </c>
      <c r="P883" s="52" t="str">
        <f t="shared" si="268"/>
        <v>BOOKING.COM</v>
      </c>
      <c r="Q883" s="52" t="str">
        <f t="shared" si="269"/>
        <v>*JBS HOTELS</v>
      </c>
      <c r="R883" s="52" t="str">
        <f t="shared" si="270"/>
        <v>TOERKOOP REISBURO DE VEER</v>
      </c>
    </row>
    <row r="884" spans="1:18" ht="15" customHeight="1">
      <c r="A884" t="str">
        <f t="shared" si="253"/>
        <v>JAPANWALA, SAAID</v>
      </c>
      <c r="B884" t="str">
        <f t="shared" si="254"/>
        <v>806-173018</v>
      </c>
      <c r="C884">
        <f t="shared" si="255"/>
        <v>93155045</v>
      </c>
      <c r="D884" t="str">
        <f t="shared" si="256"/>
        <v>Checked Out</v>
      </c>
      <c r="E884" t="str">
        <f t="shared" si="257"/>
        <v>CRS</v>
      </c>
      <c r="F884" t="str">
        <f t="shared" si="258"/>
        <v>RACK</v>
      </c>
      <c r="G884" t="str">
        <f t="shared" si="259"/>
        <v>SBK</v>
      </c>
      <c r="H884">
        <f t="shared" si="260"/>
        <v>105</v>
      </c>
      <c r="I884">
        <f t="shared" si="261"/>
        <v>42591</v>
      </c>
      <c r="J884">
        <f t="shared" si="262"/>
        <v>42595</v>
      </c>
      <c r="K884" t="str">
        <f t="shared" si="263"/>
        <v>NQQ1</v>
      </c>
      <c r="L884">
        <f t="shared" si="264"/>
        <v>115</v>
      </c>
      <c r="M884">
        <f t="shared" si="265"/>
        <v>4</v>
      </c>
      <c r="N884">
        <f t="shared" si="266"/>
        <v>0</v>
      </c>
      <c r="O884">
        <f t="shared" si="267"/>
        <v>0</v>
      </c>
      <c r="P884" s="52" t="str">
        <f t="shared" si="268"/>
        <v>BOOKING.COM</v>
      </c>
      <c r="Q884" s="52" t="str">
        <f t="shared" si="269"/>
        <v>*JBS HOTELS</v>
      </c>
      <c r="R884" s="52" t="str">
        <f t="shared" si="270"/>
        <v>TOERKOOP REISBURO DE VEER</v>
      </c>
    </row>
    <row r="885" spans="1:18" ht="15" customHeight="1">
      <c r="A885" t="str">
        <f t="shared" si="253"/>
        <v>JAPANWALA, SAAID</v>
      </c>
      <c r="B885" t="str">
        <f t="shared" si="254"/>
        <v>806-173018</v>
      </c>
      <c r="C885">
        <f t="shared" si="255"/>
        <v>93155045</v>
      </c>
      <c r="D885" t="str">
        <f t="shared" si="256"/>
        <v>Checked Out</v>
      </c>
      <c r="E885" t="str">
        <f t="shared" si="257"/>
        <v>CRS</v>
      </c>
      <c r="F885" t="str">
        <f t="shared" si="258"/>
        <v>RACK</v>
      </c>
      <c r="G885" t="str">
        <f t="shared" si="259"/>
        <v>SBK</v>
      </c>
      <c r="H885">
        <f t="shared" si="260"/>
        <v>105</v>
      </c>
      <c r="I885">
        <f t="shared" si="261"/>
        <v>42591</v>
      </c>
      <c r="J885">
        <f t="shared" si="262"/>
        <v>42595</v>
      </c>
      <c r="K885" t="str">
        <f t="shared" si="263"/>
        <v>NQQ1</v>
      </c>
      <c r="L885">
        <f t="shared" si="264"/>
        <v>115</v>
      </c>
      <c r="M885">
        <f t="shared" si="265"/>
        <v>4</v>
      </c>
      <c r="N885">
        <f t="shared" si="266"/>
        <v>0</v>
      </c>
      <c r="O885">
        <f t="shared" si="267"/>
        <v>0</v>
      </c>
      <c r="P885" s="52" t="str">
        <f t="shared" si="268"/>
        <v>BOOKING.COM</v>
      </c>
      <c r="Q885" s="52" t="str">
        <f t="shared" si="269"/>
        <v>*JBS HOTELS</v>
      </c>
      <c r="R885" s="52" t="str">
        <f t="shared" si="270"/>
        <v>TOERKOOP REISBURO DE VEER</v>
      </c>
    </row>
    <row r="886" spans="1:18" ht="15" customHeight="1">
      <c r="A886" t="str">
        <f t="shared" si="253"/>
        <v>JAPANWALA, SAAID</v>
      </c>
      <c r="B886" t="str">
        <f t="shared" si="254"/>
        <v>806-173018</v>
      </c>
      <c r="C886">
        <f t="shared" si="255"/>
        <v>93155045</v>
      </c>
      <c r="D886" t="str">
        <f t="shared" si="256"/>
        <v>Checked Out</v>
      </c>
      <c r="E886" t="str">
        <f t="shared" si="257"/>
        <v>CRS</v>
      </c>
      <c r="F886" t="str">
        <f t="shared" si="258"/>
        <v>RACK</v>
      </c>
      <c r="G886" t="str">
        <f t="shared" si="259"/>
        <v>SBK</v>
      </c>
      <c r="H886">
        <f t="shared" si="260"/>
        <v>105</v>
      </c>
      <c r="I886">
        <f t="shared" si="261"/>
        <v>42591</v>
      </c>
      <c r="J886">
        <f t="shared" si="262"/>
        <v>42595</v>
      </c>
      <c r="K886" t="str">
        <f t="shared" si="263"/>
        <v>NQQ1</v>
      </c>
      <c r="L886">
        <f t="shared" si="264"/>
        <v>115</v>
      </c>
      <c r="M886">
        <f t="shared" si="265"/>
        <v>4</v>
      </c>
      <c r="N886">
        <f t="shared" si="266"/>
        <v>0</v>
      </c>
      <c r="O886">
        <f t="shared" si="267"/>
        <v>0</v>
      </c>
      <c r="P886" s="52" t="str">
        <f t="shared" si="268"/>
        <v>BOOKING.COM</v>
      </c>
      <c r="Q886" s="52" t="str">
        <f t="shared" si="269"/>
        <v>*JBS HOTELS</v>
      </c>
      <c r="R886" s="52" t="str">
        <f t="shared" si="270"/>
        <v>TOERKOOP REISBURO DE VEER</v>
      </c>
    </row>
    <row r="887" spans="1:18" ht="15" customHeight="1">
      <c r="A887" t="str">
        <f t="shared" si="253"/>
        <v>JAPANWALA, SAAID</v>
      </c>
      <c r="B887" t="str">
        <f t="shared" si="254"/>
        <v>806-173018</v>
      </c>
      <c r="C887">
        <f t="shared" si="255"/>
        <v>93155045</v>
      </c>
      <c r="D887" t="str">
        <f t="shared" si="256"/>
        <v>Checked Out</v>
      </c>
      <c r="E887" t="str">
        <f t="shared" si="257"/>
        <v>CRS</v>
      </c>
      <c r="F887" t="str">
        <f t="shared" si="258"/>
        <v>RACK</v>
      </c>
      <c r="G887" t="str">
        <f t="shared" si="259"/>
        <v>SBK</v>
      </c>
      <c r="H887">
        <f t="shared" si="260"/>
        <v>105</v>
      </c>
      <c r="I887">
        <f t="shared" si="261"/>
        <v>42591</v>
      </c>
      <c r="J887">
        <f t="shared" si="262"/>
        <v>42595</v>
      </c>
      <c r="K887" t="str">
        <f t="shared" si="263"/>
        <v>NQQ1</v>
      </c>
      <c r="L887">
        <f t="shared" si="264"/>
        <v>115</v>
      </c>
      <c r="M887">
        <f t="shared" si="265"/>
        <v>4</v>
      </c>
      <c r="N887">
        <f t="shared" si="266"/>
        <v>0</v>
      </c>
      <c r="O887">
        <f t="shared" si="267"/>
        <v>0</v>
      </c>
      <c r="P887" s="52" t="str">
        <f t="shared" si="268"/>
        <v>BOOKING.COM</v>
      </c>
      <c r="Q887" s="52" t="str">
        <f t="shared" si="269"/>
        <v>*JBS HOTELS</v>
      </c>
      <c r="R887" s="52" t="str">
        <f t="shared" si="270"/>
        <v>TOERKOOP REISBURO DE VEER</v>
      </c>
    </row>
    <row r="888" spans="1:18" ht="15" customHeight="1">
      <c r="A888" t="str">
        <f t="shared" si="253"/>
        <v>JAPANWALA, SAAID</v>
      </c>
      <c r="B888" t="str">
        <f t="shared" si="254"/>
        <v>806-173018</v>
      </c>
      <c r="C888">
        <f t="shared" si="255"/>
        <v>93155045</v>
      </c>
      <c r="D888" t="str">
        <f t="shared" si="256"/>
        <v>Checked Out</v>
      </c>
      <c r="E888" t="str">
        <f t="shared" si="257"/>
        <v>CRS</v>
      </c>
      <c r="F888" t="str">
        <f t="shared" si="258"/>
        <v>RACK</v>
      </c>
      <c r="G888" t="str">
        <f t="shared" si="259"/>
        <v>SBK</v>
      </c>
      <c r="H888">
        <f t="shared" si="260"/>
        <v>105</v>
      </c>
      <c r="I888">
        <f t="shared" si="261"/>
        <v>42591</v>
      </c>
      <c r="J888">
        <f t="shared" si="262"/>
        <v>42595</v>
      </c>
      <c r="K888" t="str">
        <f t="shared" si="263"/>
        <v>NQQ1</v>
      </c>
      <c r="L888">
        <f t="shared" si="264"/>
        <v>115</v>
      </c>
      <c r="M888">
        <f t="shared" si="265"/>
        <v>4</v>
      </c>
      <c r="N888">
        <f t="shared" si="266"/>
        <v>0</v>
      </c>
      <c r="O888">
        <f t="shared" si="267"/>
        <v>0</v>
      </c>
      <c r="P888" s="52" t="str">
        <f t="shared" si="268"/>
        <v>BOOKING.COM</v>
      </c>
      <c r="Q888" s="52" t="str">
        <f t="shared" si="269"/>
        <v>*JBS HOTELS</v>
      </c>
      <c r="R888" s="52" t="str">
        <f t="shared" si="270"/>
        <v>TOERKOOP REISBURO DE VEER</v>
      </c>
    </row>
    <row r="889" spans="1:18" ht="15" customHeight="1">
      <c r="A889" t="str">
        <f t="shared" si="253"/>
        <v>JAPANWALA, SAAID</v>
      </c>
      <c r="B889" t="str">
        <f t="shared" si="254"/>
        <v>806-173018</v>
      </c>
      <c r="C889">
        <f t="shared" si="255"/>
        <v>93155045</v>
      </c>
      <c r="D889" t="str">
        <f t="shared" si="256"/>
        <v>Checked Out</v>
      </c>
      <c r="E889" t="str">
        <f t="shared" si="257"/>
        <v>CRS</v>
      </c>
      <c r="F889" t="str">
        <f t="shared" si="258"/>
        <v>RACK</v>
      </c>
      <c r="G889" t="str">
        <f t="shared" si="259"/>
        <v>SBK</v>
      </c>
      <c r="H889">
        <f t="shared" si="260"/>
        <v>105</v>
      </c>
      <c r="I889">
        <f t="shared" si="261"/>
        <v>42591</v>
      </c>
      <c r="J889">
        <f t="shared" si="262"/>
        <v>42595</v>
      </c>
      <c r="K889" t="str">
        <f t="shared" si="263"/>
        <v>NQQ1</v>
      </c>
      <c r="L889">
        <f t="shared" si="264"/>
        <v>115</v>
      </c>
      <c r="M889">
        <f t="shared" si="265"/>
        <v>4</v>
      </c>
      <c r="N889">
        <f t="shared" si="266"/>
        <v>0</v>
      </c>
      <c r="O889">
        <f t="shared" si="267"/>
        <v>0</v>
      </c>
      <c r="P889" s="52" t="str">
        <f t="shared" si="268"/>
        <v>BOOKING.COM</v>
      </c>
      <c r="Q889" s="52" t="str">
        <f t="shared" si="269"/>
        <v>*JBS HOTELS</v>
      </c>
      <c r="R889" s="52" t="str">
        <f t="shared" si="270"/>
        <v>TOERKOOP REISBURO DE VEER</v>
      </c>
    </row>
    <row r="890" spans="1:18" ht="15" customHeight="1">
      <c r="A890" t="str">
        <f t="shared" si="253"/>
        <v>JAPANWALA, SAAID</v>
      </c>
      <c r="B890" t="str">
        <f t="shared" si="254"/>
        <v>806-173018</v>
      </c>
      <c r="C890">
        <f t="shared" si="255"/>
        <v>93155045</v>
      </c>
      <c r="D890" t="str">
        <f t="shared" si="256"/>
        <v>Checked Out</v>
      </c>
      <c r="E890" t="str">
        <f t="shared" si="257"/>
        <v>CRS</v>
      </c>
      <c r="F890" t="str">
        <f t="shared" si="258"/>
        <v>RACK</v>
      </c>
      <c r="G890" t="str">
        <f t="shared" si="259"/>
        <v>SBK</v>
      </c>
      <c r="H890">
        <f t="shared" si="260"/>
        <v>105</v>
      </c>
      <c r="I890">
        <f t="shared" si="261"/>
        <v>42591</v>
      </c>
      <c r="J890">
        <f t="shared" si="262"/>
        <v>42595</v>
      </c>
      <c r="K890" t="str">
        <f t="shared" si="263"/>
        <v>NQQ1</v>
      </c>
      <c r="L890">
        <f t="shared" si="264"/>
        <v>115</v>
      </c>
      <c r="M890">
        <f t="shared" si="265"/>
        <v>4</v>
      </c>
      <c r="N890">
        <f t="shared" si="266"/>
        <v>0</v>
      </c>
      <c r="O890">
        <f t="shared" si="267"/>
        <v>0</v>
      </c>
      <c r="P890" s="52" t="str">
        <f t="shared" si="268"/>
        <v>BOOKING.COM</v>
      </c>
      <c r="Q890" s="52" t="str">
        <f t="shared" si="269"/>
        <v>*JBS HOTELS</v>
      </c>
      <c r="R890" s="52" t="str">
        <f t="shared" si="270"/>
        <v>TOERKOOP REISBURO DE VEER</v>
      </c>
    </row>
    <row r="891" spans="1:18" ht="15" customHeight="1">
      <c r="A891" t="str">
        <f t="shared" si="253"/>
        <v>JAPANWALA, SAAID</v>
      </c>
      <c r="B891" t="str">
        <f t="shared" si="254"/>
        <v>806-173018</v>
      </c>
      <c r="C891">
        <f t="shared" si="255"/>
        <v>93155045</v>
      </c>
      <c r="D891" t="str">
        <f t="shared" si="256"/>
        <v>Checked Out</v>
      </c>
      <c r="E891" t="str">
        <f t="shared" si="257"/>
        <v>CRS</v>
      </c>
      <c r="F891" t="str">
        <f t="shared" si="258"/>
        <v>RACK</v>
      </c>
      <c r="G891" t="str">
        <f t="shared" si="259"/>
        <v>SBK</v>
      </c>
      <c r="H891">
        <f t="shared" si="260"/>
        <v>105</v>
      </c>
      <c r="I891">
        <f t="shared" si="261"/>
        <v>42591</v>
      </c>
      <c r="J891">
        <f t="shared" si="262"/>
        <v>42595</v>
      </c>
      <c r="K891" t="str">
        <f t="shared" si="263"/>
        <v>NQQ1</v>
      </c>
      <c r="L891">
        <f t="shared" si="264"/>
        <v>115</v>
      </c>
      <c r="M891">
        <f t="shared" si="265"/>
        <v>4</v>
      </c>
      <c r="N891">
        <f t="shared" si="266"/>
        <v>0</v>
      </c>
      <c r="O891">
        <f t="shared" si="267"/>
        <v>0</v>
      </c>
      <c r="P891" s="52" t="str">
        <f t="shared" si="268"/>
        <v>BOOKING.COM</v>
      </c>
      <c r="Q891" s="52" t="str">
        <f t="shared" si="269"/>
        <v>*JBS HOTELS</v>
      </c>
      <c r="R891" s="52" t="str">
        <f t="shared" si="270"/>
        <v>TOERKOOP REISBURO DE VEER</v>
      </c>
    </row>
    <row r="892" spans="1:18" ht="15" customHeight="1">
      <c r="A892" t="str">
        <f t="shared" si="253"/>
        <v>JAPANWALA, SAAID</v>
      </c>
      <c r="B892" t="str">
        <f t="shared" si="254"/>
        <v>806-173018</v>
      </c>
      <c r="C892">
        <f t="shared" si="255"/>
        <v>93155045</v>
      </c>
      <c r="D892" t="str">
        <f t="shared" si="256"/>
        <v>Checked Out</v>
      </c>
      <c r="E892" t="str">
        <f t="shared" si="257"/>
        <v>CRS</v>
      </c>
      <c r="F892" t="str">
        <f t="shared" si="258"/>
        <v>RACK</v>
      </c>
      <c r="G892" t="str">
        <f t="shared" si="259"/>
        <v>SBK</v>
      </c>
      <c r="H892">
        <f t="shared" si="260"/>
        <v>105</v>
      </c>
      <c r="I892">
        <f t="shared" si="261"/>
        <v>42591</v>
      </c>
      <c r="J892">
        <f t="shared" si="262"/>
        <v>42595</v>
      </c>
      <c r="K892" t="str">
        <f t="shared" si="263"/>
        <v>NQQ1</v>
      </c>
      <c r="L892">
        <f t="shared" si="264"/>
        <v>115</v>
      </c>
      <c r="M892">
        <f t="shared" si="265"/>
        <v>4</v>
      </c>
      <c r="N892">
        <f t="shared" si="266"/>
        <v>0</v>
      </c>
      <c r="O892">
        <f t="shared" si="267"/>
        <v>0</v>
      </c>
      <c r="P892" s="52" t="str">
        <f t="shared" si="268"/>
        <v>BOOKING.COM</v>
      </c>
      <c r="Q892" s="52" t="str">
        <f t="shared" si="269"/>
        <v>*JBS HOTELS</v>
      </c>
      <c r="R892" s="52" t="str">
        <f t="shared" si="270"/>
        <v>TOERKOOP REISBURO DE VEER</v>
      </c>
    </row>
    <row r="893" spans="1:18" ht="15" customHeight="1">
      <c r="A893" t="str">
        <f t="shared" si="253"/>
        <v>JAPANWALA, SAAID</v>
      </c>
      <c r="B893" t="str">
        <f t="shared" si="254"/>
        <v>806-173018</v>
      </c>
      <c r="C893">
        <f t="shared" si="255"/>
        <v>93155045</v>
      </c>
      <c r="D893" t="str">
        <f t="shared" si="256"/>
        <v>Checked Out</v>
      </c>
      <c r="E893" t="str">
        <f t="shared" si="257"/>
        <v>CRS</v>
      </c>
      <c r="F893" t="str">
        <f t="shared" si="258"/>
        <v>RACK</v>
      </c>
      <c r="G893" t="str">
        <f t="shared" si="259"/>
        <v>SBK</v>
      </c>
      <c r="H893">
        <f t="shared" si="260"/>
        <v>105</v>
      </c>
      <c r="I893">
        <f t="shared" si="261"/>
        <v>42591</v>
      </c>
      <c r="J893">
        <f t="shared" si="262"/>
        <v>42595</v>
      </c>
      <c r="K893" t="str">
        <f t="shared" si="263"/>
        <v>NQQ1</v>
      </c>
      <c r="L893">
        <f t="shared" si="264"/>
        <v>115</v>
      </c>
      <c r="M893">
        <f t="shared" si="265"/>
        <v>4</v>
      </c>
      <c r="N893">
        <f t="shared" si="266"/>
        <v>0</v>
      </c>
      <c r="O893">
        <f t="shared" si="267"/>
        <v>0</v>
      </c>
      <c r="P893" s="52" t="str">
        <f t="shared" si="268"/>
        <v>BOOKING.COM</v>
      </c>
      <c r="Q893" s="52" t="str">
        <f t="shared" si="269"/>
        <v>*JBS HOTELS</v>
      </c>
      <c r="R893" s="52" t="str">
        <f t="shared" si="270"/>
        <v>TOERKOOP REISBURO DE VEER</v>
      </c>
    </row>
    <row r="894" spans="1:18" ht="15" customHeight="1">
      <c r="A894" t="str">
        <f t="shared" si="253"/>
        <v>JAPANWALA, SAAID</v>
      </c>
      <c r="B894" t="str">
        <f t="shared" si="254"/>
        <v>806-173018</v>
      </c>
      <c r="C894">
        <f t="shared" si="255"/>
        <v>93155045</v>
      </c>
      <c r="D894" t="str">
        <f t="shared" si="256"/>
        <v>Checked Out</v>
      </c>
      <c r="E894" t="str">
        <f t="shared" si="257"/>
        <v>CRS</v>
      </c>
      <c r="F894" t="str">
        <f t="shared" si="258"/>
        <v>RACK</v>
      </c>
      <c r="G894" t="str">
        <f t="shared" si="259"/>
        <v>SBK</v>
      </c>
      <c r="H894">
        <f t="shared" si="260"/>
        <v>105</v>
      </c>
      <c r="I894">
        <f t="shared" si="261"/>
        <v>42591</v>
      </c>
      <c r="J894">
        <f t="shared" si="262"/>
        <v>42595</v>
      </c>
      <c r="K894" t="str">
        <f t="shared" si="263"/>
        <v>NQQ1</v>
      </c>
      <c r="L894">
        <f t="shared" si="264"/>
        <v>115</v>
      </c>
      <c r="M894">
        <f t="shared" si="265"/>
        <v>4</v>
      </c>
      <c r="N894">
        <f t="shared" si="266"/>
        <v>0</v>
      </c>
      <c r="O894">
        <f t="shared" si="267"/>
        <v>0</v>
      </c>
      <c r="P894" s="52" t="str">
        <f t="shared" si="268"/>
        <v>BOOKING.COM</v>
      </c>
      <c r="Q894" s="52" t="str">
        <f t="shared" si="269"/>
        <v>*JBS HOTELS</v>
      </c>
      <c r="R894" s="52" t="str">
        <f t="shared" si="270"/>
        <v>TOERKOOP REISBURO DE VEER</v>
      </c>
    </row>
    <row r="895" spans="1:18" ht="15" customHeight="1">
      <c r="A895" t="str">
        <f t="shared" si="253"/>
        <v>JAPANWALA, SAAID</v>
      </c>
      <c r="B895" t="str">
        <f t="shared" si="254"/>
        <v>806-173018</v>
      </c>
      <c r="C895">
        <f t="shared" si="255"/>
        <v>93155045</v>
      </c>
      <c r="D895" t="str">
        <f t="shared" si="256"/>
        <v>Checked Out</v>
      </c>
      <c r="E895" t="str">
        <f t="shared" si="257"/>
        <v>CRS</v>
      </c>
      <c r="F895" t="str">
        <f t="shared" si="258"/>
        <v>RACK</v>
      </c>
      <c r="G895" t="str">
        <f t="shared" si="259"/>
        <v>SBK</v>
      </c>
      <c r="H895">
        <f t="shared" si="260"/>
        <v>105</v>
      </c>
      <c r="I895">
        <f t="shared" si="261"/>
        <v>42591</v>
      </c>
      <c r="J895">
        <f t="shared" si="262"/>
        <v>42595</v>
      </c>
      <c r="K895" t="str">
        <f t="shared" si="263"/>
        <v>NQQ1</v>
      </c>
      <c r="L895">
        <f t="shared" si="264"/>
        <v>115</v>
      </c>
      <c r="M895">
        <f t="shared" si="265"/>
        <v>4</v>
      </c>
      <c r="N895">
        <f t="shared" si="266"/>
        <v>0</v>
      </c>
      <c r="O895">
        <f t="shared" si="267"/>
        <v>0</v>
      </c>
      <c r="P895" s="52" t="str">
        <f t="shared" si="268"/>
        <v>BOOKING.COM</v>
      </c>
      <c r="Q895" s="52" t="str">
        <f t="shared" si="269"/>
        <v>*JBS HOTELS</v>
      </c>
      <c r="R895" s="52" t="str">
        <f t="shared" si="270"/>
        <v>TOERKOOP REISBURO DE VEER</v>
      </c>
    </row>
    <row r="896" spans="1:18" ht="15" customHeight="1">
      <c r="A896" t="str">
        <f t="shared" si="253"/>
        <v>JAPANWALA, SAAID</v>
      </c>
      <c r="B896" t="str">
        <f t="shared" si="254"/>
        <v>806-173018</v>
      </c>
      <c r="C896">
        <f t="shared" si="255"/>
        <v>93155045</v>
      </c>
      <c r="D896" t="str">
        <f t="shared" si="256"/>
        <v>Checked Out</v>
      </c>
      <c r="E896" t="str">
        <f t="shared" si="257"/>
        <v>CRS</v>
      </c>
      <c r="F896" t="str">
        <f t="shared" si="258"/>
        <v>RACK</v>
      </c>
      <c r="G896" t="str">
        <f t="shared" si="259"/>
        <v>SBK</v>
      </c>
      <c r="H896">
        <f t="shared" si="260"/>
        <v>105</v>
      </c>
      <c r="I896">
        <f t="shared" si="261"/>
        <v>42591</v>
      </c>
      <c r="J896">
        <f t="shared" si="262"/>
        <v>42595</v>
      </c>
      <c r="K896" t="str">
        <f t="shared" si="263"/>
        <v>NQQ1</v>
      </c>
      <c r="L896">
        <f t="shared" si="264"/>
        <v>115</v>
      </c>
      <c r="M896">
        <f t="shared" si="265"/>
        <v>4</v>
      </c>
      <c r="N896">
        <f t="shared" si="266"/>
        <v>0</v>
      </c>
      <c r="O896">
        <f t="shared" si="267"/>
        <v>0</v>
      </c>
      <c r="P896" s="52" t="str">
        <f t="shared" si="268"/>
        <v>BOOKING.COM</v>
      </c>
      <c r="Q896" s="52" t="str">
        <f t="shared" si="269"/>
        <v>*JBS HOTELS</v>
      </c>
      <c r="R896" s="52" t="str">
        <f t="shared" si="270"/>
        <v>TOERKOOP REISBURO DE VEER</v>
      </c>
    </row>
    <row r="897" spans="1:18" ht="15" customHeight="1">
      <c r="A897" t="str">
        <f t="shared" si="253"/>
        <v>JAPANWALA, SAAID</v>
      </c>
      <c r="B897" t="str">
        <f t="shared" si="254"/>
        <v>806-173018</v>
      </c>
      <c r="C897">
        <f t="shared" si="255"/>
        <v>93155045</v>
      </c>
      <c r="D897" t="str">
        <f t="shared" si="256"/>
        <v>Checked Out</v>
      </c>
      <c r="E897" t="str">
        <f t="shared" si="257"/>
        <v>CRS</v>
      </c>
      <c r="F897" t="str">
        <f t="shared" si="258"/>
        <v>RACK</v>
      </c>
      <c r="G897" t="str">
        <f t="shared" si="259"/>
        <v>SBK</v>
      </c>
      <c r="H897">
        <f t="shared" si="260"/>
        <v>105</v>
      </c>
      <c r="I897">
        <f t="shared" si="261"/>
        <v>42591</v>
      </c>
      <c r="J897">
        <f t="shared" si="262"/>
        <v>42595</v>
      </c>
      <c r="K897" t="str">
        <f t="shared" si="263"/>
        <v>NQQ1</v>
      </c>
      <c r="L897">
        <f t="shared" si="264"/>
        <v>115</v>
      </c>
      <c r="M897">
        <f t="shared" si="265"/>
        <v>4</v>
      </c>
      <c r="N897">
        <f t="shared" si="266"/>
        <v>0</v>
      </c>
      <c r="O897">
        <f t="shared" si="267"/>
        <v>0</v>
      </c>
      <c r="P897" s="52" t="str">
        <f t="shared" si="268"/>
        <v>BOOKING.COM</v>
      </c>
      <c r="Q897" s="52" t="str">
        <f t="shared" si="269"/>
        <v>*JBS HOTELS</v>
      </c>
      <c r="R897" s="52" t="str">
        <f t="shared" si="270"/>
        <v>TOERKOOP REISBURO DE VEER</v>
      </c>
    </row>
    <row r="898" spans="1:18" ht="15" customHeight="1">
      <c r="A898" t="str">
        <f t="shared" si="253"/>
        <v>JAPANWALA, SAAID</v>
      </c>
      <c r="B898" t="str">
        <f t="shared" si="254"/>
        <v>806-173018</v>
      </c>
      <c r="C898">
        <f t="shared" si="255"/>
        <v>93155045</v>
      </c>
      <c r="D898" t="str">
        <f t="shared" si="256"/>
        <v>Checked Out</v>
      </c>
      <c r="E898" t="str">
        <f t="shared" si="257"/>
        <v>CRS</v>
      </c>
      <c r="F898" t="str">
        <f t="shared" si="258"/>
        <v>RACK</v>
      </c>
      <c r="G898" t="str">
        <f t="shared" si="259"/>
        <v>SBK</v>
      </c>
      <c r="H898">
        <f t="shared" si="260"/>
        <v>105</v>
      </c>
      <c r="I898">
        <f t="shared" si="261"/>
        <v>42591</v>
      </c>
      <c r="J898">
        <f t="shared" si="262"/>
        <v>42595</v>
      </c>
      <c r="K898" t="str">
        <f t="shared" si="263"/>
        <v>NQQ1</v>
      </c>
      <c r="L898">
        <f t="shared" si="264"/>
        <v>115</v>
      </c>
      <c r="M898">
        <f t="shared" si="265"/>
        <v>4</v>
      </c>
      <c r="N898">
        <f t="shared" si="266"/>
        <v>0</v>
      </c>
      <c r="O898">
        <f t="shared" si="267"/>
        <v>0</v>
      </c>
      <c r="P898" s="52" t="str">
        <f t="shared" si="268"/>
        <v>BOOKING.COM</v>
      </c>
      <c r="Q898" s="52" t="str">
        <f t="shared" si="269"/>
        <v>*JBS HOTELS</v>
      </c>
      <c r="R898" s="52" t="str">
        <f t="shared" si="270"/>
        <v>TOERKOOP REISBURO DE VEER</v>
      </c>
    </row>
    <row r="899" spans="1:18" ht="15" customHeight="1">
      <c r="A899" t="str">
        <f t="shared" si="253"/>
        <v>JAPANWALA, SAAID</v>
      </c>
      <c r="B899" t="str">
        <f t="shared" si="254"/>
        <v>806-173018</v>
      </c>
      <c r="C899">
        <f t="shared" si="255"/>
        <v>93155045</v>
      </c>
      <c r="D899" t="str">
        <f t="shared" si="256"/>
        <v>Checked Out</v>
      </c>
      <c r="E899" t="str">
        <f t="shared" si="257"/>
        <v>CRS</v>
      </c>
      <c r="F899" t="str">
        <f t="shared" si="258"/>
        <v>RACK</v>
      </c>
      <c r="G899" t="str">
        <f t="shared" si="259"/>
        <v>SBK</v>
      </c>
      <c r="H899">
        <f t="shared" si="260"/>
        <v>105</v>
      </c>
      <c r="I899">
        <f t="shared" si="261"/>
        <v>42591</v>
      </c>
      <c r="J899">
        <f t="shared" si="262"/>
        <v>42595</v>
      </c>
      <c r="K899" t="str">
        <f t="shared" si="263"/>
        <v>NQQ1</v>
      </c>
      <c r="L899">
        <f t="shared" si="264"/>
        <v>115</v>
      </c>
      <c r="M899">
        <f t="shared" si="265"/>
        <v>4</v>
      </c>
      <c r="N899">
        <f t="shared" si="266"/>
        <v>0</v>
      </c>
      <c r="O899">
        <f t="shared" si="267"/>
        <v>0</v>
      </c>
      <c r="P899" s="52" t="str">
        <f t="shared" si="268"/>
        <v>BOOKING.COM</v>
      </c>
      <c r="Q899" s="52" t="str">
        <f t="shared" si="269"/>
        <v>*JBS HOTELS</v>
      </c>
      <c r="R899" s="52" t="str">
        <f t="shared" si="270"/>
        <v>TOERKOOP REISBURO DE VEER</v>
      </c>
    </row>
    <row r="900" spans="1:18" ht="15" customHeight="1">
      <c r="A900" t="str">
        <f t="shared" si="253"/>
        <v>JAPANWALA, SAAID</v>
      </c>
      <c r="B900" t="str">
        <f t="shared" si="254"/>
        <v>806-173018</v>
      </c>
      <c r="C900">
        <f t="shared" si="255"/>
        <v>93155045</v>
      </c>
      <c r="D900" t="str">
        <f t="shared" si="256"/>
        <v>Checked Out</v>
      </c>
      <c r="E900" t="str">
        <f t="shared" si="257"/>
        <v>CRS</v>
      </c>
      <c r="F900" t="str">
        <f t="shared" si="258"/>
        <v>RACK</v>
      </c>
      <c r="G900" t="str">
        <f t="shared" si="259"/>
        <v>SBK</v>
      </c>
      <c r="H900">
        <f t="shared" si="260"/>
        <v>105</v>
      </c>
      <c r="I900">
        <f t="shared" si="261"/>
        <v>42591</v>
      </c>
      <c r="J900">
        <f t="shared" si="262"/>
        <v>42595</v>
      </c>
      <c r="K900" t="str">
        <f t="shared" si="263"/>
        <v>NQQ1</v>
      </c>
      <c r="L900">
        <f t="shared" si="264"/>
        <v>115</v>
      </c>
      <c r="M900">
        <f t="shared" si="265"/>
        <v>4</v>
      </c>
      <c r="N900">
        <f t="shared" si="266"/>
        <v>0</v>
      </c>
      <c r="O900">
        <f t="shared" si="267"/>
        <v>0</v>
      </c>
      <c r="P900" s="52" t="str">
        <f t="shared" si="268"/>
        <v>BOOKING.COM</v>
      </c>
      <c r="Q900" s="52" t="str">
        <f t="shared" si="269"/>
        <v>*JBS HOTELS</v>
      </c>
      <c r="R900" s="52" t="str">
        <f t="shared" si="270"/>
        <v>TOERKOOP REISBURO DE VEER</v>
      </c>
    </row>
    <row r="901" spans="1:18" ht="15" customHeight="1">
      <c r="A901" t="str">
        <f t="shared" si="253"/>
        <v>JAPANWALA, SAAID</v>
      </c>
      <c r="B901" t="str">
        <f t="shared" si="254"/>
        <v>806-173018</v>
      </c>
      <c r="C901">
        <f t="shared" si="255"/>
        <v>93155045</v>
      </c>
      <c r="D901" t="str">
        <f t="shared" si="256"/>
        <v>Checked Out</v>
      </c>
      <c r="E901" t="str">
        <f t="shared" si="257"/>
        <v>CRS</v>
      </c>
      <c r="F901" t="str">
        <f t="shared" si="258"/>
        <v>RACK</v>
      </c>
      <c r="G901" t="str">
        <f t="shared" si="259"/>
        <v>SBK</v>
      </c>
      <c r="H901">
        <f t="shared" si="260"/>
        <v>105</v>
      </c>
      <c r="I901">
        <f t="shared" si="261"/>
        <v>42591</v>
      </c>
      <c r="J901">
        <f t="shared" si="262"/>
        <v>42595</v>
      </c>
      <c r="K901" t="str">
        <f t="shared" si="263"/>
        <v>NQQ1</v>
      </c>
      <c r="L901">
        <f t="shared" si="264"/>
        <v>115</v>
      </c>
      <c r="M901">
        <f t="shared" si="265"/>
        <v>4</v>
      </c>
      <c r="N901">
        <f t="shared" si="266"/>
        <v>0</v>
      </c>
      <c r="O901">
        <f t="shared" si="267"/>
        <v>0</v>
      </c>
      <c r="P901" s="52" t="str">
        <f t="shared" si="268"/>
        <v>BOOKING.COM</v>
      </c>
      <c r="Q901" s="52" t="str">
        <f t="shared" si="269"/>
        <v>*JBS HOTELS</v>
      </c>
      <c r="R901" s="52" t="str">
        <f t="shared" si="270"/>
        <v>TOERKOOP REISBURO DE VEER</v>
      </c>
    </row>
    <row r="902" spans="1:18" ht="15" customHeight="1">
      <c r="A902" t="str">
        <f t="shared" si="253"/>
        <v>JAPANWALA, SAAID</v>
      </c>
      <c r="B902" t="str">
        <f t="shared" si="254"/>
        <v>806-173018</v>
      </c>
      <c r="C902">
        <f t="shared" si="255"/>
        <v>93155045</v>
      </c>
      <c r="D902" t="str">
        <f t="shared" si="256"/>
        <v>Checked Out</v>
      </c>
      <c r="E902" t="str">
        <f t="shared" si="257"/>
        <v>CRS</v>
      </c>
      <c r="F902" t="str">
        <f t="shared" si="258"/>
        <v>RACK</v>
      </c>
      <c r="G902" t="str">
        <f t="shared" si="259"/>
        <v>SBK</v>
      </c>
      <c r="H902">
        <f t="shared" si="260"/>
        <v>105</v>
      </c>
      <c r="I902">
        <f t="shared" si="261"/>
        <v>42591</v>
      </c>
      <c r="J902">
        <f t="shared" si="262"/>
        <v>42595</v>
      </c>
      <c r="K902" t="str">
        <f t="shared" si="263"/>
        <v>NQQ1</v>
      </c>
      <c r="L902">
        <f t="shared" si="264"/>
        <v>115</v>
      </c>
      <c r="M902">
        <f t="shared" si="265"/>
        <v>4</v>
      </c>
      <c r="N902">
        <f t="shared" si="266"/>
        <v>0</v>
      </c>
      <c r="O902">
        <f t="shared" si="267"/>
        <v>0</v>
      </c>
      <c r="P902" s="52" t="str">
        <f t="shared" si="268"/>
        <v>BOOKING.COM</v>
      </c>
      <c r="Q902" s="52" t="str">
        <f t="shared" si="269"/>
        <v>*JBS HOTELS</v>
      </c>
      <c r="R902" s="52" t="str">
        <f t="shared" si="270"/>
        <v>TOERKOOP REISBURO DE VEER</v>
      </c>
    </row>
    <row r="903" spans="1:18" ht="15" customHeight="1">
      <c r="A903" t="str">
        <f t="shared" si="253"/>
        <v>JAPANWALA, SAAID</v>
      </c>
      <c r="B903" t="str">
        <f t="shared" si="254"/>
        <v>806-173018</v>
      </c>
      <c r="C903">
        <f t="shared" si="255"/>
        <v>93155045</v>
      </c>
      <c r="D903" t="str">
        <f t="shared" si="256"/>
        <v>Checked Out</v>
      </c>
      <c r="E903" t="str">
        <f t="shared" si="257"/>
        <v>CRS</v>
      </c>
      <c r="F903" t="str">
        <f t="shared" si="258"/>
        <v>RACK</v>
      </c>
      <c r="G903" t="str">
        <f t="shared" si="259"/>
        <v>SBK</v>
      </c>
      <c r="H903">
        <f t="shared" si="260"/>
        <v>105</v>
      </c>
      <c r="I903">
        <f t="shared" si="261"/>
        <v>42591</v>
      </c>
      <c r="J903">
        <f t="shared" si="262"/>
        <v>42595</v>
      </c>
      <c r="K903" t="str">
        <f t="shared" si="263"/>
        <v>NQQ1</v>
      </c>
      <c r="L903">
        <f t="shared" si="264"/>
        <v>115</v>
      </c>
      <c r="M903">
        <f t="shared" si="265"/>
        <v>4</v>
      </c>
      <c r="N903">
        <f t="shared" si="266"/>
        <v>0</v>
      </c>
      <c r="O903">
        <f t="shared" si="267"/>
        <v>0</v>
      </c>
      <c r="P903" s="52" t="str">
        <f t="shared" si="268"/>
        <v>BOOKING.COM</v>
      </c>
      <c r="Q903" s="52" t="str">
        <f t="shared" si="269"/>
        <v>*JBS HOTELS</v>
      </c>
      <c r="R903" s="52" t="str">
        <f t="shared" si="270"/>
        <v>TOERKOOP REISBURO DE VEER</v>
      </c>
    </row>
    <row r="904" spans="1:18" ht="15" customHeight="1">
      <c r="A904" t="str">
        <f t="shared" si="253"/>
        <v>JAPANWALA, SAAID</v>
      </c>
      <c r="B904" t="str">
        <f t="shared" si="254"/>
        <v>806-173018</v>
      </c>
      <c r="C904">
        <f t="shared" si="255"/>
        <v>93155045</v>
      </c>
      <c r="D904" t="str">
        <f t="shared" si="256"/>
        <v>Checked Out</v>
      </c>
      <c r="E904" t="str">
        <f t="shared" si="257"/>
        <v>CRS</v>
      </c>
      <c r="F904" t="str">
        <f t="shared" si="258"/>
        <v>RACK</v>
      </c>
      <c r="G904" t="str">
        <f t="shared" si="259"/>
        <v>SBK</v>
      </c>
      <c r="H904">
        <f t="shared" si="260"/>
        <v>105</v>
      </c>
      <c r="I904">
        <f t="shared" si="261"/>
        <v>42591</v>
      </c>
      <c r="J904">
        <f t="shared" si="262"/>
        <v>42595</v>
      </c>
      <c r="K904" t="str">
        <f t="shared" si="263"/>
        <v>NQQ1</v>
      </c>
      <c r="L904">
        <f t="shared" si="264"/>
        <v>115</v>
      </c>
      <c r="M904">
        <f t="shared" si="265"/>
        <v>4</v>
      </c>
      <c r="N904">
        <f t="shared" si="266"/>
        <v>0</v>
      </c>
      <c r="O904">
        <f t="shared" si="267"/>
        <v>0</v>
      </c>
      <c r="P904" s="52" t="str">
        <f t="shared" si="268"/>
        <v>BOOKING.COM</v>
      </c>
      <c r="Q904" s="52" t="str">
        <f t="shared" si="269"/>
        <v>*JBS HOTELS</v>
      </c>
      <c r="R904" s="52" t="str">
        <f t="shared" si="270"/>
        <v>TOERKOOP REISBURO DE VEER</v>
      </c>
    </row>
    <row r="905" spans="1:18" ht="15" customHeight="1">
      <c r="A905" t="str">
        <f t="shared" si="253"/>
        <v>JAPANWALA, SAAID</v>
      </c>
      <c r="B905" t="str">
        <f t="shared" si="254"/>
        <v>806-173018</v>
      </c>
      <c r="C905">
        <f t="shared" si="255"/>
        <v>93155045</v>
      </c>
      <c r="D905" t="str">
        <f t="shared" si="256"/>
        <v>Checked Out</v>
      </c>
      <c r="E905" t="str">
        <f t="shared" si="257"/>
        <v>CRS</v>
      </c>
      <c r="F905" t="str">
        <f t="shared" si="258"/>
        <v>RACK</v>
      </c>
      <c r="G905" t="str">
        <f t="shared" si="259"/>
        <v>SBK</v>
      </c>
      <c r="H905">
        <f t="shared" si="260"/>
        <v>105</v>
      </c>
      <c r="I905">
        <f t="shared" si="261"/>
        <v>42591</v>
      </c>
      <c r="J905">
        <f t="shared" si="262"/>
        <v>42595</v>
      </c>
      <c r="K905" t="str">
        <f t="shared" si="263"/>
        <v>NQQ1</v>
      </c>
      <c r="L905">
        <f t="shared" si="264"/>
        <v>115</v>
      </c>
      <c r="M905">
        <f t="shared" si="265"/>
        <v>4</v>
      </c>
      <c r="N905">
        <f t="shared" si="266"/>
        <v>0</v>
      </c>
      <c r="O905">
        <f t="shared" si="267"/>
        <v>0</v>
      </c>
      <c r="P905" s="52" t="str">
        <f t="shared" si="268"/>
        <v>BOOKING.COM</v>
      </c>
      <c r="Q905" s="52" t="str">
        <f t="shared" si="269"/>
        <v>*JBS HOTELS</v>
      </c>
      <c r="R905" s="52" t="str">
        <f t="shared" si="270"/>
        <v>TOERKOOP REISBURO DE VEER</v>
      </c>
    </row>
    <row r="906" spans="1:18" ht="15" customHeight="1">
      <c r="A906" t="str">
        <f t="shared" si="253"/>
        <v>JAPANWALA, SAAID</v>
      </c>
      <c r="B906" t="str">
        <f t="shared" si="254"/>
        <v>806-173018</v>
      </c>
      <c r="C906">
        <f t="shared" si="255"/>
        <v>93155045</v>
      </c>
      <c r="D906" t="str">
        <f t="shared" si="256"/>
        <v>Checked Out</v>
      </c>
      <c r="E906" t="str">
        <f t="shared" si="257"/>
        <v>CRS</v>
      </c>
      <c r="F906" t="str">
        <f t="shared" si="258"/>
        <v>RACK</v>
      </c>
      <c r="G906" t="str">
        <f t="shared" si="259"/>
        <v>SBK</v>
      </c>
      <c r="H906">
        <f t="shared" si="260"/>
        <v>105</v>
      </c>
      <c r="I906">
        <f t="shared" si="261"/>
        <v>42591</v>
      </c>
      <c r="J906">
        <f t="shared" si="262"/>
        <v>42595</v>
      </c>
      <c r="K906" t="str">
        <f t="shared" si="263"/>
        <v>NQQ1</v>
      </c>
      <c r="L906">
        <f t="shared" si="264"/>
        <v>115</v>
      </c>
      <c r="M906">
        <f t="shared" si="265"/>
        <v>4</v>
      </c>
      <c r="N906">
        <f t="shared" si="266"/>
        <v>0</v>
      </c>
      <c r="O906">
        <f t="shared" si="267"/>
        <v>0</v>
      </c>
      <c r="P906" s="52" t="str">
        <f t="shared" si="268"/>
        <v>BOOKING.COM</v>
      </c>
      <c r="Q906" s="52" t="str">
        <f t="shared" si="269"/>
        <v>*JBS HOTELS</v>
      </c>
      <c r="R906" s="52" t="str">
        <f t="shared" si="270"/>
        <v>TOERKOOP REISBURO DE VEER</v>
      </c>
    </row>
    <row r="907" spans="1:18" ht="15" customHeight="1">
      <c r="A907" t="str">
        <f t="shared" si="253"/>
        <v>JAPANWALA, SAAID</v>
      </c>
      <c r="B907" t="str">
        <f t="shared" si="254"/>
        <v>806-173018</v>
      </c>
      <c r="C907">
        <f t="shared" si="255"/>
        <v>93155045</v>
      </c>
      <c r="D907" t="str">
        <f t="shared" si="256"/>
        <v>Checked Out</v>
      </c>
      <c r="E907" t="str">
        <f t="shared" si="257"/>
        <v>CRS</v>
      </c>
      <c r="F907" t="str">
        <f t="shared" si="258"/>
        <v>RACK</v>
      </c>
      <c r="G907" t="str">
        <f t="shared" si="259"/>
        <v>SBK</v>
      </c>
      <c r="H907">
        <f t="shared" si="260"/>
        <v>105</v>
      </c>
      <c r="I907">
        <f t="shared" si="261"/>
        <v>42591</v>
      </c>
      <c r="J907">
        <f t="shared" si="262"/>
        <v>42595</v>
      </c>
      <c r="K907" t="str">
        <f t="shared" si="263"/>
        <v>NQQ1</v>
      </c>
      <c r="L907">
        <f t="shared" si="264"/>
        <v>115</v>
      </c>
      <c r="M907">
        <f t="shared" si="265"/>
        <v>4</v>
      </c>
      <c r="N907">
        <f t="shared" si="266"/>
        <v>0</v>
      </c>
      <c r="O907">
        <f t="shared" si="267"/>
        <v>0</v>
      </c>
      <c r="P907" s="52" t="str">
        <f t="shared" si="268"/>
        <v>BOOKING.COM</v>
      </c>
      <c r="Q907" s="52" t="str">
        <f t="shared" si="269"/>
        <v>*JBS HOTELS</v>
      </c>
      <c r="R907" s="52" t="str">
        <f t="shared" si="270"/>
        <v>TOERKOOP REISBURO DE VEER</v>
      </c>
    </row>
    <row r="908" spans="1:18" ht="15" customHeight="1">
      <c r="A908" t="str">
        <f t="shared" si="253"/>
        <v>JAPANWALA, SAAID</v>
      </c>
      <c r="B908" t="str">
        <f t="shared" si="254"/>
        <v>806-173018</v>
      </c>
      <c r="C908">
        <f t="shared" si="255"/>
        <v>93155045</v>
      </c>
      <c r="D908" t="str">
        <f t="shared" si="256"/>
        <v>Checked Out</v>
      </c>
      <c r="E908" t="str">
        <f t="shared" si="257"/>
        <v>CRS</v>
      </c>
      <c r="F908" t="str">
        <f t="shared" si="258"/>
        <v>RACK</v>
      </c>
      <c r="G908" t="str">
        <f t="shared" si="259"/>
        <v>SBK</v>
      </c>
      <c r="H908">
        <f t="shared" si="260"/>
        <v>105</v>
      </c>
      <c r="I908">
        <f t="shared" si="261"/>
        <v>42591</v>
      </c>
      <c r="J908">
        <f t="shared" si="262"/>
        <v>42595</v>
      </c>
      <c r="K908" t="str">
        <f t="shared" si="263"/>
        <v>NQQ1</v>
      </c>
      <c r="L908">
        <f t="shared" si="264"/>
        <v>115</v>
      </c>
      <c r="M908">
        <f t="shared" si="265"/>
        <v>4</v>
      </c>
      <c r="N908">
        <f t="shared" si="266"/>
        <v>0</v>
      </c>
      <c r="O908">
        <f t="shared" si="267"/>
        <v>0</v>
      </c>
      <c r="P908" s="52" t="str">
        <f t="shared" si="268"/>
        <v>BOOKING.COM</v>
      </c>
      <c r="Q908" s="52" t="str">
        <f t="shared" si="269"/>
        <v>*JBS HOTELS</v>
      </c>
      <c r="R908" s="52" t="str">
        <f t="shared" si="270"/>
        <v>TOERKOOP REISBURO DE VEER</v>
      </c>
    </row>
    <row r="909" spans="1:18" ht="15" customHeight="1">
      <c r="A909" t="str">
        <f t="shared" si="253"/>
        <v>JAPANWALA, SAAID</v>
      </c>
      <c r="B909" t="str">
        <f t="shared" si="254"/>
        <v>806-173018</v>
      </c>
      <c r="C909">
        <f t="shared" si="255"/>
        <v>93155045</v>
      </c>
      <c r="D909" t="str">
        <f t="shared" si="256"/>
        <v>Checked Out</v>
      </c>
      <c r="E909" t="str">
        <f t="shared" si="257"/>
        <v>CRS</v>
      </c>
      <c r="F909" t="str">
        <f t="shared" si="258"/>
        <v>RACK</v>
      </c>
      <c r="G909" t="str">
        <f t="shared" si="259"/>
        <v>SBK</v>
      </c>
      <c r="H909">
        <f t="shared" si="260"/>
        <v>105</v>
      </c>
      <c r="I909">
        <f t="shared" si="261"/>
        <v>42591</v>
      </c>
      <c r="J909">
        <f t="shared" si="262"/>
        <v>42595</v>
      </c>
      <c r="K909" t="str">
        <f t="shared" si="263"/>
        <v>NQQ1</v>
      </c>
      <c r="L909">
        <f t="shared" si="264"/>
        <v>115</v>
      </c>
      <c r="M909">
        <f t="shared" si="265"/>
        <v>4</v>
      </c>
      <c r="N909">
        <f t="shared" si="266"/>
        <v>0</v>
      </c>
      <c r="O909">
        <f t="shared" si="267"/>
        <v>0</v>
      </c>
      <c r="P909" s="52" t="str">
        <f t="shared" si="268"/>
        <v>BOOKING.COM</v>
      </c>
      <c r="Q909" s="52" t="str">
        <f t="shared" si="269"/>
        <v>*JBS HOTELS</v>
      </c>
      <c r="R909" s="52" t="str">
        <f t="shared" si="270"/>
        <v>TOERKOOP REISBURO DE VEER</v>
      </c>
    </row>
    <row r="910" spans="1:18" ht="15" customHeight="1">
      <c r="A910" t="str">
        <f t="shared" si="253"/>
        <v>JAPANWALA, SAAID</v>
      </c>
      <c r="B910" t="str">
        <f t="shared" si="254"/>
        <v>806-173018</v>
      </c>
      <c r="C910">
        <f t="shared" si="255"/>
        <v>93155045</v>
      </c>
      <c r="D910" t="str">
        <f t="shared" si="256"/>
        <v>Checked Out</v>
      </c>
      <c r="E910" t="str">
        <f t="shared" si="257"/>
        <v>CRS</v>
      </c>
      <c r="F910" t="str">
        <f t="shared" si="258"/>
        <v>RACK</v>
      </c>
      <c r="G910" t="str">
        <f t="shared" si="259"/>
        <v>SBK</v>
      </c>
      <c r="H910">
        <f t="shared" si="260"/>
        <v>105</v>
      </c>
      <c r="I910">
        <f t="shared" si="261"/>
        <v>42591</v>
      </c>
      <c r="J910">
        <f t="shared" si="262"/>
        <v>42595</v>
      </c>
      <c r="K910" t="str">
        <f t="shared" si="263"/>
        <v>NQQ1</v>
      </c>
      <c r="L910">
        <f t="shared" si="264"/>
        <v>115</v>
      </c>
      <c r="M910">
        <f t="shared" si="265"/>
        <v>4</v>
      </c>
      <c r="N910">
        <f t="shared" si="266"/>
        <v>0</v>
      </c>
      <c r="O910">
        <f t="shared" si="267"/>
        <v>0</v>
      </c>
      <c r="P910" s="52" t="str">
        <f t="shared" si="268"/>
        <v>BOOKING.COM</v>
      </c>
      <c r="Q910" s="52" t="str">
        <f t="shared" si="269"/>
        <v>*JBS HOTELS</v>
      </c>
      <c r="R910" s="52" t="str">
        <f t="shared" si="270"/>
        <v>TOERKOOP REISBURO DE VEER</v>
      </c>
    </row>
    <row r="911" spans="1:18" ht="15" customHeight="1">
      <c r="A911" t="str">
        <f t="shared" si="253"/>
        <v>JAPANWALA, SAAID</v>
      </c>
      <c r="B911" t="str">
        <f t="shared" si="254"/>
        <v>806-173018</v>
      </c>
      <c r="C911">
        <f t="shared" si="255"/>
        <v>93155045</v>
      </c>
      <c r="D911" t="str">
        <f t="shared" si="256"/>
        <v>Checked Out</v>
      </c>
      <c r="E911" t="str">
        <f t="shared" si="257"/>
        <v>CRS</v>
      </c>
      <c r="F911" t="str">
        <f t="shared" si="258"/>
        <v>RACK</v>
      </c>
      <c r="G911" t="str">
        <f t="shared" si="259"/>
        <v>SBK</v>
      </c>
      <c r="H911">
        <f t="shared" si="260"/>
        <v>105</v>
      </c>
      <c r="I911">
        <f t="shared" si="261"/>
        <v>42591</v>
      </c>
      <c r="J911">
        <f t="shared" si="262"/>
        <v>42595</v>
      </c>
      <c r="K911" t="str">
        <f t="shared" si="263"/>
        <v>NQQ1</v>
      </c>
      <c r="L911">
        <f t="shared" si="264"/>
        <v>115</v>
      </c>
      <c r="M911">
        <f t="shared" si="265"/>
        <v>4</v>
      </c>
      <c r="N911">
        <f t="shared" si="266"/>
        <v>0</v>
      </c>
      <c r="O911">
        <f t="shared" si="267"/>
        <v>0</v>
      </c>
      <c r="P911" s="52" t="str">
        <f t="shared" si="268"/>
        <v>BOOKING.COM</v>
      </c>
      <c r="Q911" s="52" t="str">
        <f t="shared" si="269"/>
        <v>*JBS HOTELS</v>
      </c>
      <c r="R911" s="52" t="str">
        <f t="shared" si="270"/>
        <v>TOERKOOP REISBURO DE VEER</v>
      </c>
    </row>
    <row r="912" spans="1:18" ht="15" customHeight="1">
      <c r="A912" t="str">
        <f t="shared" si="253"/>
        <v>JAPANWALA, SAAID</v>
      </c>
      <c r="B912" t="str">
        <f t="shared" si="254"/>
        <v>806-173018</v>
      </c>
      <c r="C912">
        <f t="shared" si="255"/>
        <v>93155045</v>
      </c>
      <c r="D912" t="str">
        <f t="shared" si="256"/>
        <v>Checked Out</v>
      </c>
      <c r="E912" t="str">
        <f t="shared" si="257"/>
        <v>CRS</v>
      </c>
      <c r="F912" t="str">
        <f t="shared" si="258"/>
        <v>RACK</v>
      </c>
      <c r="G912" t="str">
        <f t="shared" si="259"/>
        <v>SBK</v>
      </c>
      <c r="H912">
        <f t="shared" si="260"/>
        <v>105</v>
      </c>
      <c r="I912">
        <f t="shared" si="261"/>
        <v>42591</v>
      </c>
      <c r="J912">
        <f t="shared" si="262"/>
        <v>42595</v>
      </c>
      <c r="K912" t="str">
        <f t="shared" si="263"/>
        <v>NQQ1</v>
      </c>
      <c r="L912">
        <f t="shared" si="264"/>
        <v>115</v>
      </c>
      <c r="M912">
        <f t="shared" si="265"/>
        <v>4</v>
      </c>
      <c r="N912">
        <f t="shared" si="266"/>
        <v>0</v>
      </c>
      <c r="O912">
        <f t="shared" si="267"/>
        <v>0</v>
      </c>
      <c r="P912" s="52" t="str">
        <f t="shared" si="268"/>
        <v>BOOKING.COM</v>
      </c>
      <c r="Q912" s="52" t="str">
        <f t="shared" si="269"/>
        <v>*JBS HOTELS</v>
      </c>
      <c r="R912" s="52" t="str">
        <f t="shared" si="270"/>
        <v>TOERKOOP REISBURO DE VEER</v>
      </c>
    </row>
    <row r="913" spans="1:18" ht="15" customHeight="1">
      <c r="A913" t="str">
        <f t="shared" si="253"/>
        <v>JAPANWALA, SAAID</v>
      </c>
      <c r="B913" t="str">
        <f t="shared" si="254"/>
        <v>806-173018</v>
      </c>
      <c r="C913">
        <f t="shared" si="255"/>
        <v>93155045</v>
      </c>
      <c r="D913" t="str">
        <f t="shared" si="256"/>
        <v>Checked Out</v>
      </c>
      <c r="E913" t="str">
        <f t="shared" si="257"/>
        <v>CRS</v>
      </c>
      <c r="F913" t="str">
        <f t="shared" si="258"/>
        <v>RACK</v>
      </c>
      <c r="G913" t="str">
        <f t="shared" si="259"/>
        <v>SBK</v>
      </c>
      <c r="H913">
        <f t="shared" si="260"/>
        <v>105</v>
      </c>
      <c r="I913">
        <f t="shared" si="261"/>
        <v>42591</v>
      </c>
      <c r="J913">
        <f t="shared" si="262"/>
        <v>42595</v>
      </c>
      <c r="K913" t="str">
        <f t="shared" si="263"/>
        <v>NQQ1</v>
      </c>
      <c r="L913">
        <f t="shared" si="264"/>
        <v>115</v>
      </c>
      <c r="M913">
        <f t="shared" si="265"/>
        <v>4</v>
      </c>
      <c r="N913">
        <f t="shared" si="266"/>
        <v>0</v>
      </c>
      <c r="O913">
        <f t="shared" si="267"/>
        <v>0</v>
      </c>
      <c r="P913" s="52" t="str">
        <f t="shared" si="268"/>
        <v>BOOKING.COM</v>
      </c>
      <c r="Q913" s="52" t="str">
        <f t="shared" si="269"/>
        <v>*JBS HOTELS</v>
      </c>
      <c r="R913" s="52" t="str">
        <f t="shared" si="270"/>
        <v>TOERKOOP REISBURO DE VEER</v>
      </c>
    </row>
    <row r="914" spans="1:18" ht="15" customHeight="1">
      <c r="A914" t="str">
        <f t="shared" si="253"/>
        <v>JAPANWALA, SAAID</v>
      </c>
      <c r="B914" t="str">
        <f t="shared" si="254"/>
        <v>806-173018</v>
      </c>
      <c r="C914">
        <f t="shared" si="255"/>
        <v>93155045</v>
      </c>
      <c r="D914" t="str">
        <f t="shared" si="256"/>
        <v>Checked Out</v>
      </c>
      <c r="E914" t="str">
        <f t="shared" si="257"/>
        <v>CRS</v>
      </c>
      <c r="F914" t="str">
        <f t="shared" si="258"/>
        <v>RACK</v>
      </c>
      <c r="G914" t="str">
        <f t="shared" si="259"/>
        <v>SBK</v>
      </c>
      <c r="H914">
        <f t="shared" si="260"/>
        <v>105</v>
      </c>
      <c r="I914">
        <f t="shared" si="261"/>
        <v>42591</v>
      </c>
      <c r="J914">
        <f t="shared" si="262"/>
        <v>42595</v>
      </c>
      <c r="K914" t="str">
        <f t="shared" si="263"/>
        <v>NQQ1</v>
      </c>
      <c r="L914">
        <f t="shared" si="264"/>
        <v>115</v>
      </c>
      <c r="M914">
        <f t="shared" si="265"/>
        <v>4</v>
      </c>
      <c r="N914">
        <f t="shared" si="266"/>
        <v>0</v>
      </c>
      <c r="O914">
        <f t="shared" si="267"/>
        <v>0</v>
      </c>
      <c r="P914" s="52" t="str">
        <f t="shared" si="268"/>
        <v>BOOKING.COM</v>
      </c>
      <c r="Q914" s="52" t="str">
        <f t="shared" si="269"/>
        <v>*JBS HOTELS</v>
      </c>
      <c r="R914" s="52" t="str">
        <f t="shared" si="270"/>
        <v>TOERKOOP REISBURO DE VEER</v>
      </c>
    </row>
    <row r="915" spans="1:18" ht="15" customHeight="1">
      <c r="A915" t="str">
        <f t="shared" si="253"/>
        <v>JAPANWALA, SAAID</v>
      </c>
      <c r="B915" t="str">
        <f t="shared" si="254"/>
        <v>806-173018</v>
      </c>
      <c r="C915">
        <f t="shared" si="255"/>
        <v>93155045</v>
      </c>
      <c r="D915" t="str">
        <f t="shared" si="256"/>
        <v>Checked Out</v>
      </c>
      <c r="E915" t="str">
        <f t="shared" si="257"/>
        <v>CRS</v>
      </c>
      <c r="F915" t="str">
        <f t="shared" si="258"/>
        <v>RACK</v>
      </c>
      <c r="G915" t="str">
        <f t="shared" si="259"/>
        <v>SBK</v>
      </c>
      <c r="H915">
        <f t="shared" si="260"/>
        <v>105</v>
      </c>
      <c r="I915">
        <f t="shared" si="261"/>
        <v>42591</v>
      </c>
      <c r="J915">
        <f t="shared" si="262"/>
        <v>42595</v>
      </c>
      <c r="K915" t="str">
        <f t="shared" si="263"/>
        <v>NQQ1</v>
      </c>
      <c r="L915">
        <f t="shared" si="264"/>
        <v>115</v>
      </c>
      <c r="M915">
        <f t="shared" si="265"/>
        <v>4</v>
      </c>
      <c r="N915">
        <f t="shared" si="266"/>
        <v>0</v>
      </c>
      <c r="O915">
        <f t="shared" si="267"/>
        <v>0</v>
      </c>
      <c r="P915" s="52" t="str">
        <f t="shared" si="268"/>
        <v>BOOKING.COM</v>
      </c>
      <c r="Q915" s="52" t="str">
        <f t="shared" si="269"/>
        <v>*JBS HOTELS</v>
      </c>
      <c r="R915" s="52" t="str">
        <f t="shared" si="270"/>
        <v>TOERKOOP REISBURO DE VEER</v>
      </c>
    </row>
    <row r="916" spans="1:18" ht="15" customHeight="1">
      <c r="A916" t="str">
        <f t="shared" si="253"/>
        <v>JAPANWALA, SAAID</v>
      </c>
      <c r="B916" t="str">
        <f t="shared" si="254"/>
        <v>806-173018</v>
      </c>
      <c r="C916">
        <f t="shared" si="255"/>
        <v>93155045</v>
      </c>
      <c r="D916" t="str">
        <f t="shared" si="256"/>
        <v>Checked Out</v>
      </c>
      <c r="E916" t="str">
        <f t="shared" si="257"/>
        <v>CRS</v>
      </c>
      <c r="F916" t="str">
        <f t="shared" si="258"/>
        <v>RACK</v>
      </c>
      <c r="G916" t="str">
        <f t="shared" si="259"/>
        <v>SBK</v>
      </c>
      <c r="H916">
        <f t="shared" si="260"/>
        <v>105</v>
      </c>
      <c r="I916">
        <f t="shared" si="261"/>
        <v>42591</v>
      </c>
      <c r="J916">
        <f t="shared" si="262"/>
        <v>42595</v>
      </c>
      <c r="K916" t="str">
        <f t="shared" si="263"/>
        <v>NQQ1</v>
      </c>
      <c r="L916">
        <f t="shared" si="264"/>
        <v>115</v>
      </c>
      <c r="M916">
        <f t="shared" si="265"/>
        <v>4</v>
      </c>
      <c r="N916">
        <f t="shared" si="266"/>
        <v>0</v>
      </c>
      <c r="O916">
        <f t="shared" si="267"/>
        <v>0</v>
      </c>
      <c r="P916" s="52" t="str">
        <f t="shared" si="268"/>
        <v>BOOKING.COM</v>
      </c>
      <c r="Q916" s="52" t="str">
        <f t="shared" si="269"/>
        <v>*JBS HOTELS</v>
      </c>
      <c r="R916" s="52" t="str">
        <f t="shared" si="270"/>
        <v>TOERKOOP REISBURO DE VEER</v>
      </c>
    </row>
    <row r="917" spans="1:18" ht="15" customHeight="1">
      <c r="A917" t="str">
        <f t="shared" si="253"/>
        <v>JAPANWALA, SAAID</v>
      </c>
      <c r="B917" t="str">
        <f t="shared" si="254"/>
        <v>806-173018</v>
      </c>
      <c r="C917">
        <f t="shared" si="255"/>
        <v>93155045</v>
      </c>
      <c r="D917" t="str">
        <f t="shared" si="256"/>
        <v>Checked Out</v>
      </c>
      <c r="E917" t="str">
        <f t="shared" si="257"/>
        <v>CRS</v>
      </c>
      <c r="F917" t="str">
        <f t="shared" si="258"/>
        <v>RACK</v>
      </c>
      <c r="G917" t="str">
        <f t="shared" si="259"/>
        <v>SBK</v>
      </c>
      <c r="H917">
        <f t="shared" si="260"/>
        <v>105</v>
      </c>
      <c r="I917">
        <f t="shared" si="261"/>
        <v>42591</v>
      </c>
      <c r="J917">
        <f t="shared" si="262"/>
        <v>42595</v>
      </c>
      <c r="K917" t="str">
        <f t="shared" si="263"/>
        <v>NQQ1</v>
      </c>
      <c r="L917">
        <f t="shared" si="264"/>
        <v>115</v>
      </c>
      <c r="M917">
        <f t="shared" si="265"/>
        <v>4</v>
      </c>
      <c r="N917">
        <f t="shared" si="266"/>
        <v>0</v>
      </c>
      <c r="O917">
        <f t="shared" si="267"/>
        <v>0</v>
      </c>
      <c r="P917" s="52" t="str">
        <f t="shared" si="268"/>
        <v>BOOKING.COM</v>
      </c>
      <c r="Q917" s="52" t="str">
        <f t="shared" si="269"/>
        <v>*JBS HOTELS</v>
      </c>
      <c r="R917" s="52" t="str">
        <f t="shared" si="270"/>
        <v>TOERKOOP REISBURO DE VEER</v>
      </c>
    </row>
    <row r="918" spans="1:18" ht="15" customHeight="1">
      <c r="A918" t="str">
        <f t="shared" si="253"/>
        <v>JAPANWALA, SAAID</v>
      </c>
      <c r="B918" t="str">
        <f t="shared" si="254"/>
        <v>806-173018</v>
      </c>
      <c r="C918">
        <f t="shared" si="255"/>
        <v>93155045</v>
      </c>
      <c r="D918" t="str">
        <f t="shared" si="256"/>
        <v>Checked Out</v>
      </c>
      <c r="E918" t="str">
        <f t="shared" si="257"/>
        <v>CRS</v>
      </c>
      <c r="F918" t="str">
        <f t="shared" si="258"/>
        <v>RACK</v>
      </c>
      <c r="G918" t="str">
        <f t="shared" si="259"/>
        <v>SBK</v>
      </c>
      <c r="H918">
        <f t="shared" si="260"/>
        <v>105</v>
      </c>
      <c r="I918">
        <f t="shared" si="261"/>
        <v>42591</v>
      </c>
      <c r="J918">
        <f t="shared" si="262"/>
        <v>42595</v>
      </c>
      <c r="K918" t="str">
        <f t="shared" si="263"/>
        <v>NQQ1</v>
      </c>
      <c r="L918">
        <f t="shared" si="264"/>
        <v>115</v>
      </c>
      <c r="M918">
        <f t="shared" si="265"/>
        <v>4</v>
      </c>
      <c r="N918">
        <f t="shared" si="266"/>
        <v>0</v>
      </c>
      <c r="O918">
        <f t="shared" si="267"/>
        <v>0</v>
      </c>
      <c r="P918" s="52" t="str">
        <f t="shared" si="268"/>
        <v>BOOKING.COM</v>
      </c>
      <c r="Q918" s="52" t="str">
        <f t="shared" si="269"/>
        <v>*JBS HOTELS</v>
      </c>
      <c r="R918" s="52" t="str">
        <f t="shared" si="270"/>
        <v>TOERKOOP REISBURO DE VEER</v>
      </c>
    </row>
    <row r="919" spans="1:18" ht="15" customHeight="1">
      <c r="A919" t="str">
        <f t="shared" si="253"/>
        <v>JAPANWALA, SAAID</v>
      </c>
      <c r="B919" t="str">
        <f t="shared" si="254"/>
        <v>806-173018</v>
      </c>
      <c r="C919">
        <f t="shared" si="255"/>
        <v>93155045</v>
      </c>
      <c r="D919" t="str">
        <f t="shared" si="256"/>
        <v>Checked Out</v>
      </c>
      <c r="E919" t="str">
        <f t="shared" si="257"/>
        <v>CRS</v>
      </c>
      <c r="F919" t="str">
        <f t="shared" si="258"/>
        <v>RACK</v>
      </c>
      <c r="G919" t="str">
        <f t="shared" si="259"/>
        <v>SBK</v>
      </c>
      <c r="H919">
        <f t="shared" si="260"/>
        <v>105</v>
      </c>
      <c r="I919">
        <f t="shared" si="261"/>
        <v>42591</v>
      </c>
      <c r="J919">
        <f t="shared" si="262"/>
        <v>42595</v>
      </c>
      <c r="K919" t="str">
        <f t="shared" si="263"/>
        <v>NQQ1</v>
      </c>
      <c r="L919">
        <f t="shared" si="264"/>
        <v>115</v>
      </c>
      <c r="M919">
        <f t="shared" si="265"/>
        <v>4</v>
      </c>
      <c r="N919">
        <f t="shared" si="266"/>
        <v>0</v>
      </c>
      <c r="O919">
        <f t="shared" si="267"/>
        <v>0</v>
      </c>
      <c r="P919" s="52" t="str">
        <f t="shared" si="268"/>
        <v>BOOKING.COM</v>
      </c>
      <c r="Q919" s="52" t="str">
        <f t="shared" si="269"/>
        <v>*JBS HOTELS</v>
      </c>
      <c r="R919" s="52" t="str">
        <f t="shared" si="270"/>
        <v>TOERKOOP REISBURO DE VEER</v>
      </c>
    </row>
    <row r="920" spans="1:18" ht="15" customHeight="1">
      <c r="A920" t="str">
        <f t="shared" si="253"/>
        <v>JAPANWALA, SAAID</v>
      </c>
      <c r="B920" t="str">
        <f t="shared" si="254"/>
        <v>806-173018</v>
      </c>
      <c r="C920">
        <f t="shared" si="255"/>
        <v>93155045</v>
      </c>
      <c r="D920" t="str">
        <f t="shared" si="256"/>
        <v>Checked Out</v>
      </c>
      <c r="E920" t="str">
        <f t="shared" si="257"/>
        <v>CRS</v>
      </c>
      <c r="F920" t="str">
        <f t="shared" si="258"/>
        <v>RACK</v>
      </c>
      <c r="G920" t="str">
        <f t="shared" si="259"/>
        <v>SBK</v>
      </c>
      <c r="H920">
        <f t="shared" si="260"/>
        <v>105</v>
      </c>
      <c r="I920">
        <f t="shared" si="261"/>
        <v>42591</v>
      </c>
      <c r="J920">
        <f t="shared" si="262"/>
        <v>42595</v>
      </c>
      <c r="K920" t="str">
        <f t="shared" si="263"/>
        <v>NQQ1</v>
      </c>
      <c r="L920">
        <f t="shared" si="264"/>
        <v>115</v>
      </c>
      <c r="M920">
        <f t="shared" si="265"/>
        <v>4</v>
      </c>
      <c r="N920">
        <f t="shared" si="266"/>
        <v>0</v>
      </c>
      <c r="O920">
        <f t="shared" si="267"/>
        <v>0</v>
      </c>
      <c r="P920" s="52" t="str">
        <f t="shared" si="268"/>
        <v>BOOKING.COM</v>
      </c>
      <c r="Q920" s="52" t="str">
        <f t="shared" si="269"/>
        <v>*JBS HOTELS</v>
      </c>
      <c r="R920" s="52" t="str">
        <f t="shared" si="270"/>
        <v>TOERKOOP REISBURO DE VEER</v>
      </c>
    </row>
    <row r="921" spans="1:18" ht="15" customHeight="1">
      <c r="A921" t="str">
        <f t="shared" si="253"/>
        <v>JAPANWALA, SAAID</v>
      </c>
      <c r="B921" t="str">
        <f t="shared" si="254"/>
        <v>806-173018</v>
      </c>
      <c r="C921">
        <f t="shared" si="255"/>
        <v>93155045</v>
      </c>
      <c r="D921" t="str">
        <f t="shared" si="256"/>
        <v>Checked Out</v>
      </c>
      <c r="E921" t="str">
        <f t="shared" si="257"/>
        <v>CRS</v>
      </c>
      <c r="F921" t="str">
        <f t="shared" si="258"/>
        <v>RACK</v>
      </c>
      <c r="G921" t="str">
        <f t="shared" si="259"/>
        <v>SBK</v>
      </c>
      <c r="H921">
        <f t="shared" si="260"/>
        <v>105</v>
      </c>
      <c r="I921">
        <f t="shared" si="261"/>
        <v>42591</v>
      </c>
      <c r="J921">
        <f t="shared" si="262"/>
        <v>42595</v>
      </c>
      <c r="K921" t="str">
        <f t="shared" si="263"/>
        <v>NQQ1</v>
      </c>
      <c r="L921">
        <f t="shared" si="264"/>
        <v>115</v>
      </c>
      <c r="M921">
        <f t="shared" si="265"/>
        <v>4</v>
      </c>
      <c r="N921">
        <f t="shared" si="266"/>
        <v>0</v>
      </c>
      <c r="O921">
        <f t="shared" si="267"/>
        <v>0</v>
      </c>
      <c r="P921" s="52" t="str">
        <f t="shared" si="268"/>
        <v>BOOKING.COM</v>
      </c>
      <c r="Q921" s="52" t="str">
        <f t="shared" si="269"/>
        <v>*JBS HOTELS</v>
      </c>
      <c r="R921" s="52" t="str">
        <f t="shared" si="270"/>
        <v>TOERKOOP REISBURO DE VEER</v>
      </c>
    </row>
    <row r="922" spans="1:18" ht="15" customHeight="1">
      <c r="A922" t="str">
        <f t="shared" si="253"/>
        <v>JAPANWALA, SAAID</v>
      </c>
      <c r="B922" t="str">
        <f t="shared" si="254"/>
        <v>806-173018</v>
      </c>
      <c r="C922">
        <f t="shared" si="255"/>
        <v>93155045</v>
      </c>
      <c r="D922" t="str">
        <f t="shared" si="256"/>
        <v>Checked Out</v>
      </c>
      <c r="E922" t="str">
        <f t="shared" si="257"/>
        <v>CRS</v>
      </c>
      <c r="F922" t="str">
        <f t="shared" si="258"/>
        <v>RACK</v>
      </c>
      <c r="G922" t="str">
        <f t="shared" si="259"/>
        <v>SBK</v>
      </c>
      <c r="H922">
        <f t="shared" si="260"/>
        <v>105</v>
      </c>
      <c r="I922">
        <f t="shared" si="261"/>
        <v>42591</v>
      </c>
      <c r="J922">
        <f t="shared" si="262"/>
        <v>42595</v>
      </c>
      <c r="K922" t="str">
        <f t="shared" si="263"/>
        <v>NQQ1</v>
      </c>
      <c r="L922">
        <f t="shared" si="264"/>
        <v>115</v>
      </c>
      <c r="M922">
        <f t="shared" si="265"/>
        <v>4</v>
      </c>
      <c r="N922">
        <f t="shared" si="266"/>
        <v>0</v>
      </c>
      <c r="O922">
        <f t="shared" si="267"/>
        <v>0</v>
      </c>
      <c r="P922" s="52" t="str">
        <f t="shared" si="268"/>
        <v>BOOKING.COM</v>
      </c>
      <c r="Q922" s="52" t="str">
        <f t="shared" si="269"/>
        <v>*JBS HOTELS</v>
      </c>
      <c r="R922" s="52" t="str">
        <f t="shared" si="270"/>
        <v>TOERKOOP REISBURO DE VEER</v>
      </c>
    </row>
    <row r="923" spans="1:18" ht="15" customHeight="1">
      <c r="A923" t="str">
        <f t="shared" si="253"/>
        <v>JAPANWALA, SAAID</v>
      </c>
      <c r="B923" t="str">
        <f t="shared" si="254"/>
        <v>806-173018</v>
      </c>
      <c r="C923">
        <f t="shared" si="255"/>
        <v>93155045</v>
      </c>
      <c r="D923" t="str">
        <f t="shared" si="256"/>
        <v>Checked Out</v>
      </c>
      <c r="E923" t="str">
        <f t="shared" si="257"/>
        <v>CRS</v>
      </c>
      <c r="F923" t="str">
        <f t="shared" si="258"/>
        <v>RACK</v>
      </c>
      <c r="G923" t="str">
        <f t="shared" si="259"/>
        <v>SBK</v>
      </c>
      <c r="H923">
        <f t="shared" si="260"/>
        <v>105</v>
      </c>
      <c r="I923">
        <f t="shared" si="261"/>
        <v>42591</v>
      </c>
      <c r="J923">
        <f t="shared" si="262"/>
        <v>42595</v>
      </c>
      <c r="K923" t="str">
        <f t="shared" si="263"/>
        <v>NQQ1</v>
      </c>
      <c r="L923">
        <f t="shared" si="264"/>
        <v>115</v>
      </c>
      <c r="M923">
        <f t="shared" si="265"/>
        <v>4</v>
      </c>
      <c r="N923">
        <f t="shared" si="266"/>
        <v>0</v>
      </c>
      <c r="O923">
        <f t="shared" si="267"/>
        <v>0</v>
      </c>
      <c r="P923" s="52" t="str">
        <f t="shared" si="268"/>
        <v>BOOKING.COM</v>
      </c>
      <c r="Q923" s="52" t="str">
        <f t="shared" si="269"/>
        <v>*JBS HOTELS</v>
      </c>
      <c r="R923" s="52" t="str">
        <f t="shared" si="270"/>
        <v>TOERKOOP REISBURO DE VEER</v>
      </c>
    </row>
    <row r="924" spans="1:18" ht="15" customHeight="1">
      <c r="A924" t="str">
        <f t="shared" si="253"/>
        <v>JAPANWALA, SAAID</v>
      </c>
      <c r="B924" t="str">
        <f t="shared" si="254"/>
        <v>806-173018</v>
      </c>
      <c r="C924">
        <f t="shared" si="255"/>
        <v>93155045</v>
      </c>
      <c r="D924" t="str">
        <f t="shared" si="256"/>
        <v>Checked Out</v>
      </c>
      <c r="E924" t="str">
        <f t="shared" si="257"/>
        <v>CRS</v>
      </c>
      <c r="F924" t="str">
        <f t="shared" si="258"/>
        <v>RACK</v>
      </c>
      <c r="G924" t="str">
        <f t="shared" si="259"/>
        <v>SBK</v>
      </c>
      <c r="H924">
        <f t="shared" si="260"/>
        <v>105</v>
      </c>
      <c r="I924">
        <f t="shared" si="261"/>
        <v>42591</v>
      </c>
      <c r="J924">
        <f t="shared" si="262"/>
        <v>42595</v>
      </c>
      <c r="K924" t="str">
        <f t="shared" si="263"/>
        <v>NQQ1</v>
      </c>
      <c r="L924">
        <f t="shared" si="264"/>
        <v>115</v>
      </c>
      <c r="M924">
        <f t="shared" si="265"/>
        <v>4</v>
      </c>
      <c r="N924">
        <f t="shared" si="266"/>
        <v>0</v>
      </c>
      <c r="O924">
        <f t="shared" si="267"/>
        <v>0</v>
      </c>
      <c r="P924" s="52" t="str">
        <f t="shared" si="268"/>
        <v>BOOKING.COM</v>
      </c>
      <c r="Q924" s="52" t="str">
        <f t="shared" si="269"/>
        <v>*JBS HOTELS</v>
      </c>
      <c r="R924" s="52" t="str">
        <f t="shared" si="270"/>
        <v>TOERKOOP REISBURO DE VEER</v>
      </c>
    </row>
    <row r="925" spans="1:18" ht="15" customHeight="1">
      <c r="A925" t="str">
        <f t="shared" ref="A925:A988" si="271">A924</f>
        <v>JAPANWALA, SAAID</v>
      </c>
      <c r="B925" t="str">
        <f t="shared" ref="B925:B988" si="272">B924</f>
        <v>806-173018</v>
      </c>
      <c r="C925">
        <f t="shared" ref="C925:C988" si="273">C924</f>
        <v>93155045</v>
      </c>
      <c r="D925" t="str">
        <f t="shared" ref="D925:D988" si="274">D924</f>
        <v>Checked Out</v>
      </c>
      <c r="E925" t="str">
        <f t="shared" ref="E925:E988" si="275">E924</f>
        <v>CRS</v>
      </c>
      <c r="F925" t="str">
        <f t="shared" ref="F925:F988" si="276">F924</f>
        <v>RACK</v>
      </c>
      <c r="G925" t="str">
        <f t="shared" ref="G925:G988" si="277">G924</f>
        <v>SBK</v>
      </c>
      <c r="H925">
        <f t="shared" ref="H925:H988" si="278">H924</f>
        <v>105</v>
      </c>
      <c r="I925">
        <f t="shared" ref="I925:I988" si="279">I924</f>
        <v>42591</v>
      </c>
      <c r="J925">
        <f t="shared" ref="J925:J988" si="280">J924</f>
        <v>42595</v>
      </c>
      <c r="K925" t="str">
        <f t="shared" ref="K925:K988" si="281">K924</f>
        <v>NQQ1</v>
      </c>
      <c r="L925">
        <f t="shared" ref="L925:L988" si="282">L924</f>
        <v>115</v>
      </c>
      <c r="M925">
        <f t="shared" ref="M925:M988" si="283">M924</f>
        <v>4</v>
      </c>
      <c r="N925">
        <f t="shared" ref="N925:N988" si="284">N924</f>
        <v>0</v>
      </c>
      <c r="O925">
        <f t="shared" ref="O925:O988" si="285">O924</f>
        <v>0</v>
      </c>
      <c r="P925" s="52" t="str">
        <f t="shared" ref="P925:P988" si="286">P924</f>
        <v>BOOKING.COM</v>
      </c>
      <c r="Q925" s="52" t="str">
        <f t="shared" ref="Q925:Q988" si="287">Q924</f>
        <v>*JBS HOTELS</v>
      </c>
      <c r="R925" s="52" t="str">
        <f t="shared" ref="R925:R988" si="288">R924</f>
        <v>TOERKOOP REISBURO DE VEER</v>
      </c>
    </row>
    <row r="926" spans="1:18" ht="15" customHeight="1">
      <c r="A926" t="str">
        <f t="shared" si="271"/>
        <v>JAPANWALA, SAAID</v>
      </c>
      <c r="B926" t="str">
        <f t="shared" si="272"/>
        <v>806-173018</v>
      </c>
      <c r="C926">
        <f t="shared" si="273"/>
        <v>93155045</v>
      </c>
      <c r="D926" t="str">
        <f t="shared" si="274"/>
        <v>Checked Out</v>
      </c>
      <c r="E926" t="str">
        <f t="shared" si="275"/>
        <v>CRS</v>
      </c>
      <c r="F926" t="str">
        <f t="shared" si="276"/>
        <v>RACK</v>
      </c>
      <c r="G926" t="str">
        <f t="shared" si="277"/>
        <v>SBK</v>
      </c>
      <c r="H926">
        <f t="shared" si="278"/>
        <v>105</v>
      </c>
      <c r="I926">
        <f t="shared" si="279"/>
        <v>42591</v>
      </c>
      <c r="J926">
        <f t="shared" si="280"/>
        <v>42595</v>
      </c>
      <c r="K926" t="str">
        <f t="shared" si="281"/>
        <v>NQQ1</v>
      </c>
      <c r="L926">
        <f t="shared" si="282"/>
        <v>115</v>
      </c>
      <c r="M926">
        <f t="shared" si="283"/>
        <v>4</v>
      </c>
      <c r="N926">
        <f t="shared" si="284"/>
        <v>0</v>
      </c>
      <c r="O926">
        <f t="shared" si="285"/>
        <v>0</v>
      </c>
      <c r="P926" s="52" t="str">
        <f t="shared" si="286"/>
        <v>BOOKING.COM</v>
      </c>
      <c r="Q926" s="52" t="str">
        <f t="shared" si="287"/>
        <v>*JBS HOTELS</v>
      </c>
      <c r="R926" s="52" t="str">
        <f t="shared" si="288"/>
        <v>TOERKOOP REISBURO DE VEER</v>
      </c>
    </row>
    <row r="927" spans="1:18" ht="15" customHeight="1">
      <c r="A927" t="str">
        <f t="shared" si="271"/>
        <v>JAPANWALA, SAAID</v>
      </c>
      <c r="B927" t="str">
        <f t="shared" si="272"/>
        <v>806-173018</v>
      </c>
      <c r="C927">
        <f t="shared" si="273"/>
        <v>93155045</v>
      </c>
      <c r="D927" t="str">
        <f t="shared" si="274"/>
        <v>Checked Out</v>
      </c>
      <c r="E927" t="str">
        <f t="shared" si="275"/>
        <v>CRS</v>
      </c>
      <c r="F927" t="str">
        <f t="shared" si="276"/>
        <v>RACK</v>
      </c>
      <c r="G927" t="str">
        <f t="shared" si="277"/>
        <v>SBK</v>
      </c>
      <c r="H927">
        <f t="shared" si="278"/>
        <v>105</v>
      </c>
      <c r="I927">
        <f t="shared" si="279"/>
        <v>42591</v>
      </c>
      <c r="J927">
        <f t="shared" si="280"/>
        <v>42595</v>
      </c>
      <c r="K927" t="str">
        <f t="shared" si="281"/>
        <v>NQQ1</v>
      </c>
      <c r="L927">
        <f t="shared" si="282"/>
        <v>115</v>
      </c>
      <c r="M927">
        <f t="shared" si="283"/>
        <v>4</v>
      </c>
      <c r="N927">
        <f t="shared" si="284"/>
        <v>0</v>
      </c>
      <c r="O927">
        <f t="shared" si="285"/>
        <v>0</v>
      </c>
      <c r="P927" s="52" t="str">
        <f t="shared" si="286"/>
        <v>BOOKING.COM</v>
      </c>
      <c r="Q927" s="52" t="str">
        <f t="shared" si="287"/>
        <v>*JBS HOTELS</v>
      </c>
      <c r="R927" s="52" t="str">
        <f t="shared" si="288"/>
        <v>TOERKOOP REISBURO DE VEER</v>
      </c>
    </row>
    <row r="928" spans="1:18" ht="15" customHeight="1">
      <c r="A928" t="str">
        <f t="shared" si="271"/>
        <v>JAPANWALA, SAAID</v>
      </c>
      <c r="B928" t="str">
        <f t="shared" si="272"/>
        <v>806-173018</v>
      </c>
      <c r="C928">
        <f t="shared" si="273"/>
        <v>93155045</v>
      </c>
      <c r="D928" t="str">
        <f t="shared" si="274"/>
        <v>Checked Out</v>
      </c>
      <c r="E928" t="str">
        <f t="shared" si="275"/>
        <v>CRS</v>
      </c>
      <c r="F928" t="str">
        <f t="shared" si="276"/>
        <v>RACK</v>
      </c>
      <c r="G928" t="str">
        <f t="shared" si="277"/>
        <v>SBK</v>
      </c>
      <c r="H928">
        <f t="shared" si="278"/>
        <v>105</v>
      </c>
      <c r="I928">
        <f t="shared" si="279"/>
        <v>42591</v>
      </c>
      <c r="J928">
        <f t="shared" si="280"/>
        <v>42595</v>
      </c>
      <c r="K928" t="str">
        <f t="shared" si="281"/>
        <v>NQQ1</v>
      </c>
      <c r="L928">
        <f t="shared" si="282"/>
        <v>115</v>
      </c>
      <c r="M928">
        <f t="shared" si="283"/>
        <v>4</v>
      </c>
      <c r="N928">
        <f t="shared" si="284"/>
        <v>0</v>
      </c>
      <c r="O928">
        <f t="shared" si="285"/>
        <v>0</v>
      </c>
      <c r="P928" s="52" t="str">
        <f t="shared" si="286"/>
        <v>BOOKING.COM</v>
      </c>
      <c r="Q928" s="52" t="str">
        <f t="shared" si="287"/>
        <v>*JBS HOTELS</v>
      </c>
      <c r="R928" s="52" t="str">
        <f t="shared" si="288"/>
        <v>TOERKOOP REISBURO DE VEER</v>
      </c>
    </row>
    <row r="929" spans="1:18" ht="15" customHeight="1">
      <c r="A929" t="str">
        <f t="shared" si="271"/>
        <v>JAPANWALA, SAAID</v>
      </c>
      <c r="B929" t="str">
        <f t="shared" si="272"/>
        <v>806-173018</v>
      </c>
      <c r="C929">
        <f t="shared" si="273"/>
        <v>93155045</v>
      </c>
      <c r="D929" t="str">
        <f t="shared" si="274"/>
        <v>Checked Out</v>
      </c>
      <c r="E929" t="str">
        <f t="shared" si="275"/>
        <v>CRS</v>
      </c>
      <c r="F929" t="str">
        <f t="shared" si="276"/>
        <v>RACK</v>
      </c>
      <c r="G929" t="str">
        <f t="shared" si="277"/>
        <v>SBK</v>
      </c>
      <c r="H929">
        <f t="shared" si="278"/>
        <v>105</v>
      </c>
      <c r="I929">
        <f t="shared" si="279"/>
        <v>42591</v>
      </c>
      <c r="J929">
        <f t="shared" si="280"/>
        <v>42595</v>
      </c>
      <c r="K929" t="str">
        <f t="shared" si="281"/>
        <v>NQQ1</v>
      </c>
      <c r="L929">
        <f t="shared" si="282"/>
        <v>115</v>
      </c>
      <c r="M929">
        <f t="shared" si="283"/>
        <v>4</v>
      </c>
      <c r="N929">
        <f t="shared" si="284"/>
        <v>0</v>
      </c>
      <c r="O929">
        <f t="shared" si="285"/>
        <v>0</v>
      </c>
      <c r="P929" s="52" t="str">
        <f t="shared" si="286"/>
        <v>BOOKING.COM</v>
      </c>
      <c r="Q929" s="52" t="str">
        <f t="shared" si="287"/>
        <v>*JBS HOTELS</v>
      </c>
      <c r="R929" s="52" t="str">
        <f t="shared" si="288"/>
        <v>TOERKOOP REISBURO DE VEER</v>
      </c>
    </row>
    <row r="930" spans="1:18" ht="15" customHeight="1">
      <c r="A930" t="str">
        <f t="shared" si="271"/>
        <v>JAPANWALA, SAAID</v>
      </c>
      <c r="B930" t="str">
        <f t="shared" si="272"/>
        <v>806-173018</v>
      </c>
      <c r="C930">
        <f t="shared" si="273"/>
        <v>93155045</v>
      </c>
      <c r="D930" t="str">
        <f t="shared" si="274"/>
        <v>Checked Out</v>
      </c>
      <c r="E930" t="str">
        <f t="shared" si="275"/>
        <v>CRS</v>
      </c>
      <c r="F930" t="str">
        <f t="shared" si="276"/>
        <v>RACK</v>
      </c>
      <c r="G930" t="str">
        <f t="shared" si="277"/>
        <v>SBK</v>
      </c>
      <c r="H930">
        <f t="shared" si="278"/>
        <v>105</v>
      </c>
      <c r="I930">
        <f t="shared" si="279"/>
        <v>42591</v>
      </c>
      <c r="J930">
        <f t="shared" si="280"/>
        <v>42595</v>
      </c>
      <c r="K930" t="str">
        <f t="shared" si="281"/>
        <v>NQQ1</v>
      </c>
      <c r="L930">
        <f t="shared" si="282"/>
        <v>115</v>
      </c>
      <c r="M930">
        <f t="shared" si="283"/>
        <v>4</v>
      </c>
      <c r="N930">
        <f t="shared" si="284"/>
        <v>0</v>
      </c>
      <c r="O930">
        <f t="shared" si="285"/>
        <v>0</v>
      </c>
      <c r="P930" s="52" t="str">
        <f t="shared" si="286"/>
        <v>BOOKING.COM</v>
      </c>
      <c r="Q930" s="52" t="str">
        <f t="shared" si="287"/>
        <v>*JBS HOTELS</v>
      </c>
      <c r="R930" s="52" t="str">
        <f t="shared" si="288"/>
        <v>TOERKOOP REISBURO DE VEER</v>
      </c>
    </row>
    <row r="931" spans="1:18" ht="15" customHeight="1">
      <c r="A931" t="str">
        <f t="shared" si="271"/>
        <v>JAPANWALA, SAAID</v>
      </c>
      <c r="B931" t="str">
        <f t="shared" si="272"/>
        <v>806-173018</v>
      </c>
      <c r="C931">
        <f t="shared" si="273"/>
        <v>93155045</v>
      </c>
      <c r="D931" t="str">
        <f t="shared" si="274"/>
        <v>Checked Out</v>
      </c>
      <c r="E931" t="str">
        <f t="shared" si="275"/>
        <v>CRS</v>
      </c>
      <c r="F931" t="str">
        <f t="shared" si="276"/>
        <v>RACK</v>
      </c>
      <c r="G931" t="str">
        <f t="shared" si="277"/>
        <v>SBK</v>
      </c>
      <c r="H931">
        <f t="shared" si="278"/>
        <v>105</v>
      </c>
      <c r="I931">
        <f t="shared" si="279"/>
        <v>42591</v>
      </c>
      <c r="J931">
        <f t="shared" si="280"/>
        <v>42595</v>
      </c>
      <c r="K931" t="str">
        <f t="shared" si="281"/>
        <v>NQQ1</v>
      </c>
      <c r="L931">
        <f t="shared" si="282"/>
        <v>115</v>
      </c>
      <c r="M931">
        <f t="shared" si="283"/>
        <v>4</v>
      </c>
      <c r="N931">
        <f t="shared" si="284"/>
        <v>0</v>
      </c>
      <c r="O931">
        <f t="shared" si="285"/>
        <v>0</v>
      </c>
      <c r="P931" s="52" t="str">
        <f t="shared" si="286"/>
        <v>BOOKING.COM</v>
      </c>
      <c r="Q931" s="52" t="str">
        <f t="shared" si="287"/>
        <v>*JBS HOTELS</v>
      </c>
      <c r="R931" s="52" t="str">
        <f t="shared" si="288"/>
        <v>TOERKOOP REISBURO DE VEER</v>
      </c>
    </row>
    <row r="932" spans="1:18" ht="15" customHeight="1">
      <c r="A932" t="str">
        <f t="shared" si="271"/>
        <v>JAPANWALA, SAAID</v>
      </c>
      <c r="B932" t="str">
        <f t="shared" si="272"/>
        <v>806-173018</v>
      </c>
      <c r="C932">
        <f t="shared" si="273"/>
        <v>93155045</v>
      </c>
      <c r="D932" t="str">
        <f t="shared" si="274"/>
        <v>Checked Out</v>
      </c>
      <c r="E932" t="str">
        <f t="shared" si="275"/>
        <v>CRS</v>
      </c>
      <c r="F932" t="str">
        <f t="shared" si="276"/>
        <v>RACK</v>
      </c>
      <c r="G932" t="str">
        <f t="shared" si="277"/>
        <v>SBK</v>
      </c>
      <c r="H932">
        <f t="shared" si="278"/>
        <v>105</v>
      </c>
      <c r="I932">
        <f t="shared" si="279"/>
        <v>42591</v>
      </c>
      <c r="J932">
        <f t="shared" si="280"/>
        <v>42595</v>
      </c>
      <c r="K932" t="str">
        <f t="shared" si="281"/>
        <v>NQQ1</v>
      </c>
      <c r="L932">
        <f t="shared" si="282"/>
        <v>115</v>
      </c>
      <c r="M932">
        <f t="shared" si="283"/>
        <v>4</v>
      </c>
      <c r="N932">
        <f t="shared" si="284"/>
        <v>0</v>
      </c>
      <c r="O932">
        <f t="shared" si="285"/>
        <v>0</v>
      </c>
      <c r="P932" s="52" t="str">
        <f t="shared" si="286"/>
        <v>BOOKING.COM</v>
      </c>
      <c r="Q932" s="52" t="str">
        <f t="shared" si="287"/>
        <v>*JBS HOTELS</v>
      </c>
      <c r="R932" s="52" t="str">
        <f t="shared" si="288"/>
        <v>TOERKOOP REISBURO DE VEER</v>
      </c>
    </row>
    <row r="933" spans="1:18" ht="15" customHeight="1">
      <c r="A933" t="str">
        <f t="shared" si="271"/>
        <v>JAPANWALA, SAAID</v>
      </c>
      <c r="B933" t="str">
        <f t="shared" si="272"/>
        <v>806-173018</v>
      </c>
      <c r="C933">
        <f t="shared" si="273"/>
        <v>93155045</v>
      </c>
      <c r="D933" t="str">
        <f t="shared" si="274"/>
        <v>Checked Out</v>
      </c>
      <c r="E933" t="str">
        <f t="shared" si="275"/>
        <v>CRS</v>
      </c>
      <c r="F933" t="str">
        <f t="shared" si="276"/>
        <v>RACK</v>
      </c>
      <c r="G933" t="str">
        <f t="shared" si="277"/>
        <v>SBK</v>
      </c>
      <c r="H933">
        <f t="shared" si="278"/>
        <v>105</v>
      </c>
      <c r="I933">
        <f t="shared" si="279"/>
        <v>42591</v>
      </c>
      <c r="J933">
        <f t="shared" si="280"/>
        <v>42595</v>
      </c>
      <c r="K933" t="str">
        <f t="shared" si="281"/>
        <v>NQQ1</v>
      </c>
      <c r="L933">
        <f t="shared" si="282"/>
        <v>115</v>
      </c>
      <c r="M933">
        <f t="shared" si="283"/>
        <v>4</v>
      </c>
      <c r="N933">
        <f t="shared" si="284"/>
        <v>0</v>
      </c>
      <c r="O933">
        <f t="shared" si="285"/>
        <v>0</v>
      </c>
      <c r="P933" s="52" t="str">
        <f t="shared" si="286"/>
        <v>BOOKING.COM</v>
      </c>
      <c r="Q933" s="52" t="str">
        <f t="shared" si="287"/>
        <v>*JBS HOTELS</v>
      </c>
      <c r="R933" s="52" t="str">
        <f t="shared" si="288"/>
        <v>TOERKOOP REISBURO DE VEER</v>
      </c>
    </row>
    <row r="934" spans="1:18" ht="15" customHeight="1">
      <c r="A934" t="str">
        <f t="shared" si="271"/>
        <v>JAPANWALA, SAAID</v>
      </c>
      <c r="B934" t="str">
        <f t="shared" si="272"/>
        <v>806-173018</v>
      </c>
      <c r="C934">
        <f t="shared" si="273"/>
        <v>93155045</v>
      </c>
      <c r="D934" t="str">
        <f t="shared" si="274"/>
        <v>Checked Out</v>
      </c>
      <c r="E934" t="str">
        <f t="shared" si="275"/>
        <v>CRS</v>
      </c>
      <c r="F934" t="str">
        <f t="shared" si="276"/>
        <v>RACK</v>
      </c>
      <c r="G934" t="str">
        <f t="shared" si="277"/>
        <v>SBK</v>
      </c>
      <c r="H934">
        <f t="shared" si="278"/>
        <v>105</v>
      </c>
      <c r="I934">
        <f t="shared" si="279"/>
        <v>42591</v>
      </c>
      <c r="J934">
        <f t="shared" si="280"/>
        <v>42595</v>
      </c>
      <c r="K934" t="str">
        <f t="shared" si="281"/>
        <v>NQQ1</v>
      </c>
      <c r="L934">
        <f t="shared" si="282"/>
        <v>115</v>
      </c>
      <c r="M934">
        <f t="shared" si="283"/>
        <v>4</v>
      </c>
      <c r="N934">
        <f t="shared" si="284"/>
        <v>0</v>
      </c>
      <c r="O934">
        <f t="shared" si="285"/>
        <v>0</v>
      </c>
      <c r="P934" s="52" t="str">
        <f t="shared" si="286"/>
        <v>BOOKING.COM</v>
      </c>
      <c r="Q934" s="52" t="str">
        <f t="shared" si="287"/>
        <v>*JBS HOTELS</v>
      </c>
      <c r="R934" s="52" t="str">
        <f t="shared" si="288"/>
        <v>TOERKOOP REISBURO DE VEER</v>
      </c>
    </row>
    <row r="935" spans="1:18" ht="15" customHeight="1">
      <c r="A935" t="str">
        <f t="shared" si="271"/>
        <v>JAPANWALA, SAAID</v>
      </c>
      <c r="B935" t="str">
        <f t="shared" si="272"/>
        <v>806-173018</v>
      </c>
      <c r="C935">
        <f t="shared" si="273"/>
        <v>93155045</v>
      </c>
      <c r="D935" t="str">
        <f t="shared" si="274"/>
        <v>Checked Out</v>
      </c>
      <c r="E935" t="str">
        <f t="shared" si="275"/>
        <v>CRS</v>
      </c>
      <c r="F935" t="str">
        <f t="shared" si="276"/>
        <v>RACK</v>
      </c>
      <c r="G935" t="str">
        <f t="shared" si="277"/>
        <v>SBK</v>
      </c>
      <c r="H935">
        <f t="shared" si="278"/>
        <v>105</v>
      </c>
      <c r="I935">
        <f t="shared" si="279"/>
        <v>42591</v>
      </c>
      <c r="J935">
        <f t="shared" si="280"/>
        <v>42595</v>
      </c>
      <c r="K935" t="str">
        <f t="shared" si="281"/>
        <v>NQQ1</v>
      </c>
      <c r="L935">
        <f t="shared" si="282"/>
        <v>115</v>
      </c>
      <c r="M935">
        <f t="shared" si="283"/>
        <v>4</v>
      </c>
      <c r="N935">
        <f t="shared" si="284"/>
        <v>0</v>
      </c>
      <c r="O935">
        <f t="shared" si="285"/>
        <v>0</v>
      </c>
      <c r="P935" s="52" t="str">
        <f t="shared" si="286"/>
        <v>BOOKING.COM</v>
      </c>
      <c r="Q935" s="52" t="str">
        <f t="shared" si="287"/>
        <v>*JBS HOTELS</v>
      </c>
      <c r="R935" s="52" t="str">
        <f t="shared" si="288"/>
        <v>TOERKOOP REISBURO DE VEER</v>
      </c>
    </row>
    <row r="936" spans="1:18" ht="15" customHeight="1">
      <c r="A936" t="str">
        <f t="shared" si="271"/>
        <v>JAPANWALA, SAAID</v>
      </c>
      <c r="B936" t="str">
        <f t="shared" si="272"/>
        <v>806-173018</v>
      </c>
      <c r="C936">
        <f t="shared" si="273"/>
        <v>93155045</v>
      </c>
      <c r="D936" t="str">
        <f t="shared" si="274"/>
        <v>Checked Out</v>
      </c>
      <c r="E936" t="str">
        <f t="shared" si="275"/>
        <v>CRS</v>
      </c>
      <c r="F936" t="str">
        <f t="shared" si="276"/>
        <v>RACK</v>
      </c>
      <c r="G936" t="str">
        <f t="shared" si="277"/>
        <v>SBK</v>
      </c>
      <c r="H936">
        <f t="shared" si="278"/>
        <v>105</v>
      </c>
      <c r="I936">
        <f t="shared" si="279"/>
        <v>42591</v>
      </c>
      <c r="J936">
        <f t="shared" si="280"/>
        <v>42595</v>
      </c>
      <c r="K936" t="str">
        <f t="shared" si="281"/>
        <v>NQQ1</v>
      </c>
      <c r="L936">
        <f t="shared" si="282"/>
        <v>115</v>
      </c>
      <c r="M936">
        <f t="shared" si="283"/>
        <v>4</v>
      </c>
      <c r="N936">
        <f t="shared" si="284"/>
        <v>0</v>
      </c>
      <c r="O936">
        <f t="shared" si="285"/>
        <v>0</v>
      </c>
      <c r="P936" s="52" t="str">
        <f t="shared" si="286"/>
        <v>BOOKING.COM</v>
      </c>
      <c r="Q936" s="52" t="str">
        <f t="shared" si="287"/>
        <v>*JBS HOTELS</v>
      </c>
      <c r="R936" s="52" t="str">
        <f t="shared" si="288"/>
        <v>TOERKOOP REISBURO DE VEER</v>
      </c>
    </row>
    <row r="937" spans="1:18" ht="15" customHeight="1">
      <c r="A937" t="str">
        <f t="shared" si="271"/>
        <v>JAPANWALA, SAAID</v>
      </c>
      <c r="B937" t="str">
        <f t="shared" si="272"/>
        <v>806-173018</v>
      </c>
      <c r="C937">
        <f t="shared" si="273"/>
        <v>93155045</v>
      </c>
      <c r="D937" t="str">
        <f t="shared" si="274"/>
        <v>Checked Out</v>
      </c>
      <c r="E937" t="str">
        <f t="shared" si="275"/>
        <v>CRS</v>
      </c>
      <c r="F937" t="str">
        <f t="shared" si="276"/>
        <v>RACK</v>
      </c>
      <c r="G937" t="str">
        <f t="shared" si="277"/>
        <v>SBK</v>
      </c>
      <c r="H937">
        <f t="shared" si="278"/>
        <v>105</v>
      </c>
      <c r="I937">
        <f t="shared" si="279"/>
        <v>42591</v>
      </c>
      <c r="J937">
        <f t="shared" si="280"/>
        <v>42595</v>
      </c>
      <c r="K937" t="str">
        <f t="shared" si="281"/>
        <v>NQQ1</v>
      </c>
      <c r="L937">
        <f t="shared" si="282"/>
        <v>115</v>
      </c>
      <c r="M937">
        <f t="shared" si="283"/>
        <v>4</v>
      </c>
      <c r="N937">
        <f t="shared" si="284"/>
        <v>0</v>
      </c>
      <c r="O937">
        <f t="shared" si="285"/>
        <v>0</v>
      </c>
      <c r="P937" s="52" t="str">
        <f t="shared" si="286"/>
        <v>BOOKING.COM</v>
      </c>
      <c r="Q937" s="52" t="str">
        <f t="shared" si="287"/>
        <v>*JBS HOTELS</v>
      </c>
      <c r="R937" s="52" t="str">
        <f t="shared" si="288"/>
        <v>TOERKOOP REISBURO DE VEER</v>
      </c>
    </row>
    <row r="938" spans="1:18" ht="15" customHeight="1">
      <c r="A938" t="str">
        <f t="shared" si="271"/>
        <v>JAPANWALA, SAAID</v>
      </c>
      <c r="B938" t="str">
        <f t="shared" si="272"/>
        <v>806-173018</v>
      </c>
      <c r="C938">
        <f t="shared" si="273"/>
        <v>93155045</v>
      </c>
      <c r="D938" t="str">
        <f t="shared" si="274"/>
        <v>Checked Out</v>
      </c>
      <c r="E938" t="str">
        <f t="shared" si="275"/>
        <v>CRS</v>
      </c>
      <c r="F938" t="str">
        <f t="shared" si="276"/>
        <v>RACK</v>
      </c>
      <c r="G938" t="str">
        <f t="shared" si="277"/>
        <v>SBK</v>
      </c>
      <c r="H938">
        <f t="shared" si="278"/>
        <v>105</v>
      </c>
      <c r="I938">
        <f t="shared" si="279"/>
        <v>42591</v>
      </c>
      <c r="J938">
        <f t="shared" si="280"/>
        <v>42595</v>
      </c>
      <c r="K938" t="str">
        <f t="shared" si="281"/>
        <v>NQQ1</v>
      </c>
      <c r="L938">
        <f t="shared" si="282"/>
        <v>115</v>
      </c>
      <c r="M938">
        <f t="shared" si="283"/>
        <v>4</v>
      </c>
      <c r="N938">
        <f t="shared" si="284"/>
        <v>0</v>
      </c>
      <c r="O938">
        <f t="shared" si="285"/>
        <v>0</v>
      </c>
      <c r="P938" s="52" t="str">
        <f t="shared" si="286"/>
        <v>BOOKING.COM</v>
      </c>
      <c r="Q938" s="52" t="str">
        <f t="shared" si="287"/>
        <v>*JBS HOTELS</v>
      </c>
      <c r="R938" s="52" t="str">
        <f t="shared" si="288"/>
        <v>TOERKOOP REISBURO DE VEER</v>
      </c>
    </row>
    <row r="939" spans="1:18" ht="15" customHeight="1">
      <c r="A939" t="str">
        <f t="shared" si="271"/>
        <v>JAPANWALA, SAAID</v>
      </c>
      <c r="B939" t="str">
        <f t="shared" si="272"/>
        <v>806-173018</v>
      </c>
      <c r="C939">
        <f t="shared" si="273"/>
        <v>93155045</v>
      </c>
      <c r="D939" t="str">
        <f t="shared" si="274"/>
        <v>Checked Out</v>
      </c>
      <c r="E939" t="str">
        <f t="shared" si="275"/>
        <v>CRS</v>
      </c>
      <c r="F939" t="str">
        <f t="shared" si="276"/>
        <v>RACK</v>
      </c>
      <c r="G939" t="str">
        <f t="shared" si="277"/>
        <v>SBK</v>
      </c>
      <c r="H939">
        <f t="shared" si="278"/>
        <v>105</v>
      </c>
      <c r="I939">
        <f t="shared" si="279"/>
        <v>42591</v>
      </c>
      <c r="J939">
        <f t="shared" si="280"/>
        <v>42595</v>
      </c>
      <c r="K939" t="str">
        <f t="shared" si="281"/>
        <v>NQQ1</v>
      </c>
      <c r="L939">
        <f t="shared" si="282"/>
        <v>115</v>
      </c>
      <c r="M939">
        <f t="shared" si="283"/>
        <v>4</v>
      </c>
      <c r="N939">
        <f t="shared" si="284"/>
        <v>0</v>
      </c>
      <c r="O939">
        <f t="shared" si="285"/>
        <v>0</v>
      </c>
      <c r="P939" s="52" t="str">
        <f t="shared" si="286"/>
        <v>BOOKING.COM</v>
      </c>
      <c r="Q939" s="52" t="str">
        <f t="shared" si="287"/>
        <v>*JBS HOTELS</v>
      </c>
      <c r="R939" s="52" t="str">
        <f t="shared" si="288"/>
        <v>TOERKOOP REISBURO DE VEER</v>
      </c>
    </row>
    <row r="940" spans="1:18" ht="15" customHeight="1">
      <c r="A940" t="str">
        <f t="shared" si="271"/>
        <v>JAPANWALA, SAAID</v>
      </c>
      <c r="B940" t="str">
        <f t="shared" si="272"/>
        <v>806-173018</v>
      </c>
      <c r="C940">
        <f t="shared" si="273"/>
        <v>93155045</v>
      </c>
      <c r="D940" t="str">
        <f t="shared" si="274"/>
        <v>Checked Out</v>
      </c>
      <c r="E940" t="str">
        <f t="shared" si="275"/>
        <v>CRS</v>
      </c>
      <c r="F940" t="str">
        <f t="shared" si="276"/>
        <v>RACK</v>
      </c>
      <c r="G940" t="str">
        <f t="shared" si="277"/>
        <v>SBK</v>
      </c>
      <c r="H940">
        <f t="shared" si="278"/>
        <v>105</v>
      </c>
      <c r="I940">
        <f t="shared" si="279"/>
        <v>42591</v>
      </c>
      <c r="J940">
        <f t="shared" si="280"/>
        <v>42595</v>
      </c>
      <c r="K940" t="str">
        <f t="shared" si="281"/>
        <v>NQQ1</v>
      </c>
      <c r="L940">
        <f t="shared" si="282"/>
        <v>115</v>
      </c>
      <c r="M940">
        <f t="shared" si="283"/>
        <v>4</v>
      </c>
      <c r="N940">
        <f t="shared" si="284"/>
        <v>0</v>
      </c>
      <c r="O940">
        <f t="shared" si="285"/>
        <v>0</v>
      </c>
      <c r="P940" s="52" t="str">
        <f t="shared" si="286"/>
        <v>BOOKING.COM</v>
      </c>
      <c r="Q940" s="52" t="str">
        <f t="shared" si="287"/>
        <v>*JBS HOTELS</v>
      </c>
      <c r="R940" s="52" t="str">
        <f t="shared" si="288"/>
        <v>TOERKOOP REISBURO DE VEER</v>
      </c>
    </row>
    <row r="941" spans="1:18" ht="15" customHeight="1">
      <c r="A941" t="str">
        <f t="shared" si="271"/>
        <v>JAPANWALA, SAAID</v>
      </c>
      <c r="B941" t="str">
        <f t="shared" si="272"/>
        <v>806-173018</v>
      </c>
      <c r="C941">
        <f t="shared" si="273"/>
        <v>93155045</v>
      </c>
      <c r="D941" t="str">
        <f t="shared" si="274"/>
        <v>Checked Out</v>
      </c>
      <c r="E941" t="str">
        <f t="shared" si="275"/>
        <v>CRS</v>
      </c>
      <c r="F941" t="str">
        <f t="shared" si="276"/>
        <v>RACK</v>
      </c>
      <c r="G941" t="str">
        <f t="shared" si="277"/>
        <v>SBK</v>
      </c>
      <c r="H941">
        <f t="shared" si="278"/>
        <v>105</v>
      </c>
      <c r="I941">
        <f t="shared" si="279"/>
        <v>42591</v>
      </c>
      <c r="J941">
        <f t="shared" si="280"/>
        <v>42595</v>
      </c>
      <c r="K941" t="str">
        <f t="shared" si="281"/>
        <v>NQQ1</v>
      </c>
      <c r="L941">
        <f t="shared" si="282"/>
        <v>115</v>
      </c>
      <c r="M941">
        <f t="shared" si="283"/>
        <v>4</v>
      </c>
      <c r="N941">
        <f t="shared" si="284"/>
        <v>0</v>
      </c>
      <c r="O941">
        <f t="shared" si="285"/>
        <v>0</v>
      </c>
      <c r="P941" s="52" t="str">
        <f t="shared" si="286"/>
        <v>BOOKING.COM</v>
      </c>
      <c r="Q941" s="52" t="str">
        <f t="shared" si="287"/>
        <v>*JBS HOTELS</v>
      </c>
      <c r="R941" s="52" t="str">
        <f t="shared" si="288"/>
        <v>TOERKOOP REISBURO DE VEER</v>
      </c>
    </row>
    <row r="942" spans="1:18" ht="15" customHeight="1">
      <c r="A942" t="str">
        <f t="shared" si="271"/>
        <v>JAPANWALA, SAAID</v>
      </c>
      <c r="B942" t="str">
        <f t="shared" si="272"/>
        <v>806-173018</v>
      </c>
      <c r="C942">
        <f t="shared" si="273"/>
        <v>93155045</v>
      </c>
      <c r="D942" t="str">
        <f t="shared" si="274"/>
        <v>Checked Out</v>
      </c>
      <c r="E942" t="str">
        <f t="shared" si="275"/>
        <v>CRS</v>
      </c>
      <c r="F942" t="str">
        <f t="shared" si="276"/>
        <v>RACK</v>
      </c>
      <c r="G942" t="str">
        <f t="shared" si="277"/>
        <v>SBK</v>
      </c>
      <c r="H942">
        <f t="shared" si="278"/>
        <v>105</v>
      </c>
      <c r="I942">
        <f t="shared" si="279"/>
        <v>42591</v>
      </c>
      <c r="J942">
        <f t="shared" si="280"/>
        <v>42595</v>
      </c>
      <c r="K942" t="str">
        <f t="shared" si="281"/>
        <v>NQQ1</v>
      </c>
      <c r="L942">
        <f t="shared" si="282"/>
        <v>115</v>
      </c>
      <c r="M942">
        <f t="shared" si="283"/>
        <v>4</v>
      </c>
      <c r="N942">
        <f t="shared" si="284"/>
        <v>0</v>
      </c>
      <c r="O942">
        <f t="shared" si="285"/>
        <v>0</v>
      </c>
      <c r="P942" s="52" t="str">
        <f t="shared" si="286"/>
        <v>BOOKING.COM</v>
      </c>
      <c r="Q942" s="52" t="str">
        <f t="shared" si="287"/>
        <v>*JBS HOTELS</v>
      </c>
      <c r="R942" s="52" t="str">
        <f t="shared" si="288"/>
        <v>TOERKOOP REISBURO DE VEER</v>
      </c>
    </row>
    <row r="943" spans="1:18" ht="15" customHeight="1">
      <c r="A943" t="str">
        <f t="shared" si="271"/>
        <v>JAPANWALA, SAAID</v>
      </c>
      <c r="B943" t="str">
        <f t="shared" si="272"/>
        <v>806-173018</v>
      </c>
      <c r="C943">
        <f t="shared" si="273"/>
        <v>93155045</v>
      </c>
      <c r="D943" t="str">
        <f t="shared" si="274"/>
        <v>Checked Out</v>
      </c>
      <c r="E943" t="str">
        <f t="shared" si="275"/>
        <v>CRS</v>
      </c>
      <c r="F943" t="str">
        <f t="shared" si="276"/>
        <v>RACK</v>
      </c>
      <c r="G943" t="str">
        <f t="shared" si="277"/>
        <v>SBK</v>
      </c>
      <c r="H943">
        <f t="shared" si="278"/>
        <v>105</v>
      </c>
      <c r="I943">
        <f t="shared" si="279"/>
        <v>42591</v>
      </c>
      <c r="J943">
        <f t="shared" si="280"/>
        <v>42595</v>
      </c>
      <c r="K943" t="str">
        <f t="shared" si="281"/>
        <v>NQQ1</v>
      </c>
      <c r="L943">
        <f t="shared" si="282"/>
        <v>115</v>
      </c>
      <c r="M943">
        <f t="shared" si="283"/>
        <v>4</v>
      </c>
      <c r="N943">
        <f t="shared" si="284"/>
        <v>0</v>
      </c>
      <c r="O943">
        <f t="shared" si="285"/>
        <v>0</v>
      </c>
      <c r="P943" s="52" t="str">
        <f t="shared" si="286"/>
        <v>BOOKING.COM</v>
      </c>
      <c r="Q943" s="52" t="str">
        <f t="shared" si="287"/>
        <v>*JBS HOTELS</v>
      </c>
      <c r="R943" s="52" t="str">
        <f t="shared" si="288"/>
        <v>TOERKOOP REISBURO DE VEER</v>
      </c>
    </row>
    <row r="944" spans="1:18" ht="15" customHeight="1">
      <c r="A944" t="str">
        <f t="shared" si="271"/>
        <v>JAPANWALA, SAAID</v>
      </c>
      <c r="B944" t="str">
        <f t="shared" si="272"/>
        <v>806-173018</v>
      </c>
      <c r="C944">
        <f t="shared" si="273"/>
        <v>93155045</v>
      </c>
      <c r="D944" t="str">
        <f t="shared" si="274"/>
        <v>Checked Out</v>
      </c>
      <c r="E944" t="str">
        <f t="shared" si="275"/>
        <v>CRS</v>
      </c>
      <c r="F944" t="str">
        <f t="shared" si="276"/>
        <v>RACK</v>
      </c>
      <c r="G944" t="str">
        <f t="shared" si="277"/>
        <v>SBK</v>
      </c>
      <c r="H944">
        <f t="shared" si="278"/>
        <v>105</v>
      </c>
      <c r="I944">
        <f t="shared" si="279"/>
        <v>42591</v>
      </c>
      <c r="J944">
        <f t="shared" si="280"/>
        <v>42595</v>
      </c>
      <c r="K944" t="str">
        <f t="shared" si="281"/>
        <v>NQQ1</v>
      </c>
      <c r="L944">
        <f t="shared" si="282"/>
        <v>115</v>
      </c>
      <c r="M944">
        <f t="shared" si="283"/>
        <v>4</v>
      </c>
      <c r="N944">
        <f t="shared" si="284"/>
        <v>0</v>
      </c>
      <c r="O944">
        <f t="shared" si="285"/>
        <v>0</v>
      </c>
      <c r="P944" s="52" t="str">
        <f t="shared" si="286"/>
        <v>BOOKING.COM</v>
      </c>
      <c r="Q944" s="52" t="str">
        <f t="shared" si="287"/>
        <v>*JBS HOTELS</v>
      </c>
      <c r="R944" s="52" t="str">
        <f t="shared" si="288"/>
        <v>TOERKOOP REISBURO DE VEER</v>
      </c>
    </row>
    <row r="945" spans="1:18" ht="15" customHeight="1">
      <c r="A945" t="str">
        <f t="shared" si="271"/>
        <v>JAPANWALA, SAAID</v>
      </c>
      <c r="B945" t="str">
        <f t="shared" si="272"/>
        <v>806-173018</v>
      </c>
      <c r="C945">
        <f t="shared" si="273"/>
        <v>93155045</v>
      </c>
      <c r="D945" t="str">
        <f t="shared" si="274"/>
        <v>Checked Out</v>
      </c>
      <c r="E945" t="str">
        <f t="shared" si="275"/>
        <v>CRS</v>
      </c>
      <c r="F945" t="str">
        <f t="shared" si="276"/>
        <v>RACK</v>
      </c>
      <c r="G945" t="str">
        <f t="shared" si="277"/>
        <v>SBK</v>
      </c>
      <c r="H945">
        <f t="shared" si="278"/>
        <v>105</v>
      </c>
      <c r="I945">
        <f t="shared" si="279"/>
        <v>42591</v>
      </c>
      <c r="J945">
        <f t="shared" si="280"/>
        <v>42595</v>
      </c>
      <c r="K945" t="str">
        <f t="shared" si="281"/>
        <v>NQQ1</v>
      </c>
      <c r="L945">
        <f t="shared" si="282"/>
        <v>115</v>
      </c>
      <c r="M945">
        <f t="shared" si="283"/>
        <v>4</v>
      </c>
      <c r="N945">
        <f t="shared" si="284"/>
        <v>0</v>
      </c>
      <c r="O945">
        <f t="shared" si="285"/>
        <v>0</v>
      </c>
      <c r="P945" s="52" t="str">
        <f t="shared" si="286"/>
        <v>BOOKING.COM</v>
      </c>
      <c r="Q945" s="52" t="str">
        <f t="shared" si="287"/>
        <v>*JBS HOTELS</v>
      </c>
      <c r="R945" s="52" t="str">
        <f t="shared" si="288"/>
        <v>TOERKOOP REISBURO DE VEER</v>
      </c>
    </row>
    <row r="946" spans="1:18" ht="15" customHeight="1">
      <c r="A946" t="str">
        <f t="shared" si="271"/>
        <v>JAPANWALA, SAAID</v>
      </c>
      <c r="B946" t="str">
        <f t="shared" si="272"/>
        <v>806-173018</v>
      </c>
      <c r="C946">
        <f t="shared" si="273"/>
        <v>93155045</v>
      </c>
      <c r="D946" t="str">
        <f t="shared" si="274"/>
        <v>Checked Out</v>
      </c>
      <c r="E946" t="str">
        <f t="shared" si="275"/>
        <v>CRS</v>
      </c>
      <c r="F946" t="str">
        <f t="shared" si="276"/>
        <v>RACK</v>
      </c>
      <c r="G946" t="str">
        <f t="shared" si="277"/>
        <v>SBK</v>
      </c>
      <c r="H946">
        <f t="shared" si="278"/>
        <v>105</v>
      </c>
      <c r="I946">
        <f t="shared" si="279"/>
        <v>42591</v>
      </c>
      <c r="J946">
        <f t="shared" si="280"/>
        <v>42595</v>
      </c>
      <c r="K946" t="str">
        <f t="shared" si="281"/>
        <v>NQQ1</v>
      </c>
      <c r="L946">
        <f t="shared" si="282"/>
        <v>115</v>
      </c>
      <c r="M946">
        <f t="shared" si="283"/>
        <v>4</v>
      </c>
      <c r="N946">
        <f t="shared" si="284"/>
        <v>0</v>
      </c>
      <c r="O946">
        <f t="shared" si="285"/>
        <v>0</v>
      </c>
      <c r="P946" s="52" t="str">
        <f t="shared" si="286"/>
        <v>BOOKING.COM</v>
      </c>
      <c r="Q946" s="52" t="str">
        <f t="shared" si="287"/>
        <v>*JBS HOTELS</v>
      </c>
      <c r="R946" s="52" t="str">
        <f t="shared" si="288"/>
        <v>TOERKOOP REISBURO DE VEER</v>
      </c>
    </row>
    <row r="947" spans="1:18" ht="15" customHeight="1">
      <c r="A947" t="str">
        <f t="shared" si="271"/>
        <v>JAPANWALA, SAAID</v>
      </c>
      <c r="B947" t="str">
        <f t="shared" si="272"/>
        <v>806-173018</v>
      </c>
      <c r="C947">
        <f t="shared" si="273"/>
        <v>93155045</v>
      </c>
      <c r="D947" t="str">
        <f t="shared" si="274"/>
        <v>Checked Out</v>
      </c>
      <c r="E947" t="str">
        <f t="shared" si="275"/>
        <v>CRS</v>
      </c>
      <c r="F947" t="str">
        <f t="shared" si="276"/>
        <v>RACK</v>
      </c>
      <c r="G947" t="str">
        <f t="shared" si="277"/>
        <v>SBK</v>
      </c>
      <c r="H947">
        <f t="shared" si="278"/>
        <v>105</v>
      </c>
      <c r="I947">
        <f t="shared" si="279"/>
        <v>42591</v>
      </c>
      <c r="J947">
        <f t="shared" si="280"/>
        <v>42595</v>
      </c>
      <c r="K947" t="str">
        <f t="shared" si="281"/>
        <v>NQQ1</v>
      </c>
      <c r="L947">
        <f t="shared" si="282"/>
        <v>115</v>
      </c>
      <c r="M947">
        <f t="shared" si="283"/>
        <v>4</v>
      </c>
      <c r="N947">
        <f t="shared" si="284"/>
        <v>0</v>
      </c>
      <c r="O947">
        <f t="shared" si="285"/>
        <v>0</v>
      </c>
      <c r="P947" s="52" t="str">
        <f t="shared" si="286"/>
        <v>BOOKING.COM</v>
      </c>
      <c r="Q947" s="52" t="str">
        <f t="shared" si="287"/>
        <v>*JBS HOTELS</v>
      </c>
      <c r="R947" s="52" t="str">
        <f t="shared" si="288"/>
        <v>TOERKOOP REISBURO DE VEER</v>
      </c>
    </row>
    <row r="948" spans="1:18" ht="15" customHeight="1">
      <c r="A948" t="str">
        <f t="shared" si="271"/>
        <v>JAPANWALA, SAAID</v>
      </c>
      <c r="B948" t="str">
        <f t="shared" si="272"/>
        <v>806-173018</v>
      </c>
      <c r="C948">
        <f t="shared" si="273"/>
        <v>93155045</v>
      </c>
      <c r="D948" t="str">
        <f t="shared" si="274"/>
        <v>Checked Out</v>
      </c>
      <c r="E948" t="str">
        <f t="shared" si="275"/>
        <v>CRS</v>
      </c>
      <c r="F948" t="str">
        <f t="shared" si="276"/>
        <v>RACK</v>
      </c>
      <c r="G948" t="str">
        <f t="shared" si="277"/>
        <v>SBK</v>
      </c>
      <c r="H948">
        <f t="shared" si="278"/>
        <v>105</v>
      </c>
      <c r="I948">
        <f t="shared" si="279"/>
        <v>42591</v>
      </c>
      <c r="J948">
        <f t="shared" si="280"/>
        <v>42595</v>
      </c>
      <c r="K948" t="str">
        <f t="shared" si="281"/>
        <v>NQQ1</v>
      </c>
      <c r="L948">
        <f t="shared" si="282"/>
        <v>115</v>
      </c>
      <c r="M948">
        <f t="shared" si="283"/>
        <v>4</v>
      </c>
      <c r="N948">
        <f t="shared" si="284"/>
        <v>0</v>
      </c>
      <c r="O948">
        <f t="shared" si="285"/>
        <v>0</v>
      </c>
      <c r="P948" s="52" t="str">
        <f t="shared" si="286"/>
        <v>BOOKING.COM</v>
      </c>
      <c r="Q948" s="52" t="str">
        <f t="shared" si="287"/>
        <v>*JBS HOTELS</v>
      </c>
      <c r="R948" s="52" t="str">
        <f t="shared" si="288"/>
        <v>TOERKOOP REISBURO DE VEER</v>
      </c>
    </row>
    <row r="949" spans="1:18" ht="15" customHeight="1">
      <c r="A949" t="str">
        <f t="shared" si="271"/>
        <v>JAPANWALA, SAAID</v>
      </c>
      <c r="B949" t="str">
        <f t="shared" si="272"/>
        <v>806-173018</v>
      </c>
      <c r="C949">
        <f t="shared" si="273"/>
        <v>93155045</v>
      </c>
      <c r="D949" t="str">
        <f t="shared" si="274"/>
        <v>Checked Out</v>
      </c>
      <c r="E949" t="str">
        <f t="shared" si="275"/>
        <v>CRS</v>
      </c>
      <c r="F949" t="str">
        <f t="shared" si="276"/>
        <v>RACK</v>
      </c>
      <c r="G949" t="str">
        <f t="shared" si="277"/>
        <v>SBK</v>
      </c>
      <c r="H949">
        <f t="shared" si="278"/>
        <v>105</v>
      </c>
      <c r="I949">
        <f t="shared" si="279"/>
        <v>42591</v>
      </c>
      <c r="J949">
        <f t="shared" si="280"/>
        <v>42595</v>
      </c>
      <c r="K949" t="str">
        <f t="shared" si="281"/>
        <v>NQQ1</v>
      </c>
      <c r="L949">
        <f t="shared" si="282"/>
        <v>115</v>
      </c>
      <c r="M949">
        <f t="shared" si="283"/>
        <v>4</v>
      </c>
      <c r="N949">
        <f t="shared" si="284"/>
        <v>0</v>
      </c>
      <c r="O949">
        <f t="shared" si="285"/>
        <v>0</v>
      </c>
      <c r="P949" s="52" t="str">
        <f t="shared" si="286"/>
        <v>BOOKING.COM</v>
      </c>
      <c r="Q949" s="52" t="str">
        <f t="shared" si="287"/>
        <v>*JBS HOTELS</v>
      </c>
      <c r="R949" s="52" t="str">
        <f t="shared" si="288"/>
        <v>TOERKOOP REISBURO DE VEER</v>
      </c>
    </row>
    <row r="950" spans="1:18" ht="15" customHeight="1">
      <c r="A950" t="str">
        <f t="shared" si="271"/>
        <v>JAPANWALA, SAAID</v>
      </c>
      <c r="B950" t="str">
        <f t="shared" si="272"/>
        <v>806-173018</v>
      </c>
      <c r="C950">
        <f t="shared" si="273"/>
        <v>93155045</v>
      </c>
      <c r="D950" t="str">
        <f t="shared" si="274"/>
        <v>Checked Out</v>
      </c>
      <c r="E950" t="str">
        <f t="shared" si="275"/>
        <v>CRS</v>
      </c>
      <c r="F950" t="str">
        <f t="shared" si="276"/>
        <v>RACK</v>
      </c>
      <c r="G950" t="str">
        <f t="shared" si="277"/>
        <v>SBK</v>
      </c>
      <c r="H950">
        <f t="shared" si="278"/>
        <v>105</v>
      </c>
      <c r="I950">
        <f t="shared" si="279"/>
        <v>42591</v>
      </c>
      <c r="J950">
        <f t="shared" si="280"/>
        <v>42595</v>
      </c>
      <c r="K950" t="str">
        <f t="shared" si="281"/>
        <v>NQQ1</v>
      </c>
      <c r="L950">
        <f t="shared" si="282"/>
        <v>115</v>
      </c>
      <c r="M950">
        <f t="shared" si="283"/>
        <v>4</v>
      </c>
      <c r="N950">
        <f t="shared" si="284"/>
        <v>0</v>
      </c>
      <c r="O950">
        <f t="shared" si="285"/>
        <v>0</v>
      </c>
      <c r="P950" s="52" t="str">
        <f t="shared" si="286"/>
        <v>BOOKING.COM</v>
      </c>
      <c r="Q950" s="52" t="str">
        <f t="shared" si="287"/>
        <v>*JBS HOTELS</v>
      </c>
      <c r="R950" s="52" t="str">
        <f t="shared" si="288"/>
        <v>TOERKOOP REISBURO DE VEER</v>
      </c>
    </row>
    <row r="951" spans="1:18" ht="15" customHeight="1">
      <c r="A951" t="str">
        <f t="shared" si="271"/>
        <v>JAPANWALA, SAAID</v>
      </c>
      <c r="B951" t="str">
        <f t="shared" si="272"/>
        <v>806-173018</v>
      </c>
      <c r="C951">
        <f t="shared" si="273"/>
        <v>93155045</v>
      </c>
      <c r="D951" t="str">
        <f t="shared" si="274"/>
        <v>Checked Out</v>
      </c>
      <c r="E951" t="str">
        <f t="shared" si="275"/>
        <v>CRS</v>
      </c>
      <c r="F951" t="str">
        <f t="shared" si="276"/>
        <v>RACK</v>
      </c>
      <c r="G951" t="str">
        <f t="shared" si="277"/>
        <v>SBK</v>
      </c>
      <c r="H951">
        <f t="shared" si="278"/>
        <v>105</v>
      </c>
      <c r="I951">
        <f t="shared" si="279"/>
        <v>42591</v>
      </c>
      <c r="J951">
        <f t="shared" si="280"/>
        <v>42595</v>
      </c>
      <c r="K951" t="str">
        <f t="shared" si="281"/>
        <v>NQQ1</v>
      </c>
      <c r="L951">
        <f t="shared" si="282"/>
        <v>115</v>
      </c>
      <c r="M951">
        <f t="shared" si="283"/>
        <v>4</v>
      </c>
      <c r="N951">
        <f t="shared" si="284"/>
        <v>0</v>
      </c>
      <c r="O951">
        <f t="shared" si="285"/>
        <v>0</v>
      </c>
      <c r="P951" s="52" t="str">
        <f t="shared" si="286"/>
        <v>BOOKING.COM</v>
      </c>
      <c r="Q951" s="52" t="str">
        <f t="shared" si="287"/>
        <v>*JBS HOTELS</v>
      </c>
      <c r="R951" s="52" t="str">
        <f t="shared" si="288"/>
        <v>TOERKOOP REISBURO DE VEER</v>
      </c>
    </row>
    <row r="952" spans="1:18" ht="15" customHeight="1">
      <c r="A952" t="str">
        <f t="shared" si="271"/>
        <v>JAPANWALA, SAAID</v>
      </c>
      <c r="B952" t="str">
        <f t="shared" si="272"/>
        <v>806-173018</v>
      </c>
      <c r="C952">
        <f t="shared" si="273"/>
        <v>93155045</v>
      </c>
      <c r="D952" t="str">
        <f t="shared" si="274"/>
        <v>Checked Out</v>
      </c>
      <c r="E952" t="str">
        <f t="shared" si="275"/>
        <v>CRS</v>
      </c>
      <c r="F952" t="str">
        <f t="shared" si="276"/>
        <v>RACK</v>
      </c>
      <c r="G952" t="str">
        <f t="shared" si="277"/>
        <v>SBK</v>
      </c>
      <c r="H952">
        <f t="shared" si="278"/>
        <v>105</v>
      </c>
      <c r="I952">
        <f t="shared" si="279"/>
        <v>42591</v>
      </c>
      <c r="J952">
        <f t="shared" si="280"/>
        <v>42595</v>
      </c>
      <c r="K952" t="str">
        <f t="shared" si="281"/>
        <v>NQQ1</v>
      </c>
      <c r="L952">
        <f t="shared" si="282"/>
        <v>115</v>
      </c>
      <c r="M952">
        <f t="shared" si="283"/>
        <v>4</v>
      </c>
      <c r="N952">
        <f t="shared" si="284"/>
        <v>0</v>
      </c>
      <c r="O952">
        <f t="shared" si="285"/>
        <v>0</v>
      </c>
      <c r="P952" s="52" t="str">
        <f t="shared" si="286"/>
        <v>BOOKING.COM</v>
      </c>
      <c r="Q952" s="52" t="str">
        <f t="shared" si="287"/>
        <v>*JBS HOTELS</v>
      </c>
      <c r="R952" s="52" t="str">
        <f t="shared" si="288"/>
        <v>TOERKOOP REISBURO DE VEER</v>
      </c>
    </row>
    <row r="953" spans="1:18" ht="15" customHeight="1">
      <c r="A953" t="str">
        <f t="shared" si="271"/>
        <v>JAPANWALA, SAAID</v>
      </c>
      <c r="B953" t="str">
        <f t="shared" si="272"/>
        <v>806-173018</v>
      </c>
      <c r="C953">
        <f t="shared" si="273"/>
        <v>93155045</v>
      </c>
      <c r="D953" t="str">
        <f t="shared" si="274"/>
        <v>Checked Out</v>
      </c>
      <c r="E953" t="str">
        <f t="shared" si="275"/>
        <v>CRS</v>
      </c>
      <c r="F953" t="str">
        <f t="shared" si="276"/>
        <v>RACK</v>
      </c>
      <c r="G953" t="str">
        <f t="shared" si="277"/>
        <v>SBK</v>
      </c>
      <c r="H953">
        <f t="shared" si="278"/>
        <v>105</v>
      </c>
      <c r="I953">
        <f t="shared" si="279"/>
        <v>42591</v>
      </c>
      <c r="J953">
        <f t="shared" si="280"/>
        <v>42595</v>
      </c>
      <c r="K953" t="str">
        <f t="shared" si="281"/>
        <v>NQQ1</v>
      </c>
      <c r="L953">
        <f t="shared" si="282"/>
        <v>115</v>
      </c>
      <c r="M953">
        <f t="shared" si="283"/>
        <v>4</v>
      </c>
      <c r="N953">
        <f t="shared" si="284"/>
        <v>0</v>
      </c>
      <c r="O953">
        <f t="shared" si="285"/>
        <v>0</v>
      </c>
      <c r="P953" s="52" t="str">
        <f t="shared" si="286"/>
        <v>BOOKING.COM</v>
      </c>
      <c r="Q953" s="52" t="str">
        <f t="shared" si="287"/>
        <v>*JBS HOTELS</v>
      </c>
      <c r="R953" s="52" t="str">
        <f t="shared" si="288"/>
        <v>TOERKOOP REISBURO DE VEER</v>
      </c>
    </row>
    <row r="954" spans="1:18" ht="15" customHeight="1">
      <c r="A954" t="str">
        <f t="shared" si="271"/>
        <v>JAPANWALA, SAAID</v>
      </c>
      <c r="B954" t="str">
        <f t="shared" si="272"/>
        <v>806-173018</v>
      </c>
      <c r="C954">
        <f t="shared" si="273"/>
        <v>93155045</v>
      </c>
      <c r="D954" t="str">
        <f t="shared" si="274"/>
        <v>Checked Out</v>
      </c>
      <c r="E954" t="str">
        <f t="shared" si="275"/>
        <v>CRS</v>
      </c>
      <c r="F954" t="str">
        <f t="shared" si="276"/>
        <v>RACK</v>
      </c>
      <c r="G954" t="str">
        <f t="shared" si="277"/>
        <v>SBK</v>
      </c>
      <c r="H954">
        <f t="shared" si="278"/>
        <v>105</v>
      </c>
      <c r="I954">
        <f t="shared" si="279"/>
        <v>42591</v>
      </c>
      <c r="J954">
        <f t="shared" si="280"/>
        <v>42595</v>
      </c>
      <c r="K954" t="str">
        <f t="shared" si="281"/>
        <v>NQQ1</v>
      </c>
      <c r="L954">
        <f t="shared" si="282"/>
        <v>115</v>
      </c>
      <c r="M954">
        <f t="shared" si="283"/>
        <v>4</v>
      </c>
      <c r="N954">
        <f t="shared" si="284"/>
        <v>0</v>
      </c>
      <c r="O954">
        <f t="shared" si="285"/>
        <v>0</v>
      </c>
      <c r="P954" s="52" t="str">
        <f t="shared" si="286"/>
        <v>BOOKING.COM</v>
      </c>
      <c r="Q954" s="52" t="str">
        <f t="shared" si="287"/>
        <v>*JBS HOTELS</v>
      </c>
      <c r="R954" s="52" t="str">
        <f t="shared" si="288"/>
        <v>TOERKOOP REISBURO DE VEER</v>
      </c>
    </row>
    <row r="955" spans="1:18" ht="15" customHeight="1">
      <c r="A955" t="str">
        <f t="shared" si="271"/>
        <v>JAPANWALA, SAAID</v>
      </c>
      <c r="B955" t="str">
        <f t="shared" si="272"/>
        <v>806-173018</v>
      </c>
      <c r="C955">
        <f t="shared" si="273"/>
        <v>93155045</v>
      </c>
      <c r="D955" t="str">
        <f t="shared" si="274"/>
        <v>Checked Out</v>
      </c>
      <c r="E955" t="str">
        <f t="shared" si="275"/>
        <v>CRS</v>
      </c>
      <c r="F955" t="str">
        <f t="shared" si="276"/>
        <v>RACK</v>
      </c>
      <c r="G955" t="str">
        <f t="shared" si="277"/>
        <v>SBK</v>
      </c>
      <c r="H955">
        <f t="shared" si="278"/>
        <v>105</v>
      </c>
      <c r="I955">
        <f t="shared" si="279"/>
        <v>42591</v>
      </c>
      <c r="J955">
        <f t="shared" si="280"/>
        <v>42595</v>
      </c>
      <c r="K955" t="str">
        <f t="shared" si="281"/>
        <v>NQQ1</v>
      </c>
      <c r="L955">
        <f t="shared" si="282"/>
        <v>115</v>
      </c>
      <c r="M955">
        <f t="shared" si="283"/>
        <v>4</v>
      </c>
      <c r="N955">
        <f t="shared" si="284"/>
        <v>0</v>
      </c>
      <c r="O955">
        <f t="shared" si="285"/>
        <v>0</v>
      </c>
      <c r="P955" s="52" t="str">
        <f t="shared" si="286"/>
        <v>BOOKING.COM</v>
      </c>
      <c r="Q955" s="52" t="str">
        <f t="shared" si="287"/>
        <v>*JBS HOTELS</v>
      </c>
      <c r="R955" s="52" t="str">
        <f t="shared" si="288"/>
        <v>TOERKOOP REISBURO DE VEER</v>
      </c>
    </row>
    <row r="956" spans="1:18" ht="15" customHeight="1">
      <c r="A956" t="str">
        <f t="shared" si="271"/>
        <v>JAPANWALA, SAAID</v>
      </c>
      <c r="B956" t="str">
        <f t="shared" si="272"/>
        <v>806-173018</v>
      </c>
      <c r="C956">
        <f t="shared" si="273"/>
        <v>93155045</v>
      </c>
      <c r="D956" t="str">
        <f t="shared" si="274"/>
        <v>Checked Out</v>
      </c>
      <c r="E956" t="str">
        <f t="shared" si="275"/>
        <v>CRS</v>
      </c>
      <c r="F956" t="str">
        <f t="shared" si="276"/>
        <v>RACK</v>
      </c>
      <c r="G956" t="str">
        <f t="shared" si="277"/>
        <v>SBK</v>
      </c>
      <c r="H956">
        <f t="shared" si="278"/>
        <v>105</v>
      </c>
      <c r="I956">
        <f t="shared" si="279"/>
        <v>42591</v>
      </c>
      <c r="J956">
        <f t="shared" si="280"/>
        <v>42595</v>
      </c>
      <c r="K956" t="str">
        <f t="shared" si="281"/>
        <v>NQQ1</v>
      </c>
      <c r="L956">
        <f t="shared" si="282"/>
        <v>115</v>
      </c>
      <c r="M956">
        <f t="shared" si="283"/>
        <v>4</v>
      </c>
      <c r="N956">
        <f t="shared" si="284"/>
        <v>0</v>
      </c>
      <c r="O956">
        <f t="shared" si="285"/>
        <v>0</v>
      </c>
      <c r="P956" s="52" t="str">
        <f t="shared" si="286"/>
        <v>BOOKING.COM</v>
      </c>
      <c r="Q956" s="52" t="str">
        <f t="shared" si="287"/>
        <v>*JBS HOTELS</v>
      </c>
      <c r="R956" s="52" t="str">
        <f t="shared" si="288"/>
        <v>TOERKOOP REISBURO DE VEER</v>
      </c>
    </row>
    <row r="957" spans="1:18" ht="15" customHeight="1">
      <c r="A957" t="str">
        <f t="shared" si="271"/>
        <v>JAPANWALA, SAAID</v>
      </c>
      <c r="B957" t="str">
        <f t="shared" si="272"/>
        <v>806-173018</v>
      </c>
      <c r="C957">
        <f t="shared" si="273"/>
        <v>93155045</v>
      </c>
      <c r="D957" t="str">
        <f t="shared" si="274"/>
        <v>Checked Out</v>
      </c>
      <c r="E957" t="str">
        <f t="shared" si="275"/>
        <v>CRS</v>
      </c>
      <c r="F957" t="str">
        <f t="shared" si="276"/>
        <v>RACK</v>
      </c>
      <c r="G957" t="str">
        <f t="shared" si="277"/>
        <v>SBK</v>
      </c>
      <c r="H957">
        <f t="shared" si="278"/>
        <v>105</v>
      </c>
      <c r="I957">
        <f t="shared" si="279"/>
        <v>42591</v>
      </c>
      <c r="J957">
        <f t="shared" si="280"/>
        <v>42595</v>
      </c>
      <c r="K957" t="str">
        <f t="shared" si="281"/>
        <v>NQQ1</v>
      </c>
      <c r="L957">
        <f t="shared" si="282"/>
        <v>115</v>
      </c>
      <c r="M957">
        <f t="shared" si="283"/>
        <v>4</v>
      </c>
      <c r="N957">
        <f t="shared" si="284"/>
        <v>0</v>
      </c>
      <c r="O957">
        <f t="shared" si="285"/>
        <v>0</v>
      </c>
      <c r="P957" s="52" t="str">
        <f t="shared" si="286"/>
        <v>BOOKING.COM</v>
      </c>
      <c r="Q957" s="52" t="str">
        <f t="shared" si="287"/>
        <v>*JBS HOTELS</v>
      </c>
      <c r="R957" s="52" t="str">
        <f t="shared" si="288"/>
        <v>TOERKOOP REISBURO DE VEER</v>
      </c>
    </row>
    <row r="958" spans="1:18" ht="15" customHeight="1">
      <c r="A958" t="str">
        <f t="shared" si="271"/>
        <v>JAPANWALA, SAAID</v>
      </c>
      <c r="B958" t="str">
        <f t="shared" si="272"/>
        <v>806-173018</v>
      </c>
      <c r="C958">
        <f t="shared" si="273"/>
        <v>93155045</v>
      </c>
      <c r="D958" t="str">
        <f t="shared" si="274"/>
        <v>Checked Out</v>
      </c>
      <c r="E958" t="str">
        <f t="shared" si="275"/>
        <v>CRS</v>
      </c>
      <c r="F958" t="str">
        <f t="shared" si="276"/>
        <v>RACK</v>
      </c>
      <c r="G958" t="str">
        <f t="shared" si="277"/>
        <v>SBK</v>
      </c>
      <c r="H958">
        <f t="shared" si="278"/>
        <v>105</v>
      </c>
      <c r="I958">
        <f t="shared" si="279"/>
        <v>42591</v>
      </c>
      <c r="J958">
        <f t="shared" si="280"/>
        <v>42595</v>
      </c>
      <c r="K958" t="str">
        <f t="shared" si="281"/>
        <v>NQQ1</v>
      </c>
      <c r="L958">
        <f t="shared" si="282"/>
        <v>115</v>
      </c>
      <c r="M958">
        <f t="shared" si="283"/>
        <v>4</v>
      </c>
      <c r="N958">
        <f t="shared" si="284"/>
        <v>0</v>
      </c>
      <c r="O958">
        <f t="shared" si="285"/>
        <v>0</v>
      </c>
      <c r="P958" s="52" t="str">
        <f t="shared" si="286"/>
        <v>BOOKING.COM</v>
      </c>
      <c r="Q958" s="52" t="str">
        <f t="shared" si="287"/>
        <v>*JBS HOTELS</v>
      </c>
      <c r="R958" s="52" t="str">
        <f t="shared" si="288"/>
        <v>TOERKOOP REISBURO DE VEER</v>
      </c>
    </row>
    <row r="959" spans="1:18" ht="15" customHeight="1">
      <c r="A959" t="str">
        <f t="shared" si="271"/>
        <v>JAPANWALA, SAAID</v>
      </c>
      <c r="B959" t="str">
        <f t="shared" si="272"/>
        <v>806-173018</v>
      </c>
      <c r="C959">
        <f t="shared" si="273"/>
        <v>93155045</v>
      </c>
      <c r="D959" t="str">
        <f t="shared" si="274"/>
        <v>Checked Out</v>
      </c>
      <c r="E959" t="str">
        <f t="shared" si="275"/>
        <v>CRS</v>
      </c>
      <c r="F959" t="str">
        <f t="shared" si="276"/>
        <v>RACK</v>
      </c>
      <c r="G959" t="str">
        <f t="shared" si="277"/>
        <v>SBK</v>
      </c>
      <c r="H959">
        <f t="shared" si="278"/>
        <v>105</v>
      </c>
      <c r="I959">
        <f t="shared" si="279"/>
        <v>42591</v>
      </c>
      <c r="J959">
        <f t="shared" si="280"/>
        <v>42595</v>
      </c>
      <c r="K959" t="str">
        <f t="shared" si="281"/>
        <v>NQQ1</v>
      </c>
      <c r="L959">
        <f t="shared" si="282"/>
        <v>115</v>
      </c>
      <c r="M959">
        <f t="shared" si="283"/>
        <v>4</v>
      </c>
      <c r="N959">
        <f t="shared" si="284"/>
        <v>0</v>
      </c>
      <c r="O959">
        <f t="shared" si="285"/>
        <v>0</v>
      </c>
      <c r="P959" s="52" t="str">
        <f t="shared" si="286"/>
        <v>BOOKING.COM</v>
      </c>
      <c r="Q959" s="52" t="str">
        <f t="shared" si="287"/>
        <v>*JBS HOTELS</v>
      </c>
      <c r="R959" s="52" t="str">
        <f t="shared" si="288"/>
        <v>TOERKOOP REISBURO DE VEER</v>
      </c>
    </row>
    <row r="960" spans="1:18" ht="15" customHeight="1">
      <c r="A960" t="str">
        <f t="shared" si="271"/>
        <v>JAPANWALA, SAAID</v>
      </c>
      <c r="B960" t="str">
        <f t="shared" si="272"/>
        <v>806-173018</v>
      </c>
      <c r="C960">
        <f t="shared" si="273"/>
        <v>93155045</v>
      </c>
      <c r="D960" t="str">
        <f t="shared" si="274"/>
        <v>Checked Out</v>
      </c>
      <c r="E960" t="str">
        <f t="shared" si="275"/>
        <v>CRS</v>
      </c>
      <c r="F960" t="str">
        <f t="shared" si="276"/>
        <v>RACK</v>
      </c>
      <c r="G960" t="str">
        <f t="shared" si="277"/>
        <v>SBK</v>
      </c>
      <c r="H960">
        <f t="shared" si="278"/>
        <v>105</v>
      </c>
      <c r="I960">
        <f t="shared" si="279"/>
        <v>42591</v>
      </c>
      <c r="J960">
        <f t="shared" si="280"/>
        <v>42595</v>
      </c>
      <c r="K960" t="str">
        <f t="shared" si="281"/>
        <v>NQQ1</v>
      </c>
      <c r="L960">
        <f t="shared" si="282"/>
        <v>115</v>
      </c>
      <c r="M960">
        <f t="shared" si="283"/>
        <v>4</v>
      </c>
      <c r="N960">
        <f t="shared" si="284"/>
        <v>0</v>
      </c>
      <c r="O960">
        <f t="shared" si="285"/>
        <v>0</v>
      </c>
      <c r="P960" s="52" t="str">
        <f t="shared" si="286"/>
        <v>BOOKING.COM</v>
      </c>
      <c r="Q960" s="52" t="str">
        <f t="shared" si="287"/>
        <v>*JBS HOTELS</v>
      </c>
      <c r="R960" s="52" t="str">
        <f t="shared" si="288"/>
        <v>TOERKOOP REISBURO DE VEER</v>
      </c>
    </row>
    <row r="961" spans="1:18" ht="15" customHeight="1">
      <c r="A961" t="str">
        <f t="shared" si="271"/>
        <v>JAPANWALA, SAAID</v>
      </c>
      <c r="B961" t="str">
        <f t="shared" si="272"/>
        <v>806-173018</v>
      </c>
      <c r="C961">
        <f t="shared" si="273"/>
        <v>93155045</v>
      </c>
      <c r="D961" t="str">
        <f t="shared" si="274"/>
        <v>Checked Out</v>
      </c>
      <c r="E961" t="str">
        <f t="shared" si="275"/>
        <v>CRS</v>
      </c>
      <c r="F961" t="str">
        <f t="shared" si="276"/>
        <v>RACK</v>
      </c>
      <c r="G961" t="str">
        <f t="shared" si="277"/>
        <v>SBK</v>
      </c>
      <c r="H961">
        <f t="shared" si="278"/>
        <v>105</v>
      </c>
      <c r="I961">
        <f t="shared" si="279"/>
        <v>42591</v>
      </c>
      <c r="J961">
        <f t="shared" si="280"/>
        <v>42595</v>
      </c>
      <c r="K961" t="str">
        <f t="shared" si="281"/>
        <v>NQQ1</v>
      </c>
      <c r="L961">
        <f t="shared" si="282"/>
        <v>115</v>
      </c>
      <c r="M961">
        <f t="shared" si="283"/>
        <v>4</v>
      </c>
      <c r="N961">
        <f t="shared" si="284"/>
        <v>0</v>
      </c>
      <c r="O961">
        <f t="shared" si="285"/>
        <v>0</v>
      </c>
      <c r="P961" s="52" t="str">
        <f t="shared" si="286"/>
        <v>BOOKING.COM</v>
      </c>
      <c r="Q961" s="52" t="str">
        <f t="shared" si="287"/>
        <v>*JBS HOTELS</v>
      </c>
      <c r="R961" s="52" t="str">
        <f t="shared" si="288"/>
        <v>TOERKOOP REISBURO DE VEER</v>
      </c>
    </row>
    <row r="962" spans="1:18" ht="15" customHeight="1">
      <c r="A962" t="str">
        <f t="shared" si="271"/>
        <v>JAPANWALA, SAAID</v>
      </c>
      <c r="B962" t="str">
        <f t="shared" si="272"/>
        <v>806-173018</v>
      </c>
      <c r="C962">
        <f t="shared" si="273"/>
        <v>93155045</v>
      </c>
      <c r="D962" t="str">
        <f t="shared" si="274"/>
        <v>Checked Out</v>
      </c>
      <c r="E962" t="str">
        <f t="shared" si="275"/>
        <v>CRS</v>
      </c>
      <c r="F962" t="str">
        <f t="shared" si="276"/>
        <v>RACK</v>
      </c>
      <c r="G962" t="str">
        <f t="shared" si="277"/>
        <v>SBK</v>
      </c>
      <c r="H962">
        <f t="shared" si="278"/>
        <v>105</v>
      </c>
      <c r="I962">
        <f t="shared" si="279"/>
        <v>42591</v>
      </c>
      <c r="J962">
        <f t="shared" si="280"/>
        <v>42595</v>
      </c>
      <c r="K962" t="str">
        <f t="shared" si="281"/>
        <v>NQQ1</v>
      </c>
      <c r="L962">
        <f t="shared" si="282"/>
        <v>115</v>
      </c>
      <c r="M962">
        <f t="shared" si="283"/>
        <v>4</v>
      </c>
      <c r="N962">
        <f t="shared" si="284"/>
        <v>0</v>
      </c>
      <c r="O962">
        <f t="shared" si="285"/>
        <v>0</v>
      </c>
      <c r="P962" s="52" t="str">
        <f t="shared" si="286"/>
        <v>BOOKING.COM</v>
      </c>
      <c r="Q962" s="52" t="str">
        <f t="shared" si="287"/>
        <v>*JBS HOTELS</v>
      </c>
      <c r="R962" s="52" t="str">
        <f t="shared" si="288"/>
        <v>TOERKOOP REISBURO DE VEER</v>
      </c>
    </row>
    <row r="963" spans="1:18" ht="15" customHeight="1">
      <c r="A963" t="str">
        <f t="shared" si="271"/>
        <v>JAPANWALA, SAAID</v>
      </c>
      <c r="B963" t="str">
        <f t="shared" si="272"/>
        <v>806-173018</v>
      </c>
      <c r="C963">
        <f t="shared" si="273"/>
        <v>93155045</v>
      </c>
      <c r="D963" t="str">
        <f t="shared" si="274"/>
        <v>Checked Out</v>
      </c>
      <c r="E963" t="str">
        <f t="shared" si="275"/>
        <v>CRS</v>
      </c>
      <c r="F963" t="str">
        <f t="shared" si="276"/>
        <v>RACK</v>
      </c>
      <c r="G963" t="str">
        <f t="shared" si="277"/>
        <v>SBK</v>
      </c>
      <c r="H963">
        <f t="shared" si="278"/>
        <v>105</v>
      </c>
      <c r="I963">
        <f t="shared" si="279"/>
        <v>42591</v>
      </c>
      <c r="J963">
        <f t="shared" si="280"/>
        <v>42595</v>
      </c>
      <c r="K963" t="str">
        <f t="shared" si="281"/>
        <v>NQQ1</v>
      </c>
      <c r="L963">
        <f t="shared" si="282"/>
        <v>115</v>
      </c>
      <c r="M963">
        <f t="shared" si="283"/>
        <v>4</v>
      </c>
      <c r="N963">
        <f t="shared" si="284"/>
        <v>0</v>
      </c>
      <c r="O963">
        <f t="shared" si="285"/>
        <v>0</v>
      </c>
      <c r="P963" s="52" t="str">
        <f t="shared" si="286"/>
        <v>BOOKING.COM</v>
      </c>
      <c r="Q963" s="52" t="str">
        <f t="shared" si="287"/>
        <v>*JBS HOTELS</v>
      </c>
      <c r="R963" s="52" t="str">
        <f t="shared" si="288"/>
        <v>TOERKOOP REISBURO DE VEER</v>
      </c>
    </row>
    <row r="964" spans="1:18" ht="15" customHeight="1">
      <c r="A964" t="str">
        <f t="shared" si="271"/>
        <v>JAPANWALA, SAAID</v>
      </c>
      <c r="B964" t="str">
        <f t="shared" si="272"/>
        <v>806-173018</v>
      </c>
      <c r="C964">
        <f t="shared" si="273"/>
        <v>93155045</v>
      </c>
      <c r="D964" t="str">
        <f t="shared" si="274"/>
        <v>Checked Out</v>
      </c>
      <c r="E964" t="str">
        <f t="shared" si="275"/>
        <v>CRS</v>
      </c>
      <c r="F964" t="str">
        <f t="shared" si="276"/>
        <v>RACK</v>
      </c>
      <c r="G964" t="str">
        <f t="shared" si="277"/>
        <v>SBK</v>
      </c>
      <c r="H964">
        <f t="shared" si="278"/>
        <v>105</v>
      </c>
      <c r="I964">
        <f t="shared" si="279"/>
        <v>42591</v>
      </c>
      <c r="J964">
        <f t="shared" si="280"/>
        <v>42595</v>
      </c>
      <c r="K964" t="str">
        <f t="shared" si="281"/>
        <v>NQQ1</v>
      </c>
      <c r="L964">
        <f t="shared" si="282"/>
        <v>115</v>
      </c>
      <c r="M964">
        <f t="shared" si="283"/>
        <v>4</v>
      </c>
      <c r="N964">
        <f t="shared" si="284"/>
        <v>0</v>
      </c>
      <c r="O964">
        <f t="shared" si="285"/>
        <v>0</v>
      </c>
      <c r="P964" s="52" t="str">
        <f t="shared" si="286"/>
        <v>BOOKING.COM</v>
      </c>
      <c r="Q964" s="52" t="str">
        <f t="shared" si="287"/>
        <v>*JBS HOTELS</v>
      </c>
      <c r="R964" s="52" t="str">
        <f t="shared" si="288"/>
        <v>TOERKOOP REISBURO DE VEER</v>
      </c>
    </row>
    <row r="965" spans="1:18" ht="15" customHeight="1">
      <c r="A965" t="str">
        <f t="shared" si="271"/>
        <v>JAPANWALA, SAAID</v>
      </c>
      <c r="B965" t="str">
        <f t="shared" si="272"/>
        <v>806-173018</v>
      </c>
      <c r="C965">
        <f t="shared" si="273"/>
        <v>93155045</v>
      </c>
      <c r="D965" t="str">
        <f t="shared" si="274"/>
        <v>Checked Out</v>
      </c>
      <c r="E965" t="str">
        <f t="shared" si="275"/>
        <v>CRS</v>
      </c>
      <c r="F965" t="str">
        <f t="shared" si="276"/>
        <v>RACK</v>
      </c>
      <c r="G965" t="str">
        <f t="shared" si="277"/>
        <v>SBK</v>
      </c>
      <c r="H965">
        <f t="shared" si="278"/>
        <v>105</v>
      </c>
      <c r="I965">
        <f t="shared" si="279"/>
        <v>42591</v>
      </c>
      <c r="J965">
        <f t="shared" si="280"/>
        <v>42595</v>
      </c>
      <c r="K965" t="str">
        <f t="shared" si="281"/>
        <v>NQQ1</v>
      </c>
      <c r="L965">
        <f t="shared" si="282"/>
        <v>115</v>
      </c>
      <c r="M965">
        <f t="shared" si="283"/>
        <v>4</v>
      </c>
      <c r="N965">
        <f t="shared" si="284"/>
        <v>0</v>
      </c>
      <c r="O965">
        <f t="shared" si="285"/>
        <v>0</v>
      </c>
      <c r="P965" s="52" t="str">
        <f t="shared" si="286"/>
        <v>BOOKING.COM</v>
      </c>
      <c r="Q965" s="52" t="str">
        <f t="shared" si="287"/>
        <v>*JBS HOTELS</v>
      </c>
      <c r="R965" s="52" t="str">
        <f t="shared" si="288"/>
        <v>TOERKOOP REISBURO DE VEER</v>
      </c>
    </row>
    <row r="966" spans="1:18" ht="15" customHeight="1">
      <c r="A966" t="str">
        <f t="shared" si="271"/>
        <v>JAPANWALA, SAAID</v>
      </c>
      <c r="B966" t="str">
        <f t="shared" si="272"/>
        <v>806-173018</v>
      </c>
      <c r="C966">
        <f t="shared" si="273"/>
        <v>93155045</v>
      </c>
      <c r="D966" t="str">
        <f t="shared" si="274"/>
        <v>Checked Out</v>
      </c>
      <c r="E966" t="str">
        <f t="shared" si="275"/>
        <v>CRS</v>
      </c>
      <c r="F966" t="str">
        <f t="shared" si="276"/>
        <v>RACK</v>
      </c>
      <c r="G966" t="str">
        <f t="shared" si="277"/>
        <v>SBK</v>
      </c>
      <c r="H966">
        <f t="shared" si="278"/>
        <v>105</v>
      </c>
      <c r="I966">
        <f t="shared" si="279"/>
        <v>42591</v>
      </c>
      <c r="J966">
        <f t="shared" si="280"/>
        <v>42595</v>
      </c>
      <c r="K966" t="str">
        <f t="shared" si="281"/>
        <v>NQQ1</v>
      </c>
      <c r="L966">
        <f t="shared" si="282"/>
        <v>115</v>
      </c>
      <c r="M966">
        <f t="shared" si="283"/>
        <v>4</v>
      </c>
      <c r="N966">
        <f t="shared" si="284"/>
        <v>0</v>
      </c>
      <c r="O966">
        <f t="shared" si="285"/>
        <v>0</v>
      </c>
      <c r="P966" s="52" t="str">
        <f t="shared" si="286"/>
        <v>BOOKING.COM</v>
      </c>
      <c r="Q966" s="52" t="str">
        <f t="shared" si="287"/>
        <v>*JBS HOTELS</v>
      </c>
      <c r="R966" s="52" t="str">
        <f t="shared" si="288"/>
        <v>TOERKOOP REISBURO DE VEER</v>
      </c>
    </row>
    <row r="967" spans="1:18" ht="15" customHeight="1">
      <c r="A967" t="str">
        <f t="shared" si="271"/>
        <v>JAPANWALA, SAAID</v>
      </c>
      <c r="B967" t="str">
        <f t="shared" si="272"/>
        <v>806-173018</v>
      </c>
      <c r="C967">
        <f t="shared" si="273"/>
        <v>93155045</v>
      </c>
      <c r="D967" t="str">
        <f t="shared" si="274"/>
        <v>Checked Out</v>
      </c>
      <c r="E967" t="str">
        <f t="shared" si="275"/>
        <v>CRS</v>
      </c>
      <c r="F967" t="str">
        <f t="shared" si="276"/>
        <v>RACK</v>
      </c>
      <c r="G967" t="str">
        <f t="shared" si="277"/>
        <v>SBK</v>
      </c>
      <c r="H967">
        <f t="shared" si="278"/>
        <v>105</v>
      </c>
      <c r="I967">
        <f t="shared" si="279"/>
        <v>42591</v>
      </c>
      <c r="J967">
        <f t="shared" si="280"/>
        <v>42595</v>
      </c>
      <c r="K967" t="str">
        <f t="shared" si="281"/>
        <v>NQQ1</v>
      </c>
      <c r="L967">
        <f t="shared" si="282"/>
        <v>115</v>
      </c>
      <c r="M967">
        <f t="shared" si="283"/>
        <v>4</v>
      </c>
      <c r="N967">
        <f t="shared" si="284"/>
        <v>0</v>
      </c>
      <c r="O967">
        <f t="shared" si="285"/>
        <v>0</v>
      </c>
      <c r="P967" s="52" t="str">
        <f t="shared" si="286"/>
        <v>BOOKING.COM</v>
      </c>
      <c r="Q967" s="52" t="str">
        <f t="shared" si="287"/>
        <v>*JBS HOTELS</v>
      </c>
      <c r="R967" s="52" t="str">
        <f t="shared" si="288"/>
        <v>TOERKOOP REISBURO DE VEER</v>
      </c>
    </row>
    <row r="968" spans="1:18" ht="15" customHeight="1">
      <c r="A968" t="str">
        <f t="shared" si="271"/>
        <v>JAPANWALA, SAAID</v>
      </c>
      <c r="B968" t="str">
        <f t="shared" si="272"/>
        <v>806-173018</v>
      </c>
      <c r="C968">
        <f t="shared" si="273"/>
        <v>93155045</v>
      </c>
      <c r="D968" t="str">
        <f t="shared" si="274"/>
        <v>Checked Out</v>
      </c>
      <c r="E968" t="str">
        <f t="shared" si="275"/>
        <v>CRS</v>
      </c>
      <c r="F968" t="str">
        <f t="shared" si="276"/>
        <v>RACK</v>
      </c>
      <c r="G968" t="str">
        <f t="shared" si="277"/>
        <v>SBK</v>
      </c>
      <c r="H968">
        <f t="shared" si="278"/>
        <v>105</v>
      </c>
      <c r="I968">
        <f t="shared" si="279"/>
        <v>42591</v>
      </c>
      <c r="J968">
        <f t="shared" si="280"/>
        <v>42595</v>
      </c>
      <c r="K968" t="str">
        <f t="shared" si="281"/>
        <v>NQQ1</v>
      </c>
      <c r="L968">
        <f t="shared" si="282"/>
        <v>115</v>
      </c>
      <c r="M968">
        <f t="shared" si="283"/>
        <v>4</v>
      </c>
      <c r="N968">
        <f t="shared" si="284"/>
        <v>0</v>
      </c>
      <c r="O968">
        <f t="shared" si="285"/>
        <v>0</v>
      </c>
      <c r="P968" s="52" t="str">
        <f t="shared" si="286"/>
        <v>BOOKING.COM</v>
      </c>
      <c r="Q968" s="52" t="str">
        <f t="shared" si="287"/>
        <v>*JBS HOTELS</v>
      </c>
      <c r="R968" s="52" t="str">
        <f t="shared" si="288"/>
        <v>TOERKOOP REISBURO DE VEER</v>
      </c>
    </row>
    <row r="969" spans="1:18" ht="15" customHeight="1">
      <c r="A969" t="str">
        <f t="shared" si="271"/>
        <v>JAPANWALA, SAAID</v>
      </c>
      <c r="B969" t="str">
        <f t="shared" si="272"/>
        <v>806-173018</v>
      </c>
      <c r="C969">
        <f t="shared" si="273"/>
        <v>93155045</v>
      </c>
      <c r="D969" t="str">
        <f t="shared" si="274"/>
        <v>Checked Out</v>
      </c>
      <c r="E969" t="str">
        <f t="shared" si="275"/>
        <v>CRS</v>
      </c>
      <c r="F969" t="str">
        <f t="shared" si="276"/>
        <v>RACK</v>
      </c>
      <c r="G969" t="str">
        <f t="shared" si="277"/>
        <v>SBK</v>
      </c>
      <c r="H969">
        <f t="shared" si="278"/>
        <v>105</v>
      </c>
      <c r="I969">
        <f t="shared" si="279"/>
        <v>42591</v>
      </c>
      <c r="J969">
        <f t="shared" si="280"/>
        <v>42595</v>
      </c>
      <c r="K969" t="str">
        <f t="shared" si="281"/>
        <v>NQQ1</v>
      </c>
      <c r="L969">
        <f t="shared" si="282"/>
        <v>115</v>
      </c>
      <c r="M969">
        <f t="shared" si="283"/>
        <v>4</v>
      </c>
      <c r="N969">
        <f t="shared" si="284"/>
        <v>0</v>
      </c>
      <c r="O969">
        <f t="shared" si="285"/>
        <v>0</v>
      </c>
      <c r="P969" s="52" t="str">
        <f t="shared" si="286"/>
        <v>BOOKING.COM</v>
      </c>
      <c r="Q969" s="52" t="str">
        <f t="shared" si="287"/>
        <v>*JBS HOTELS</v>
      </c>
      <c r="R969" s="52" t="str">
        <f t="shared" si="288"/>
        <v>TOERKOOP REISBURO DE VEER</v>
      </c>
    </row>
    <row r="970" spans="1:18" ht="15" customHeight="1">
      <c r="A970" t="str">
        <f t="shared" si="271"/>
        <v>JAPANWALA, SAAID</v>
      </c>
      <c r="B970" t="str">
        <f t="shared" si="272"/>
        <v>806-173018</v>
      </c>
      <c r="C970">
        <f t="shared" si="273"/>
        <v>93155045</v>
      </c>
      <c r="D970" t="str">
        <f t="shared" si="274"/>
        <v>Checked Out</v>
      </c>
      <c r="E970" t="str">
        <f t="shared" si="275"/>
        <v>CRS</v>
      </c>
      <c r="F970" t="str">
        <f t="shared" si="276"/>
        <v>RACK</v>
      </c>
      <c r="G970" t="str">
        <f t="shared" si="277"/>
        <v>SBK</v>
      </c>
      <c r="H970">
        <f t="shared" si="278"/>
        <v>105</v>
      </c>
      <c r="I970">
        <f t="shared" si="279"/>
        <v>42591</v>
      </c>
      <c r="J970">
        <f t="shared" si="280"/>
        <v>42595</v>
      </c>
      <c r="K970" t="str">
        <f t="shared" si="281"/>
        <v>NQQ1</v>
      </c>
      <c r="L970">
        <f t="shared" si="282"/>
        <v>115</v>
      </c>
      <c r="M970">
        <f t="shared" si="283"/>
        <v>4</v>
      </c>
      <c r="N970">
        <f t="shared" si="284"/>
        <v>0</v>
      </c>
      <c r="O970">
        <f t="shared" si="285"/>
        <v>0</v>
      </c>
      <c r="P970" s="52" t="str">
        <f t="shared" si="286"/>
        <v>BOOKING.COM</v>
      </c>
      <c r="Q970" s="52" t="str">
        <f t="shared" si="287"/>
        <v>*JBS HOTELS</v>
      </c>
      <c r="R970" s="52" t="str">
        <f t="shared" si="288"/>
        <v>TOERKOOP REISBURO DE VEER</v>
      </c>
    </row>
    <row r="971" spans="1:18" ht="15" customHeight="1">
      <c r="A971" t="str">
        <f t="shared" si="271"/>
        <v>JAPANWALA, SAAID</v>
      </c>
      <c r="B971" t="str">
        <f t="shared" si="272"/>
        <v>806-173018</v>
      </c>
      <c r="C971">
        <f t="shared" si="273"/>
        <v>93155045</v>
      </c>
      <c r="D971" t="str">
        <f t="shared" si="274"/>
        <v>Checked Out</v>
      </c>
      <c r="E971" t="str">
        <f t="shared" si="275"/>
        <v>CRS</v>
      </c>
      <c r="F971" t="str">
        <f t="shared" si="276"/>
        <v>RACK</v>
      </c>
      <c r="G971" t="str">
        <f t="shared" si="277"/>
        <v>SBK</v>
      </c>
      <c r="H971">
        <f t="shared" si="278"/>
        <v>105</v>
      </c>
      <c r="I971">
        <f t="shared" si="279"/>
        <v>42591</v>
      </c>
      <c r="J971">
        <f t="shared" si="280"/>
        <v>42595</v>
      </c>
      <c r="K971" t="str">
        <f t="shared" si="281"/>
        <v>NQQ1</v>
      </c>
      <c r="L971">
        <f t="shared" si="282"/>
        <v>115</v>
      </c>
      <c r="M971">
        <f t="shared" si="283"/>
        <v>4</v>
      </c>
      <c r="N971">
        <f t="shared" si="284"/>
        <v>0</v>
      </c>
      <c r="O971">
        <f t="shared" si="285"/>
        <v>0</v>
      </c>
      <c r="P971" s="52" t="str">
        <f t="shared" si="286"/>
        <v>BOOKING.COM</v>
      </c>
      <c r="Q971" s="52" t="str">
        <f t="shared" si="287"/>
        <v>*JBS HOTELS</v>
      </c>
      <c r="R971" s="52" t="str">
        <f t="shared" si="288"/>
        <v>TOERKOOP REISBURO DE VEER</v>
      </c>
    </row>
    <row r="972" spans="1:18" ht="15" customHeight="1">
      <c r="A972" t="str">
        <f t="shared" si="271"/>
        <v>JAPANWALA, SAAID</v>
      </c>
      <c r="B972" t="str">
        <f t="shared" si="272"/>
        <v>806-173018</v>
      </c>
      <c r="C972">
        <f t="shared" si="273"/>
        <v>93155045</v>
      </c>
      <c r="D972" t="str">
        <f t="shared" si="274"/>
        <v>Checked Out</v>
      </c>
      <c r="E972" t="str">
        <f t="shared" si="275"/>
        <v>CRS</v>
      </c>
      <c r="F972" t="str">
        <f t="shared" si="276"/>
        <v>RACK</v>
      </c>
      <c r="G972" t="str">
        <f t="shared" si="277"/>
        <v>SBK</v>
      </c>
      <c r="H972">
        <f t="shared" si="278"/>
        <v>105</v>
      </c>
      <c r="I972">
        <f t="shared" si="279"/>
        <v>42591</v>
      </c>
      <c r="J972">
        <f t="shared" si="280"/>
        <v>42595</v>
      </c>
      <c r="K972" t="str">
        <f t="shared" si="281"/>
        <v>NQQ1</v>
      </c>
      <c r="L972">
        <f t="shared" si="282"/>
        <v>115</v>
      </c>
      <c r="M972">
        <f t="shared" si="283"/>
        <v>4</v>
      </c>
      <c r="N972">
        <f t="shared" si="284"/>
        <v>0</v>
      </c>
      <c r="O972">
        <f t="shared" si="285"/>
        <v>0</v>
      </c>
      <c r="P972" s="52" t="str">
        <f t="shared" si="286"/>
        <v>BOOKING.COM</v>
      </c>
      <c r="Q972" s="52" t="str">
        <f t="shared" si="287"/>
        <v>*JBS HOTELS</v>
      </c>
      <c r="R972" s="52" t="str">
        <f t="shared" si="288"/>
        <v>TOERKOOP REISBURO DE VEER</v>
      </c>
    </row>
    <row r="973" spans="1:18" ht="15" customHeight="1">
      <c r="A973" t="str">
        <f t="shared" si="271"/>
        <v>JAPANWALA, SAAID</v>
      </c>
      <c r="B973" t="str">
        <f t="shared" si="272"/>
        <v>806-173018</v>
      </c>
      <c r="C973">
        <f t="shared" si="273"/>
        <v>93155045</v>
      </c>
      <c r="D973" t="str">
        <f t="shared" si="274"/>
        <v>Checked Out</v>
      </c>
      <c r="E973" t="str">
        <f t="shared" si="275"/>
        <v>CRS</v>
      </c>
      <c r="F973" t="str">
        <f t="shared" si="276"/>
        <v>RACK</v>
      </c>
      <c r="G973" t="str">
        <f t="shared" si="277"/>
        <v>SBK</v>
      </c>
      <c r="H973">
        <f t="shared" si="278"/>
        <v>105</v>
      </c>
      <c r="I973">
        <f t="shared" si="279"/>
        <v>42591</v>
      </c>
      <c r="J973">
        <f t="shared" si="280"/>
        <v>42595</v>
      </c>
      <c r="K973" t="str">
        <f t="shared" si="281"/>
        <v>NQQ1</v>
      </c>
      <c r="L973">
        <f t="shared" si="282"/>
        <v>115</v>
      </c>
      <c r="M973">
        <f t="shared" si="283"/>
        <v>4</v>
      </c>
      <c r="N973">
        <f t="shared" si="284"/>
        <v>0</v>
      </c>
      <c r="O973">
        <f t="shared" si="285"/>
        <v>0</v>
      </c>
      <c r="P973" s="52" t="str">
        <f t="shared" si="286"/>
        <v>BOOKING.COM</v>
      </c>
      <c r="Q973" s="52" t="str">
        <f t="shared" si="287"/>
        <v>*JBS HOTELS</v>
      </c>
      <c r="R973" s="52" t="str">
        <f t="shared" si="288"/>
        <v>TOERKOOP REISBURO DE VEER</v>
      </c>
    </row>
    <row r="974" spans="1:18" ht="15" customHeight="1">
      <c r="A974" t="str">
        <f t="shared" si="271"/>
        <v>JAPANWALA, SAAID</v>
      </c>
      <c r="B974" t="str">
        <f t="shared" si="272"/>
        <v>806-173018</v>
      </c>
      <c r="C974">
        <f t="shared" si="273"/>
        <v>93155045</v>
      </c>
      <c r="D974" t="str">
        <f t="shared" si="274"/>
        <v>Checked Out</v>
      </c>
      <c r="E974" t="str">
        <f t="shared" si="275"/>
        <v>CRS</v>
      </c>
      <c r="F974" t="str">
        <f t="shared" si="276"/>
        <v>RACK</v>
      </c>
      <c r="G974" t="str">
        <f t="shared" si="277"/>
        <v>SBK</v>
      </c>
      <c r="H974">
        <f t="shared" si="278"/>
        <v>105</v>
      </c>
      <c r="I974">
        <f t="shared" si="279"/>
        <v>42591</v>
      </c>
      <c r="J974">
        <f t="shared" si="280"/>
        <v>42595</v>
      </c>
      <c r="K974" t="str">
        <f t="shared" si="281"/>
        <v>NQQ1</v>
      </c>
      <c r="L974">
        <f t="shared" si="282"/>
        <v>115</v>
      </c>
      <c r="M974">
        <f t="shared" si="283"/>
        <v>4</v>
      </c>
      <c r="N974">
        <f t="shared" si="284"/>
        <v>0</v>
      </c>
      <c r="O974">
        <f t="shared" si="285"/>
        <v>0</v>
      </c>
      <c r="P974" s="52" t="str">
        <f t="shared" si="286"/>
        <v>BOOKING.COM</v>
      </c>
      <c r="Q974" s="52" t="str">
        <f t="shared" si="287"/>
        <v>*JBS HOTELS</v>
      </c>
      <c r="R974" s="52" t="str">
        <f t="shared" si="288"/>
        <v>TOERKOOP REISBURO DE VEER</v>
      </c>
    </row>
    <row r="975" spans="1:18" ht="15" customHeight="1">
      <c r="A975" t="str">
        <f t="shared" si="271"/>
        <v>JAPANWALA, SAAID</v>
      </c>
      <c r="B975" t="str">
        <f t="shared" si="272"/>
        <v>806-173018</v>
      </c>
      <c r="C975">
        <f t="shared" si="273"/>
        <v>93155045</v>
      </c>
      <c r="D975" t="str">
        <f t="shared" si="274"/>
        <v>Checked Out</v>
      </c>
      <c r="E975" t="str">
        <f t="shared" si="275"/>
        <v>CRS</v>
      </c>
      <c r="F975" t="str">
        <f t="shared" si="276"/>
        <v>RACK</v>
      </c>
      <c r="G975" t="str">
        <f t="shared" si="277"/>
        <v>SBK</v>
      </c>
      <c r="H975">
        <f t="shared" si="278"/>
        <v>105</v>
      </c>
      <c r="I975">
        <f t="shared" si="279"/>
        <v>42591</v>
      </c>
      <c r="J975">
        <f t="shared" si="280"/>
        <v>42595</v>
      </c>
      <c r="K975" t="str">
        <f t="shared" si="281"/>
        <v>NQQ1</v>
      </c>
      <c r="L975">
        <f t="shared" si="282"/>
        <v>115</v>
      </c>
      <c r="M975">
        <f t="shared" si="283"/>
        <v>4</v>
      </c>
      <c r="N975">
        <f t="shared" si="284"/>
        <v>0</v>
      </c>
      <c r="O975">
        <f t="shared" si="285"/>
        <v>0</v>
      </c>
      <c r="P975" s="52" t="str">
        <f t="shared" si="286"/>
        <v>BOOKING.COM</v>
      </c>
      <c r="Q975" s="52" t="str">
        <f t="shared" si="287"/>
        <v>*JBS HOTELS</v>
      </c>
      <c r="R975" s="52" t="str">
        <f t="shared" si="288"/>
        <v>TOERKOOP REISBURO DE VEER</v>
      </c>
    </row>
    <row r="976" spans="1:18" ht="15" customHeight="1">
      <c r="A976" t="str">
        <f t="shared" si="271"/>
        <v>JAPANWALA, SAAID</v>
      </c>
      <c r="B976" t="str">
        <f t="shared" si="272"/>
        <v>806-173018</v>
      </c>
      <c r="C976">
        <f t="shared" si="273"/>
        <v>93155045</v>
      </c>
      <c r="D976" t="str">
        <f t="shared" si="274"/>
        <v>Checked Out</v>
      </c>
      <c r="E976" t="str">
        <f t="shared" si="275"/>
        <v>CRS</v>
      </c>
      <c r="F976" t="str">
        <f t="shared" si="276"/>
        <v>RACK</v>
      </c>
      <c r="G976" t="str">
        <f t="shared" si="277"/>
        <v>SBK</v>
      </c>
      <c r="H976">
        <f t="shared" si="278"/>
        <v>105</v>
      </c>
      <c r="I976">
        <f t="shared" si="279"/>
        <v>42591</v>
      </c>
      <c r="J976">
        <f t="shared" si="280"/>
        <v>42595</v>
      </c>
      <c r="K976" t="str">
        <f t="shared" si="281"/>
        <v>NQQ1</v>
      </c>
      <c r="L976">
        <f t="shared" si="282"/>
        <v>115</v>
      </c>
      <c r="M976">
        <f t="shared" si="283"/>
        <v>4</v>
      </c>
      <c r="N976">
        <f t="shared" si="284"/>
        <v>0</v>
      </c>
      <c r="O976">
        <f t="shared" si="285"/>
        <v>0</v>
      </c>
      <c r="P976" s="52" t="str">
        <f t="shared" si="286"/>
        <v>BOOKING.COM</v>
      </c>
      <c r="Q976" s="52" t="str">
        <f t="shared" si="287"/>
        <v>*JBS HOTELS</v>
      </c>
      <c r="R976" s="52" t="str">
        <f t="shared" si="288"/>
        <v>TOERKOOP REISBURO DE VEER</v>
      </c>
    </row>
    <row r="977" spans="1:18" ht="15" customHeight="1">
      <c r="A977" t="str">
        <f t="shared" si="271"/>
        <v>JAPANWALA, SAAID</v>
      </c>
      <c r="B977" t="str">
        <f t="shared" si="272"/>
        <v>806-173018</v>
      </c>
      <c r="C977">
        <f t="shared" si="273"/>
        <v>93155045</v>
      </c>
      <c r="D977" t="str">
        <f t="shared" si="274"/>
        <v>Checked Out</v>
      </c>
      <c r="E977" t="str">
        <f t="shared" si="275"/>
        <v>CRS</v>
      </c>
      <c r="F977" t="str">
        <f t="shared" si="276"/>
        <v>RACK</v>
      </c>
      <c r="G977" t="str">
        <f t="shared" si="277"/>
        <v>SBK</v>
      </c>
      <c r="H977">
        <f t="shared" si="278"/>
        <v>105</v>
      </c>
      <c r="I977">
        <f t="shared" si="279"/>
        <v>42591</v>
      </c>
      <c r="J977">
        <f t="shared" si="280"/>
        <v>42595</v>
      </c>
      <c r="K977" t="str">
        <f t="shared" si="281"/>
        <v>NQQ1</v>
      </c>
      <c r="L977">
        <f t="shared" si="282"/>
        <v>115</v>
      </c>
      <c r="M977">
        <f t="shared" si="283"/>
        <v>4</v>
      </c>
      <c r="N977">
        <f t="shared" si="284"/>
        <v>0</v>
      </c>
      <c r="O977">
        <f t="shared" si="285"/>
        <v>0</v>
      </c>
      <c r="P977" s="52" t="str">
        <f t="shared" si="286"/>
        <v>BOOKING.COM</v>
      </c>
      <c r="Q977" s="52" t="str">
        <f t="shared" si="287"/>
        <v>*JBS HOTELS</v>
      </c>
      <c r="R977" s="52" t="str">
        <f t="shared" si="288"/>
        <v>TOERKOOP REISBURO DE VEER</v>
      </c>
    </row>
    <row r="978" spans="1:18" ht="15" customHeight="1">
      <c r="A978" t="str">
        <f t="shared" si="271"/>
        <v>JAPANWALA, SAAID</v>
      </c>
      <c r="B978" t="str">
        <f t="shared" si="272"/>
        <v>806-173018</v>
      </c>
      <c r="C978">
        <f t="shared" si="273"/>
        <v>93155045</v>
      </c>
      <c r="D978" t="str">
        <f t="shared" si="274"/>
        <v>Checked Out</v>
      </c>
      <c r="E978" t="str">
        <f t="shared" si="275"/>
        <v>CRS</v>
      </c>
      <c r="F978" t="str">
        <f t="shared" si="276"/>
        <v>RACK</v>
      </c>
      <c r="G978" t="str">
        <f t="shared" si="277"/>
        <v>SBK</v>
      </c>
      <c r="H978">
        <f t="shared" si="278"/>
        <v>105</v>
      </c>
      <c r="I978">
        <f t="shared" si="279"/>
        <v>42591</v>
      </c>
      <c r="J978">
        <f t="shared" si="280"/>
        <v>42595</v>
      </c>
      <c r="K978" t="str">
        <f t="shared" si="281"/>
        <v>NQQ1</v>
      </c>
      <c r="L978">
        <f t="shared" si="282"/>
        <v>115</v>
      </c>
      <c r="M978">
        <f t="shared" si="283"/>
        <v>4</v>
      </c>
      <c r="N978">
        <f t="shared" si="284"/>
        <v>0</v>
      </c>
      <c r="O978">
        <f t="shared" si="285"/>
        <v>0</v>
      </c>
      <c r="P978" s="52" t="str">
        <f t="shared" si="286"/>
        <v>BOOKING.COM</v>
      </c>
      <c r="Q978" s="52" t="str">
        <f t="shared" si="287"/>
        <v>*JBS HOTELS</v>
      </c>
      <c r="R978" s="52" t="str">
        <f t="shared" si="288"/>
        <v>TOERKOOP REISBURO DE VEER</v>
      </c>
    </row>
    <row r="979" spans="1:18" ht="15" customHeight="1">
      <c r="A979" t="str">
        <f t="shared" si="271"/>
        <v>JAPANWALA, SAAID</v>
      </c>
      <c r="B979" t="str">
        <f t="shared" si="272"/>
        <v>806-173018</v>
      </c>
      <c r="C979">
        <f t="shared" si="273"/>
        <v>93155045</v>
      </c>
      <c r="D979" t="str">
        <f t="shared" si="274"/>
        <v>Checked Out</v>
      </c>
      <c r="E979" t="str">
        <f t="shared" si="275"/>
        <v>CRS</v>
      </c>
      <c r="F979" t="str">
        <f t="shared" si="276"/>
        <v>RACK</v>
      </c>
      <c r="G979" t="str">
        <f t="shared" si="277"/>
        <v>SBK</v>
      </c>
      <c r="H979">
        <f t="shared" si="278"/>
        <v>105</v>
      </c>
      <c r="I979">
        <f t="shared" si="279"/>
        <v>42591</v>
      </c>
      <c r="J979">
        <f t="shared" si="280"/>
        <v>42595</v>
      </c>
      <c r="K979" t="str">
        <f t="shared" si="281"/>
        <v>NQQ1</v>
      </c>
      <c r="L979">
        <f t="shared" si="282"/>
        <v>115</v>
      </c>
      <c r="M979">
        <f t="shared" si="283"/>
        <v>4</v>
      </c>
      <c r="N979">
        <f t="shared" si="284"/>
        <v>0</v>
      </c>
      <c r="O979">
        <f t="shared" si="285"/>
        <v>0</v>
      </c>
      <c r="P979" s="52" t="str">
        <f t="shared" si="286"/>
        <v>BOOKING.COM</v>
      </c>
      <c r="Q979" s="52" t="str">
        <f t="shared" si="287"/>
        <v>*JBS HOTELS</v>
      </c>
      <c r="R979" s="52" t="str">
        <f t="shared" si="288"/>
        <v>TOERKOOP REISBURO DE VEER</v>
      </c>
    </row>
    <row r="980" spans="1:18" ht="15" customHeight="1">
      <c r="A980" t="str">
        <f t="shared" si="271"/>
        <v>JAPANWALA, SAAID</v>
      </c>
      <c r="B980" t="str">
        <f t="shared" si="272"/>
        <v>806-173018</v>
      </c>
      <c r="C980">
        <f t="shared" si="273"/>
        <v>93155045</v>
      </c>
      <c r="D980" t="str">
        <f t="shared" si="274"/>
        <v>Checked Out</v>
      </c>
      <c r="E980" t="str">
        <f t="shared" si="275"/>
        <v>CRS</v>
      </c>
      <c r="F980" t="str">
        <f t="shared" si="276"/>
        <v>RACK</v>
      </c>
      <c r="G980" t="str">
        <f t="shared" si="277"/>
        <v>SBK</v>
      </c>
      <c r="H980">
        <f t="shared" si="278"/>
        <v>105</v>
      </c>
      <c r="I980">
        <f t="shared" si="279"/>
        <v>42591</v>
      </c>
      <c r="J980">
        <f t="shared" si="280"/>
        <v>42595</v>
      </c>
      <c r="K980" t="str">
        <f t="shared" si="281"/>
        <v>NQQ1</v>
      </c>
      <c r="L980">
        <f t="shared" si="282"/>
        <v>115</v>
      </c>
      <c r="M980">
        <f t="shared" si="283"/>
        <v>4</v>
      </c>
      <c r="N980">
        <f t="shared" si="284"/>
        <v>0</v>
      </c>
      <c r="O980">
        <f t="shared" si="285"/>
        <v>0</v>
      </c>
      <c r="P980" s="52" t="str">
        <f t="shared" si="286"/>
        <v>BOOKING.COM</v>
      </c>
      <c r="Q980" s="52" t="str">
        <f t="shared" si="287"/>
        <v>*JBS HOTELS</v>
      </c>
      <c r="R980" s="52" t="str">
        <f t="shared" si="288"/>
        <v>TOERKOOP REISBURO DE VEER</v>
      </c>
    </row>
    <row r="981" spans="1:18" ht="15" customHeight="1">
      <c r="A981" t="str">
        <f t="shared" si="271"/>
        <v>JAPANWALA, SAAID</v>
      </c>
      <c r="B981" t="str">
        <f t="shared" si="272"/>
        <v>806-173018</v>
      </c>
      <c r="C981">
        <f t="shared" si="273"/>
        <v>93155045</v>
      </c>
      <c r="D981" t="str">
        <f t="shared" si="274"/>
        <v>Checked Out</v>
      </c>
      <c r="E981" t="str">
        <f t="shared" si="275"/>
        <v>CRS</v>
      </c>
      <c r="F981" t="str">
        <f t="shared" si="276"/>
        <v>RACK</v>
      </c>
      <c r="G981" t="str">
        <f t="shared" si="277"/>
        <v>SBK</v>
      </c>
      <c r="H981">
        <f t="shared" si="278"/>
        <v>105</v>
      </c>
      <c r="I981">
        <f t="shared" si="279"/>
        <v>42591</v>
      </c>
      <c r="J981">
        <f t="shared" si="280"/>
        <v>42595</v>
      </c>
      <c r="K981" t="str">
        <f t="shared" si="281"/>
        <v>NQQ1</v>
      </c>
      <c r="L981">
        <f t="shared" si="282"/>
        <v>115</v>
      </c>
      <c r="M981">
        <f t="shared" si="283"/>
        <v>4</v>
      </c>
      <c r="N981">
        <f t="shared" si="284"/>
        <v>0</v>
      </c>
      <c r="O981">
        <f t="shared" si="285"/>
        <v>0</v>
      </c>
      <c r="P981" s="52" t="str">
        <f t="shared" si="286"/>
        <v>BOOKING.COM</v>
      </c>
      <c r="Q981" s="52" t="str">
        <f t="shared" si="287"/>
        <v>*JBS HOTELS</v>
      </c>
      <c r="R981" s="52" t="str">
        <f t="shared" si="288"/>
        <v>TOERKOOP REISBURO DE VEER</v>
      </c>
    </row>
    <row r="982" spans="1:18" ht="15" customHeight="1">
      <c r="A982" t="str">
        <f t="shared" si="271"/>
        <v>JAPANWALA, SAAID</v>
      </c>
      <c r="B982" t="str">
        <f t="shared" si="272"/>
        <v>806-173018</v>
      </c>
      <c r="C982">
        <f t="shared" si="273"/>
        <v>93155045</v>
      </c>
      <c r="D982" t="str">
        <f t="shared" si="274"/>
        <v>Checked Out</v>
      </c>
      <c r="E982" t="str">
        <f t="shared" si="275"/>
        <v>CRS</v>
      </c>
      <c r="F982" t="str">
        <f t="shared" si="276"/>
        <v>RACK</v>
      </c>
      <c r="G982" t="str">
        <f t="shared" si="277"/>
        <v>SBK</v>
      </c>
      <c r="H982">
        <f t="shared" si="278"/>
        <v>105</v>
      </c>
      <c r="I982">
        <f t="shared" si="279"/>
        <v>42591</v>
      </c>
      <c r="J982">
        <f t="shared" si="280"/>
        <v>42595</v>
      </c>
      <c r="K982" t="str">
        <f t="shared" si="281"/>
        <v>NQQ1</v>
      </c>
      <c r="L982">
        <f t="shared" si="282"/>
        <v>115</v>
      </c>
      <c r="M982">
        <f t="shared" si="283"/>
        <v>4</v>
      </c>
      <c r="N982">
        <f t="shared" si="284"/>
        <v>0</v>
      </c>
      <c r="O982">
        <f t="shared" si="285"/>
        <v>0</v>
      </c>
      <c r="P982" s="52" t="str">
        <f t="shared" si="286"/>
        <v>BOOKING.COM</v>
      </c>
      <c r="Q982" s="52" t="str">
        <f t="shared" si="287"/>
        <v>*JBS HOTELS</v>
      </c>
      <c r="R982" s="52" t="str">
        <f t="shared" si="288"/>
        <v>TOERKOOP REISBURO DE VEER</v>
      </c>
    </row>
    <row r="983" spans="1:18" ht="15" customHeight="1">
      <c r="A983" t="str">
        <f t="shared" si="271"/>
        <v>JAPANWALA, SAAID</v>
      </c>
      <c r="B983" t="str">
        <f t="shared" si="272"/>
        <v>806-173018</v>
      </c>
      <c r="C983">
        <f t="shared" si="273"/>
        <v>93155045</v>
      </c>
      <c r="D983" t="str">
        <f t="shared" si="274"/>
        <v>Checked Out</v>
      </c>
      <c r="E983" t="str">
        <f t="shared" si="275"/>
        <v>CRS</v>
      </c>
      <c r="F983" t="str">
        <f t="shared" si="276"/>
        <v>RACK</v>
      </c>
      <c r="G983" t="str">
        <f t="shared" si="277"/>
        <v>SBK</v>
      </c>
      <c r="H983">
        <f t="shared" si="278"/>
        <v>105</v>
      </c>
      <c r="I983">
        <f t="shared" si="279"/>
        <v>42591</v>
      </c>
      <c r="J983">
        <f t="shared" si="280"/>
        <v>42595</v>
      </c>
      <c r="K983" t="str">
        <f t="shared" si="281"/>
        <v>NQQ1</v>
      </c>
      <c r="L983">
        <f t="shared" si="282"/>
        <v>115</v>
      </c>
      <c r="M983">
        <f t="shared" si="283"/>
        <v>4</v>
      </c>
      <c r="N983">
        <f t="shared" si="284"/>
        <v>0</v>
      </c>
      <c r="O983">
        <f t="shared" si="285"/>
        <v>0</v>
      </c>
      <c r="P983" s="52" t="str">
        <f t="shared" si="286"/>
        <v>BOOKING.COM</v>
      </c>
      <c r="Q983" s="52" t="str">
        <f t="shared" si="287"/>
        <v>*JBS HOTELS</v>
      </c>
      <c r="R983" s="52" t="str">
        <f t="shared" si="288"/>
        <v>TOERKOOP REISBURO DE VEER</v>
      </c>
    </row>
    <row r="984" spans="1:18" ht="15" customHeight="1">
      <c r="A984" t="str">
        <f t="shared" si="271"/>
        <v>JAPANWALA, SAAID</v>
      </c>
      <c r="B984" t="str">
        <f t="shared" si="272"/>
        <v>806-173018</v>
      </c>
      <c r="C984">
        <f t="shared" si="273"/>
        <v>93155045</v>
      </c>
      <c r="D984" t="str">
        <f t="shared" si="274"/>
        <v>Checked Out</v>
      </c>
      <c r="E984" t="str">
        <f t="shared" si="275"/>
        <v>CRS</v>
      </c>
      <c r="F984" t="str">
        <f t="shared" si="276"/>
        <v>RACK</v>
      </c>
      <c r="G984" t="str">
        <f t="shared" si="277"/>
        <v>SBK</v>
      </c>
      <c r="H984">
        <f t="shared" si="278"/>
        <v>105</v>
      </c>
      <c r="I984">
        <f t="shared" si="279"/>
        <v>42591</v>
      </c>
      <c r="J984">
        <f t="shared" si="280"/>
        <v>42595</v>
      </c>
      <c r="K984" t="str">
        <f t="shared" si="281"/>
        <v>NQQ1</v>
      </c>
      <c r="L984">
        <f t="shared" si="282"/>
        <v>115</v>
      </c>
      <c r="M984">
        <f t="shared" si="283"/>
        <v>4</v>
      </c>
      <c r="N984">
        <f t="shared" si="284"/>
        <v>0</v>
      </c>
      <c r="O984">
        <f t="shared" si="285"/>
        <v>0</v>
      </c>
      <c r="P984" s="52" t="str">
        <f t="shared" si="286"/>
        <v>BOOKING.COM</v>
      </c>
      <c r="Q984" s="52" t="str">
        <f t="shared" si="287"/>
        <v>*JBS HOTELS</v>
      </c>
      <c r="R984" s="52" t="str">
        <f t="shared" si="288"/>
        <v>TOERKOOP REISBURO DE VEER</v>
      </c>
    </row>
    <row r="985" spans="1:18" ht="15" customHeight="1">
      <c r="A985" t="str">
        <f t="shared" si="271"/>
        <v>JAPANWALA, SAAID</v>
      </c>
      <c r="B985" t="str">
        <f t="shared" si="272"/>
        <v>806-173018</v>
      </c>
      <c r="C985">
        <f t="shared" si="273"/>
        <v>93155045</v>
      </c>
      <c r="D985" t="str">
        <f t="shared" si="274"/>
        <v>Checked Out</v>
      </c>
      <c r="E985" t="str">
        <f t="shared" si="275"/>
        <v>CRS</v>
      </c>
      <c r="F985" t="str">
        <f t="shared" si="276"/>
        <v>RACK</v>
      </c>
      <c r="G985" t="str">
        <f t="shared" si="277"/>
        <v>SBK</v>
      </c>
      <c r="H985">
        <f t="shared" si="278"/>
        <v>105</v>
      </c>
      <c r="I985">
        <f t="shared" si="279"/>
        <v>42591</v>
      </c>
      <c r="J985">
        <f t="shared" si="280"/>
        <v>42595</v>
      </c>
      <c r="K985" t="str">
        <f t="shared" si="281"/>
        <v>NQQ1</v>
      </c>
      <c r="L985">
        <f t="shared" si="282"/>
        <v>115</v>
      </c>
      <c r="M985">
        <f t="shared" si="283"/>
        <v>4</v>
      </c>
      <c r="N985">
        <f t="shared" si="284"/>
        <v>0</v>
      </c>
      <c r="O985">
        <f t="shared" si="285"/>
        <v>0</v>
      </c>
      <c r="P985" s="52" t="str">
        <f t="shared" si="286"/>
        <v>BOOKING.COM</v>
      </c>
      <c r="Q985" s="52" t="str">
        <f t="shared" si="287"/>
        <v>*JBS HOTELS</v>
      </c>
      <c r="R985" s="52" t="str">
        <f t="shared" si="288"/>
        <v>TOERKOOP REISBURO DE VEER</v>
      </c>
    </row>
    <row r="986" spans="1:18" ht="15" customHeight="1">
      <c r="A986" t="str">
        <f t="shared" si="271"/>
        <v>JAPANWALA, SAAID</v>
      </c>
      <c r="B986" t="str">
        <f t="shared" si="272"/>
        <v>806-173018</v>
      </c>
      <c r="C986">
        <f t="shared" si="273"/>
        <v>93155045</v>
      </c>
      <c r="D986" t="str">
        <f t="shared" si="274"/>
        <v>Checked Out</v>
      </c>
      <c r="E986" t="str">
        <f t="shared" si="275"/>
        <v>CRS</v>
      </c>
      <c r="F986" t="str">
        <f t="shared" si="276"/>
        <v>RACK</v>
      </c>
      <c r="G986" t="str">
        <f t="shared" si="277"/>
        <v>SBK</v>
      </c>
      <c r="H986">
        <f t="shared" si="278"/>
        <v>105</v>
      </c>
      <c r="I986">
        <f t="shared" si="279"/>
        <v>42591</v>
      </c>
      <c r="J986">
        <f t="shared" si="280"/>
        <v>42595</v>
      </c>
      <c r="K986" t="str">
        <f t="shared" si="281"/>
        <v>NQQ1</v>
      </c>
      <c r="L986">
        <f t="shared" si="282"/>
        <v>115</v>
      </c>
      <c r="M986">
        <f t="shared" si="283"/>
        <v>4</v>
      </c>
      <c r="N986">
        <f t="shared" si="284"/>
        <v>0</v>
      </c>
      <c r="O986">
        <f t="shared" si="285"/>
        <v>0</v>
      </c>
      <c r="P986" s="52" t="str">
        <f t="shared" si="286"/>
        <v>BOOKING.COM</v>
      </c>
      <c r="Q986" s="52" t="str">
        <f t="shared" si="287"/>
        <v>*JBS HOTELS</v>
      </c>
      <c r="R986" s="52" t="str">
        <f t="shared" si="288"/>
        <v>TOERKOOP REISBURO DE VEER</v>
      </c>
    </row>
    <row r="987" spans="1:18" ht="15" customHeight="1">
      <c r="A987" t="str">
        <f t="shared" si="271"/>
        <v>JAPANWALA, SAAID</v>
      </c>
      <c r="B987" t="str">
        <f t="shared" si="272"/>
        <v>806-173018</v>
      </c>
      <c r="C987">
        <f t="shared" si="273"/>
        <v>93155045</v>
      </c>
      <c r="D987" t="str">
        <f t="shared" si="274"/>
        <v>Checked Out</v>
      </c>
      <c r="E987" t="str">
        <f t="shared" si="275"/>
        <v>CRS</v>
      </c>
      <c r="F987" t="str">
        <f t="shared" si="276"/>
        <v>RACK</v>
      </c>
      <c r="G987" t="str">
        <f t="shared" si="277"/>
        <v>SBK</v>
      </c>
      <c r="H987">
        <f t="shared" si="278"/>
        <v>105</v>
      </c>
      <c r="I987">
        <f t="shared" si="279"/>
        <v>42591</v>
      </c>
      <c r="J987">
        <f t="shared" si="280"/>
        <v>42595</v>
      </c>
      <c r="K987" t="str">
        <f t="shared" si="281"/>
        <v>NQQ1</v>
      </c>
      <c r="L987">
        <f t="shared" si="282"/>
        <v>115</v>
      </c>
      <c r="M987">
        <f t="shared" si="283"/>
        <v>4</v>
      </c>
      <c r="N987">
        <f t="shared" si="284"/>
        <v>0</v>
      </c>
      <c r="O987">
        <f t="shared" si="285"/>
        <v>0</v>
      </c>
      <c r="P987" s="52" t="str">
        <f t="shared" si="286"/>
        <v>BOOKING.COM</v>
      </c>
      <c r="Q987" s="52" t="str">
        <f t="shared" si="287"/>
        <v>*JBS HOTELS</v>
      </c>
      <c r="R987" s="52" t="str">
        <f t="shared" si="288"/>
        <v>TOERKOOP REISBURO DE VEER</v>
      </c>
    </row>
    <row r="988" spans="1:18" ht="15" customHeight="1">
      <c r="A988" t="str">
        <f t="shared" si="271"/>
        <v>JAPANWALA, SAAID</v>
      </c>
      <c r="B988" t="str">
        <f t="shared" si="272"/>
        <v>806-173018</v>
      </c>
      <c r="C988">
        <f t="shared" si="273"/>
        <v>93155045</v>
      </c>
      <c r="D988" t="str">
        <f t="shared" si="274"/>
        <v>Checked Out</v>
      </c>
      <c r="E988" t="str">
        <f t="shared" si="275"/>
        <v>CRS</v>
      </c>
      <c r="F988" t="str">
        <f t="shared" si="276"/>
        <v>RACK</v>
      </c>
      <c r="G988" t="str">
        <f t="shared" si="277"/>
        <v>SBK</v>
      </c>
      <c r="H988">
        <f t="shared" si="278"/>
        <v>105</v>
      </c>
      <c r="I988">
        <f t="shared" si="279"/>
        <v>42591</v>
      </c>
      <c r="J988">
        <f t="shared" si="280"/>
        <v>42595</v>
      </c>
      <c r="K988" t="str">
        <f t="shared" si="281"/>
        <v>NQQ1</v>
      </c>
      <c r="L988">
        <f t="shared" si="282"/>
        <v>115</v>
      </c>
      <c r="M988">
        <f t="shared" si="283"/>
        <v>4</v>
      </c>
      <c r="N988">
        <f t="shared" si="284"/>
        <v>0</v>
      </c>
      <c r="O988">
        <f t="shared" si="285"/>
        <v>0</v>
      </c>
      <c r="P988" s="52" t="str">
        <f t="shared" si="286"/>
        <v>BOOKING.COM</v>
      </c>
      <c r="Q988" s="52" t="str">
        <f t="shared" si="287"/>
        <v>*JBS HOTELS</v>
      </c>
      <c r="R988" s="52" t="str">
        <f t="shared" si="288"/>
        <v>TOERKOOP REISBURO DE VEER</v>
      </c>
    </row>
    <row r="989" spans="1:18" ht="15" customHeight="1">
      <c r="A989" t="str">
        <f t="shared" ref="A989:A1052" si="289">A988</f>
        <v>JAPANWALA, SAAID</v>
      </c>
      <c r="B989" t="str">
        <f t="shared" ref="B989:B1052" si="290">B988</f>
        <v>806-173018</v>
      </c>
      <c r="C989">
        <f t="shared" ref="C989:C1052" si="291">C988</f>
        <v>93155045</v>
      </c>
      <c r="D989" t="str">
        <f t="shared" ref="D989:D1052" si="292">D988</f>
        <v>Checked Out</v>
      </c>
      <c r="E989" t="str">
        <f t="shared" ref="E989:E1052" si="293">E988</f>
        <v>CRS</v>
      </c>
      <c r="F989" t="str">
        <f t="shared" ref="F989:F1052" si="294">F988</f>
        <v>RACK</v>
      </c>
      <c r="G989" t="str">
        <f t="shared" ref="G989:G1052" si="295">G988</f>
        <v>SBK</v>
      </c>
      <c r="H989">
        <f t="shared" ref="H989:H1052" si="296">H988</f>
        <v>105</v>
      </c>
      <c r="I989">
        <f t="shared" ref="I989:I1052" si="297">I988</f>
        <v>42591</v>
      </c>
      <c r="J989">
        <f t="shared" ref="J989:J1052" si="298">J988</f>
        <v>42595</v>
      </c>
      <c r="K989" t="str">
        <f t="shared" ref="K989:K1052" si="299">K988</f>
        <v>NQQ1</v>
      </c>
      <c r="L989">
        <f t="shared" ref="L989:L1052" si="300">L988</f>
        <v>115</v>
      </c>
      <c r="M989">
        <f t="shared" ref="M989:M1052" si="301">M988</f>
        <v>4</v>
      </c>
      <c r="N989">
        <f t="shared" ref="N989:N1052" si="302">N988</f>
        <v>0</v>
      </c>
      <c r="O989">
        <f t="shared" ref="O989:O1052" si="303">O988</f>
        <v>0</v>
      </c>
      <c r="P989" s="52" t="str">
        <f t="shared" ref="P989:P1052" si="304">P988</f>
        <v>BOOKING.COM</v>
      </c>
      <c r="Q989" s="52" t="str">
        <f t="shared" ref="Q989:Q1052" si="305">Q988</f>
        <v>*JBS HOTELS</v>
      </c>
      <c r="R989" s="52" t="str">
        <f t="shared" ref="R989:R1052" si="306">R988</f>
        <v>TOERKOOP REISBURO DE VEER</v>
      </c>
    </row>
    <row r="990" spans="1:18" ht="15" customHeight="1">
      <c r="A990" t="str">
        <f t="shared" si="289"/>
        <v>JAPANWALA, SAAID</v>
      </c>
      <c r="B990" t="str">
        <f t="shared" si="290"/>
        <v>806-173018</v>
      </c>
      <c r="C990">
        <f t="shared" si="291"/>
        <v>93155045</v>
      </c>
      <c r="D990" t="str">
        <f t="shared" si="292"/>
        <v>Checked Out</v>
      </c>
      <c r="E990" t="str">
        <f t="shared" si="293"/>
        <v>CRS</v>
      </c>
      <c r="F990" t="str">
        <f t="shared" si="294"/>
        <v>RACK</v>
      </c>
      <c r="G990" t="str">
        <f t="shared" si="295"/>
        <v>SBK</v>
      </c>
      <c r="H990">
        <f t="shared" si="296"/>
        <v>105</v>
      </c>
      <c r="I990">
        <f t="shared" si="297"/>
        <v>42591</v>
      </c>
      <c r="J990">
        <f t="shared" si="298"/>
        <v>42595</v>
      </c>
      <c r="K990" t="str">
        <f t="shared" si="299"/>
        <v>NQQ1</v>
      </c>
      <c r="L990">
        <f t="shared" si="300"/>
        <v>115</v>
      </c>
      <c r="M990">
        <f t="shared" si="301"/>
        <v>4</v>
      </c>
      <c r="N990">
        <f t="shared" si="302"/>
        <v>0</v>
      </c>
      <c r="O990">
        <f t="shared" si="303"/>
        <v>0</v>
      </c>
      <c r="P990" s="52" t="str">
        <f t="shared" si="304"/>
        <v>BOOKING.COM</v>
      </c>
      <c r="Q990" s="52" t="str">
        <f t="shared" si="305"/>
        <v>*JBS HOTELS</v>
      </c>
      <c r="R990" s="52" t="str">
        <f t="shared" si="306"/>
        <v>TOERKOOP REISBURO DE VEER</v>
      </c>
    </row>
    <row r="991" spans="1:18" ht="15" customHeight="1">
      <c r="A991" t="str">
        <f t="shared" si="289"/>
        <v>JAPANWALA, SAAID</v>
      </c>
      <c r="B991" t="str">
        <f t="shared" si="290"/>
        <v>806-173018</v>
      </c>
      <c r="C991">
        <f t="shared" si="291"/>
        <v>93155045</v>
      </c>
      <c r="D991" t="str">
        <f t="shared" si="292"/>
        <v>Checked Out</v>
      </c>
      <c r="E991" t="str">
        <f t="shared" si="293"/>
        <v>CRS</v>
      </c>
      <c r="F991" t="str">
        <f t="shared" si="294"/>
        <v>RACK</v>
      </c>
      <c r="G991" t="str">
        <f t="shared" si="295"/>
        <v>SBK</v>
      </c>
      <c r="H991">
        <f t="shared" si="296"/>
        <v>105</v>
      </c>
      <c r="I991">
        <f t="shared" si="297"/>
        <v>42591</v>
      </c>
      <c r="J991">
        <f t="shared" si="298"/>
        <v>42595</v>
      </c>
      <c r="K991" t="str">
        <f t="shared" si="299"/>
        <v>NQQ1</v>
      </c>
      <c r="L991">
        <f t="shared" si="300"/>
        <v>115</v>
      </c>
      <c r="M991">
        <f t="shared" si="301"/>
        <v>4</v>
      </c>
      <c r="N991">
        <f t="shared" si="302"/>
        <v>0</v>
      </c>
      <c r="O991">
        <f t="shared" si="303"/>
        <v>0</v>
      </c>
      <c r="P991" s="52" t="str">
        <f t="shared" si="304"/>
        <v>BOOKING.COM</v>
      </c>
      <c r="Q991" s="52" t="str">
        <f t="shared" si="305"/>
        <v>*JBS HOTELS</v>
      </c>
      <c r="R991" s="52" t="str">
        <f t="shared" si="306"/>
        <v>TOERKOOP REISBURO DE VEER</v>
      </c>
    </row>
    <row r="992" spans="1:18" ht="15" customHeight="1">
      <c r="A992" t="str">
        <f t="shared" si="289"/>
        <v>JAPANWALA, SAAID</v>
      </c>
      <c r="B992" t="str">
        <f t="shared" si="290"/>
        <v>806-173018</v>
      </c>
      <c r="C992">
        <f t="shared" si="291"/>
        <v>93155045</v>
      </c>
      <c r="D992" t="str">
        <f t="shared" si="292"/>
        <v>Checked Out</v>
      </c>
      <c r="E992" t="str">
        <f t="shared" si="293"/>
        <v>CRS</v>
      </c>
      <c r="F992" t="str">
        <f t="shared" si="294"/>
        <v>RACK</v>
      </c>
      <c r="G992" t="str">
        <f t="shared" si="295"/>
        <v>SBK</v>
      </c>
      <c r="H992">
        <f t="shared" si="296"/>
        <v>105</v>
      </c>
      <c r="I992">
        <f t="shared" si="297"/>
        <v>42591</v>
      </c>
      <c r="J992">
        <f t="shared" si="298"/>
        <v>42595</v>
      </c>
      <c r="K992" t="str">
        <f t="shared" si="299"/>
        <v>NQQ1</v>
      </c>
      <c r="L992">
        <f t="shared" si="300"/>
        <v>115</v>
      </c>
      <c r="M992">
        <f t="shared" si="301"/>
        <v>4</v>
      </c>
      <c r="N992">
        <f t="shared" si="302"/>
        <v>0</v>
      </c>
      <c r="O992">
        <f t="shared" si="303"/>
        <v>0</v>
      </c>
      <c r="P992" s="52" t="str">
        <f t="shared" si="304"/>
        <v>BOOKING.COM</v>
      </c>
      <c r="Q992" s="52" t="str">
        <f t="shared" si="305"/>
        <v>*JBS HOTELS</v>
      </c>
      <c r="R992" s="52" t="str">
        <f t="shared" si="306"/>
        <v>TOERKOOP REISBURO DE VEER</v>
      </c>
    </row>
    <row r="993" spans="1:18" ht="15" customHeight="1">
      <c r="A993" t="str">
        <f t="shared" si="289"/>
        <v>JAPANWALA, SAAID</v>
      </c>
      <c r="B993" t="str">
        <f t="shared" si="290"/>
        <v>806-173018</v>
      </c>
      <c r="C993">
        <f t="shared" si="291"/>
        <v>93155045</v>
      </c>
      <c r="D993" t="str">
        <f t="shared" si="292"/>
        <v>Checked Out</v>
      </c>
      <c r="E993" t="str">
        <f t="shared" si="293"/>
        <v>CRS</v>
      </c>
      <c r="F993" t="str">
        <f t="shared" si="294"/>
        <v>RACK</v>
      </c>
      <c r="G993" t="str">
        <f t="shared" si="295"/>
        <v>SBK</v>
      </c>
      <c r="H993">
        <f t="shared" si="296"/>
        <v>105</v>
      </c>
      <c r="I993">
        <f t="shared" si="297"/>
        <v>42591</v>
      </c>
      <c r="J993">
        <f t="shared" si="298"/>
        <v>42595</v>
      </c>
      <c r="K993" t="str">
        <f t="shared" si="299"/>
        <v>NQQ1</v>
      </c>
      <c r="L993">
        <f t="shared" si="300"/>
        <v>115</v>
      </c>
      <c r="M993">
        <f t="shared" si="301"/>
        <v>4</v>
      </c>
      <c r="N993">
        <f t="shared" si="302"/>
        <v>0</v>
      </c>
      <c r="O993">
        <f t="shared" si="303"/>
        <v>0</v>
      </c>
      <c r="P993" s="52" t="str">
        <f t="shared" si="304"/>
        <v>BOOKING.COM</v>
      </c>
      <c r="Q993" s="52" t="str">
        <f t="shared" si="305"/>
        <v>*JBS HOTELS</v>
      </c>
      <c r="R993" s="52" t="str">
        <f t="shared" si="306"/>
        <v>TOERKOOP REISBURO DE VEER</v>
      </c>
    </row>
    <row r="994" spans="1:18" ht="15" customHeight="1">
      <c r="A994" t="str">
        <f t="shared" si="289"/>
        <v>JAPANWALA, SAAID</v>
      </c>
      <c r="B994" t="str">
        <f t="shared" si="290"/>
        <v>806-173018</v>
      </c>
      <c r="C994">
        <f t="shared" si="291"/>
        <v>93155045</v>
      </c>
      <c r="D994" t="str">
        <f t="shared" si="292"/>
        <v>Checked Out</v>
      </c>
      <c r="E994" t="str">
        <f t="shared" si="293"/>
        <v>CRS</v>
      </c>
      <c r="F994" t="str">
        <f t="shared" si="294"/>
        <v>RACK</v>
      </c>
      <c r="G994" t="str">
        <f t="shared" si="295"/>
        <v>SBK</v>
      </c>
      <c r="H994">
        <f t="shared" si="296"/>
        <v>105</v>
      </c>
      <c r="I994">
        <f t="shared" si="297"/>
        <v>42591</v>
      </c>
      <c r="J994">
        <f t="shared" si="298"/>
        <v>42595</v>
      </c>
      <c r="K994" t="str">
        <f t="shared" si="299"/>
        <v>NQQ1</v>
      </c>
      <c r="L994">
        <f t="shared" si="300"/>
        <v>115</v>
      </c>
      <c r="M994">
        <f t="shared" si="301"/>
        <v>4</v>
      </c>
      <c r="N994">
        <f t="shared" si="302"/>
        <v>0</v>
      </c>
      <c r="O994">
        <f t="shared" si="303"/>
        <v>0</v>
      </c>
      <c r="P994" s="52" t="str">
        <f t="shared" si="304"/>
        <v>BOOKING.COM</v>
      </c>
      <c r="Q994" s="52" t="str">
        <f t="shared" si="305"/>
        <v>*JBS HOTELS</v>
      </c>
      <c r="R994" s="52" t="str">
        <f t="shared" si="306"/>
        <v>TOERKOOP REISBURO DE VEER</v>
      </c>
    </row>
    <row r="995" spans="1:18" ht="15" customHeight="1">
      <c r="A995" t="str">
        <f t="shared" si="289"/>
        <v>JAPANWALA, SAAID</v>
      </c>
      <c r="B995" t="str">
        <f t="shared" si="290"/>
        <v>806-173018</v>
      </c>
      <c r="C995">
        <f t="shared" si="291"/>
        <v>93155045</v>
      </c>
      <c r="D995" t="str">
        <f t="shared" si="292"/>
        <v>Checked Out</v>
      </c>
      <c r="E995" t="str">
        <f t="shared" si="293"/>
        <v>CRS</v>
      </c>
      <c r="F995" t="str">
        <f t="shared" si="294"/>
        <v>RACK</v>
      </c>
      <c r="G995" t="str">
        <f t="shared" si="295"/>
        <v>SBK</v>
      </c>
      <c r="H995">
        <f t="shared" si="296"/>
        <v>105</v>
      </c>
      <c r="I995">
        <f t="shared" si="297"/>
        <v>42591</v>
      </c>
      <c r="J995">
        <f t="shared" si="298"/>
        <v>42595</v>
      </c>
      <c r="K995" t="str">
        <f t="shared" si="299"/>
        <v>NQQ1</v>
      </c>
      <c r="L995">
        <f t="shared" si="300"/>
        <v>115</v>
      </c>
      <c r="M995">
        <f t="shared" si="301"/>
        <v>4</v>
      </c>
      <c r="N995">
        <f t="shared" si="302"/>
        <v>0</v>
      </c>
      <c r="O995">
        <f t="shared" si="303"/>
        <v>0</v>
      </c>
      <c r="P995" s="52" t="str">
        <f t="shared" si="304"/>
        <v>BOOKING.COM</v>
      </c>
      <c r="Q995" s="52" t="str">
        <f t="shared" si="305"/>
        <v>*JBS HOTELS</v>
      </c>
      <c r="R995" s="52" t="str">
        <f t="shared" si="306"/>
        <v>TOERKOOP REISBURO DE VEER</v>
      </c>
    </row>
    <row r="996" spans="1:18" ht="15" customHeight="1">
      <c r="A996" t="str">
        <f t="shared" si="289"/>
        <v>JAPANWALA, SAAID</v>
      </c>
      <c r="B996" t="str">
        <f t="shared" si="290"/>
        <v>806-173018</v>
      </c>
      <c r="C996">
        <f t="shared" si="291"/>
        <v>93155045</v>
      </c>
      <c r="D996" t="str">
        <f t="shared" si="292"/>
        <v>Checked Out</v>
      </c>
      <c r="E996" t="str">
        <f t="shared" si="293"/>
        <v>CRS</v>
      </c>
      <c r="F996" t="str">
        <f t="shared" si="294"/>
        <v>RACK</v>
      </c>
      <c r="G996" t="str">
        <f t="shared" si="295"/>
        <v>SBK</v>
      </c>
      <c r="H996">
        <f t="shared" si="296"/>
        <v>105</v>
      </c>
      <c r="I996">
        <f t="shared" si="297"/>
        <v>42591</v>
      </c>
      <c r="J996">
        <f t="shared" si="298"/>
        <v>42595</v>
      </c>
      <c r="K996" t="str">
        <f t="shared" si="299"/>
        <v>NQQ1</v>
      </c>
      <c r="L996">
        <f t="shared" si="300"/>
        <v>115</v>
      </c>
      <c r="M996">
        <f t="shared" si="301"/>
        <v>4</v>
      </c>
      <c r="N996">
        <f t="shared" si="302"/>
        <v>0</v>
      </c>
      <c r="O996">
        <f t="shared" si="303"/>
        <v>0</v>
      </c>
      <c r="P996" s="52" t="str">
        <f t="shared" si="304"/>
        <v>BOOKING.COM</v>
      </c>
      <c r="Q996" s="52" t="str">
        <f t="shared" si="305"/>
        <v>*JBS HOTELS</v>
      </c>
      <c r="R996" s="52" t="str">
        <f t="shared" si="306"/>
        <v>TOERKOOP REISBURO DE VEER</v>
      </c>
    </row>
    <row r="997" spans="1:18" ht="15" customHeight="1">
      <c r="A997" t="str">
        <f t="shared" si="289"/>
        <v>JAPANWALA, SAAID</v>
      </c>
      <c r="B997" t="str">
        <f t="shared" si="290"/>
        <v>806-173018</v>
      </c>
      <c r="C997">
        <f t="shared" si="291"/>
        <v>93155045</v>
      </c>
      <c r="D997" t="str">
        <f t="shared" si="292"/>
        <v>Checked Out</v>
      </c>
      <c r="E997" t="str">
        <f t="shared" si="293"/>
        <v>CRS</v>
      </c>
      <c r="F997" t="str">
        <f t="shared" si="294"/>
        <v>RACK</v>
      </c>
      <c r="G997" t="str">
        <f t="shared" si="295"/>
        <v>SBK</v>
      </c>
      <c r="H997">
        <f t="shared" si="296"/>
        <v>105</v>
      </c>
      <c r="I997">
        <f t="shared" si="297"/>
        <v>42591</v>
      </c>
      <c r="J997">
        <f t="shared" si="298"/>
        <v>42595</v>
      </c>
      <c r="K997" t="str">
        <f t="shared" si="299"/>
        <v>NQQ1</v>
      </c>
      <c r="L997">
        <f t="shared" si="300"/>
        <v>115</v>
      </c>
      <c r="M997">
        <f t="shared" si="301"/>
        <v>4</v>
      </c>
      <c r="N997">
        <f t="shared" si="302"/>
        <v>0</v>
      </c>
      <c r="O997">
        <f t="shared" si="303"/>
        <v>0</v>
      </c>
      <c r="P997" s="52" t="str">
        <f t="shared" si="304"/>
        <v>BOOKING.COM</v>
      </c>
      <c r="Q997" s="52" t="str">
        <f t="shared" si="305"/>
        <v>*JBS HOTELS</v>
      </c>
      <c r="R997" s="52" t="str">
        <f t="shared" si="306"/>
        <v>TOERKOOP REISBURO DE VEER</v>
      </c>
    </row>
    <row r="998" spans="1:18" ht="15" customHeight="1">
      <c r="A998" t="str">
        <f t="shared" si="289"/>
        <v>JAPANWALA, SAAID</v>
      </c>
      <c r="B998" t="str">
        <f t="shared" si="290"/>
        <v>806-173018</v>
      </c>
      <c r="C998">
        <f t="shared" si="291"/>
        <v>93155045</v>
      </c>
      <c r="D998" t="str">
        <f t="shared" si="292"/>
        <v>Checked Out</v>
      </c>
      <c r="E998" t="str">
        <f t="shared" si="293"/>
        <v>CRS</v>
      </c>
      <c r="F998" t="str">
        <f t="shared" si="294"/>
        <v>RACK</v>
      </c>
      <c r="G998" t="str">
        <f t="shared" si="295"/>
        <v>SBK</v>
      </c>
      <c r="H998">
        <f t="shared" si="296"/>
        <v>105</v>
      </c>
      <c r="I998">
        <f t="shared" si="297"/>
        <v>42591</v>
      </c>
      <c r="J998">
        <f t="shared" si="298"/>
        <v>42595</v>
      </c>
      <c r="K998" t="str">
        <f t="shared" si="299"/>
        <v>NQQ1</v>
      </c>
      <c r="L998">
        <f t="shared" si="300"/>
        <v>115</v>
      </c>
      <c r="M998">
        <f t="shared" si="301"/>
        <v>4</v>
      </c>
      <c r="N998">
        <f t="shared" si="302"/>
        <v>0</v>
      </c>
      <c r="O998">
        <f t="shared" si="303"/>
        <v>0</v>
      </c>
      <c r="P998" s="52" t="str">
        <f t="shared" si="304"/>
        <v>BOOKING.COM</v>
      </c>
      <c r="Q998" s="52" t="str">
        <f t="shared" si="305"/>
        <v>*JBS HOTELS</v>
      </c>
      <c r="R998" s="52" t="str">
        <f t="shared" si="306"/>
        <v>TOERKOOP REISBURO DE VEER</v>
      </c>
    </row>
    <row r="999" spans="1:18" ht="15" customHeight="1">
      <c r="A999" t="str">
        <f t="shared" si="289"/>
        <v>JAPANWALA, SAAID</v>
      </c>
      <c r="B999" t="str">
        <f t="shared" si="290"/>
        <v>806-173018</v>
      </c>
      <c r="C999">
        <f t="shared" si="291"/>
        <v>93155045</v>
      </c>
      <c r="D999" t="str">
        <f t="shared" si="292"/>
        <v>Checked Out</v>
      </c>
      <c r="E999" t="str">
        <f t="shared" si="293"/>
        <v>CRS</v>
      </c>
      <c r="F999" t="str">
        <f t="shared" si="294"/>
        <v>RACK</v>
      </c>
      <c r="G999" t="str">
        <f t="shared" si="295"/>
        <v>SBK</v>
      </c>
      <c r="H999">
        <f t="shared" si="296"/>
        <v>105</v>
      </c>
      <c r="I999">
        <f t="shared" si="297"/>
        <v>42591</v>
      </c>
      <c r="J999">
        <f t="shared" si="298"/>
        <v>42595</v>
      </c>
      <c r="K999" t="str">
        <f t="shared" si="299"/>
        <v>NQQ1</v>
      </c>
      <c r="L999">
        <f t="shared" si="300"/>
        <v>115</v>
      </c>
      <c r="M999">
        <f t="shared" si="301"/>
        <v>4</v>
      </c>
      <c r="N999">
        <f t="shared" si="302"/>
        <v>0</v>
      </c>
      <c r="O999">
        <f t="shared" si="303"/>
        <v>0</v>
      </c>
      <c r="P999" s="52" t="str">
        <f t="shared" si="304"/>
        <v>BOOKING.COM</v>
      </c>
      <c r="Q999" s="52" t="str">
        <f t="shared" si="305"/>
        <v>*JBS HOTELS</v>
      </c>
      <c r="R999" s="52" t="str">
        <f t="shared" si="306"/>
        <v>TOERKOOP REISBURO DE VEER</v>
      </c>
    </row>
    <row r="1000" spans="1:18" ht="15" customHeight="1">
      <c r="A1000" t="str">
        <f t="shared" si="289"/>
        <v>JAPANWALA, SAAID</v>
      </c>
      <c r="B1000" t="str">
        <f t="shared" si="290"/>
        <v>806-173018</v>
      </c>
      <c r="C1000">
        <f t="shared" si="291"/>
        <v>93155045</v>
      </c>
      <c r="D1000" t="str">
        <f t="shared" si="292"/>
        <v>Checked Out</v>
      </c>
      <c r="E1000" t="str">
        <f t="shared" si="293"/>
        <v>CRS</v>
      </c>
      <c r="F1000" t="str">
        <f t="shared" si="294"/>
        <v>RACK</v>
      </c>
      <c r="G1000" t="str">
        <f t="shared" si="295"/>
        <v>SBK</v>
      </c>
      <c r="H1000">
        <f t="shared" si="296"/>
        <v>105</v>
      </c>
      <c r="I1000">
        <f t="shared" si="297"/>
        <v>42591</v>
      </c>
      <c r="J1000">
        <f t="shared" si="298"/>
        <v>42595</v>
      </c>
      <c r="K1000" t="str">
        <f t="shared" si="299"/>
        <v>NQQ1</v>
      </c>
      <c r="L1000">
        <f t="shared" si="300"/>
        <v>115</v>
      </c>
      <c r="M1000">
        <f t="shared" si="301"/>
        <v>4</v>
      </c>
      <c r="N1000">
        <f t="shared" si="302"/>
        <v>0</v>
      </c>
      <c r="O1000">
        <f t="shared" si="303"/>
        <v>0</v>
      </c>
      <c r="P1000" s="52" t="str">
        <f t="shared" si="304"/>
        <v>BOOKING.COM</v>
      </c>
      <c r="Q1000" s="52" t="str">
        <f t="shared" si="305"/>
        <v>*JBS HOTELS</v>
      </c>
      <c r="R1000" s="52" t="str">
        <f t="shared" si="306"/>
        <v>TOERKOOP REISBURO DE VEER</v>
      </c>
    </row>
    <row r="1001" spans="1:18" ht="15" customHeight="1">
      <c r="A1001" t="str">
        <f t="shared" si="289"/>
        <v>JAPANWALA, SAAID</v>
      </c>
      <c r="B1001" t="str">
        <f t="shared" si="290"/>
        <v>806-173018</v>
      </c>
      <c r="C1001">
        <f t="shared" si="291"/>
        <v>93155045</v>
      </c>
      <c r="D1001" t="str">
        <f t="shared" si="292"/>
        <v>Checked Out</v>
      </c>
      <c r="E1001" t="str">
        <f t="shared" si="293"/>
        <v>CRS</v>
      </c>
      <c r="F1001" t="str">
        <f t="shared" si="294"/>
        <v>RACK</v>
      </c>
      <c r="G1001" t="str">
        <f t="shared" si="295"/>
        <v>SBK</v>
      </c>
      <c r="H1001">
        <f t="shared" si="296"/>
        <v>105</v>
      </c>
      <c r="I1001">
        <f t="shared" si="297"/>
        <v>42591</v>
      </c>
      <c r="J1001">
        <f t="shared" si="298"/>
        <v>42595</v>
      </c>
      <c r="K1001" t="str">
        <f t="shared" si="299"/>
        <v>NQQ1</v>
      </c>
      <c r="L1001">
        <f t="shared" si="300"/>
        <v>115</v>
      </c>
      <c r="M1001">
        <f t="shared" si="301"/>
        <v>4</v>
      </c>
      <c r="N1001">
        <f t="shared" si="302"/>
        <v>0</v>
      </c>
      <c r="O1001">
        <f t="shared" si="303"/>
        <v>0</v>
      </c>
      <c r="P1001" s="52" t="str">
        <f t="shared" si="304"/>
        <v>BOOKING.COM</v>
      </c>
      <c r="Q1001" s="52" t="str">
        <f t="shared" si="305"/>
        <v>*JBS HOTELS</v>
      </c>
      <c r="R1001" s="52" t="str">
        <f t="shared" si="306"/>
        <v>TOERKOOP REISBURO DE VEER</v>
      </c>
    </row>
    <row r="1002" spans="1:18" ht="15" customHeight="1">
      <c r="A1002" t="str">
        <f t="shared" si="289"/>
        <v>JAPANWALA, SAAID</v>
      </c>
      <c r="B1002" t="str">
        <f t="shared" si="290"/>
        <v>806-173018</v>
      </c>
      <c r="C1002">
        <f t="shared" si="291"/>
        <v>93155045</v>
      </c>
      <c r="D1002" t="str">
        <f t="shared" si="292"/>
        <v>Checked Out</v>
      </c>
      <c r="E1002" t="str">
        <f t="shared" si="293"/>
        <v>CRS</v>
      </c>
      <c r="F1002" t="str">
        <f t="shared" si="294"/>
        <v>RACK</v>
      </c>
      <c r="G1002" t="str">
        <f t="shared" si="295"/>
        <v>SBK</v>
      </c>
      <c r="H1002">
        <f t="shared" si="296"/>
        <v>105</v>
      </c>
      <c r="I1002">
        <f t="shared" si="297"/>
        <v>42591</v>
      </c>
      <c r="J1002">
        <f t="shared" si="298"/>
        <v>42595</v>
      </c>
      <c r="K1002" t="str">
        <f t="shared" si="299"/>
        <v>NQQ1</v>
      </c>
      <c r="L1002">
        <f t="shared" si="300"/>
        <v>115</v>
      </c>
      <c r="M1002">
        <f t="shared" si="301"/>
        <v>4</v>
      </c>
      <c r="N1002">
        <f t="shared" si="302"/>
        <v>0</v>
      </c>
      <c r="O1002">
        <f t="shared" si="303"/>
        <v>0</v>
      </c>
      <c r="P1002" s="52" t="str">
        <f t="shared" si="304"/>
        <v>BOOKING.COM</v>
      </c>
      <c r="Q1002" s="52" t="str">
        <f t="shared" si="305"/>
        <v>*JBS HOTELS</v>
      </c>
      <c r="R1002" s="52" t="str">
        <f t="shared" si="306"/>
        <v>TOERKOOP REISBURO DE VEER</v>
      </c>
    </row>
    <row r="1003" spans="1:18" ht="15" customHeight="1">
      <c r="A1003" t="str">
        <f t="shared" si="289"/>
        <v>JAPANWALA, SAAID</v>
      </c>
      <c r="B1003" t="str">
        <f t="shared" si="290"/>
        <v>806-173018</v>
      </c>
      <c r="C1003">
        <f t="shared" si="291"/>
        <v>93155045</v>
      </c>
      <c r="D1003" t="str">
        <f t="shared" si="292"/>
        <v>Checked Out</v>
      </c>
      <c r="E1003" t="str">
        <f t="shared" si="293"/>
        <v>CRS</v>
      </c>
      <c r="F1003" t="str">
        <f t="shared" si="294"/>
        <v>RACK</v>
      </c>
      <c r="G1003" t="str">
        <f t="shared" si="295"/>
        <v>SBK</v>
      </c>
      <c r="H1003">
        <f t="shared" si="296"/>
        <v>105</v>
      </c>
      <c r="I1003">
        <f t="shared" si="297"/>
        <v>42591</v>
      </c>
      <c r="J1003">
        <f t="shared" si="298"/>
        <v>42595</v>
      </c>
      <c r="K1003" t="str">
        <f t="shared" si="299"/>
        <v>NQQ1</v>
      </c>
      <c r="L1003">
        <f t="shared" si="300"/>
        <v>115</v>
      </c>
      <c r="M1003">
        <f t="shared" si="301"/>
        <v>4</v>
      </c>
      <c r="N1003">
        <f t="shared" si="302"/>
        <v>0</v>
      </c>
      <c r="O1003">
        <f t="shared" si="303"/>
        <v>0</v>
      </c>
      <c r="P1003" s="52" t="str">
        <f t="shared" si="304"/>
        <v>BOOKING.COM</v>
      </c>
      <c r="Q1003" s="52" t="str">
        <f t="shared" si="305"/>
        <v>*JBS HOTELS</v>
      </c>
      <c r="R1003" s="52" t="str">
        <f t="shared" si="306"/>
        <v>TOERKOOP REISBURO DE VEER</v>
      </c>
    </row>
    <row r="1004" spans="1:18" ht="15" customHeight="1">
      <c r="A1004" t="str">
        <f t="shared" si="289"/>
        <v>JAPANWALA, SAAID</v>
      </c>
      <c r="B1004" t="str">
        <f t="shared" si="290"/>
        <v>806-173018</v>
      </c>
      <c r="C1004">
        <f t="shared" si="291"/>
        <v>93155045</v>
      </c>
      <c r="D1004" t="str">
        <f t="shared" si="292"/>
        <v>Checked Out</v>
      </c>
      <c r="E1004" t="str">
        <f t="shared" si="293"/>
        <v>CRS</v>
      </c>
      <c r="F1004" t="str">
        <f t="shared" si="294"/>
        <v>RACK</v>
      </c>
      <c r="G1004" t="str">
        <f t="shared" si="295"/>
        <v>SBK</v>
      </c>
      <c r="H1004">
        <f t="shared" si="296"/>
        <v>105</v>
      </c>
      <c r="I1004">
        <f t="shared" si="297"/>
        <v>42591</v>
      </c>
      <c r="J1004">
        <f t="shared" si="298"/>
        <v>42595</v>
      </c>
      <c r="K1004" t="str">
        <f t="shared" si="299"/>
        <v>NQQ1</v>
      </c>
      <c r="L1004">
        <f t="shared" si="300"/>
        <v>115</v>
      </c>
      <c r="M1004">
        <f t="shared" si="301"/>
        <v>4</v>
      </c>
      <c r="N1004">
        <f t="shared" si="302"/>
        <v>0</v>
      </c>
      <c r="O1004">
        <f t="shared" si="303"/>
        <v>0</v>
      </c>
      <c r="P1004" s="52" t="str">
        <f t="shared" si="304"/>
        <v>BOOKING.COM</v>
      </c>
      <c r="Q1004" s="52" t="str">
        <f t="shared" si="305"/>
        <v>*JBS HOTELS</v>
      </c>
      <c r="R1004" s="52" t="str">
        <f t="shared" si="306"/>
        <v>TOERKOOP REISBURO DE VEER</v>
      </c>
    </row>
    <row r="1005" spans="1:18" ht="15" customHeight="1">
      <c r="A1005" t="str">
        <f t="shared" si="289"/>
        <v>JAPANWALA, SAAID</v>
      </c>
      <c r="B1005" t="str">
        <f t="shared" si="290"/>
        <v>806-173018</v>
      </c>
      <c r="C1005">
        <f t="shared" si="291"/>
        <v>93155045</v>
      </c>
      <c r="D1005" t="str">
        <f t="shared" si="292"/>
        <v>Checked Out</v>
      </c>
      <c r="E1005" t="str">
        <f t="shared" si="293"/>
        <v>CRS</v>
      </c>
      <c r="F1005" t="str">
        <f t="shared" si="294"/>
        <v>RACK</v>
      </c>
      <c r="G1005" t="str">
        <f t="shared" si="295"/>
        <v>SBK</v>
      </c>
      <c r="H1005">
        <f t="shared" si="296"/>
        <v>105</v>
      </c>
      <c r="I1005">
        <f t="shared" si="297"/>
        <v>42591</v>
      </c>
      <c r="J1005">
        <f t="shared" si="298"/>
        <v>42595</v>
      </c>
      <c r="K1005" t="str">
        <f t="shared" si="299"/>
        <v>NQQ1</v>
      </c>
      <c r="L1005">
        <f t="shared" si="300"/>
        <v>115</v>
      </c>
      <c r="M1005">
        <f t="shared" si="301"/>
        <v>4</v>
      </c>
      <c r="N1005">
        <f t="shared" si="302"/>
        <v>0</v>
      </c>
      <c r="O1005">
        <f t="shared" si="303"/>
        <v>0</v>
      </c>
      <c r="P1005" s="52" t="str">
        <f t="shared" si="304"/>
        <v>BOOKING.COM</v>
      </c>
      <c r="Q1005" s="52" t="str">
        <f t="shared" si="305"/>
        <v>*JBS HOTELS</v>
      </c>
      <c r="R1005" s="52" t="str">
        <f t="shared" si="306"/>
        <v>TOERKOOP REISBURO DE VEER</v>
      </c>
    </row>
    <row r="1006" spans="1:18" ht="15" customHeight="1">
      <c r="A1006" t="str">
        <f t="shared" si="289"/>
        <v>JAPANWALA, SAAID</v>
      </c>
      <c r="B1006" t="str">
        <f t="shared" si="290"/>
        <v>806-173018</v>
      </c>
      <c r="C1006">
        <f t="shared" si="291"/>
        <v>93155045</v>
      </c>
      <c r="D1006" t="str">
        <f t="shared" si="292"/>
        <v>Checked Out</v>
      </c>
      <c r="E1006" t="str">
        <f t="shared" si="293"/>
        <v>CRS</v>
      </c>
      <c r="F1006" t="str">
        <f t="shared" si="294"/>
        <v>RACK</v>
      </c>
      <c r="G1006" t="str">
        <f t="shared" si="295"/>
        <v>SBK</v>
      </c>
      <c r="H1006">
        <f t="shared" si="296"/>
        <v>105</v>
      </c>
      <c r="I1006">
        <f t="shared" si="297"/>
        <v>42591</v>
      </c>
      <c r="J1006">
        <f t="shared" si="298"/>
        <v>42595</v>
      </c>
      <c r="K1006" t="str">
        <f t="shared" si="299"/>
        <v>NQQ1</v>
      </c>
      <c r="L1006">
        <f t="shared" si="300"/>
        <v>115</v>
      </c>
      <c r="M1006">
        <f t="shared" si="301"/>
        <v>4</v>
      </c>
      <c r="N1006">
        <f t="shared" si="302"/>
        <v>0</v>
      </c>
      <c r="O1006">
        <f t="shared" si="303"/>
        <v>0</v>
      </c>
      <c r="P1006" s="52" t="str">
        <f t="shared" si="304"/>
        <v>BOOKING.COM</v>
      </c>
      <c r="Q1006" s="52" t="str">
        <f t="shared" si="305"/>
        <v>*JBS HOTELS</v>
      </c>
      <c r="R1006" s="52" t="str">
        <f t="shared" si="306"/>
        <v>TOERKOOP REISBURO DE VEER</v>
      </c>
    </row>
    <row r="1007" spans="1:18" ht="15" customHeight="1">
      <c r="A1007" t="str">
        <f t="shared" si="289"/>
        <v>JAPANWALA, SAAID</v>
      </c>
      <c r="B1007" t="str">
        <f t="shared" si="290"/>
        <v>806-173018</v>
      </c>
      <c r="C1007">
        <f t="shared" si="291"/>
        <v>93155045</v>
      </c>
      <c r="D1007" t="str">
        <f t="shared" si="292"/>
        <v>Checked Out</v>
      </c>
      <c r="E1007" t="str">
        <f t="shared" si="293"/>
        <v>CRS</v>
      </c>
      <c r="F1007" t="str">
        <f t="shared" si="294"/>
        <v>RACK</v>
      </c>
      <c r="G1007" t="str">
        <f t="shared" si="295"/>
        <v>SBK</v>
      </c>
      <c r="H1007">
        <f t="shared" si="296"/>
        <v>105</v>
      </c>
      <c r="I1007">
        <f t="shared" si="297"/>
        <v>42591</v>
      </c>
      <c r="J1007">
        <f t="shared" si="298"/>
        <v>42595</v>
      </c>
      <c r="K1007" t="str">
        <f t="shared" si="299"/>
        <v>NQQ1</v>
      </c>
      <c r="L1007">
        <f t="shared" si="300"/>
        <v>115</v>
      </c>
      <c r="M1007">
        <f t="shared" si="301"/>
        <v>4</v>
      </c>
      <c r="N1007">
        <f t="shared" si="302"/>
        <v>0</v>
      </c>
      <c r="O1007">
        <f t="shared" si="303"/>
        <v>0</v>
      </c>
      <c r="P1007" s="52" t="str">
        <f t="shared" si="304"/>
        <v>BOOKING.COM</v>
      </c>
      <c r="Q1007" s="52" t="str">
        <f t="shared" si="305"/>
        <v>*JBS HOTELS</v>
      </c>
      <c r="R1007" s="52" t="str">
        <f t="shared" si="306"/>
        <v>TOERKOOP REISBURO DE VEER</v>
      </c>
    </row>
    <row r="1008" spans="1:18" ht="15" customHeight="1">
      <c r="A1008" t="str">
        <f t="shared" si="289"/>
        <v>JAPANWALA, SAAID</v>
      </c>
      <c r="B1008" t="str">
        <f t="shared" si="290"/>
        <v>806-173018</v>
      </c>
      <c r="C1008">
        <f t="shared" si="291"/>
        <v>93155045</v>
      </c>
      <c r="D1008" t="str">
        <f t="shared" si="292"/>
        <v>Checked Out</v>
      </c>
      <c r="E1008" t="str">
        <f t="shared" si="293"/>
        <v>CRS</v>
      </c>
      <c r="F1008" t="str">
        <f t="shared" si="294"/>
        <v>RACK</v>
      </c>
      <c r="G1008" t="str">
        <f t="shared" si="295"/>
        <v>SBK</v>
      </c>
      <c r="H1008">
        <f t="shared" si="296"/>
        <v>105</v>
      </c>
      <c r="I1008">
        <f t="shared" si="297"/>
        <v>42591</v>
      </c>
      <c r="J1008">
        <f t="shared" si="298"/>
        <v>42595</v>
      </c>
      <c r="K1008" t="str">
        <f t="shared" si="299"/>
        <v>NQQ1</v>
      </c>
      <c r="L1008">
        <f t="shared" si="300"/>
        <v>115</v>
      </c>
      <c r="M1008">
        <f t="shared" si="301"/>
        <v>4</v>
      </c>
      <c r="N1008">
        <f t="shared" si="302"/>
        <v>0</v>
      </c>
      <c r="O1008">
        <f t="shared" si="303"/>
        <v>0</v>
      </c>
      <c r="P1008" s="52" t="str">
        <f t="shared" si="304"/>
        <v>BOOKING.COM</v>
      </c>
      <c r="Q1008" s="52" t="str">
        <f t="shared" si="305"/>
        <v>*JBS HOTELS</v>
      </c>
      <c r="R1008" s="52" t="str">
        <f t="shared" si="306"/>
        <v>TOERKOOP REISBURO DE VEER</v>
      </c>
    </row>
    <row r="1009" spans="1:18" ht="15" customHeight="1">
      <c r="A1009" t="str">
        <f t="shared" si="289"/>
        <v>JAPANWALA, SAAID</v>
      </c>
      <c r="B1009" t="str">
        <f t="shared" si="290"/>
        <v>806-173018</v>
      </c>
      <c r="C1009">
        <f t="shared" si="291"/>
        <v>93155045</v>
      </c>
      <c r="D1009" t="str">
        <f t="shared" si="292"/>
        <v>Checked Out</v>
      </c>
      <c r="E1009" t="str">
        <f t="shared" si="293"/>
        <v>CRS</v>
      </c>
      <c r="F1009" t="str">
        <f t="shared" si="294"/>
        <v>RACK</v>
      </c>
      <c r="G1009" t="str">
        <f t="shared" si="295"/>
        <v>SBK</v>
      </c>
      <c r="H1009">
        <f t="shared" si="296"/>
        <v>105</v>
      </c>
      <c r="I1009">
        <f t="shared" si="297"/>
        <v>42591</v>
      </c>
      <c r="J1009">
        <f t="shared" si="298"/>
        <v>42595</v>
      </c>
      <c r="K1009" t="str">
        <f t="shared" si="299"/>
        <v>NQQ1</v>
      </c>
      <c r="L1009">
        <f t="shared" si="300"/>
        <v>115</v>
      </c>
      <c r="M1009">
        <f t="shared" si="301"/>
        <v>4</v>
      </c>
      <c r="N1009">
        <f t="shared" si="302"/>
        <v>0</v>
      </c>
      <c r="O1009">
        <f t="shared" si="303"/>
        <v>0</v>
      </c>
      <c r="P1009" s="52" t="str">
        <f t="shared" si="304"/>
        <v>BOOKING.COM</v>
      </c>
      <c r="Q1009" s="52" t="str">
        <f t="shared" si="305"/>
        <v>*JBS HOTELS</v>
      </c>
      <c r="R1009" s="52" t="str">
        <f t="shared" si="306"/>
        <v>TOERKOOP REISBURO DE VEER</v>
      </c>
    </row>
    <row r="1010" spans="1:18" ht="15" customHeight="1">
      <c r="A1010" t="str">
        <f t="shared" si="289"/>
        <v>JAPANWALA, SAAID</v>
      </c>
      <c r="B1010" t="str">
        <f t="shared" si="290"/>
        <v>806-173018</v>
      </c>
      <c r="C1010">
        <f t="shared" si="291"/>
        <v>93155045</v>
      </c>
      <c r="D1010" t="str">
        <f t="shared" si="292"/>
        <v>Checked Out</v>
      </c>
      <c r="E1010" t="str">
        <f t="shared" si="293"/>
        <v>CRS</v>
      </c>
      <c r="F1010" t="str">
        <f t="shared" si="294"/>
        <v>RACK</v>
      </c>
      <c r="G1010" t="str">
        <f t="shared" si="295"/>
        <v>SBK</v>
      </c>
      <c r="H1010">
        <f t="shared" si="296"/>
        <v>105</v>
      </c>
      <c r="I1010">
        <f t="shared" si="297"/>
        <v>42591</v>
      </c>
      <c r="J1010">
        <f t="shared" si="298"/>
        <v>42595</v>
      </c>
      <c r="K1010" t="str">
        <f t="shared" si="299"/>
        <v>NQQ1</v>
      </c>
      <c r="L1010">
        <f t="shared" si="300"/>
        <v>115</v>
      </c>
      <c r="M1010">
        <f t="shared" si="301"/>
        <v>4</v>
      </c>
      <c r="N1010">
        <f t="shared" si="302"/>
        <v>0</v>
      </c>
      <c r="O1010">
        <f t="shared" si="303"/>
        <v>0</v>
      </c>
      <c r="P1010" s="52" t="str">
        <f t="shared" si="304"/>
        <v>BOOKING.COM</v>
      </c>
      <c r="Q1010" s="52" t="str">
        <f t="shared" si="305"/>
        <v>*JBS HOTELS</v>
      </c>
      <c r="R1010" s="52" t="str">
        <f t="shared" si="306"/>
        <v>TOERKOOP REISBURO DE VEER</v>
      </c>
    </row>
    <row r="1011" spans="1:18" ht="15" customHeight="1">
      <c r="A1011" t="str">
        <f t="shared" si="289"/>
        <v>JAPANWALA, SAAID</v>
      </c>
      <c r="B1011" t="str">
        <f t="shared" si="290"/>
        <v>806-173018</v>
      </c>
      <c r="C1011">
        <f t="shared" si="291"/>
        <v>93155045</v>
      </c>
      <c r="D1011" t="str">
        <f t="shared" si="292"/>
        <v>Checked Out</v>
      </c>
      <c r="E1011" t="str">
        <f t="shared" si="293"/>
        <v>CRS</v>
      </c>
      <c r="F1011" t="str">
        <f t="shared" si="294"/>
        <v>RACK</v>
      </c>
      <c r="G1011" t="str">
        <f t="shared" si="295"/>
        <v>SBK</v>
      </c>
      <c r="H1011">
        <f t="shared" si="296"/>
        <v>105</v>
      </c>
      <c r="I1011">
        <f t="shared" si="297"/>
        <v>42591</v>
      </c>
      <c r="J1011">
        <f t="shared" si="298"/>
        <v>42595</v>
      </c>
      <c r="K1011" t="str">
        <f t="shared" si="299"/>
        <v>NQQ1</v>
      </c>
      <c r="L1011">
        <f t="shared" si="300"/>
        <v>115</v>
      </c>
      <c r="M1011">
        <f t="shared" si="301"/>
        <v>4</v>
      </c>
      <c r="N1011">
        <f t="shared" si="302"/>
        <v>0</v>
      </c>
      <c r="O1011">
        <f t="shared" si="303"/>
        <v>0</v>
      </c>
      <c r="P1011" s="52" t="str">
        <f t="shared" si="304"/>
        <v>BOOKING.COM</v>
      </c>
      <c r="Q1011" s="52" t="str">
        <f t="shared" si="305"/>
        <v>*JBS HOTELS</v>
      </c>
      <c r="R1011" s="52" t="str">
        <f t="shared" si="306"/>
        <v>TOERKOOP REISBURO DE VEER</v>
      </c>
    </row>
    <row r="1012" spans="1:18" ht="15" customHeight="1">
      <c r="A1012" t="str">
        <f t="shared" si="289"/>
        <v>JAPANWALA, SAAID</v>
      </c>
      <c r="B1012" t="str">
        <f t="shared" si="290"/>
        <v>806-173018</v>
      </c>
      <c r="C1012">
        <f t="shared" si="291"/>
        <v>93155045</v>
      </c>
      <c r="D1012" t="str">
        <f t="shared" si="292"/>
        <v>Checked Out</v>
      </c>
      <c r="E1012" t="str">
        <f t="shared" si="293"/>
        <v>CRS</v>
      </c>
      <c r="F1012" t="str">
        <f t="shared" si="294"/>
        <v>RACK</v>
      </c>
      <c r="G1012" t="str">
        <f t="shared" si="295"/>
        <v>SBK</v>
      </c>
      <c r="H1012">
        <f t="shared" si="296"/>
        <v>105</v>
      </c>
      <c r="I1012">
        <f t="shared" si="297"/>
        <v>42591</v>
      </c>
      <c r="J1012">
        <f t="shared" si="298"/>
        <v>42595</v>
      </c>
      <c r="K1012" t="str">
        <f t="shared" si="299"/>
        <v>NQQ1</v>
      </c>
      <c r="L1012">
        <f t="shared" si="300"/>
        <v>115</v>
      </c>
      <c r="M1012">
        <f t="shared" si="301"/>
        <v>4</v>
      </c>
      <c r="N1012">
        <f t="shared" si="302"/>
        <v>0</v>
      </c>
      <c r="O1012">
        <f t="shared" si="303"/>
        <v>0</v>
      </c>
      <c r="P1012" s="52" t="str">
        <f t="shared" si="304"/>
        <v>BOOKING.COM</v>
      </c>
      <c r="Q1012" s="52" t="str">
        <f t="shared" si="305"/>
        <v>*JBS HOTELS</v>
      </c>
      <c r="R1012" s="52" t="str">
        <f t="shared" si="306"/>
        <v>TOERKOOP REISBURO DE VEER</v>
      </c>
    </row>
    <row r="1013" spans="1:18" ht="15" customHeight="1">
      <c r="A1013" t="str">
        <f t="shared" si="289"/>
        <v>JAPANWALA, SAAID</v>
      </c>
      <c r="B1013" t="str">
        <f t="shared" si="290"/>
        <v>806-173018</v>
      </c>
      <c r="C1013">
        <f t="shared" si="291"/>
        <v>93155045</v>
      </c>
      <c r="D1013" t="str">
        <f t="shared" si="292"/>
        <v>Checked Out</v>
      </c>
      <c r="E1013" t="str">
        <f t="shared" si="293"/>
        <v>CRS</v>
      </c>
      <c r="F1013" t="str">
        <f t="shared" si="294"/>
        <v>RACK</v>
      </c>
      <c r="G1013" t="str">
        <f t="shared" si="295"/>
        <v>SBK</v>
      </c>
      <c r="H1013">
        <f t="shared" si="296"/>
        <v>105</v>
      </c>
      <c r="I1013">
        <f t="shared" si="297"/>
        <v>42591</v>
      </c>
      <c r="J1013">
        <f t="shared" si="298"/>
        <v>42595</v>
      </c>
      <c r="K1013" t="str">
        <f t="shared" si="299"/>
        <v>NQQ1</v>
      </c>
      <c r="L1013">
        <f t="shared" si="300"/>
        <v>115</v>
      </c>
      <c r="M1013">
        <f t="shared" si="301"/>
        <v>4</v>
      </c>
      <c r="N1013">
        <f t="shared" si="302"/>
        <v>0</v>
      </c>
      <c r="O1013">
        <f t="shared" si="303"/>
        <v>0</v>
      </c>
      <c r="P1013" s="52" t="str">
        <f t="shared" si="304"/>
        <v>BOOKING.COM</v>
      </c>
      <c r="Q1013" s="52" t="str">
        <f t="shared" si="305"/>
        <v>*JBS HOTELS</v>
      </c>
      <c r="R1013" s="52" t="str">
        <f t="shared" si="306"/>
        <v>TOERKOOP REISBURO DE VEER</v>
      </c>
    </row>
    <row r="1014" spans="1:18" ht="15" customHeight="1">
      <c r="A1014" t="str">
        <f t="shared" si="289"/>
        <v>JAPANWALA, SAAID</v>
      </c>
      <c r="B1014" t="str">
        <f t="shared" si="290"/>
        <v>806-173018</v>
      </c>
      <c r="C1014">
        <f t="shared" si="291"/>
        <v>93155045</v>
      </c>
      <c r="D1014" t="str">
        <f t="shared" si="292"/>
        <v>Checked Out</v>
      </c>
      <c r="E1014" t="str">
        <f t="shared" si="293"/>
        <v>CRS</v>
      </c>
      <c r="F1014" t="str">
        <f t="shared" si="294"/>
        <v>RACK</v>
      </c>
      <c r="G1014" t="str">
        <f t="shared" si="295"/>
        <v>SBK</v>
      </c>
      <c r="H1014">
        <f t="shared" si="296"/>
        <v>105</v>
      </c>
      <c r="I1014">
        <f t="shared" si="297"/>
        <v>42591</v>
      </c>
      <c r="J1014">
        <f t="shared" si="298"/>
        <v>42595</v>
      </c>
      <c r="K1014" t="str">
        <f t="shared" si="299"/>
        <v>NQQ1</v>
      </c>
      <c r="L1014">
        <f t="shared" si="300"/>
        <v>115</v>
      </c>
      <c r="M1014">
        <f t="shared" si="301"/>
        <v>4</v>
      </c>
      <c r="N1014">
        <f t="shared" si="302"/>
        <v>0</v>
      </c>
      <c r="O1014">
        <f t="shared" si="303"/>
        <v>0</v>
      </c>
      <c r="P1014" s="52" t="str">
        <f t="shared" si="304"/>
        <v>BOOKING.COM</v>
      </c>
      <c r="Q1014" s="52" t="str">
        <f t="shared" si="305"/>
        <v>*JBS HOTELS</v>
      </c>
      <c r="R1014" s="52" t="str">
        <f t="shared" si="306"/>
        <v>TOERKOOP REISBURO DE VEER</v>
      </c>
    </row>
    <row r="1015" spans="1:18" ht="15" customHeight="1">
      <c r="A1015" t="str">
        <f t="shared" si="289"/>
        <v>JAPANWALA, SAAID</v>
      </c>
      <c r="B1015" t="str">
        <f t="shared" si="290"/>
        <v>806-173018</v>
      </c>
      <c r="C1015">
        <f t="shared" si="291"/>
        <v>93155045</v>
      </c>
      <c r="D1015" t="str">
        <f t="shared" si="292"/>
        <v>Checked Out</v>
      </c>
      <c r="E1015" t="str">
        <f t="shared" si="293"/>
        <v>CRS</v>
      </c>
      <c r="F1015" t="str">
        <f t="shared" si="294"/>
        <v>RACK</v>
      </c>
      <c r="G1015" t="str">
        <f t="shared" si="295"/>
        <v>SBK</v>
      </c>
      <c r="H1015">
        <f t="shared" si="296"/>
        <v>105</v>
      </c>
      <c r="I1015">
        <f t="shared" si="297"/>
        <v>42591</v>
      </c>
      <c r="J1015">
        <f t="shared" si="298"/>
        <v>42595</v>
      </c>
      <c r="K1015" t="str">
        <f t="shared" si="299"/>
        <v>NQQ1</v>
      </c>
      <c r="L1015">
        <f t="shared" si="300"/>
        <v>115</v>
      </c>
      <c r="M1015">
        <f t="shared" si="301"/>
        <v>4</v>
      </c>
      <c r="N1015">
        <f t="shared" si="302"/>
        <v>0</v>
      </c>
      <c r="O1015">
        <f t="shared" si="303"/>
        <v>0</v>
      </c>
      <c r="P1015" s="52" t="str">
        <f t="shared" si="304"/>
        <v>BOOKING.COM</v>
      </c>
      <c r="Q1015" s="52" t="str">
        <f t="shared" si="305"/>
        <v>*JBS HOTELS</v>
      </c>
      <c r="R1015" s="52" t="str">
        <f t="shared" si="306"/>
        <v>TOERKOOP REISBURO DE VEER</v>
      </c>
    </row>
    <row r="1016" spans="1:18" ht="15" customHeight="1">
      <c r="A1016" t="str">
        <f t="shared" si="289"/>
        <v>JAPANWALA, SAAID</v>
      </c>
      <c r="B1016" t="str">
        <f t="shared" si="290"/>
        <v>806-173018</v>
      </c>
      <c r="C1016">
        <f t="shared" si="291"/>
        <v>93155045</v>
      </c>
      <c r="D1016" t="str">
        <f t="shared" si="292"/>
        <v>Checked Out</v>
      </c>
      <c r="E1016" t="str">
        <f t="shared" si="293"/>
        <v>CRS</v>
      </c>
      <c r="F1016" t="str">
        <f t="shared" si="294"/>
        <v>RACK</v>
      </c>
      <c r="G1016" t="str">
        <f t="shared" si="295"/>
        <v>SBK</v>
      </c>
      <c r="H1016">
        <f t="shared" si="296"/>
        <v>105</v>
      </c>
      <c r="I1016">
        <f t="shared" si="297"/>
        <v>42591</v>
      </c>
      <c r="J1016">
        <f t="shared" si="298"/>
        <v>42595</v>
      </c>
      <c r="K1016" t="str">
        <f t="shared" si="299"/>
        <v>NQQ1</v>
      </c>
      <c r="L1016">
        <f t="shared" si="300"/>
        <v>115</v>
      </c>
      <c r="M1016">
        <f t="shared" si="301"/>
        <v>4</v>
      </c>
      <c r="N1016">
        <f t="shared" si="302"/>
        <v>0</v>
      </c>
      <c r="O1016">
        <f t="shared" si="303"/>
        <v>0</v>
      </c>
      <c r="P1016" s="52" t="str">
        <f t="shared" si="304"/>
        <v>BOOKING.COM</v>
      </c>
      <c r="Q1016" s="52" t="str">
        <f t="shared" si="305"/>
        <v>*JBS HOTELS</v>
      </c>
      <c r="R1016" s="52" t="str">
        <f t="shared" si="306"/>
        <v>TOERKOOP REISBURO DE VEER</v>
      </c>
    </row>
    <row r="1017" spans="1:18" ht="15" customHeight="1">
      <c r="A1017" t="str">
        <f t="shared" si="289"/>
        <v>JAPANWALA, SAAID</v>
      </c>
      <c r="B1017" t="str">
        <f t="shared" si="290"/>
        <v>806-173018</v>
      </c>
      <c r="C1017">
        <f t="shared" si="291"/>
        <v>93155045</v>
      </c>
      <c r="D1017" t="str">
        <f t="shared" si="292"/>
        <v>Checked Out</v>
      </c>
      <c r="E1017" t="str">
        <f t="shared" si="293"/>
        <v>CRS</v>
      </c>
      <c r="F1017" t="str">
        <f t="shared" si="294"/>
        <v>RACK</v>
      </c>
      <c r="G1017" t="str">
        <f t="shared" si="295"/>
        <v>SBK</v>
      </c>
      <c r="H1017">
        <f t="shared" si="296"/>
        <v>105</v>
      </c>
      <c r="I1017">
        <f t="shared" si="297"/>
        <v>42591</v>
      </c>
      <c r="J1017">
        <f t="shared" si="298"/>
        <v>42595</v>
      </c>
      <c r="K1017" t="str">
        <f t="shared" si="299"/>
        <v>NQQ1</v>
      </c>
      <c r="L1017">
        <f t="shared" si="300"/>
        <v>115</v>
      </c>
      <c r="M1017">
        <f t="shared" si="301"/>
        <v>4</v>
      </c>
      <c r="N1017">
        <f t="shared" si="302"/>
        <v>0</v>
      </c>
      <c r="O1017">
        <f t="shared" si="303"/>
        <v>0</v>
      </c>
      <c r="P1017" s="52" t="str">
        <f t="shared" si="304"/>
        <v>BOOKING.COM</v>
      </c>
      <c r="Q1017" s="52" t="str">
        <f t="shared" si="305"/>
        <v>*JBS HOTELS</v>
      </c>
      <c r="R1017" s="52" t="str">
        <f t="shared" si="306"/>
        <v>TOERKOOP REISBURO DE VEER</v>
      </c>
    </row>
    <row r="1018" spans="1:18" ht="15" customHeight="1">
      <c r="A1018" t="str">
        <f t="shared" si="289"/>
        <v>JAPANWALA, SAAID</v>
      </c>
      <c r="B1018" t="str">
        <f t="shared" si="290"/>
        <v>806-173018</v>
      </c>
      <c r="C1018">
        <f t="shared" si="291"/>
        <v>93155045</v>
      </c>
      <c r="D1018" t="str">
        <f t="shared" si="292"/>
        <v>Checked Out</v>
      </c>
      <c r="E1018" t="str">
        <f t="shared" si="293"/>
        <v>CRS</v>
      </c>
      <c r="F1018" t="str">
        <f t="shared" si="294"/>
        <v>RACK</v>
      </c>
      <c r="G1018" t="str">
        <f t="shared" si="295"/>
        <v>SBK</v>
      </c>
      <c r="H1018">
        <f t="shared" si="296"/>
        <v>105</v>
      </c>
      <c r="I1018">
        <f t="shared" si="297"/>
        <v>42591</v>
      </c>
      <c r="J1018">
        <f t="shared" si="298"/>
        <v>42595</v>
      </c>
      <c r="K1018" t="str">
        <f t="shared" si="299"/>
        <v>NQQ1</v>
      </c>
      <c r="L1018">
        <f t="shared" si="300"/>
        <v>115</v>
      </c>
      <c r="M1018">
        <f t="shared" si="301"/>
        <v>4</v>
      </c>
      <c r="N1018">
        <f t="shared" si="302"/>
        <v>0</v>
      </c>
      <c r="O1018">
        <f t="shared" si="303"/>
        <v>0</v>
      </c>
      <c r="P1018" s="52" t="str">
        <f t="shared" si="304"/>
        <v>BOOKING.COM</v>
      </c>
      <c r="Q1018" s="52" t="str">
        <f t="shared" si="305"/>
        <v>*JBS HOTELS</v>
      </c>
      <c r="R1018" s="52" t="str">
        <f t="shared" si="306"/>
        <v>TOERKOOP REISBURO DE VEER</v>
      </c>
    </row>
    <row r="1019" spans="1:18" ht="15" customHeight="1">
      <c r="A1019" t="str">
        <f t="shared" si="289"/>
        <v>JAPANWALA, SAAID</v>
      </c>
      <c r="B1019" t="str">
        <f t="shared" si="290"/>
        <v>806-173018</v>
      </c>
      <c r="C1019">
        <f t="shared" si="291"/>
        <v>93155045</v>
      </c>
      <c r="D1019" t="str">
        <f t="shared" si="292"/>
        <v>Checked Out</v>
      </c>
      <c r="E1019" t="str">
        <f t="shared" si="293"/>
        <v>CRS</v>
      </c>
      <c r="F1019" t="str">
        <f t="shared" si="294"/>
        <v>RACK</v>
      </c>
      <c r="G1019" t="str">
        <f t="shared" si="295"/>
        <v>SBK</v>
      </c>
      <c r="H1019">
        <f t="shared" si="296"/>
        <v>105</v>
      </c>
      <c r="I1019">
        <f t="shared" si="297"/>
        <v>42591</v>
      </c>
      <c r="J1019">
        <f t="shared" si="298"/>
        <v>42595</v>
      </c>
      <c r="K1019" t="str">
        <f t="shared" si="299"/>
        <v>NQQ1</v>
      </c>
      <c r="L1019">
        <f t="shared" si="300"/>
        <v>115</v>
      </c>
      <c r="M1019">
        <f t="shared" si="301"/>
        <v>4</v>
      </c>
      <c r="N1019">
        <f t="shared" si="302"/>
        <v>0</v>
      </c>
      <c r="O1019">
        <f t="shared" si="303"/>
        <v>0</v>
      </c>
      <c r="P1019" s="52" t="str">
        <f t="shared" si="304"/>
        <v>BOOKING.COM</v>
      </c>
      <c r="Q1019" s="52" t="str">
        <f t="shared" si="305"/>
        <v>*JBS HOTELS</v>
      </c>
      <c r="R1019" s="52" t="str">
        <f t="shared" si="306"/>
        <v>TOERKOOP REISBURO DE VEER</v>
      </c>
    </row>
    <row r="1020" spans="1:18" ht="15" customHeight="1">
      <c r="A1020" t="str">
        <f t="shared" si="289"/>
        <v>JAPANWALA, SAAID</v>
      </c>
      <c r="B1020" t="str">
        <f t="shared" si="290"/>
        <v>806-173018</v>
      </c>
      <c r="C1020">
        <f t="shared" si="291"/>
        <v>93155045</v>
      </c>
      <c r="D1020" t="str">
        <f t="shared" si="292"/>
        <v>Checked Out</v>
      </c>
      <c r="E1020" t="str">
        <f t="shared" si="293"/>
        <v>CRS</v>
      </c>
      <c r="F1020" t="str">
        <f t="shared" si="294"/>
        <v>RACK</v>
      </c>
      <c r="G1020" t="str">
        <f t="shared" si="295"/>
        <v>SBK</v>
      </c>
      <c r="H1020">
        <f t="shared" si="296"/>
        <v>105</v>
      </c>
      <c r="I1020">
        <f t="shared" si="297"/>
        <v>42591</v>
      </c>
      <c r="J1020">
        <f t="shared" si="298"/>
        <v>42595</v>
      </c>
      <c r="K1020" t="str">
        <f t="shared" si="299"/>
        <v>NQQ1</v>
      </c>
      <c r="L1020">
        <f t="shared" si="300"/>
        <v>115</v>
      </c>
      <c r="M1020">
        <f t="shared" si="301"/>
        <v>4</v>
      </c>
      <c r="N1020">
        <f t="shared" si="302"/>
        <v>0</v>
      </c>
      <c r="O1020">
        <f t="shared" si="303"/>
        <v>0</v>
      </c>
      <c r="P1020" s="52" t="str">
        <f t="shared" si="304"/>
        <v>BOOKING.COM</v>
      </c>
      <c r="Q1020" s="52" t="str">
        <f t="shared" si="305"/>
        <v>*JBS HOTELS</v>
      </c>
      <c r="R1020" s="52" t="str">
        <f t="shared" si="306"/>
        <v>TOERKOOP REISBURO DE VEER</v>
      </c>
    </row>
    <row r="1021" spans="1:18" ht="15" customHeight="1">
      <c r="A1021" t="str">
        <f t="shared" si="289"/>
        <v>JAPANWALA, SAAID</v>
      </c>
      <c r="B1021" t="str">
        <f t="shared" si="290"/>
        <v>806-173018</v>
      </c>
      <c r="C1021">
        <f t="shared" si="291"/>
        <v>93155045</v>
      </c>
      <c r="D1021" t="str">
        <f t="shared" si="292"/>
        <v>Checked Out</v>
      </c>
      <c r="E1021" t="str">
        <f t="shared" si="293"/>
        <v>CRS</v>
      </c>
      <c r="F1021" t="str">
        <f t="shared" si="294"/>
        <v>RACK</v>
      </c>
      <c r="G1021" t="str">
        <f t="shared" si="295"/>
        <v>SBK</v>
      </c>
      <c r="H1021">
        <f t="shared" si="296"/>
        <v>105</v>
      </c>
      <c r="I1021">
        <f t="shared" si="297"/>
        <v>42591</v>
      </c>
      <c r="J1021">
        <f t="shared" si="298"/>
        <v>42595</v>
      </c>
      <c r="K1021" t="str">
        <f t="shared" si="299"/>
        <v>NQQ1</v>
      </c>
      <c r="L1021">
        <f t="shared" si="300"/>
        <v>115</v>
      </c>
      <c r="M1021">
        <f t="shared" si="301"/>
        <v>4</v>
      </c>
      <c r="N1021">
        <f t="shared" si="302"/>
        <v>0</v>
      </c>
      <c r="O1021">
        <f t="shared" si="303"/>
        <v>0</v>
      </c>
      <c r="P1021" s="52" t="str">
        <f t="shared" si="304"/>
        <v>BOOKING.COM</v>
      </c>
      <c r="Q1021" s="52" t="str">
        <f t="shared" si="305"/>
        <v>*JBS HOTELS</v>
      </c>
      <c r="R1021" s="52" t="str">
        <f t="shared" si="306"/>
        <v>TOERKOOP REISBURO DE VEER</v>
      </c>
    </row>
    <row r="1022" spans="1:18" ht="15" customHeight="1">
      <c r="A1022" t="str">
        <f t="shared" si="289"/>
        <v>JAPANWALA, SAAID</v>
      </c>
      <c r="B1022" t="str">
        <f t="shared" si="290"/>
        <v>806-173018</v>
      </c>
      <c r="C1022">
        <f t="shared" si="291"/>
        <v>93155045</v>
      </c>
      <c r="D1022" t="str">
        <f t="shared" si="292"/>
        <v>Checked Out</v>
      </c>
      <c r="E1022" t="str">
        <f t="shared" si="293"/>
        <v>CRS</v>
      </c>
      <c r="F1022" t="str">
        <f t="shared" si="294"/>
        <v>RACK</v>
      </c>
      <c r="G1022" t="str">
        <f t="shared" si="295"/>
        <v>SBK</v>
      </c>
      <c r="H1022">
        <f t="shared" si="296"/>
        <v>105</v>
      </c>
      <c r="I1022">
        <f t="shared" si="297"/>
        <v>42591</v>
      </c>
      <c r="J1022">
        <f t="shared" si="298"/>
        <v>42595</v>
      </c>
      <c r="K1022" t="str">
        <f t="shared" si="299"/>
        <v>NQQ1</v>
      </c>
      <c r="L1022">
        <f t="shared" si="300"/>
        <v>115</v>
      </c>
      <c r="M1022">
        <f t="shared" si="301"/>
        <v>4</v>
      </c>
      <c r="N1022">
        <f t="shared" si="302"/>
        <v>0</v>
      </c>
      <c r="O1022">
        <f t="shared" si="303"/>
        <v>0</v>
      </c>
      <c r="P1022" s="52" t="str">
        <f t="shared" si="304"/>
        <v>BOOKING.COM</v>
      </c>
      <c r="Q1022" s="52" t="str">
        <f t="shared" si="305"/>
        <v>*JBS HOTELS</v>
      </c>
      <c r="R1022" s="52" t="str">
        <f t="shared" si="306"/>
        <v>TOERKOOP REISBURO DE VEER</v>
      </c>
    </row>
    <row r="1023" spans="1:18" ht="15" customHeight="1">
      <c r="A1023" t="str">
        <f t="shared" si="289"/>
        <v>JAPANWALA, SAAID</v>
      </c>
      <c r="B1023" t="str">
        <f t="shared" si="290"/>
        <v>806-173018</v>
      </c>
      <c r="C1023">
        <f t="shared" si="291"/>
        <v>93155045</v>
      </c>
      <c r="D1023" t="str">
        <f t="shared" si="292"/>
        <v>Checked Out</v>
      </c>
      <c r="E1023" t="str">
        <f t="shared" si="293"/>
        <v>CRS</v>
      </c>
      <c r="F1023" t="str">
        <f t="shared" si="294"/>
        <v>RACK</v>
      </c>
      <c r="G1023" t="str">
        <f t="shared" si="295"/>
        <v>SBK</v>
      </c>
      <c r="H1023">
        <f t="shared" si="296"/>
        <v>105</v>
      </c>
      <c r="I1023">
        <f t="shared" si="297"/>
        <v>42591</v>
      </c>
      <c r="J1023">
        <f t="shared" si="298"/>
        <v>42595</v>
      </c>
      <c r="K1023" t="str">
        <f t="shared" si="299"/>
        <v>NQQ1</v>
      </c>
      <c r="L1023">
        <f t="shared" si="300"/>
        <v>115</v>
      </c>
      <c r="M1023">
        <f t="shared" si="301"/>
        <v>4</v>
      </c>
      <c r="N1023">
        <f t="shared" si="302"/>
        <v>0</v>
      </c>
      <c r="O1023">
        <f t="shared" si="303"/>
        <v>0</v>
      </c>
      <c r="P1023" s="52" t="str">
        <f t="shared" si="304"/>
        <v>BOOKING.COM</v>
      </c>
      <c r="Q1023" s="52" t="str">
        <f t="shared" si="305"/>
        <v>*JBS HOTELS</v>
      </c>
      <c r="R1023" s="52" t="str">
        <f t="shared" si="306"/>
        <v>TOERKOOP REISBURO DE VEER</v>
      </c>
    </row>
    <row r="1024" spans="1:18" ht="15" customHeight="1">
      <c r="A1024" t="str">
        <f t="shared" si="289"/>
        <v>JAPANWALA, SAAID</v>
      </c>
      <c r="B1024" t="str">
        <f t="shared" si="290"/>
        <v>806-173018</v>
      </c>
      <c r="C1024">
        <f t="shared" si="291"/>
        <v>93155045</v>
      </c>
      <c r="D1024" t="str">
        <f t="shared" si="292"/>
        <v>Checked Out</v>
      </c>
      <c r="E1024" t="str">
        <f t="shared" si="293"/>
        <v>CRS</v>
      </c>
      <c r="F1024" t="str">
        <f t="shared" si="294"/>
        <v>RACK</v>
      </c>
      <c r="G1024" t="str">
        <f t="shared" si="295"/>
        <v>SBK</v>
      </c>
      <c r="H1024">
        <f t="shared" si="296"/>
        <v>105</v>
      </c>
      <c r="I1024">
        <f t="shared" si="297"/>
        <v>42591</v>
      </c>
      <c r="J1024">
        <f t="shared" si="298"/>
        <v>42595</v>
      </c>
      <c r="K1024" t="str">
        <f t="shared" si="299"/>
        <v>NQQ1</v>
      </c>
      <c r="L1024">
        <f t="shared" si="300"/>
        <v>115</v>
      </c>
      <c r="M1024">
        <f t="shared" si="301"/>
        <v>4</v>
      </c>
      <c r="N1024">
        <f t="shared" si="302"/>
        <v>0</v>
      </c>
      <c r="O1024">
        <f t="shared" si="303"/>
        <v>0</v>
      </c>
      <c r="P1024" s="52" t="str">
        <f t="shared" si="304"/>
        <v>BOOKING.COM</v>
      </c>
      <c r="Q1024" s="52" t="str">
        <f t="shared" si="305"/>
        <v>*JBS HOTELS</v>
      </c>
      <c r="R1024" s="52" t="str">
        <f t="shared" si="306"/>
        <v>TOERKOOP REISBURO DE VEER</v>
      </c>
    </row>
    <row r="1025" spans="1:18" ht="15" customHeight="1">
      <c r="A1025" t="str">
        <f t="shared" si="289"/>
        <v>JAPANWALA, SAAID</v>
      </c>
      <c r="B1025" t="str">
        <f t="shared" si="290"/>
        <v>806-173018</v>
      </c>
      <c r="C1025">
        <f t="shared" si="291"/>
        <v>93155045</v>
      </c>
      <c r="D1025" t="str">
        <f t="shared" si="292"/>
        <v>Checked Out</v>
      </c>
      <c r="E1025" t="str">
        <f t="shared" si="293"/>
        <v>CRS</v>
      </c>
      <c r="F1025" t="str">
        <f t="shared" si="294"/>
        <v>RACK</v>
      </c>
      <c r="G1025" t="str">
        <f t="shared" si="295"/>
        <v>SBK</v>
      </c>
      <c r="H1025">
        <f t="shared" si="296"/>
        <v>105</v>
      </c>
      <c r="I1025">
        <f t="shared" si="297"/>
        <v>42591</v>
      </c>
      <c r="J1025">
        <f t="shared" si="298"/>
        <v>42595</v>
      </c>
      <c r="K1025" t="str">
        <f t="shared" si="299"/>
        <v>NQQ1</v>
      </c>
      <c r="L1025">
        <f t="shared" si="300"/>
        <v>115</v>
      </c>
      <c r="M1025">
        <f t="shared" si="301"/>
        <v>4</v>
      </c>
      <c r="N1025">
        <f t="shared" si="302"/>
        <v>0</v>
      </c>
      <c r="O1025">
        <f t="shared" si="303"/>
        <v>0</v>
      </c>
      <c r="P1025" s="52" t="str">
        <f t="shared" si="304"/>
        <v>BOOKING.COM</v>
      </c>
      <c r="Q1025" s="52" t="str">
        <f t="shared" si="305"/>
        <v>*JBS HOTELS</v>
      </c>
      <c r="R1025" s="52" t="str">
        <f t="shared" si="306"/>
        <v>TOERKOOP REISBURO DE VEER</v>
      </c>
    </row>
    <row r="1026" spans="1:18" ht="15" customHeight="1">
      <c r="A1026" t="str">
        <f t="shared" si="289"/>
        <v>JAPANWALA, SAAID</v>
      </c>
      <c r="B1026" t="str">
        <f t="shared" si="290"/>
        <v>806-173018</v>
      </c>
      <c r="C1026">
        <f t="shared" si="291"/>
        <v>93155045</v>
      </c>
      <c r="D1026" t="str">
        <f t="shared" si="292"/>
        <v>Checked Out</v>
      </c>
      <c r="E1026" t="str">
        <f t="shared" si="293"/>
        <v>CRS</v>
      </c>
      <c r="F1026" t="str">
        <f t="shared" si="294"/>
        <v>RACK</v>
      </c>
      <c r="G1026" t="str">
        <f t="shared" si="295"/>
        <v>SBK</v>
      </c>
      <c r="H1026">
        <f t="shared" si="296"/>
        <v>105</v>
      </c>
      <c r="I1026">
        <f t="shared" si="297"/>
        <v>42591</v>
      </c>
      <c r="J1026">
        <f t="shared" si="298"/>
        <v>42595</v>
      </c>
      <c r="K1026" t="str">
        <f t="shared" si="299"/>
        <v>NQQ1</v>
      </c>
      <c r="L1026">
        <f t="shared" si="300"/>
        <v>115</v>
      </c>
      <c r="M1026">
        <f t="shared" si="301"/>
        <v>4</v>
      </c>
      <c r="N1026">
        <f t="shared" si="302"/>
        <v>0</v>
      </c>
      <c r="O1026">
        <f t="shared" si="303"/>
        <v>0</v>
      </c>
      <c r="P1026" s="52" t="str">
        <f t="shared" si="304"/>
        <v>BOOKING.COM</v>
      </c>
      <c r="Q1026" s="52" t="str">
        <f t="shared" si="305"/>
        <v>*JBS HOTELS</v>
      </c>
      <c r="R1026" s="52" t="str">
        <f t="shared" si="306"/>
        <v>TOERKOOP REISBURO DE VEER</v>
      </c>
    </row>
    <row r="1027" spans="1:18" ht="15" customHeight="1">
      <c r="A1027" t="str">
        <f t="shared" si="289"/>
        <v>JAPANWALA, SAAID</v>
      </c>
      <c r="B1027" t="str">
        <f t="shared" si="290"/>
        <v>806-173018</v>
      </c>
      <c r="C1027">
        <f t="shared" si="291"/>
        <v>93155045</v>
      </c>
      <c r="D1027" t="str">
        <f t="shared" si="292"/>
        <v>Checked Out</v>
      </c>
      <c r="E1027" t="str">
        <f t="shared" si="293"/>
        <v>CRS</v>
      </c>
      <c r="F1027" t="str">
        <f t="shared" si="294"/>
        <v>RACK</v>
      </c>
      <c r="G1027" t="str">
        <f t="shared" si="295"/>
        <v>SBK</v>
      </c>
      <c r="H1027">
        <f t="shared" si="296"/>
        <v>105</v>
      </c>
      <c r="I1027">
        <f t="shared" si="297"/>
        <v>42591</v>
      </c>
      <c r="J1027">
        <f t="shared" si="298"/>
        <v>42595</v>
      </c>
      <c r="K1027" t="str">
        <f t="shared" si="299"/>
        <v>NQQ1</v>
      </c>
      <c r="L1027">
        <f t="shared" si="300"/>
        <v>115</v>
      </c>
      <c r="M1027">
        <f t="shared" si="301"/>
        <v>4</v>
      </c>
      <c r="N1027">
        <f t="shared" si="302"/>
        <v>0</v>
      </c>
      <c r="O1027">
        <f t="shared" si="303"/>
        <v>0</v>
      </c>
      <c r="P1027" s="52" t="str">
        <f t="shared" si="304"/>
        <v>BOOKING.COM</v>
      </c>
      <c r="Q1027" s="52" t="str">
        <f t="shared" si="305"/>
        <v>*JBS HOTELS</v>
      </c>
      <c r="R1027" s="52" t="str">
        <f t="shared" si="306"/>
        <v>TOERKOOP REISBURO DE VEER</v>
      </c>
    </row>
    <row r="1028" spans="1:18" ht="15" customHeight="1">
      <c r="A1028" t="str">
        <f t="shared" si="289"/>
        <v>JAPANWALA, SAAID</v>
      </c>
      <c r="B1028" t="str">
        <f t="shared" si="290"/>
        <v>806-173018</v>
      </c>
      <c r="C1028">
        <f t="shared" si="291"/>
        <v>93155045</v>
      </c>
      <c r="D1028" t="str">
        <f t="shared" si="292"/>
        <v>Checked Out</v>
      </c>
      <c r="E1028" t="str">
        <f t="shared" si="293"/>
        <v>CRS</v>
      </c>
      <c r="F1028" t="str">
        <f t="shared" si="294"/>
        <v>RACK</v>
      </c>
      <c r="G1028" t="str">
        <f t="shared" si="295"/>
        <v>SBK</v>
      </c>
      <c r="H1028">
        <f t="shared" si="296"/>
        <v>105</v>
      </c>
      <c r="I1028">
        <f t="shared" si="297"/>
        <v>42591</v>
      </c>
      <c r="J1028">
        <f t="shared" si="298"/>
        <v>42595</v>
      </c>
      <c r="K1028" t="str">
        <f t="shared" si="299"/>
        <v>NQQ1</v>
      </c>
      <c r="L1028">
        <f t="shared" si="300"/>
        <v>115</v>
      </c>
      <c r="M1028">
        <f t="shared" si="301"/>
        <v>4</v>
      </c>
      <c r="N1028">
        <f t="shared" si="302"/>
        <v>0</v>
      </c>
      <c r="O1028">
        <f t="shared" si="303"/>
        <v>0</v>
      </c>
      <c r="P1028" s="52" t="str">
        <f t="shared" si="304"/>
        <v>BOOKING.COM</v>
      </c>
      <c r="Q1028" s="52" t="str">
        <f t="shared" si="305"/>
        <v>*JBS HOTELS</v>
      </c>
      <c r="R1028" s="52" t="str">
        <f t="shared" si="306"/>
        <v>TOERKOOP REISBURO DE VEER</v>
      </c>
    </row>
    <row r="1029" spans="1:18" ht="15" customHeight="1">
      <c r="A1029" t="str">
        <f t="shared" si="289"/>
        <v>JAPANWALA, SAAID</v>
      </c>
      <c r="B1029" t="str">
        <f t="shared" si="290"/>
        <v>806-173018</v>
      </c>
      <c r="C1029">
        <f t="shared" si="291"/>
        <v>93155045</v>
      </c>
      <c r="D1029" t="str">
        <f t="shared" si="292"/>
        <v>Checked Out</v>
      </c>
      <c r="E1029" t="str">
        <f t="shared" si="293"/>
        <v>CRS</v>
      </c>
      <c r="F1029" t="str">
        <f t="shared" si="294"/>
        <v>RACK</v>
      </c>
      <c r="G1029" t="str">
        <f t="shared" si="295"/>
        <v>SBK</v>
      </c>
      <c r="H1029">
        <f t="shared" si="296"/>
        <v>105</v>
      </c>
      <c r="I1029">
        <f t="shared" si="297"/>
        <v>42591</v>
      </c>
      <c r="J1029">
        <f t="shared" si="298"/>
        <v>42595</v>
      </c>
      <c r="K1029" t="str">
        <f t="shared" si="299"/>
        <v>NQQ1</v>
      </c>
      <c r="L1029">
        <f t="shared" si="300"/>
        <v>115</v>
      </c>
      <c r="M1029">
        <f t="shared" si="301"/>
        <v>4</v>
      </c>
      <c r="N1029">
        <f t="shared" si="302"/>
        <v>0</v>
      </c>
      <c r="O1029">
        <f t="shared" si="303"/>
        <v>0</v>
      </c>
      <c r="P1029" s="52" t="str">
        <f t="shared" si="304"/>
        <v>BOOKING.COM</v>
      </c>
      <c r="Q1029" s="52" t="str">
        <f t="shared" si="305"/>
        <v>*JBS HOTELS</v>
      </c>
      <c r="R1029" s="52" t="str">
        <f t="shared" si="306"/>
        <v>TOERKOOP REISBURO DE VEER</v>
      </c>
    </row>
    <row r="1030" spans="1:18" ht="15" customHeight="1">
      <c r="A1030" t="str">
        <f t="shared" si="289"/>
        <v>JAPANWALA, SAAID</v>
      </c>
      <c r="B1030" t="str">
        <f t="shared" si="290"/>
        <v>806-173018</v>
      </c>
      <c r="C1030">
        <f t="shared" si="291"/>
        <v>93155045</v>
      </c>
      <c r="D1030" t="str">
        <f t="shared" si="292"/>
        <v>Checked Out</v>
      </c>
      <c r="E1030" t="str">
        <f t="shared" si="293"/>
        <v>CRS</v>
      </c>
      <c r="F1030" t="str">
        <f t="shared" si="294"/>
        <v>RACK</v>
      </c>
      <c r="G1030" t="str">
        <f t="shared" si="295"/>
        <v>SBK</v>
      </c>
      <c r="H1030">
        <f t="shared" si="296"/>
        <v>105</v>
      </c>
      <c r="I1030">
        <f t="shared" si="297"/>
        <v>42591</v>
      </c>
      <c r="J1030">
        <f t="shared" si="298"/>
        <v>42595</v>
      </c>
      <c r="K1030" t="str">
        <f t="shared" si="299"/>
        <v>NQQ1</v>
      </c>
      <c r="L1030">
        <f t="shared" si="300"/>
        <v>115</v>
      </c>
      <c r="M1030">
        <f t="shared" si="301"/>
        <v>4</v>
      </c>
      <c r="N1030">
        <f t="shared" si="302"/>
        <v>0</v>
      </c>
      <c r="O1030">
        <f t="shared" si="303"/>
        <v>0</v>
      </c>
      <c r="P1030" s="52" t="str">
        <f t="shared" si="304"/>
        <v>BOOKING.COM</v>
      </c>
      <c r="Q1030" s="52" t="str">
        <f t="shared" si="305"/>
        <v>*JBS HOTELS</v>
      </c>
      <c r="R1030" s="52" t="str">
        <f t="shared" si="306"/>
        <v>TOERKOOP REISBURO DE VEER</v>
      </c>
    </row>
    <row r="1031" spans="1:18" ht="15" customHeight="1">
      <c r="A1031" t="str">
        <f t="shared" si="289"/>
        <v>JAPANWALA, SAAID</v>
      </c>
      <c r="B1031" t="str">
        <f t="shared" si="290"/>
        <v>806-173018</v>
      </c>
      <c r="C1031">
        <f t="shared" si="291"/>
        <v>93155045</v>
      </c>
      <c r="D1031" t="str">
        <f t="shared" si="292"/>
        <v>Checked Out</v>
      </c>
      <c r="E1031" t="str">
        <f t="shared" si="293"/>
        <v>CRS</v>
      </c>
      <c r="F1031" t="str">
        <f t="shared" si="294"/>
        <v>RACK</v>
      </c>
      <c r="G1031" t="str">
        <f t="shared" si="295"/>
        <v>SBK</v>
      </c>
      <c r="H1031">
        <f t="shared" si="296"/>
        <v>105</v>
      </c>
      <c r="I1031">
        <f t="shared" si="297"/>
        <v>42591</v>
      </c>
      <c r="J1031">
        <f t="shared" si="298"/>
        <v>42595</v>
      </c>
      <c r="K1031" t="str">
        <f t="shared" si="299"/>
        <v>NQQ1</v>
      </c>
      <c r="L1031">
        <f t="shared" si="300"/>
        <v>115</v>
      </c>
      <c r="M1031">
        <f t="shared" si="301"/>
        <v>4</v>
      </c>
      <c r="N1031">
        <f t="shared" si="302"/>
        <v>0</v>
      </c>
      <c r="O1031">
        <f t="shared" si="303"/>
        <v>0</v>
      </c>
      <c r="P1031" s="52" t="str">
        <f t="shared" si="304"/>
        <v>BOOKING.COM</v>
      </c>
      <c r="Q1031" s="52" t="str">
        <f t="shared" si="305"/>
        <v>*JBS HOTELS</v>
      </c>
      <c r="R1031" s="52" t="str">
        <f t="shared" si="306"/>
        <v>TOERKOOP REISBURO DE VEER</v>
      </c>
    </row>
    <row r="1032" spans="1:18" ht="15" customHeight="1">
      <c r="A1032" t="str">
        <f t="shared" si="289"/>
        <v>JAPANWALA, SAAID</v>
      </c>
      <c r="B1032" t="str">
        <f t="shared" si="290"/>
        <v>806-173018</v>
      </c>
      <c r="C1032">
        <f t="shared" si="291"/>
        <v>93155045</v>
      </c>
      <c r="D1032" t="str">
        <f t="shared" si="292"/>
        <v>Checked Out</v>
      </c>
      <c r="E1032" t="str">
        <f t="shared" si="293"/>
        <v>CRS</v>
      </c>
      <c r="F1032" t="str">
        <f t="shared" si="294"/>
        <v>RACK</v>
      </c>
      <c r="G1032" t="str">
        <f t="shared" si="295"/>
        <v>SBK</v>
      </c>
      <c r="H1032">
        <f t="shared" si="296"/>
        <v>105</v>
      </c>
      <c r="I1032">
        <f t="shared" si="297"/>
        <v>42591</v>
      </c>
      <c r="J1032">
        <f t="shared" si="298"/>
        <v>42595</v>
      </c>
      <c r="K1032" t="str">
        <f t="shared" si="299"/>
        <v>NQQ1</v>
      </c>
      <c r="L1032">
        <f t="shared" si="300"/>
        <v>115</v>
      </c>
      <c r="M1032">
        <f t="shared" si="301"/>
        <v>4</v>
      </c>
      <c r="N1032">
        <f t="shared" si="302"/>
        <v>0</v>
      </c>
      <c r="O1032">
        <f t="shared" si="303"/>
        <v>0</v>
      </c>
      <c r="P1032" s="52" t="str">
        <f t="shared" si="304"/>
        <v>BOOKING.COM</v>
      </c>
      <c r="Q1032" s="52" t="str">
        <f t="shared" si="305"/>
        <v>*JBS HOTELS</v>
      </c>
      <c r="R1032" s="52" t="str">
        <f t="shared" si="306"/>
        <v>TOERKOOP REISBURO DE VEER</v>
      </c>
    </row>
    <row r="1033" spans="1:18" ht="15" customHeight="1">
      <c r="A1033" t="str">
        <f t="shared" si="289"/>
        <v>JAPANWALA, SAAID</v>
      </c>
      <c r="B1033" t="str">
        <f t="shared" si="290"/>
        <v>806-173018</v>
      </c>
      <c r="C1033">
        <f t="shared" si="291"/>
        <v>93155045</v>
      </c>
      <c r="D1033" t="str">
        <f t="shared" si="292"/>
        <v>Checked Out</v>
      </c>
      <c r="E1033" t="str">
        <f t="shared" si="293"/>
        <v>CRS</v>
      </c>
      <c r="F1033" t="str">
        <f t="shared" si="294"/>
        <v>RACK</v>
      </c>
      <c r="G1033" t="str">
        <f t="shared" si="295"/>
        <v>SBK</v>
      </c>
      <c r="H1033">
        <f t="shared" si="296"/>
        <v>105</v>
      </c>
      <c r="I1033">
        <f t="shared" si="297"/>
        <v>42591</v>
      </c>
      <c r="J1033">
        <f t="shared" si="298"/>
        <v>42595</v>
      </c>
      <c r="K1033" t="str">
        <f t="shared" si="299"/>
        <v>NQQ1</v>
      </c>
      <c r="L1033">
        <f t="shared" si="300"/>
        <v>115</v>
      </c>
      <c r="M1033">
        <f t="shared" si="301"/>
        <v>4</v>
      </c>
      <c r="N1033">
        <f t="shared" si="302"/>
        <v>0</v>
      </c>
      <c r="O1033">
        <f t="shared" si="303"/>
        <v>0</v>
      </c>
      <c r="P1033" s="52" t="str">
        <f t="shared" si="304"/>
        <v>BOOKING.COM</v>
      </c>
      <c r="Q1033" s="52" t="str">
        <f t="shared" si="305"/>
        <v>*JBS HOTELS</v>
      </c>
      <c r="R1033" s="52" t="str">
        <f t="shared" si="306"/>
        <v>TOERKOOP REISBURO DE VEER</v>
      </c>
    </row>
    <row r="1034" spans="1:18" ht="15" customHeight="1">
      <c r="A1034" t="str">
        <f t="shared" si="289"/>
        <v>JAPANWALA, SAAID</v>
      </c>
      <c r="B1034" t="str">
        <f t="shared" si="290"/>
        <v>806-173018</v>
      </c>
      <c r="C1034">
        <f t="shared" si="291"/>
        <v>93155045</v>
      </c>
      <c r="D1034" t="str">
        <f t="shared" si="292"/>
        <v>Checked Out</v>
      </c>
      <c r="E1034" t="str">
        <f t="shared" si="293"/>
        <v>CRS</v>
      </c>
      <c r="F1034" t="str">
        <f t="shared" si="294"/>
        <v>RACK</v>
      </c>
      <c r="G1034" t="str">
        <f t="shared" si="295"/>
        <v>SBK</v>
      </c>
      <c r="H1034">
        <f t="shared" si="296"/>
        <v>105</v>
      </c>
      <c r="I1034">
        <f t="shared" si="297"/>
        <v>42591</v>
      </c>
      <c r="J1034">
        <f t="shared" si="298"/>
        <v>42595</v>
      </c>
      <c r="K1034" t="str">
        <f t="shared" si="299"/>
        <v>NQQ1</v>
      </c>
      <c r="L1034">
        <f t="shared" si="300"/>
        <v>115</v>
      </c>
      <c r="M1034">
        <f t="shared" si="301"/>
        <v>4</v>
      </c>
      <c r="N1034">
        <f t="shared" si="302"/>
        <v>0</v>
      </c>
      <c r="O1034">
        <f t="shared" si="303"/>
        <v>0</v>
      </c>
      <c r="P1034" s="52" t="str">
        <f t="shared" si="304"/>
        <v>BOOKING.COM</v>
      </c>
      <c r="Q1034" s="52" t="str">
        <f t="shared" si="305"/>
        <v>*JBS HOTELS</v>
      </c>
      <c r="R1034" s="52" t="str">
        <f t="shared" si="306"/>
        <v>TOERKOOP REISBURO DE VEER</v>
      </c>
    </row>
    <row r="1035" spans="1:18" ht="15" customHeight="1">
      <c r="A1035" t="str">
        <f t="shared" si="289"/>
        <v>JAPANWALA, SAAID</v>
      </c>
      <c r="B1035" t="str">
        <f t="shared" si="290"/>
        <v>806-173018</v>
      </c>
      <c r="C1035">
        <f t="shared" si="291"/>
        <v>93155045</v>
      </c>
      <c r="D1035" t="str">
        <f t="shared" si="292"/>
        <v>Checked Out</v>
      </c>
      <c r="E1035" t="str">
        <f t="shared" si="293"/>
        <v>CRS</v>
      </c>
      <c r="F1035" t="str">
        <f t="shared" si="294"/>
        <v>RACK</v>
      </c>
      <c r="G1035" t="str">
        <f t="shared" si="295"/>
        <v>SBK</v>
      </c>
      <c r="H1035">
        <f t="shared" si="296"/>
        <v>105</v>
      </c>
      <c r="I1035">
        <f t="shared" si="297"/>
        <v>42591</v>
      </c>
      <c r="J1035">
        <f t="shared" si="298"/>
        <v>42595</v>
      </c>
      <c r="K1035" t="str">
        <f t="shared" si="299"/>
        <v>NQQ1</v>
      </c>
      <c r="L1035">
        <f t="shared" si="300"/>
        <v>115</v>
      </c>
      <c r="M1035">
        <f t="shared" si="301"/>
        <v>4</v>
      </c>
      <c r="N1035">
        <f t="shared" si="302"/>
        <v>0</v>
      </c>
      <c r="O1035">
        <f t="shared" si="303"/>
        <v>0</v>
      </c>
      <c r="P1035" s="52" t="str">
        <f t="shared" si="304"/>
        <v>BOOKING.COM</v>
      </c>
      <c r="Q1035" s="52" t="str">
        <f t="shared" si="305"/>
        <v>*JBS HOTELS</v>
      </c>
      <c r="R1035" s="52" t="str">
        <f t="shared" si="306"/>
        <v>TOERKOOP REISBURO DE VEER</v>
      </c>
    </row>
    <row r="1036" spans="1:18" ht="15" customHeight="1">
      <c r="A1036" t="str">
        <f t="shared" si="289"/>
        <v>JAPANWALA, SAAID</v>
      </c>
      <c r="B1036" t="str">
        <f t="shared" si="290"/>
        <v>806-173018</v>
      </c>
      <c r="C1036">
        <f t="shared" si="291"/>
        <v>93155045</v>
      </c>
      <c r="D1036" t="str">
        <f t="shared" si="292"/>
        <v>Checked Out</v>
      </c>
      <c r="E1036" t="str">
        <f t="shared" si="293"/>
        <v>CRS</v>
      </c>
      <c r="F1036" t="str">
        <f t="shared" si="294"/>
        <v>RACK</v>
      </c>
      <c r="G1036" t="str">
        <f t="shared" si="295"/>
        <v>SBK</v>
      </c>
      <c r="H1036">
        <f t="shared" si="296"/>
        <v>105</v>
      </c>
      <c r="I1036">
        <f t="shared" si="297"/>
        <v>42591</v>
      </c>
      <c r="J1036">
        <f t="shared" si="298"/>
        <v>42595</v>
      </c>
      <c r="K1036" t="str">
        <f t="shared" si="299"/>
        <v>NQQ1</v>
      </c>
      <c r="L1036">
        <f t="shared" si="300"/>
        <v>115</v>
      </c>
      <c r="M1036">
        <f t="shared" si="301"/>
        <v>4</v>
      </c>
      <c r="N1036">
        <f t="shared" si="302"/>
        <v>0</v>
      </c>
      <c r="O1036">
        <f t="shared" si="303"/>
        <v>0</v>
      </c>
      <c r="P1036" s="52" t="str">
        <f t="shared" si="304"/>
        <v>BOOKING.COM</v>
      </c>
      <c r="Q1036" s="52" t="str">
        <f t="shared" si="305"/>
        <v>*JBS HOTELS</v>
      </c>
      <c r="R1036" s="52" t="str">
        <f t="shared" si="306"/>
        <v>TOERKOOP REISBURO DE VEER</v>
      </c>
    </row>
    <row r="1037" spans="1:18" ht="15" customHeight="1">
      <c r="A1037" t="str">
        <f t="shared" si="289"/>
        <v>JAPANWALA, SAAID</v>
      </c>
      <c r="B1037" t="str">
        <f t="shared" si="290"/>
        <v>806-173018</v>
      </c>
      <c r="C1037">
        <f t="shared" si="291"/>
        <v>93155045</v>
      </c>
      <c r="D1037" t="str">
        <f t="shared" si="292"/>
        <v>Checked Out</v>
      </c>
      <c r="E1037" t="str">
        <f t="shared" si="293"/>
        <v>CRS</v>
      </c>
      <c r="F1037" t="str">
        <f t="shared" si="294"/>
        <v>RACK</v>
      </c>
      <c r="G1037" t="str">
        <f t="shared" si="295"/>
        <v>SBK</v>
      </c>
      <c r="H1037">
        <f t="shared" si="296"/>
        <v>105</v>
      </c>
      <c r="I1037">
        <f t="shared" si="297"/>
        <v>42591</v>
      </c>
      <c r="J1037">
        <f t="shared" si="298"/>
        <v>42595</v>
      </c>
      <c r="K1037" t="str">
        <f t="shared" si="299"/>
        <v>NQQ1</v>
      </c>
      <c r="L1037">
        <f t="shared" si="300"/>
        <v>115</v>
      </c>
      <c r="M1037">
        <f t="shared" si="301"/>
        <v>4</v>
      </c>
      <c r="N1037">
        <f t="shared" si="302"/>
        <v>0</v>
      </c>
      <c r="O1037">
        <f t="shared" si="303"/>
        <v>0</v>
      </c>
      <c r="P1037" s="52" t="str">
        <f t="shared" si="304"/>
        <v>BOOKING.COM</v>
      </c>
      <c r="Q1037" s="52" t="str">
        <f t="shared" si="305"/>
        <v>*JBS HOTELS</v>
      </c>
      <c r="R1037" s="52" t="str">
        <f t="shared" si="306"/>
        <v>TOERKOOP REISBURO DE VEER</v>
      </c>
    </row>
    <row r="1038" spans="1:18" ht="15" customHeight="1">
      <c r="A1038" t="str">
        <f t="shared" si="289"/>
        <v>JAPANWALA, SAAID</v>
      </c>
      <c r="B1038" t="str">
        <f t="shared" si="290"/>
        <v>806-173018</v>
      </c>
      <c r="C1038">
        <f t="shared" si="291"/>
        <v>93155045</v>
      </c>
      <c r="D1038" t="str">
        <f t="shared" si="292"/>
        <v>Checked Out</v>
      </c>
      <c r="E1038" t="str">
        <f t="shared" si="293"/>
        <v>CRS</v>
      </c>
      <c r="F1038" t="str">
        <f t="shared" si="294"/>
        <v>RACK</v>
      </c>
      <c r="G1038" t="str">
        <f t="shared" si="295"/>
        <v>SBK</v>
      </c>
      <c r="H1038">
        <f t="shared" si="296"/>
        <v>105</v>
      </c>
      <c r="I1038">
        <f t="shared" si="297"/>
        <v>42591</v>
      </c>
      <c r="J1038">
        <f t="shared" si="298"/>
        <v>42595</v>
      </c>
      <c r="K1038" t="str">
        <f t="shared" si="299"/>
        <v>NQQ1</v>
      </c>
      <c r="L1038">
        <f t="shared" si="300"/>
        <v>115</v>
      </c>
      <c r="M1038">
        <f t="shared" si="301"/>
        <v>4</v>
      </c>
      <c r="N1038">
        <f t="shared" si="302"/>
        <v>0</v>
      </c>
      <c r="O1038">
        <f t="shared" si="303"/>
        <v>0</v>
      </c>
      <c r="P1038" s="52" t="str">
        <f t="shared" si="304"/>
        <v>BOOKING.COM</v>
      </c>
      <c r="Q1038" s="52" t="str">
        <f t="shared" si="305"/>
        <v>*JBS HOTELS</v>
      </c>
      <c r="R1038" s="52" t="str">
        <f t="shared" si="306"/>
        <v>TOERKOOP REISBURO DE VEER</v>
      </c>
    </row>
    <row r="1039" spans="1:18" ht="15" customHeight="1">
      <c r="A1039" t="str">
        <f t="shared" si="289"/>
        <v>JAPANWALA, SAAID</v>
      </c>
      <c r="B1039" t="str">
        <f t="shared" si="290"/>
        <v>806-173018</v>
      </c>
      <c r="C1039">
        <f t="shared" si="291"/>
        <v>93155045</v>
      </c>
      <c r="D1039" t="str">
        <f t="shared" si="292"/>
        <v>Checked Out</v>
      </c>
      <c r="E1039" t="str">
        <f t="shared" si="293"/>
        <v>CRS</v>
      </c>
      <c r="F1039" t="str">
        <f t="shared" si="294"/>
        <v>RACK</v>
      </c>
      <c r="G1039" t="str">
        <f t="shared" si="295"/>
        <v>SBK</v>
      </c>
      <c r="H1039">
        <f t="shared" si="296"/>
        <v>105</v>
      </c>
      <c r="I1039">
        <f t="shared" si="297"/>
        <v>42591</v>
      </c>
      <c r="J1039">
        <f t="shared" si="298"/>
        <v>42595</v>
      </c>
      <c r="K1039" t="str">
        <f t="shared" si="299"/>
        <v>NQQ1</v>
      </c>
      <c r="L1039">
        <f t="shared" si="300"/>
        <v>115</v>
      </c>
      <c r="M1039">
        <f t="shared" si="301"/>
        <v>4</v>
      </c>
      <c r="N1039">
        <f t="shared" si="302"/>
        <v>0</v>
      </c>
      <c r="O1039">
        <f t="shared" si="303"/>
        <v>0</v>
      </c>
      <c r="P1039" s="52" t="str">
        <f t="shared" si="304"/>
        <v>BOOKING.COM</v>
      </c>
      <c r="Q1039" s="52" t="str">
        <f t="shared" si="305"/>
        <v>*JBS HOTELS</v>
      </c>
      <c r="R1039" s="52" t="str">
        <f t="shared" si="306"/>
        <v>TOERKOOP REISBURO DE VEER</v>
      </c>
    </row>
    <row r="1040" spans="1:18" ht="15" customHeight="1">
      <c r="A1040" t="str">
        <f t="shared" si="289"/>
        <v>JAPANWALA, SAAID</v>
      </c>
      <c r="B1040" t="str">
        <f t="shared" si="290"/>
        <v>806-173018</v>
      </c>
      <c r="C1040">
        <f t="shared" si="291"/>
        <v>93155045</v>
      </c>
      <c r="D1040" t="str">
        <f t="shared" si="292"/>
        <v>Checked Out</v>
      </c>
      <c r="E1040" t="str">
        <f t="shared" si="293"/>
        <v>CRS</v>
      </c>
      <c r="F1040" t="str">
        <f t="shared" si="294"/>
        <v>RACK</v>
      </c>
      <c r="G1040" t="str">
        <f t="shared" si="295"/>
        <v>SBK</v>
      </c>
      <c r="H1040">
        <f t="shared" si="296"/>
        <v>105</v>
      </c>
      <c r="I1040">
        <f t="shared" si="297"/>
        <v>42591</v>
      </c>
      <c r="J1040">
        <f t="shared" si="298"/>
        <v>42595</v>
      </c>
      <c r="K1040" t="str">
        <f t="shared" si="299"/>
        <v>NQQ1</v>
      </c>
      <c r="L1040">
        <f t="shared" si="300"/>
        <v>115</v>
      </c>
      <c r="M1040">
        <f t="shared" si="301"/>
        <v>4</v>
      </c>
      <c r="N1040">
        <f t="shared" si="302"/>
        <v>0</v>
      </c>
      <c r="O1040">
        <f t="shared" si="303"/>
        <v>0</v>
      </c>
      <c r="P1040" s="52" t="str">
        <f t="shared" si="304"/>
        <v>BOOKING.COM</v>
      </c>
      <c r="Q1040" s="52" t="str">
        <f t="shared" si="305"/>
        <v>*JBS HOTELS</v>
      </c>
      <c r="R1040" s="52" t="str">
        <f t="shared" si="306"/>
        <v>TOERKOOP REISBURO DE VEER</v>
      </c>
    </row>
    <row r="1041" spans="1:18" ht="15" customHeight="1">
      <c r="A1041" t="str">
        <f t="shared" si="289"/>
        <v>JAPANWALA, SAAID</v>
      </c>
      <c r="B1041" t="str">
        <f t="shared" si="290"/>
        <v>806-173018</v>
      </c>
      <c r="C1041">
        <f t="shared" si="291"/>
        <v>93155045</v>
      </c>
      <c r="D1041" t="str">
        <f t="shared" si="292"/>
        <v>Checked Out</v>
      </c>
      <c r="E1041" t="str">
        <f t="shared" si="293"/>
        <v>CRS</v>
      </c>
      <c r="F1041" t="str">
        <f t="shared" si="294"/>
        <v>RACK</v>
      </c>
      <c r="G1041" t="str">
        <f t="shared" si="295"/>
        <v>SBK</v>
      </c>
      <c r="H1041">
        <f t="shared" si="296"/>
        <v>105</v>
      </c>
      <c r="I1041">
        <f t="shared" si="297"/>
        <v>42591</v>
      </c>
      <c r="J1041">
        <f t="shared" si="298"/>
        <v>42595</v>
      </c>
      <c r="K1041" t="str">
        <f t="shared" si="299"/>
        <v>NQQ1</v>
      </c>
      <c r="L1041">
        <f t="shared" si="300"/>
        <v>115</v>
      </c>
      <c r="M1041">
        <f t="shared" si="301"/>
        <v>4</v>
      </c>
      <c r="N1041">
        <f t="shared" si="302"/>
        <v>0</v>
      </c>
      <c r="O1041">
        <f t="shared" si="303"/>
        <v>0</v>
      </c>
      <c r="P1041" s="52" t="str">
        <f t="shared" si="304"/>
        <v>BOOKING.COM</v>
      </c>
      <c r="Q1041" s="52" t="str">
        <f t="shared" si="305"/>
        <v>*JBS HOTELS</v>
      </c>
      <c r="R1041" s="52" t="str">
        <f t="shared" si="306"/>
        <v>TOERKOOP REISBURO DE VEER</v>
      </c>
    </row>
    <row r="1042" spans="1:18" ht="15" customHeight="1">
      <c r="A1042" t="str">
        <f t="shared" si="289"/>
        <v>JAPANWALA, SAAID</v>
      </c>
      <c r="B1042" t="str">
        <f t="shared" si="290"/>
        <v>806-173018</v>
      </c>
      <c r="C1042">
        <f t="shared" si="291"/>
        <v>93155045</v>
      </c>
      <c r="D1042" t="str">
        <f t="shared" si="292"/>
        <v>Checked Out</v>
      </c>
      <c r="E1042" t="str">
        <f t="shared" si="293"/>
        <v>CRS</v>
      </c>
      <c r="F1042" t="str">
        <f t="shared" si="294"/>
        <v>RACK</v>
      </c>
      <c r="G1042" t="str">
        <f t="shared" si="295"/>
        <v>SBK</v>
      </c>
      <c r="H1042">
        <f t="shared" si="296"/>
        <v>105</v>
      </c>
      <c r="I1042">
        <f t="shared" si="297"/>
        <v>42591</v>
      </c>
      <c r="J1042">
        <f t="shared" si="298"/>
        <v>42595</v>
      </c>
      <c r="K1042" t="str">
        <f t="shared" si="299"/>
        <v>NQQ1</v>
      </c>
      <c r="L1042">
        <f t="shared" si="300"/>
        <v>115</v>
      </c>
      <c r="M1042">
        <f t="shared" si="301"/>
        <v>4</v>
      </c>
      <c r="N1042">
        <f t="shared" si="302"/>
        <v>0</v>
      </c>
      <c r="O1042">
        <f t="shared" si="303"/>
        <v>0</v>
      </c>
      <c r="P1042" s="52" t="str">
        <f t="shared" si="304"/>
        <v>BOOKING.COM</v>
      </c>
      <c r="Q1042" s="52" t="str">
        <f t="shared" si="305"/>
        <v>*JBS HOTELS</v>
      </c>
      <c r="R1042" s="52" t="str">
        <f t="shared" si="306"/>
        <v>TOERKOOP REISBURO DE VEER</v>
      </c>
    </row>
    <row r="1043" spans="1:18" ht="15" customHeight="1">
      <c r="A1043" t="str">
        <f t="shared" si="289"/>
        <v>JAPANWALA, SAAID</v>
      </c>
      <c r="B1043" t="str">
        <f t="shared" si="290"/>
        <v>806-173018</v>
      </c>
      <c r="C1043">
        <f t="shared" si="291"/>
        <v>93155045</v>
      </c>
      <c r="D1043" t="str">
        <f t="shared" si="292"/>
        <v>Checked Out</v>
      </c>
      <c r="E1043" t="str">
        <f t="shared" si="293"/>
        <v>CRS</v>
      </c>
      <c r="F1043" t="str">
        <f t="shared" si="294"/>
        <v>RACK</v>
      </c>
      <c r="G1043" t="str">
        <f t="shared" si="295"/>
        <v>SBK</v>
      </c>
      <c r="H1043">
        <f t="shared" si="296"/>
        <v>105</v>
      </c>
      <c r="I1043">
        <f t="shared" si="297"/>
        <v>42591</v>
      </c>
      <c r="J1043">
        <f t="shared" si="298"/>
        <v>42595</v>
      </c>
      <c r="K1043" t="str">
        <f t="shared" si="299"/>
        <v>NQQ1</v>
      </c>
      <c r="L1043">
        <f t="shared" si="300"/>
        <v>115</v>
      </c>
      <c r="M1043">
        <f t="shared" si="301"/>
        <v>4</v>
      </c>
      <c r="N1043">
        <f t="shared" si="302"/>
        <v>0</v>
      </c>
      <c r="O1043">
        <f t="shared" si="303"/>
        <v>0</v>
      </c>
      <c r="P1043" s="52" t="str">
        <f t="shared" si="304"/>
        <v>BOOKING.COM</v>
      </c>
      <c r="Q1043" s="52" t="str">
        <f t="shared" si="305"/>
        <v>*JBS HOTELS</v>
      </c>
      <c r="R1043" s="52" t="str">
        <f t="shared" si="306"/>
        <v>TOERKOOP REISBURO DE VEER</v>
      </c>
    </row>
    <row r="1044" spans="1:18" ht="15" customHeight="1">
      <c r="A1044" t="str">
        <f t="shared" si="289"/>
        <v>JAPANWALA, SAAID</v>
      </c>
      <c r="B1044" t="str">
        <f t="shared" si="290"/>
        <v>806-173018</v>
      </c>
      <c r="C1044">
        <f t="shared" si="291"/>
        <v>93155045</v>
      </c>
      <c r="D1044" t="str">
        <f t="shared" si="292"/>
        <v>Checked Out</v>
      </c>
      <c r="E1044" t="str">
        <f t="shared" si="293"/>
        <v>CRS</v>
      </c>
      <c r="F1044" t="str">
        <f t="shared" si="294"/>
        <v>RACK</v>
      </c>
      <c r="G1044" t="str">
        <f t="shared" si="295"/>
        <v>SBK</v>
      </c>
      <c r="H1044">
        <f t="shared" si="296"/>
        <v>105</v>
      </c>
      <c r="I1044">
        <f t="shared" si="297"/>
        <v>42591</v>
      </c>
      <c r="J1044">
        <f t="shared" si="298"/>
        <v>42595</v>
      </c>
      <c r="K1044" t="str">
        <f t="shared" si="299"/>
        <v>NQQ1</v>
      </c>
      <c r="L1044">
        <f t="shared" si="300"/>
        <v>115</v>
      </c>
      <c r="M1044">
        <f t="shared" si="301"/>
        <v>4</v>
      </c>
      <c r="N1044">
        <f t="shared" si="302"/>
        <v>0</v>
      </c>
      <c r="O1044">
        <f t="shared" si="303"/>
        <v>0</v>
      </c>
      <c r="P1044" s="52" t="str">
        <f t="shared" si="304"/>
        <v>BOOKING.COM</v>
      </c>
      <c r="Q1044" s="52" t="str">
        <f t="shared" si="305"/>
        <v>*JBS HOTELS</v>
      </c>
      <c r="R1044" s="52" t="str">
        <f t="shared" si="306"/>
        <v>TOERKOOP REISBURO DE VEER</v>
      </c>
    </row>
    <row r="1045" spans="1:18" ht="15" customHeight="1">
      <c r="A1045" t="str">
        <f t="shared" si="289"/>
        <v>JAPANWALA, SAAID</v>
      </c>
      <c r="B1045" t="str">
        <f t="shared" si="290"/>
        <v>806-173018</v>
      </c>
      <c r="C1045">
        <f t="shared" si="291"/>
        <v>93155045</v>
      </c>
      <c r="D1045" t="str">
        <f t="shared" si="292"/>
        <v>Checked Out</v>
      </c>
      <c r="E1045" t="str">
        <f t="shared" si="293"/>
        <v>CRS</v>
      </c>
      <c r="F1045" t="str">
        <f t="shared" si="294"/>
        <v>RACK</v>
      </c>
      <c r="G1045" t="str">
        <f t="shared" si="295"/>
        <v>SBK</v>
      </c>
      <c r="H1045">
        <f t="shared" si="296"/>
        <v>105</v>
      </c>
      <c r="I1045">
        <f t="shared" si="297"/>
        <v>42591</v>
      </c>
      <c r="J1045">
        <f t="shared" si="298"/>
        <v>42595</v>
      </c>
      <c r="K1045" t="str">
        <f t="shared" si="299"/>
        <v>NQQ1</v>
      </c>
      <c r="L1045">
        <f t="shared" si="300"/>
        <v>115</v>
      </c>
      <c r="M1045">
        <f t="shared" si="301"/>
        <v>4</v>
      </c>
      <c r="N1045">
        <f t="shared" si="302"/>
        <v>0</v>
      </c>
      <c r="O1045">
        <f t="shared" si="303"/>
        <v>0</v>
      </c>
      <c r="P1045" s="52" t="str">
        <f t="shared" si="304"/>
        <v>BOOKING.COM</v>
      </c>
      <c r="Q1045" s="52" t="str">
        <f t="shared" si="305"/>
        <v>*JBS HOTELS</v>
      </c>
      <c r="R1045" s="52" t="str">
        <f t="shared" si="306"/>
        <v>TOERKOOP REISBURO DE VEER</v>
      </c>
    </row>
    <row r="1046" spans="1:18" ht="15" customHeight="1">
      <c r="A1046" t="str">
        <f t="shared" si="289"/>
        <v>JAPANWALA, SAAID</v>
      </c>
      <c r="B1046" t="str">
        <f t="shared" si="290"/>
        <v>806-173018</v>
      </c>
      <c r="C1046">
        <f t="shared" si="291"/>
        <v>93155045</v>
      </c>
      <c r="D1046" t="str">
        <f t="shared" si="292"/>
        <v>Checked Out</v>
      </c>
      <c r="E1046" t="str">
        <f t="shared" si="293"/>
        <v>CRS</v>
      </c>
      <c r="F1046" t="str">
        <f t="shared" si="294"/>
        <v>RACK</v>
      </c>
      <c r="G1046" t="str">
        <f t="shared" si="295"/>
        <v>SBK</v>
      </c>
      <c r="H1046">
        <f t="shared" si="296"/>
        <v>105</v>
      </c>
      <c r="I1046">
        <f t="shared" si="297"/>
        <v>42591</v>
      </c>
      <c r="J1046">
        <f t="shared" si="298"/>
        <v>42595</v>
      </c>
      <c r="K1046" t="str">
        <f t="shared" si="299"/>
        <v>NQQ1</v>
      </c>
      <c r="L1046">
        <f t="shared" si="300"/>
        <v>115</v>
      </c>
      <c r="M1046">
        <f t="shared" si="301"/>
        <v>4</v>
      </c>
      <c r="N1046">
        <f t="shared" si="302"/>
        <v>0</v>
      </c>
      <c r="O1046">
        <f t="shared" si="303"/>
        <v>0</v>
      </c>
      <c r="P1046" s="52" t="str">
        <f t="shared" si="304"/>
        <v>BOOKING.COM</v>
      </c>
      <c r="Q1046" s="52" t="str">
        <f t="shared" si="305"/>
        <v>*JBS HOTELS</v>
      </c>
      <c r="R1046" s="52" t="str">
        <f t="shared" si="306"/>
        <v>TOERKOOP REISBURO DE VEER</v>
      </c>
    </row>
    <row r="1047" spans="1:18" ht="15" customHeight="1">
      <c r="A1047" t="str">
        <f t="shared" si="289"/>
        <v>JAPANWALA, SAAID</v>
      </c>
      <c r="B1047" t="str">
        <f t="shared" si="290"/>
        <v>806-173018</v>
      </c>
      <c r="C1047">
        <f t="shared" si="291"/>
        <v>93155045</v>
      </c>
      <c r="D1047" t="str">
        <f t="shared" si="292"/>
        <v>Checked Out</v>
      </c>
      <c r="E1047" t="str">
        <f t="shared" si="293"/>
        <v>CRS</v>
      </c>
      <c r="F1047" t="str">
        <f t="shared" si="294"/>
        <v>RACK</v>
      </c>
      <c r="G1047" t="str">
        <f t="shared" si="295"/>
        <v>SBK</v>
      </c>
      <c r="H1047">
        <f t="shared" si="296"/>
        <v>105</v>
      </c>
      <c r="I1047">
        <f t="shared" si="297"/>
        <v>42591</v>
      </c>
      <c r="J1047">
        <f t="shared" si="298"/>
        <v>42595</v>
      </c>
      <c r="K1047" t="str">
        <f t="shared" si="299"/>
        <v>NQQ1</v>
      </c>
      <c r="L1047">
        <f t="shared" si="300"/>
        <v>115</v>
      </c>
      <c r="M1047">
        <f t="shared" si="301"/>
        <v>4</v>
      </c>
      <c r="N1047">
        <f t="shared" si="302"/>
        <v>0</v>
      </c>
      <c r="O1047">
        <f t="shared" si="303"/>
        <v>0</v>
      </c>
      <c r="P1047" s="52" t="str">
        <f t="shared" si="304"/>
        <v>BOOKING.COM</v>
      </c>
      <c r="Q1047" s="52" t="str">
        <f t="shared" si="305"/>
        <v>*JBS HOTELS</v>
      </c>
      <c r="R1047" s="52" t="str">
        <f t="shared" si="306"/>
        <v>TOERKOOP REISBURO DE VEER</v>
      </c>
    </row>
    <row r="1048" spans="1:18" ht="15" customHeight="1">
      <c r="A1048" t="str">
        <f t="shared" si="289"/>
        <v>JAPANWALA, SAAID</v>
      </c>
      <c r="B1048" t="str">
        <f t="shared" si="290"/>
        <v>806-173018</v>
      </c>
      <c r="C1048">
        <f t="shared" si="291"/>
        <v>93155045</v>
      </c>
      <c r="D1048" t="str">
        <f t="shared" si="292"/>
        <v>Checked Out</v>
      </c>
      <c r="E1048" t="str">
        <f t="shared" si="293"/>
        <v>CRS</v>
      </c>
      <c r="F1048" t="str">
        <f t="shared" si="294"/>
        <v>RACK</v>
      </c>
      <c r="G1048" t="str">
        <f t="shared" si="295"/>
        <v>SBK</v>
      </c>
      <c r="H1048">
        <f t="shared" si="296"/>
        <v>105</v>
      </c>
      <c r="I1048">
        <f t="shared" si="297"/>
        <v>42591</v>
      </c>
      <c r="J1048">
        <f t="shared" si="298"/>
        <v>42595</v>
      </c>
      <c r="K1048" t="str">
        <f t="shared" si="299"/>
        <v>NQQ1</v>
      </c>
      <c r="L1048">
        <f t="shared" si="300"/>
        <v>115</v>
      </c>
      <c r="M1048">
        <f t="shared" si="301"/>
        <v>4</v>
      </c>
      <c r="N1048">
        <f t="shared" si="302"/>
        <v>0</v>
      </c>
      <c r="O1048">
        <f t="shared" si="303"/>
        <v>0</v>
      </c>
      <c r="P1048" s="52" t="str">
        <f t="shared" si="304"/>
        <v>BOOKING.COM</v>
      </c>
      <c r="Q1048" s="52" t="str">
        <f t="shared" si="305"/>
        <v>*JBS HOTELS</v>
      </c>
      <c r="R1048" s="52" t="str">
        <f t="shared" si="306"/>
        <v>TOERKOOP REISBURO DE VEER</v>
      </c>
    </row>
    <row r="1049" spans="1:18" ht="15" customHeight="1">
      <c r="A1049" t="str">
        <f t="shared" si="289"/>
        <v>JAPANWALA, SAAID</v>
      </c>
      <c r="B1049" t="str">
        <f t="shared" si="290"/>
        <v>806-173018</v>
      </c>
      <c r="C1049">
        <f t="shared" si="291"/>
        <v>93155045</v>
      </c>
      <c r="D1049" t="str">
        <f t="shared" si="292"/>
        <v>Checked Out</v>
      </c>
      <c r="E1049" t="str">
        <f t="shared" si="293"/>
        <v>CRS</v>
      </c>
      <c r="F1049" t="str">
        <f t="shared" si="294"/>
        <v>RACK</v>
      </c>
      <c r="G1049" t="str">
        <f t="shared" si="295"/>
        <v>SBK</v>
      </c>
      <c r="H1049">
        <f t="shared" si="296"/>
        <v>105</v>
      </c>
      <c r="I1049">
        <f t="shared" si="297"/>
        <v>42591</v>
      </c>
      <c r="J1049">
        <f t="shared" si="298"/>
        <v>42595</v>
      </c>
      <c r="K1049" t="str">
        <f t="shared" si="299"/>
        <v>NQQ1</v>
      </c>
      <c r="L1049">
        <f t="shared" si="300"/>
        <v>115</v>
      </c>
      <c r="M1049">
        <f t="shared" si="301"/>
        <v>4</v>
      </c>
      <c r="N1049">
        <f t="shared" si="302"/>
        <v>0</v>
      </c>
      <c r="O1049">
        <f t="shared" si="303"/>
        <v>0</v>
      </c>
      <c r="P1049" s="52" t="str">
        <f t="shared" si="304"/>
        <v>BOOKING.COM</v>
      </c>
      <c r="Q1049" s="52" t="str">
        <f t="shared" si="305"/>
        <v>*JBS HOTELS</v>
      </c>
      <c r="R1049" s="52" t="str">
        <f t="shared" si="306"/>
        <v>TOERKOOP REISBURO DE VEER</v>
      </c>
    </row>
    <row r="1050" spans="1:18" ht="15" customHeight="1">
      <c r="A1050" t="str">
        <f t="shared" si="289"/>
        <v>JAPANWALA, SAAID</v>
      </c>
      <c r="B1050" t="str">
        <f t="shared" si="290"/>
        <v>806-173018</v>
      </c>
      <c r="C1050">
        <f t="shared" si="291"/>
        <v>93155045</v>
      </c>
      <c r="D1050" t="str">
        <f t="shared" si="292"/>
        <v>Checked Out</v>
      </c>
      <c r="E1050" t="str">
        <f t="shared" si="293"/>
        <v>CRS</v>
      </c>
      <c r="F1050" t="str">
        <f t="shared" si="294"/>
        <v>RACK</v>
      </c>
      <c r="G1050" t="str">
        <f t="shared" si="295"/>
        <v>SBK</v>
      </c>
      <c r="H1050">
        <f t="shared" si="296"/>
        <v>105</v>
      </c>
      <c r="I1050">
        <f t="shared" si="297"/>
        <v>42591</v>
      </c>
      <c r="J1050">
        <f t="shared" si="298"/>
        <v>42595</v>
      </c>
      <c r="K1050" t="str">
        <f t="shared" si="299"/>
        <v>NQQ1</v>
      </c>
      <c r="L1050">
        <f t="shared" si="300"/>
        <v>115</v>
      </c>
      <c r="M1050">
        <f t="shared" si="301"/>
        <v>4</v>
      </c>
      <c r="N1050">
        <f t="shared" si="302"/>
        <v>0</v>
      </c>
      <c r="O1050">
        <f t="shared" si="303"/>
        <v>0</v>
      </c>
      <c r="P1050" s="52" t="str">
        <f t="shared" si="304"/>
        <v>BOOKING.COM</v>
      </c>
      <c r="Q1050" s="52" t="str">
        <f t="shared" si="305"/>
        <v>*JBS HOTELS</v>
      </c>
      <c r="R1050" s="52" t="str">
        <f t="shared" si="306"/>
        <v>TOERKOOP REISBURO DE VEER</v>
      </c>
    </row>
    <row r="1051" spans="1:18" ht="15" customHeight="1">
      <c r="A1051" t="str">
        <f t="shared" si="289"/>
        <v>JAPANWALA, SAAID</v>
      </c>
      <c r="B1051" t="str">
        <f t="shared" si="290"/>
        <v>806-173018</v>
      </c>
      <c r="C1051">
        <f t="shared" si="291"/>
        <v>93155045</v>
      </c>
      <c r="D1051" t="str">
        <f t="shared" si="292"/>
        <v>Checked Out</v>
      </c>
      <c r="E1051" t="str">
        <f t="shared" si="293"/>
        <v>CRS</v>
      </c>
      <c r="F1051" t="str">
        <f t="shared" si="294"/>
        <v>RACK</v>
      </c>
      <c r="G1051" t="str">
        <f t="shared" si="295"/>
        <v>SBK</v>
      </c>
      <c r="H1051">
        <f t="shared" si="296"/>
        <v>105</v>
      </c>
      <c r="I1051">
        <f t="shared" si="297"/>
        <v>42591</v>
      </c>
      <c r="J1051">
        <f t="shared" si="298"/>
        <v>42595</v>
      </c>
      <c r="K1051" t="str">
        <f t="shared" si="299"/>
        <v>NQQ1</v>
      </c>
      <c r="L1051">
        <f t="shared" si="300"/>
        <v>115</v>
      </c>
      <c r="M1051">
        <f t="shared" si="301"/>
        <v>4</v>
      </c>
      <c r="N1051">
        <f t="shared" si="302"/>
        <v>0</v>
      </c>
      <c r="O1051">
        <f t="shared" si="303"/>
        <v>0</v>
      </c>
      <c r="P1051" s="52" t="str">
        <f t="shared" si="304"/>
        <v>BOOKING.COM</v>
      </c>
      <c r="Q1051" s="52" t="str">
        <f t="shared" si="305"/>
        <v>*JBS HOTELS</v>
      </c>
      <c r="R1051" s="52" t="str">
        <f t="shared" si="306"/>
        <v>TOERKOOP REISBURO DE VEER</v>
      </c>
    </row>
    <row r="1052" spans="1:18" ht="15" customHeight="1">
      <c r="A1052" t="str">
        <f t="shared" si="289"/>
        <v>JAPANWALA, SAAID</v>
      </c>
      <c r="B1052" t="str">
        <f t="shared" si="290"/>
        <v>806-173018</v>
      </c>
      <c r="C1052">
        <f t="shared" si="291"/>
        <v>93155045</v>
      </c>
      <c r="D1052" t="str">
        <f t="shared" si="292"/>
        <v>Checked Out</v>
      </c>
      <c r="E1052" t="str">
        <f t="shared" si="293"/>
        <v>CRS</v>
      </c>
      <c r="F1052" t="str">
        <f t="shared" si="294"/>
        <v>RACK</v>
      </c>
      <c r="G1052" t="str">
        <f t="shared" si="295"/>
        <v>SBK</v>
      </c>
      <c r="H1052">
        <f t="shared" si="296"/>
        <v>105</v>
      </c>
      <c r="I1052">
        <f t="shared" si="297"/>
        <v>42591</v>
      </c>
      <c r="J1052">
        <f t="shared" si="298"/>
        <v>42595</v>
      </c>
      <c r="K1052" t="str">
        <f t="shared" si="299"/>
        <v>NQQ1</v>
      </c>
      <c r="L1052">
        <f t="shared" si="300"/>
        <v>115</v>
      </c>
      <c r="M1052">
        <f t="shared" si="301"/>
        <v>4</v>
      </c>
      <c r="N1052">
        <f t="shared" si="302"/>
        <v>0</v>
      </c>
      <c r="O1052">
        <f t="shared" si="303"/>
        <v>0</v>
      </c>
      <c r="P1052" s="52" t="str">
        <f t="shared" si="304"/>
        <v>BOOKING.COM</v>
      </c>
      <c r="Q1052" s="52" t="str">
        <f t="shared" si="305"/>
        <v>*JBS HOTELS</v>
      </c>
      <c r="R1052" s="52" t="str">
        <f t="shared" si="306"/>
        <v>TOERKOOP REISBURO DE VEER</v>
      </c>
    </row>
    <row r="1053" spans="1:18" ht="15" customHeight="1">
      <c r="A1053" t="str">
        <f t="shared" ref="A1053:A1116" si="307">A1052</f>
        <v>JAPANWALA, SAAID</v>
      </c>
      <c r="B1053" t="str">
        <f t="shared" ref="B1053:B1116" si="308">B1052</f>
        <v>806-173018</v>
      </c>
      <c r="C1053">
        <f t="shared" ref="C1053:C1116" si="309">C1052</f>
        <v>93155045</v>
      </c>
      <c r="D1053" t="str">
        <f t="shared" ref="D1053:D1116" si="310">D1052</f>
        <v>Checked Out</v>
      </c>
      <c r="E1053" t="str">
        <f t="shared" ref="E1053:E1116" si="311">E1052</f>
        <v>CRS</v>
      </c>
      <c r="F1053" t="str">
        <f t="shared" ref="F1053:F1116" si="312">F1052</f>
        <v>RACK</v>
      </c>
      <c r="G1053" t="str">
        <f t="shared" ref="G1053:G1116" si="313">G1052</f>
        <v>SBK</v>
      </c>
      <c r="H1053">
        <f t="shared" ref="H1053:H1116" si="314">H1052</f>
        <v>105</v>
      </c>
      <c r="I1053">
        <f t="shared" ref="I1053:I1116" si="315">I1052</f>
        <v>42591</v>
      </c>
      <c r="J1053">
        <f t="shared" ref="J1053:J1116" si="316">J1052</f>
        <v>42595</v>
      </c>
      <c r="K1053" t="str">
        <f t="shared" ref="K1053:K1116" si="317">K1052</f>
        <v>NQQ1</v>
      </c>
      <c r="L1053">
        <f t="shared" ref="L1053:L1116" si="318">L1052</f>
        <v>115</v>
      </c>
      <c r="M1053">
        <f t="shared" ref="M1053:M1116" si="319">M1052</f>
        <v>4</v>
      </c>
      <c r="N1053">
        <f t="shared" ref="N1053:N1116" si="320">N1052</f>
        <v>0</v>
      </c>
      <c r="O1053">
        <f t="shared" ref="O1053:O1116" si="321">O1052</f>
        <v>0</v>
      </c>
      <c r="P1053" s="52" t="str">
        <f t="shared" ref="P1053:P1116" si="322">P1052</f>
        <v>BOOKING.COM</v>
      </c>
      <c r="Q1053" s="52" t="str">
        <f t="shared" ref="Q1053:Q1116" si="323">Q1052</f>
        <v>*JBS HOTELS</v>
      </c>
      <c r="R1053" s="52" t="str">
        <f t="shared" ref="R1053:R1116" si="324">R1052</f>
        <v>TOERKOOP REISBURO DE VEER</v>
      </c>
    </row>
    <row r="1054" spans="1:18" ht="15" customHeight="1">
      <c r="A1054" t="str">
        <f t="shared" si="307"/>
        <v>JAPANWALA, SAAID</v>
      </c>
      <c r="B1054" t="str">
        <f t="shared" si="308"/>
        <v>806-173018</v>
      </c>
      <c r="C1054">
        <f t="shared" si="309"/>
        <v>93155045</v>
      </c>
      <c r="D1054" t="str">
        <f t="shared" si="310"/>
        <v>Checked Out</v>
      </c>
      <c r="E1054" t="str">
        <f t="shared" si="311"/>
        <v>CRS</v>
      </c>
      <c r="F1054" t="str">
        <f t="shared" si="312"/>
        <v>RACK</v>
      </c>
      <c r="G1054" t="str">
        <f t="shared" si="313"/>
        <v>SBK</v>
      </c>
      <c r="H1054">
        <f t="shared" si="314"/>
        <v>105</v>
      </c>
      <c r="I1054">
        <f t="shared" si="315"/>
        <v>42591</v>
      </c>
      <c r="J1054">
        <f t="shared" si="316"/>
        <v>42595</v>
      </c>
      <c r="K1054" t="str">
        <f t="shared" si="317"/>
        <v>NQQ1</v>
      </c>
      <c r="L1054">
        <f t="shared" si="318"/>
        <v>115</v>
      </c>
      <c r="M1054">
        <f t="shared" si="319"/>
        <v>4</v>
      </c>
      <c r="N1054">
        <f t="shared" si="320"/>
        <v>0</v>
      </c>
      <c r="O1054">
        <f t="shared" si="321"/>
        <v>0</v>
      </c>
      <c r="P1054" s="52" t="str">
        <f t="shared" si="322"/>
        <v>BOOKING.COM</v>
      </c>
      <c r="Q1054" s="52" t="str">
        <f t="shared" si="323"/>
        <v>*JBS HOTELS</v>
      </c>
      <c r="R1054" s="52" t="str">
        <f t="shared" si="324"/>
        <v>TOERKOOP REISBURO DE VEER</v>
      </c>
    </row>
    <row r="1055" spans="1:18" ht="15" customHeight="1">
      <c r="A1055" t="str">
        <f t="shared" si="307"/>
        <v>JAPANWALA, SAAID</v>
      </c>
      <c r="B1055" t="str">
        <f t="shared" si="308"/>
        <v>806-173018</v>
      </c>
      <c r="C1055">
        <f t="shared" si="309"/>
        <v>93155045</v>
      </c>
      <c r="D1055" t="str">
        <f t="shared" si="310"/>
        <v>Checked Out</v>
      </c>
      <c r="E1055" t="str">
        <f t="shared" si="311"/>
        <v>CRS</v>
      </c>
      <c r="F1055" t="str">
        <f t="shared" si="312"/>
        <v>RACK</v>
      </c>
      <c r="G1055" t="str">
        <f t="shared" si="313"/>
        <v>SBK</v>
      </c>
      <c r="H1055">
        <f t="shared" si="314"/>
        <v>105</v>
      </c>
      <c r="I1055">
        <f t="shared" si="315"/>
        <v>42591</v>
      </c>
      <c r="J1055">
        <f t="shared" si="316"/>
        <v>42595</v>
      </c>
      <c r="K1055" t="str">
        <f t="shared" si="317"/>
        <v>NQQ1</v>
      </c>
      <c r="L1055">
        <f t="shared" si="318"/>
        <v>115</v>
      </c>
      <c r="M1055">
        <f t="shared" si="319"/>
        <v>4</v>
      </c>
      <c r="N1055">
        <f t="shared" si="320"/>
        <v>0</v>
      </c>
      <c r="O1055">
        <f t="shared" si="321"/>
        <v>0</v>
      </c>
      <c r="P1055" s="52" t="str">
        <f t="shared" si="322"/>
        <v>BOOKING.COM</v>
      </c>
      <c r="Q1055" s="52" t="str">
        <f t="shared" si="323"/>
        <v>*JBS HOTELS</v>
      </c>
      <c r="R1055" s="52" t="str">
        <f t="shared" si="324"/>
        <v>TOERKOOP REISBURO DE VEER</v>
      </c>
    </row>
    <row r="1056" spans="1:18" ht="15" customHeight="1">
      <c r="A1056" t="str">
        <f t="shared" si="307"/>
        <v>JAPANWALA, SAAID</v>
      </c>
      <c r="B1056" t="str">
        <f t="shared" si="308"/>
        <v>806-173018</v>
      </c>
      <c r="C1056">
        <f t="shared" si="309"/>
        <v>93155045</v>
      </c>
      <c r="D1056" t="str">
        <f t="shared" si="310"/>
        <v>Checked Out</v>
      </c>
      <c r="E1056" t="str">
        <f t="shared" si="311"/>
        <v>CRS</v>
      </c>
      <c r="F1056" t="str">
        <f t="shared" si="312"/>
        <v>RACK</v>
      </c>
      <c r="G1056" t="str">
        <f t="shared" si="313"/>
        <v>SBK</v>
      </c>
      <c r="H1056">
        <f t="shared" si="314"/>
        <v>105</v>
      </c>
      <c r="I1056">
        <f t="shared" si="315"/>
        <v>42591</v>
      </c>
      <c r="J1056">
        <f t="shared" si="316"/>
        <v>42595</v>
      </c>
      <c r="K1056" t="str">
        <f t="shared" si="317"/>
        <v>NQQ1</v>
      </c>
      <c r="L1056">
        <f t="shared" si="318"/>
        <v>115</v>
      </c>
      <c r="M1056">
        <f t="shared" si="319"/>
        <v>4</v>
      </c>
      <c r="N1056">
        <f t="shared" si="320"/>
        <v>0</v>
      </c>
      <c r="O1056">
        <f t="shared" si="321"/>
        <v>0</v>
      </c>
      <c r="P1056" s="52" t="str">
        <f t="shared" si="322"/>
        <v>BOOKING.COM</v>
      </c>
      <c r="Q1056" s="52" t="str">
        <f t="shared" si="323"/>
        <v>*JBS HOTELS</v>
      </c>
      <c r="R1056" s="52" t="str">
        <f t="shared" si="324"/>
        <v>TOERKOOP REISBURO DE VEER</v>
      </c>
    </row>
    <row r="1057" spans="1:18" ht="15" customHeight="1">
      <c r="A1057" t="str">
        <f t="shared" si="307"/>
        <v>JAPANWALA, SAAID</v>
      </c>
      <c r="B1057" t="str">
        <f t="shared" si="308"/>
        <v>806-173018</v>
      </c>
      <c r="C1057">
        <f t="shared" si="309"/>
        <v>93155045</v>
      </c>
      <c r="D1057" t="str">
        <f t="shared" si="310"/>
        <v>Checked Out</v>
      </c>
      <c r="E1057" t="str">
        <f t="shared" si="311"/>
        <v>CRS</v>
      </c>
      <c r="F1057" t="str">
        <f t="shared" si="312"/>
        <v>RACK</v>
      </c>
      <c r="G1057" t="str">
        <f t="shared" si="313"/>
        <v>SBK</v>
      </c>
      <c r="H1057">
        <f t="shared" si="314"/>
        <v>105</v>
      </c>
      <c r="I1057">
        <f t="shared" si="315"/>
        <v>42591</v>
      </c>
      <c r="J1057">
        <f t="shared" si="316"/>
        <v>42595</v>
      </c>
      <c r="K1057" t="str">
        <f t="shared" si="317"/>
        <v>NQQ1</v>
      </c>
      <c r="L1057">
        <f t="shared" si="318"/>
        <v>115</v>
      </c>
      <c r="M1057">
        <f t="shared" si="319"/>
        <v>4</v>
      </c>
      <c r="N1057">
        <f t="shared" si="320"/>
        <v>0</v>
      </c>
      <c r="O1057">
        <f t="shared" si="321"/>
        <v>0</v>
      </c>
      <c r="P1057" s="52" t="str">
        <f t="shared" si="322"/>
        <v>BOOKING.COM</v>
      </c>
      <c r="Q1057" s="52" t="str">
        <f t="shared" si="323"/>
        <v>*JBS HOTELS</v>
      </c>
      <c r="R1057" s="52" t="str">
        <f t="shared" si="324"/>
        <v>TOERKOOP REISBURO DE VEER</v>
      </c>
    </row>
    <row r="1058" spans="1:18" ht="15" customHeight="1">
      <c r="A1058" t="str">
        <f t="shared" si="307"/>
        <v>JAPANWALA, SAAID</v>
      </c>
      <c r="B1058" t="str">
        <f t="shared" si="308"/>
        <v>806-173018</v>
      </c>
      <c r="C1058">
        <f t="shared" si="309"/>
        <v>93155045</v>
      </c>
      <c r="D1058" t="str">
        <f t="shared" si="310"/>
        <v>Checked Out</v>
      </c>
      <c r="E1058" t="str">
        <f t="shared" si="311"/>
        <v>CRS</v>
      </c>
      <c r="F1058" t="str">
        <f t="shared" si="312"/>
        <v>RACK</v>
      </c>
      <c r="G1058" t="str">
        <f t="shared" si="313"/>
        <v>SBK</v>
      </c>
      <c r="H1058">
        <f t="shared" si="314"/>
        <v>105</v>
      </c>
      <c r="I1058">
        <f t="shared" si="315"/>
        <v>42591</v>
      </c>
      <c r="J1058">
        <f t="shared" si="316"/>
        <v>42595</v>
      </c>
      <c r="K1058" t="str">
        <f t="shared" si="317"/>
        <v>NQQ1</v>
      </c>
      <c r="L1058">
        <f t="shared" si="318"/>
        <v>115</v>
      </c>
      <c r="M1058">
        <f t="shared" si="319"/>
        <v>4</v>
      </c>
      <c r="N1058">
        <f t="shared" si="320"/>
        <v>0</v>
      </c>
      <c r="O1058">
        <f t="shared" si="321"/>
        <v>0</v>
      </c>
      <c r="P1058" s="52" t="str">
        <f t="shared" si="322"/>
        <v>BOOKING.COM</v>
      </c>
      <c r="Q1058" s="52" t="str">
        <f t="shared" si="323"/>
        <v>*JBS HOTELS</v>
      </c>
      <c r="R1058" s="52" t="str">
        <f t="shared" si="324"/>
        <v>TOERKOOP REISBURO DE VEER</v>
      </c>
    </row>
    <row r="1059" spans="1:18" ht="15" customHeight="1">
      <c r="A1059" t="str">
        <f t="shared" si="307"/>
        <v>JAPANWALA, SAAID</v>
      </c>
      <c r="B1059" t="str">
        <f t="shared" si="308"/>
        <v>806-173018</v>
      </c>
      <c r="C1059">
        <f t="shared" si="309"/>
        <v>93155045</v>
      </c>
      <c r="D1059" t="str">
        <f t="shared" si="310"/>
        <v>Checked Out</v>
      </c>
      <c r="E1059" t="str">
        <f t="shared" si="311"/>
        <v>CRS</v>
      </c>
      <c r="F1059" t="str">
        <f t="shared" si="312"/>
        <v>RACK</v>
      </c>
      <c r="G1059" t="str">
        <f t="shared" si="313"/>
        <v>SBK</v>
      </c>
      <c r="H1059">
        <f t="shared" si="314"/>
        <v>105</v>
      </c>
      <c r="I1059">
        <f t="shared" si="315"/>
        <v>42591</v>
      </c>
      <c r="J1059">
        <f t="shared" si="316"/>
        <v>42595</v>
      </c>
      <c r="K1059" t="str">
        <f t="shared" si="317"/>
        <v>NQQ1</v>
      </c>
      <c r="L1059">
        <f t="shared" si="318"/>
        <v>115</v>
      </c>
      <c r="M1059">
        <f t="shared" si="319"/>
        <v>4</v>
      </c>
      <c r="N1059">
        <f t="shared" si="320"/>
        <v>0</v>
      </c>
      <c r="O1059">
        <f t="shared" si="321"/>
        <v>0</v>
      </c>
      <c r="P1059" s="52" t="str">
        <f t="shared" si="322"/>
        <v>BOOKING.COM</v>
      </c>
      <c r="Q1059" s="52" t="str">
        <f t="shared" si="323"/>
        <v>*JBS HOTELS</v>
      </c>
      <c r="R1059" s="52" t="str">
        <f t="shared" si="324"/>
        <v>TOERKOOP REISBURO DE VEER</v>
      </c>
    </row>
    <row r="1060" spans="1:18" ht="15" customHeight="1">
      <c r="A1060" t="str">
        <f t="shared" si="307"/>
        <v>JAPANWALA, SAAID</v>
      </c>
      <c r="B1060" t="str">
        <f t="shared" si="308"/>
        <v>806-173018</v>
      </c>
      <c r="C1060">
        <f t="shared" si="309"/>
        <v>93155045</v>
      </c>
      <c r="D1060" t="str">
        <f t="shared" si="310"/>
        <v>Checked Out</v>
      </c>
      <c r="E1060" t="str">
        <f t="shared" si="311"/>
        <v>CRS</v>
      </c>
      <c r="F1060" t="str">
        <f t="shared" si="312"/>
        <v>RACK</v>
      </c>
      <c r="G1060" t="str">
        <f t="shared" si="313"/>
        <v>SBK</v>
      </c>
      <c r="H1060">
        <f t="shared" si="314"/>
        <v>105</v>
      </c>
      <c r="I1060">
        <f t="shared" si="315"/>
        <v>42591</v>
      </c>
      <c r="J1060">
        <f t="shared" si="316"/>
        <v>42595</v>
      </c>
      <c r="K1060" t="str">
        <f t="shared" si="317"/>
        <v>NQQ1</v>
      </c>
      <c r="L1060">
        <f t="shared" si="318"/>
        <v>115</v>
      </c>
      <c r="M1060">
        <f t="shared" si="319"/>
        <v>4</v>
      </c>
      <c r="N1060">
        <f t="shared" si="320"/>
        <v>0</v>
      </c>
      <c r="O1060">
        <f t="shared" si="321"/>
        <v>0</v>
      </c>
      <c r="P1060" s="52" t="str">
        <f t="shared" si="322"/>
        <v>BOOKING.COM</v>
      </c>
      <c r="Q1060" s="52" t="str">
        <f t="shared" si="323"/>
        <v>*JBS HOTELS</v>
      </c>
      <c r="R1060" s="52" t="str">
        <f t="shared" si="324"/>
        <v>TOERKOOP REISBURO DE VEER</v>
      </c>
    </row>
    <row r="1061" spans="1:18" ht="15" customHeight="1">
      <c r="A1061" t="str">
        <f t="shared" si="307"/>
        <v>JAPANWALA, SAAID</v>
      </c>
      <c r="B1061" t="str">
        <f t="shared" si="308"/>
        <v>806-173018</v>
      </c>
      <c r="C1061">
        <f t="shared" si="309"/>
        <v>93155045</v>
      </c>
      <c r="D1061" t="str">
        <f t="shared" si="310"/>
        <v>Checked Out</v>
      </c>
      <c r="E1061" t="str">
        <f t="shared" si="311"/>
        <v>CRS</v>
      </c>
      <c r="F1061" t="str">
        <f t="shared" si="312"/>
        <v>RACK</v>
      </c>
      <c r="G1061" t="str">
        <f t="shared" si="313"/>
        <v>SBK</v>
      </c>
      <c r="H1061">
        <f t="shared" si="314"/>
        <v>105</v>
      </c>
      <c r="I1061">
        <f t="shared" si="315"/>
        <v>42591</v>
      </c>
      <c r="J1061">
        <f t="shared" si="316"/>
        <v>42595</v>
      </c>
      <c r="K1061" t="str">
        <f t="shared" si="317"/>
        <v>NQQ1</v>
      </c>
      <c r="L1061">
        <f t="shared" si="318"/>
        <v>115</v>
      </c>
      <c r="M1061">
        <f t="shared" si="319"/>
        <v>4</v>
      </c>
      <c r="N1061">
        <f t="shared" si="320"/>
        <v>0</v>
      </c>
      <c r="O1061">
        <f t="shared" si="321"/>
        <v>0</v>
      </c>
      <c r="P1061" s="52" t="str">
        <f t="shared" si="322"/>
        <v>BOOKING.COM</v>
      </c>
      <c r="Q1061" s="52" t="str">
        <f t="shared" si="323"/>
        <v>*JBS HOTELS</v>
      </c>
      <c r="R1061" s="52" t="str">
        <f t="shared" si="324"/>
        <v>TOERKOOP REISBURO DE VEER</v>
      </c>
    </row>
    <row r="1062" spans="1:18" ht="15" customHeight="1">
      <c r="A1062" t="str">
        <f t="shared" si="307"/>
        <v>JAPANWALA, SAAID</v>
      </c>
      <c r="B1062" t="str">
        <f t="shared" si="308"/>
        <v>806-173018</v>
      </c>
      <c r="C1062">
        <f t="shared" si="309"/>
        <v>93155045</v>
      </c>
      <c r="D1062" t="str">
        <f t="shared" si="310"/>
        <v>Checked Out</v>
      </c>
      <c r="E1062" t="str">
        <f t="shared" si="311"/>
        <v>CRS</v>
      </c>
      <c r="F1062" t="str">
        <f t="shared" si="312"/>
        <v>RACK</v>
      </c>
      <c r="G1062" t="str">
        <f t="shared" si="313"/>
        <v>SBK</v>
      </c>
      <c r="H1062">
        <f t="shared" si="314"/>
        <v>105</v>
      </c>
      <c r="I1062">
        <f t="shared" si="315"/>
        <v>42591</v>
      </c>
      <c r="J1062">
        <f t="shared" si="316"/>
        <v>42595</v>
      </c>
      <c r="K1062" t="str">
        <f t="shared" si="317"/>
        <v>NQQ1</v>
      </c>
      <c r="L1062">
        <f t="shared" si="318"/>
        <v>115</v>
      </c>
      <c r="M1062">
        <f t="shared" si="319"/>
        <v>4</v>
      </c>
      <c r="N1062">
        <f t="shared" si="320"/>
        <v>0</v>
      </c>
      <c r="O1062">
        <f t="shared" si="321"/>
        <v>0</v>
      </c>
      <c r="P1062" s="52" t="str">
        <f t="shared" si="322"/>
        <v>BOOKING.COM</v>
      </c>
      <c r="Q1062" s="52" t="str">
        <f t="shared" si="323"/>
        <v>*JBS HOTELS</v>
      </c>
      <c r="R1062" s="52" t="str">
        <f t="shared" si="324"/>
        <v>TOERKOOP REISBURO DE VEER</v>
      </c>
    </row>
    <row r="1063" spans="1:18" ht="15" customHeight="1">
      <c r="A1063" t="str">
        <f t="shared" si="307"/>
        <v>JAPANWALA, SAAID</v>
      </c>
      <c r="B1063" t="str">
        <f t="shared" si="308"/>
        <v>806-173018</v>
      </c>
      <c r="C1063">
        <f t="shared" si="309"/>
        <v>93155045</v>
      </c>
      <c r="D1063" t="str">
        <f t="shared" si="310"/>
        <v>Checked Out</v>
      </c>
      <c r="E1063" t="str">
        <f t="shared" si="311"/>
        <v>CRS</v>
      </c>
      <c r="F1063" t="str">
        <f t="shared" si="312"/>
        <v>RACK</v>
      </c>
      <c r="G1063" t="str">
        <f t="shared" si="313"/>
        <v>SBK</v>
      </c>
      <c r="H1063">
        <f t="shared" si="314"/>
        <v>105</v>
      </c>
      <c r="I1063">
        <f t="shared" si="315"/>
        <v>42591</v>
      </c>
      <c r="J1063">
        <f t="shared" si="316"/>
        <v>42595</v>
      </c>
      <c r="K1063" t="str">
        <f t="shared" si="317"/>
        <v>NQQ1</v>
      </c>
      <c r="L1063">
        <f t="shared" si="318"/>
        <v>115</v>
      </c>
      <c r="M1063">
        <f t="shared" si="319"/>
        <v>4</v>
      </c>
      <c r="N1063">
        <f t="shared" si="320"/>
        <v>0</v>
      </c>
      <c r="O1063">
        <f t="shared" si="321"/>
        <v>0</v>
      </c>
      <c r="P1063" s="52" t="str">
        <f t="shared" si="322"/>
        <v>BOOKING.COM</v>
      </c>
      <c r="Q1063" s="52" t="str">
        <f t="shared" si="323"/>
        <v>*JBS HOTELS</v>
      </c>
      <c r="R1063" s="52" t="str">
        <f t="shared" si="324"/>
        <v>TOERKOOP REISBURO DE VEER</v>
      </c>
    </row>
    <row r="1064" spans="1:18" ht="15" customHeight="1">
      <c r="A1064" t="str">
        <f t="shared" si="307"/>
        <v>JAPANWALA, SAAID</v>
      </c>
      <c r="B1064" t="str">
        <f t="shared" si="308"/>
        <v>806-173018</v>
      </c>
      <c r="C1064">
        <f t="shared" si="309"/>
        <v>93155045</v>
      </c>
      <c r="D1064" t="str">
        <f t="shared" si="310"/>
        <v>Checked Out</v>
      </c>
      <c r="E1064" t="str">
        <f t="shared" si="311"/>
        <v>CRS</v>
      </c>
      <c r="F1064" t="str">
        <f t="shared" si="312"/>
        <v>RACK</v>
      </c>
      <c r="G1064" t="str">
        <f t="shared" si="313"/>
        <v>SBK</v>
      </c>
      <c r="H1064">
        <f t="shared" si="314"/>
        <v>105</v>
      </c>
      <c r="I1064">
        <f t="shared" si="315"/>
        <v>42591</v>
      </c>
      <c r="J1064">
        <f t="shared" si="316"/>
        <v>42595</v>
      </c>
      <c r="K1064" t="str">
        <f t="shared" si="317"/>
        <v>NQQ1</v>
      </c>
      <c r="L1064">
        <f t="shared" si="318"/>
        <v>115</v>
      </c>
      <c r="M1064">
        <f t="shared" si="319"/>
        <v>4</v>
      </c>
      <c r="N1064">
        <f t="shared" si="320"/>
        <v>0</v>
      </c>
      <c r="O1064">
        <f t="shared" si="321"/>
        <v>0</v>
      </c>
      <c r="P1064" s="52" t="str">
        <f t="shared" si="322"/>
        <v>BOOKING.COM</v>
      </c>
      <c r="Q1064" s="52" t="str">
        <f t="shared" si="323"/>
        <v>*JBS HOTELS</v>
      </c>
      <c r="R1064" s="52" t="str">
        <f t="shared" si="324"/>
        <v>TOERKOOP REISBURO DE VEER</v>
      </c>
    </row>
    <row r="1065" spans="1:18" ht="15" customHeight="1">
      <c r="A1065" t="str">
        <f t="shared" si="307"/>
        <v>JAPANWALA, SAAID</v>
      </c>
      <c r="B1065" t="str">
        <f t="shared" si="308"/>
        <v>806-173018</v>
      </c>
      <c r="C1065">
        <f t="shared" si="309"/>
        <v>93155045</v>
      </c>
      <c r="D1065" t="str">
        <f t="shared" si="310"/>
        <v>Checked Out</v>
      </c>
      <c r="E1065" t="str">
        <f t="shared" si="311"/>
        <v>CRS</v>
      </c>
      <c r="F1065" t="str">
        <f t="shared" si="312"/>
        <v>RACK</v>
      </c>
      <c r="G1065" t="str">
        <f t="shared" si="313"/>
        <v>SBK</v>
      </c>
      <c r="H1065">
        <f t="shared" si="314"/>
        <v>105</v>
      </c>
      <c r="I1065">
        <f t="shared" si="315"/>
        <v>42591</v>
      </c>
      <c r="J1065">
        <f t="shared" si="316"/>
        <v>42595</v>
      </c>
      <c r="K1065" t="str">
        <f t="shared" si="317"/>
        <v>NQQ1</v>
      </c>
      <c r="L1065">
        <f t="shared" si="318"/>
        <v>115</v>
      </c>
      <c r="M1065">
        <f t="shared" si="319"/>
        <v>4</v>
      </c>
      <c r="N1065">
        <f t="shared" si="320"/>
        <v>0</v>
      </c>
      <c r="O1065">
        <f t="shared" si="321"/>
        <v>0</v>
      </c>
      <c r="P1065" s="52" t="str">
        <f t="shared" si="322"/>
        <v>BOOKING.COM</v>
      </c>
      <c r="Q1065" s="52" t="str">
        <f t="shared" si="323"/>
        <v>*JBS HOTELS</v>
      </c>
      <c r="R1065" s="52" t="str">
        <f t="shared" si="324"/>
        <v>TOERKOOP REISBURO DE VEER</v>
      </c>
    </row>
    <row r="1066" spans="1:18" ht="15" customHeight="1">
      <c r="A1066" t="str">
        <f t="shared" si="307"/>
        <v>JAPANWALA, SAAID</v>
      </c>
      <c r="B1066" t="str">
        <f t="shared" si="308"/>
        <v>806-173018</v>
      </c>
      <c r="C1066">
        <f t="shared" si="309"/>
        <v>93155045</v>
      </c>
      <c r="D1066" t="str">
        <f t="shared" si="310"/>
        <v>Checked Out</v>
      </c>
      <c r="E1066" t="str">
        <f t="shared" si="311"/>
        <v>CRS</v>
      </c>
      <c r="F1066" t="str">
        <f t="shared" si="312"/>
        <v>RACK</v>
      </c>
      <c r="G1066" t="str">
        <f t="shared" si="313"/>
        <v>SBK</v>
      </c>
      <c r="H1066">
        <f t="shared" si="314"/>
        <v>105</v>
      </c>
      <c r="I1066">
        <f t="shared" si="315"/>
        <v>42591</v>
      </c>
      <c r="J1066">
        <f t="shared" si="316"/>
        <v>42595</v>
      </c>
      <c r="K1066" t="str">
        <f t="shared" si="317"/>
        <v>NQQ1</v>
      </c>
      <c r="L1066">
        <f t="shared" si="318"/>
        <v>115</v>
      </c>
      <c r="M1066">
        <f t="shared" si="319"/>
        <v>4</v>
      </c>
      <c r="N1066">
        <f t="shared" si="320"/>
        <v>0</v>
      </c>
      <c r="O1066">
        <f t="shared" si="321"/>
        <v>0</v>
      </c>
      <c r="P1066" s="52" t="str">
        <f t="shared" si="322"/>
        <v>BOOKING.COM</v>
      </c>
      <c r="Q1066" s="52" t="str">
        <f t="shared" si="323"/>
        <v>*JBS HOTELS</v>
      </c>
      <c r="R1066" s="52" t="str">
        <f t="shared" si="324"/>
        <v>TOERKOOP REISBURO DE VEER</v>
      </c>
    </row>
    <row r="1067" spans="1:18" ht="15" customHeight="1">
      <c r="A1067" t="str">
        <f t="shared" si="307"/>
        <v>JAPANWALA, SAAID</v>
      </c>
      <c r="B1067" t="str">
        <f t="shared" si="308"/>
        <v>806-173018</v>
      </c>
      <c r="C1067">
        <f t="shared" si="309"/>
        <v>93155045</v>
      </c>
      <c r="D1067" t="str">
        <f t="shared" si="310"/>
        <v>Checked Out</v>
      </c>
      <c r="E1067" t="str">
        <f t="shared" si="311"/>
        <v>CRS</v>
      </c>
      <c r="F1067" t="str">
        <f t="shared" si="312"/>
        <v>RACK</v>
      </c>
      <c r="G1067" t="str">
        <f t="shared" si="313"/>
        <v>SBK</v>
      </c>
      <c r="H1067">
        <f t="shared" si="314"/>
        <v>105</v>
      </c>
      <c r="I1067">
        <f t="shared" si="315"/>
        <v>42591</v>
      </c>
      <c r="J1067">
        <f t="shared" si="316"/>
        <v>42595</v>
      </c>
      <c r="K1067" t="str">
        <f t="shared" si="317"/>
        <v>NQQ1</v>
      </c>
      <c r="L1067">
        <f t="shared" si="318"/>
        <v>115</v>
      </c>
      <c r="M1067">
        <f t="shared" si="319"/>
        <v>4</v>
      </c>
      <c r="N1067">
        <f t="shared" si="320"/>
        <v>0</v>
      </c>
      <c r="O1067">
        <f t="shared" si="321"/>
        <v>0</v>
      </c>
      <c r="P1067" s="52" t="str">
        <f t="shared" si="322"/>
        <v>BOOKING.COM</v>
      </c>
      <c r="Q1067" s="52" t="str">
        <f t="shared" si="323"/>
        <v>*JBS HOTELS</v>
      </c>
      <c r="R1067" s="52" t="str">
        <f t="shared" si="324"/>
        <v>TOERKOOP REISBURO DE VEER</v>
      </c>
    </row>
    <row r="1068" spans="1:18" ht="15" customHeight="1">
      <c r="A1068" t="str">
        <f t="shared" si="307"/>
        <v>JAPANWALA, SAAID</v>
      </c>
      <c r="B1068" t="str">
        <f t="shared" si="308"/>
        <v>806-173018</v>
      </c>
      <c r="C1068">
        <f t="shared" si="309"/>
        <v>93155045</v>
      </c>
      <c r="D1068" t="str">
        <f t="shared" si="310"/>
        <v>Checked Out</v>
      </c>
      <c r="E1068" t="str">
        <f t="shared" si="311"/>
        <v>CRS</v>
      </c>
      <c r="F1068" t="str">
        <f t="shared" si="312"/>
        <v>RACK</v>
      </c>
      <c r="G1068" t="str">
        <f t="shared" si="313"/>
        <v>SBK</v>
      </c>
      <c r="H1068">
        <f t="shared" si="314"/>
        <v>105</v>
      </c>
      <c r="I1068">
        <f t="shared" si="315"/>
        <v>42591</v>
      </c>
      <c r="J1068">
        <f t="shared" si="316"/>
        <v>42595</v>
      </c>
      <c r="K1068" t="str">
        <f t="shared" si="317"/>
        <v>NQQ1</v>
      </c>
      <c r="L1068">
        <f t="shared" si="318"/>
        <v>115</v>
      </c>
      <c r="M1068">
        <f t="shared" si="319"/>
        <v>4</v>
      </c>
      <c r="N1068">
        <f t="shared" si="320"/>
        <v>0</v>
      </c>
      <c r="O1068">
        <f t="shared" si="321"/>
        <v>0</v>
      </c>
      <c r="P1068" s="52" t="str">
        <f t="shared" si="322"/>
        <v>BOOKING.COM</v>
      </c>
      <c r="Q1068" s="52" t="str">
        <f t="shared" si="323"/>
        <v>*JBS HOTELS</v>
      </c>
      <c r="R1068" s="52" t="str">
        <f t="shared" si="324"/>
        <v>TOERKOOP REISBURO DE VEER</v>
      </c>
    </row>
    <row r="1069" spans="1:18" ht="15" customHeight="1">
      <c r="A1069" t="str">
        <f t="shared" si="307"/>
        <v>JAPANWALA, SAAID</v>
      </c>
      <c r="B1069" t="str">
        <f t="shared" si="308"/>
        <v>806-173018</v>
      </c>
      <c r="C1069">
        <f t="shared" si="309"/>
        <v>93155045</v>
      </c>
      <c r="D1069" t="str">
        <f t="shared" si="310"/>
        <v>Checked Out</v>
      </c>
      <c r="E1069" t="str">
        <f t="shared" si="311"/>
        <v>CRS</v>
      </c>
      <c r="F1069" t="str">
        <f t="shared" si="312"/>
        <v>RACK</v>
      </c>
      <c r="G1069" t="str">
        <f t="shared" si="313"/>
        <v>SBK</v>
      </c>
      <c r="H1069">
        <f t="shared" si="314"/>
        <v>105</v>
      </c>
      <c r="I1069">
        <f t="shared" si="315"/>
        <v>42591</v>
      </c>
      <c r="J1069">
        <f t="shared" si="316"/>
        <v>42595</v>
      </c>
      <c r="K1069" t="str">
        <f t="shared" si="317"/>
        <v>NQQ1</v>
      </c>
      <c r="L1069">
        <f t="shared" si="318"/>
        <v>115</v>
      </c>
      <c r="M1069">
        <f t="shared" si="319"/>
        <v>4</v>
      </c>
      <c r="N1069">
        <f t="shared" si="320"/>
        <v>0</v>
      </c>
      <c r="O1069">
        <f t="shared" si="321"/>
        <v>0</v>
      </c>
      <c r="P1069" s="52" t="str">
        <f t="shared" si="322"/>
        <v>BOOKING.COM</v>
      </c>
      <c r="Q1069" s="52" t="str">
        <f t="shared" si="323"/>
        <v>*JBS HOTELS</v>
      </c>
      <c r="R1069" s="52" t="str">
        <f t="shared" si="324"/>
        <v>TOERKOOP REISBURO DE VEER</v>
      </c>
    </row>
    <row r="1070" spans="1:18" ht="15" customHeight="1">
      <c r="A1070" t="str">
        <f t="shared" si="307"/>
        <v>JAPANWALA, SAAID</v>
      </c>
      <c r="B1070" t="str">
        <f t="shared" si="308"/>
        <v>806-173018</v>
      </c>
      <c r="C1070">
        <f t="shared" si="309"/>
        <v>93155045</v>
      </c>
      <c r="D1070" t="str">
        <f t="shared" si="310"/>
        <v>Checked Out</v>
      </c>
      <c r="E1070" t="str">
        <f t="shared" si="311"/>
        <v>CRS</v>
      </c>
      <c r="F1070" t="str">
        <f t="shared" si="312"/>
        <v>RACK</v>
      </c>
      <c r="G1070" t="str">
        <f t="shared" si="313"/>
        <v>SBK</v>
      </c>
      <c r="H1070">
        <f t="shared" si="314"/>
        <v>105</v>
      </c>
      <c r="I1070">
        <f t="shared" si="315"/>
        <v>42591</v>
      </c>
      <c r="J1070">
        <f t="shared" si="316"/>
        <v>42595</v>
      </c>
      <c r="K1070" t="str">
        <f t="shared" si="317"/>
        <v>NQQ1</v>
      </c>
      <c r="L1070">
        <f t="shared" si="318"/>
        <v>115</v>
      </c>
      <c r="M1070">
        <f t="shared" si="319"/>
        <v>4</v>
      </c>
      <c r="N1070">
        <f t="shared" si="320"/>
        <v>0</v>
      </c>
      <c r="O1070">
        <f t="shared" si="321"/>
        <v>0</v>
      </c>
      <c r="P1070" s="52" t="str">
        <f t="shared" si="322"/>
        <v>BOOKING.COM</v>
      </c>
      <c r="Q1070" s="52" t="str">
        <f t="shared" si="323"/>
        <v>*JBS HOTELS</v>
      </c>
      <c r="R1070" s="52" t="str">
        <f t="shared" si="324"/>
        <v>TOERKOOP REISBURO DE VEER</v>
      </c>
    </row>
    <row r="1071" spans="1:18" ht="15" customHeight="1">
      <c r="A1071" t="str">
        <f t="shared" si="307"/>
        <v>JAPANWALA, SAAID</v>
      </c>
      <c r="B1071" t="str">
        <f t="shared" si="308"/>
        <v>806-173018</v>
      </c>
      <c r="C1071">
        <f t="shared" si="309"/>
        <v>93155045</v>
      </c>
      <c r="D1071" t="str">
        <f t="shared" si="310"/>
        <v>Checked Out</v>
      </c>
      <c r="E1071" t="str">
        <f t="shared" si="311"/>
        <v>CRS</v>
      </c>
      <c r="F1071" t="str">
        <f t="shared" si="312"/>
        <v>RACK</v>
      </c>
      <c r="G1071" t="str">
        <f t="shared" si="313"/>
        <v>SBK</v>
      </c>
      <c r="H1071">
        <f t="shared" si="314"/>
        <v>105</v>
      </c>
      <c r="I1071">
        <f t="shared" si="315"/>
        <v>42591</v>
      </c>
      <c r="J1071">
        <f t="shared" si="316"/>
        <v>42595</v>
      </c>
      <c r="K1071" t="str">
        <f t="shared" si="317"/>
        <v>NQQ1</v>
      </c>
      <c r="L1071">
        <f t="shared" si="318"/>
        <v>115</v>
      </c>
      <c r="M1071">
        <f t="shared" si="319"/>
        <v>4</v>
      </c>
      <c r="N1071">
        <f t="shared" si="320"/>
        <v>0</v>
      </c>
      <c r="O1071">
        <f t="shared" si="321"/>
        <v>0</v>
      </c>
      <c r="P1071" s="52" t="str">
        <f t="shared" si="322"/>
        <v>BOOKING.COM</v>
      </c>
      <c r="Q1071" s="52" t="str">
        <f t="shared" si="323"/>
        <v>*JBS HOTELS</v>
      </c>
      <c r="R1071" s="52" t="str">
        <f t="shared" si="324"/>
        <v>TOERKOOP REISBURO DE VEER</v>
      </c>
    </row>
    <row r="1072" spans="1:18" ht="15" customHeight="1">
      <c r="A1072" t="str">
        <f t="shared" si="307"/>
        <v>JAPANWALA, SAAID</v>
      </c>
      <c r="B1072" t="str">
        <f t="shared" si="308"/>
        <v>806-173018</v>
      </c>
      <c r="C1072">
        <f t="shared" si="309"/>
        <v>93155045</v>
      </c>
      <c r="D1072" t="str">
        <f t="shared" si="310"/>
        <v>Checked Out</v>
      </c>
      <c r="E1072" t="str">
        <f t="shared" si="311"/>
        <v>CRS</v>
      </c>
      <c r="F1072" t="str">
        <f t="shared" si="312"/>
        <v>RACK</v>
      </c>
      <c r="G1072" t="str">
        <f t="shared" si="313"/>
        <v>SBK</v>
      </c>
      <c r="H1072">
        <f t="shared" si="314"/>
        <v>105</v>
      </c>
      <c r="I1072">
        <f t="shared" si="315"/>
        <v>42591</v>
      </c>
      <c r="J1072">
        <f t="shared" si="316"/>
        <v>42595</v>
      </c>
      <c r="K1072" t="str">
        <f t="shared" si="317"/>
        <v>NQQ1</v>
      </c>
      <c r="L1072">
        <f t="shared" si="318"/>
        <v>115</v>
      </c>
      <c r="M1072">
        <f t="shared" si="319"/>
        <v>4</v>
      </c>
      <c r="N1072">
        <f t="shared" si="320"/>
        <v>0</v>
      </c>
      <c r="O1072">
        <f t="shared" si="321"/>
        <v>0</v>
      </c>
      <c r="P1072" s="52" t="str">
        <f t="shared" si="322"/>
        <v>BOOKING.COM</v>
      </c>
      <c r="Q1072" s="52" t="str">
        <f t="shared" si="323"/>
        <v>*JBS HOTELS</v>
      </c>
      <c r="R1072" s="52" t="str">
        <f t="shared" si="324"/>
        <v>TOERKOOP REISBURO DE VEER</v>
      </c>
    </row>
    <row r="1073" spans="1:18" ht="15" customHeight="1">
      <c r="A1073" t="str">
        <f t="shared" si="307"/>
        <v>JAPANWALA, SAAID</v>
      </c>
      <c r="B1073" t="str">
        <f t="shared" si="308"/>
        <v>806-173018</v>
      </c>
      <c r="C1073">
        <f t="shared" si="309"/>
        <v>93155045</v>
      </c>
      <c r="D1073" t="str">
        <f t="shared" si="310"/>
        <v>Checked Out</v>
      </c>
      <c r="E1073" t="str">
        <f t="shared" si="311"/>
        <v>CRS</v>
      </c>
      <c r="F1073" t="str">
        <f t="shared" si="312"/>
        <v>RACK</v>
      </c>
      <c r="G1073" t="str">
        <f t="shared" si="313"/>
        <v>SBK</v>
      </c>
      <c r="H1073">
        <f t="shared" si="314"/>
        <v>105</v>
      </c>
      <c r="I1073">
        <f t="shared" si="315"/>
        <v>42591</v>
      </c>
      <c r="J1073">
        <f t="shared" si="316"/>
        <v>42595</v>
      </c>
      <c r="K1073" t="str">
        <f t="shared" si="317"/>
        <v>NQQ1</v>
      </c>
      <c r="L1073">
        <f t="shared" si="318"/>
        <v>115</v>
      </c>
      <c r="M1073">
        <f t="shared" si="319"/>
        <v>4</v>
      </c>
      <c r="N1073">
        <f t="shared" si="320"/>
        <v>0</v>
      </c>
      <c r="O1073">
        <f t="shared" si="321"/>
        <v>0</v>
      </c>
      <c r="P1073" s="52" t="str">
        <f t="shared" si="322"/>
        <v>BOOKING.COM</v>
      </c>
      <c r="Q1073" s="52" t="str">
        <f t="shared" si="323"/>
        <v>*JBS HOTELS</v>
      </c>
      <c r="R1073" s="52" t="str">
        <f t="shared" si="324"/>
        <v>TOERKOOP REISBURO DE VEER</v>
      </c>
    </row>
    <row r="1074" spans="1:18" ht="15" customHeight="1">
      <c r="A1074" t="str">
        <f t="shared" si="307"/>
        <v>JAPANWALA, SAAID</v>
      </c>
      <c r="B1074" t="str">
        <f t="shared" si="308"/>
        <v>806-173018</v>
      </c>
      <c r="C1074">
        <f t="shared" si="309"/>
        <v>93155045</v>
      </c>
      <c r="D1074" t="str">
        <f t="shared" si="310"/>
        <v>Checked Out</v>
      </c>
      <c r="E1074" t="str">
        <f t="shared" si="311"/>
        <v>CRS</v>
      </c>
      <c r="F1074" t="str">
        <f t="shared" si="312"/>
        <v>RACK</v>
      </c>
      <c r="G1074" t="str">
        <f t="shared" si="313"/>
        <v>SBK</v>
      </c>
      <c r="H1074">
        <f t="shared" si="314"/>
        <v>105</v>
      </c>
      <c r="I1074">
        <f t="shared" si="315"/>
        <v>42591</v>
      </c>
      <c r="J1074">
        <f t="shared" si="316"/>
        <v>42595</v>
      </c>
      <c r="K1074" t="str">
        <f t="shared" si="317"/>
        <v>NQQ1</v>
      </c>
      <c r="L1074">
        <f t="shared" si="318"/>
        <v>115</v>
      </c>
      <c r="M1074">
        <f t="shared" si="319"/>
        <v>4</v>
      </c>
      <c r="N1074">
        <f t="shared" si="320"/>
        <v>0</v>
      </c>
      <c r="O1074">
        <f t="shared" si="321"/>
        <v>0</v>
      </c>
      <c r="P1074" s="52" t="str">
        <f t="shared" si="322"/>
        <v>BOOKING.COM</v>
      </c>
      <c r="Q1074" s="52" t="str">
        <f t="shared" si="323"/>
        <v>*JBS HOTELS</v>
      </c>
      <c r="R1074" s="52" t="str">
        <f t="shared" si="324"/>
        <v>TOERKOOP REISBURO DE VEER</v>
      </c>
    </row>
    <row r="1075" spans="1:18" ht="15" customHeight="1">
      <c r="A1075" t="str">
        <f t="shared" si="307"/>
        <v>JAPANWALA, SAAID</v>
      </c>
      <c r="B1075" t="str">
        <f t="shared" si="308"/>
        <v>806-173018</v>
      </c>
      <c r="C1075">
        <f t="shared" si="309"/>
        <v>93155045</v>
      </c>
      <c r="D1075" t="str">
        <f t="shared" si="310"/>
        <v>Checked Out</v>
      </c>
      <c r="E1075" t="str">
        <f t="shared" si="311"/>
        <v>CRS</v>
      </c>
      <c r="F1075" t="str">
        <f t="shared" si="312"/>
        <v>RACK</v>
      </c>
      <c r="G1075" t="str">
        <f t="shared" si="313"/>
        <v>SBK</v>
      </c>
      <c r="H1075">
        <f t="shared" si="314"/>
        <v>105</v>
      </c>
      <c r="I1075">
        <f t="shared" si="315"/>
        <v>42591</v>
      </c>
      <c r="J1075">
        <f t="shared" si="316"/>
        <v>42595</v>
      </c>
      <c r="K1075" t="str">
        <f t="shared" si="317"/>
        <v>NQQ1</v>
      </c>
      <c r="L1075">
        <f t="shared" si="318"/>
        <v>115</v>
      </c>
      <c r="M1075">
        <f t="shared" si="319"/>
        <v>4</v>
      </c>
      <c r="N1075">
        <f t="shared" si="320"/>
        <v>0</v>
      </c>
      <c r="O1075">
        <f t="shared" si="321"/>
        <v>0</v>
      </c>
      <c r="P1075" s="52" t="str">
        <f t="shared" si="322"/>
        <v>BOOKING.COM</v>
      </c>
      <c r="Q1075" s="52" t="str">
        <f t="shared" si="323"/>
        <v>*JBS HOTELS</v>
      </c>
      <c r="R1075" s="52" t="str">
        <f t="shared" si="324"/>
        <v>TOERKOOP REISBURO DE VEER</v>
      </c>
    </row>
    <row r="1076" spans="1:18" ht="15" customHeight="1">
      <c r="A1076" t="str">
        <f t="shared" si="307"/>
        <v>JAPANWALA, SAAID</v>
      </c>
      <c r="B1076" t="str">
        <f t="shared" si="308"/>
        <v>806-173018</v>
      </c>
      <c r="C1076">
        <f t="shared" si="309"/>
        <v>93155045</v>
      </c>
      <c r="D1076" t="str">
        <f t="shared" si="310"/>
        <v>Checked Out</v>
      </c>
      <c r="E1076" t="str">
        <f t="shared" si="311"/>
        <v>CRS</v>
      </c>
      <c r="F1076" t="str">
        <f t="shared" si="312"/>
        <v>RACK</v>
      </c>
      <c r="G1076" t="str">
        <f t="shared" si="313"/>
        <v>SBK</v>
      </c>
      <c r="H1076">
        <f t="shared" si="314"/>
        <v>105</v>
      </c>
      <c r="I1076">
        <f t="shared" si="315"/>
        <v>42591</v>
      </c>
      <c r="J1076">
        <f t="shared" si="316"/>
        <v>42595</v>
      </c>
      <c r="K1076" t="str">
        <f t="shared" si="317"/>
        <v>NQQ1</v>
      </c>
      <c r="L1076">
        <f t="shared" si="318"/>
        <v>115</v>
      </c>
      <c r="M1076">
        <f t="shared" si="319"/>
        <v>4</v>
      </c>
      <c r="N1076">
        <f t="shared" si="320"/>
        <v>0</v>
      </c>
      <c r="O1076">
        <f t="shared" si="321"/>
        <v>0</v>
      </c>
      <c r="P1076" s="52" t="str">
        <f t="shared" si="322"/>
        <v>BOOKING.COM</v>
      </c>
      <c r="Q1076" s="52" t="str">
        <f t="shared" si="323"/>
        <v>*JBS HOTELS</v>
      </c>
      <c r="R1076" s="52" t="str">
        <f t="shared" si="324"/>
        <v>TOERKOOP REISBURO DE VEER</v>
      </c>
    </row>
    <row r="1077" spans="1:18" ht="15" customHeight="1">
      <c r="A1077" t="str">
        <f t="shared" si="307"/>
        <v>JAPANWALA, SAAID</v>
      </c>
      <c r="B1077" t="str">
        <f t="shared" si="308"/>
        <v>806-173018</v>
      </c>
      <c r="C1077">
        <f t="shared" si="309"/>
        <v>93155045</v>
      </c>
      <c r="D1077" t="str">
        <f t="shared" si="310"/>
        <v>Checked Out</v>
      </c>
      <c r="E1077" t="str">
        <f t="shared" si="311"/>
        <v>CRS</v>
      </c>
      <c r="F1077" t="str">
        <f t="shared" si="312"/>
        <v>RACK</v>
      </c>
      <c r="G1077" t="str">
        <f t="shared" si="313"/>
        <v>SBK</v>
      </c>
      <c r="H1077">
        <f t="shared" si="314"/>
        <v>105</v>
      </c>
      <c r="I1077">
        <f t="shared" si="315"/>
        <v>42591</v>
      </c>
      <c r="J1077">
        <f t="shared" si="316"/>
        <v>42595</v>
      </c>
      <c r="K1077" t="str">
        <f t="shared" si="317"/>
        <v>NQQ1</v>
      </c>
      <c r="L1077">
        <f t="shared" si="318"/>
        <v>115</v>
      </c>
      <c r="M1077">
        <f t="shared" si="319"/>
        <v>4</v>
      </c>
      <c r="N1077">
        <f t="shared" si="320"/>
        <v>0</v>
      </c>
      <c r="O1077">
        <f t="shared" si="321"/>
        <v>0</v>
      </c>
      <c r="P1077" s="52" t="str">
        <f t="shared" si="322"/>
        <v>BOOKING.COM</v>
      </c>
      <c r="Q1077" s="52" t="str">
        <f t="shared" si="323"/>
        <v>*JBS HOTELS</v>
      </c>
      <c r="R1077" s="52" t="str">
        <f t="shared" si="324"/>
        <v>TOERKOOP REISBURO DE VEER</v>
      </c>
    </row>
    <row r="1078" spans="1:18" ht="15" customHeight="1">
      <c r="A1078" t="str">
        <f t="shared" si="307"/>
        <v>JAPANWALA, SAAID</v>
      </c>
      <c r="B1078" t="str">
        <f t="shared" si="308"/>
        <v>806-173018</v>
      </c>
      <c r="C1078">
        <f t="shared" si="309"/>
        <v>93155045</v>
      </c>
      <c r="D1078" t="str">
        <f t="shared" si="310"/>
        <v>Checked Out</v>
      </c>
      <c r="E1078" t="str">
        <f t="shared" si="311"/>
        <v>CRS</v>
      </c>
      <c r="F1078" t="str">
        <f t="shared" si="312"/>
        <v>RACK</v>
      </c>
      <c r="G1078" t="str">
        <f t="shared" si="313"/>
        <v>SBK</v>
      </c>
      <c r="H1078">
        <f t="shared" si="314"/>
        <v>105</v>
      </c>
      <c r="I1078">
        <f t="shared" si="315"/>
        <v>42591</v>
      </c>
      <c r="J1078">
        <f t="shared" si="316"/>
        <v>42595</v>
      </c>
      <c r="K1078" t="str">
        <f t="shared" si="317"/>
        <v>NQQ1</v>
      </c>
      <c r="L1078">
        <f t="shared" si="318"/>
        <v>115</v>
      </c>
      <c r="M1078">
        <f t="shared" si="319"/>
        <v>4</v>
      </c>
      <c r="N1078">
        <f t="shared" si="320"/>
        <v>0</v>
      </c>
      <c r="O1078">
        <f t="shared" si="321"/>
        <v>0</v>
      </c>
      <c r="P1078" s="52" t="str">
        <f t="shared" si="322"/>
        <v>BOOKING.COM</v>
      </c>
      <c r="Q1078" s="52" t="str">
        <f t="shared" si="323"/>
        <v>*JBS HOTELS</v>
      </c>
      <c r="R1078" s="52" t="str">
        <f t="shared" si="324"/>
        <v>TOERKOOP REISBURO DE VEER</v>
      </c>
    </row>
    <row r="1079" spans="1:18" ht="15" customHeight="1">
      <c r="A1079" t="str">
        <f t="shared" si="307"/>
        <v>JAPANWALA, SAAID</v>
      </c>
      <c r="B1079" t="str">
        <f t="shared" si="308"/>
        <v>806-173018</v>
      </c>
      <c r="C1079">
        <f t="shared" si="309"/>
        <v>93155045</v>
      </c>
      <c r="D1079" t="str">
        <f t="shared" si="310"/>
        <v>Checked Out</v>
      </c>
      <c r="E1079" t="str">
        <f t="shared" si="311"/>
        <v>CRS</v>
      </c>
      <c r="F1079" t="str">
        <f t="shared" si="312"/>
        <v>RACK</v>
      </c>
      <c r="G1079" t="str">
        <f t="shared" si="313"/>
        <v>SBK</v>
      </c>
      <c r="H1079">
        <f t="shared" si="314"/>
        <v>105</v>
      </c>
      <c r="I1079">
        <f t="shared" si="315"/>
        <v>42591</v>
      </c>
      <c r="J1079">
        <f t="shared" si="316"/>
        <v>42595</v>
      </c>
      <c r="K1079" t="str">
        <f t="shared" si="317"/>
        <v>NQQ1</v>
      </c>
      <c r="L1079">
        <f t="shared" si="318"/>
        <v>115</v>
      </c>
      <c r="M1079">
        <f t="shared" si="319"/>
        <v>4</v>
      </c>
      <c r="N1079">
        <f t="shared" si="320"/>
        <v>0</v>
      </c>
      <c r="O1079">
        <f t="shared" si="321"/>
        <v>0</v>
      </c>
      <c r="P1079" s="52" t="str">
        <f t="shared" si="322"/>
        <v>BOOKING.COM</v>
      </c>
      <c r="Q1079" s="52" t="str">
        <f t="shared" si="323"/>
        <v>*JBS HOTELS</v>
      </c>
      <c r="R1079" s="52" t="str">
        <f t="shared" si="324"/>
        <v>TOERKOOP REISBURO DE VEER</v>
      </c>
    </row>
    <row r="1080" spans="1:18" ht="15" customHeight="1">
      <c r="A1080" t="str">
        <f t="shared" si="307"/>
        <v>JAPANWALA, SAAID</v>
      </c>
      <c r="B1080" t="str">
        <f t="shared" si="308"/>
        <v>806-173018</v>
      </c>
      <c r="C1080">
        <f t="shared" si="309"/>
        <v>93155045</v>
      </c>
      <c r="D1080" t="str">
        <f t="shared" si="310"/>
        <v>Checked Out</v>
      </c>
      <c r="E1080" t="str">
        <f t="shared" si="311"/>
        <v>CRS</v>
      </c>
      <c r="F1080" t="str">
        <f t="shared" si="312"/>
        <v>RACK</v>
      </c>
      <c r="G1080" t="str">
        <f t="shared" si="313"/>
        <v>SBK</v>
      </c>
      <c r="H1080">
        <f t="shared" si="314"/>
        <v>105</v>
      </c>
      <c r="I1080">
        <f t="shared" si="315"/>
        <v>42591</v>
      </c>
      <c r="J1080">
        <f t="shared" si="316"/>
        <v>42595</v>
      </c>
      <c r="K1080" t="str">
        <f t="shared" si="317"/>
        <v>NQQ1</v>
      </c>
      <c r="L1080">
        <f t="shared" si="318"/>
        <v>115</v>
      </c>
      <c r="M1080">
        <f t="shared" si="319"/>
        <v>4</v>
      </c>
      <c r="N1080">
        <f t="shared" si="320"/>
        <v>0</v>
      </c>
      <c r="O1080">
        <f t="shared" si="321"/>
        <v>0</v>
      </c>
      <c r="P1080" s="52" t="str">
        <f t="shared" si="322"/>
        <v>BOOKING.COM</v>
      </c>
      <c r="Q1080" s="52" t="str">
        <f t="shared" si="323"/>
        <v>*JBS HOTELS</v>
      </c>
      <c r="R1080" s="52" t="str">
        <f t="shared" si="324"/>
        <v>TOERKOOP REISBURO DE VEER</v>
      </c>
    </row>
    <row r="1081" spans="1:18" ht="15" customHeight="1">
      <c r="A1081" t="str">
        <f t="shared" si="307"/>
        <v>JAPANWALA, SAAID</v>
      </c>
      <c r="B1081" t="str">
        <f t="shared" si="308"/>
        <v>806-173018</v>
      </c>
      <c r="C1081">
        <f t="shared" si="309"/>
        <v>93155045</v>
      </c>
      <c r="D1081" t="str">
        <f t="shared" si="310"/>
        <v>Checked Out</v>
      </c>
      <c r="E1081" t="str">
        <f t="shared" si="311"/>
        <v>CRS</v>
      </c>
      <c r="F1081" t="str">
        <f t="shared" si="312"/>
        <v>RACK</v>
      </c>
      <c r="G1081" t="str">
        <f t="shared" si="313"/>
        <v>SBK</v>
      </c>
      <c r="H1081">
        <f t="shared" si="314"/>
        <v>105</v>
      </c>
      <c r="I1081">
        <f t="shared" si="315"/>
        <v>42591</v>
      </c>
      <c r="J1081">
        <f t="shared" si="316"/>
        <v>42595</v>
      </c>
      <c r="K1081" t="str">
        <f t="shared" si="317"/>
        <v>NQQ1</v>
      </c>
      <c r="L1081">
        <f t="shared" si="318"/>
        <v>115</v>
      </c>
      <c r="M1081">
        <f t="shared" si="319"/>
        <v>4</v>
      </c>
      <c r="N1081">
        <f t="shared" si="320"/>
        <v>0</v>
      </c>
      <c r="O1081">
        <f t="shared" si="321"/>
        <v>0</v>
      </c>
      <c r="P1081" s="52" t="str">
        <f t="shared" si="322"/>
        <v>BOOKING.COM</v>
      </c>
      <c r="Q1081" s="52" t="str">
        <f t="shared" si="323"/>
        <v>*JBS HOTELS</v>
      </c>
      <c r="R1081" s="52" t="str">
        <f t="shared" si="324"/>
        <v>TOERKOOP REISBURO DE VEER</v>
      </c>
    </row>
    <row r="1082" spans="1:18" ht="15" customHeight="1">
      <c r="A1082" t="str">
        <f t="shared" si="307"/>
        <v>JAPANWALA, SAAID</v>
      </c>
      <c r="B1082" t="str">
        <f t="shared" si="308"/>
        <v>806-173018</v>
      </c>
      <c r="C1082">
        <f t="shared" si="309"/>
        <v>93155045</v>
      </c>
      <c r="D1082" t="str">
        <f t="shared" si="310"/>
        <v>Checked Out</v>
      </c>
      <c r="E1082" t="str">
        <f t="shared" si="311"/>
        <v>CRS</v>
      </c>
      <c r="F1082" t="str">
        <f t="shared" si="312"/>
        <v>RACK</v>
      </c>
      <c r="G1082" t="str">
        <f t="shared" si="313"/>
        <v>SBK</v>
      </c>
      <c r="H1082">
        <f t="shared" si="314"/>
        <v>105</v>
      </c>
      <c r="I1082">
        <f t="shared" si="315"/>
        <v>42591</v>
      </c>
      <c r="J1082">
        <f t="shared" si="316"/>
        <v>42595</v>
      </c>
      <c r="K1082" t="str">
        <f t="shared" si="317"/>
        <v>NQQ1</v>
      </c>
      <c r="L1082">
        <f t="shared" si="318"/>
        <v>115</v>
      </c>
      <c r="M1082">
        <f t="shared" si="319"/>
        <v>4</v>
      </c>
      <c r="N1082">
        <f t="shared" si="320"/>
        <v>0</v>
      </c>
      <c r="O1082">
        <f t="shared" si="321"/>
        <v>0</v>
      </c>
      <c r="P1082" s="52" t="str">
        <f t="shared" si="322"/>
        <v>BOOKING.COM</v>
      </c>
      <c r="Q1082" s="52" t="str">
        <f t="shared" si="323"/>
        <v>*JBS HOTELS</v>
      </c>
      <c r="R1082" s="52" t="str">
        <f t="shared" si="324"/>
        <v>TOERKOOP REISBURO DE VEER</v>
      </c>
    </row>
    <row r="1083" spans="1:18" ht="15" customHeight="1">
      <c r="A1083" t="str">
        <f t="shared" si="307"/>
        <v>JAPANWALA, SAAID</v>
      </c>
      <c r="B1083" t="str">
        <f t="shared" si="308"/>
        <v>806-173018</v>
      </c>
      <c r="C1083">
        <f t="shared" si="309"/>
        <v>93155045</v>
      </c>
      <c r="D1083" t="str">
        <f t="shared" si="310"/>
        <v>Checked Out</v>
      </c>
      <c r="E1083" t="str">
        <f t="shared" si="311"/>
        <v>CRS</v>
      </c>
      <c r="F1083" t="str">
        <f t="shared" si="312"/>
        <v>RACK</v>
      </c>
      <c r="G1083" t="str">
        <f t="shared" si="313"/>
        <v>SBK</v>
      </c>
      <c r="H1083">
        <f t="shared" si="314"/>
        <v>105</v>
      </c>
      <c r="I1083">
        <f t="shared" si="315"/>
        <v>42591</v>
      </c>
      <c r="J1083">
        <f t="shared" si="316"/>
        <v>42595</v>
      </c>
      <c r="K1083" t="str">
        <f t="shared" si="317"/>
        <v>NQQ1</v>
      </c>
      <c r="L1083">
        <f t="shared" si="318"/>
        <v>115</v>
      </c>
      <c r="M1083">
        <f t="shared" si="319"/>
        <v>4</v>
      </c>
      <c r="N1083">
        <f t="shared" si="320"/>
        <v>0</v>
      </c>
      <c r="O1083">
        <f t="shared" si="321"/>
        <v>0</v>
      </c>
      <c r="P1083" s="52" t="str">
        <f t="shared" si="322"/>
        <v>BOOKING.COM</v>
      </c>
      <c r="Q1083" s="52" t="str">
        <f t="shared" si="323"/>
        <v>*JBS HOTELS</v>
      </c>
      <c r="R1083" s="52" t="str">
        <f t="shared" si="324"/>
        <v>TOERKOOP REISBURO DE VEER</v>
      </c>
    </row>
    <row r="1084" spans="1:18" ht="15" customHeight="1">
      <c r="A1084" t="str">
        <f t="shared" si="307"/>
        <v>JAPANWALA, SAAID</v>
      </c>
      <c r="B1084" t="str">
        <f t="shared" si="308"/>
        <v>806-173018</v>
      </c>
      <c r="C1084">
        <f t="shared" si="309"/>
        <v>93155045</v>
      </c>
      <c r="D1084" t="str">
        <f t="shared" si="310"/>
        <v>Checked Out</v>
      </c>
      <c r="E1084" t="str">
        <f t="shared" si="311"/>
        <v>CRS</v>
      </c>
      <c r="F1084" t="str">
        <f t="shared" si="312"/>
        <v>RACK</v>
      </c>
      <c r="G1084" t="str">
        <f t="shared" si="313"/>
        <v>SBK</v>
      </c>
      <c r="H1084">
        <f t="shared" si="314"/>
        <v>105</v>
      </c>
      <c r="I1084">
        <f t="shared" si="315"/>
        <v>42591</v>
      </c>
      <c r="J1084">
        <f t="shared" si="316"/>
        <v>42595</v>
      </c>
      <c r="K1084" t="str">
        <f t="shared" si="317"/>
        <v>NQQ1</v>
      </c>
      <c r="L1084">
        <f t="shared" si="318"/>
        <v>115</v>
      </c>
      <c r="M1084">
        <f t="shared" si="319"/>
        <v>4</v>
      </c>
      <c r="N1084">
        <f t="shared" si="320"/>
        <v>0</v>
      </c>
      <c r="O1084">
        <f t="shared" si="321"/>
        <v>0</v>
      </c>
      <c r="P1084" s="52" t="str">
        <f t="shared" si="322"/>
        <v>BOOKING.COM</v>
      </c>
      <c r="Q1084" s="52" t="str">
        <f t="shared" si="323"/>
        <v>*JBS HOTELS</v>
      </c>
      <c r="R1084" s="52" t="str">
        <f t="shared" si="324"/>
        <v>TOERKOOP REISBURO DE VEER</v>
      </c>
    </row>
    <row r="1085" spans="1:18" ht="15" customHeight="1">
      <c r="A1085" t="str">
        <f t="shared" si="307"/>
        <v>JAPANWALA, SAAID</v>
      </c>
      <c r="B1085" t="str">
        <f t="shared" si="308"/>
        <v>806-173018</v>
      </c>
      <c r="C1085">
        <f t="shared" si="309"/>
        <v>93155045</v>
      </c>
      <c r="D1085" t="str">
        <f t="shared" si="310"/>
        <v>Checked Out</v>
      </c>
      <c r="E1085" t="str">
        <f t="shared" si="311"/>
        <v>CRS</v>
      </c>
      <c r="F1085" t="str">
        <f t="shared" si="312"/>
        <v>RACK</v>
      </c>
      <c r="G1085" t="str">
        <f t="shared" si="313"/>
        <v>SBK</v>
      </c>
      <c r="H1085">
        <f t="shared" si="314"/>
        <v>105</v>
      </c>
      <c r="I1085">
        <f t="shared" si="315"/>
        <v>42591</v>
      </c>
      <c r="J1085">
        <f t="shared" si="316"/>
        <v>42595</v>
      </c>
      <c r="K1085" t="str">
        <f t="shared" si="317"/>
        <v>NQQ1</v>
      </c>
      <c r="L1085">
        <f t="shared" si="318"/>
        <v>115</v>
      </c>
      <c r="M1085">
        <f t="shared" si="319"/>
        <v>4</v>
      </c>
      <c r="N1085">
        <f t="shared" si="320"/>
        <v>0</v>
      </c>
      <c r="O1085">
        <f t="shared" si="321"/>
        <v>0</v>
      </c>
      <c r="P1085" s="52" t="str">
        <f t="shared" si="322"/>
        <v>BOOKING.COM</v>
      </c>
      <c r="Q1085" s="52" t="str">
        <f t="shared" si="323"/>
        <v>*JBS HOTELS</v>
      </c>
      <c r="R1085" s="52" t="str">
        <f t="shared" si="324"/>
        <v>TOERKOOP REISBURO DE VEER</v>
      </c>
    </row>
    <row r="1086" spans="1:18" ht="15" customHeight="1">
      <c r="A1086" t="str">
        <f t="shared" si="307"/>
        <v>JAPANWALA, SAAID</v>
      </c>
      <c r="B1086" t="str">
        <f t="shared" si="308"/>
        <v>806-173018</v>
      </c>
      <c r="C1086">
        <f t="shared" si="309"/>
        <v>93155045</v>
      </c>
      <c r="D1086" t="str">
        <f t="shared" si="310"/>
        <v>Checked Out</v>
      </c>
      <c r="E1086" t="str">
        <f t="shared" si="311"/>
        <v>CRS</v>
      </c>
      <c r="F1086" t="str">
        <f t="shared" si="312"/>
        <v>RACK</v>
      </c>
      <c r="G1086" t="str">
        <f t="shared" si="313"/>
        <v>SBK</v>
      </c>
      <c r="H1086">
        <f t="shared" si="314"/>
        <v>105</v>
      </c>
      <c r="I1086">
        <f t="shared" si="315"/>
        <v>42591</v>
      </c>
      <c r="J1086">
        <f t="shared" si="316"/>
        <v>42595</v>
      </c>
      <c r="K1086" t="str">
        <f t="shared" si="317"/>
        <v>NQQ1</v>
      </c>
      <c r="L1086">
        <f t="shared" si="318"/>
        <v>115</v>
      </c>
      <c r="M1086">
        <f t="shared" si="319"/>
        <v>4</v>
      </c>
      <c r="N1086">
        <f t="shared" si="320"/>
        <v>0</v>
      </c>
      <c r="O1086">
        <f t="shared" si="321"/>
        <v>0</v>
      </c>
      <c r="P1086" s="52" t="str">
        <f t="shared" si="322"/>
        <v>BOOKING.COM</v>
      </c>
      <c r="Q1086" s="52" t="str">
        <f t="shared" si="323"/>
        <v>*JBS HOTELS</v>
      </c>
      <c r="R1086" s="52" t="str">
        <f t="shared" si="324"/>
        <v>TOERKOOP REISBURO DE VEER</v>
      </c>
    </row>
    <row r="1087" spans="1:18" ht="15" customHeight="1">
      <c r="A1087" t="str">
        <f t="shared" si="307"/>
        <v>JAPANWALA, SAAID</v>
      </c>
      <c r="B1087" t="str">
        <f t="shared" si="308"/>
        <v>806-173018</v>
      </c>
      <c r="C1087">
        <f t="shared" si="309"/>
        <v>93155045</v>
      </c>
      <c r="D1087" t="str">
        <f t="shared" si="310"/>
        <v>Checked Out</v>
      </c>
      <c r="E1087" t="str">
        <f t="shared" si="311"/>
        <v>CRS</v>
      </c>
      <c r="F1087" t="str">
        <f t="shared" si="312"/>
        <v>RACK</v>
      </c>
      <c r="G1087" t="str">
        <f t="shared" si="313"/>
        <v>SBK</v>
      </c>
      <c r="H1087">
        <f t="shared" si="314"/>
        <v>105</v>
      </c>
      <c r="I1087">
        <f t="shared" si="315"/>
        <v>42591</v>
      </c>
      <c r="J1087">
        <f t="shared" si="316"/>
        <v>42595</v>
      </c>
      <c r="K1087" t="str">
        <f t="shared" si="317"/>
        <v>NQQ1</v>
      </c>
      <c r="L1087">
        <f t="shared" si="318"/>
        <v>115</v>
      </c>
      <c r="M1087">
        <f t="shared" si="319"/>
        <v>4</v>
      </c>
      <c r="N1087">
        <f t="shared" si="320"/>
        <v>0</v>
      </c>
      <c r="O1087">
        <f t="shared" si="321"/>
        <v>0</v>
      </c>
      <c r="P1087" s="52" t="str">
        <f t="shared" si="322"/>
        <v>BOOKING.COM</v>
      </c>
      <c r="Q1087" s="52" t="str">
        <f t="shared" si="323"/>
        <v>*JBS HOTELS</v>
      </c>
      <c r="R1087" s="52" t="str">
        <f t="shared" si="324"/>
        <v>TOERKOOP REISBURO DE VEER</v>
      </c>
    </row>
    <row r="1088" spans="1:18" ht="15" customHeight="1">
      <c r="A1088" t="str">
        <f t="shared" si="307"/>
        <v>JAPANWALA, SAAID</v>
      </c>
      <c r="B1088" t="str">
        <f t="shared" si="308"/>
        <v>806-173018</v>
      </c>
      <c r="C1088">
        <f t="shared" si="309"/>
        <v>93155045</v>
      </c>
      <c r="D1088" t="str">
        <f t="shared" si="310"/>
        <v>Checked Out</v>
      </c>
      <c r="E1088" t="str">
        <f t="shared" si="311"/>
        <v>CRS</v>
      </c>
      <c r="F1088" t="str">
        <f t="shared" si="312"/>
        <v>RACK</v>
      </c>
      <c r="G1088" t="str">
        <f t="shared" si="313"/>
        <v>SBK</v>
      </c>
      <c r="H1088">
        <f t="shared" si="314"/>
        <v>105</v>
      </c>
      <c r="I1088">
        <f t="shared" si="315"/>
        <v>42591</v>
      </c>
      <c r="J1088">
        <f t="shared" si="316"/>
        <v>42595</v>
      </c>
      <c r="K1088" t="str">
        <f t="shared" si="317"/>
        <v>NQQ1</v>
      </c>
      <c r="L1088">
        <f t="shared" si="318"/>
        <v>115</v>
      </c>
      <c r="M1088">
        <f t="shared" si="319"/>
        <v>4</v>
      </c>
      <c r="N1088">
        <f t="shared" si="320"/>
        <v>0</v>
      </c>
      <c r="O1088">
        <f t="shared" si="321"/>
        <v>0</v>
      </c>
      <c r="P1088" s="52" t="str">
        <f t="shared" si="322"/>
        <v>BOOKING.COM</v>
      </c>
      <c r="Q1088" s="52" t="str">
        <f t="shared" si="323"/>
        <v>*JBS HOTELS</v>
      </c>
      <c r="R1088" s="52" t="str">
        <f t="shared" si="324"/>
        <v>TOERKOOP REISBURO DE VEER</v>
      </c>
    </row>
    <row r="1089" spans="1:18" ht="15" customHeight="1">
      <c r="A1089" t="str">
        <f t="shared" si="307"/>
        <v>JAPANWALA, SAAID</v>
      </c>
      <c r="B1089" t="str">
        <f t="shared" si="308"/>
        <v>806-173018</v>
      </c>
      <c r="C1089">
        <f t="shared" si="309"/>
        <v>93155045</v>
      </c>
      <c r="D1089" t="str">
        <f t="shared" si="310"/>
        <v>Checked Out</v>
      </c>
      <c r="E1089" t="str">
        <f t="shared" si="311"/>
        <v>CRS</v>
      </c>
      <c r="F1089" t="str">
        <f t="shared" si="312"/>
        <v>RACK</v>
      </c>
      <c r="G1089" t="str">
        <f t="shared" si="313"/>
        <v>SBK</v>
      </c>
      <c r="H1089">
        <f t="shared" si="314"/>
        <v>105</v>
      </c>
      <c r="I1089">
        <f t="shared" si="315"/>
        <v>42591</v>
      </c>
      <c r="J1089">
        <f t="shared" si="316"/>
        <v>42595</v>
      </c>
      <c r="K1089" t="str">
        <f t="shared" si="317"/>
        <v>NQQ1</v>
      </c>
      <c r="L1089">
        <f t="shared" si="318"/>
        <v>115</v>
      </c>
      <c r="M1089">
        <f t="shared" si="319"/>
        <v>4</v>
      </c>
      <c r="N1089">
        <f t="shared" si="320"/>
        <v>0</v>
      </c>
      <c r="O1089">
        <f t="shared" si="321"/>
        <v>0</v>
      </c>
      <c r="P1089" s="52" t="str">
        <f t="shared" si="322"/>
        <v>BOOKING.COM</v>
      </c>
      <c r="Q1089" s="52" t="str">
        <f t="shared" si="323"/>
        <v>*JBS HOTELS</v>
      </c>
      <c r="R1089" s="52" t="str">
        <f t="shared" si="324"/>
        <v>TOERKOOP REISBURO DE VEER</v>
      </c>
    </row>
    <row r="1090" spans="1:18" ht="15" customHeight="1">
      <c r="A1090" t="str">
        <f t="shared" si="307"/>
        <v>JAPANWALA, SAAID</v>
      </c>
      <c r="B1090" t="str">
        <f t="shared" si="308"/>
        <v>806-173018</v>
      </c>
      <c r="C1090">
        <f t="shared" si="309"/>
        <v>93155045</v>
      </c>
      <c r="D1090" t="str">
        <f t="shared" si="310"/>
        <v>Checked Out</v>
      </c>
      <c r="E1090" t="str">
        <f t="shared" si="311"/>
        <v>CRS</v>
      </c>
      <c r="F1090" t="str">
        <f t="shared" si="312"/>
        <v>RACK</v>
      </c>
      <c r="G1090" t="str">
        <f t="shared" si="313"/>
        <v>SBK</v>
      </c>
      <c r="H1090">
        <f t="shared" si="314"/>
        <v>105</v>
      </c>
      <c r="I1090">
        <f t="shared" si="315"/>
        <v>42591</v>
      </c>
      <c r="J1090">
        <f t="shared" si="316"/>
        <v>42595</v>
      </c>
      <c r="K1090" t="str">
        <f t="shared" si="317"/>
        <v>NQQ1</v>
      </c>
      <c r="L1090">
        <f t="shared" si="318"/>
        <v>115</v>
      </c>
      <c r="M1090">
        <f t="shared" si="319"/>
        <v>4</v>
      </c>
      <c r="N1090">
        <f t="shared" si="320"/>
        <v>0</v>
      </c>
      <c r="O1090">
        <f t="shared" si="321"/>
        <v>0</v>
      </c>
      <c r="P1090" s="52" t="str">
        <f t="shared" si="322"/>
        <v>BOOKING.COM</v>
      </c>
      <c r="Q1090" s="52" t="str">
        <f t="shared" si="323"/>
        <v>*JBS HOTELS</v>
      </c>
      <c r="R1090" s="52" t="str">
        <f t="shared" si="324"/>
        <v>TOERKOOP REISBURO DE VEER</v>
      </c>
    </row>
    <row r="1091" spans="1:18" ht="15" customHeight="1">
      <c r="A1091" t="str">
        <f t="shared" si="307"/>
        <v>JAPANWALA, SAAID</v>
      </c>
      <c r="B1091" t="str">
        <f t="shared" si="308"/>
        <v>806-173018</v>
      </c>
      <c r="C1091">
        <f t="shared" si="309"/>
        <v>93155045</v>
      </c>
      <c r="D1091" t="str">
        <f t="shared" si="310"/>
        <v>Checked Out</v>
      </c>
      <c r="E1091" t="str">
        <f t="shared" si="311"/>
        <v>CRS</v>
      </c>
      <c r="F1091" t="str">
        <f t="shared" si="312"/>
        <v>RACK</v>
      </c>
      <c r="G1091" t="str">
        <f t="shared" si="313"/>
        <v>SBK</v>
      </c>
      <c r="H1091">
        <f t="shared" si="314"/>
        <v>105</v>
      </c>
      <c r="I1091">
        <f t="shared" si="315"/>
        <v>42591</v>
      </c>
      <c r="J1091">
        <f t="shared" si="316"/>
        <v>42595</v>
      </c>
      <c r="K1091" t="str">
        <f t="shared" si="317"/>
        <v>NQQ1</v>
      </c>
      <c r="L1091">
        <f t="shared" si="318"/>
        <v>115</v>
      </c>
      <c r="M1091">
        <f t="shared" si="319"/>
        <v>4</v>
      </c>
      <c r="N1091">
        <f t="shared" si="320"/>
        <v>0</v>
      </c>
      <c r="O1091">
        <f t="shared" si="321"/>
        <v>0</v>
      </c>
      <c r="P1091" s="52" t="str">
        <f t="shared" si="322"/>
        <v>BOOKING.COM</v>
      </c>
      <c r="Q1091" s="52" t="str">
        <f t="shared" si="323"/>
        <v>*JBS HOTELS</v>
      </c>
      <c r="R1091" s="52" t="str">
        <f t="shared" si="324"/>
        <v>TOERKOOP REISBURO DE VEER</v>
      </c>
    </row>
    <row r="1092" spans="1:18" ht="15" customHeight="1">
      <c r="A1092" t="str">
        <f t="shared" si="307"/>
        <v>JAPANWALA, SAAID</v>
      </c>
      <c r="B1092" t="str">
        <f t="shared" si="308"/>
        <v>806-173018</v>
      </c>
      <c r="C1092">
        <f t="shared" si="309"/>
        <v>93155045</v>
      </c>
      <c r="D1092" t="str">
        <f t="shared" si="310"/>
        <v>Checked Out</v>
      </c>
      <c r="E1092" t="str">
        <f t="shared" si="311"/>
        <v>CRS</v>
      </c>
      <c r="F1092" t="str">
        <f t="shared" si="312"/>
        <v>RACK</v>
      </c>
      <c r="G1092" t="str">
        <f t="shared" si="313"/>
        <v>SBK</v>
      </c>
      <c r="H1092">
        <f t="shared" si="314"/>
        <v>105</v>
      </c>
      <c r="I1092">
        <f t="shared" si="315"/>
        <v>42591</v>
      </c>
      <c r="J1092">
        <f t="shared" si="316"/>
        <v>42595</v>
      </c>
      <c r="K1092" t="str">
        <f t="shared" si="317"/>
        <v>NQQ1</v>
      </c>
      <c r="L1092">
        <f t="shared" si="318"/>
        <v>115</v>
      </c>
      <c r="M1092">
        <f t="shared" si="319"/>
        <v>4</v>
      </c>
      <c r="N1092">
        <f t="shared" si="320"/>
        <v>0</v>
      </c>
      <c r="O1092">
        <f t="shared" si="321"/>
        <v>0</v>
      </c>
      <c r="P1092" s="52" t="str">
        <f t="shared" si="322"/>
        <v>BOOKING.COM</v>
      </c>
      <c r="Q1092" s="52" t="str">
        <f t="shared" si="323"/>
        <v>*JBS HOTELS</v>
      </c>
      <c r="R1092" s="52" t="str">
        <f t="shared" si="324"/>
        <v>TOERKOOP REISBURO DE VEER</v>
      </c>
    </row>
    <row r="1093" spans="1:18" ht="15" customHeight="1">
      <c r="A1093" t="str">
        <f t="shared" si="307"/>
        <v>JAPANWALA, SAAID</v>
      </c>
      <c r="B1093" t="str">
        <f t="shared" si="308"/>
        <v>806-173018</v>
      </c>
      <c r="C1093">
        <f t="shared" si="309"/>
        <v>93155045</v>
      </c>
      <c r="D1093" t="str">
        <f t="shared" si="310"/>
        <v>Checked Out</v>
      </c>
      <c r="E1093" t="str">
        <f t="shared" si="311"/>
        <v>CRS</v>
      </c>
      <c r="F1093" t="str">
        <f t="shared" si="312"/>
        <v>RACK</v>
      </c>
      <c r="G1093" t="str">
        <f t="shared" si="313"/>
        <v>SBK</v>
      </c>
      <c r="H1093">
        <f t="shared" si="314"/>
        <v>105</v>
      </c>
      <c r="I1093">
        <f t="shared" si="315"/>
        <v>42591</v>
      </c>
      <c r="J1093">
        <f t="shared" si="316"/>
        <v>42595</v>
      </c>
      <c r="K1093" t="str">
        <f t="shared" si="317"/>
        <v>NQQ1</v>
      </c>
      <c r="L1093">
        <f t="shared" si="318"/>
        <v>115</v>
      </c>
      <c r="M1093">
        <f t="shared" si="319"/>
        <v>4</v>
      </c>
      <c r="N1093">
        <f t="shared" si="320"/>
        <v>0</v>
      </c>
      <c r="O1093">
        <f t="shared" si="321"/>
        <v>0</v>
      </c>
      <c r="P1093" s="52" t="str">
        <f t="shared" si="322"/>
        <v>BOOKING.COM</v>
      </c>
      <c r="Q1093" s="52" t="str">
        <f t="shared" si="323"/>
        <v>*JBS HOTELS</v>
      </c>
      <c r="R1093" s="52" t="str">
        <f t="shared" si="324"/>
        <v>TOERKOOP REISBURO DE VEER</v>
      </c>
    </row>
    <row r="1094" spans="1:18" ht="15" customHeight="1">
      <c r="A1094" t="str">
        <f t="shared" si="307"/>
        <v>JAPANWALA, SAAID</v>
      </c>
      <c r="B1094" t="str">
        <f t="shared" si="308"/>
        <v>806-173018</v>
      </c>
      <c r="C1094">
        <f t="shared" si="309"/>
        <v>93155045</v>
      </c>
      <c r="D1094" t="str">
        <f t="shared" si="310"/>
        <v>Checked Out</v>
      </c>
      <c r="E1094" t="str">
        <f t="shared" si="311"/>
        <v>CRS</v>
      </c>
      <c r="F1094" t="str">
        <f t="shared" si="312"/>
        <v>RACK</v>
      </c>
      <c r="G1094" t="str">
        <f t="shared" si="313"/>
        <v>SBK</v>
      </c>
      <c r="H1094">
        <f t="shared" si="314"/>
        <v>105</v>
      </c>
      <c r="I1094">
        <f t="shared" si="315"/>
        <v>42591</v>
      </c>
      <c r="J1094">
        <f t="shared" si="316"/>
        <v>42595</v>
      </c>
      <c r="K1094" t="str">
        <f t="shared" si="317"/>
        <v>NQQ1</v>
      </c>
      <c r="L1094">
        <f t="shared" si="318"/>
        <v>115</v>
      </c>
      <c r="M1094">
        <f t="shared" si="319"/>
        <v>4</v>
      </c>
      <c r="N1094">
        <f t="shared" si="320"/>
        <v>0</v>
      </c>
      <c r="O1094">
        <f t="shared" si="321"/>
        <v>0</v>
      </c>
      <c r="P1094" s="52" t="str">
        <f t="shared" si="322"/>
        <v>BOOKING.COM</v>
      </c>
      <c r="Q1094" s="52" t="str">
        <f t="shared" si="323"/>
        <v>*JBS HOTELS</v>
      </c>
      <c r="R1094" s="52" t="str">
        <f t="shared" si="324"/>
        <v>TOERKOOP REISBURO DE VEER</v>
      </c>
    </row>
    <row r="1095" spans="1:18" ht="15" customHeight="1">
      <c r="A1095" t="str">
        <f t="shared" si="307"/>
        <v>JAPANWALA, SAAID</v>
      </c>
      <c r="B1095" t="str">
        <f t="shared" si="308"/>
        <v>806-173018</v>
      </c>
      <c r="C1095">
        <f t="shared" si="309"/>
        <v>93155045</v>
      </c>
      <c r="D1095" t="str">
        <f t="shared" si="310"/>
        <v>Checked Out</v>
      </c>
      <c r="E1095" t="str">
        <f t="shared" si="311"/>
        <v>CRS</v>
      </c>
      <c r="F1095" t="str">
        <f t="shared" si="312"/>
        <v>RACK</v>
      </c>
      <c r="G1095" t="str">
        <f t="shared" si="313"/>
        <v>SBK</v>
      </c>
      <c r="H1095">
        <f t="shared" si="314"/>
        <v>105</v>
      </c>
      <c r="I1095">
        <f t="shared" si="315"/>
        <v>42591</v>
      </c>
      <c r="J1095">
        <f t="shared" si="316"/>
        <v>42595</v>
      </c>
      <c r="K1095" t="str">
        <f t="shared" si="317"/>
        <v>NQQ1</v>
      </c>
      <c r="L1095">
        <f t="shared" si="318"/>
        <v>115</v>
      </c>
      <c r="M1095">
        <f t="shared" si="319"/>
        <v>4</v>
      </c>
      <c r="N1095">
        <f t="shared" si="320"/>
        <v>0</v>
      </c>
      <c r="O1095">
        <f t="shared" si="321"/>
        <v>0</v>
      </c>
      <c r="P1095" s="52" t="str">
        <f t="shared" si="322"/>
        <v>BOOKING.COM</v>
      </c>
      <c r="Q1095" s="52" t="str">
        <f t="shared" si="323"/>
        <v>*JBS HOTELS</v>
      </c>
      <c r="R1095" s="52" t="str">
        <f t="shared" si="324"/>
        <v>TOERKOOP REISBURO DE VEER</v>
      </c>
    </row>
    <row r="1096" spans="1:18" ht="15" customHeight="1">
      <c r="A1096" t="str">
        <f t="shared" si="307"/>
        <v>JAPANWALA, SAAID</v>
      </c>
      <c r="B1096" t="str">
        <f t="shared" si="308"/>
        <v>806-173018</v>
      </c>
      <c r="C1096">
        <f t="shared" si="309"/>
        <v>93155045</v>
      </c>
      <c r="D1096" t="str">
        <f t="shared" si="310"/>
        <v>Checked Out</v>
      </c>
      <c r="E1096" t="str">
        <f t="shared" si="311"/>
        <v>CRS</v>
      </c>
      <c r="F1096" t="str">
        <f t="shared" si="312"/>
        <v>RACK</v>
      </c>
      <c r="G1096" t="str">
        <f t="shared" si="313"/>
        <v>SBK</v>
      </c>
      <c r="H1096">
        <f t="shared" si="314"/>
        <v>105</v>
      </c>
      <c r="I1096">
        <f t="shared" si="315"/>
        <v>42591</v>
      </c>
      <c r="J1096">
        <f t="shared" si="316"/>
        <v>42595</v>
      </c>
      <c r="K1096" t="str">
        <f t="shared" si="317"/>
        <v>NQQ1</v>
      </c>
      <c r="L1096">
        <f t="shared" si="318"/>
        <v>115</v>
      </c>
      <c r="M1096">
        <f t="shared" si="319"/>
        <v>4</v>
      </c>
      <c r="N1096">
        <f t="shared" si="320"/>
        <v>0</v>
      </c>
      <c r="O1096">
        <f t="shared" si="321"/>
        <v>0</v>
      </c>
      <c r="P1096" s="52" t="str">
        <f t="shared" si="322"/>
        <v>BOOKING.COM</v>
      </c>
      <c r="Q1096" s="52" t="str">
        <f t="shared" si="323"/>
        <v>*JBS HOTELS</v>
      </c>
      <c r="R1096" s="52" t="str">
        <f t="shared" si="324"/>
        <v>TOERKOOP REISBURO DE VEER</v>
      </c>
    </row>
    <row r="1097" spans="1:18" ht="15" customHeight="1">
      <c r="A1097" t="str">
        <f t="shared" si="307"/>
        <v>JAPANWALA, SAAID</v>
      </c>
      <c r="B1097" t="str">
        <f t="shared" si="308"/>
        <v>806-173018</v>
      </c>
      <c r="C1097">
        <f t="shared" si="309"/>
        <v>93155045</v>
      </c>
      <c r="D1097" t="str">
        <f t="shared" si="310"/>
        <v>Checked Out</v>
      </c>
      <c r="E1097" t="str">
        <f t="shared" si="311"/>
        <v>CRS</v>
      </c>
      <c r="F1097" t="str">
        <f t="shared" si="312"/>
        <v>RACK</v>
      </c>
      <c r="G1097" t="str">
        <f t="shared" si="313"/>
        <v>SBK</v>
      </c>
      <c r="H1097">
        <f t="shared" si="314"/>
        <v>105</v>
      </c>
      <c r="I1097">
        <f t="shared" si="315"/>
        <v>42591</v>
      </c>
      <c r="J1097">
        <f t="shared" si="316"/>
        <v>42595</v>
      </c>
      <c r="K1097" t="str">
        <f t="shared" si="317"/>
        <v>NQQ1</v>
      </c>
      <c r="L1097">
        <f t="shared" si="318"/>
        <v>115</v>
      </c>
      <c r="M1097">
        <f t="shared" si="319"/>
        <v>4</v>
      </c>
      <c r="N1097">
        <f t="shared" si="320"/>
        <v>0</v>
      </c>
      <c r="O1097">
        <f t="shared" si="321"/>
        <v>0</v>
      </c>
      <c r="P1097" s="52" t="str">
        <f t="shared" si="322"/>
        <v>BOOKING.COM</v>
      </c>
      <c r="Q1097" s="52" t="str">
        <f t="shared" si="323"/>
        <v>*JBS HOTELS</v>
      </c>
      <c r="R1097" s="52" t="str">
        <f t="shared" si="324"/>
        <v>TOERKOOP REISBURO DE VEER</v>
      </c>
    </row>
    <row r="1098" spans="1:18" ht="15" customHeight="1">
      <c r="A1098" t="str">
        <f t="shared" si="307"/>
        <v>JAPANWALA, SAAID</v>
      </c>
      <c r="B1098" t="str">
        <f t="shared" si="308"/>
        <v>806-173018</v>
      </c>
      <c r="C1098">
        <f t="shared" si="309"/>
        <v>93155045</v>
      </c>
      <c r="D1098" t="str">
        <f t="shared" si="310"/>
        <v>Checked Out</v>
      </c>
      <c r="E1098" t="str">
        <f t="shared" si="311"/>
        <v>CRS</v>
      </c>
      <c r="F1098" t="str">
        <f t="shared" si="312"/>
        <v>RACK</v>
      </c>
      <c r="G1098" t="str">
        <f t="shared" si="313"/>
        <v>SBK</v>
      </c>
      <c r="H1098">
        <f t="shared" si="314"/>
        <v>105</v>
      </c>
      <c r="I1098">
        <f t="shared" si="315"/>
        <v>42591</v>
      </c>
      <c r="J1098">
        <f t="shared" si="316"/>
        <v>42595</v>
      </c>
      <c r="K1098" t="str">
        <f t="shared" si="317"/>
        <v>NQQ1</v>
      </c>
      <c r="L1098">
        <f t="shared" si="318"/>
        <v>115</v>
      </c>
      <c r="M1098">
        <f t="shared" si="319"/>
        <v>4</v>
      </c>
      <c r="N1098">
        <f t="shared" si="320"/>
        <v>0</v>
      </c>
      <c r="O1098">
        <f t="shared" si="321"/>
        <v>0</v>
      </c>
      <c r="P1098" s="52" t="str">
        <f t="shared" si="322"/>
        <v>BOOKING.COM</v>
      </c>
      <c r="Q1098" s="52" t="str">
        <f t="shared" si="323"/>
        <v>*JBS HOTELS</v>
      </c>
      <c r="R1098" s="52" t="str">
        <f t="shared" si="324"/>
        <v>TOERKOOP REISBURO DE VEER</v>
      </c>
    </row>
    <row r="1099" spans="1:18" ht="15" customHeight="1">
      <c r="A1099" t="str">
        <f t="shared" si="307"/>
        <v>JAPANWALA, SAAID</v>
      </c>
      <c r="B1099" t="str">
        <f t="shared" si="308"/>
        <v>806-173018</v>
      </c>
      <c r="C1099">
        <f t="shared" si="309"/>
        <v>93155045</v>
      </c>
      <c r="D1099" t="str">
        <f t="shared" si="310"/>
        <v>Checked Out</v>
      </c>
      <c r="E1099" t="str">
        <f t="shared" si="311"/>
        <v>CRS</v>
      </c>
      <c r="F1099" t="str">
        <f t="shared" si="312"/>
        <v>RACK</v>
      </c>
      <c r="G1099" t="str">
        <f t="shared" si="313"/>
        <v>SBK</v>
      </c>
      <c r="H1099">
        <f t="shared" si="314"/>
        <v>105</v>
      </c>
      <c r="I1099">
        <f t="shared" si="315"/>
        <v>42591</v>
      </c>
      <c r="J1099">
        <f t="shared" si="316"/>
        <v>42595</v>
      </c>
      <c r="K1099" t="str">
        <f t="shared" si="317"/>
        <v>NQQ1</v>
      </c>
      <c r="L1099">
        <f t="shared" si="318"/>
        <v>115</v>
      </c>
      <c r="M1099">
        <f t="shared" si="319"/>
        <v>4</v>
      </c>
      <c r="N1099">
        <f t="shared" si="320"/>
        <v>0</v>
      </c>
      <c r="O1099">
        <f t="shared" si="321"/>
        <v>0</v>
      </c>
      <c r="P1099" s="52" t="str">
        <f t="shared" si="322"/>
        <v>BOOKING.COM</v>
      </c>
      <c r="Q1099" s="52" t="str">
        <f t="shared" si="323"/>
        <v>*JBS HOTELS</v>
      </c>
      <c r="R1099" s="52" t="str">
        <f t="shared" si="324"/>
        <v>TOERKOOP REISBURO DE VEER</v>
      </c>
    </row>
    <row r="1100" spans="1:18" ht="15" customHeight="1">
      <c r="A1100" t="str">
        <f t="shared" si="307"/>
        <v>JAPANWALA, SAAID</v>
      </c>
      <c r="B1100" t="str">
        <f t="shared" si="308"/>
        <v>806-173018</v>
      </c>
      <c r="C1100">
        <f t="shared" si="309"/>
        <v>93155045</v>
      </c>
      <c r="D1100" t="str">
        <f t="shared" si="310"/>
        <v>Checked Out</v>
      </c>
      <c r="E1100" t="str">
        <f t="shared" si="311"/>
        <v>CRS</v>
      </c>
      <c r="F1100" t="str">
        <f t="shared" si="312"/>
        <v>RACK</v>
      </c>
      <c r="G1100" t="str">
        <f t="shared" si="313"/>
        <v>SBK</v>
      </c>
      <c r="H1100">
        <f t="shared" si="314"/>
        <v>105</v>
      </c>
      <c r="I1100">
        <f t="shared" si="315"/>
        <v>42591</v>
      </c>
      <c r="J1100">
        <f t="shared" si="316"/>
        <v>42595</v>
      </c>
      <c r="K1100" t="str">
        <f t="shared" si="317"/>
        <v>NQQ1</v>
      </c>
      <c r="L1100">
        <f t="shared" si="318"/>
        <v>115</v>
      </c>
      <c r="M1100">
        <f t="shared" si="319"/>
        <v>4</v>
      </c>
      <c r="N1100">
        <f t="shared" si="320"/>
        <v>0</v>
      </c>
      <c r="O1100">
        <f t="shared" si="321"/>
        <v>0</v>
      </c>
      <c r="P1100" s="52" t="str">
        <f t="shared" si="322"/>
        <v>BOOKING.COM</v>
      </c>
      <c r="Q1100" s="52" t="str">
        <f t="shared" si="323"/>
        <v>*JBS HOTELS</v>
      </c>
      <c r="R1100" s="52" t="str">
        <f t="shared" si="324"/>
        <v>TOERKOOP REISBURO DE VEER</v>
      </c>
    </row>
    <row r="1101" spans="1:18" ht="15" customHeight="1">
      <c r="A1101" t="str">
        <f t="shared" si="307"/>
        <v>JAPANWALA, SAAID</v>
      </c>
      <c r="B1101" t="str">
        <f t="shared" si="308"/>
        <v>806-173018</v>
      </c>
      <c r="C1101">
        <f t="shared" si="309"/>
        <v>93155045</v>
      </c>
      <c r="D1101" t="str">
        <f t="shared" si="310"/>
        <v>Checked Out</v>
      </c>
      <c r="E1101" t="str">
        <f t="shared" si="311"/>
        <v>CRS</v>
      </c>
      <c r="F1101" t="str">
        <f t="shared" si="312"/>
        <v>RACK</v>
      </c>
      <c r="G1101" t="str">
        <f t="shared" si="313"/>
        <v>SBK</v>
      </c>
      <c r="H1101">
        <f t="shared" si="314"/>
        <v>105</v>
      </c>
      <c r="I1101">
        <f t="shared" si="315"/>
        <v>42591</v>
      </c>
      <c r="J1101">
        <f t="shared" si="316"/>
        <v>42595</v>
      </c>
      <c r="K1101" t="str">
        <f t="shared" si="317"/>
        <v>NQQ1</v>
      </c>
      <c r="L1101">
        <f t="shared" si="318"/>
        <v>115</v>
      </c>
      <c r="M1101">
        <f t="shared" si="319"/>
        <v>4</v>
      </c>
      <c r="N1101">
        <f t="shared" si="320"/>
        <v>0</v>
      </c>
      <c r="O1101">
        <f t="shared" si="321"/>
        <v>0</v>
      </c>
      <c r="P1101" s="52" t="str">
        <f t="shared" si="322"/>
        <v>BOOKING.COM</v>
      </c>
      <c r="Q1101" s="52" t="str">
        <f t="shared" si="323"/>
        <v>*JBS HOTELS</v>
      </c>
      <c r="R1101" s="52" t="str">
        <f t="shared" si="324"/>
        <v>TOERKOOP REISBURO DE VEER</v>
      </c>
    </row>
    <row r="1102" spans="1:18" ht="15" customHeight="1">
      <c r="A1102" t="str">
        <f t="shared" si="307"/>
        <v>JAPANWALA, SAAID</v>
      </c>
      <c r="B1102" t="str">
        <f t="shared" si="308"/>
        <v>806-173018</v>
      </c>
      <c r="C1102">
        <f t="shared" si="309"/>
        <v>93155045</v>
      </c>
      <c r="D1102" t="str">
        <f t="shared" si="310"/>
        <v>Checked Out</v>
      </c>
      <c r="E1102" t="str">
        <f t="shared" si="311"/>
        <v>CRS</v>
      </c>
      <c r="F1102" t="str">
        <f t="shared" si="312"/>
        <v>RACK</v>
      </c>
      <c r="G1102" t="str">
        <f t="shared" si="313"/>
        <v>SBK</v>
      </c>
      <c r="H1102">
        <f t="shared" si="314"/>
        <v>105</v>
      </c>
      <c r="I1102">
        <f t="shared" si="315"/>
        <v>42591</v>
      </c>
      <c r="J1102">
        <f t="shared" si="316"/>
        <v>42595</v>
      </c>
      <c r="K1102" t="str">
        <f t="shared" si="317"/>
        <v>NQQ1</v>
      </c>
      <c r="L1102">
        <f t="shared" si="318"/>
        <v>115</v>
      </c>
      <c r="M1102">
        <f t="shared" si="319"/>
        <v>4</v>
      </c>
      <c r="N1102">
        <f t="shared" si="320"/>
        <v>0</v>
      </c>
      <c r="O1102">
        <f t="shared" si="321"/>
        <v>0</v>
      </c>
      <c r="P1102" s="52" t="str">
        <f t="shared" si="322"/>
        <v>BOOKING.COM</v>
      </c>
      <c r="Q1102" s="52" t="str">
        <f t="shared" si="323"/>
        <v>*JBS HOTELS</v>
      </c>
      <c r="R1102" s="52" t="str">
        <f t="shared" si="324"/>
        <v>TOERKOOP REISBURO DE VEER</v>
      </c>
    </row>
    <row r="1103" spans="1:18" ht="15" customHeight="1">
      <c r="A1103" t="str">
        <f t="shared" si="307"/>
        <v>JAPANWALA, SAAID</v>
      </c>
      <c r="B1103" t="str">
        <f t="shared" si="308"/>
        <v>806-173018</v>
      </c>
      <c r="C1103">
        <f t="shared" si="309"/>
        <v>93155045</v>
      </c>
      <c r="D1103" t="str">
        <f t="shared" si="310"/>
        <v>Checked Out</v>
      </c>
      <c r="E1103" t="str">
        <f t="shared" si="311"/>
        <v>CRS</v>
      </c>
      <c r="F1103" t="str">
        <f t="shared" si="312"/>
        <v>RACK</v>
      </c>
      <c r="G1103" t="str">
        <f t="shared" si="313"/>
        <v>SBK</v>
      </c>
      <c r="H1103">
        <f t="shared" si="314"/>
        <v>105</v>
      </c>
      <c r="I1103">
        <f t="shared" si="315"/>
        <v>42591</v>
      </c>
      <c r="J1103">
        <f t="shared" si="316"/>
        <v>42595</v>
      </c>
      <c r="K1103" t="str">
        <f t="shared" si="317"/>
        <v>NQQ1</v>
      </c>
      <c r="L1103">
        <f t="shared" si="318"/>
        <v>115</v>
      </c>
      <c r="M1103">
        <f t="shared" si="319"/>
        <v>4</v>
      </c>
      <c r="N1103">
        <f t="shared" si="320"/>
        <v>0</v>
      </c>
      <c r="O1103">
        <f t="shared" si="321"/>
        <v>0</v>
      </c>
      <c r="P1103" s="52" t="str">
        <f t="shared" si="322"/>
        <v>BOOKING.COM</v>
      </c>
      <c r="Q1103" s="52" t="str">
        <f t="shared" si="323"/>
        <v>*JBS HOTELS</v>
      </c>
      <c r="R1103" s="52" t="str">
        <f t="shared" si="324"/>
        <v>TOERKOOP REISBURO DE VEER</v>
      </c>
    </row>
    <row r="1104" spans="1:18" ht="15" customHeight="1">
      <c r="A1104" t="str">
        <f t="shared" si="307"/>
        <v>JAPANWALA, SAAID</v>
      </c>
      <c r="B1104" t="str">
        <f t="shared" si="308"/>
        <v>806-173018</v>
      </c>
      <c r="C1104">
        <f t="shared" si="309"/>
        <v>93155045</v>
      </c>
      <c r="D1104" t="str">
        <f t="shared" si="310"/>
        <v>Checked Out</v>
      </c>
      <c r="E1104" t="str">
        <f t="shared" si="311"/>
        <v>CRS</v>
      </c>
      <c r="F1104" t="str">
        <f t="shared" si="312"/>
        <v>RACK</v>
      </c>
      <c r="G1104" t="str">
        <f t="shared" si="313"/>
        <v>SBK</v>
      </c>
      <c r="H1104">
        <f t="shared" si="314"/>
        <v>105</v>
      </c>
      <c r="I1104">
        <f t="shared" si="315"/>
        <v>42591</v>
      </c>
      <c r="J1104">
        <f t="shared" si="316"/>
        <v>42595</v>
      </c>
      <c r="K1104" t="str">
        <f t="shared" si="317"/>
        <v>NQQ1</v>
      </c>
      <c r="L1104">
        <f t="shared" si="318"/>
        <v>115</v>
      </c>
      <c r="M1104">
        <f t="shared" si="319"/>
        <v>4</v>
      </c>
      <c r="N1104">
        <f t="shared" si="320"/>
        <v>0</v>
      </c>
      <c r="O1104">
        <f t="shared" si="321"/>
        <v>0</v>
      </c>
      <c r="P1104" s="52" t="str">
        <f t="shared" si="322"/>
        <v>BOOKING.COM</v>
      </c>
      <c r="Q1104" s="52" t="str">
        <f t="shared" si="323"/>
        <v>*JBS HOTELS</v>
      </c>
      <c r="R1104" s="52" t="str">
        <f t="shared" si="324"/>
        <v>TOERKOOP REISBURO DE VEER</v>
      </c>
    </row>
    <row r="1105" spans="1:18" ht="15" customHeight="1">
      <c r="A1105" t="str">
        <f t="shared" si="307"/>
        <v>JAPANWALA, SAAID</v>
      </c>
      <c r="B1105" t="str">
        <f t="shared" si="308"/>
        <v>806-173018</v>
      </c>
      <c r="C1105">
        <f t="shared" si="309"/>
        <v>93155045</v>
      </c>
      <c r="D1105" t="str">
        <f t="shared" si="310"/>
        <v>Checked Out</v>
      </c>
      <c r="E1105" t="str">
        <f t="shared" si="311"/>
        <v>CRS</v>
      </c>
      <c r="F1105" t="str">
        <f t="shared" si="312"/>
        <v>RACK</v>
      </c>
      <c r="G1105" t="str">
        <f t="shared" si="313"/>
        <v>SBK</v>
      </c>
      <c r="H1105">
        <f t="shared" si="314"/>
        <v>105</v>
      </c>
      <c r="I1105">
        <f t="shared" si="315"/>
        <v>42591</v>
      </c>
      <c r="J1105">
        <f t="shared" si="316"/>
        <v>42595</v>
      </c>
      <c r="K1105" t="str">
        <f t="shared" si="317"/>
        <v>NQQ1</v>
      </c>
      <c r="L1105">
        <f t="shared" si="318"/>
        <v>115</v>
      </c>
      <c r="M1105">
        <f t="shared" si="319"/>
        <v>4</v>
      </c>
      <c r="N1105">
        <f t="shared" si="320"/>
        <v>0</v>
      </c>
      <c r="O1105">
        <f t="shared" si="321"/>
        <v>0</v>
      </c>
      <c r="P1105" s="52" t="str">
        <f t="shared" si="322"/>
        <v>BOOKING.COM</v>
      </c>
      <c r="Q1105" s="52" t="str">
        <f t="shared" si="323"/>
        <v>*JBS HOTELS</v>
      </c>
      <c r="R1105" s="52" t="str">
        <f t="shared" si="324"/>
        <v>TOERKOOP REISBURO DE VEER</v>
      </c>
    </row>
    <row r="1106" spans="1:18" ht="15" customHeight="1">
      <c r="A1106" t="str">
        <f t="shared" si="307"/>
        <v>JAPANWALA, SAAID</v>
      </c>
      <c r="B1106" t="str">
        <f t="shared" si="308"/>
        <v>806-173018</v>
      </c>
      <c r="C1106">
        <f t="shared" si="309"/>
        <v>93155045</v>
      </c>
      <c r="D1106" t="str">
        <f t="shared" si="310"/>
        <v>Checked Out</v>
      </c>
      <c r="E1106" t="str">
        <f t="shared" si="311"/>
        <v>CRS</v>
      </c>
      <c r="F1106" t="str">
        <f t="shared" si="312"/>
        <v>RACK</v>
      </c>
      <c r="G1106" t="str">
        <f t="shared" si="313"/>
        <v>SBK</v>
      </c>
      <c r="H1106">
        <f t="shared" si="314"/>
        <v>105</v>
      </c>
      <c r="I1106">
        <f t="shared" si="315"/>
        <v>42591</v>
      </c>
      <c r="J1106">
        <f t="shared" si="316"/>
        <v>42595</v>
      </c>
      <c r="K1106" t="str">
        <f t="shared" si="317"/>
        <v>NQQ1</v>
      </c>
      <c r="L1106">
        <f t="shared" si="318"/>
        <v>115</v>
      </c>
      <c r="M1106">
        <f t="shared" si="319"/>
        <v>4</v>
      </c>
      <c r="N1106">
        <f t="shared" si="320"/>
        <v>0</v>
      </c>
      <c r="O1106">
        <f t="shared" si="321"/>
        <v>0</v>
      </c>
      <c r="P1106" s="52" t="str">
        <f t="shared" si="322"/>
        <v>BOOKING.COM</v>
      </c>
      <c r="Q1106" s="52" t="str">
        <f t="shared" si="323"/>
        <v>*JBS HOTELS</v>
      </c>
      <c r="R1106" s="52" t="str">
        <f t="shared" si="324"/>
        <v>TOERKOOP REISBURO DE VEER</v>
      </c>
    </row>
    <row r="1107" spans="1:18" ht="15" customHeight="1">
      <c r="A1107" t="str">
        <f t="shared" si="307"/>
        <v>JAPANWALA, SAAID</v>
      </c>
      <c r="B1107" t="str">
        <f t="shared" si="308"/>
        <v>806-173018</v>
      </c>
      <c r="C1107">
        <f t="shared" si="309"/>
        <v>93155045</v>
      </c>
      <c r="D1107" t="str">
        <f t="shared" si="310"/>
        <v>Checked Out</v>
      </c>
      <c r="E1107" t="str">
        <f t="shared" si="311"/>
        <v>CRS</v>
      </c>
      <c r="F1107" t="str">
        <f t="shared" si="312"/>
        <v>RACK</v>
      </c>
      <c r="G1107" t="str">
        <f t="shared" si="313"/>
        <v>SBK</v>
      </c>
      <c r="H1107">
        <f t="shared" si="314"/>
        <v>105</v>
      </c>
      <c r="I1107">
        <f t="shared" si="315"/>
        <v>42591</v>
      </c>
      <c r="J1107">
        <f t="shared" si="316"/>
        <v>42595</v>
      </c>
      <c r="K1107" t="str">
        <f t="shared" si="317"/>
        <v>NQQ1</v>
      </c>
      <c r="L1107">
        <f t="shared" si="318"/>
        <v>115</v>
      </c>
      <c r="M1107">
        <f t="shared" si="319"/>
        <v>4</v>
      </c>
      <c r="N1107">
        <f t="shared" si="320"/>
        <v>0</v>
      </c>
      <c r="O1107">
        <f t="shared" si="321"/>
        <v>0</v>
      </c>
      <c r="P1107" s="52" t="str">
        <f t="shared" si="322"/>
        <v>BOOKING.COM</v>
      </c>
      <c r="Q1107" s="52" t="str">
        <f t="shared" si="323"/>
        <v>*JBS HOTELS</v>
      </c>
      <c r="R1107" s="52" t="str">
        <f t="shared" si="324"/>
        <v>TOERKOOP REISBURO DE VEER</v>
      </c>
    </row>
    <row r="1108" spans="1:18" ht="15" customHeight="1">
      <c r="A1108" t="str">
        <f t="shared" si="307"/>
        <v>JAPANWALA, SAAID</v>
      </c>
      <c r="B1108" t="str">
        <f t="shared" si="308"/>
        <v>806-173018</v>
      </c>
      <c r="C1108">
        <f t="shared" si="309"/>
        <v>93155045</v>
      </c>
      <c r="D1108" t="str">
        <f t="shared" si="310"/>
        <v>Checked Out</v>
      </c>
      <c r="E1108" t="str">
        <f t="shared" si="311"/>
        <v>CRS</v>
      </c>
      <c r="F1108" t="str">
        <f t="shared" si="312"/>
        <v>RACK</v>
      </c>
      <c r="G1108" t="str">
        <f t="shared" si="313"/>
        <v>SBK</v>
      </c>
      <c r="H1108">
        <f t="shared" si="314"/>
        <v>105</v>
      </c>
      <c r="I1108">
        <f t="shared" si="315"/>
        <v>42591</v>
      </c>
      <c r="J1108">
        <f t="shared" si="316"/>
        <v>42595</v>
      </c>
      <c r="K1108" t="str">
        <f t="shared" si="317"/>
        <v>NQQ1</v>
      </c>
      <c r="L1108">
        <f t="shared" si="318"/>
        <v>115</v>
      </c>
      <c r="M1108">
        <f t="shared" si="319"/>
        <v>4</v>
      </c>
      <c r="N1108">
        <f t="shared" si="320"/>
        <v>0</v>
      </c>
      <c r="O1108">
        <f t="shared" si="321"/>
        <v>0</v>
      </c>
      <c r="P1108" s="52" t="str">
        <f t="shared" si="322"/>
        <v>BOOKING.COM</v>
      </c>
      <c r="Q1108" s="52" t="str">
        <f t="shared" si="323"/>
        <v>*JBS HOTELS</v>
      </c>
      <c r="R1108" s="52" t="str">
        <f t="shared" si="324"/>
        <v>TOERKOOP REISBURO DE VEER</v>
      </c>
    </row>
    <row r="1109" spans="1:18" ht="15" customHeight="1">
      <c r="A1109" t="str">
        <f t="shared" si="307"/>
        <v>JAPANWALA, SAAID</v>
      </c>
      <c r="B1109" t="str">
        <f t="shared" si="308"/>
        <v>806-173018</v>
      </c>
      <c r="C1109">
        <f t="shared" si="309"/>
        <v>93155045</v>
      </c>
      <c r="D1109" t="str">
        <f t="shared" si="310"/>
        <v>Checked Out</v>
      </c>
      <c r="E1109" t="str">
        <f t="shared" si="311"/>
        <v>CRS</v>
      </c>
      <c r="F1109" t="str">
        <f t="shared" si="312"/>
        <v>RACK</v>
      </c>
      <c r="G1109" t="str">
        <f t="shared" si="313"/>
        <v>SBK</v>
      </c>
      <c r="H1109">
        <f t="shared" si="314"/>
        <v>105</v>
      </c>
      <c r="I1109">
        <f t="shared" si="315"/>
        <v>42591</v>
      </c>
      <c r="J1109">
        <f t="shared" si="316"/>
        <v>42595</v>
      </c>
      <c r="K1109" t="str">
        <f t="shared" si="317"/>
        <v>NQQ1</v>
      </c>
      <c r="L1109">
        <f t="shared" si="318"/>
        <v>115</v>
      </c>
      <c r="M1109">
        <f t="shared" si="319"/>
        <v>4</v>
      </c>
      <c r="N1109">
        <f t="shared" si="320"/>
        <v>0</v>
      </c>
      <c r="O1109">
        <f t="shared" si="321"/>
        <v>0</v>
      </c>
      <c r="P1109" s="52" t="str">
        <f t="shared" si="322"/>
        <v>BOOKING.COM</v>
      </c>
      <c r="Q1109" s="52" t="str">
        <f t="shared" si="323"/>
        <v>*JBS HOTELS</v>
      </c>
      <c r="R1109" s="52" t="str">
        <f t="shared" si="324"/>
        <v>TOERKOOP REISBURO DE VEER</v>
      </c>
    </row>
    <row r="1110" spans="1:18" ht="15" customHeight="1">
      <c r="A1110" t="str">
        <f t="shared" si="307"/>
        <v>JAPANWALA, SAAID</v>
      </c>
      <c r="B1110" t="str">
        <f t="shared" si="308"/>
        <v>806-173018</v>
      </c>
      <c r="C1110">
        <f t="shared" si="309"/>
        <v>93155045</v>
      </c>
      <c r="D1110" t="str">
        <f t="shared" si="310"/>
        <v>Checked Out</v>
      </c>
      <c r="E1110" t="str">
        <f t="shared" si="311"/>
        <v>CRS</v>
      </c>
      <c r="F1110" t="str">
        <f t="shared" si="312"/>
        <v>RACK</v>
      </c>
      <c r="G1110" t="str">
        <f t="shared" si="313"/>
        <v>SBK</v>
      </c>
      <c r="H1110">
        <f t="shared" si="314"/>
        <v>105</v>
      </c>
      <c r="I1110">
        <f t="shared" si="315"/>
        <v>42591</v>
      </c>
      <c r="J1110">
        <f t="shared" si="316"/>
        <v>42595</v>
      </c>
      <c r="K1110" t="str">
        <f t="shared" si="317"/>
        <v>NQQ1</v>
      </c>
      <c r="L1110">
        <f t="shared" si="318"/>
        <v>115</v>
      </c>
      <c r="M1110">
        <f t="shared" si="319"/>
        <v>4</v>
      </c>
      <c r="N1110">
        <f t="shared" si="320"/>
        <v>0</v>
      </c>
      <c r="O1110">
        <f t="shared" si="321"/>
        <v>0</v>
      </c>
      <c r="P1110" s="52" t="str">
        <f t="shared" si="322"/>
        <v>BOOKING.COM</v>
      </c>
      <c r="Q1110" s="52" t="str">
        <f t="shared" si="323"/>
        <v>*JBS HOTELS</v>
      </c>
      <c r="R1110" s="52" t="str">
        <f t="shared" si="324"/>
        <v>TOERKOOP REISBURO DE VEER</v>
      </c>
    </row>
    <row r="1111" spans="1:18" ht="15" customHeight="1">
      <c r="A1111" t="str">
        <f t="shared" si="307"/>
        <v>JAPANWALA, SAAID</v>
      </c>
      <c r="B1111" t="str">
        <f t="shared" si="308"/>
        <v>806-173018</v>
      </c>
      <c r="C1111">
        <f t="shared" si="309"/>
        <v>93155045</v>
      </c>
      <c r="D1111" t="str">
        <f t="shared" si="310"/>
        <v>Checked Out</v>
      </c>
      <c r="E1111" t="str">
        <f t="shared" si="311"/>
        <v>CRS</v>
      </c>
      <c r="F1111" t="str">
        <f t="shared" si="312"/>
        <v>RACK</v>
      </c>
      <c r="G1111" t="str">
        <f t="shared" si="313"/>
        <v>SBK</v>
      </c>
      <c r="H1111">
        <f t="shared" si="314"/>
        <v>105</v>
      </c>
      <c r="I1111">
        <f t="shared" si="315"/>
        <v>42591</v>
      </c>
      <c r="J1111">
        <f t="shared" si="316"/>
        <v>42595</v>
      </c>
      <c r="K1111" t="str">
        <f t="shared" si="317"/>
        <v>NQQ1</v>
      </c>
      <c r="L1111">
        <f t="shared" si="318"/>
        <v>115</v>
      </c>
      <c r="M1111">
        <f t="shared" si="319"/>
        <v>4</v>
      </c>
      <c r="N1111">
        <f t="shared" si="320"/>
        <v>0</v>
      </c>
      <c r="O1111">
        <f t="shared" si="321"/>
        <v>0</v>
      </c>
      <c r="P1111" s="52" t="str">
        <f t="shared" si="322"/>
        <v>BOOKING.COM</v>
      </c>
      <c r="Q1111" s="52" t="str">
        <f t="shared" si="323"/>
        <v>*JBS HOTELS</v>
      </c>
      <c r="R1111" s="52" t="str">
        <f t="shared" si="324"/>
        <v>TOERKOOP REISBURO DE VEER</v>
      </c>
    </row>
    <row r="1112" spans="1:18" ht="15" customHeight="1">
      <c r="A1112" t="str">
        <f t="shared" si="307"/>
        <v>JAPANWALA, SAAID</v>
      </c>
      <c r="B1112" t="str">
        <f t="shared" si="308"/>
        <v>806-173018</v>
      </c>
      <c r="C1112">
        <f t="shared" si="309"/>
        <v>93155045</v>
      </c>
      <c r="D1112" t="str">
        <f t="shared" si="310"/>
        <v>Checked Out</v>
      </c>
      <c r="E1112" t="str">
        <f t="shared" si="311"/>
        <v>CRS</v>
      </c>
      <c r="F1112" t="str">
        <f t="shared" si="312"/>
        <v>RACK</v>
      </c>
      <c r="G1112" t="str">
        <f t="shared" si="313"/>
        <v>SBK</v>
      </c>
      <c r="H1112">
        <f t="shared" si="314"/>
        <v>105</v>
      </c>
      <c r="I1112">
        <f t="shared" si="315"/>
        <v>42591</v>
      </c>
      <c r="J1112">
        <f t="shared" si="316"/>
        <v>42595</v>
      </c>
      <c r="K1112" t="str">
        <f t="shared" si="317"/>
        <v>NQQ1</v>
      </c>
      <c r="L1112">
        <f t="shared" si="318"/>
        <v>115</v>
      </c>
      <c r="M1112">
        <f t="shared" si="319"/>
        <v>4</v>
      </c>
      <c r="N1112">
        <f t="shared" si="320"/>
        <v>0</v>
      </c>
      <c r="O1112">
        <f t="shared" si="321"/>
        <v>0</v>
      </c>
      <c r="P1112" s="52" t="str">
        <f t="shared" si="322"/>
        <v>BOOKING.COM</v>
      </c>
      <c r="Q1112" s="52" t="str">
        <f t="shared" si="323"/>
        <v>*JBS HOTELS</v>
      </c>
      <c r="R1112" s="52" t="str">
        <f t="shared" si="324"/>
        <v>TOERKOOP REISBURO DE VEER</v>
      </c>
    </row>
    <row r="1113" spans="1:18" ht="15" customHeight="1">
      <c r="A1113" t="str">
        <f t="shared" si="307"/>
        <v>JAPANWALA, SAAID</v>
      </c>
      <c r="B1113" t="str">
        <f t="shared" si="308"/>
        <v>806-173018</v>
      </c>
      <c r="C1113">
        <f t="shared" si="309"/>
        <v>93155045</v>
      </c>
      <c r="D1113" t="str">
        <f t="shared" si="310"/>
        <v>Checked Out</v>
      </c>
      <c r="E1113" t="str">
        <f t="shared" si="311"/>
        <v>CRS</v>
      </c>
      <c r="F1113" t="str">
        <f t="shared" si="312"/>
        <v>RACK</v>
      </c>
      <c r="G1113" t="str">
        <f t="shared" si="313"/>
        <v>SBK</v>
      </c>
      <c r="H1113">
        <f t="shared" si="314"/>
        <v>105</v>
      </c>
      <c r="I1113">
        <f t="shared" si="315"/>
        <v>42591</v>
      </c>
      <c r="J1113">
        <f t="shared" si="316"/>
        <v>42595</v>
      </c>
      <c r="K1113" t="str">
        <f t="shared" si="317"/>
        <v>NQQ1</v>
      </c>
      <c r="L1113">
        <f t="shared" si="318"/>
        <v>115</v>
      </c>
      <c r="M1113">
        <f t="shared" si="319"/>
        <v>4</v>
      </c>
      <c r="N1113">
        <f t="shared" si="320"/>
        <v>0</v>
      </c>
      <c r="O1113">
        <f t="shared" si="321"/>
        <v>0</v>
      </c>
      <c r="P1113" s="52" t="str">
        <f t="shared" si="322"/>
        <v>BOOKING.COM</v>
      </c>
      <c r="Q1113" s="52" t="str">
        <f t="shared" si="323"/>
        <v>*JBS HOTELS</v>
      </c>
      <c r="R1113" s="52" t="str">
        <f t="shared" si="324"/>
        <v>TOERKOOP REISBURO DE VEER</v>
      </c>
    </row>
    <row r="1114" spans="1:18" ht="15" customHeight="1">
      <c r="A1114" t="str">
        <f t="shared" si="307"/>
        <v>JAPANWALA, SAAID</v>
      </c>
      <c r="B1114" t="str">
        <f t="shared" si="308"/>
        <v>806-173018</v>
      </c>
      <c r="C1114">
        <f t="shared" si="309"/>
        <v>93155045</v>
      </c>
      <c r="D1114" t="str">
        <f t="shared" si="310"/>
        <v>Checked Out</v>
      </c>
      <c r="E1114" t="str">
        <f t="shared" si="311"/>
        <v>CRS</v>
      </c>
      <c r="F1114" t="str">
        <f t="shared" si="312"/>
        <v>RACK</v>
      </c>
      <c r="G1114" t="str">
        <f t="shared" si="313"/>
        <v>SBK</v>
      </c>
      <c r="H1114">
        <f t="shared" si="314"/>
        <v>105</v>
      </c>
      <c r="I1114">
        <f t="shared" si="315"/>
        <v>42591</v>
      </c>
      <c r="J1114">
        <f t="shared" si="316"/>
        <v>42595</v>
      </c>
      <c r="K1114" t="str">
        <f t="shared" si="317"/>
        <v>NQQ1</v>
      </c>
      <c r="L1114">
        <f t="shared" si="318"/>
        <v>115</v>
      </c>
      <c r="M1114">
        <f t="shared" si="319"/>
        <v>4</v>
      </c>
      <c r="N1114">
        <f t="shared" si="320"/>
        <v>0</v>
      </c>
      <c r="O1114">
        <f t="shared" si="321"/>
        <v>0</v>
      </c>
      <c r="P1114" s="52" t="str">
        <f t="shared" si="322"/>
        <v>BOOKING.COM</v>
      </c>
      <c r="Q1114" s="52" t="str">
        <f t="shared" si="323"/>
        <v>*JBS HOTELS</v>
      </c>
      <c r="R1114" s="52" t="str">
        <f t="shared" si="324"/>
        <v>TOERKOOP REISBURO DE VEER</v>
      </c>
    </row>
    <row r="1115" spans="1:18" ht="15" customHeight="1">
      <c r="A1115" t="str">
        <f t="shared" si="307"/>
        <v>JAPANWALA, SAAID</v>
      </c>
      <c r="B1115" t="str">
        <f t="shared" si="308"/>
        <v>806-173018</v>
      </c>
      <c r="C1115">
        <f t="shared" si="309"/>
        <v>93155045</v>
      </c>
      <c r="D1115" t="str">
        <f t="shared" si="310"/>
        <v>Checked Out</v>
      </c>
      <c r="E1115" t="str">
        <f t="shared" si="311"/>
        <v>CRS</v>
      </c>
      <c r="F1115" t="str">
        <f t="shared" si="312"/>
        <v>RACK</v>
      </c>
      <c r="G1115" t="str">
        <f t="shared" si="313"/>
        <v>SBK</v>
      </c>
      <c r="H1115">
        <f t="shared" si="314"/>
        <v>105</v>
      </c>
      <c r="I1115">
        <f t="shared" si="315"/>
        <v>42591</v>
      </c>
      <c r="J1115">
        <f t="shared" si="316"/>
        <v>42595</v>
      </c>
      <c r="K1115" t="str">
        <f t="shared" si="317"/>
        <v>NQQ1</v>
      </c>
      <c r="L1115">
        <f t="shared" si="318"/>
        <v>115</v>
      </c>
      <c r="M1115">
        <f t="shared" si="319"/>
        <v>4</v>
      </c>
      <c r="N1115">
        <f t="shared" si="320"/>
        <v>0</v>
      </c>
      <c r="O1115">
        <f t="shared" si="321"/>
        <v>0</v>
      </c>
      <c r="P1115" s="52" t="str">
        <f t="shared" si="322"/>
        <v>BOOKING.COM</v>
      </c>
      <c r="Q1115" s="52" t="str">
        <f t="shared" si="323"/>
        <v>*JBS HOTELS</v>
      </c>
      <c r="R1115" s="52" t="str">
        <f t="shared" si="324"/>
        <v>TOERKOOP REISBURO DE VEER</v>
      </c>
    </row>
    <row r="1116" spans="1:18" ht="15" customHeight="1">
      <c r="A1116" t="str">
        <f t="shared" si="307"/>
        <v>JAPANWALA, SAAID</v>
      </c>
      <c r="B1116" t="str">
        <f t="shared" si="308"/>
        <v>806-173018</v>
      </c>
      <c r="C1116">
        <f t="shared" si="309"/>
        <v>93155045</v>
      </c>
      <c r="D1116" t="str">
        <f t="shared" si="310"/>
        <v>Checked Out</v>
      </c>
      <c r="E1116" t="str">
        <f t="shared" si="311"/>
        <v>CRS</v>
      </c>
      <c r="F1116" t="str">
        <f t="shared" si="312"/>
        <v>RACK</v>
      </c>
      <c r="G1116" t="str">
        <f t="shared" si="313"/>
        <v>SBK</v>
      </c>
      <c r="H1116">
        <f t="shared" si="314"/>
        <v>105</v>
      </c>
      <c r="I1116">
        <f t="shared" si="315"/>
        <v>42591</v>
      </c>
      <c r="J1116">
        <f t="shared" si="316"/>
        <v>42595</v>
      </c>
      <c r="K1116" t="str">
        <f t="shared" si="317"/>
        <v>NQQ1</v>
      </c>
      <c r="L1116">
        <f t="shared" si="318"/>
        <v>115</v>
      </c>
      <c r="M1116">
        <f t="shared" si="319"/>
        <v>4</v>
      </c>
      <c r="N1116">
        <f t="shared" si="320"/>
        <v>0</v>
      </c>
      <c r="O1116">
        <f t="shared" si="321"/>
        <v>0</v>
      </c>
      <c r="P1116" s="52" t="str">
        <f t="shared" si="322"/>
        <v>BOOKING.COM</v>
      </c>
      <c r="Q1116" s="52" t="str">
        <f t="shared" si="323"/>
        <v>*JBS HOTELS</v>
      </c>
      <c r="R1116" s="52" t="str">
        <f t="shared" si="324"/>
        <v>TOERKOOP REISBURO DE VEER</v>
      </c>
    </row>
    <row r="1117" spans="1:18" ht="15" customHeight="1">
      <c r="A1117" t="str">
        <f t="shared" ref="A1117:A1180" si="325">A1116</f>
        <v>JAPANWALA, SAAID</v>
      </c>
      <c r="B1117" t="str">
        <f t="shared" ref="B1117:B1180" si="326">B1116</f>
        <v>806-173018</v>
      </c>
      <c r="C1117">
        <f t="shared" ref="C1117:C1180" si="327">C1116</f>
        <v>93155045</v>
      </c>
      <c r="D1117" t="str">
        <f t="shared" ref="D1117:D1180" si="328">D1116</f>
        <v>Checked Out</v>
      </c>
      <c r="E1117" t="str">
        <f t="shared" ref="E1117:E1180" si="329">E1116</f>
        <v>CRS</v>
      </c>
      <c r="F1117" t="str">
        <f t="shared" ref="F1117:F1180" si="330">F1116</f>
        <v>RACK</v>
      </c>
      <c r="G1117" t="str">
        <f t="shared" ref="G1117:G1180" si="331">G1116</f>
        <v>SBK</v>
      </c>
      <c r="H1117">
        <f t="shared" ref="H1117:H1180" si="332">H1116</f>
        <v>105</v>
      </c>
      <c r="I1117">
        <f t="shared" ref="I1117:I1180" si="333">I1116</f>
        <v>42591</v>
      </c>
      <c r="J1117">
        <f t="shared" ref="J1117:J1180" si="334">J1116</f>
        <v>42595</v>
      </c>
      <c r="K1117" t="str">
        <f t="shared" ref="K1117:K1180" si="335">K1116</f>
        <v>NQQ1</v>
      </c>
      <c r="L1117">
        <f t="shared" ref="L1117:L1180" si="336">L1116</f>
        <v>115</v>
      </c>
      <c r="M1117">
        <f t="shared" ref="M1117:M1180" si="337">M1116</f>
        <v>4</v>
      </c>
      <c r="N1117">
        <f t="shared" ref="N1117:N1180" si="338">N1116</f>
        <v>0</v>
      </c>
      <c r="O1117">
        <f t="shared" ref="O1117:O1180" si="339">O1116</f>
        <v>0</v>
      </c>
      <c r="P1117" s="52" t="str">
        <f t="shared" ref="P1117:P1180" si="340">P1116</f>
        <v>BOOKING.COM</v>
      </c>
      <c r="Q1117" s="52" t="str">
        <f t="shared" ref="Q1117:Q1180" si="341">Q1116</f>
        <v>*JBS HOTELS</v>
      </c>
      <c r="R1117" s="52" t="str">
        <f t="shared" ref="R1117:R1180" si="342">R1116</f>
        <v>TOERKOOP REISBURO DE VEER</v>
      </c>
    </row>
    <row r="1118" spans="1:18" ht="15" customHeight="1">
      <c r="A1118" t="str">
        <f t="shared" si="325"/>
        <v>JAPANWALA, SAAID</v>
      </c>
      <c r="B1118" t="str">
        <f t="shared" si="326"/>
        <v>806-173018</v>
      </c>
      <c r="C1118">
        <f t="shared" si="327"/>
        <v>93155045</v>
      </c>
      <c r="D1118" t="str">
        <f t="shared" si="328"/>
        <v>Checked Out</v>
      </c>
      <c r="E1118" t="str">
        <f t="shared" si="329"/>
        <v>CRS</v>
      </c>
      <c r="F1118" t="str">
        <f t="shared" si="330"/>
        <v>RACK</v>
      </c>
      <c r="G1118" t="str">
        <f t="shared" si="331"/>
        <v>SBK</v>
      </c>
      <c r="H1118">
        <f t="shared" si="332"/>
        <v>105</v>
      </c>
      <c r="I1118">
        <f t="shared" si="333"/>
        <v>42591</v>
      </c>
      <c r="J1118">
        <f t="shared" si="334"/>
        <v>42595</v>
      </c>
      <c r="K1118" t="str">
        <f t="shared" si="335"/>
        <v>NQQ1</v>
      </c>
      <c r="L1118">
        <f t="shared" si="336"/>
        <v>115</v>
      </c>
      <c r="M1118">
        <f t="shared" si="337"/>
        <v>4</v>
      </c>
      <c r="N1118">
        <f t="shared" si="338"/>
        <v>0</v>
      </c>
      <c r="O1118">
        <f t="shared" si="339"/>
        <v>0</v>
      </c>
      <c r="P1118" s="52" t="str">
        <f t="shared" si="340"/>
        <v>BOOKING.COM</v>
      </c>
      <c r="Q1118" s="52" t="str">
        <f t="shared" si="341"/>
        <v>*JBS HOTELS</v>
      </c>
      <c r="R1118" s="52" t="str">
        <f t="shared" si="342"/>
        <v>TOERKOOP REISBURO DE VEER</v>
      </c>
    </row>
    <row r="1119" spans="1:18" ht="15" customHeight="1">
      <c r="A1119" t="str">
        <f t="shared" si="325"/>
        <v>JAPANWALA, SAAID</v>
      </c>
      <c r="B1119" t="str">
        <f t="shared" si="326"/>
        <v>806-173018</v>
      </c>
      <c r="C1119">
        <f t="shared" si="327"/>
        <v>93155045</v>
      </c>
      <c r="D1119" t="str">
        <f t="shared" si="328"/>
        <v>Checked Out</v>
      </c>
      <c r="E1119" t="str">
        <f t="shared" si="329"/>
        <v>CRS</v>
      </c>
      <c r="F1119" t="str">
        <f t="shared" si="330"/>
        <v>RACK</v>
      </c>
      <c r="G1119" t="str">
        <f t="shared" si="331"/>
        <v>SBK</v>
      </c>
      <c r="H1119">
        <f t="shared" si="332"/>
        <v>105</v>
      </c>
      <c r="I1119">
        <f t="shared" si="333"/>
        <v>42591</v>
      </c>
      <c r="J1119">
        <f t="shared" si="334"/>
        <v>42595</v>
      </c>
      <c r="K1119" t="str">
        <f t="shared" si="335"/>
        <v>NQQ1</v>
      </c>
      <c r="L1119">
        <f t="shared" si="336"/>
        <v>115</v>
      </c>
      <c r="M1119">
        <f t="shared" si="337"/>
        <v>4</v>
      </c>
      <c r="N1119">
        <f t="shared" si="338"/>
        <v>0</v>
      </c>
      <c r="O1119">
        <f t="shared" si="339"/>
        <v>0</v>
      </c>
      <c r="P1119" s="52" t="str">
        <f t="shared" si="340"/>
        <v>BOOKING.COM</v>
      </c>
      <c r="Q1119" s="52" t="str">
        <f t="shared" si="341"/>
        <v>*JBS HOTELS</v>
      </c>
      <c r="R1119" s="52" t="str">
        <f t="shared" si="342"/>
        <v>TOERKOOP REISBURO DE VEER</v>
      </c>
    </row>
    <row r="1120" spans="1:18" ht="15" customHeight="1">
      <c r="A1120" t="str">
        <f t="shared" si="325"/>
        <v>JAPANWALA, SAAID</v>
      </c>
      <c r="B1120" t="str">
        <f t="shared" si="326"/>
        <v>806-173018</v>
      </c>
      <c r="C1120">
        <f t="shared" si="327"/>
        <v>93155045</v>
      </c>
      <c r="D1120" t="str">
        <f t="shared" si="328"/>
        <v>Checked Out</v>
      </c>
      <c r="E1120" t="str">
        <f t="shared" si="329"/>
        <v>CRS</v>
      </c>
      <c r="F1120" t="str">
        <f t="shared" si="330"/>
        <v>RACK</v>
      </c>
      <c r="G1120" t="str">
        <f t="shared" si="331"/>
        <v>SBK</v>
      </c>
      <c r="H1120">
        <f t="shared" si="332"/>
        <v>105</v>
      </c>
      <c r="I1120">
        <f t="shared" si="333"/>
        <v>42591</v>
      </c>
      <c r="J1120">
        <f t="shared" si="334"/>
        <v>42595</v>
      </c>
      <c r="K1120" t="str">
        <f t="shared" si="335"/>
        <v>NQQ1</v>
      </c>
      <c r="L1120">
        <f t="shared" si="336"/>
        <v>115</v>
      </c>
      <c r="M1120">
        <f t="shared" si="337"/>
        <v>4</v>
      </c>
      <c r="N1120">
        <f t="shared" si="338"/>
        <v>0</v>
      </c>
      <c r="O1120">
        <f t="shared" si="339"/>
        <v>0</v>
      </c>
      <c r="P1120" s="52" t="str">
        <f t="shared" si="340"/>
        <v>BOOKING.COM</v>
      </c>
      <c r="Q1120" s="52" t="str">
        <f t="shared" si="341"/>
        <v>*JBS HOTELS</v>
      </c>
      <c r="R1120" s="52" t="str">
        <f t="shared" si="342"/>
        <v>TOERKOOP REISBURO DE VEER</v>
      </c>
    </row>
    <row r="1121" spans="1:18" ht="15" customHeight="1">
      <c r="A1121" t="str">
        <f t="shared" si="325"/>
        <v>JAPANWALA, SAAID</v>
      </c>
      <c r="B1121" t="str">
        <f t="shared" si="326"/>
        <v>806-173018</v>
      </c>
      <c r="C1121">
        <f t="shared" si="327"/>
        <v>93155045</v>
      </c>
      <c r="D1121" t="str">
        <f t="shared" si="328"/>
        <v>Checked Out</v>
      </c>
      <c r="E1121" t="str">
        <f t="shared" si="329"/>
        <v>CRS</v>
      </c>
      <c r="F1121" t="str">
        <f t="shared" si="330"/>
        <v>RACK</v>
      </c>
      <c r="G1121" t="str">
        <f t="shared" si="331"/>
        <v>SBK</v>
      </c>
      <c r="H1121">
        <f t="shared" si="332"/>
        <v>105</v>
      </c>
      <c r="I1121">
        <f t="shared" si="333"/>
        <v>42591</v>
      </c>
      <c r="J1121">
        <f t="shared" si="334"/>
        <v>42595</v>
      </c>
      <c r="K1121" t="str">
        <f t="shared" si="335"/>
        <v>NQQ1</v>
      </c>
      <c r="L1121">
        <f t="shared" si="336"/>
        <v>115</v>
      </c>
      <c r="M1121">
        <f t="shared" si="337"/>
        <v>4</v>
      </c>
      <c r="N1121">
        <f t="shared" si="338"/>
        <v>0</v>
      </c>
      <c r="O1121">
        <f t="shared" si="339"/>
        <v>0</v>
      </c>
      <c r="P1121" s="52" t="str">
        <f t="shared" si="340"/>
        <v>BOOKING.COM</v>
      </c>
      <c r="Q1121" s="52" t="str">
        <f t="shared" si="341"/>
        <v>*JBS HOTELS</v>
      </c>
      <c r="R1121" s="52" t="str">
        <f t="shared" si="342"/>
        <v>TOERKOOP REISBURO DE VEER</v>
      </c>
    </row>
    <row r="1122" spans="1:18" ht="15" customHeight="1">
      <c r="A1122" t="str">
        <f t="shared" si="325"/>
        <v>JAPANWALA, SAAID</v>
      </c>
      <c r="B1122" t="str">
        <f t="shared" si="326"/>
        <v>806-173018</v>
      </c>
      <c r="C1122">
        <f t="shared" si="327"/>
        <v>93155045</v>
      </c>
      <c r="D1122" t="str">
        <f t="shared" si="328"/>
        <v>Checked Out</v>
      </c>
      <c r="E1122" t="str">
        <f t="shared" si="329"/>
        <v>CRS</v>
      </c>
      <c r="F1122" t="str">
        <f t="shared" si="330"/>
        <v>RACK</v>
      </c>
      <c r="G1122" t="str">
        <f t="shared" si="331"/>
        <v>SBK</v>
      </c>
      <c r="H1122">
        <f t="shared" si="332"/>
        <v>105</v>
      </c>
      <c r="I1122">
        <f t="shared" si="333"/>
        <v>42591</v>
      </c>
      <c r="J1122">
        <f t="shared" si="334"/>
        <v>42595</v>
      </c>
      <c r="K1122" t="str">
        <f t="shared" si="335"/>
        <v>NQQ1</v>
      </c>
      <c r="L1122">
        <f t="shared" si="336"/>
        <v>115</v>
      </c>
      <c r="M1122">
        <f t="shared" si="337"/>
        <v>4</v>
      </c>
      <c r="N1122">
        <f t="shared" si="338"/>
        <v>0</v>
      </c>
      <c r="O1122">
        <f t="shared" si="339"/>
        <v>0</v>
      </c>
      <c r="P1122" s="52" t="str">
        <f t="shared" si="340"/>
        <v>BOOKING.COM</v>
      </c>
      <c r="Q1122" s="52" t="str">
        <f t="shared" si="341"/>
        <v>*JBS HOTELS</v>
      </c>
      <c r="R1122" s="52" t="str">
        <f t="shared" si="342"/>
        <v>TOERKOOP REISBURO DE VEER</v>
      </c>
    </row>
    <row r="1123" spans="1:18" ht="15" customHeight="1">
      <c r="A1123" t="str">
        <f t="shared" si="325"/>
        <v>JAPANWALA, SAAID</v>
      </c>
      <c r="B1123" t="str">
        <f t="shared" si="326"/>
        <v>806-173018</v>
      </c>
      <c r="C1123">
        <f t="shared" si="327"/>
        <v>93155045</v>
      </c>
      <c r="D1123" t="str">
        <f t="shared" si="328"/>
        <v>Checked Out</v>
      </c>
      <c r="E1123" t="str">
        <f t="shared" si="329"/>
        <v>CRS</v>
      </c>
      <c r="F1123" t="str">
        <f t="shared" si="330"/>
        <v>RACK</v>
      </c>
      <c r="G1123" t="str">
        <f t="shared" si="331"/>
        <v>SBK</v>
      </c>
      <c r="H1123">
        <f t="shared" si="332"/>
        <v>105</v>
      </c>
      <c r="I1123">
        <f t="shared" si="333"/>
        <v>42591</v>
      </c>
      <c r="J1123">
        <f t="shared" si="334"/>
        <v>42595</v>
      </c>
      <c r="K1123" t="str">
        <f t="shared" si="335"/>
        <v>NQQ1</v>
      </c>
      <c r="L1123">
        <f t="shared" si="336"/>
        <v>115</v>
      </c>
      <c r="M1123">
        <f t="shared" si="337"/>
        <v>4</v>
      </c>
      <c r="N1123">
        <f t="shared" si="338"/>
        <v>0</v>
      </c>
      <c r="O1123">
        <f t="shared" si="339"/>
        <v>0</v>
      </c>
      <c r="P1123" s="52" t="str">
        <f t="shared" si="340"/>
        <v>BOOKING.COM</v>
      </c>
      <c r="Q1123" s="52" t="str">
        <f t="shared" si="341"/>
        <v>*JBS HOTELS</v>
      </c>
      <c r="R1123" s="52" t="str">
        <f t="shared" si="342"/>
        <v>TOERKOOP REISBURO DE VEER</v>
      </c>
    </row>
    <row r="1124" spans="1:18" ht="15" customHeight="1">
      <c r="A1124" t="str">
        <f t="shared" si="325"/>
        <v>JAPANWALA, SAAID</v>
      </c>
      <c r="B1124" t="str">
        <f t="shared" si="326"/>
        <v>806-173018</v>
      </c>
      <c r="C1124">
        <f t="shared" si="327"/>
        <v>93155045</v>
      </c>
      <c r="D1124" t="str">
        <f t="shared" si="328"/>
        <v>Checked Out</v>
      </c>
      <c r="E1124" t="str">
        <f t="shared" si="329"/>
        <v>CRS</v>
      </c>
      <c r="F1124" t="str">
        <f t="shared" si="330"/>
        <v>RACK</v>
      </c>
      <c r="G1124" t="str">
        <f t="shared" si="331"/>
        <v>SBK</v>
      </c>
      <c r="H1124">
        <f t="shared" si="332"/>
        <v>105</v>
      </c>
      <c r="I1124">
        <f t="shared" si="333"/>
        <v>42591</v>
      </c>
      <c r="J1124">
        <f t="shared" si="334"/>
        <v>42595</v>
      </c>
      <c r="K1124" t="str">
        <f t="shared" si="335"/>
        <v>NQQ1</v>
      </c>
      <c r="L1124">
        <f t="shared" si="336"/>
        <v>115</v>
      </c>
      <c r="M1124">
        <f t="shared" si="337"/>
        <v>4</v>
      </c>
      <c r="N1124">
        <f t="shared" si="338"/>
        <v>0</v>
      </c>
      <c r="O1124">
        <f t="shared" si="339"/>
        <v>0</v>
      </c>
      <c r="P1124" s="52" t="str">
        <f t="shared" si="340"/>
        <v>BOOKING.COM</v>
      </c>
      <c r="Q1124" s="52" t="str">
        <f t="shared" si="341"/>
        <v>*JBS HOTELS</v>
      </c>
      <c r="R1124" s="52" t="str">
        <f t="shared" si="342"/>
        <v>TOERKOOP REISBURO DE VEER</v>
      </c>
    </row>
    <row r="1125" spans="1:18" ht="15" customHeight="1">
      <c r="A1125" t="str">
        <f t="shared" si="325"/>
        <v>JAPANWALA, SAAID</v>
      </c>
      <c r="B1125" t="str">
        <f t="shared" si="326"/>
        <v>806-173018</v>
      </c>
      <c r="C1125">
        <f t="shared" si="327"/>
        <v>93155045</v>
      </c>
      <c r="D1125" t="str">
        <f t="shared" si="328"/>
        <v>Checked Out</v>
      </c>
      <c r="E1125" t="str">
        <f t="shared" si="329"/>
        <v>CRS</v>
      </c>
      <c r="F1125" t="str">
        <f t="shared" si="330"/>
        <v>RACK</v>
      </c>
      <c r="G1125" t="str">
        <f t="shared" si="331"/>
        <v>SBK</v>
      </c>
      <c r="H1125">
        <f t="shared" si="332"/>
        <v>105</v>
      </c>
      <c r="I1125">
        <f t="shared" si="333"/>
        <v>42591</v>
      </c>
      <c r="J1125">
        <f t="shared" si="334"/>
        <v>42595</v>
      </c>
      <c r="K1125" t="str">
        <f t="shared" si="335"/>
        <v>NQQ1</v>
      </c>
      <c r="L1125">
        <f t="shared" si="336"/>
        <v>115</v>
      </c>
      <c r="M1125">
        <f t="shared" si="337"/>
        <v>4</v>
      </c>
      <c r="N1125">
        <f t="shared" si="338"/>
        <v>0</v>
      </c>
      <c r="O1125">
        <f t="shared" si="339"/>
        <v>0</v>
      </c>
      <c r="P1125" s="52" t="str">
        <f t="shared" si="340"/>
        <v>BOOKING.COM</v>
      </c>
      <c r="Q1125" s="52" t="str">
        <f t="shared" si="341"/>
        <v>*JBS HOTELS</v>
      </c>
      <c r="R1125" s="52" t="str">
        <f t="shared" si="342"/>
        <v>TOERKOOP REISBURO DE VEER</v>
      </c>
    </row>
    <row r="1126" spans="1:18" ht="15" customHeight="1">
      <c r="A1126" t="str">
        <f t="shared" si="325"/>
        <v>JAPANWALA, SAAID</v>
      </c>
      <c r="B1126" t="str">
        <f t="shared" si="326"/>
        <v>806-173018</v>
      </c>
      <c r="C1126">
        <f t="shared" si="327"/>
        <v>93155045</v>
      </c>
      <c r="D1126" t="str">
        <f t="shared" si="328"/>
        <v>Checked Out</v>
      </c>
      <c r="E1126" t="str">
        <f t="shared" si="329"/>
        <v>CRS</v>
      </c>
      <c r="F1126" t="str">
        <f t="shared" si="330"/>
        <v>RACK</v>
      </c>
      <c r="G1126" t="str">
        <f t="shared" si="331"/>
        <v>SBK</v>
      </c>
      <c r="H1126">
        <f t="shared" si="332"/>
        <v>105</v>
      </c>
      <c r="I1126">
        <f t="shared" si="333"/>
        <v>42591</v>
      </c>
      <c r="J1126">
        <f t="shared" si="334"/>
        <v>42595</v>
      </c>
      <c r="K1126" t="str">
        <f t="shared" si="335"/>
        <v>NQQ1</v>
      </c>
      <c r="L1126">
        <f t="shared" si="336"/>
        <v>115</v>
      </c>
      <c r="M1126">
        <f t="shared" si="337"/>
        <v>4</v>
      </c>
      <c r="N1126">
        <f t="shared" si="338"/>
        <v>0</v>
      </c>
      <c r="O1126">
        <f t="shared" si="339"/>
        <v>0</v>
      </c>
      <c r="P1126" s="52" t="str">
        <f t="shared" si="340"/>
        <v>BOOKING.COM</v>
      </c>
      <c r="Q1126" s="52" t="str">
        <f t="shared" si="341"/>
        <v>*JBS HOTELS</v>
      </c>
      <c r="R1126" s="52" t="str">
        <f t="shared" si="342"/>
        <v>TOERKOOP REISBURO DE VEER</v>
      </c>
    </row>
    <row r="1127" spans="1:18" ht="15" customHeight="1">
      <c r="A1127" t="str">
        <f t="shared" si="325"/>
        <v>JAPANWALA, SAAID</v>
      </c>
      <c r="B1127" t="str">
        <f t="shared" si="326"/>
        <v>806-173018</v>
      </c>
      <c r="C1127">
        <f t="shared" si="327"/>
        <v>93155045</v>
      </c>
      <c r="D1127" t="str">
        <f t="shared" si="328"/>
        <v>Checked Out</v>
      </c>
      <c r="E1127" t="str">
        <f t="shared" si="329"/>
        <v>CRS</v>
      </c>
      <c r="F1127" t="str">
        <f t="shared" si="330"/>
        <v>RACK</v>
      </c>
      <c r="G1127" t="str">
        <f t="shared" si="331"/>
        <v>SBK</v>
      </c>
      <c r="H1127">
        <f t="shared" si="332"/>
        <v>105</v>
      </c>
      <c r="I1127">
        <f t="shared" si="333"/>
        <v>42591</v>
      </c>
      <c r="J1127">
        <f t="shared" si="334"/>
        <v>42595</v>
      </c>
      <c r="K1127" t="str">
        <f t="shared" si="335"/>
        <v>NQQ1</v>
      </c>
      <c r="L1127">
        <f t="shared" si="336"/>
        <v>115</v>
      </c>
      <c r="M1127">
        <f t="shared" si="337"/>
        <v>4</v>
      </c>
      <c r="N1127">
        <f t="shared" si="338"/>
        <v>0</v>
      </c>
      <c r="O1127">
        <f t="shared" si="339"/>
        <v>0</v>
      </c>
      <c r="P1127" s="52" t="str">
        <f t="shared" si="340"/>
        <v>BOOKING.COM</v>
      </c>
      <c r="Q1127" s="52" t="str">
        <f t="shared" si="341"/>
        <v>*JBS HOTELS</v>
      </c>
      <c r="R1127" s="52" t="str">
        <f t="shared" si="342"/>
        <v>TOERKOOP REISBURO DE VEER</v>
      </c>
    </row>
    <row r="1128" spans="1:18" ht="15" customHeight="1">
      <c r="A1128" t="str">
        <f t="shared" si="325"/>
        <v>JAPANWALA, SAAID</v>
      </c>
      <c r="B1128" t="str">
        <f t="shared" si="326"/>
        <v>806-173018</v>
      </c>
      <c r="C1128">
        <f t="shared" si="327"/>
        <v>93155045</v>
      </c>
      <c r="D1128" t="str">
        <f t="shared" si="328"/>
        <v>Checked Out</v>
      </c>
      <c r="E1128" t="str">
        <f t="shared" si="329"/>
        <v>CRS</v>
      </c>
      <c r="F1128" t="str">
        <f t="shared" si="330"/>
        <v>RACK</v>
      </c>
      <c r="G1128" t="str">
        <f t="shared" si="331"/>
        <v>SBK</v>
      </c>
      <c r="H1128">
        <f t="shared" si="332"/>
        <v>105</v>
      </c>
      <c r="I1128">
        <f t="shared" si="333"/>
        <v>42591</v>
      </c>
      <c r="J1128">
        <f t="shared" si="334"/>
        <v>42595</v>
      </c>
      <c r="K1128" t="str">
        <f t="shared" si="335"/>
        <v>NQQ1</v>
      </c>
      <c r="L1128">
        <f t="shared" si="336"/>
        <v>115</v>
      </c>
      <c r="M1128">
        <f t="shared" si="337"/>
        <v>4</v>
      </c>
      <c r="N1128">
        <f t="shared" si="338"/>
        <v>0</v>
      </c>
      <c r="O1128">
        <f t="shared" si="339"/>
        <v>0</v>
      </c>
      <c r="P1128" s="52" t="str">
        <f t="shared" si="340"/>
        <v>BOOKING.COM</v>
      </c>
      <c r="Q1128" s="52" t="str">
        <f t="shared" si="341"/>
        <v>*JBS HOTELS</v>
      </c>
      <c r="R1128" s="52" t="str">
        <f t="shared" si="342"/>
        <v>TOERKOOP REISBURO DE VEER</v>
      </c>
    </row>
    <row r="1129" spans="1:18" ht="15" customHeight="1">
      <c r="A1129" t="str">
        <f t="shared" si="325"/>
        <v>JAPANWALA, SAAID</v>
      </c>
      <c r="B1129" t="str">
        <f t="shared" si="326"/>
        <v>806-173018</v>
      </c>
      <c r="C1129">
        <f t="shared" si="327"/>
        <v>93155045</v>
      </c>
      <c r="D1129" t="str">
        <f t="shared" si="328"/>
        <v>Checked Out</v>
      </c>
      <c r="E1129" t="str">
        <f t="shared" si="329"/>
        <v>CRS</v>
      </c>
      <c r="F1129" t="str">
        <f t="shared" si="330"/>
        <v>RACK</v>
      </c>
      <c r="G1129" t="str">
        <f t="shared" si="331"/>
        <v>SBK</v>
      </c>
      <c r="H1129">
        <f t="shared" si="332"/>
        <v>105</v>
      </c>
      <c r="I1129">
        <f t="shared" si="333"/>
        <v>42591</v>
      </c>
      <c r="J1129">
        <f t="shared" si="334"/>
        <v>42595</v>
      </c>
      <c r="K1129" t="str">
        <f t="shared" si="335"/>
        <v>NQQ1</v>
      </c>
      <c r="L1129">
        <f t="shared" si="336"/>
        <v>115</v>
      </c>
      <c r="M1129">
        <f t="shared" si="337"/>
        <v>4</v>
      </c>
      <c r="N1129">
        <f t="shared" si="338"/>
        <v>0</v>
      </c>
      <c r="O1129">
        <f t="shared" si="339"/>
        <v>0</v>
      </c>
      <c r="P1129" s="52" t="str">
        <f t="shared" si="340"/>
        <v>BOOKING.COM</v>
      </c>
      <c r="Q1129" s="52" t="str">
        <f t="shared" si="341"/>
        <v>*JBS HOTELS</v>
      </c>
      <c r="R1129" s="52" t="str">
        <f t="shared" si="342"/>
        <v>TOERKOOP REISBURO DE VEER</v>
      </c>
    </row>
    <row r="1130" spans="1:18" ht="15" customHeight="1">
      <c r="A1130" t="str">
        <f t="shared" si="325"/>
        <v>JAPANWALA, SAAID</v>
      </c>
      <c r="B1130" t="str">
        <f t="shared" si="326"/>
        <v>806-173018</v>
      </c>
      <c r="C1130">
        <f t="shared" si="327"/>
        <v>93155045</v>
      </c>
      <c r="D1130" t="str">
        <f t="shared" si="328"/>
        <v>Checked Out</v>
      </c>
      <c r="E1130" t="str">
        <f t="shared" si="329"/>
        <v>CRS</v>
      </c>
      <c r="F1130" t="str">
        <f t="shared" si="330"/>
        <v>RACK</v>
      </c>
      <c r="G1130" t="str">
        <f t="shared" si="331"/>
        <v>SBK</v>
      </c>
      <c r="H1130">
        <f t="shared" si="332"/>
        <v>105</v>
      </c>
      <c r="I1130">
        <f t="shared" si="333"/>
        <v>42591</v>
      </c>
      <c r="J1130">
        <f t="shared" si="334"/>
        <v>42595</v>
      </c>
      <c r="K1130" t="str">
        <f t="shared" si="335"/>
        <v>NQQ1</v>
      </c>
      <c r="L1130">
        <f t="shared" si="336"/>
        <v>115</v>
      </c>
      <c r="M1130">
        <f t="shared" si="337"/>
        <v>4</v>
      </c>
      <c r="N1130">
        <f t="shared" si="338"/>
        <v>0</v>
      </c>
      <c r="O1130">
        <f t="shared" si="339"/>
        <v>0</v>
      </c>
      <c r="P1130" s="52" t="str">
        <f t="shared" si="340"/>
        <v>BOOKING.COM</v>
      </c>
      <c r="Q1130" s="52" t="str">
        <f t="shared" si="341"/>
        <v>*JBS HOTELS</v>
      </c>
      <c r="R1130" s="52" t="str">
        <f t="shared" si="342"/>
        <v>TOERKOOP REISBURO DE VEER</v>
      </c>
    </row>
    <row r="1131" spans="1:18" ht="15" customHeight="1">
      <c r="A1131" t="str">
        <f t="shared" si="325"/>
        <v>JAPANWALA, SAAID</v>
      </c>
      <c r="B1131" t="str">
        <f t="shared" si="326"/>
        <v>806-173018</v>
      </c>
      <c r="C1131">
        <f t="shared" si="327"/>
        <v>93155045</v>
      </c>
      <c r="D1131" t="str">
        <f t="shared" si="328"/>
        <v>Checked Out</v>
      </c>
      <c r="E1131" t="str">
        <f t="shared" si="329"/>
        <v>CRS</v>
      </c>
      <c r="F1131" t="str">
        <f t="shared" si="330"/>
        <v>RACK</v>
      </c>
      <c r="G1131" t="str">
        <f t="shared" si="331"/>
        <v>SBK</v>
      </c>
      <c r="H1131">
        <f t="shared" si="332"/>
        <v>105</v>
      </c>
      <c r="I1131">
        <f t="shared" si="333"/>
        <v>42591</v>
      </c>
      <c r="J1131">
        <f t="shared" si="334"/>
        <v>42595</v>
      </c>
      <c r="K1131" t="str">
        <f t="shared" si="335"/>
        <v>NQQ1</v>
      </c>
      <c r="L1131">
        <f t="shared" si="336"/>
        <v>115</v>
      </c>
      <c r="M1131">
        <f t="shared" si="337"/>
        <v>4</v>
      </c>
      <c r="N1131">
        <f t="shared" si="338"/>
        <v>0</v>
      </c>
      <c r="O1131">
        <f t="shared" si="339"/>
        <v>0</v>
      </c>
      <c r="P1131" s="52" t="str">
        <f t="shared" si="340"/>
        <v>BOOKING.COM</v>
      </c>
      <c r="Q1131" s="52" t="str">
        <f t="shared" si="341"/>
        <v>*JBS HOTELS</v>
      </c>
      <c r="R1131" s="52" t="str">
        <f t="shared" si="342"/>
        <v>TOERKOOP REISBURO DE VEER</v>
      </c>
    </row>
    <row r="1132" spans="1:18" ht="15" customHeight="1">
      <c r="A1132" t="str">
        <f t="shared" si="325"/>
        <v>JAPANWALA, SAAID</v>
      </c>
      <c r="B1132" t="str">
        <f t="shared" si="326"/>
        <v>806-173018</v>
      </c>
      <c r="C1132">
        <f t="shared" si="327"/>
        <v>93155045</v>
      </c>
      <c r="D1132" t="str">
        <f t="shared" si="328"/>
        <v>Checked Out</v>
      </c>
      <c r="E1132" t="str">
        <f t="shared" si="329"/>
        <v>CRS</v>
      </c>
      <c r="F1132" t="str">
        <f t="shared" si="330"/>
        <v>RACK</v>
      </c>
      <c r="G1132" t="str">
        <f t="shared" si="331"/>
        <v>SBK</v>
      </c>
      <c r="H1132">
        <f t="shared" si="332"/>
        <v>105</v>
      </c>
      <c r="I1132">
        <f t="shared" si="333"/>
        <v>42591</v>
      </c>
      <c r="J1132">
        <f t="shared" si="334"/>
        <v>42595</v>
      </c>
      <c r="K1132" t="str">
        <f t="shared" si="335"/>
        <v>NQQ1</v>
      </c>
      <c r="L1132">
        <f t="shared" si="336"/>
        <v>115</v>
      </c>
      <c r="M1132">
        <f t="shared" si="337"/>
        <v>4</v>
      </c>
      <c r="N1132">
        <f t="shared" si="338"/>
        <v>0</v>
      </c>
      <c r="O1132">
        <f t="shared" si="339"/>
        <v>0</v>
      </c>
      <c r="P1132" s="52" t="str">
        <f t="shared" si="340"/>
        <v>BOOKING.COM</v>
      </c>
      <c r="Q1132" s="52" t="str">
        <f t="shared" si="341"/>
        <v>*JBS HOTELS</v>
      </c>
      <c r="R1132" s="52" t="str">
        <f t="shared" si="342"/>
        <v>TOERKOOP REISBURO DE VEER</v>
      </c>
    </row>
    <row r="1133" spans="1:18" ht="15" customHeight="1">
      <c r="A1133" t="str">
        <f t="shared" si="325"/>
        <v>JAPANWALA, SAAID</v>
      </c>
      <c r="B1133" t="str">
        <f t="shared" si="326"/>
        <v>806-173018</v>
      </c>
      <c r="C1133">
        <f t="shared" si="327"/>
        <v>93155045</v>
      </c>
      <c r="D1133" t="str">
        <f t="shared" si="328"/>
        <v>Checked Out</v>
      </c>
      <c r="E1133" t="str">
        <f t="shared" si="329"/>
        <v>CRS</v>
      </c>
      <c r="F1133" t="str">
        <f t="shared" si="330"/>
        <v>RACK</v>
      </c>
      <c r="G1133" t="str">
        <f t="shared" si="331"/>
        <v>SBK</v>
      </c>
      <c r="H1133">
        <f t="shared" si="332"/>
        <v>105</v>
      </c>
      <c r="I1133">
        <f t="shared" si="333"/>
        <v>42591</v>
      </c>
      <c r="J1133">
        <f t="shared" si="334"/>
        <v>42595</v>
      </c>
      <c r="K1133" t="str">
        <f t="shared" si="335"/>
        <v>NQQ1</v>
      </c>
      <c r="L1133">
        <f t="shared" si="336"/>
        <v>115</v>
      </c>
      <c r="M1133">
        <f t="shared" si="337"/>
        <v>4</v>
      </c>
      <c r="N1133">
        <f t="shared" si="338"/>
        <v>0</v>
      </c>
      <c r="O1133">
        <f t="shared" si="339"/>
        <v>0</v>
      </c>
      <c r="P1133" s="52" t="str">
        <f t="shared" si="340"/>
        <v>BOOKING.COM</v>
      </c>
      <c r="Q1133" s="52" t="str">
        <f t="shared" si="341"/>
        <v>*JBS HOTELS</v>
      </c>
      <c r="R1133" s="52" t="str">
        <f t="shared" si="342"/>
        <v>TOERKOOP REISBURO DE VEER</v>
      </c>
    </row>
    <row r="1134" spans="1:18" ht="15" customHeight="1">
      <c r="A1134" t="str">
        <f t="shared" si="325"/>
        <v>JAPANWALA, SAAID</v>
      </c>
      <c r="B1134" t="str">
        <f t="shared" si="326"/>
        <v>806-173018</v>
      </c>
      <c r="C1134">
        <f t="shared" si="327"/>
        <v>93155045</v>
      </c>
      <c r="D1134" t="str">
        <f t="shared" si="328"/>
        <v>Checked Out</v>
      </c>
      <c r="E1134" t="str">
        <f t="shared" si="329"/>
        <v>CRS</v>
      </c>
      <c r="F1134" t="str">
        <f t="shared" si="330"/>
        <v>RACK</v>
      </c>
      <c r="G1134" t="str">
        <f t="shared" si="331"/>
        <v>SBK</v>
      </c>
      <c r="H1134">
        <f t="shared" si="332"/>
        <v>105</v>
      </c>
      <c r="I1134">
        <f t="shared" si="333"/>
        <v>42591</v>
      </c>
      <c r="J1134">
        <f t="shared" si="334"/>
        <v>42595</v>
      </c>
      <c r="K1134" t="str">
        <f t="shared" si="335"/>
        <v>NQQ1</v>
      </c>
      <c r="L1134">
        <f t="shared" si="336"/>
        <v>115</v>
      </c>
      <c r="M1134">
        <f t="shared" si="337"/>
        <v>4</v>
      </c>
      <c r="N1134">
        <f t="shared" si="338"/>
        <v>0</v>
      </c>
      <c r="O1134">
        <f t="shared" si="339"/>
        <v>0</v>
      </c>
      <c r="P1134" s="52" t="str">
        <f t="shared" si="340"/>
        <v>BOOKING.COM</v>
      </c>
      <c r="Q1134" s="52" t="str">
        <f t="shared" si="341"/>
        <v>*JBS HOTELS</v>
      </c>
      <c r="R1134" s="52" t="str">
        <f t="shared" si="342"/>
        <v>TOERKOOP REISBURO DE VEER</v>
      </c>
    </row>
    <row r="1135" spans="1:18" ht="15" customHeight="1">
      <c r="A1135" t="str">
        <f t="shared" si="325"/>
        <v>JAPANWALA, SAAID</v>
      </c>
      <c r="B1135" t="str">
        <f t="shared" si="326"/>
        <v>806-173018</v>
      </c>
      <c r="C1135">
        <f t="shared" si="327"/>
        <v>93155045</v>
      </c>
      <c r="D1135" t="str">
        <f t="shared" si="328"/>
        <v>Checked Out</v>
      </c>
      <c r="E1135" t="str">
        <f t="shared" si="329"/>
        <v>CRS</v>
      </c>
      <c r="F1135" t="str">
        <f t="shared" si="330"/>
        <v>RACK</v>
      </c>
      <c r="G1135" t="str">
        <f t="shared" si="331"/>
        <v>SBK</v>
      </c>
      <c r="H1135">
        <f t="shared" si="332"/>
        <v>105</v>
      </c>
      <c r="I1135">
        <f t="shared" si="333"/>
        <v>42591</v>
      </c>
      <c r="J1135">
        <f t="shared" si="334"/>
        <v>42595</v>
      </c>
      <c r="K1135" t="str">
        <f t="shared" si="335"/>
        <v>NQQ1</v>
      </c>
      <c r="L1135">
        <f t="shared" si="336"/>
        <v>115</v>
      </c>
      <c r="M1135">
        <f t="shared" si="337"/>
        <v>4</v>
      </c>
      <c r="N1135">
        <f t="shared" si="338"/>
        <v>0</v>
      </c>
      <c r="O1135">
        <f t="shared" si="339"/>
        <v>0</v>
      </c>
      <c r="P1135" s="52" t="str">
        <f t="shared" si="340"/>
        <v>BOOKING.COM</v>
      </c>
      <c r="Q1135" s="52" t="str">
        <f t="shared" si="341"/>
        <v>*JBS HOTELS</v>
      </c>
      <c r="R1135" s="52" t="str">
        <f t="shared" si="342"/>
        <v>TOERKOOP REISBURO DE VEER</v>
      </c>
    </row>
    <row r="1136" spans="1:18" ht="15" customHeight="1">
      <c r="A1136" t="str">
        <f t="shared" si="325"/>
        <v>JAPANWALA, SAAID</v>
      </c>
      <c r="B1136" t="str">
        <f t="shared" si="326"/>
        <v>806-173018</v>
      </c>
      <c r="C1136">
        <f t="shared" si="327"/>
        <v>93155045</v>
      </c>
      <c r="D1136" t="str">
        <f t="shared" si="328"/>
        <v>Checked Out</v>
      </c>
      <c r="E1136" t="str">
        <f t="shared" si="329"/>
        <v>CRS</v>
      </c>
      <c r="F1136" t="str">
        <f t="shared" si="330"/>
        <v>RACK</v>
      </c>
      <c r="G1136" t="str">
        <f t="shared" si="331"/>
        <v>SBK</v>
      </c>
      <c r="H1136">
        <f t="shared" si="332"/>
        <v>105</v>
      </c>
      <c r="I1136">
        <f t="shared" si="333"/>
        <v>42591</v>
      </c>
      <c r="J1136">
        <f t="shared" si="334"/>
        <v>42595</v>
      </c>
      <c r="K1136" t="str">
        <f t="shared" si="335"/>
        <v>NQQ1</v>
      </c>
      <c r="L1136">
        <f t="shared" si="336"/>
        <v>115</v>
      </c>
      <c r="M1136">
        <f t="shared" si="337"/>
        <v>4</v>
      </c>
      <c r="N1136">
        <f t="shared" si="338"/>
        <v>0</v>
      </c>
      <c r="O1136">
        <f t="shared" si="339"/>
        <v>0</v>
      </c>
      <c r="P1136" s="52" t="str">
        <f t="shared" si="340"/>
        <v>BOOKING.COM</v>
      </c>
      <c r="Q1136" s="52" t="str">
        <f t="shared" si="341"/>
        <v>*JBS HOTELS</v>
      </c>
      <c r="R1136" s="52" t="str">
        <f t="shared" si="342"/>
        <v>TOERKOOP REISBURO DE VEER</v>
      </c>
    </row>
    <row r="1137" spans="1:18" ht="15" customHeight="1">
      <c r="A1137" t="str">
        <f t="shared" si="325"/>
        <v>JAPANWALA, SAAID</v>
      </c>
      <c r="B1137" t="str">
        <f t="shared" si="326"/>
        <v>806-173018</v>
      </c>
      <c r="C1137">
        <f t="shared" si="327"/>
        <v>93155045</v>
      </c>
      <c r="D1137" t="str">
        <f t="shared" si="328"/>
        <v>Checked Out</v>
      </c>
      <c r="E1137" t="str">
        <f t="shared" si="329"/>
        <v>CRS</v>
      </c>
      <c r="F1137" t="str">
        <f t="shared" si="330"/>
        <v>RACK</v>
      </c>
      <c r="G1137" t="str">
        <f t="shared" si="331"/>
        <v>SBK</v>
      </c>
      <c r="H1137">
        <f t="shared" si="332"/>
        <v>105</v>
      </c>
      <c r="I1137">
        <f t="shared" si="333"/>
        <v>42591</v>
      </c>
      <c r="J1137">
        <f t="shared" si="334"/>
        <v>42595</v>
      </c>
      <c r="K1137" t="str">
        <f t="shared" si="335"/>
        <v>NQQ1</v>
      </c>
      <c r="L1137">
        <f t="shared" si="336"/>
        <v>115</v>
      </c>
      <c r="M1137">
        <f t="shared" si="337"/>
        <v>4</v>
      </c>
      <c r="N1137">
        <f t="shared" si="338"/>
        <v>0</v>
      </c>
      <c r="O1137">
        <f t="shared" si="339"/>
        <v>0</v>
      </c>
      <c r="P1137" s="52" t="str">
        <f t="shared" si="340"/>
        <v>BOOKING.COM</v>
      </c>
      <c r="Q1137" s="52" t="str">
        <f t="shared" si="341"/>
        <v>*JBS HOTELS</v>
      </c>
      <c r="R1137" s="52" t="str">
        <f t="shared" si="342"/>
        <v>TOERKOOP REISBURO DE VEER</v>
      </c>
    </row>
    <row r="1138" spans="1:18" ht="15" customHeight="1">
      <c r="A1138" t="str">
        <f t="shared" si="325"/>
        <v>JAPANWALA, SAAID</v>
      </c>
      <c r="B1138" t="str">
        <f t="shared" si="326"/>
        <v>806-173018</v>
      </c>
      <c r="C1138">
        <f t="shared" si="327"/>
        <v>93155045</v>
      </c>
      <c r="D1138" t="str">
        <f t="shared" si="328"/>
        <v>Checked Out</v>
      </c>
      <c r="E1138" t="str">
        <f t="shared" si="329"/>
        <v>CRS</v>
      </c>
      <c r="F1138" t="str">
        <f t="shared" si="330"/>
        <v>RACK</v>
      </c>
      <c r="G1138" t="str">
        <f t="shared" si="331"/>
        <v>SBK</v>
      </c>
      <c r="H1138">
        <f t="shared" si="332"/>
        <v>105</v>
      </c>
      <c r="I1138">
        <f t="shared" si="333"/>
        <v>42591</v>
      </c>
      <c r="J1138">
        <f t="shared" si="334"/>
        <v>42595</v>
      </c>
      <c r="K1138" t="str">
        <f t="shared" si="335"/>
        <v>NQQ1</v>
      </c>
      <c r="L1138">
        <f t="shared" si="336"/>
        <v>115</v>
      </c>
      <c r="M1138">
        <f t="shared" si="337"/>
        <v>4</v>
      </c>
      <c r="N1138">
        <f t="shared" si="338"/>
        <v>0</v>
      </c>
      <c r="O1138">
        <f t="shared" si="339"/>
        <v>0</v>
      </c>
      <c r="P1138" s="52" t="str">
        <f t="shared" si="340"/>
        <v>BOOKING.COM</v>
      </c>
      <c r="Q1138" s="52" t="str">
        <f t="shared" si="341"/>
        <v>*JBS HOTELS</v>
      </c>
      <c r="R1138" s="52" t="str">
        <f t="shared" si="342"/>
        <v>TOERKOOP REISBURO DE VEER</v>
      </c>
    </row>
    <row r="1139" spans="1:18" ht="15" customHeight="1">
      <c r="A1139" t="str">
        <f t="shared" si="325"/>
        <v>JAPANWALA, SAAID</v>
      </c>
      <c r="B1139" t="str">
        <f t="shared" si="326"/>
        <v>806-173018</v>
      </c>
      <c r="C1139">
        <f t="shared" si="327"/>
        <v>93155045</v>
      </c>
      <c r="D1139" t="str">
        <f t="shared" si="328"/>
        <v>Checked Out</v>
      </c>
      <c r="E1139" t="str">
        <f t="shared" si="329"/>
        <v>CRS</v>
      </c>
      <c r="F1139" t="str">
        <f t="shared" si="330"/>
        <v>RACK</v>
      </c>
      <c r="G1139" t="str">
        <f t="shared" si="331"/>
        <v>SBK</v>
      </c>
      <c r="H1139">
        <f t="shared" si="332"/>
        <v>105</v>
      </c>
      <c r="I1139">
        <f t="shared" si="333"/>
        <v>42591</v>
      </c>
      <c r="J1139">
        <f t="shared" si="334"/>
        <v>42595</v>
      </c>
      <c r="K1139" t="str">
        <f t="shared" si="335"/>
        <v>NQQ1</v>
      </c>
      <c r="L1139">
        <f t="shared" si="336"/>
        <v>115</v>
      </c>
      <c r="M1139">
        <f t="shared" si="337"/>
        <v>4</v>
      </c>
      <c r="N1139">
        <f t="shared" si="338"/>
        <v>0</v>
      </c>
      <c r="O1139">
        <f t="shared" si="339"/>
        <v>0</v>
      </c>
      <c r="P1139" s="52" t="str">
        <f t="shared" si="340"/>
        <v>BOOKING.COM</v>
      </c>
      <c r="Q1139" s="52" t="str">
        <f t="shared" si="341"/>
        <v>*JBS HOTELS</v>
      </c>
      <c r="R1139" s="52" t="str">
        <f t="shared" si="342"/>
        <v>TOERKOOP REISBURO DE VEER</v>
      </c>
    </row>
    <row r="1140" spans="1:18" ht="15" customHeight="1">
      <c r="A1140" t="str">
        <f t="shared" si="325"/>
        <v>JAPANWALA, SAAID</v>
      </c>
      <c r="B1140" t="str">
        <f t="shared" si="326"/>
        <v>806-173018</v>
      </c>
      <c r="C1140">
        <f t="shared" si="327"/>
        <v>93155045</v>
      </c>
      <c r="D1140" t="str">
        <f t="shared" si="328"/>
        <v>Checked Out</v>
      </c>
      <c r="E1140" t="str">
        <f t="shared" si="329"/>
        <v>CRS</v>
      </c>
      <c r="F1140" t="str">
        <f t="shared" si="330"/>
        <v>RACK</v>
      </c>
      <c r="G1140" t="str">
        <f t="shared" si="331"/>
        <v>SBK</v>
      </c>
      <c r="H1140">
        <f t="shared" si="332"/>
        <v>105</v>
      </c>
      <c r="I1140">
        <f t="shared" si="333"/>
        <v>42591</v>
      </c>
      <c r="J1140">
        <f t="shared" si="334"/>
        <v>42595</v>
      </c>
      <c r="K1140" t="str">
        <f t="shared" si="335"/>
        <v>NQQ1</v>
      </c>
      <c r="L1140">
        <f t="shared" si="336"/>
        <v>115</v>
      </c>
      <c r="M1140">
        <f t="shared" si="337"/>
        <v>4</v>
      </c>
      <c r="N1140">
        <f t="shared" si="338"/>
        <v>0</v>
      </c>
      <c r="O1140">
        <f t="shared" si="339"/>
        <v>0</v>
      </c>
      <c r="P1140" s="52" t="str">
        <f t="shared" si="340"/>
        <v>BOOKING.COM</v>
      </c>
      <c r="Q1140" s="52" t="str">
        <f t="shared" si="341"/>
        <v>*JBS HOTELS</v>
      </c>
      <c r="R1140" s="52" t="str">
        <f t="shared" si="342"/>
        <v>TOERKOOP REISBURO DE VEER</v>
      </c>
    </row>
    <row r="1141" spans="1:18" ht="15" customHeight="1">
      <c r="A1141" t="str">
        <f t="shared" si="325"/>
        <v>JAPANWALA, SAAID</v>
      </c>
      <c r="B1141" t="str">
        <f t="shared" si="326"/>
        <v>806-173018</v>
      </c>
      <c r="C1141">
        <f t="shared" si="327"/>
        <v>93155045</v>
      </c>
      <c r="D1141" t="str">
        <f t="shared" si="328"/>
        <v>Checked Out</v>
      </c>
      <c r="E1141" t="str">
        <f t="shared" si="329"/>
        <v>CRS</v>
      </c>
      <c r="F1141" t="str">
        <f t="shared" si="330"/>
        <v>RACK</v>
      </c>
      <c r="G1141" t="str">
        <f t="shared" si="331"/>
        <v>SBK</v>
      </c>
      <c r="H1141">
        <f t="shared" si="332"/>
        <v>105</v>
      </c>
      <c r="I1141">
        <f t="shared" si="333"/>
        <v>42591</v>
      </c>
      <c r="J1141">
        <f t="shared" si="334"/>
        <v>42595</v>
      </c>
      <c r="K1141" t="str">
        <f t="shared" si="335"/>
        <v>NQQ1</v>
      </c>
      <c r="L1141">
        <f t="shared" si="336"/>
        <v>115</v>
      </c>
      <c r="M1141">
        <f t="shared" si="337"/>
        <v>4</v>
      </c>
      <c r="N1141">
        <f t="shared" si="338"/>
        <v>0</v>
      </c>
      <c r="O1141">
        <f t="shared" si="339"/>
        <v>0</v>
      </c>
      <c r="P1141" s="52" t="str">
        <f t="shared" si="340"/>
        <v>BOOKING.COM</v>
      </c>
      <c r="Q1141" s="52" t="str">
        <f t="shared" si="341"/>
        <v>*JBS HOTELS</v>
      </c>
      <c r="R1141" s="52" t="str">
        <f t="shared" si="342"/>
        <v>TOERKOOP REISBURO DE VEER</v>
      </c>
    </row>
    <row r="1142" spans="1:18" ht="15" customHeight="1">
      <c r="A1142" t="str">
        <f t="shared" si="325"/>
        <v>JAPANWALA, SAAID</v>
      </c>
      <c r="B1142" t="str">
        <f t="shared" si="326"/>
        <v>806-173018</v>
      </c>
      <c r="C1142">
        <f t="shared" si="327"/>
        <v>93155045</v>
      </c>
      <c r="D1142" t="str">
        <f t="shared" si="328"/>
        <v>Checked Out</v>
      </c>
      <c r="E1142" t="str">
        <f t="shared" si="329"/>
        <v>CRS</v>
      </c>
      <c r="F1142" t="str">
        <f t="shared" si="330"/>
        <v>RACK</v>
      </c>
      <c r="G1142" t="str">
        <f t="shared" si="331"/>
        <v>SBK</v>
      </c>
      <c r="H1142">
        <f t="shared" si="332"/>
        <v>105</v>
      </c>
      <c r="I1142">
        <f t="shared" si="333"/>
        <v>42591</v>
      </c>
      <c r="J1142">
        <f t="shared" si="334"/>
        <v>42595</v>
      </c>
      <c r="K1142" t="str">
        <f t="shared" si="335"/>
        <v>NQQ1</v>
      </c>
      <c r="L1142">
        <f t="shared" si="336"/>
        <v>115</v>
      </c>
      <c r="M1142">
        <f t="shared" si="337"/>
        <v>4</v>
      </c>
      <c r="N1142">
        <f t="shared" si="338"/>
        <v>0</v>
      </c>
      <c r="O1142">
        <f t="shared" si="339"/>
        <v>0</v>
      </c>
      <c r="P1142" s="52" t="str">
        <f t="shared" si="340"/>
        <v>BOOKING.COM</v>
      </c>
      <c r="Q1142" s="52" t="str">
        <f t="shared" si="341"/>
        <v>*JBS HOTELS</v>
      </c>
      <c r="R1142" s="52" t="str">
        <f t="shared" si="342"/>
        <v>TOERKOOP REISBURO DE VEER</v>
      </c>
    </row>
    <row r="1143" spans="1:18" ht="15" customHeight="1">
      <c r="A1143" t="str">
        <f t="shared" si="325"/>
        <v>JAPANWALA, SAAID</v>
      </c>
      <c r="B1143" t="str">
        <f t="shared" si="326"/>
        <v>806-173018</v>
      </c>
      <c r="C1143">
        <f t="shared" si="327"/>
        <v>93155045</v>
      </c>
      <c r="D1143" t="str">
        <f t="shared" si="328"/>
        <v>Checked Out</v>
      </c>
      <c r="E1143" t="str">
        <f t="shared" si="329"/>
        <v>CRS</v>
      </c>
      <c r="F1143" t="str">
        <f t="shared" si="330"/>
        <v>RACK</v>
      </c>
      <c r="G1143" t="str">
        <f t="shared" si="331"/>
        <v>SBK</v>
      </c>
      <c r="H1143">
        <f t="shared" si="332"/>
        <v>105</v>
      </c>
      <c r="I1143">
        <f t="shared" si="333"/>
        <v>42591</v>
      </c>
      <c r="J1143">
        <f t="shared" si="334"/>
        <v>42595</v>
      </c>
      <c r="K1143" t="str">
        <f t="shared" si="335"/>
        <v>NQQ1</v>
      </c>
      <c r="L1143">
        <f t="shared" si="336"/>
        <v>115</v>
      </c>
      <c r="M1143">
        <f t="shared" si="337"/>
        <v>4</v>
      </c>
      <c r="N1143">
        <f t="shared" si="338"/>
        <v>0</v>
      </c>
      <c r="O1143">
        <f t="shared" si="339"/>
        <v>0</v>
      </c>
      <c r="P1143" s="52" t="str">
        <f t="shared" si="340"/>
        <v>BOOKING.COM</v>
      </c>
      <c r="Q1143" s="52" t="str">
        <f t="shared" si="341"/>
        <v>*JBS HOTELS</v>
      </c>
      <c r="R1143" s="52" t="str">
        <f t="shared" si="342"/>
        <v>TOERKOOP REISBURO DE VEER</v>
      </c>
    </row>
    <row r="1144" spans="1:18" ht="15" customHeight="1">
      <c r="A1144" t="str">
        <f t="shared" si="325"/>
        <v>JAPANWALA, SAAID</v>
      </c>
      <c r="B1144" t="str">
        <f t="shared" si="326"/>
        <v>806-173018</v>
      </c>
      <c r="C1144">
        <f t="shared" si="327"/>
        <v>93155045</v>
      </c>
      <c r="D1144" t="str">
        <f t="shared" si="328"/>
        <v>Checked Out</v>
      </c>
      <c r="E1144" t="str">
        <f t="shared" si="329"/>
        <v>CRS</v>
      </c>
      <c r="F1144" t="str">
        <f t="shared" si="330"/>
        <v>RACK</v>
      </c>
      <c r="G1144" t="str">
        <f t="shared" si="331"/>
        <v>SBK</v>
      </c>
      <c r="H1144">
        <f t="shared" si="332"/>
        <v>105</v>
      </c>
      <c r="I1144">
        <f t="shared" si="333"/>
        <v>42591</v>
      </c>
      <c r="J1144">
        <f t="shared" si="334"/>
        <v>42595</v>
      </c>
      <c r="K1144" t="str">
        <f t="shared" si="335"/>
        <v>NQQ1</v>
      </c>
      <c r="L1144">
        <f t="shared" si="336"/>
        <v>115</v>
      </c>
      <c r="M1144">
        <f t="shared" si="337"/>
        <v>4</v>
      </c>
      <c r="N1144">
        <f t="shared" si="338"/>
        <v>0</v>
      </c>
      <c r="O1144">
        <f t="shared" si="339"/>
        <v>0</v>
      </c>
      <c r="P1144" s="52" t="str">
        <f t="shared" si="340"/>
        <v>BOOKING.COM</v>
      </c>
      <c r="Q1144" s="52" t="str">
        <f t="shared" si="341"/>
        <v>*JBS HOTELS</v>
      </c>
      <c r="R1144" s="52" t="str">
        <f t="shared" si="342"/>
        <v>TOERKOOP REISBURO DE VEER</v>
      </c>
    </row>
    <row r="1145" spans="1:18" ht="15" customHeight="1">
      <c r="A1145" t="str">
        <f t="shared" si="325"/>
        <v>JAPANWALA, SAAID</v>
      </c>
      <c r="B1145" t="str">
        <f t="shared" si="326"/>
        <v>806-173018</v>
      </c>
      <c r="C1145">
        <f t="shared" si="327"/>
        <v>93155045</v>
      </c>
      <c r="D1145" t="str">
        <f t="shared" si="328"/>
        <v>Checked Out</v>
      </c>
      <c r="E1145" t="str">
        <f t="shared" si="329"/>
        <v>CRS</v>
      </c>
      <c r="F1145" t="str">
        <f t="shared" si="330"/>
        <v>RACK</v>
      </c>
      <c r="G1145" t="str">
        <f t="shared" si="331"/>
        <v>SBK</v>
      </c>
      <c r="H1145">
        <f t="shared" si="332"/>
        <v>105</v>
      </c>
      <c r="I1145">
        <f t="shared" si="333"/>
        <v>42591</v>
      </c>
      <c r="J1145">
        <f t="shared" si="334"/>
        <v>42595</v>
      </c>
      <c r="K1145" t="str">
        <f t="shared" si="335"/>
        <v>NQQ1</v>
      </c>
      <c r="L1145">
        <f t="shared" si="336"/>
        <v>115</v>
      </c>
      <c r="M1145">
        <f t="shared" si="337"/>
        <v>4</v>
      </c>
      <c r="N1145">
        <f t="shared" si="338"/>
        <v>0</v>
      </c>
      <c r="O1145">
        <f t="shared" si="339"/>
        <v>0</v>
      </c>
      <c r="P1145" s="52" t="str">
        <f t="shared" si="340"/>
        <v>BOOKING.COM</v>
      </c>
      <c r="Q1145" s="52" t="str">
        <f t="shared" si="341"/>
        <v>*JBS HOTELS</v>
      </c>
      <c r="R1145" s="52" t="str">
        <f t="shared" si="342"/>
        <v>TOERKOOP REISBURO DE VEER</v>
      </c>
    </row>
    <row r="1146" spans="1:18" ht="15" customHeight="1">
      <c r="A1146" t="str">
        <f t="shared" si="325"/>
        <v>JAPANWALA, SAAID</v>
      </c>
      <c r="B1146" t="str">
        <f t="shared" si="326"/>
        <v>806-173018</v>
      </c>
      <c r="C1146">
        <f t="shared" si="327"/>
        <v>93155045</v>
      </c>
      <c r="D1146" t="str">
        <f t="shared" si="328"/>
        <v>Checked Out</v>
      </c>
      <c r="E1146" t="str">
        <f t="shared" si="329"/>
        <v>CRS</v>
      </c>
      <c r="F1146" t="str">
        <f t="shared" si="330"/>
        <v>RACK</v>
      </c>
      <c r="G1146" t="str">
        <f t="shared" si="331"/>
        <v>SBK</v>
      </c>
      <c r="H1146">
        <f t="shared" si="332"/>
        <v>105</v>
      </c>
      <c r="I1146">
        <f t="shared" si="333"/>
        <v>42591</v>
      </c>
      <c r="J1146">
        <f t="shared" si="334"/>
        <v>42595</v>
      </c>
      <c r="K1146" t="str">
        <f t="shared" si="335"/>
        <v>NQQ1</v>
      </c>
      <c r="L1146">
        <f t="shared" si="336"/>
        <v>115</v>
      </c>
      <c r="M1146">
        <f t="shared" si="337"/>
        <v>4</v>
      </c>
      <c r="N1146">
        <f t="shared" si="338"/>
        <v>0</v>
      </c>
      <c r="O1146">
        <f t="shared" si="339"/>
        <v>0</v>
      </c>
      <c r="P1146" s="52" t="str">
        <f t="shared" si="340"/>
        <v>BOOKING.COM</v>
      </c>
      <c r="Q1146" s="52" t="str">
        <f t="shared" si="341"/>
        <v>*JBS HOTELS</v>
      </c>
      <c r="R1146" s="52" t="str">
        <f t="shared" si="342"/>
        <v>TOERKOOP REISBURO DE VEER</v>
      </c>
    </row>
    <row r="1147" spans="1:18" ht="15" customHeight="1">
      <c r="A1147" t="str">
        <f t="shared" si="325"/>
        <v>JAPANWALA, SAAID</v>
      </c>
      <c r="B1147" t="str">
        <f t="shared" si="326"/>
        <v>806-173018</v>
      </c>
      <c r="C1147">
        <f t="shared" si="327"/>
        <v>93155045</v>
      </c>
      <c r="D1147" t="str">
        <f t="shared" si="328"/>
        <v>Checked Out</v>
      </c>
      <c r="E1147" t="str">
        <f t="shared" si="329"/>
        <v>CRS</v>
      </c>
      <c r="F1147" t="str">
        <f t="shared" si="330"/>
        <v>RACK</v>
      </c>
      <c r="G1147" t="str">
        <f t="shared" si="331"/>
        <v>SBK</v>
      </c>
      <c r="H1147">
        <f t="shared" si="332"/>
        <v>105</v>
      </c>
      <c r="I1147">
        <f t="shared" si="333"/>
        <v>42591</v>
      </c>
      <c r="J1147">
        <f t="shared" si="334"/>
        <v>42595</v>
      </c>
      <c r="K1147" t="str">
        <f t="shared" si="335"/>
        <v>NQQ1</v>
      </c>
      <c r="L1147">
        <f t="shared" si="336"/>
        <v>115</v>
      </c>
      <c r="M1147">
        <f t="shared" si="337"/>
        <v>4</v>
      </c>
      <c r="N1147">
        <f t="shared" si="338"/>
        <v>0</v>
      </c>
      <c r="O1147">
        <f t="shared" si="339"/>
        <v>0</v>
      </c>
      <c r="P1147" s="52" t="str">
        <f t="shared" si="340"/>
        <v>BOOKING.COM</v>
      </c>
      <c r="Q1147" s="52" t="str">
        <f t="shared" si="341"/>
        <v>*JBS HOTELS</v>
      </c>
      <c r="R1147" s="52" t="str">
        <f t="shared" si="342"/>
        <v>TOERKOOP REISBURO DE VEER</v>
      </c>
    </row>
    <row r="1148" spans="1:18" ht="15" customHeight="1">
      <c r="A1148" t="str">
        <f t="shared" si="325"/>
        <v>JAPANWALA, SAAID</v>
      </c>
      <c r="B1148" t="str">
        <f t="shared" si="326"/>
        <v>806-173018</v>
      </c>
      <c r="C1148">
        <f t="shared" si="327"/>
        <v>93155045</v>
      </c>
      <c r="D1148" t="str">
        <f t="shared" si="328"/>
        <v>Checked Out</v>
      </c>
      <c r="E1148" t="str">
        <f t="shared" si="329"/>
        <v>CRS</v>
      </c>
      <c r="F1148" t="str">
        <f t="shared" si="330"/>
        <v>RACK</v>
      </c>
      <c r="G1148" t="str">
        <f t="shared" si="331"/>
        <v>SBK</v>
      </c>
      <c r="H1148">
        <f t="shared" si="332"/>
        <v>105</v>
      </c>
      <c r="I1148">
        <f t="shared" si="333"/>
        <v>42591</v>
      </c>
      <c r="J1148">
        <f t="shared" si="334"/>
        <v>42595</v>
      </c>
      <c r="K1148" t="str">
        <f t="shared" si="335"/>
        <v>NQQ1</v>
      </c>
      <c r="L1148">
        <f t="shared" si="336"/>
        <v>115</v>
      </c>
      <c r="M1148">
        <f t="shared" si="337"/>
        <v>4</v>
      </c>
      <c r="N1148">
        <f t="shared" si="338"/>
        <v>0</v>
      </c>
      <c r="O1148">
        <f t="shared" si="339"/>
        <v>0</v>
      </c>
      <c r="P1148" s="52" t="str">
        <f t="shared" si="340"/>
        <v>BOOKING.COM</v>
      </c>
      <c r="Q1148" s="52" t="str">
        <f t="shared" si="341"/>
        <v>*JBS HOTELS</v>
      </c>
      <c r="R1148" s="52" t="str">
        <f t="shared" si="342"/>
        <v>TOERKOOP REISBURO DE VEER</v>
      </c>
    </row>
    <row r="1149" spans="1:18" ht="15" customHeight="1">
      <c r="A1149" t="str">
        <f t="shared" si="325"/>
        <v>JAPANWALA, SAAID</v>
      </c>
      <c r="B1149" t="str">
        <f t="shared" si="326"/>
        <v>806-173018</v>
      </c>
      <c r="C1149">
        <f t="shared" si="327"/>
        <v>93155045</v>
      </c>
      <c r="D1149" t="str">
        <f t="shared" si="328"/>
        <v>Checked Out</v>
      </c>
      <c r="E1149" t="str">
        <f t="shared" si="329"/>
        <v>CRS</v>
      </c>
      <c r="F1149" t="str">
        <f t="shared" si="330"/>
        <v>RACK</v>
      </c>
      <c r="G1149" t="str">
        <f t="shared" si="331"/>
        <v>SBK</v>
      </c>
      <c r="H1149">
        <f t="shared" si="332"/>
        <v>105</v>
      </c>
      <c r="I1149">
        <f t="shared" si="333"/>
        <v>42591</v>
      </c>
      <c r="J1149">
        <f t="shared" si="334"/>
        <v>42595</v>
      </c>
      <c r="K1149" t="str">
        <f t="shared" si="335"/>
        <v>NQQ1</v>
      </c>
      <c r="L1149">
        <f t="shared" si="336"/>
        <v>115</v>
      </c>
      <c r="M1149">
        <f t="shared" si="337"/>
        <v>4</v>
      </c>
      <c r="N1149">
        <f t="shared" si="338"/>
        <v>0</v>
      </c>
      <c r="O1149">
        <f t="shared" si="339"/>
        <v>0</v>
      </c>
      <c r="P1149" s="52" t="str">
        <f t="shared" si="340"/>
        <v>BOOKING.COM</v>
      </c>
      <c r="Q1149" s="52" t="str">
        <f t="shared" si="341"/>
        <v>*JBS HOTELS</v>
      </c>
      <c r="R1149" s="52" t="str">
        <f t="shared" si="342"/>
        <v>TOERKOOP REISBURO DE VEER</v>
      </c>
    </row>
    <row r="1150" spans="1:18" ht="15" customHeight="1">
      <c r="A1150" t="str">
        <f t="shared" si="325"/>
        <v>JAPANWALA, SAAID</v>
      </c>
      <c r="B1150" t="str">
        <f t="shared" si="326"/>
        <v>806-173018</v>
      </c>
      <c r="C1150">
        <f t="shared" si="327"/>
        <v>93155045</v>
      </c>
      <c r="D1150" t="str">
        <f t="shared" si="328"/>
        <v>Checked Out</v>
      </c>
      <c r="E1150" t="str">
        <f t="shared" si="329"/>
        <v>CRS</v>
      </c>
      <c r="F1150" t="str">
        <f t="shared" si="330"/>
        <v>RACK</v>
      </c>
      <c r="G1150" t="str">
        <f t="shared" si="331"/>
        <v>SBK</v>
      </c>
      <c r="H1150">
        <f t="shared" si="332"/>
        <v>105</v>
      </c>
      <c r="I1150">
        <f t="shared" si="333"/>
        <v>42591</v>
      </c>
      <c r="J1150">
        <f t="shared" si="334"/>
        <v>42595</v>
      </c>
      <c r="K1150" t="str">
        <f t="shared" si="335"/>
        <v>NQQ1</v>
      </c>
      <c r="L1150">
        <f t="shared" si="336"/>
        <v>115</v>
      </c>
      <c r="M1150">
        <f t="shared" si="337"/>
        <v>4</v>
      </c>
      <c r="N1150">
        <f t="shared" si="338"/>
        <v>0</v>
      </c>
      <c r="O1150">
        <f t="shared" si="339"/>
        <v>0</v>
      </c>
      <c r="P1150" s="52" t="str">
        <f t="shared" si="340"/>
        <v>BOOKING.COM</v>
      </c>
      <c r="Q1150" s="52" t="str">
        <f t="shared" si="341"/>
        <v>*JBS HOTELS</v>
      </c>
      <c r="R1150" s="52" t="str">
        <f t="shared" si="342"/>
        <v>TOERKOOP REISBURO DE VEER</v>
      </c>
    </row>
    <row r="1151" spans="1:18" ht="15" customHeight="1">
      <c r="A1151" t="str">
        <f t="shared" si="325"/>
        <v>JAPANWALA, SAAID</v>
      </c>
      <c r="B1151" t="str">
        <f t="shared" si="326"/>
        <v>806-173018</v>
      </c>
      <c r="C1151">
        <f t="shared" si="327"/>
        <v>93155045</v>
      </c>
      <c r="D1151" t="str">
        <f t="shared" si="328"/>
        <v>Checked Out</v>
      </c>
      <c r="E1151" t="str">
        <f t="shared" si="329"/>
        <v>CRS</v>
      </c>
      <c r="F1151" t="str">
        <f t="shared" si="330"/>
        <v>RACK</v>
      </c>
      <c r="G1151" t="str">
        <f t="shared" si="331"/>
        <v>SBK</v>
      </c>
      <c r="H1151">
        <f t="shared" si="332"/>
        <v>105</v>
      </c>
      <c r="I1151">
        <f t="shared" si="333"/>
        <v>42591</v>
      </c>
      <c r="J1151">
        <f t="shared" si="334"/>
        <v>42595</v>
      </c>
      <c r="K1151" t="str">
        <f t="shared" si="335"/>
        <v>NQQ1</v>
      </c>
      <c r="L1151">
        <f t="shared" si="336"/>
        <v>115</v>
      </c>
      <c r="M1151">
        <f t="shared" si="337"/>
        <v>4</v>
      </c>
      <c r="N1151">
        <f t="shared" si="338"/>
        <v>0</v>
      </c>
      <c r="O1151">
        <f t="shared" si="339"/>
        <v>0</v>
      </c>
      <c r="P1151" s="52" t="str">
        <f t="shared" si="340"/>
        <v>BOOKING.COM</v>
      </c>
      <c r="Q1151" s="52" t="str">
        <f t="shared" si="341"/>
        <v>*JBS HOTELS</v>
      </c>
      <c r="R1151" s="52" t="str">
        <f t="shared" si="342"/>
        <v>TOERKOOP REISBURO DE VEER</v>
      </c>
    </row>
    <row r="1152" spans="1:18" ht="15" customHeight="1">
      <c r="A1152" t="str">
        <f t="shared" si="325"/>
        <v>JAPANWALA, SAAID</v>
      </c>
      <c r="B1152" t="str">
        <f t="shared" si="326"/>
        <v>806-173018</v>
      </c>
      <c r="C1152">
        <f t="shared" si="327"/>
        <v>93155045</v>
      </c>
      <c r="D1152" t="str">
        <f t="shared" si="328"/>
        <v>Checked Out</v>
      </c>
      <c r="E1152" t="str">
        <f t="shared" si="329"/>
        <v>CRS</v>
      </c>
      <c r="F1152" t="str">
        <f t="shared" si="330"/>
        <v>RACK</v>
      </c>
      <c r="G1152" t="str">
        <f t="shared" si="331"/>
        <v>SBK</v>
      </c>
      <c r="H1152">
        <f t="shared" si="332"/>
        <v>105</v>
      </c>
      <c r="I1152">
        <f t="shared" si="333"/>
        <v>42591</v>
      </c>
      <c r="J1152">
        <f t="shared" si="334"/>
        <v>42595</v>
      </c>
      <c r="K1152" t="str">
        <f t="shared" si="335"/>
        <v>NQQ1</v>
      </c>
      <c r="L1152">
        <f t="shared" si="336"/>
        <v>115</v>
      </c>
      <c r="M1152">
        <f t="shared" si="337"/>
        <v>4</v>
      </c>
      <c r="N1152">
        <f t="shared" si="338"/>
        <v>0</v>
      </c>
      <c r="O1152">
        <f t="shared" si="339"/>
        <v>0</v>
      </c>
      <c r="P1152" s="52" t="str">
        <f t="shared" si="340"/>
        <v>BOOKING.COM</v>
      </c>
      <c r="Q1152" s="52" t="str">
        <f t="shared" si="341"/>
        <v>*JBS HOTELS</v>
      </c>
      <c r="R1152" s="52" t="str">
        <f t="shared" si="342"/>
        <v>TOERKOOP REISBURO DE VEER</v>
      </c>
    </row>
    <row r="1153" spans="1:18" ht="15" customHeight="1">
      <c r="A1153" t="str">
        <f t="shared" si="325"/>
        <v>JAPANWALA, SAAID</v>
      </c>
      <c r="B1153" t="str">
        <f t="shared" si="326"/>
        <v>806-173018</v>
      </c>
      <c r="C1153">
        <f t="shared" si="327"/>
        <v>93155045</v>
      </c>
      <c r="D1153" t="str">
        <f t="shared" si="328"/>
        <v>Checked Out</v>
      </c>
      <c r="E1153" t="str">
        <f t="shared" si="329"/>
        <v>CRS</v>
      </c>
      <c r="F1153" t="str">
        <f t="shared" si="330"/>
        <v>RACK</v>
      </c>
      <c r="G1153" t="str">
        <f t="shared" si="331"/>
        <v>SBK</v>
      </c>
      <c r="H1153">
        <f t="shared" si="332"/>
        <v>105</v>
      </c>
      <c r="I1153">
        <f t="shared" si="333"/>
        <v>42591</v>
      </c>
      <c r="J1153">
        <f t="shared" si="334"/>
        <v>42595</v>
      </c>
      <c r="K1153" t="str">
        <f t="shared" si="335"/>
        <v>NQQ1</v>
      </c>
      <c r="L1153">
        <f t="shared" si="336"/>
        <v>115</v>
      </c>
      <c r="M1153">
        <f t="shared" si="337"/>
        <v>4</v>
      </c>
      <c r="N1153">
        <f t="shared" si="338"/>
        <v>0</v>
      </c>
      <c r="O1153">
        <f t="shared" si="339"/>
        <v>0</v>
      </c>
      <c r="P1153" s="52" t="str">
        <f t="shared" si="340"/>
        <v>BOOKING.COM</v>
      </c>
      <c r="Q1153" s="52" t="str">
        <f t="shared" si="341"/>
        <v>*JBS HOTELS</v>
      </c>
      <c r="R1153" s="52" t="str">
        <f t="shared" si="342"/>
        <v>TOERKOOP REISBURO DE VEER</v>
      </c>
    </row>
    <row r="1154" spans="1:18" ht="15" customHeight="1">
      <c r="A1154" t="str">
        <f t="shared" si="325"/>
        <v>JAPANWALA, SAAID</v>
      </c>
      <c r="B1154" t="str">
        <f t="shared" si="326"/>
        <v>806-173018</v>
      </c>
      <c r="C1154">
        <f t="shared" si="327"/>
        <v>93155045</v>
      </c>
      <c r="D1154" t="str">
        <f t="shared" si="328"/>
        <v>Checked Out</v>
      </c>
      <c r="E1154" t="str">
        <f t="shared" si="329"/>
        <v>CRS</v>
      </c>
      <c r="F1154" t="str">
        <f t="shared" si="330"/>
        <v>RACK</v>
      </c>
      <c r="G1154" t="str">
        <f t="shared" si="331"/>
        <v>SBK</v>
      </c>
      <c r="H1154">
        <f t="shared" si="332"/>
        <v>105</v>
      </c>
      <c r="I1154">
        <f t="shared" si="333"/>
        <v>42591</v>
      </c>
      <c r="J1154">
        <f t="shared" si="334"/>
        <v>42595</v>
      </c>
      <c r="K1154" t="str">
        <f t="shared" si="335"/>
        <v>NQQ1</v>
      </c>
      <c r="L1154">
        <f t="shared" si="336"/>
        <v>115</v>
      </c>
      <c r="M1154">
        <f t="shared" si="337"/>
        <v>4</v>
      </c>
      <c r="N1154">
        <f t="shared" si="338"/>
        <v>0</v>
      </c>
      <c r="O1154">
        <f t="shared" si="339"/>
        <v>0</v>
      </c>
      <c r="P1154" s="52" t="str">
        <f t="shared" si="340"/>
        <v>BOOKING.COM</v>
      </c>
      <c r="Q1154" s="52" t="str">
        <f t="shared" si="341"/>
        <v>*JBS HOTELS</v>
      </c>
      <c r="R1154" s="52" t="str">
        <f t="shared" si="342"/>
        <v>TOERKOOP REISBURO DE VEER</v>
      </c>
    </row>
    <row r="1155" spans="1:18" ht="15" customHeight="1">
      <c r="A1155" t="str">
        <f t="shared" si="325"/>
        <v>JAPANWALA, SAAID</v>
      </c>
      <c r="B1155" t="str">
        <f t="shared" si="326"/>
        <v>806-173018</v>
      </c>
      <c r="C1155">
        <f t="shared" si="327"/>
        <v>93155045</v>
      </c>
      <c r="D1155" t="str">
        <f t="shared" si="328"/>
        <v>Checked Out</v>
      </c>
      <c r="E1155" t="str">
        <f t="shared" si="329"/>
        <v>CRS</v>
      </c>
      <c r="F1155" t="str">
        <f t="shared" si="330"/>
        <v>RACK</v>
      </c>
      <c r="G1155" t="str">
        <f t="shared" si="331"/>
        <v>SBK</v>
      </c>
      <c r="H1155">
        <f t="shared" si="332"/>
        <v>105</v>
      </c>
      <c r="I1155">
        <f t="shared" si="333"/>
        <v>42591</v>
      </c>
      <c r="J1155">
        <f t="shared" si="334"/>
        <v>42595</v>
      </c>
      <c r="K1155" t="str">
        <f t="shared" si="335"/>
        <v>NQQ1</v>
      </c>
      <c r="L1155">
        <f t="shared" si="336"/>
        <v>115</v>
      </c>
      <c r="M1155">
        <f t="shared" si="337"/>
        <v>4</v>
      </c>
      <c r="N1155">
        <f t="shared" si="338"/>
        <v>0</v>
      </c>
      <c r="O1155">
        <f t="shared" si="339"/>
        <v>0</v>
      </c>
      <c r="P1155" s="52" t="str">
        <f t="shared" si="340"/>
        <v>BOOKING.COM</v>
      </c>
      <c r="Q1155" s="52" t="str">
        <f t="shared" si="341"/>
        <v>*JBS HOTELS</v>
      </c>
      <c r="R1155" s="52" t="str">
        <f t="shared" si="342"/>
        <v>TOERKOOP REISBURO DE VEER</v>
      </c>
    </row>
    <row r="1156" spans="1:18" ht="15" customHeight="1">
      <c r="A1156" t="str">
        <f t="shared" si="325"/>
        <v>JAPANWALA, SAAID</v>
      </c>
      <c r="B1156" t="str">
        <f t="shared" si="326"/>
        <v>806-173018</v>
      </c>
      <c r="C1156">
        <f t="shared" si="327"/>
        <v>93155045</v>
      </c>
      <c r="D1156" t="str">
        <f t="shared" si="328"/>
        <v>Checked Out</v>
      </c>
      <c r="E1156" t="str">
        <f t="shared" si="329"/>
        <v>CRS</v>
      </c>
      <c r="F1156" t="str">
        <f t="shared" si="330"/>
        <v>RACK</v>
      </c>
      <c r="G1156" t="str">
        <f t="shared" si="331"/>
        <v>SBK</v>
      </c>
      <c r="H1156">
        <f t="shared" si="332"/>
        <v>105</v>
      </c>
      <c r="I1156">
        <f t="shared" si="333"/>
        <v>42591</v>
      </c>
      <c r="J1156">
        <f t="shared" si="334"/>
        <v>42595</v>
      </c>
      <c r="K1156" t="str">
        <f t="shared" si="335"/>
        <v>NQQ1</v>
      </c>
      <c r="L1156">
        <f t="shared" si="336"/>
        <v>115</v>
      </c>
      <c r="M1156">
        <f t="shared" si="337"/>
        <v>4</v>
      </c>
      <c r="N1156">
        <f t="shared" si="338"/>
        <v>0</v>
      </c>
      <c r="O1156">
        <f t="shared" si="339"/>
        <v>0</v>
      </c>
      <c r="P1156" s="52" t="str">
        <f t="shared" si="340"/>
        <v>BOOKING.COM</v>
      </c>
      <c r="Q1156" s="52" t="str">
        <f t="shared" si="341"/>
        <v>*JBS HOTELS</v>
      </c>
      <c r="R1156" s="52" t="str">
        <f t="shared" si="342"/>
        <v>TOERKOOP REISBURO DE VEER</v>
      </c>
    </row>
    <row r="1157" spans="1:18" ht="15" customHeight="1">
      <c r="A1157" t="str">
        <f t="shared" si="325"/>
        <v>JAPANWALA, SAAID</v>
      </c>
      <c r="B1157" t="str">
        <f t="shared" si="326"/>
        <v>806-173018</v>
      </c>
      <c r="C1157">
        <f t="shared" si="327"/>
        <v>93155045</v>
      </c>
      <c r="D1157" t="str">
        <f t="shared" si="328"/>
        <v>Checked Out</v>
      </c>
      <c r="E1157" t="str">
        <f t="shared" si="329"/>
        <v>CRS</v>
      </c>
      <c r="F1157" t="str">
        <f t="shared" si="330"/>
        <v>RACK</v>
      </c>
      <c r="G1157" t="str">
        <f t="shared" si="331"/>
        <v>SBK</v>
      </c>
      <c r="H1157">
        <f t="shared" si="332"/>
        <v>105</v>
      </c>
      <c r="I1157">
        <f t="shared" si="333"/>
        <v>42591</v>
      </c>
      <c r="J1157">
        <f t="shared" si="334"/>
        <v>42595</v>
      </c>
      <c r="K1157" t="str">
        <f t="shared" si="335"/>
        <v>NQQ1</v>
      </c>
      <c r="L1157">
        <f t="shared" si="336"/>
        <v>115</v>
      </c>
      <c r="M1157">
        <f t="shared" si="337"/>
        <v>4</v>
      </c>
      <c r="N1157">
        <f t="shared" si="338"/>
        <v>0</v>
      </c>
      <c r="O1157">
        <f t="shared" si="339"/>
        <v>0</v>
      </c>
      <c r="P1157" s="52" t="str">
        <f t="shared" si="340"/>
        <v>BOOKING.COM</v>
      </c>
      <c r="Q1157" s="52" t="str">
        <f t="shared" si="341"/>
        <v>*JBS HOTELS</v>
      </c>
      <c r="R1157" s="52" t="str">
        <f t="shared" si="342"/>
        <v>TOERKOOP REISBURO DE VEER</v>
      </c>
    </row>
    <row r="1158" spans="1:18" ht="15" customHeight="1">
      <c r="A1158" t="str">
        <f t="shared" si="325"/>
        <v>JAPANWALA, SAAID</v>
      </c>
      <c r="B1158" t="str">
        <f t="shared" si="326"/>
        <v>806-173018</v>
      </c>
      <c r="C1158">
        <f t="shared" si="327"/>
        <v>93155045</v>
      </c>
      <c r="D1158" t="str">
        <f t="shared" si="328"/>
        <v>Checked Out</v>
      </c>
      <c r="E1158" t="str">
        <f t="shared" si="329"/>
        <v>CRS</v>
      </c>
      <c r="F1158" t="str">
        <f t="shared" si="330"/>
        <v>RACK</v>
      </c>
      <c r="G1158" t="str">
        <f t="shared" si="331"/>
        <v>SBK</v>
      </c>
      <c r="H1158">
        <f t="shared" si="332"/>
        <v>105</v>
      </c>
      <c r="I1158">
        <f t="shared" si="333"/>
        <v>42591</v>
      </c>
      <c r="J1158">
        <f t="shared" si="334"/>
        <v>42595</v>
      </c>
      <c r="K1158" t="str">
        <f t="shared" si="335"/>
        <v>NQQ1</v>
      </c>
      <c r="L1158">
        <f t="shared" si="336"/>
        <v>115</v>
      </c>
      <c r="M1158">
        <f t="shared" si="337"/>
        <v>4</v>
      </c>
      <c r="N1158">
        <f t="shared" si="338"/>
        <v>0</v>
      </c>
      <c r="O1158">
        <f t="shared" si="339"/>
        <v>0</v>
      </c>
      <c r="P1158" s="52" t="str">
        <f t="shared" si="340"/>
        <v>BOOKING.COM</v>
      </c>
      <c r="Q1158" s="52" t="str">
        <f t="shared" si="341"/>
        <v>*JBS HOTELS</v>
      </c>
      <c r="R1158" s="52" t="str">
        <f t="shared" si="342"/>
        <v>TOERKOOP REISBURO DE VEER</v>
      </c>
    </row>
    <row r="1159" spans="1:18" ht="15" customHeight="1">
      <c r="A1159" t="str">
        <f t="shared" si="325"/>
        <v>JAPANWALA, SAAID</v>
      </c>
      <c r="B1159" t="str">
        <f t="shared" si="326"/>
        <v>806-173018</v>
      </c>
      <c r="C1159">
        <f t="shared" si="327"/>
        <v>93155045</v>
      </c>
      <c r="D1159" t="str">
        <f t="shared" si="328"/>
        <v>Checked Out</v>
      </c>
      <c r="E1159" t="str">
        <f t="shared" si="329"/>
        <v>CRS</v>
      </c>
      <c r="F1159" t="str">
        <f t="shared" si="330"/>
        <v>RACK</v>
      </c>
      <c r="G1159" t="str">
        <f t="shared" si="331"/>
        <v>SBK</v>
      </c>
      <c r="H1159">
        <f t="shared" si="332"/>
        <v>105</v>
      </c>
      <c r="I1159">
        <f t="shared" si="333"/>
        <v>42591</v>
      </c>
      <c r="J1159">
        <f t="shared" si="334"/>
        <v>42595</v>
      </c>
      <c r="K1159" t="str">
        <f t="shared" si="335"/>
        <v>NQQ1</v>
      </c>
      <c r="L1159">
        <f t="shared" si="336"/>
        <v>115</v>
      </c>
      <c r="M1159">
        <f t="shared" si="337"/>
        <v>4</v>
      </c>
      <c r="N1159">
        <f t="shared" si="338"/>
        <v>0</v>
      </c>
      <c r="O1159">
        <f t="shared" si="339"/>
        <v>0</v>
      </c>
      <c r="P1159" s="52" t="str">
        <f t="shared" si="340"/>
        <v>BOOKING.COM</v>
      </c>
      <c r="Q1159" s="52" t="str">
        <f t="shared" si="341"/>
        <v>*JBS HOTELS</v>
      </c>
      <c r="R1159" s="52" t="str">
        <f t="shared" si="342"/>
        <v>TOERKOOP REISBURO DE VEER</v>
      </c>
    </row>
    <row r="1160" spans="1:18" ht="15" customHeight="1">
      <c r="A1160" t="str">
        <f t="shared" si="325"/>
        <v>JAPANWALA, SAAID</v>
      </c>
      <c r="B1160" t="str">
        <f t="shared" si="326"/>
        <v>806-173018</v>
      </c>
      <c r="C1160">
        <f t="shared" si="327"/>
        <v>93155045</v>
      </c>
      <c r="D1160" t="str">
        <f t="shared" si="328"/>
        <v>Checked Out</v>
      </c>
      <c r="E1160" t="str">
        <f t="shared" si="329"/>
        <v>CRS</v>
      </c>
      <c r="F1160" t="str">
        <f t="shared" si="330"/>
        <v>RACK</v>
      </c>
      <c r="G1160" t="str">
        <f t="shared" si="331"/>
        <v>SBK</v>
      </c>
      <c r="H1160">
        <f t="shared" si="332"/>
        <v>105</v>
      </c>
      <c r="I1160">
        <f t="shared" si="333"/>
        <v>42591</v>
      </c>
      <c r="J1160">
        <f t="shared" si="334"/>
        <v>42595</v>
      </c>
      <c r="K1160" t="str">
        <f t="shared" si="335"/>
        <v>NQQ1</v>
      </c>
      <c r="L1160">
        <f t="shared" si="336"/>
        <v>115</v>
      </c>
      <c r="M1160">
        <f t="shared" si="337"/>
        <v>4</v>
      </c>
      <c r="N1160">
        <f t="shared" si="338"/>
        <v>0</v>
      </c>
      <c r="O1160">
        <f t="shared" si="339"/>
        <v>0</v>
      </c>
      <c r="P1160" s="52" t="str">
        <f t="shared" si="340"/>
        <v>BOOKING.COM</v>
      </c>
      <c r="Q1160" s="52" t="str">
        <f t="shared" si="341"/>
        <v>*JBS HOTELS</v>
      </c>
      <c r="R1160" s="52" t="str">
        <f t="shared" si="342"/>
        <v>TOERKOOP REISBURO DE VEER</v>
      </c>
    </row>
    <row r="1161" spans="1:18" ht="15" customHeight="1">
      <c r="A1161" t="str">
        <f t="shared" si="325"/>
        <v>JAPANWALA, SAAID</v>
      </c>
      <c r="B1161" t="str">
        <f t="shared" si="326"/>
        <v>806-173018</v>
      </c>
      <c r="C1161">
        <f t="shared" si="327"/>
        <v>93155045</v>
      </c>
      <c r="D1161" t="str">
        <f t="shared" si="328"/>
        <v>Checked Out</v>
      </c>
      <c r="E1161" t="str">
        <f t="shared" si="329"/>
        <v>CRS</v>
      </c>
      <c r="F1161" t="str">
        <f t="shared" si="330"/>
        <v>RACK</v>
      </c>
      <c r="G1161" t="str">
        <f t="shared" si="331"/>
        <v>SBK</v>
      </c>
      <c r="H1161">
        <f t="shared" si="332"/>
        <v>105</v>
      </c>
      <c r="I1161">
        <f t="shared" si="333"/>
        <v>42591</v>
      </c>
      <c r="J1161">
        <f t="shared" si="334"/>
        <v>42595</v>
      </c>
      <c r="K1161" t="str">
        <f t="shared" si="335"/>
        <v>NQQ1</v>
      </c>
      <c r="L1161">
        <f t="shared" si="336"/>
        <v>115</v>
      </c>
      <c r="M1161">
        <f t="shared" si="337"/>
        <v>4</v>
      </c>
      <c r="N1161">
        <f t="shared" si="338"/>
        <v>0</v>
      </c>
      <c r="O1161">
        <f t="shared" si="339"/>
        <v>0</v>
      </c>
      <c r="P1161" s="52" t="str">
        <f t="shared" si="340"/>
        <v>BOOKING.COM</v>
      </c>
      <c r="Q1161" s="52" t="str">
        <f t="shared" si="341"/>
        <v>*JBS HOTELS</v>
      </c>
      <c r="R1161" s="52" t="str">
        <f t="shared" si="342"/>
        <v>TOERKOOP REISBURO DE VEER</v>
      </c>
    </row>
    <row r="1162" spans="1:18" ht="15" customHeight="1">
      <c r="A1162" t="str">
        <f t="shared" si="325"/>
        <v>JAPANWALA, SAAID</v>
      </c>
      <c r="B1162" t="str">
        <f t="shared" si="326"/>
        <v>806-173018</v>
      </c>
      <c r="C1162">
        <f t="shared" si="327"/>
        <v>93155045</v>
      </c>
      <c r="D1162" t="str">
        <f t="shared" si="328"/>
        <v>Checked Out</v>
      </c>
      <c r="E1162" t="str">
        <f t="shared" si="329"/>
        <v>CRS</v>
      </c>
      <c r="F1162" t="str">
        <f t="shared" si="330"/>
        <v>RACK</v>
      </c>
      <c r="G1162" t="str">
        <f t="shared" si="331"/>
        <v>SBK</v>
      </c>
      <c r="H1162">
        <f t="shared" si="332"/>
        <v>105</v>
      </c>
      <c r="I1162">
        <f t="shared" si="333"/>
        <v>42591</v>
      </c>
      <c r="J1162">
        <f t="shared" si="334"/>
        <v>42595</v>
      </c>
      <c r="K1162" t="str">
        <f t="shared" si="335"/>
        <v>NQQ1</v>
      </c>
      <c r="L1162">
        <f t="shared" si="336"/>
        <v>115</v>
      </c>
      <c r="M1162">
        <f t="shared" si="337"/>
        <v>4</v>
      </c>
      <c r="N1162">
        <f t="shared" si="338"/>
        <v>0</v>
      </c>
      <c r="O1162">
        <f t="shared" si="339"/>
        <v>0</v>
      </c>
      <c r="P1162" s="52" t="str">
        <f t="shared" si="340"/>
        <v>BOOKING.COM</v>
      </c>
      <c r="Q1162" s="52" t="str">
        <f t="shared" si="341"/>
        <v>*JBS HOTELS</v>
      </c>
      <c r="R1162" s="52" t="str">
        <f t="shared" si="342"/>
        <v>TOERKOOP REISBURO DE VEER</v>
      </c>
    </row>
    <row r="1163" spans="1:18" ht="15" customHeight="1">
      <c r="A1163" t="str">
        <f t="shared" si="325"/>
        <v>JAPANWALA, SAAID</v>
      </c>
      <c r="B1163" t="str">
        <f t="shared" si="326"/>
        <v>806-173018</v>
      </c>
      <c r="C1163">
        <f t="shared" si="327"/>
        <v>93155045</v>
      </c>
      <c r="D1163" t="str">
        <f t="shared" si="328"/>
        <v>Checked Out</v>
      </c>
      <c r="E1163" t="str">
        <f t="shared" si="329"/>
        <v>CRS</v>
      </c>
      <c r="F1163" t="str">
        <f t="shared" si="330"/>
        <v>RACK</v>
      </c>
      <c r="G1163" t="str">
        <f t="shared" si="331"/>
        <v>SBK</v>
      </c>
      <c r="H1163">
        <f t="shared" si="332"/>
        <v>105</v>
      </c>
      <c r="I1163">
        <f t="shared" si="333"/>
        <v>42591</v>
      </c>
      <c r="J1163">
        <f t="shared" si="334"/>
        <v>42595</v>
      </c>
      <c r="K1163" t="str">
        <f t="shared" si="335"/>
        <v>NQQ1</v>
      </c>
      <c r="L1163">
        <f t="shared" si="336"/>
        <v>115</v>
      </c>
      <c r="M1163">
        <f t="shared" si="337"/>
        <v>4</v>
      </c>
      <c r="N1163">
        <f t="shared" si="338"/>
        <v>0</v>
      </c>
      <c r="O1163">
        <f t="shared" si="339"/>
        <v>0</v>
      </c>
      <c r="P1163" s="52" t="str">
        <f t="shared" si="340"/>
        <v>BOOKING.COM</v>
      </c>
      <c r="Q1163" s="52" t="str">
        <f t="shared" si="341"/>
        <v>*JBS HOTELS</v>
      </c>
      <c r="R1163" s="52" t="str">
        <f t="shared" si="342"/>
        <v>TOERKOOP REISBURO DE VEER</v>
      </c>
    </row>
    <row r="1164" spans="1:18" ht="15" customHeight="1">
      <c r="A1164" t="str">
        <f t="shared" si="325"/>
        <v>JAPANWALA, SAAID</v>
      </c>
      <c r="B1164" t="str">
        <f t="shared" si="326"/>
        <v>806-173018</v>
      </c>
      <c r="C1164">
        <f t="shared" si="327"/>
        <v>93155045</v>
      </c>
      <c r="D1164" t="str">
        <f t="shared" si="328"/>
        <v>Checked Out</v>
      </c>
      <c r="E1164" t="str">
        <f t="shared" si="329"/>
        <v>CRS</v>
      </c>
      <c r="F1164" t="str">
        <f t="shared" si="330"/>
        <v>RACK</v>
      </c>
      <c r="G1164" t="str">
        <f t="shared" si="331"/>
        <v>SBK</v>
      </c>
      <c r="H1164">
        <f t="shared" si="332"/>
        <v>105</v>
      </c>
      <c r="I1164">
        <f t="shared" si="333"/>
        <v>42591</v>
      </c>
      <c r="J1164">
        <f t="shared" si="334"/>
        <v>42595</v>
      </c>
      <c r="K1164" t="str">
        <f t="shared" si="335"/>
        <v>NQQ1</v>
      </c>
      <c r="L1164">
        <f t="shared" si="336"/>
        <v>115</v>
      </c>
      <c r="M1164">
        <f t="shared" si="337"/>
        <v>4</v>
      </c>
      <c r="N1164">
        <f t="shared" si="338"/>
        <v>0</v>
      </c>
      <c r="O1164">
        <f t="shared" si="339"/>
        <v>0</v>
      </c>
      <c r="P1164" s="52" t="str">
        <f t="shared" si="340"/>
        <v>BOOKING.COM</v>
      </c>
      <c r="Q1164" s="52" t="str">
        <f t="shared" si="341"/>
        <v>*JBS HOTELS</v>
      </c>
      <c r="R1164" s="52" t="str">
        <f t="shared" si="342"/>
        <v>TOERKOOP REISBURO DE VEER</v>
      </c>
    </row>
    <row r="1165" spans="1:18" ht="15" customHeight="1">
      <c r="A1165" t="str">
        <f t="shared" si="325"/>
        <v>JAPANWALA, SAAID</v>
      </c>
      <c r="B1165" t="str">
        <f t="shared" si="326"/>
        <v>806-173018</v>
      </c>
      <c r="C1165">
        <f t="shared" si="327"/>
        <v>93155045</v>
      </c>
      <c r="D1165" t="str">
        <f t="shared" si="328"/>
        <v>Checked Out</v>
      </c>
      <c r="E1165" t="str">
        <f t="shared" si="329"/>
        <v>CRS</v>
      </c>
      <c r="F1165" t="str">
        <f t="shared" si="330"/>
        <v>RACK</v>
      </c>
      <c r="G1165" t="str">
        <f t="shared" si="331"/>
        <v>SBK</v>
      </c>
      <c r="H1165">
        <f t="shared" si="332"/>
        <v>105</v>
      </c>
      <c r="I1165">
        <f t="shared" si="333"/>
        <v>42591</v>
      </c>
      <c r="J1165">
        <f t="shared" si="334"/>
        <v>42595</v>
      </c>
      <c r="K1165" t="str">
        <f t="shared" si="335"/>
        <v>NQQ1</v>
      </c>
      <c r="L1165">
        <f t="shared" si="336"/>
        <v>115</v>
      </c>
      <c r="M1165">
        <f t="shared" si="337"/>
        <v>4</v>
      </c>
      <c r="N1165">
        <f t="shared" si="338"/>
        <v>0</v>
      </c>
      <c r="O1165">
        <f t="shared" si="339"/>
        <v>0</v>
      </c>
      <c r="P1165" s="52" t="str">
        <f t="shared" si="340"/>
        <v>BOOKING.COM</v>
      </c>
      <c r="Q1165" s="52" t="str">
        <f t="shared" si="341"/>
        <v>*JBS HOTELS</v>
      </c>
      <c r="R1165" s="52" t="str">
        <f t="shared" si="342"/>
        <v>TOERKOOP REISBURO DE VEER</v>
      </c>
    </row>
    <row r="1166" spans="1:18" ht="15" customHeight="1">
      <c r="A1166" t="str">
        <f t="shared" si="325"/>
        <v>JAPANWALA, SAAID</v>
      </c>
      <c r="B1166" t="str">
        <f t="shared" si="326"/>
        <v>806-173018</v>
      </c>
      <c r="C1166">
        <f t="shared" si="327"/>
        <v>93155045</v>
      </c>
      <c r="D1166" t="str">
        <f t="shared" si="328"/>
        <v>Checked Out</v>
      </c>
      <c r="E1166" t="str">
        <f t="shared" si="329"/>
        <v>CRS</v>
      </c>
      <c r="F1166" t="str">
        <f t="shared" si="330"/>
        <v>RACK</v>
      </c>
      <c r="G1166" t="str">
        <f t="shared" si="331"/>
        <v>SBK</v>
      </c>
      <c r="H1166">
        <f t="shared" si="332"/>
        <v>105</v>
      </c>
      <c r="I1166">
        <f t="shared" si="333"/>
        <v>42591</v>
      </c>
      <c r="J1166">
        <f t="shared" si="334"/>
        <v>42595</v>
      </c>
      <c r="K1166" t="str">
        <f t="shared" si="335"/>
        <v>NQQ1</v>
      </c>
      <c r="L1166">
        <f t="shared" si="336"/>
        <v>115</v>
      </c>
      <c r="M1166">
        <f t="shared" si="337"/>
        <v>4</v>
      </c>
      <c r="N1166">
        <f t="shared" si="338"/>
        <v>0</v>
      </c>
      <c r="O1166">
        <f t="shared" si="339"/>
        <v>0</v>
      </c>
      <c r="P1166" s="52" t="str">
        <f t="shared" si="340"/>
        <v>BOOKING.COM</v>
      </c>
      <c r="Q1166" s="52" t="str">
        <f t="shared" si="341"/>
        <v>*JBS HOTELS</v>
      </c>
      <c r="R1166" s="52" t="str">
        <f t="shared" si="342"/>
        <v>TOERKOOP REISBURO DE VEER</v>
      </c>
    </row>
    <row r="1167" spans="1:18" ht="15" customHeight="1">
      <c r="A1167" t="str">
        <f t="shared" si="325"/>
        <v>JAPANWALA, SAAID</v>
      </c>
      <c r="B1167" t="str">
        <f t="shared" si="326"/>
        <v>806-173018</v>
      </c>
      <c r="C1167">
        <f t="shared" si="327"/>
        <v>93155045</v>
      </c>
      <c r="D1167" t="str">
        <f t="shared" si="328"/>
        <v>Checked Out</v>
      </c>
      <c r="E1167" t="str">
        <f t="shared" si="329"/>
        <v>CRS</v>
      </c>
      <c r="F1167" t="str">
        <f t="shared" si="330"/>
        <v>RACK</v>
      </c>
      <c r="G1167" t="str">
        <f t="shared" si="331"/>
        <v>SBK</v>
      </c>
      <c r="H1167">
        <f t="shared" si="332"/>
        <v>105</v>
      </c>
      <c r="I1167">
        <f t="shared" si="333"/>
        <v>42591</v>
      </c>
      <c r="J1167">
        <f t="shared" si="334"/>
        <v>42595</v>
      </c>
      <c r="K1167" t="str">
        <f t="shared" si="335"/>
        <v>NQQ1</v>
      </c>
      <c r="L1167">
        <f t="shared" si="336"/>
        <v>115</v>
      </c>
      <c r="M1167">
        <f t="shared" si="337"/>
        <v>4</v>
      </c>
      <c r="N1167">
        <f t="shared" si="338"/>
        <v>0</v>
      </c>
      <c r="O1167">
        <f t="shared" si="339"/>
        <v>0</v>
      </c>
      <c r="P1167" s="52" t="str">
        <f t="shared" si="340"/>
        <v>BOOKING.COM</v>
      </c>
      <c r="Q1167" s="52" t="str">
        <f t="shared" si="341"/>
        <v>*JBS HOTELS</v>
      </c>
      <c r="R1167" s="52" t="str">
        <f t="shared" si="342"/>
        <v>TOERKOOP REISBURO DE VEER</v>
      </c>
    </row>
    <row r="1168" spans="1:18" ht="15" customHeight="1">
      <c r="A1168" t="str">
        <f t="shared" si="325"/>
        <v>JAPANWALA, SAAID</v>
      </c>
      <c r="B1168" t="str">
        <f t="shared" si="326"/>
        <v>806-173018</v>
      </c>
      <c r="C1168">
        <f t="shared" si="327"/>
        <v>93155045</v>
      </c>
      <c r="D1168" t="str">
        <f t="shared" si="328"/>
        <v>Checked Out</v>
      </c>
      <c r="E1168" t="str">
        <f t="shared" si="329"/>
        <v>CRS</v>
      </c>
      <c r="F1168" t="str">
        <f t="shared" si="330"/>
        <v>RACK</v>
      </c>
      <c r="G1168" t="str">
        <f t="shared" si="331"/>
        <v>SBK</v>
      </c>
      <c r="H1168">
        <f t="shared" si="332"/>
        <v>105</v>
      </c>
      <c r="I1168">
        <f t="shared" si="333"/>
        <v>42591</v>
      </c>
      <c r="J1168">
        <f t="shared" si="334"/>
        <v>42595</v>
      </c>
      <c r="K1168" t="str">
        <f t="shared" si="335"/>
        <v>NQQ1</v>
      </c>
      <c r="L1168">
        <f t="shared" si="336"/>
        <v>115</v>
      </c>
      <c r="M1168">
        <f t="shared" si="337"/>
        <v>4</v>
      </c>
      <c r="N1168">
        <f t="shared" si="338"/>
        <v>0</v>
      </c>
      <c r="O1168">
        <f t="shared" si="339"/>
        <v>0</v>
      </c>
      <c r="P1168" s="52" t="str">
        <f t="shared" si="340"/>
        <v>BOOKING.COM</v>
      </c>
      <c r="Q1168" s="52" t="str">
        <f t="shared" si="341"/>
        <v>*JBS HOTELS</v>
      </c>
      <c r="R1168" s="52" t="str">
        <f t="shared" si="342"/>
        <v>TOERKOOP REISBURO DE VEER</v>
      </c>
    </row>
    <row r="1169" spans="1:18" ht="15" customHeight="1">
      <c r="A1169" t="str">
        <f t="shared" si="325"/>
        <v>JAPANWALA, SAAID</v>
      </c>
      <c r="B1169" t="str">
        <f t="shared" si="326"/>
        <v>806-173018</v>
      </c>
      <c r="C1169">
        <f t="shared" si="327"/>
        <v>93155045</v>
      </c>
      <c r="D1169" t="str">
        <f t="shared" si="328"/>
        <v>Checked Out</v>
      </c>
      <c r="E1169" t="str">
        <f t="shared" si="329"/>
        <v>CRS</v>
      </c>
      <c r="F1169" t="str">
        <f t="shared" si="330"/>
        <v>RACK</v>
      </c>
      <c r="G1169" t="str">
        <f t="shared" si="331"/>
        <v>SBK</v>
      </c>
      <c r="H1169">
        <f t="shared" si="332"/>
        <v>105</v>
      </c>
      <c r="I1169">
        <f t="shared" si="333"/>
        <v>42591</v>
      </c>
      <c r="J1169">
        <f t="shared" si="334"/>
        <v>42595</v>
      </c>
      <c r="K1169" t="str">
        <f t="shared" si="335"/>
        <v>NQQ1</v>
      </c>
      <c r="L1169">
        <f t="shared" si="336"/>
        <v>115</v>
      </c>
      <c r="M1169">
        <f t="shared" si="337"/>
        <v>4</v>
      </c>
      <c r="N1169">
        <f t="shared" si="338"/>
        <v>0</v>
      </c>
      <c r="O1169">
        <f t="shared" si="339"/>
        <v>0</v>
      </c>
      <c r="P1169" s="52" t="str">
        <f t="shared" si="340"/>
        <v>BOOKING.COM</v>
      </c>
      <c r="Q1169" s="52" t="str">
        <f t="shared" si="341"/>
        <v>*JBS HOTELS</v>
      </c>
      <c r="R1169" s="52" t="str">
        <f t="shared" si="342"/>
        <v>TOERKOOP REISBURO DE VEER</v>
      </c>
    </row>
    <row r="1170" spans="1:18" ht="15" customHeight="1">
      <c r="A1170" t="str">
        <f t="shared" si="325"/>
        <v>JAPANWALA, SAAID</v>
      </c>
      <c r="B1170" t="str">
        <f t="shared" si="326"/>
        <v>806-173018</v>
      </c>
      <c r="C1170">
        <f t="shared" si="327"/>
        <v>93155045</v>
      </c>
      <c r="D1170" t="str">
        <f t="shared" si="328"/>
        <v>Checked Out</v>
      </c>
      <c r="E1170" t="str">
        <f t="shared" si="329"/>
        <v>CRS</v>
      </c>
      <c r="F1170" t="str">
        <f t="shared" si="330"/>
        <v>RACK</v>
      </c>
      <c r="G1170" t="str">
        <f t="shared" si="331"/>
        <v>SBK</v>
      </c>
      <c r="H1170">
        <f t="shared" si="332"/>
        <v>105</v>
      </c>
      <c r="I1170">
        <f t="shared" si="333"/>
        <v>42591</v>
      </c>
      <c r="J1170">
        <f t="shared" si="334"/>
        <v>42595</v>
      </c>
      <c r="K1170" t="str">
        <f t="shared" si="335"/>
        <v>NQQ1</v>
      </c>
      <c r="L1170">
        <f t="shared" si="336"/>
        <v>115</v>
      </c>
      <c r="M1170">
        <f t="shared" si="337"/>
        <v>4</v>
      </c>
      <c r="N1170">
        <f t="shared" si="338"/>
        <v>0</v>
      </c>
      <c r="O1170">
        <f t="shared" si="339"/>
        <v>0</v>
      </c>
      <c r="P1170" s="52" t="str">
        <f t="shared" si="340"/>
        <v>BOOKING.COM</v>
      </c>
      <c r="Q1170" s="52" t="str">
        <f t="shared" si="341"/>
        <v>*JBS HOTELS</v>
      </c>
      <c r="R1170" s="52" t="str">
        <f t="shared" si="342"/>
        <v>TOERKOOP REISBURO DE VEER</v>
      </c>
    </row>
    <row r="1171" spans="1:18" ht="15" customHeight="1">
      <c r="A1171" t="str">
        <f t="shared" si="325"/>
        <v>JAPANWALA, SAAID</v>
      </c>
      <c r="B1171" t="str">
        <f t="shared" si="326"/>
        <v>806-173018</v>
      </c>
      <c r="C1171">
        <f t="shared" si="327"/>
        <v>93155045</v>
      </c>
      <c r="D1171" t="str">
        <f t="shared" si="328"/>
        <v>Checked Out</v>
      </c>
      <c r="E1171" t="str">
        <f t="shared" si="329"/>
        <v>CRS</v>
      </c>
      <c r="F1171" t="str">
        <f t="shared" si="330"/>
        <v>RACK</v>
      </c>
      <c r="G1171" t="str">
        <f t="shared" si="331"/>
        <v>SBK</v>
      </c>
      <c r="H1171">
        <f t="shared" si="332"/>
        <v>105</v>
      </c>
      <c r="I1171">
        <f t="shared" si="333"/>
        <v>42591</v>
      </c>
      <c r="J1171">
        <f t="shared" si="334"/>
        <v>42595</v>
      </c>
      <c r="K1171" t="str">
        <f t="shared" si="335"/>
        <v>NQQ1</v>
      </c>
      <c r="L1171">
        <f t="shared" si="336"/>
        <v>115</v>
      </c>
      <c r="M1171">
        <f t="shared" si="337"/>
        <v>4</v>
      </c>
      <c r="N1171">
        <f t="shared" si="338"/>
        <v>0</v>
      </c>
      <c r="O1171">
        <f t="shared" si="339"/>
        <v>0</v>
      </c>
      <c r="P1171" s="52" t="str">
        <f t="shared" si="340"/>
        <v>BOOKING.COM</v>
      </c>
      <c r="Q1171" s="52" t="str">
        <f t="shared" si="341"/>
        <v>*JBS HOTELS</v>
      </c>
      <c r="R1171" s="52" t="str">
        <f t="shared" si="342"/>
        <v>TOERKOOP REISBURO DE VEER</v>
      </c>
    </row>
    <row r="1172" spans="1:18" ht="15" customHeight="1">
      <c r="A1172" t="str">
        <f t="shared" si="325"/>
        <v>JAPANWALA, SAAID</v>
      </c>
      <c r="B1172" t="str">
        <f t="shared" si="326"/>
        <v>806-173018</v>
      </c>
      <c r="C1172">
        <f t="shared" si="327"/>
        <v>93155045</v>
      </c>
      <c r="D1172" t="str">
        <f t="shared" si="328"/>
        <v>Checked Out</v>
      </c>
      <c r="E1172" t="str">
        <f t="shared" si="329"/>
        <v>CRS</v>
      </c>
      <c r="F1172" t="str">
        <f t="shared" si="330"/>
        <v>RACK</v>
      </c>
      <c r="G1172" t="str">
        <f t="shared" si="331"/>
        <v>SBK</v>
      </c>
      <c r="H1172">
        <f t="shared" si="332"/>
        <v>105</v>
      </c>
      <c r="I1172">
        <f t="shared" si="333"/>
        <v>42591</v>
      </c>
      <c r="J1172">
        <f t="shared" si="334"/>
        <v>42595</v>
      </c>
      <c r="K1172" t="str">
        <f t="shared" si="335"/>
        <v>NQQ1</v>
      </c>
      <c r="L1172">
        <f t="shared" si="336"/>
        <v>115</v>
      </c>
      <c r="M1172">
        <f t="shared" si="337"/>
        <v>4</v>
      </c>
      <c r="N1172">
        <f t="shared" si="338"/>
        <v>0</v>
      </c>
      <c r="O1172">
        <f t="shared" si="339"/>
        <v>0</v>
      </c>
      <c r="P1172" s="52" t="str">
        <f t="shared" si="340"/>
        <v>BOOKING.COM</v>
      </c>
      <c r="Q1172" s="52" t="str">
        <f t="shared" si="341"/>
        <v>*JBS HOTELS</v>
      </c>
      <c r="R1172" s="52" t="str">
        <f t="shared" si="342"/>
        <v>TOERKOOP REISBURO DE VEER</v>
      </c>
    </row>
    <row r="1173" spans="1:18" ht="15" customHeight="1">
      <c r="A1173" t="str">
        <f t="shared" si="325"/>
        <v>JAPANWALA, SAAID</v>
      </c>
      <c r="B1173" t="str">
        <f t="shared" si="326"/>
        <v>806-173018</v>
      </c>
      <c r="C1173">
        <f t="shared" si="327"/>
        <v>93155045</v>
      </c>
      <c r="D1173" t="str">
        <f t="shared" si="328"/>
        <v>Checked Out</v>
      </c>
      <c r="E1173" t="str">
        <f t="shared" si="329"/>
        <v>CRS</v>
      </c>
      <c r="F1173" t="str">
        <f t="shared" si="330"/>
        <v>RACK</v>
      </c>
      <c r="G1173" t="str">
        <f t="shared" si="331"/>
        <v>SBK</v>
      </c>
      <c r="H1173">
        <f t="shared" si="332"/>
        <v>105</v>
      </c>
      <c r="I1173">
        <f t="shared" si="333"/>
        <v>42591</v>
      </c>
      <c r="J1173">
        <f t="shared" si="334"/>
        <v>42595</v>
      </c>
      <c r="K1173" t="str">
        <f t="shared" si="335"/>
        <v>NQQ1</v>
      </c>
      <c r="L1173">
        <f t="shared" si="336"/>
        <v>115</v>
      </c>
      <c r="M1173">
        <f t="shared" si="337"/>
        <v>4</v>
      </c>
      <c r="N1173">
        <f t="shared" si="338"/>
        <v>0</v>
      </c>
      <c r="O1173">
        <f t="shared" si="339"/>
        <v>0</v>
      </c>
      <c r="P1173" s="52" t="str">
        <f t="shared" si="340"/>
        <v>BOOKING.COM</v>
      </c>
      <c r="Q1173" s="52" t="str">
        <f t="shared" si="341"/>
        <v>*JBS HOTELS</v>
      </c>
      <c r="R1173" s="52" t="str">
        <f t="shared" si="342"/>
        <v>TOERKOOP REISBURO DE VEER</v>
      </c>
    </row>
    <row r="1174" spans="1:18" ht="15" customHeight="1">
      <c r="A1174" t="str">
        <f t="shared" si="325"/>
        <v>JAPANWALA, SAAID</v>
      </c>
      <c r="B1174" t="str">
        <f t="shared" si="326"/>
        <v>806-173018</v>
      </c>
      <c r="C1174">
        <f t="shared" si="327"/>
        <v>93155045</v>
      </c>
      <c r="D1174" t="str">
        <f t="shared" si="328"/>
        <v>Checked Out</v>
      </c>
      <c r="E1174" t="str">
        <f t="shared" si="329"/>
        <v>CRS</v>
      </c>
      <c r="F1174" t="str">
        <f t="shared" si="330"/>
        <v>RACK</v>
      </c>
      <c r="G1174" t="str">
        <f t="shared" si="331"/>
        <v>SBK</v>
      </c>
      <c r="H1174">
        <f t="shared" si="332"/>
        <v>105</v>
      </c>
      <c r="I1174">
        <f t="shared" si="333"/>
        <v>42591</v>
      </c>
      <c r="J1174">
        <f t="shared" si="334"/>
        <v>42595</v>
      </c>
      <c r="K1174" t="str">
        <f t="shared" si="335"/>
        <v>NQQ1</v>
      </c>
      <c r="L1174">
        <f t="shared" si="336"/>
        <v>115</v>
      </c>
      <c r="M1174">
        <f t="shared" si="337"/>
        <v>4</v>
      </c>
      <c r="N1174">
        <f t="shared" si="338"/>
        <v>0</v>
      </c>
      <c r="O1174">
        <f t="shared" si="339"/>
        <v>0</v>
      </c>
      <c r="P1174" s="52" t="str">
        <f t="shared" si="340"/>
        <v>BOOKING.COM</v>
      </c>
      <c r="Q1174" s="52" t="str">
        <f t="shared" si="341"/>
        <v>*JBS HOTELS</v>
      </c>
      <c r="R1174" s="52" t="str">
        <f t="shared" si="342"/>
        <v>TOERKOOP REISBURO DE VEER</v>
      </c>
    </row>
    <row r="1175" spans="1:18" ht="15" customHeight="1">
      <c r="A1175" t="str">
        <f t="shared" si="325"/>
        <v>JAPANWALA, SAAID</v>
      </c>
      <c r="B1175" t="str">
        <f t="shared" si="326"/>
        <v>806-173018</v>
      </c>
      <c r="C1175">
        <f t="shared" si="327"/>
        <v>93155045</v>
      </c>
      <c r="D1175" t="str">
        <f t="shared" si="328"/>
        <v>Checked Out</v>
      </c>
      <c r="E1175" t="str">
        <f t="shared" si="329"/>
        <v>CRS</v>
      </c>
      <c r="F1175" t="str">
        <f t="shared" si="330"/>
        <v>RACK</v>
      </c>
      <c r="G1175" t="str">
        <f t="shared" si="331"/>
        <v>SBK</v>
      </c>
      <c r="H1175">
        <f t="shared" si="332"/>
        <v>105</v>
      </c>
      <c r="I1175">
        <f t="shared" si="333"/>
        <v>42591</v>
      </c>
      <c r="J1175">
        <f t="shared" si="334"/>
        <v>42595</v>
      </c>
      <c r="K1175" t="str">
        <f t="shared" si="335"/>
        <v>NQQ1</v>
      </c>
      <c r="L1175">
        <f t="shared" si="336"/>
        <v>115</v>
      </c>
      <c r="M1175">
        <f t="shared" si="337"/>
        <v>4</v>
      </c>
      <c r="N1175">
        <f t="shared" si="338"/>
        <v>0</v>
      </c>
      <c r="O1175">
        <f t="shared" si="339"/>
        <v>0</v>
      </c>
      <c r="P1175" s="52" t="str">
        <f t="shared" si="340"/>
        <v>BOOKING.COM</v>
      </c>
      <c r="Q1175" s="52" t="str">
        <f t="shared" si="341"/>
        <v>*JBS HOTELS</v>
      </c>
      <c r="R1175" s="52" t="str">
        <f t="shared" si="342"/>
        <v>TOERKOOP REISBURO DE VEER</v>
      </c>
    </row>
    <row r="1176" spans="1:18" ht="15" customHeight="1">
      <c r="A1176" t="str">
        <f t="shared" si="325"/>
        <v>JAPANWALA, SAAID</v>
      </c>
      <c r="B1176" t="str">
        <f t="shared" si="326"/>
        <v>806-173018</v>
      </c>
      <c r="C1176">
        <f t="shared" si="327"/>
        <v>93155045</v>
      </c>
      <c r="D1176" t="str">
        <f t="shared" si="328"/>
        <v>Checked Out</v>
      </c>
      <c r="E1176" t="str">
        <f t="shared" si="329"/>
        <v>CRS</v>
      </c>
      <c r="F1176" t="str">
        <f t="shared" si="330"/>
        <v>RACK</v>
      </c>
      <c r="G1176" t="str">
        <f t="shared" si="331"/>
        <v>SBK</v>
      </c>
      <c r="H1176">
        <f t="shared" si="332"/>
        <v>105</v>
      </c>
      <c r="I1176">
        <f t="shared" si="333"/>
        <v>42591</v>
      </c>
      <c r="J1176">
        <f t="shared" si="334"/>
        <v>42595</v>
      </c>
      <c r="K1176" t="str">
        <f t="shared" si="335"/>
        <v>NQQ1</v>
      </c>
      <c r="L1176">
        <f t="shared" si="336"/>
        <v>115</v>
      </c>
      <c r="M1176">
        <f t="shared" si="337"/>
        <v>4</v>
      </c>
      <c r="N1176">
        <f t="shared" si="338"/>
        <v>0</v>
      </c>
      <c r="O1176">
        <f t="shared" si="339"/>
        <v>0</v>
      </c>
      <c r="P1176" s="52" t="str">
        <f t="shared" si="340"/>
        <v>BOOKING.COM</v>
      </c>
      <c r="Q1176" s="52" t="str">
        <f t="shared" si="341"/>
        <v>*JBS HOTELS</v>
      </c>
      <c r="R1176" s="52" t="str">
        <f t="shared" si="342"/>
        <v>TOERKOOP REISBURO DE VEER</v>
      </c>
    </row>
    <row r="1177" spans="1:18" ht="15" customHeight="1">
      <c r="A1177" t="str">
        <f t="shared" si="325"/>
        <v>JAPANWALA, SAAID</v>
      </c>
      <c r="B1177" t="str">
        <f t="shared" si="326"/>
        <v>806-173018</v>
      </c>
      <c r="C1177">
        <f t="shared" si="327"/>
        <v>93155045</v>
      </c>
      <c r="D1177" t="str">
        <f t="shared" si="328"/>
        <v>Checked Out</v>
      </c>
      <c r="E1177" t="str">
        <f t="shared" si="329"/>
        <v>CRS</v>
      </c>
      <c r="F1177" t="str">
        <f t="shared" si="330"/>
        <v>RACK</v>
      </c>
      <c r="G1177" t="str">
        <f t="shared" si="331"/>
        <v>SBK</v>
      </c>
      <c r="H1177">
        <f t="shared" si="332"/>
        <v>105</v>
      </c>
      <c r="I1177">
        <f t="shared" si="333"/>
        <v>42591</v>
      </c>
      <c r="J1177">
        <f t="shared" si="334"/>
        <v>42595</v>
      </c>
      <c r="K1177" t="str">
        <f t="shared" si="335"/>
        <v>NQQ1</v>
      </c>
      <c r="L1177">
        <f t="shared" si="336"/>
        <v>115</v>
      </c>
      <c r="M1177">
        <f t="shared" si="337"/>
        <v>4</v>
      </c>
      <c r="N1177">
        <f t="shared" si="338"/>
        <v>0</v>
      </c>
      <c r="O1177">
        <f t="shared" si="339"/>
        <v>0</v>
      </c>
      <c r="P1177" s="52" t="str">
        <f t="shared" si="340"/>
        <v>BOOKING.COM</v>
      </c>
      <c r="Q1177" s="52" t="str">
        <f t="shared" si="341"/>
        <v>*JBS HOTELS</v>
      </c>
      <c r="R1177" s="52" t="str">
        <f t="shared" si="342"/>
        <v>TOERKOOP REISBURO DE VEER</v>
      </c>
    </row>
    <row r="1178" spans="1:18" ht="15" customHeight="1">
      <c r="A1178" t="str">
        <f t="shared" si="325"/>
        <v>JAPANWALA, SAAID</v>
      </c>
      <c r="B1178" t="str">
        <f t="shared" si="326"/>
        <v>806-173018</v>
      </c>
      <c r="C1178">
        <f t="shared" si="327"/>
        <v>93155045</v>
      </c>
      <c r="D1178" t="str">
        <f t="shared" si="328"/>
        <v>Checked Out</v>
      </c>
      <c r="E1178" t="str">
        <f t="shared" si="329"/>
        <v>CRS</v>
      </c>
      <c r="F1178" t="str">
        <f t="shared" si="330"/>
        <v>RACK</v>
      </c>
      <c r="G1178" t="str">
        <f t="shared" si="331"/>
        <v>SBK</v>
      </c>
      <c r="H1178">
        <f t="shared" si="332"/>
        <v>105</v>
      </c>
      <c r="I1178">
        <f t="shared" si="333"/>
        <v>42591</v>
      </c>
      <c r="J1178">
        <f t="shared" si="334"/>
        <v>42595</v>
      </c>
      <c r="K1178" t="str">
        <f t="shared" si="335"/>
        <v>NQQ1</v>
      </c>
      <c r="L1178">
        <f t="shared" si="336"/>
        <v>115</v>
      </c>
      <c r="M1178">
        <f t="shared" si="337"/>
        <v>4</v>
      </c>
      <c r="N1178">
        <f t="shared" si="338"/>
        <v>0</v>
      </c>
      <c r="O1178">
        <f t="shared" si="339"/>
        <v>0</v>
      </c>
      <c r="P1178" s="52" t="str">
        <f t="shared" si="340"/>
        <v>BOOKING.COM</v>
      </c>
      <c r="Q1178" s="52" t="str">
        <f t="shared" si="341"/>
        <v>*JBS HOTELS</v>
      </c>
      <c r="R1178" s="52" t="str">
        <f t="shared" si="342"/>
        <v>TOERKOOP REISBURO DE VEER</v>
      </c>
    </row>
    <row r="1179" spans="1:18" ht="15" customHeight="1">
      <c r="A1179" t="str">
        <f t="shared" si="325"/>
        <v>JAPANWALA, SAAID</v>
      </c>
      <c r="B1179" t="str">
        <f t="shared" si="326"/>
        <v>806-173018</v>
      </c>
      <c r="C1179">
        <f t="shared" si="327"/>
        <v>93155045</v>
      </c>
      <c r="D1179" t="str">
        <f t="shared" si="328"/>
        <v>Checked Out</v>
      </c>
      <c r="E1179" t="str">
        <f t="shared" si="329"/>
        <v>CRS</v>
      </c>
      <c r="F1179" t="str">
        <f t="shared" si="330"/>
        <v>RACK</v>
      </c>
      <c r="G1179" t="str">
        <f t="shared" si="331"/>
        <v>SBK</v>
      </c>
      <c r="H1179">
        <f t="shared" si="332"/>
        <v>105</v>
      </c>
      <c r="I1179">
        <f t="shared" si="333"/>
        <v>42591</v>
      </c>
      <c r="J1179">
        <f t="shared" si="334"/>
        <v>42595</v>
      </c>
      <c r="K1179" t="str">
        <f t="shared" si="335"/>
        <v>NQQ1</v>
      </c>
      <c r="L1179">
        <f t="shared" si="336"/>
        <v>115</v>
      </c>
      <c r="M1179">
        <f t="shared" si="337"/>
        <v>4</v>
      </c>
      <c r="N1179">
        <f t="shared" si="338"/>
        <v>0</v>
      </c>
      <c r="O1179">
        <f t="shared" si="339"/>
        <v>0</v>
      </c>
      <c r="P1179" s="52" t="str">
        <f t="shared" si="340"/>
        <v>BOOKING.COM</v>
      </c>
      <c r="Q1179" s="52" t="str">
        <f t="shared" si="341"/>
        <v>*JBS HOTELS</v>
      </c>
      <c r="R1179" s="52" t="str">
        <f t="shared" si="342"/>
        <v>TOERKOOP REISBURO DE VEER</v>
      </c>
    </row>
    <row r="1180" spans="1:18" ht="15" customHeight="1">
      <c r="A1180" t="str">
        <f t="shared" si="325"/>
        <v>JAPANWALA, SAAID</v>
      </c>
      <c r="B1180" t="str">
        <f t="shared" si="326"/>
        <v>806-173018</v>
      </c>
      <c r="C1180">
        <f t="shared" si="327"/>
        <v>93155045</v>
      </c>
      <c r="D1180" t="str">
        <f t="shared" si="328"/>
        <v>Checked Out</v>
      </c>
      <c r="E1180" t="str">
        <f t="shared" si="329"/>
        <v>CRS</v>
      </c>
      <c r="F1180" t="str">
        <f t="shared" si="330"/>
        <v>RACK</v>
      </c>
      <c r="G1180" t="str">
        <f t="shared" si="331"/>
        <v>SBK</v>
      </c>
      <c r="H1180">
        <f t="shared" si="332"/>
        <v>105</v>
      </c>
      <c r="I1180">
        <f t="shared" si="333"/>
        <v>42591</v>
      </c>
      <c r="J1180">
        <f t="shared" si="334"/>
        <v>42595</v>
      </c>
      <c r="K1180" t="str">
        <f t="shared" si="335"/>
        <v>NQQ1</v>
      </c>
      <c r="L1180">
        <f t="shared" si="336"/>
        <v>115</v>
      </c>
      <c r="M1180">
        <f t="shared" si="337"/>
        <v>4</v>
      </c>
      <c r="N1180">
        <f t="shared" si="338"/>
        <v>0</v>
      </c>
      <c r="O1180">
        <f t="shared" si="339"/>
        <v>0</v>
      </c>
      <c r="P1180" s="52" t="str">
        <f t="shared" si="340"/>
        <v>BOOKING.COM</v>
      </c>
      <c r="Q1180" s="52" t="str">
        <f t="shared" si="341"/>
        <v>*JBS HOTELS</v>
      </c>
      <c r="R1180" s="52" t="str">
        <f t="shared" si="342"/>
        <v>TOERKOOP REISBURO DE VEER</v>
      </c>
    </row>
    <row r="1181" spans="1:18" ht="15" customHeight="1">
      <c r="A1181" t="str">
        <f t="shared" ref="A1181:A1244" si="343">A1180</f>
        <v>JAPANWALA, SAAID</v>
      </c>
      <c r="B1181" t="str">
        <f t="shared" ref="B1181:B1244" si="344">B1180</f>
        <v>806-173018</v>
      </c>
      <c r="C1181">
        <f t="shared" ref="C1181:C1244" si="345">C1180</f>
        <v>93155045</v>
      </c>
      <c r="D1181" t="str">
        <f t="shared" ref="D1181:D1244" si="346">D1180</f>
        <v>Checked Out</v>
      </c>
      <c r="E1181" t="str">
        <f t="shared" ref="E1181:E1244" si="347">E1180</f>
        <v>CRS</v>
      </c>
      <c r="F1181" t="str">
        <f t="shared" ref="F1181:F1244" si="348">F1180</f>
        <v>RACK</v>
      </c>
      <c r="G1181" t="str">
        <f t="shared" ref="G1181:G1244" si="349">G1180</f>
        <v>SBK</v>
      </c>
      <c r="H1181">
        <f t="shared" ref="H1181:H1244" si="350">H1180</f>
        <v>105</v>
      </c>
      <c r="I1181">
        <f t="shared" ref="I1181:I1244" si="351">I1180</f>
        <v>42591</v>
      </c>
      <c r="J1181">
        <f t="shared" ref="J1181:J1244" si="352">J1180</f>
        <v>42595</v>
      </c>
      <c r="K1181" t="str">
        <f t="shared" ref="K1181:K1244" si="353">K1180</f>
        <v>NQQ1</v>
      </c>
      <c r="L1181">
        <f t="shared" ref="L1181:L1244" si="354">L1180</f>
        <v>115</v>
      </c>
      <c r="M1181">
        <f t="shared" ref="M1181:M1244" si="355">M1180</f>
        <v>4</v>
      </c>
      <c r="N1181">
        <f t="shared" ref="N1181:N1244" si="356">N1180</f>
        <v>0</v>
      </c>
      <c r="O1181">
        <f t="shared" ref="O1181:O1244" si="357">O1180</f>
        <v>0</v>
      </c>
      <c r="P1181" s="52" t="str">
        <f t="shared" ref="P1181:P1244" si="358">P1180</f>
        <v>BOOKING.COM</v>
      </c>
      <c r="Q1181" s="52" t="str">
        <f t="shared" ref="Q1181:Q1244" si="359">Q1180</f>
        <v>*JBS HOTELS</v>
      </c>
      <c r="R1181" s="52" t="str">
        <f t="shared" ref="R1181:R1244" si="360">R1180</f>
        <v>TOERKOOP REISBURO DE VEER</v>
      </c>
    </row>
    <row r="1182" spans="1:18" ht="15" customHeight="1">
      <c r="A1182" t="str">
        <f t="shared" si="343"/>
        <v>JAPANWALA, SAAID</v>
      </c>
      <c r="B1182" t="str">
        <f t="shared" si="344"/>
        <v>806-173018</v>
      </c>
      <c r="C1182">
        <f t="shared" si="345"/>
        <v>93155045</v>
      </c>
      <c r="D1182" t="str">
        <f t="shared" si="346"/>
        <v>Checked Out</v>
      </c>
      <c r="E1182" t="str">
        <f t="shared" si="347"/>
        <v>CRS</v>
      </c>
      <c r="F1182" t="str">
        <f t="shared" si="348"/>
        <v>RACK</v>
      </c>
      <c r="G1182" t="str">
        <f t="shared" si="349"/>
        <v>SBK</v>
      </c>
      <c r="H1182">
        <f t="shared" si="350"/>
        <v>105</v>
      </c>
      <c r="I1182">
        <f t="shared" si="351"/>
        <v>42591</v>
      </c>
      <c r="J1182">
        <f t="shared" si="352"/>
        <v>42595</v>
      </c>
      <c r="K1182" t="str">
        <f t="shared" si="353"/>
        <v>NQQ1</v>
      </c>
      <c r="L1182">
        <f t="shared" si="354"/>
        <v>115</v>
      </c>
      <c r="M1182">
        <f t="shared" si="355"/>
        <v>4</v>
      </c>
      <c r="N1182">
        <f t="shared" si="356"/>
        <v>0</v>
      </c>
      <c r="O1182">
        <f t="shared" si="357"/>
        <v>0</v>
      </c>
      <c r="P1182" s="52" t="str">
        <f t="shared" si="358"/>
        <v>BOOKING.COM</v>
      </c>
      <c r="Q1182" s="52" t="str">
        <f t="shared" si="359"/>
        <v>*JBS HOTELS</v>
      </c>
      <c r="R1182" s="52" t="str">
        <f t="shared" si="360"/>
        <v>TOERKOOP REISBURO DE VEER</v>
      </c>
    </row>
    <row r="1183" spans="1:18" ht="15" customHeight="1">
      <c r="A1183" t="str">
        <f t="shared" si="343"/>
        <v>JAPANWALA, SAAID</v>
      </c>
      <c r="B1183" t="str">
        <f t="shared" si="344"/>
        <v>806-173018</v>
      </c>
      <c r="C1183">
        <f t="shared" si="345"/>
        <v>93155045</v>
      </c>
      <c r="D1183" t="str">
        <f t="shared" si="346"/>
        <v>Checked Out</v>
      </c>
      <c r="E1183" t="str">
        <f t="shared" si="347"/>
        <v>CRS</v>
      </c>
      <c r="F1183" t="str">
        <f t="shared" si="348"/>
        <v>RACK</v>
      </c>
      <c r="G1183" t="str">
        <f t="shared" si="349"/>
        <v>SBK</v>
      </c>
      <c r="H1183">
        <f t="shared" si="350"/>
        <v>105</v>
      </c>
      <c r="I1183">
        <f t="shared" si="351"/>
        <v>42591</v>
      </c>
      <c r="J1183">
        <f t="shared" si="352"/>
        <v>42595</v>
      </c>
      <c r="K1183" t="str">
        <f t="shared" si="353"/>
        <v>NQQ1</v>
      </c>
      <c r="L1183">
        <f t="shared" si="354"/>
        <v>115</v>
      </c>
      <c r="M1183">
        <f t="shared" si="355"/>
        <v>4</v>
      </c>
      <c r="N1183">
        <f t="shared" si="356"/>
        <v>0</v>
      </c>
      <c r="O1183">
        <f t="shared" si="357"/>
        <v>0</v>
      </c>
      <c r="P1183" s="52" t="str">
        <f t="shared" si="358"/>
        <v>BOOKING.COM</v>
      </c>
      <c r="Q1183" s="52" t="str">
        <f t="shared" si="359"/>
        <v>*JBS HOTELS</v>
      </c>
      <c r="R1183" s="52" t="str">
        <f t="shared" si="360"/>
        <v>TOERKOOP REISBURO DE VEER</v>
      </c>
    </row>
    <row r="1184" spans="1:18" ht="15" customHeight="1">
      <c r="A1184" t="str">
        <f t="shared" si="343"/>
        <v>JAPANWALA, SAAID</v>
      </c>
      <c r="B1184" t="str">
        <f t="shared" si="344"/>
        <v>806-173018</v>
      </c>
      <c r="C1184">
        <f t="shared" si="345"/>
        <v>93155045</v>
      </c>
      <c r="D1184" t="str">
        <f t="shared" si="346"/>
        <v>Checked Out</v>
      </c>
      <c r="E1184" t="str">
        <f t="shared" si="347"/>
        <v>CRS</v>
      </c>
      <c r="F1184" t="str">
        <f t="shared" si="348"/>
        <v>RACK</v>
      </c>
      <c r="G1184" t="str">
        <f t="shared" si="349"/>
        <v>SBK</v>
      </c>
      <c r="H1184">
        <f t="shared" si="350"/>
        <v>105</v>
      </c>
      <c r="I1184">
        <f t="shared" si="351"/>
        <v>42591</v>
      </c>
      <c r="J1184">
        <f t="shared" si="352"/>
        <v>42595</v>
      </c>
      <c r="K1184" t="str">
        <f t="shared" si="353"/>
        <v>NQQ1</v>
      </c>
      <c r="L1184">
        <f t="shared" si="354"/>
        <v>115</v>
      </c>
      <c r="M1184">
        <f t="shared" si="355"/>
        <v>4</v>
      </c>
      <c r="N1184">
        <f t="shared" si="356"/>
        <v>0</v>
      </c>
      <c r="O1184">
        <f t="shared" si="357"/>
        <v>0</v>
      </c>
      <c r="P1184" s="52" t="str">
        <f t="shared" si="358"/>
        <v>BOOKING.COM</v>
      </c>
      <c r="Q1184" s="52" t="str">
        <f t="shared" si="359"/>
        <v>*JBS HOTELS</v>
      </c>
      <c r="R1184" s="52" t="str">
        <f t="shared" si="360"/>
        <v>TOERKOOP REISBURO DE VEER</v>
      </c>
    </row>
    <row r="1185" spans="1:18" ht="15" customHeight="1">
      <c r="A1185" t="str">
        <f t="shared" si="343"/>
        <v>JAPANWALA, SAAID</v>
      </c>
      <c r="B1185" t="str">
        <f t="shared" si="344"/>
        <v>806-173018</v>
      </c>
      <c r="C1185">
        <f t="shared" si="345"/>
        <v>93155045</v>
      </c>
      <c r="D1185" t="str">
        <f t="shared" si="346"/>
        <v>Checked Out</v>
      </c>
      <c r="E1185" t="str">
        <f t="shared" si="347"/>
        <v>CRS</v>
      </c>
      <c r="F1185" t="str">
        <f t="shared" si="348"/>
        <v>RACK</v>
      </c>
      <c r="G1185" t="str">
        <f t="shared" si="349"/>
        <v>SBK</v>
      </c>
      <c r="H1185">
        <f t="shared" si="350"/>
        <v>105</v>
      </c>
      <c r="I1185">
        <f t="shared" si="351"/>
        <v>42591</v>
      </c>
      <c r="J1185">
        <f t="shared" si="352"/>
        <v>42595</v>
      </c>
      <c r="K1185" t="str">
        <f t="shared" si="353"/>
        <v>NQQ1</v>
      </c>
      <c r="L1185">
        <f t="shared" si="354"/>
        <v>115</v>
      </c>
      <c r="M1185">
        <f t="shared" si="355"/>
        <v>4</v>
      </c>
      <c r="N1185">
        <f t="shared" si="356"/>
        <v>0</v>
      </c>
      <c r="O1185">
        <f t="shared" si="357"/>
        <v>0</v>
      </c>
      <c r="P1185" s="52" t="str">
        <f t="shared" si="358"/>
        <v>BOOKING.COM</v>
      </c>
      <c r="Q1185" s="52" t="str">
        <f t="shared" si="359"/>
        <v>*JBS HOTELS</v>
      </c>
      <c r="R1185" s="52" t="str">
        <f t="shared" si="360"/>
        <v>TOERKOOP REISBURO DE VEER</v>
      </c>
    </row>
    <row r="1186" spans="1:18" ht="15" customHeight="1">
      <c r="A1186" t="str">
        <f t="shared" si="343"/>
        <v>JAPANWALA, SAAID</v>
      </c>
      <c r="B1186" t="str">
        <f t="shared" si="344"/>
        <v>806-173018</v>
      </c>
      <c r="C1186">
        <f t="shared" si="345"/>
        <v>93155045</v>
      </c>
      <c r="D1186" t="str">
        <f t="shared" si="346"/>
        <v>Checked Out</v>
      </c>
      <c r="E1186" t="str">
        <f t="shared" si="347"/>
        <v>CRS</v>
      </c>
      <c r="F1186" t="str">
        <f t="shared" si="348"/>
        <v>RACK</v>
      </c>
      <c r="G1186" t="str">
        <f t="shared" si="349"/>
        <v>SBK</v>
      </c>
      <c r="H1186">
        <f t="shared" si="350"/>
        <v>105</v>
      </c>
      <c r="I1186">
        <f t="shared" si="351"/>
        <v>42591</v>
      </c>
      <c r="J1186">
        <f t="shared" si="352"/>
        <v>42595</v>
      </c>
      <c r="K1186" t="str">
        <f t="shared" si="353"/>
        <v>NQQ1</v>
      </c>
      <c r="L1186">
        <f t="shared" si="354"/>
        <v>115</v>
      </c>
      <c r="M1186">
        <f t="shared" si="355"/>
        <v>4</v>
      </c>
      <c r="N1186">
        <f t="shared" si="356"/>
        <v>0</v>
      </c>
      <c r="O1186">
        <f t="shared" si="357"/>
        <v>0</v>
      </c>
      <c r="P1186" s="52" t="str">
        <f t="shared" si="358"/>
        <v>BOOKING.COM</v>
      </c>
      <c r="Q1186" s="52" t="str">
        <f t="shared" si="359"/>
        <v>*JBS HOTELS</v>
      </c>
      <c r="R1186" s="52" t="str">
        <f t="shared" si="360"/>
        <v>TOERKOOP REISBURO DE VEER</v>
      </c>
    </row>
    <row r="1187" spans="1:18" ht="15" customHeight="1">
      <c r="A1187" t="str">
        <f t="shared" si="343"/>
        <v>JAPANWALA, SAAID</v>
      </c>
      <c r="B1187" t="str">
        <f t="shared" si="344"/>
        <v>806-173018</v>
      </c>
      <c r="C1187">
        <f t="shared" si="345"/>
        <v>93155045</v>
      </c>
      <c r="D1187" t="str">
        <f t="shared" si="346"/>
        <v>Checked Out</v>
      </c>
      <c r="E1187" t="str">
        <f t="shared" si="347"/>
        <v>CRS</v>
      </c>
      <c r="F1187" t="str">
        <f t="shared" si="348"/>
        <v>RACK</v>
      </c>
      <c r="G1187" t="str">
        <f t="shared" si="349"/>
        <v>SBK</v>
      </c>
      <c r="H1187">
        <f t="shared" si="350"/>
        <v>105</v>
      </c>
      <c r="I1187">
        <f t="shared" si="351"/>
        <v>42591</v>
      </c>
      <c r="J1187">
        <f t="shared" si="352"/>
        <v>42595</v>
      </c>
      <c r="K1187" t="str">
        <f t="shared" si="353"/>
        <v>NQQ1</v>
      </c>
      <c r="L1187">
        <f t="shared" si="354"/>
        <v>115</v>
      </c>
      <c r="M1187">
        <f t="shared" si="355"/>
        <v>4</v>
      </c>
      <c r="N1187">
        <f t="shared" si="356"/>
        <v>0</v>
      </c>
      <c r="O1187">
        <f t="shared" si="357"/>
        <v>0</v>
      </c>
      <c r="P1187" s="52" t="str">
        <f t="shared" si="358"/>
        <v>BOOKING.COM</v>
      </c>
      <c r="Q1187" s="52" t="str">
        <f t="shared" si="359"/>
        <v>*JBS HOTELS</v>
      </c>
      <c r="R1187" s="52" t="str">
        <f t="shared" si="360"/>
        <v>TOERKOOP REISBURO DE VEER</v>
      </c>
    </row>
    <row r="1188" spans="1:18" ht="15" customHeight="1">
      <c r="A1188" t="str">
        <f t="shared" si="343"/>
        <v>JAPANWALA, SAAID</v>
      </c>
      <c r="B1188" t="str">
        <f t="shared" si="344"/>
        <v>806-173018</v>
      </c>
      <c r="C1188">
        <f t="shared" si="345"/>
        <v>93155045</v>
      </c>
      <c r="D1188" t="str">
        <f t="shared" si="346"/>
        <v>Checked Out</v>
      </c>
      <c r="E1188" t="str">
        <f t="shared" si="347"/>
        <v>CRS</v>
      </c>
      <c r="F1188" t="str">
        <f t="shared" si="348"/>
        <v>RACK</v>
      </c>
      <c r="G1188" t="str">
        <f t="shared" si="349"/>
        <v>SBK</v>
      </c>
      <c r="H1188">
        <f t="shared" si="350"/>
        <v>105</v>
      </c>
      <c r="I1188">
        <f t="shared" si="351"/>
        <v>42591</v>
      </c>
      <c r="J1188">
        <f t="shared" si="352"/>
        <v>42595</v>
      </c>
      <c r="K1188" t="str">
        <f t="shared" si="353"/>
        <v>NQQ1</v>
      </c>
      <c r="L1188">
        <f t="shared" si="354"/>
        <v>115</v>
      </c>
      <c r="M1188">
        <f t="shared" si="355"/>
        <v>4</v>
      </c>
      <c r="N1188">
        <f t="shared" si="356"/>
        <v>0</v>
      </c>
      <c r="O1188">
        <f t="shared" si="357"/>
        <v>0</v>
      </c>
      <c r="P1188" s="52" t="str">
        <f t="shared" si="358"/>
        <v>BOOKING.COM</v>
      </c>
      <c r="Q1188" s="52" t="str">
        <f t="shared" si="359"/>
        <v>*JBS HOTELS</v>
      </c>
      <c r="R1188" s="52" t="str">
        <f t="shared" si="360"/>
        <v>TOERKOOP REISBURO DE VEER</v>
      </c>
    </row>
    <row r="1189" spans="1:18" ht="15" customHeight="1">
      <c r="A1189" t="str">
        <f t="shared" si="343"/>
        <v>JAPANWALA, SAAID</v>
      </c>
      <c r="B1189" t="str">
        <f t="shared" si="344"/>
        <v>806-173018</v>
      </c>
      <c r="C1189">
        <f t="shared" si="345"/>
        <v>93155045</v>
      </c>
      <c r="D1189" t="str">
        <f t="shared" si="346"/>
        <v>Checked Out</v>
      </c>
      <c r="E1189" t="str">
        <f t="shared" si="347"/>
        <v>CRS</v>
      </c>
      <c r="F1189" t="str">
        <f t="shared" si="348"/>
        <v>RACK</v>
      </c>
      <c r="G1189" t="str">
        <f t="shared" si="349"/>
        <v>SBK</v>
      </c>
      <c r="H1189">
        <f t="shared" si="350"/>
        <v>105</v>
      </c>
      <c r="I1189">
        <f t="shared" si="351"/>
        <v>42591</v>
      </c>
      <c r="J1189">
        <f t="shared" si="352"/>
        <v>42595</v>
      </c>
      <c r="K1189" t="str">
        <f t="shared" si="353"/>
        <v>NQQ1</v>
      </c>
      <c r="L1189">
        <f t="shared" si="354"/>
        <v>115</v>
      </c>
      <c r="M1189">
        <f t="shared" si="355"/>
        <v>4</v>
      </c>
      <c r="N1189">
        <f t="shared" si="356"/>
        <v>0</v>
      </c>
      <c r="O1189">
        <f t="shared" si="357"/>
        <v>0</v>
      </c>
      <c r="P1189" s="52" t="str">
        <f t="shared" si="358"/>
        <v>BOOKING.COM</v>
      </c>
      <c r="Q1189" s="52" t="str">
        <f t="shared" si="359"/>
        <v>*JBS HOTELS</v>
      </c>
      <c r="R1189" s="52" t="str">
        <f t="shared" si="360"/>
        <v>TOERKOOP REISBURO DE VEER</v>
      </c>
    </row>
    <row r="1190" spans="1:18" ht="15" customHeight="1">
      <c r="A1190" t="str">
        <f t="shared" si="343"/>
        <v>JAPANWALA, SAAID</v>
      </c>
      <c r="B1190" t="str">
        <f t="shared" si="344"/>
        <v>806-173018</v>
      </c>
      <c r="C1190">
        <f t="shared" si="345"/>
        <v>93155045</v>
      </c>
      <c r="D1190" t="str">
        <f t="shared" si="346"/>
        <v>Checked Out</v>
      </c>
      <c r="E1190" t="str">
        <f t="shared" si="347"/>
        <v>CRS</v>
      </c>
      <c r="F1190" t="str">
        <f t="shared" si="348"/>
        <v>RACK</v>
      </c>
      <c r="G1190" t="str">
        <f t="shared" si="349"/>
        <v>SBK</v>
      </c>
      <c r="H1190">
        <f t="shared" si="350"/>
        <v>105</v>
      </c>
      <c r="I1190">
        <f t="shared" si="351"/>
        <v>42591</v>
      </c>
      <c r="J1190">
        <f t="shared" si="352"/>
        <v>42595</v>
      </c>
      <c r="K1190" t="str">
        <f t="shared" si="353"/>
        <v>NQQ1</v>
      </c>
      <c r="L1190">
        <f t="shared" si="354"/>
        <v>115</v>
      </c>
      <c r="M1190">
        <f t="shared" si="355"/>
        <v>4</v>
      </c>
      <c r="N1190">
        <f t="shared" si="356"/>
        <v>0</v>
      </c>
      <c r="O1190">
        <f t="shared" si="357"/>
        <v>0</v>
      </c>
      <c r="P1190" s="52" t="str">
        <f t="shared" si="358"/>
        <v>BOOKING.COM</v>
      </c>
      <c r="Q1190" s="52" t="str">
        <f t="shared" si="359"/>
        <v>*JBS HOTELS</v>
      </c>
      <c r="R1190" s="52" t="str">
        <f t="shared" si="360"/>
        <v>TOERKOOP REISBURO DE VEER</v>
      </c>
    </row>
    <row r="1191" spans="1:18" ht="15" customHeight="1">
      <c r="A1191" t="str">
        <f t="shared" si="343"/>
        <v>JAPANWALA, SAAID</v>
      </c>
      <c r="B1191" t="str">
        <f t="shared" si="344"/>
        <v>806-173018</v>
      </c>
      <c r="C1191">
        <f t="shared" si="345"/>
        <v>93155045</v>
      </c>
      <c r="D1191" t="str">
        <f t="shared" si="346"/>
        <v>Checked Out</v>
      </c>
      <c r="E1191" t="str">
        <f t="shared" si="347"/>
        <v>CRS</v>
      </c>
      <c r="F1191" t="str">
        <f t="shared" si="348"/>
        <v>RACK</v>
      </c>
      <c r="G1191" t="str">
        <f t="shared" si="349"/>
        <v>SBK</v>
      </c>
      <c r="H1191">
        <f t="shared" si="350"/>
        <v>105</v>
      </c>
      <c r="I1191">
        <f t="shared" si="351"/>
        <v>42591</v>
      </c>
      <c r="J1191">
        <f t="shared" si="352"/>
        <v>42595</v>
      </c>
      <c r="K1191" t="str">
        <f t="shared" si="353"/>
        <v>NQQ1</v>
      </c>
      <c r="L1191">
        <f t="shared" si="354"/>
        <v>115</v>
      </c>
      <c r="M1191">
        <f t="shared" si="355"/>
        <v>4</v>
      </c>
      <c r="N1191">
        <f t="shared" si="356"/>
        <v>0</v>
      </c>
      <c r="O1191">
        <f t="shared" si="357"/>
        <v>0</v>
      </c>
      <c r="P1191" s="52" t="str">
        <f t="shared" si="358"/>
        <v>BOOKING.COM</v>
      </c>
      <c r="Q1191" s="52" t="str">
        <f t="shared" si="359"/>
        <v>*JBS HOTELS</v>
      </c>
      <c r="R1191" s="52" t="str">
        <f t="shared" si="360"/>
        <v>TOERKOOP REISBURO DE VEER</v>
      </c>
    </row>
    <row r="1192" spans="1:18" ht="15" customHeight="1">
      <c r="A1192" t="str">
        <f t="shared" si="343"/>
        <v>JAPANWALA, SAAID</v>
      </c>
      <c r="B1192" t="str">
        <f t="shared" si="344"/>
        <v>806-173018</v>
      </c>
      <c r="C1192">
        <f t="shared" si="345"/>
        <v>93155045</v>
      </c>
      <c r="D1192" t="str">
        <f t="shared" si="346"/>
        <v>Checked Out</v>
      </c>
      <c r="E1192" t="str">
        <f t="shared" si="347"/>
        <v>CRS</v>
      </c>
      <c r="F1192" t="str">
        <f t="shared" si="348"/>
        <v>RACK</v>
      </c>
      <c r="G1192" t="str">
        <f t="shared" si="349"/>
        <v>SBK</v>
      </c>
      <c r="H1192">
        <f t="shared" si="350"/>
        <v>105</v>
      </c>
      <c r="I1192">
        <f t="shared" si="351"/>
        <v>42591</v>
      </c>
      <c r="J1192">
        <f t="shared" si="352"/>
        <v>42595</v>
      </c>
      <c r="K1192" t="str">
        <f t="shared" si="353"/>
        <v>NQQ1</v>
      </c>
      <c r="L1192">
        <f t="shared" si="354"/>
        <v>115</v>
      </c>
      <c r="M1192">
        <f t="shared" si="355"/>
        <v>4</v>
      </c>
      <c r="N1192">
        <f t="shared" si="356"/>
        <v>0</v>
      </c>
      <c r="O1192">
        <f t="shared" si="357"/>
        <v>0</v>
      </c>
      <c r="P1192" s="52" t="str">
        <f t="shared" si="358"/>
        <v>BOOKING.COM</v>
      </c>
      <c r="Q1192" s="52" t="str">
        <f t="shared" si="359"/>
        <v>*JBS HOTELS</v>
      </c>
      <c r="R1192" s="52" t="str">
        <f t="shared" si="360"/>
        <v>TOERKOOP REISBURO DE VEER</v>
      </c>
    </row>
    <row r="1193" spans="1:18" ht="15" customHeight="1">
      <c r="A1193" t="str">
        <f t="shared" si="343"/>
        <v>JAPANWALA, SAAID</v>
      </c>
      <c r="B1193" t="str">
        <f t="shared" si="344"/>
        <v>806-173018</v>
      </c>
      <c r="C1193">
        <f t="shared" si="345"/>
        <v>93155045</v>
      </c>
      <c r="D1193" t="str">
        <f t="shared" si="346"/>
        <v>Checked Out</v>
      </c>
      <c r="E1193" t="str">
        <f t="shared" si="347"/>
        <v>CRS</v>
      </c>
      <c r="F1193" t="str">
        <f t="shared" si="348"/>
        <v>RACK</v>
      </c>
      <c r="G1193" t="str">
        <f t="shared" si="349"/>
        <v>SBK</v>
      </c>
      <c r="H1193">
        <f t="shared" si="350"/>
        <v>105</v>
      </c>
      <c r="I1193">
        <f t="shared" si="351"/>
        <v>42591</v>
      </c>
      <c r="J1193">
        <f t="shared" si="352"/>
        <v>42595</v>
      </c>
      <c r="K1193" t="str">
        <f t="shared" si="353"/>
        <v>NQQ1</v>
      </c>
      <c r="L1193">
        <f t="shared" si="354"/>
        <v>115</v>
      </c>
      <c r="M1193">
        <f t="shared" si="355"/>
        <v>4</v>
      </c>
      <c r="N1193">
        <f t="shared" si="356"/>
        <v>0</v>
      </c>
      <c r="O1193">
        <f t="shared" si="357"/>
        <v>0</v>
      </c>
      <c r="P1193" s="52" t="str">
        <f t="shared" si="358"/>
        <v>BOOKING.COM</v>
      </c>
      <c r="Q1193" s="52" t="str">
        <f t="shared" si="359"/>
        <v>*JBS HOTELS</v>
      </c>
      <c r="R1193" s="52" t="str">
        <f t="shared" si="360"/>
        <v>TOERKOOP REISBURO DE VEER</v>
      </c>
    </row>
    <row r="1194" spans="1:18" ht="15" customHeight="1">
      <c r="A1194" t="str">
        <f t="shared" si="343"/>
        <v>JAPANWALA, SAAID</v>
      </c>
      <c r="B1194" t="str">
        <f t="shared" si="344"/>
        <v>806-173018</v>
      </c>
      <c r="C1194">
        <f t="shared" si="345"/>
        <v>93155045</v>
      </c>
      <c r="D1194" t="str">
        <f t="shared" si="346"/>
        <v>Checked Out</v>
      </c>
      <c r="E1194" t="str">
        <f t="shared" si="347"/>
        <v>CRS</v>
      </c>
      <c r="F1194" t="str">
        <f t="shared" si="348"/>
        <v>RACK</v>
      </c>
      <c r="G1194" t="str">
        <f t="shared" si="349"/>
        <v>SBK</v>
      </c>
      <c r="H1194">
        <f t="shared" si="350"/>
        <v>105</v>
      </c>
      <c r="I1194">
        <f t="shared" si="351"/>
        <v>42591</v>
      </c>
      <c r="J1194">
        <f t="shared" si="352"/>
        <v>42595</v>
      </c>
      <c r="K1194" t="str">
        <f t="shared" si="353"/>
        <v>NQQ1</v>
      </c>
      <c r="L1194">
        <f t="shared" si="354"/>
        <v>115</v>
      </c>
      <c r="M1194">
        <f t="shared" si="355"/>
        <v>4</v>
      </c>
      <c r="N1194">
        <f t="shared" si="356"/>
        <v>0</v>
      </c>
      <c r="O1194">
        <f t="shared" si="357"/>
        <v>0</v>
      </c>
      <c r="P1194" s="52" t="str">
        <f t="shared" si="358"/>
        <v>BOOKING.COM</v>
      </c>
      <c r="Q1194" s="52" t="str">
        <f t="shared" si="359"/>
        <v>*JBS HOTELS</v>
      </c>
      <c r="R1194" s="52" t="str">
        <f t="shared" si="360"/>
        <v>TOERKOOP REISBURO DE VEER</v>
      </c>
    </row>
    <row r="1195" spans="1:18" ht="15" customHeight="1">
      <c r="A1195" t="str">
        <f t="shared" si="343"/>
        <v>JAPANWALA, SAAID</v>
      </c>
      <c r="B1195" t="str">
        <f t="shared" si="344"/>
        <v>806-173018</v>
      </c>
      <c r="C1195">
        <f t="shared" si="345"/>
        <v>93155045</v>
      </c>
      <c r="D1195" t="str">
        <f t="shared" si="346"/>
        <v>Checked Out</v>
      </c>
      <c r="E1195" t="str">
        <f t="shared" si="347"/>
        <v>CRS</v>
      </c>
      <c r="F1195" t="str">
        <f t="shared" si="348"/>
        <v>RACK</v>
      </c>
      <c r="G1195" t="str">
        <f t="shared" si="349"/>
        <v>SBK</v>
      </c>
      <c r="H1195">
        <f t="shared" si="350"/>
        <v>105</v>
      </c>
      <c r="I1195">
        <f t="shared" si="351"/>
        <v>42591</v>
      </c>
      <c r="J1195">
        <f t="shared" si="352"/>
        <v>42595</v>
      </c>
      <c r="K1195" t="str">
        <f t="shared" si="353"/>
        <v>NQQ1</v>
      </c>
      <c r="L1195">
        <f t="shared" si="354"/>
        <v>115</v>
      </c>
      <c r="M1195">
        <f t="shared" si="355"/>
        <v>4</v>
      </c>
      <c r="N1195">
        <f t="shared" si="356"/>
        <v>0</v>
      </c>
      <c r="O1195">
        <f t="shared" si="357"/>
        <v>0</v>
      </c>
      <c r="P1195" s="52" t="str">
        <f t="shared" si="358"/>
        <v>BOOKING.COM</v>
      </c>
      <c r="Q1195" s="52" t="str">
        <f t="shared" si="359"/>
        <v>*JBS HOTELS</v>
      </c>
      <c r="R1195" s="52" t="str">
        <f t="shared" si="360"/>
        <v>TOERKOOP REISBURO DE VEER</v>
      </c>
    </row>
    <row r="1196" spans="1:18" ht="15" customHeight="1">
      <c r="A1196" t="str">
        <f t="shared" si="343"/>
        <v>JAPANWALA, SAAID</v>
      </c>
      <c r="B1196" t="str">
        <f t="shared" si="344"/>
        <v>806-173018</v>
      </c>
      <c r="C1196">
        <f t="shared" si="345"/>
        <v>93155045</v>
      </c>
      <c r="D1196" t="str">
        <f t="shared" si="346"/>
        <v>Checked Out</v>
      </c>
      <c r="E1196" t="str">
        <f t="shared" si="347"/>
        <v>CRS</v>
      </c>
      <c r="F1196" t="str">
        <f t="shared" si="348"/>
        <v>RACK</v>
      </c>
      <c r="G1196" t="str">
        <f t="shared" si="349"/>
        <v>SBK</v>
      </c>
      <c r="H1196">
        <f t="shared" si="350"/>
        <v>105</v>
      </c>
      <c r="I1196">
        <f t="shared" si="351"/>
        <v>42591</v>
      </c>
      <c r="J1196">
        <f t="shared" si="352"/>
        <v>42595</v>
      </c>
      <c r="K1196" t="str">
        <f t="shared" si="353"/>
        <v>NQQ1</v>
      </c>
      <c r="L1196">
        <f t="shared" si="354"/>
        <v>115</v>
      </c>
      <c r="M1196">
        <f t="shared" si="355"/>
        <v>4</v>
      </c>
      <c r="N1196">
        <f t="shared" si="356"/>
        <v>0</v>
      </c>
      <c r="O1196">
        <f t="shared" si="357"/>
        <v>0</v>
      </c>
      <c r="P1196" s="52" t="str">
        <f t="shared" si="358"/>
        <v>BOOKING.COM</v>
      </c>
      <c r="Q1196" s="52" t="str">
        <f t="shared" si="359"/>
        <v>*JBS HOTELS</v>
      </c>
      <c r="R1196" s="52" t="str">
        <f t="shared" si="360"/>
        <v>TOERKOOP REISBURO DE VEER</v>
      </c>
    </row>
    <row r="1197" spans="1:18" ht="15" customHeight="1">
      <c r="A1197" t="str">
        <f t="shared" si="343"/>
        <v>JAPANWALA, SAAID</v>
      </c>
      <c r="B1197" t="str">
        <f t="shared" si="344"/>
        <v>806-173018</v>
      </c>
      <c r="C1197">
        <f t="shared" si="345"/>
        <v>93155045</v>
      </c>
      <c r="D1197" t="str">
        <f t="shared" si="346"/>
        <v>Checked Out</v>
      </c>
      <c r="E1197" t="str">
        <f t="shared" si="347"/>
        <v>CRS</v>
      </c>
      <c r="F1197" t="str">
        <f t="shared" si="348"/>
        <v>RACK</v>
      </c>
      <c r="G1197" t="str">
        <f t="shared" si="349"/>
        <v>SBK</v>
      </c>
      <c r="H1197">
        <f t="shared" si="350"/>
        <v>105</v>
      </c>
      <c r="I1197">
        <f t="shared" si="351"/>
        <v>42591</v>
      </c>
      <c r="J1197">
        <f t="shared" si="352"/>
        <v>42595</v>
      </c>
      <c r="K1197" t="str">
        <f t="shared" si="353"/>
        <v>NQQ1</v>
      </c>
      <c r="L1197">
        <f t="shared" si="354"/>
        <v>115</v>
      </c>
      <c r="M1197">
        <f t="shared" si="355"/>
        <v>4</v>
      </c>
      <c r="N1197">
        <f t="shared" si="356"/>
        <v>0</v>
      </c>
      <c r="O1197">
        <f t="shared" si="357"/>
        <v>0</v>
      </c>
      <c r="P1197" s="52" t="str">
        <f t="shared" si="358"/>
        <v>BOOKING.COM</v>
      </c>
      <c r="Q1197" s="52" t="str">
        <f t="shared" si="359"/>
        <v>*JBS HOTELS</v>
      </c>
      <c r="R1197" s="52" t="str">
        <f t="shared" si="360"/>
        <v>TOERKOOP REISBURO DE VEER</v>
      </c>
    </row>
    <row r="1198" spans="1:18" ht="15" customHeight="1">
      <c r="A1198" t="str">
        <f t="shared" si="343"/>
        <v>JAPANWALA, SAAID</v>
      </c>
      <c r="B1198" t="str">
        <f t="shared" si="344"/>
        <v>806-173018</v>
      </c>
      <c r="C1198">
        <f t="shared" si="345"/>
        <v>93155045</v>
      </c>
      <c r="D1198" t="str">
        <f t="shared" si="346"/>
        <v>Checked Out</v>
      </c>
      <c r="E1198" t="str">
        <f t="shared" si="347"/>
        <v>CRS</v>
      </c>
      <c r="F1198" t="str">
        <f t="shared" si="348"/>
        <v>RACK</v>
      </c>
      <c r="G1198" t="str">
        <f t="shared" si="349"/>
        <v>SBK</v>
      </c>
      <c r="H1198">
        <f t="shared" si="350"/>
        <v>105</v>
      </c>
      <c r="I1198">
        <f t="shared" si="351"/>
        <v>42591</v>
      </c>
      <c r="J1198">
        <f t="shared" si="352"/>
        <v>42595</v>
      </c>
      <c r="K1198" t="str">
        <f t="shared" si="353"/>
        <v>NQQ1</v>
      </c>
      <c r="L1198">
        <f t="shared" si="354"/>
        <v>115</v>
      </c>
      <c r="M1198">
        <f t="shared" si="355"/>
        <v>4</v>
      </c>
      <c r="N1198">
        <f t="shared" si="356"/>
        <v>0</v>
      </c>
      <c r="O1198">
        <f t="shared" si="357"/>
        <v>0</v>
      </c>
      <c r="P1198" s="52" t="str">
        <f t="shared" si="358"/>
        <v>BOOKING.COM</v>
      </c>
      <c r="Q1198" s="52" t="str">
        <f t="shared" si="359"/>
        <v>*JBS HOTELS</v>
      </c>
      <c r="R1198" s="52" t="str">
        <f t="shared" si="360"/>
        <v>TOERKOOP REISBURO DE VEER</v>
      </c>
    </row>
    <row r="1199" spans="1:18" ht="15" customHeight="1">
      <c r="A1199" t="str">
        <f t="shared" si="343"/>
        <v>JAPANWALA, SAAID</v>
      </c>
      <c r="B1199" t="str">
        <f t="shared" si="344"/>
        <v>806-173018</v>
      </c>
      <c r="C1199">
        <f t="shared" si="345"/>
        <v>93155045</v>
      </c>
      <c r="D1199" t="str">
        <f t="shared" si="346"/>
        <v>Checked Out</v>
      </c>
      <c r="E1199" t="str">
        <f t="shared" si="347"/>
        <v>CRS</v>
      </c>
      <c r="F1199" t="str">
        <f t="shared" si="348"/>
        <v>RACK</v>
      </c>
      <c r="G1199" t="str">
        <f t="shared" si="349"/>
        <v>SBK</v>
      </c>
      <c r="H1199">
        <f t="shared" si="350"/>
        <v>105</v>
      </c>
      <c r="I1199">
        <f t="shared" si="351"/>
        <v>42591</v>
      </c>
      <c r="J1199">
        <f t="shared" si="352"/>
        <v>42595</v>
      </c>
      <c r="K1199" t="str">
        <f t="shared" si="353"/>
        <v>NQQ1</v>
      </c>
      <c r="L1199">
        <f t="shared" si="354"/>
        <v>115</v>
      </c>
      <c r="M1199">
        <f t="shared" si="355"/>
        <v>4</v>
      </c>
      <c r="N1199">
        <f t="shared" si="356"/>
        <v>0</v>
      </c>
      <c r="O1199">
        <f t="shared" si="357"/>
        <v>0</v>
      </c>
      <c r="P1199" s="52" t="str">
        <f t="shared" si="358"/>
        <v>BOOKING.COM</v>
      </c>
      <c r="Q1199" s="52" t="str">
        <f t="shared" si="359"/>
        <v>*JBS HOTELS</v>
      </c>
      <c r="R1199" s="52" t="str">
        <f t="shared" si="360"/>
        <v>TOERKOOP REISBURO DE VEER</v>
      </c>
    </row>
    <row r="1200" spans="1:18" ht="15" customHeight="1">
      <c r="A1200" t="str">
        <f t="shared" si="343"/>
        <v>JAPANWALA, SAAID</v>
      </c>
      <c r="B1200" t="str">
        <f t="shared" si="344"/>
        <v>806-173018</v>
      </c>
      <c r="C1200">
        <f t="shared" si="345"/>
        <v>93155045</v>
      </c>
      <c r="D1200" t="str">
        <f t="shared" si="346"/>
        <v>Checked Out</v>
      </c>
      <c r="E1200" t="str">
        <f t="shared" si="347"/>
        <v>CRS</v>
      </c>
      <c r="F1200" t="str">
        <f t="shared" si="348"/>
        <v>RACK</v>
      </c>
      <c r="G1200" t="str">
        <f t="shared" si="349"/>
        <v>SBK</v>
      </c>
      <c r="H1200">
        <f t="shared" si="350"/>
        <v>105</v>
      </c>
      <c r="I1200">
        <f t="shared" si="351"/>
        <v>42591</v>
      </c>
      <c r="J1200">
        <f t="shared" si="352"/>
        <v>42595</v>
      </c>
      <c r="K1200" t="str">
        <f t="shared" si="353"/>
        <v>NQQ1</v>
      </c>
      <c r="L1200">
        <f t="shared" si="354"/>
        <v>115</v>
      </c>
      <c r="M1200">
        <f t="shared" si="355"/>
        <v>4</v>
      </c>
      <c r="N1200">
        <f t="shared" si="356"/>
        <v>0</v>
      </c>
      <c r="O1200">
        <f t="shared" si="357"/>
        <v>0</v>
      </c>
      <c r="P1200" s="52" t="str">
        <f t="shared" si="358"/>
        <v>BOOKING.COM</v>
      </c>
      <c r="Q1200" s="52" t="str">
        <f t="shared" si="359"/>
        <v>*JBS HOTELS</v>
      </c>
      <c r="R1200" s="52" t="str">
        <f t="shared" si="360"/>
        <v>TOERKOOP REISBURO DE VEER</v>
      </c>
    </row>
    <row r="1201" spans="1:18" ht="15" customHeight="1">
      <c r="A1201" t="str">
        <f t="shared" si="343"/>
        <v>JAPANWALA, SAAID</v>
      </c>
      <c r="B1201" t="str">
        <f t="shared" si="344"/>
        <v>806-173018</v>
      </c>
      <c r="C1201">
        <f t="shared" si="345"/>
        <v>93155045</v>
      </c>
      <c r="D1201" t="str">
        <f t="shared" si="346"/>
        <v>Checked Out</v>
      </c>
      <c r="E1201" t="str">
        <f t="shared" si="347"/>
        <v>CRS</v>
      </c>
      <c r="F1201" t="str">
        <f t="shared" si="348"/>
        <v>RACK</v>
      </c>
      <c r="G1201" t="str">
        <f t="shared" si="349"/>
        <v>SBK</v>
      </c>
      <c r="H1201">
        <f t="shared" si="350"/>
        <v>105</v>
      </c>
      <c r="I1201">
        <f t="shared" si="351"/>
        <v>42591</v>
      </c>
      <c r="J1201">
        <f t="shared" si="352"/>
        <v>42595</v>
      </c>
      <c r="K1201" t="str">
        <f t="shared" si="353"/>
        <v>NQQ1</v>
      </c>
      <c r="L1201">
        <f t="shared" si="354"/>
        <v>115</v>
      </c>
      <c r="M1201">
        <f t="shared" si="355"/>
        <v>4</v>
      </c>
      <c r="N1201">
        <f t="shared" si="356"/>
        <v>0</v>
      </c>
      <c r="O1201">
        <f t="shared" si="357"/>
        <v>0</v>
      </c>
      <c r="P1201" s="52" t="str">
        <f t="shared" si="358"/>
        <v>BOOKING.COM</v>
      </c>
      <c r="Q1201" s="52" t="str">
        <f t="shared" si="359"/>
        <v>*JBS HOTELS</v>
      </c>
      <c r="R1201" s="52" t="str">
        <f t="shared" si="360"/>
        <v>TOERKOOP REISBURO DE VEER</v>
      </c>
    </row>
    <row r="1202" spans="1:18" ht="15" customHeight="1">
      <c r="A1202" t="str">
        <f t="shared" si="343"/>
        <v>JAPANWALA, SAAID</v>
      </c>
      <c r="B1202" t="str">
        <f t="shared" si="344"/>
        <v>806-173018</v>
      </c>
      <c r="C1202">
        <f t="shared" si="345"/>
        <v>93155045</v>
      </c>
      <c r="D1202" t="str">
        <f t="shared" si="346"/>
        <v>Checked Out</v>
      </c>
      <c r="E1202" t="str">
        <f t="shared" si="347"/>
        <v>CRS</v>
      </c>
      <c r="F1202" t="str">
        <f t="shared" si="348"/>
        <v>RACK</v>
      </c>
      <c r="G1202" t="str">
        <f t="shared" si="349"/>
        <v>SBK</v>
      </c>
      <c r="H1202">
        <f t="shared" si="350"/>
        <v>105</v>
      </c>
      <c r="I1202">
        <f t="shared" si="351"/>
        <v>42591</v>
      </c>
      <c r="J1202">
        <f t="shared" si="352"/>
        <v>42595</v>
      </c>
      <c r="K1202" t="str">
        <f t="shared" si="353"/>
        <v>NQQ1</v>
      </c>
      <c r="L1202">
        <f t="shared" si="354"/>
        <v>115</v>
      </c>
      <c r="M1202">
        <f t="shared" si="355"/>
        <v>4</v>
      </c>
      <c r="N1202">
        <f t="shared" si="356"/>
        <v>0</v>
      </c>
      <c r="O1202">
        <f t="shared" si="357"/>
        <v>0</v>
      </c>
      <c r="P1202" s="52" t="str">
        <f t="shared" si="358"/>
        <v>BOOKING.COM</v>
      </c>
      <c r="Q1202" s="52" t="str">
        <f t="shared" si="359"/>
        <v>*JBS HOTELS</v>
      </c>
      <c r="R1202" s="52" t="str">
        <f t="shared" si="360"/>
        <v>TOERKOOP REISBURO DE VEER</v>
      </c>
    </row>
    <row r="1203" spans="1:18" ht="15" customHeight="1">
      <c r="A1203" t="str">
        <f t="shared" si="343"/>
        <v>JAPANWALA, SAAID</v>
      </c>
      <c r="B1203" t="str">
        <f t="shared" si="344"/>
        <v>806-173018</v>
      </c>
      <c r="C1203">
        <f t="shared" si="345"/>
        <v>93155045</v>
      </c>
      <c r="D1203" t="str">
        <f t="shared" si="346"/>
        <v>Checked Out</v>
      </c>
      <c r="E1203" t="str">
        <f t="shared" si="347"/>
        <v>CRS</v>
      </c>
      <c r="F1203" t="str">
        <f t="shared" si="348"/>
        <v>RACK</v>
      </c>
      <c r="G1203" t="str">
        <f t="shared" si="349"/>
        <v>SBK</v>
      </c>
      <c r="H1203">
        <f t="shared" si="350"/>
        <v>105</v>
      </c>
      <c r="I1203">
        <f t="shared" si="351"/>
        <v>42591</v>
      </c>
      <c r="J1203">
        <f t="shared" si="352"/>
        <v>42595</v>
      </c>
      <c r="K1203" t="str">
        <f t="shared" si="353"/>
        <v>NQQ1</v>
      </c>
      <c r="L1203">
        <f t="shared" si="354"/>
        <v>115</v>
      </c>
      <c r="M1203">
        <f t="shared" si="355"/>
        <v>4</v>
      </c>
      <c r="N1203">
        <f t="shared" si="356"/>
        <v>0</v>
      </c>
      <c r="O1203">
        <f t="shared" si="357"/>
        <v>0</v>
      </c>
      <c r="P1203" s="52" t="str">
        <f t="shared" si="358"/>
        <v>BOOKING.COM</v>
      </c>
      <c r="Q1203" s="52" t="str">
        <f t="shared" si="359"/>
        <v>*JBS HOTELS</v>
      </c>
      <c r="R1203" s="52" t="str">
        <f t="shared" si="360"/>
        <v>TOERKOOP REISBURO DE VEER</v>
      </c>
    </row>
    <row r="1204" spans="1:18" ht="15" customHeight="1">
      <c r="A1204" t="str">
        <f t="shared" si="343"/>
        <v>JAPANWALA, SAAID</v>
      </c>
      <c r="B1204" t="str">
        <f t="shared" si="344"/>
        <v>806-173018</v>
      </c>
      <c r="C1204">
        <f t="shared" si="345"/>
        <v>93155045</v>
      </c>
      <c r="D1204" t="str">
        <f t="shared" si="346"/>
        <v>Checked Out</v>
      </c>
      <c r="E1204" t="str">
        <f t="shared" si="347"/>
        <v>CRS</v>
      </c>
      <c r="F1204" t="str">
        <f t="shared" si="348"/>
        <v>RACK</v>
      </c>
      <c r="G1204" t="str">
        <f t="shared" si="349"/>
        <v>SBK</v>
      </c>
      <c r="H1204">
        <f t="shared" si="350"/>
        <v>105</v>
      </c>
      <c r="I1204">
        <f t="shared" si="351"/>
        <v>42591</v>
      </c>
      <c r="J1204">
        <f t="shared" si="352"/>
        <v>42595</v>
      </c>
      <c r="K1204" t="str">
        <f t="shared" si="353"/>
        <v>NQQ1</v>
      </c>
      <c r="L1204">
        <f t="shared" si="354"/>
        <v>115</v>
      </c>
      <c r="M1204">
        <f t="shared" si="355"/>
        <v>4</v>
      </c>
      <c r="N1204">
        <f t="shared" si="356"/>
        <v>0</v>
      </c>
      <c r="O1204">
        <f t="shared" si="357"/>
        <v>0</v>
      </c>
      <c r="P1204" s="52" t="str">
        <f t="shared" si="358"/>
        <v>BOOKING.COM</v>
      </c>
      <c r="Q1204" s="52" t="str">
        <f t="shared" si="359"/>
        <v>*JBS HOTELS</v>
      </c>
      <c r="R1204" s="52" t="str">
        <f t="shared" si="360"/>
        <v>TOERKOOP REISBURO DE VEER</v>
      </c>
    </row>
    <row r="1205" spans="1:18" ht="15" customHeight="1">
      <c r="A1205" t="str">
        <f t="shared" si="343"/>
        <v>JAPANWALA, SAAID</v>
      </c>
      <c r="B1205" t="str">
        <f t="shared" si="344"/>
        <v>806-173018</v>
      </c>
      <c r="C1205">
        <f t="shared" si="345"/>
        <v>93155045</v>
      </c>
      <c r="D1205" t="str">
        <f t="shared" si="346"/>
        <v>Checked Out</v>
      </c>
      <c r="E1205" t="str">
        <f t="shared" si="347"/>
        <v>CRS</v>
      </c>
      <c r="F1205" t="str">
        <f t="shared" si="348"/>
        <v>RACK</v>
      </c>
      <c r="G1205" t="str">
        <f t="shared" si="349"/>
        <v>SBK</v>
      </c>
      <c r="H1205">
        <f t="shared" si="350"/>
        <v>105</v>
      </c>
      <c r="I1205">
        <f t="shared" si="351"/>
        <v>42591</v>
      </c>
      <c r="J1205">
        <f t="shared" si="352"/>
        <v>42595</v>
      </c>
      <c r="K1205" t="str">
        <f t="shared" si="353"/>
        <v>NQQ1</v>
      </c>
      <c r="L1205">
        <f t="shared" si="354"/>
        <v>115</v>
      </c>
      <c r="M1205">
        <f t="shared" si="355"/>
        <v>4</v>
      </c>
      <c r="N1205">
        <f t="shared" si="356"/>
        <v>0</v>
      </c>
      <c r="O1205">
        <f t="shared" si="357"/>
        <v>0</v>
      </c>
      <c r="P1205" s="52" t="str">
        <f t="shared" si="358"/>
        <v>BOOKING.COM</v>
      </c>
      <c r="Q1205" s="52" t="str">
        <f t="shared" si="359"/>
        <v>*JBS HOTELS</v>
      </c>
      <c r="R1205" s="52" t="str">
        <f t="shared" si="360"/>
        <v>TOERKOOP REISBURO DE VEER</v>
      </c>
    </row>
    <row r="1206" spans="1:18" ht="15" customHeight="1">
      <c r="A1206" t="str">
        <f t="shared" si="343"/>
        <v>JAPANWALA, SAAID</v>
      </c>
      <c r="B1206" t="str">
        <f t="shared" si="344"/>
        <v>806-173018</v>
      </c>
      <c r="C1206">
        <f t="shared" si="345"/>
        <v>93155045</v>
      </c>
      <c r="D1206" t="str">
        <f t="shared" si="346"/>
        <v>Checked Out</v>
      </c>
      <c r="E1206" t="str">
        <f t="shared" si="347"/>
        <v>CRS</v>
      </c>
      <c r="F1206" t="str">
        <f t="shared" si="348"/>
        <v>RACK</v>
      </c>
      <c r="G1206" t="str">
        <f t="shared" si="349"/>
        <v>SBK</v>
      </c>
      <c r="H1206">
        <f t="shared" si="350"/>
        <v>105</v>
      </c>
      <c r="I1206">
        <f t="shared" si="351"/>
        <v>42591</v>
      </c>
      <c r="J1206">
        <f t="shared" si="352"/>
        <v>42595</v>
      </c>
      <c r="K1206" t="str">
        <f t="shared" si="353"/>
        <v>NQQ1</v>
      </c>
      <c r="L1206">
        <f t="shared" si="354"/>
        <v>115</v>
      </c>
      <c r="M1206">
        <f t="shared" si="355"/>
        <v>4</v>
      </c>
      <c r="N1206">
        <f t="shared" si="356"/>
        <v>0</v>
      </c>
      <c r="O1206">
        <f t="shared" si="357"/>
        <v>0</v>
      </c>
      <c r="P1206" s="52" t="str">
        <f t="shared" si="358"/>
        <v>BOOKING.COM</v>
      </c>
      <c r="Q1206" s="52" t="str">
        <f t="shared" si="359"/>
        <v>*JBS HOTELS</v>
      </c>
      <c r="R1206" s="52" t="str">
        <f t="shared" si="360"/>
        <v>TOERKOOP REISBURO DE VEER</v>
      </c>
    </row>
    <row r="1207" spans="1:18" ht="15" customHeight="1">
      <c r="A1207" t="str">
        <f t="shared" si="343"/>
        <v>JAPANWALA, SAAID</v>
      </c>
      <c r="B1207" t="str">
        <f t="shared" si="344"/>
        <v>806-173018</v>
      </c>
      <c r="C1207">
        <f t="shared" si="345"/>
        <v>93155045</v>
      </c>
      <c r="D1207" t="str">
        <f t="shared" si="346"/>
        <v>Checked Out</v>
      </c>
      <c r="E1207" t="str">
        <f t="shared" si="347"/>
        <v>CRS</v>
      </c>
      <c r="F1207" t="str">
        <f t="shared" si="348"/>
        <v>RACK</v>
      </c>
      <c r="G1207" t="str">
        <f t="shared" si="349"/>
        <v>SBK</v>
      </c>
      <c r="H1207">
        <f t="shared" si="350"/>
        <v>105</v>
      </c>
      <c r="I1207">
        <f t="shared" si="351"/>
        <v>42591</v>
      </c>
      <c r="J1207">
        <f t="shared" si="352"/>
        <v>42595</v>
      </c>
      <c r="K1207" t="str">
        <f t="shared" si="353"/>
        <v>NQQ1</v>
      </c>
      <c r="L1207">
        <f t="shared" si="354"/>
        <v>115</v>
      </c>
      <c r="M1207">
        <f t="shared" si="355"/>
        <v>4</v>
      </c>
      <c r="N1207">
        <f t="shared" si="356"/>
        <v>0</v>
      </c>
      <c r="O1207">
        <f t="shared" si="357"/>
        <v>0</v>
      </c>
      <c r="P1207" s="52" t="str">
        <f t="shared" si="358"/>
        <v>BOOKING.COM</v>
      </c>
      <c r="Q1207" s="52" t="str">
        <f t="shared" si="359"/>
        <v>*JBS HOTELS</v>
      </c>
      <c r="R1207" s="52" t="str">
        <f t="shared" si="360"/>
        <v>TOERKOOP REISBURO DE VEER</v>
      </c>
    </row>
    <row r="1208" spans="1:18" ht="15" customHeight="1">
      <c r="A1208" t="str">
        <f t="shared" si="343"/>
        <v>JAPANWALA, SAAID</v>
      </c>
      <c r="B1208" t="str">
        <f t="shared" si="344"/>
        <v>806-173018</v>
      </c>
      <c r="C1208">
        <f t="shared" si="345"/>
        <v>93155045</v>
      </c>
      <c r="D1208" t="str">
        <f t="shared" si="346"/>
        <v>Checked Out</v>
      </c>
      <c r="E1208" t="str">
        <f t="shared" si="347"/>
        <v>CRS</v>
      </c>
      <c r="F1208" t="str">
        <f t="shared" si="348"/>
        <v>RACK</v>
      </c>
      <c r="G1208" t="str">
        <f t="shared" si="349"/>
        <v>SBK</v>
      </c>
      <c r="H1208">
        <f t="shared" si="350"/>
        <v>105</v>
      </c>
      <c r="I1208">
        <f t="shared" si="351"/>
        <v>42591</v>
      </c>
      <c r="J1208">
        <f t="shared" si="352"/>
        <v>42595</v>
      </c>
      <c r="K1208" t="str">
        <f t="shared" si="353"/>
        <v>NQQ1</v>
      </c>
      <c r="L1208">
        <f t="shared" si="354"/>
        <v>115</v>
      </c>
      <c r="M1208">
        <f t="shared" si="355"/>
        <v>4</v>
      </c>
      <c r="N1208">
        <f t="shared" si="356"/>
        <v>0</v>
      </c>
      <c r="O1208">
        <f t="shared" si="357"/>
        <v>0</v>
      </c>
      <c r="P1208" s="52" t="str">
        <f t="shared" si="358"/>
        <v>BOOKING.COM</v>
      </c>
      <c r="Q1208" s="52" t="str">
        <f t="shared" si="359"/>
        <v>*JBS HOTELS</v>
      </c>
      <c r="R1208" s="52" t="str">
        <f t="shared" si="360"/>
        <v>TOERKOOP REISBURO DE VEER</v>
      </c>
    </row>
    <row r="1209" spans="1:18" ht="15" customHeight="1">
      <c r="A1209" t="str">
        <f t="shared" si="343"/>
        <v>JAPANWALA, SAAID</v>
      </c>
      <c r="B1209" t="str">
        <f t="shared" si="344"/>
        <v>806-173018</v>
      </c>
      <c r="C1209">
        <f t="shared" si="345"/>
        <v>93155045</v>
      </c>
      <c r="D1209" t="str">
        <f t="shared" si="346"/>
        <v>Checked Out</v>
      </c>
      <c r="E1209" t="str">
        <f t="shared" si="347"/>
        <v>CRS</v>
      </c>
      <c r="F1209" t="str">
        <f t="shared" si="348"/>
        <v>RACK</v>
      </c>
      <c r="G1209" t="str">
        <f t="shared" si="349"/>
        <v>SBK</v>
      </c>
      <c r="H1209">
        <f t="shared" si="350"/>
        <v>105</v>
      </c>
      <c r="I1209">
        <f t="shared" si="351"/>
        <v>42591</v>
      </c>
      <c r="J1209">
        <f t="shared" si="352"/>
        <v>42595</v>
      </c>
      <c r="K1209" t="str">
        <f t="shared" si="353"/>
        <v>NQQ1</v>
      </c>
      <c r="L1209">
        <f t="shared" si="354"/>
        <v>115</v>
      </c>
      <c r="M1209">
        <f t="shared" si="355"/>
        <v>4</v>
      </c>
      <c r="N1209">
        <f t="shared" si="356"/>
        <v>0</v>
      </c>
      <c r="O1209">
        <f t="shared" si="357"/>
        <v>0</v>
      </c>
      <c r="P1209" s="52" t="str">
        <f t="shared" si="358"/>
        <v>BOOKING.COM</v>
      </c>
      <c r="Q1209" s="52" t="str">
        <f t="shared" si="359"/>
        <v>*JBS HOTELS</v>
      </c>
      <c r="R1209" s="52" t="str">
        <f t="shared" si="360"/>
        <v>TOERKOOP REISBURO DE VEER</v>
      </c>
    </row>
    <row r="1210" spans="1:18" ht="15" customHeight="1">
      <c r="A1210" t="str">
        <f t="shared" si="343"/>
        <v>JAPANWALA, SAAID</v>
      </c>
      <c r="B1210" t="str">
        <f t="shared" si="344"/>
        <v>806-173018</v>
      </c>
      <c r="C1210">
        <f t="shared" si="345"/>
        <v>93155045</v>
      </c>
      <c r="D1210" t="str">
        <f t="shared" si="346"/>
        <v>Checked Out</v>
      </c>
      <c r="E1210" t="str">
        <f t="shared" si="347"/>
        <v>CRS</v>
      </c>
      <c r="F1210" t="str">
        <f t="shared" si="348"/>
        <v>RACK</v>
      </c>
      <c r="G1210" t="str">
        <f t="shared" si="349"/>
        <v>SBK</v>
      </c>
      <c r="H1210">
        <f t="shared" si="350"/>
        <v>105</v>
      </c>
      <c r="I1210">
        <f t="shared" si="351"/>
        <v>42591</v>
      </c>
      <c r="J1210">
        <f t="shared" si="352"/>
        <v>42595</v>
      </c>
      <c r="K1210" t="str">
        <f t="shared" si="353"/>
        <v>NQQ1</v>
      </c>
      <c r="L1210">
        <f t="shared" si="354"/>
        <v>115</v>
      </c>
      <c r="M1210">
        <f t="shared" si="355"/>
        <v>4</v>
      </c>
      <c r="N1210">
        <f t="shared" si="356"/>
        <v>0</v>
      </c>
      <c r="O1210">
        <f t="shared" si="357"/>
        <v>0</v>
      </c>
      <c r="P1210" s="52" t="str">
        <f t="shared" si="358"/>
        <v>BOOKING.COM</v>
      </c>
      <c r="Q1210" s="52" t="str">
        <f t="shared" si="359"/>
        <v>*JBS HOTELS</v>
      </c>
      <c r="R1210" s="52" t="str">
        <f t="shared" si="360"/>
        <v>TOERKOOP REISBURO DE VEER</v>
      </c>
    </row>
    <row r="1211" spans="1:18" ht="15" customHeight="1">
      <c r="A1211" t="str">
        <f t="shared" si="343"/>
        <v>JAPANWALA, SAAID</v>
      </c>
      <c r="B1211" t="str">
        <f t="shared" si="344"/>
        <v>806-173018</v>
      </c>
      <c r="C1211">
        <f t="shared" si="345"/>
        <v>93155045</v>
      </c>
      <c r="D1211" t="str">
        <f t="shared" si="346"/>
        <v>Checked Out</v>
      </c>
      <c r="E1211" t="str">
        <f t="shared" si="347"/>
        <v>CRS</v>
      </c>
      <c r="F1211" t="str">
        <f t="shared" si="348"/>
        <v>RACK</v>
      </c>
      <c r="G1211" t="str">
        <f t="shared" si="349"/>
        <v>SBK</v>
      </c>
      <c r="H1211">
        <f t="shared" si="350"/>
        <v>105</v>
      </c>
      <c r="I1211">
        <f t="shared" si="351"/>
        <v>42591</v>
      </c>
      <c r="J1211">
        <f t="shared" si="352"/>
        <v>42595</v>
      </c>
      <c r="K1211" t="str">
        <f t="shared" si="353"/>
        <v>NQQ1</v>
      </c>
      <c r="L1211">
        <f t="shared" si="354"/>
        <v>115</v>
      </c>
      <c r="M1211">
        <f t="shared" si="355"/>
        <v>4</v>
      </c>
      <c r="N1211">
        <f t="shared" si="356"/>
        <v>0</v>
      </c>
      <c r="O1211">
        <f t="shared" si="357"/>
        <v>0</v>
      </c>
      <c r="P1211" s="52" t="str">
        <f t="shared" si="358"/>
        <v>BOOKING.COM</v>
      </c>
      <c r="Q1211" s="52" t="str">
        <f t="shared" si="359"/>
        <v>*JBS HOTELS</v>
      </c>
      <c r="R1211" s="52" t="str">
        <f t="shared" si="360"/>
        <v>TOERKOOP REISBURO DE VEER</v>
      </c>
    </row>
    <row r="1212" spans="1:18" ht="15" customHeight="1">
      <c r="A1212" t="str">
        <f t="shared" si="343"/>
        <v>JAPANWALA, SAAID</v>
      </c>
      <c r="B1212" t="str">
        <f t="shared" si="344"/>
        <v>806-173018</v>
      </c>
      <c r="C1212">
        <f t="shared" si="345"/>
        <v>93155045</v>
      </c>
      <c r="D1212" t="str">
        <f t="shared" si="346"/>
        <v>Checked Out</v>
      </c>
      <c r="E1212" t="str">
        <f t="shared" si="347"/>
        <v>CRS</v>
      </c>
      <c r="F1212" t="str">
        <f t="shared" si="348"/>
        <v>RACK</v>
      </c>
      <c r="G1212" t="str">
        <f t="shared" si="349"/>
        <v>SBK</v>
      </c>
      <c r="H1212">
        <f t="shared" si="350"/>
        <v>105</v>
      </c>
      <c r="I1212">
        <f t="shared" si="351"/>
        <v>42591</v>
      </c>
      <c r="J1212">
        <f t="shared" si="352"/>
        <v>42595</v>
      </c>
      <c r="K1212" t="str">
        <f t="shared" si="353"/>
        <v>NQQ1</v>
      </c>
      <c r="L1212">
        <f t="shared" si="354"/>
        <v>115</v>
      </c>
      <c r="M1212">
        <f t="shared" si="355"/>
        <v>4</v>
      </c>
      <c r="N1212">
        <f t="shared" si="356"/>
        <v>0</v>
      </c>
      <c r="O1212">
        <f t="shared" si="357"/>
        <v>0</v>
      </c>
      <c r="P1212" s="52" t="str">
        <f t="shared" si="358"/>
        <v>BOOKING.COM</v>
      </c>
      <c r="Q1212" s="52" t="str">
        <f t="shared" si="359"/>
        <v>*JBS HOTELS</v>
      </c>
      <c r="R1212" s="52" t="str">
        <f t="shared" si="360"/>
        <v>TOERKOOP REISBURO DE VEER</v>
      </c>
    </row>
    <row r="1213" spans="1:18" ht="15" customHeight="1">
      <c r="A1213" t="str">
        <f t="shared" si="343"/>
        <v>JAPANWALA, SAAID</v>
      </c>
      <c r="B1213" t="str">
        <f t="shared" si="344"/>
        <v>806-173018</v>
      </c>
      <c r="C1213">
        <f t="shared" si="345"/>
        <v>93155045</v>
      </c>
      <c r="D1213" t="str">
        <f t="shared" si="346"/>
        <v>Checked Out</v>
      </c>
      <c r="E1213" t="str">
        <f t="shared" si="347"/>
        <v>CRS</v>
      </c>
      <c r="F1213" t="str">
        <f t="shared" si="348"/>
        <v>RACK</v>
      </c>
      <c r="G1213" t="str">
        <f t="shared" si="349"/>
        <v>SBK</v>
      </c>
      <c r="H1213">
        <f t="shared" si="350"/>
        <v>105</v>
      </c>
      <c r="I1213">
        <f t="shared" si="351"/>
        <v>42591</v>
      </c>
      <c r="J1213">
        <f t="shared" si="352"/>
        <v>42595</v>
      </c>
      <c r="K1213" t="str">
        <f t="shared" si="353"/>
        <v>NQQ1</v>
      </c>
      <c r="L1213">
        <f t="shared" si="354"/>
        <v>115</v>
      </c>
      <c r="M1213">
        <f t="shared" si="355"/>
        <v>4</v>
      </c>
      <c r="N1213">
        <f t="shared" si="356"/>
        <v>0</v>
      </c>
      <c r="O1213">
        <f t="shared" si="357"/>
        <v>0</v>
      </c>
      <c r="P1213" s="52" t="str">
        <f t="shared" si="358"/>
        <v>BOOKING.COM</v>
      </c>
      <c r="Q1213" s="52" t="str">
        <f t="shared" si="359"/>
        <v>*JBS HOTELS</v>
      </c>
      <c r="R1213" s="52" t="str">
        <f t="shared" si="360"/>
        <v>TOERKOOP REISBURO DE VEER</v>
      </c>
    </row>
    <row r="1214" spans="1:18" ht="15" customHeight="1">
      <c r="A1214" t="str">
        <f t="shared" si="343"/>
        <v>JAPANWALA, SAAID</v>
      </c>
      <c r="B1214" t="str">
        <f t="shared" si="344"/>
        <v>806-173018</v>
      </c>
      <c r="C1214">
        <f t="shared" si="345"/>
        <v>93155045</v>
      </c>
      <c r="D1214" t="str">
        <f t="shared" si="346"/>
        <v>Checked Out</v>
      </c>
      <c r="E1214" t="str">
        <f t="shared" si="347"/>
        <v>CRS</v>
      </c>
      <c r="F1214" t="str">
        <f t="shared" si="348"/>
        <v>RACK</v>
      </c>
      <c r="G1214" t="str">
        <f t="shared" si="349"/>
        <v>SBK</v>
      </c>
      <c r="H1214">
        <f t="shared" si="350"/>
        <v>105</v>
      </c>
      <c r="I1214">
        <f t="shared" si="351"/>
        <v>42591</v>
      </c>
      <c r="J1214">
        <f t="shared" si="352"/>
        <v>42595</v>
      </c>
      <c r="K1214" t="str">
        <f t="shared" si="353"/>
        <v>NQQ1</v>
      </c>
      <c r="L1214">
        <f t="shared" si="354"/>
        <v>115</v>
      </c>
      <c r="M1214">
        <f t="shared" si="355"/>
        <v>4</v>
      </c>
      <c r="N1214">
        <f t="shared" si="356"/>
        <v>0</v>
      </c>
      <c r="O1214">
        <f t="shared" si="357"/>
        <v>0</v>
      </c>
      <c r="P1214" s="52" t="str">
        <f t="shared" si="358"/>
        <v>BOOKING.COM</v>
      </c>
      <c r="Q1214" s="52" t="str">
        <f t="shared" si="359"/>
        <v>*JBS HOTELS</v>
      </c>
      <c r="R1214" s="52" t="str">
        <f t="shared" si="360"/>
        <v>TOERKOOP REISBURO DE VEER</v>
      </c>
    </row>
    <row r="1215" spans="1:18" ht="15" customHeight="1">
      <c r="A1215" t="str">
        <f t="shared" si="343"/>
        <v>JAPANWALA, SAAID</v>
      </c>
      <c r="B1215" t="str">
        <f t="shared" si="344"/>
        <v>806-173018</v>
      </c>
      <c r="C1215">
        <f t="shared" si="345"/>
        <v>93155045</v>
      </c>
      <c r="D1215" t="str">
        <f t="shared" si="346"/>
        <v>Checked Out</v>
      </c>
      <c r="E1215" t="str">
        <f t="shared" si="347"/>
        <v>CRS</v>
      </c>
      <c r="F1215" t="str">
        <f t="shared" si="348"/>
        <v>RACK</v>
      </c>
      <c r="G1215" t="str">
        <f t="shared" si="349"/>
        <v>SBK</v>
      </c>
      <c r="H1215">
        <f t="shared" si="350"/>
        <v>105</v>
      </c>
      <c r="I1215">
        <f t="shared" si="351"/>
        <v>42591</v>
      </c>
      <c r="J1215">
        <f t="shared" si="352"/>
        <v>42595</v>
      </c>
      <c r="K1215" t="str">
        <f t="shared" si="353"/>
        <v>NQQ1</v>
      </c>
      <c r="L1215">
        <f t="shared" si="354"/>
        <v>115</v>
      </c>
      <c r="M1215">
        <f t="shared" si="355"/>
        <v>4</v>
      </c>
      <c r="N1215">
        <f t="shared" si="356"/>
        <v>0</v>
      </c>
      <c r="O1215">
        <f t="shared" si="357"/>
        <v>0</v>
      </c>
      <c r="P1215" s="52" t="str">
        <f t="shared" si="358"/>
        <v>BOOKING.COM</v>
      </c>
      <c r="Q1215" s="52" t="str">
        <f t="shared" si="359"/>
        <v>*JBS HOTELS</v>
      </c>
      <c r="R1215" s="52" t="str">
        <f t="shared" si="360"/>
        <v>TOERKOOP REISBURO DE VEER</v>
      </c>
    </row>
    <row r="1216" spans="1:18" ht="15" customHeight="1">
      <c r="A1216" t="str">
        <f t="shared" si="343"/>
        <v>JAPANWALA, SAAID</v>
      </c>
      <c r="B1216" t="str">
        <f t="shared" si="344"/>
        <v>806-173018</v>
      </c>
      <c r="C1216">
        <f t="shared" si="345"/>
        <v>93155045</v>
      </c>
      <c r="D1216" t="str">
        <f t="shared" si="346"/>
        <v>Checked Out</v>
      </c>
      <c r="E1216" t="str">
        <f t="shared" si="347"/>
        <v>CRS</v>
      </c>
      <c r="F1216" t="str">
        <f t="shared" si="348"/>
        <v>RACK</v>
      </c>
      <c r="G1216" t="str">
        <f t="shared" si="349"/>
        <v>SBK</v>
      </c>
      <c r="H1216">
        <f t="shared" si="350"/>
        <v>105</v>
      </c>
      <c r="I1216">
        <f t="shared" si="351"/>
        <v>42591</v>
      </c>
      <c r="J1216">
        <f t="shared" si="352"/>
        <v>42595</v>
      </c>
      <c r="K1216" t="str">
        <f t="shared" si="353"/>
        <v>NQQ1</v>
      </c>
      <c r="L1216">
        <f t="shared" si="354"/>
        <v>115</v>
      </c>
      <c r="M1216">
        <f t="shared" si="355"/>
        <v>4</v>
      </c>
      <c r="N1216">
        <f t="shared" si="356"/>
        <v>0</v>
      </c>
      <c r="O1216">
        <f t="shared" si="357"/>
        <v>0</v>
      </c>
      <c r="P1216" s="52" t="str">
        <f t="shared" si="358"/>
        <v>BOOKING.COM</v>
      </c>
      <c r="Q1216" s="52" t="str">
        <f t="shared" si="359"/>
        <v>*JBS HOTELS</v>
      </c>
      <c r="R1216" s="52" t="str">
        <f t="shared" si="360"/>
        <v>TOERKOOP REISBURO DE VEER</v>
      </c>
    </row>
    <row r="1217" spans="1:18" ht="15" customHeight="1">
      <c r="A1217" t="str">
        <f t="shared" si="343"/>
        <v>JAPANWALA, SAAID</v>
      </c>
      <c r="B1217" t="str">
        <f t="shared" si="344"/>
        <v>806-173018</v>
      </c>
      <c r="C1217">
        <f t="shared" si="345"/>
        <v>93155045</v>
      </c>
      <c r="D1217" t="str">
        <f t="shared" si="346"/>
        <v>Checked Out</v>
      </c>
      <c r="E1217" t="str">
        <f t="shared" si="347"/>
        <v>CRS</v>
      </c>
      <c r="F1217" t="str">
        <f t="shared" si="348"/>
        <v>RACK</v>
      </c>
      <c r="G1217" t="str">
        <f t="shared" si="349"/>
        <v>SBK</v>
      </c>
      <c r="H1217">
        <f t="shared" si="350"/>
        <v>105</v>
      </c>
      <c r="I1217">
        <f t="shared" si="351"/>
        <v>42591</v>
      </c>
      <c r="J1217">
        <f t="shared" si="352"/>
        <v>42595</v>
      </c>
      <c r="K1217" t="str">
        <f t="shared" si="353"/>
        <v>NQQ1</v>
      </c>
      <c r="L1217">
        <f t="shared" si="354"/>
        <v>115</v>
      </c>
      <c r="M1217">
        <f t="shared" si="355"/>
        <v>4</v>
      </c>
      <c r="N1217">
        <f t="shared" si="356"/>
        <v>0</v>
      </c>
      <c r="O1217">
        <f t="shared" si="357"/>
        <v>0</v>
      </c>
      <c r="P1217" s="52" t="str">
        <f t="shared" si="358"/>
        <v>BOOKING.COM</v>
      </c>
      <c r="Q1217" s="52" t="str">
        <f t="shared" si="359"/>
        <v>*JBS HOTELS</v>
      </c>
      <c r="R1217" s="52" t="str">
        <f t="shared" si="360"/>
        <v>TOERKOOP REISBURO DE VEER</v>
      </c>
    </row>
    <row r="1218" spans="1:18" ht="15" customHeight="1">
      <c r="A1218" t="str">
        <f t="shared" si="343"/>
        <v>JAPANWALA, SAAID</v>
      </c>
      <c r="B1218" t="str">
        <f t="shared" si="344"/>
        <v>806-173018</v>
      </c>
      <c r="C1218">
        <f t="shared" si="345"/>
        <v>93155045</v>
      </c>
      <c r="D1218" t="str">
        <f t="shared" si="346"/>
        <v>Checked Out</v>
      </c>
      <c r="E1218" t="str">
        <f t="shared" si="347"/>
        <v>CRS</v>
      </c>
      <c r="F1218" t="str">
        <f t="shared" si="348"/>
        <v>RACK</v>
      </c>
      <c r="G1218" t="str">
        <f t="shared" si="349"/>
        <v>SBK</v>
      </c>
      <c r="H1218">
        <f t="shared" si="350"/>
        <v>105</v>
      </c>
      <c r="I1218">
        <f t="shared" si="351"/>
        <v>42591</v>
      </c>
      <c r="J1218">
        <f t="shared" si="352"/>
        <v>42595</v>
      </c>
      <c r="K1218" t="str">
        <f t="shared" si="353"/>
        <v>NQQ1</v>
      </c>
      <c r="L1218">
        <f t="shared" si="354"/>
        <v>115</v>
      </c>
      <c r="M1218">
        <f t="shared" si="355"/>
        <v>4</v>
      </c>
      <c r="N1218">
        <f t="shared" si="356"/>
        <v>0</v>
      </c>
      <c r="O1218">
        <f t="shared" si="357"/>
        <v>0</v>
      </c>
      <c r="P1218" s="52" t="str">
        <f t="shared" si="358"/>
        <v>BOOKING.COM</v>
      </c>
      <c r="Q1218" s="52" t="str">
        <f t="shared" si="359"/>
        <v>*JBS HOTELS</v>
      </c>
      <c r="R1218" s="52" t="str">
        <f t="shared" si="360"/>
        <v>TOERKOOP REISBURO DE VEER</v>
      </c>
    </row>
    <row r="1219" spans="1:18" ht="15" customHeight="1">
      <c r="A1219" t="str">
        <f t="shared" si="343"/>
        <v>JAPANWALA, SAAID</v>
      </c>
      <c r="B1219" t="str">
        <f t="shared" si="344"/>
        <v>806-173018</v>
      </c>
      <c r="C1219">
        <f t="shared" si="345"/>
        <v>93155045</v>
      </c>
      <c r="D1219" t="str">
        <f t="shared" si="346"/>
        <v>Checked Out</v>
      </c>
      <c r="E1219" t="str">
        <f t="shared" si="347"/>
        <v>CRS</v>
      </c>
      <c r="F1219" t="str">
        <f t="shared" si="348"/>
        <v>RACK</v>
      </c>
      <c r="G1219" t="str">
        <f t="shared" si="349"/>
        <v>SBK</v>
      </c>
      <c r="H1219">
        <f t="shared" si="350"/>
        <v>105</v>
      </c>
      <c r="I1219">
        <f t="shared" si="351"/>
        <v>42591</v>
      </c>
      <c r="J1219">
        <f t="shared" si="352"/>
        <v>42595</v>
      </c>
      <c r="K1219" t="str">
        <f t="shared" si="353"/>
        <v>NQQ1</v>
      </c>
      <c r="L1219">
        <f t="shared" si="354"/>
        <v>115</v>
      </c>
      <c r="M1219">
        <f t="shared" si="355"/>
        <v>4</v>
      </c>
      <c r="N1219">
        <f t="shared" si="356"/>
        <v>0</v>
      </c>
      <c r="O1219">
        <f t="shared" si="357"/>
        <v>0</v>
      </c>
      <c r="P1219" s="52" t="str">
        <f t="shared" si="358"/>
        <v>BOOKING.COM</v>
      </c>
      <c r="Q1219" s="52" t="str">
        <f t="shared" si="359"/>
        <v>*JBS HOTELS</v>
      </c>
      <c r="R1219" s="52" t="str">
        <f t="shared" si="360"/>
        <v>TOERKOOP REISBURO DE VEER</v>
      </c>
    </row>
    <row r="1220" spans="1:18" ht="15" customHeight="1">
      <c r="A1220" t="str">
        <f t="shared" si="343"/>
        <v>JAPANWALA, SAAID</v>
      </c>
      <c r="B1220" t="str">
        <f t="shared" si="344"/>
        <v>806-173018</v>
      </c>
      <c r="C1220">
        <f t="shared" si="345"/>
        <v>93155045</v>
      </c>
      <c r="D1220" t="str">
        <f t="shared" si="346"/>
        <v>Checked Out</v>
      </c>
      <c r="E1220" t="str">
        <f t="shared" si="347"/>
        <v>CRS</v>
      </c>
      <c r="F1220" t="str">
        <f t="shared" si="348"/>
        <v>RACK</v>
      </c>
      <c r="G1220" t="str">
        <f t="shared" si="349"/>
        <v>SBK</v>
      </c>
      <c r="H1220">
        <f t="shared" si="350"/>
        <v>105</v>
      </c>
      <c r="I1220">
        <f t="shared" si="351"/>
        <v>42591</v>
      </c>
      <c r="J1220">
        <f t="shared" si="352"/>
        <v>42595</v>
      </c>
      <c r="K1220" t="str">
        <f t="shared" si="353"/>
        <v>NQQ1</v>
      </c>
      <c r="L1220">
        <f t="shared" si="354"/>
        <v>115</v>
      </c>
      <c r="M1220">
        <f t="shared" si="355"/>
        <v>4</v>
      </c>
      <c r="N1220">
        <f t="shared" si="356"/>
        <v>0</v>
      </c>
      <c r="O1220">
        <f t="shared" si="357"/>
        <v>0</v>
      </c>
      <c r="P1220" s="52" t="str">
        <f t="shared" si="358"/>
        <v>BOOKING.COM</v>
      </c>
      <c r="Q1220" s="52" t="str">
        <f t="shared" si="359"/>
        <v>*JBS HOTELS</v>
      </c>
      <c r="R1220" s="52" t="str">
        <f t="shared" si="360"/>
        <v>TOERKOOP REISBURO DE VEER</v>
      </c>
    </row>
    <row r="1221" spans="1:18" ht="15" customHeight="1">
      <c r="A1221" t="str">
        <f t="shared" si="343"/>
        <v>JAPANWALA, SAAID</v>
      </c>
      <c r="B1221" t="str">
        <f t="shared" si="344"/>
        <v>806-173018</v>
      </c>
      <c r="C1221">
        <f t="shared" si="345"/>
        <v>93155045</v>
      </c>
      <c r="D1221" t="str">
        <f t="shared" si="346"/>
        <v>Checked Out</v>
      </c>
      <c r="E1221" t="str">
        <f t="shared" si="347"/>
        <v>CRS</v>
      </c>
      <c r="F1221" t="str">
        <f t="shared" si="348"/>
        <v>RACK</v>
      </c>
      <c r="G1221" t="str">
        <f t="shared" si="349"/>
        <v>SBK</v>
      </c>
      <c r="H1221">
        <f t="shared" si="350"/>
        <v>105</v>
      </c>
      <c r="I1221">
        <f t="shared" si="351"/>
        <v>42591</v>
      </c>
      <c r="J1221">
        <f t="shared" si="352"/>
        <v>42595</v>
      </c>
      <c r="K1221" t="str">
        <f t="shared" si="353"/>
        <v>NQQ1</v>
      </c>
      <c r="L1221">
        <f t="shared" si="354"/>
        <v>115</v>
      </c>
      <c r="M1221">
        <f t="shared" si="355"/>
        <v>4</v>
      </c>
      <c r="N1221">
        <f t="shared" si="356"/>
        <v>0</v>
      </c>
      <c r="O1221">
        <f t="shared" si="357"/>
        <v>0</v>
      </c>
      <c r="P1221" s="52" t="str">
        <f t="shared" si="358"/>
        <v>BOOKING.COM</v>
      </c>
      <c r="Q1221" s="52" t="str">
        <f t="shared" si="359"/>
        <v>*JBS HOTELS</v>
      </c>
      <c r="R1221" s="52" t="str">
        <f t="shared" si="360"/>
        <v>TOERKOOP REISBURO DE VEER</v>
      </c>
    </row>
    <row r="1222" spans="1:18" ht="15" customHeight="1">
      <c r="A1222" t="str">
        <f t="shared" si="343"/>
        <v>JAPANWALA, SAAID</v>
      </c>
      <c r="B1222" t="str">
        <f t="shared" si="344"/>
        <v>806-173018</v>
      </c>
      <c r="C1222">
        <f t="shared" si="345"/>
        <v>93155045</v>
      </c>
      <c r="D1222" t="str">
        <f t="shared" si="346"/>
        <v>Checked Out</v>
      </c>
      <c r="E1222" t="str">
        <f t="shared" si="347"/>
        <v>CRS</v>
      </c>
      <c r="F1222" t="str">
        <f t="shared" si="348"/>
        <v>RACK</v>
      </c>
      <c r="G1222" t="str">
        <f t="shared" si="349"/>
        <v>SBK</v>
      </c>
      <c r="H1222">
        <f t="shared" si="350"/>
        <v>105</v>
      </c>
      <c r="I1222">
        <f t="shared" si="351"/>
        <v>42591</v>
      </c>
      <c r="J1222">
        <f t="shared" si="352"/>
        <v>42595</v>
      </c>
      <c r="K1222" t="str">
        <f t="shared" si="353"/>
        <v>NQQ1</v>
      </c>
      <c r="L1222">
        <f t="shared" si="354"/>
        <v>115</v>
      </c>
      <c r="M1222">
        <f t="shared" si="355"/>
        <v>4</v>
      </c>
      <c r="N1222">
        <f t="shared" si="356"/>
        <v>0</v>
      </c>
      <c r="O1222">
        <f t="shared" si="357"/>
        <v>0</v>
      </c>
      <c r="P1222" s="52" t="str">
        <f t="shared" si="358"/>
        <v>BOOKING.COM</v>
      </c>
      <c r="Q1222" s="52" t="str">
        <f t="shared" si="359"/>
        <v>*JBS HOTELS</v>
      </c>
      <c r="R1222" s="52" t="str">
        <f t="shared" si="360"/>
        <v>TOERKOOP REISBURO DE VEER</v>
      </c>
    </row>
    <row r="1223" spans="1:18" ht="15" customHeight="1">
      <c r="A1223" t="str">
        <f t="shared" si="343"/>
        <v>JAPANWALA, SAAID</v>
      </c>
      <c r="B1223" t="str">
        <f t="shared" si="344"/>
        <v>806-173018</v>
      </c>
      <c r="C1223">
        <f t="shared" si="345"/>
        <v>93155045</v>
      </c>
      <c r="D1223" t="str">
        <f t="shared" si="346"/>
        <v>Checked Out</v>
      </c>
      <c r="E1223" t="str">
        <f t="shared" si="347"/>
        <v>CRS</v>
      </c>
      <c r="F1223" t="str">
        <f t="shared" si="348"/>
        <v>RACK</v>
      </c>
      <c r="G1223" t="str">
        <f t="shared" si="349"/>
        <v>SBK</v>
      </c>
      <c r="H1223">
        <f t="shared" si="350"/>
        <v>105</v>
      </c>
      <c r="I1223">
        <f t="shared" si="351"/>
        <v>42591</v>
      </c>
      <c r="J1223">
        <f t="shared" si="352"/>
        <v>42595</v>
      </c>
      <c r="K1223" t="str">
        <f t="shared" si="353"/>
        <v>NQQ1</v>
      </c>
      <c r="L1223">
        <f t="shared" si="354"/>
        <v>115</v>
      </c>
      <c r="M1223">
        <f t="shared" si="355"/>
        <v>4</v>
      </c>
      <c r="N1223">
        <f t="shared" si="356"/>
        <v>0</v>
      </c>
      <c r="O1223">
        <f t="shared" si="357"/>
        <v>0</v>
      </c>
      <c r="P1223" s="52" t="str">
        <f t="shared" si="358"/>
        <v>BOOKING.COM</v>
      </c>
      <c r="Q1223" s="52" t="str">
        <f t="shared" si="359"/>
        <v>*JBS HOTELS</v>
      </c>
      <c r="R1223" s="52" t="str">
        <f t="shared" si="360"/>
        <v>TOERKOOP REISBURO DE VEER</v>
      </c>
    </row>
    <row r="1224" spans="1:18" ht="15" customHeight="1">
      <c r="A1224" t="str">
        <f t="shared" si="343"/>
        <v>JAPANWALA, SAAID</v>
      </c>
      <c r="B1224" t="str">
        <f t="shared" si="344"/>
        <v>806-173018</v>
      </c>
      <c r="C1224">
        <f t="shared" si="345"/>
        <v>93155045</v>
      </c>
      <c r="D1224" t="str">
        <f t="shared" si="346"/>
        <v>Checked Out</v>
      </c>
      <c r="E1224" t="str">
        <f t="shared" si="347"/>
        <v>CRS</v>
      </c>
      <c r="F1224" t="str">
        <f t="shared" si="348"/>
        <v>RACK</v>
      </c>
      <c r="G1224" t="str">
        <f t="shared" si="349"/>
        <v>SBK</v>
      </c>
      <c r="H1224">
        <f t="shared" si="350"/>
        <v>105</v>
      </c>
      <c r="I1224">
        <f t="shared" si="351"/>
        <v>42591</v>
      </c>
      <c r="J1224">
        <f t="shared" si="352"/>
        <v>42595</v>
      </c>
      <c r="K1224" t="str">
        <f t="shared" si="353"/>
        <v>NQQ1</v>
      </c>
      <c r="L1224">
        <f t="shared" si="354"/>
        <v>115</v>
      </c>
      <c r="M1224">
        <f t="shared" si="355"/>
        <v>4</v>
      </c>
      <c r="N1224">
        <f t="shared" si="356"/>
        <v>0</v>
      </c>
      <c r="O1224">
        <f t="shared" si="357"/>
        <v>0</v>
      </c>
      <c r="P1224" s="52" t="str">
        <f t="shared" si="358"/>
        <v>BOOKING.COM</v>
      </c>
      <c r="Q1224" s="52" t="str">
        <f t="shared" si="359"/>
        <v>*JBS HOTELS</v>
      </c>
      <c r="R1224" s="52" t="str">
        <f t="shared" si="360"/>
        <v>TOERKOOP REISBURO DE VEER</v>
      </c>
    </row>
    <row r="1225" spans="1:18" ht="15" customHeight="1">
      <c r="A1225" t="str">
        <f t="shared" si="343"/>
        <v>JAPANWALA, SAAID</v>
      </c>
      <c r="B1225" t="str">
        <f t="shared" si="344"/>
        <v>806-173018</v>
      </c>
      <c r="C1225">
        <f t="shared" si="345"/>
        <v>93155045</v>
      </c>
      <c r="D1225" t="str">
        <f t="shared" si="346"/>
        <v>Checked Out</v>
      </c>
      <c r="E1225" t="str">
        <f t="shared" si="347"/>
        <v>CRS</v>
      </c>
      <c r="F1225" t="str">
        <f t="shared" si="348"/>
        <v>RACK</v>
      </c>
      <c r="G1225" t="str">
        <f t="shared" si="349"/>
        <v>SBK</v>
      </c>
      <c r="H1225">
        <f t="shared" si="350"/>
        <v>105</v>
      </c>
      <c r="I1225">
        <f t="shared" si="351"/>
        <v>42591</v>
      </c>
      <c r="J1225">
        <f t="shared" si="352"/>
        <v>42595</v>
      </c>
      <c r="K1225" t="str">
        <f t="shared" si="353"/>
        <v>NQQ1</v>
      </c>
      <c r="L1225">
        <f t="shared" si="354"/>
        <v>115</v>
      </c>
      <c r="M1225">
        <f t="shared" si="355"/>
        <v>4</v>
      </c>
      <c r="N1225">
        <f t="shared" si="356"/>
        <v>0</v>
      </c>
      <c r="O1225">
        <f t="shared" si="357"/>
        <v>0</v>
      </c>
      <c r="P1225" s="52" t="str">
        <f t="shared" si="358"/>
        <v>BOOKING.COM</v>
      </c>
      <c r="Q1225" s="52" t="str">
        <f t="shared" si="359"/>
        <v>*JBS HOTELS</v>
      </c>
      <c r="R1225" s="52" t="str">
        <f t="shared" si="360"/>
        <v>TOERKOOP REISBURO DE VEER</v>
      </c>
    </row>
    <row r="1226" spans="1:18" ht="15" customHeight="1">
      <c r="A1226" t="str">
        <f t="shared" si="343"/>
        <v>JAPANWALA, SAAID</v>
      </c>
      <c r="B1226" t="str">
        <f t="shared" si="344"/>
        <v>806-173018</v>
      </c>
      <c r="C1226">
        <f t="shared" si="345"/>
        <v>93155045</v>
      </c>
      <c r="D1226" t="str">
        <f t="shared" si="346"/>
        <v>Checked Out</v>
      </c>
      <c r="E1226" t="str">
        <f t="shared" si="347"/>
        <v>CRS</v>
      </c>
      <c r="F1226" t="str">
        <f t="shared" si="348"/>
        <v>RACK</v>
      </c>
      <c r="G1226" t="str">
        <f t="shared" si="349"/>
        <v>SBK</v>
      </c>
      <c r="H1226">
        <f t="shared" si="350"/>
        <v>105</v>
      </c>
      <c r="I1226">
        <f t="shared" si="351"/>
        <v>42591</v>
      </c>
      <c r="J1226">
        <f t="shared" si="352"/>
        <v>42595</v>
      </c>
      <c r="K1226" t="str">
        <f t="shared" si="353"/>
        <v>NQQ1</v>
      </c>
      <c r="L1226">
        <f t="shared" si="354"/>
        <v>115</v>
      </c>
      <c r="M1226">
        <f t="shared" si="355"/>
        <v>4</v>
      </c>
      <c r="N1226">
        <f t="shared" si="356"/>
        <v>0</v>
      </c>
      <c r="O1226">
        <f t="shared" si="357"/>
        <v>0</v>
      </c>
      <c r="P1226" s="52" t="str">
        <f t="shared" si="358"/>
        <v>BOOKING.COM</v>
      </c>
      <c r="Q1226" s="52" t="str">
        <f t="shared" si="359"/>
        <v>*JBS HOTELS</v>
      </c>
      <c r="R1226" s="52" t="str">
        <f t="shared" si="360"/>
        <v>TOERKOOP REISBURO DE VEER</v>
      </c>
    </row>
    <row r="1227" spans="1:18" ht="15" customHeight="1">
      <c r="A1227" t="str">
        <f t="shared" si="343"/>
        <v>JAPANWALA, SAAID</v>
      </c>
      <c r="B1227" t="str">
        <f t="shared" si="344"/>
        <v>806-173018</v>
      </c>
      <c r="C1227">
        <f t="shared" si="345"/>
        <v>93155045</v>
      </c>
      <c r="D1227" t="str">
        <f t="shared" si="346"/>
        <v>Checked Out</v>
      </c>
      <c r="E1227" t="str">
        <f t="shared" si="347"/>
        <v>CRS</v>
      </c>
      <c r="F1227" t="str">
        <f t="shared" si="348"/>
        <v>RACK</v>
      </c>
      <c r="G1227" t="str">
        <f t="shared" si="349"/>
        <v>SBK</v>
      </c>
      <c r="H1227">
        <f t="shared" si="350"/>
        <v>105</v>
      </c>
      <c r="I1227">
        <f t="shared" si="351"/>
        <v>42591</v>
      </c>
      <c r="J1227">
        <f t="shared" si="352"/>
        <v>42595</v>
      </c>
      <c r="K1227" t="str">
        <f t="shared" si="353"/>
        <v>NQQ1</v>
      </c>
      <c r="L1227">
        <f t="shared" si="354"/>
        <v>115</v>
      </c>
      <c r="M1227">
        <f t="shared" si="355"/>
        <v>4</v>
      </c>
      <c r="N1227">
        <f t="shared" si="356"/>
        <v>0</v>
      </c>
      <c r="O1227">
        <f t="shared" si="357"/>
        <v>0</v>
      </c>
      <c r="P1227" s="52" t="str">
        <f t="shared" si="358"/>
        <v>BOOKING.COM</v>
      </c>
      <c r="Q1227" s="52" t="str">
        <f t="shared" si="359"/>
        <v>*JBS HOTELS</v>
      </c>
      <c r="R1227" s="52" t="str">
        <f t="shared" si="360"/>
        <v>TOERKOOP REISBURO DE VEER</v>
      </c>
    </row>
    <row r="1228" spans="1:18" ht="15" customHeight="1">
      <c r="A1228" t="str">
        <f t="shared" si="343"/>
        <v>JAPANWALA, SAAID</v>
      </c>
      <c r="B1228" t="str">
        <f t="shared" si="344"/>
        <v>806-173018</v>
      </c>
      <c r="C1228">
        <f t="shared" si="345"/>
        <v>93155045</v>
      </c>
      <c r="D1228" t="str">
        <f t="shared" si="346"/>
        <v>Checked Out</v>
      </c>
      <c r="E1228" t="str">
        <f t="shared" si="347"/>
        <v>CRS</v>
      </c>
      <c r="F1228" t="str">
        <f t="shared" si="348"/>
        <v>RACK</v>
      </c>
      <c r="G1228" t="str">
        <f t="shared" si="349"/>
        <v>SBK</v>
      </c>
      <c r="H1228">
        <f t="shared" si="350"/>
        <v>105</v>
      </c>
      <c r="I1228">
        <f t="shared" si="351"/>
        <v>42591</v>
      </c>
      <c r="J1228">
        <f t="shared" si="352"/>
        <v>42595</v>
      </c>
      <c r="K1228" t="str">
        <f t="shared" si="353"/>
        <v>NQQ1</v>
      </c>
      <c r="L1228">
        <f t="shared" si="354"/>
        <v>115</v>
      </c>
      <c r="M1228">
        <f t="shared" si="355"/>
        <v>4</v>
      </c>
      <c r="N1228">
        <f t="shared" si="356"/>
        <v>0</v>
      </c>
      <c r="O1228">
        <f t="shared" si="357"/>
        <v>0</v>
      </c>
      <c r="P1228" s="52" t="str">
        <f t="shared" si="358"/>
        <v>BOOKING.COM</v>
      </c>
      <c r="Q1228" s="52" t="str">
        <f t="shared" si="359"/>
        <v>*JBS HOTELS</v>
      </c>
      <c r="R1228" s="52" t="str">
        <f t="shared" si="360"/>
        <v>TOERKOOP REISBURO DE VEER</v>
      </c>
    </row>
    <row r="1229" spans="1:18" ht="15" customHeight="1">
      <c r="A1229" t="str">
        <f t="shared" si="343"/>
        <v>JAPANWALA, SAAID</v>
      </c>
      <c r="B1229" t="str">
        <f t="shared" si="344"/>
        <v>806-173018</v>
      </c>
      <c r="C1229">
        <f t="shared" si="345"/>
        <v>93155045</v>
      </c>
      <c r="D1229" t="str">
        <f t="shared" si="346"/>
        <v>Checked Out</v>
      </c>
      <c r="E1229" t="str">
        <f t="shared" si="347"/>
        <v>CRS</v>
      </c>
      <c r="F1229" t="str">
        <f t="shared" si="348"/>
        <v>RACK</v>
      </c>
      <c r="G1229" t="str">
        <f t="shared" si="349"/>
        <v>SBK</v>
      </c>
      <c r="H1229">
        <f t="shared" si="350"/>
        <v>105</v>
      </c>
      <c r="I1229">
        <f t="shared" si="351"/>
        <v>42591</v>
      </c>
      <c r="J1229">
        <f t="shared" si="352"/>
        <v>42595</v>
      </c>
      <c r="K1229" t="str">
        <f t="shared" si="353"/>
        <v>NQQ1</v>
      </c>
      <c r="L1229">
        <f t="shared" si="354"/>
        <v>115</v>
      </c>
      <c r="M1229">
        <f t="shared" si="355"/>
        <v>4</v>
      </c>
      <c r="N1229">
        <f t="shared" si="356"/>
        <v>0</v>
      </c>
      <c r="O1229">
        <f t="shared" si="357"/>
        <v>0</v>
      </c>
      <c r="P1229" s="52" t="str">
        <f t="shared" si="358"/>
        <v>BOOKING.COM</v>
      </c>
      <c r="Q1229" s="52" t="str">
        <f t="shared" si="359"/>
        <v>*JBS HOTELS</v>
      </c>
      <c r="R1229" s="52" t="str">
        <f t="shared" si="360"/>
        <v>TOERKOOP REISBURO DE VEER</v>
      </c>
    </row>
    <row r="1230" spans="1:18" ht="15" customHeight="1">
      <c r="A1230" t="str">
        <f t="shared" si="343"/>
        <v>JAPANWALA, SAAID</v>
      </c>
      <c r="B1230" t="str">
        <f t="shared" si="344"/>
        <v>806-173018</v>
      </c>
      <c r="C1230">
        <f t="shared" si="345"/>
        <v>93155045</v>
      </c>
      <c r="D1230" t="str">
        <f t="shared" si="346"/>
        <v>Checked Out</v>
      </c>
      <c r="E1230" t="str">
        <f t="shared" si="347"/>
        <v>CRS</v>
      </c>
      <c r="F1230" t="str">
        <f t="shared" si="348"/>
        <v>RACK</v>
      </c>
      <c r="G1230" t="str">
        <f t="shared" si="349"/>
        <v>SBK</v>
      </c>
      <c r="H1230">
        <f t="shared" si="350"/>
        <v>105</v>
      </c>
      <c r="I1230">
        <f t="shared" si="351"/>
        <v>42591</v>
      </c>
      <c r="J1230">
        <f t="shared" si="352"/>
        <v>42595</v>
      </c>
      <c r="K1230" t="str">
        <f t="shared" si="353"/>
        <v>NQQ1</v>
      </c>
      <c r="L1230">
        <f t="shared" si="354"/>
        <v>115</v>
      </c>
      <c r="M1230">
        <f t="shared" si="355"/>
        <v>4</v>
      </c>
      <c r="N1230">
        <f t="shared" si="356"/>
        <v>0</v>
      </c>
      <c r="O1230">
        <f t="shared" si="357"/>
        <v>0</v>
      </c>
      <c r="P1230" s="52" t="str">
        <f t="shared" si="358"/>
        <v>BOOKING.COM</v>
      </c>
      <c r="Q1230" s="52" t="str">
        <f t="shared" si="359"/>
        <v>*JBS HOTELS</v>
      </c>
      <c r="R1230" s="52" t="str">
        <f t="shared" si="360"/>
        <v>TOERKOOP REISBURO DE VEER</v>
      </c>
    </row>
    <row r="1231" spans="1:18" ht="15" customHeight="1">
      <c r="A1231" t="str">
        <f t="shared" si="343"/>
        <v>JAPANWALA, SAAID</v>
      </c>
      <c r="B1231" t="str">
        <f t="shared" si="344"/>
        <v>806-173018</v>
      </c>
      <c r="C1231">
        <f t="shared" si="345"/>
        <v>93155045</v>
      </c>
      <c r="D1231" t="str">
        <f t="shared" si="346"/>
        <v>Checked Out</v>
      </c>
      <c r="E1231" t="str">
        <f t="shared" si="347"/>
        <v>CRS</v>
      </c>
      <c r="F1231" t="str">
        <f t="shared" si="348"/>
        <v>RACK</v>
      </c>
      <c r="G1231" t="str">
        <f t="shared" si="349"/>
        <v>SBK</v>
      </c>
      <c r="H1231">
        <f t="shared" si="350"/>
        <v>105</v>
      </c>
      <c r="I1231">
        <f t="shared" si="351"/>
        <v>42591</v>
      </c>
      <c r="J1231">
        <f t="shared" si="352"/>
        <v>42595</v>
      </c>
      <c r="K1231" t="str">
        <f t="shared" si="353"/>
        <v>NQQ1</v>
      </c>
      <c r="L1231">
        <f t="shared" si="354"/>
        <v>115</v>
      </c>
      <c r="M1231">
        <f t="shared" si="355"/>
        <v>4</v>
      </c>
      <c r="N1231">
        <f t="shared" si="356"/>
        <v>0</v>
      </c>
      <c r="O1231">
        <f t="shared" si="357"/>
        <v>0</v>
      </c>
      <c r="P1231" s="52" t="str">
        <f t="shared" si="358"/>
        <v>BOOKING.COM</v>
      </c>
      <c r="Q1231" s="52" t="str">
        <f t="shared" si="359"/>
        <v>*JBS HOTELS</v>
      </c>
      <c r="R1231" s="52" t="str">
        <f t="shared" si="360"/>
        <v>TOERKOOP REISBURO DE VEER</v>
      </c>
    </row>
    <row r="1232" spans="1:18" ht="15" customHeight="1">
      <c r="A1232" t="str">
        <f t="shared" si="343"/>
        <v>JAPANWALA, SAAID</v>
      </c>
      <c r="B1232" t="str">
        <f t="shared" si="344"/>
        <v>806-173018</v>
      </c>
      <c r="C1232">
        <f t="shared" si="345"/>
        <v>93155045</v>
      </c>
      <c r="D1232" t="str">
        <f t="shared" si="346"/>
        <v>Checked Out</v>
      </c>
      <c r="E1232" t="str">
        <f t="shared" si="347"/>
        <v>CRS</v>
      </c>
      <c r="F1232" t="str">
        <f t="shared" si="348"/>
        <v>RACK</v>
      </c>
      <c r="G1232" t="str">
        <f t="shared" si="349"/>
        <v>SBK</v>
      </c>
      <c r="H1232">
        <f t="shared" si="350"/>
        <v>105</v>
      </c>
      <c r="I1232">
        <f t="shared" si="351"/>
        <v>42591</v>
      </c>
      <c r="J1232">
        <f t="shared" si="352"/>
        <v>42595</v>
      </c>
      <c r="K1232" t="str">
        <f t="shared" si="353"/>
        <v>NQQ1</v>
      </c>
      <c r="L1232">
        <f t="shared" si="354"/>
        <v>115</v>
      </c>
      <c r="M1232">
        <f t="shared" si="355"/>
        <v>4</v>
      </c>
      <c r="N1232">
        <f t="shared" si="356"/>
        <v>0</v>
      </c>
      <c r="O1232">
        <f t="shared" si="357"/>
        <v>0</v>
      </c>
      <c r="P1232" s="52" t="str">
        <f t="shared" si="358"/>
        <v>BOOKING.COM</v>
      </c>
      <c r="Q1232" s="52" t="str">
        <f t="shared" si="359"/>
        <v>*JBS HOTELS</v>
      </c>
      <c r="R1232" s="52" t="str">
        <f t="shared" si="360"/>
        <v>TOERKOOP REISBURO DE VEER</v>
      </c>
    </row>
    <row r="1233" spans="1:18" ht="15" customHeight="1">
      <c r="A1233" t="str">
        <f t="shared" si="343"/>
        <v>JAPANWALA, SAAID</v>
      </c>
      <c r="B1233" t="str">
        <f t="shared" si="344"/>
        <v>806-173018</v>
      </c>
      <c r="C1233">
        <f t="shared" si="345"/>
        <v>93155045</v>
      </c>
      <c r="D1233" t="str">
        <f t="shared" si="346"/>
        <v>Checked Out</v>
      </c>
      <c r="E1233" t="str">
        <f t="shared" si="347"/>
        <v>CRS</v>
      </c>
      <c r="F1233" t="str">
        <f t="shared" si="348"/>
        <v>RACK</v>
      </c>
      <c r="G1233" t="str">
        <f t="shared" si="349"/>
        <v>SBK</v>
      </c>
      <c r="H1233">
        <f t="shared" si="350"/>
        <v>105</v>
      </c>
      <c r="I1233">
        <f t="shared" si="351"/>
        <v>42591</v>
      </c>
      <c r="J1233">
        <f t="shared" si="352"/>
        <v>42595</v>
      </c>
      <c r="K1233" t="str">
        <f t="shared" si="353"/>
        <v>NQQ1</v>
      </c>
      <c r="L1233">
        <f t="shared" si="354"/>
        <v>115</v>
      </c>
      <c r="M1233">
        <f t="shared" si="355"/>
        <v>4</v>
      </c>
      <c r="N1233">
        <f t="shared" si="356"/>
        <v>0</v>
      </c>
      <c r="O1233">
        <f t="shared" si="357"/>
        <v>0</v>
      </c>
      <c r="P1233" s="52" t="str">
        <f t="shared" si="358"/>
        <v>BOOKING.COM</v>
      </c>
      <c r="Q1233" s="52" t="str">
        <f t="shared" si="359"/>
        <v>*JBS HOTELS</v>
      </c>
      <c r="R1233" s="52" t="str">
        <f t="shared" si="360"/>
        <v>TOERKOOP REISBURO DE VEER</v>
      </c>
    </row>
    <row r="1234" spans="1:18" ht="15" customHeight="1">
      <c r="A1234" t="str">
        <f t="shared" si="343"/>
        <v>JAPANWALA, SAAID</v>
      </c>
      <c r="B1234" t="str">
        <f t="shared" si="344"/>
        <v>806-173018</v>
      </c>
      <c r="C1234">
        <f t="shared" si="345"/>
        <v>93155045</v>
      </c>
      <c r="D1234" t="str">
        <f t="shared" si="346"/>
        <v>Checked Out</v>
      </c>
      <c r="E1234" t="str">
        <f t="shared" si="347"/>
        <v>CRS</v>
      </c>
      <c r="F1234" t="str">
        <f t="shared" si="348"/>
        <v>RACK</v>
      </c>
      <c r="G1234" t="str">
        <f t="shared" si="349"/>
        <v>SBK</v>
      </c>
      <c r="H1234">
        <f t="shared" si="350"/>
        <v>105</v>
      </c>
      <c r="I1234">
        <f t="shared" si="351"/>
        <v>42591</v>
      </c>
      <c r="J1234">
        <f t="shared" si="352"/>
        <v>42595</v>
      </c>
      <c r="K1234" t="str">
        <f t="shared" si="353"/>
        <v>NQQ1</v>
      </c>
      <c r="L1234">
        <f t="shared" si="354"/>
        <v>115</v>
      </c>
      <c r="M1234">
        <f t="shared" si="355"/>
        <v>4</v>
      </c>
      <c r="N1234">
        <f t="shared" si="356"/>
        <v>0</v>
      </c>
      <c r="O1234">
        <f t="shared" si="357"/>
        <v>0</v>
      </c>
      <c r="P1234" s="52" t="str">
        <f t="shared" si="358"/>
        <v>BOOKING.COM</v>
      </c>
      <c r="Q1234" s="52" t="str">
        <f t="shared" si="359"/>
        <v>*JBS HOTELS</v>
      </c>
      <c r="R1234" s="52" t="str">
        <f t="shared" si="360"/>
        <v>TOERKOOP REISBURO DE VEER</v>
      </c>
    </row>
    <row r="1235" spans="1:18" ht="15" customHeight="1">
      <c r="A1235" t="str">
        <f t="shared" si="343"/>
        <v>JAPANWALA, SAAID</v>
      </c>
      <c r="B1235" t="str">
        <f t="shared" si="344"/>
        <v>806-173018</v>
      </c>
      <c r="C1235">
        <f t="shared" si="345"/>
        <v>93155045</v>
      </c>
      <c r="D1235" t="str">
        <f t="shared" si="346"/>
        <v>Checked Out</v>
      </c>
      <c r="E1235" t="str">
        <f t="shared" si="347"/>
        <v>CRS</v>
      </c>
      <c r="F1235" t="str">
        <f t="shared" si="348"/>
        <v>RACK</v>
      </c>
      <c r="G1235" t="str">
        <f t="shared" si="349"/>
        <v>SBK</v>
      </c>
      <c r="H1235">
        <f t="shared" si="350"/>
        <v>105</v>
      </c>
      <c r="I1235">
        <f t="shared" si="351"/>
        <v>42591</v>
      </c>
      <c r="J1235">
        <f t="shared" si="352"/>
        <v>42595</v>
      </c>
      <c r="K1235" t="str">
        <f t="shared" si="353"/>
        <v>NQQ1</v>
      </c>
      <c r="L1235">
        <f t="shared" si="354"/>
        <v>115</v>
      </c>
      <c r="M1235">
        <f t="shared" si="355"/>
        <v>4</v>
      </c>
      <c r="N1235">
        <f t="shared" si="356"/>
        <v>0</v>
      </c>
      <c r="O1235">
        <f t="shared" si="357"/>
        <v>0</v>
      </c>
      <c r="P1235" s="52" t="str">
        <f t="shared" si="358"/>
        <v>BOOKING.COM</v>
      </c>
      <c r="Q1235" s="52" t="str">
        <f t="shared" si="359"/>
        <v>*JBS HOTELS</v>
      </c>
      <c r="R1235" s="52" t="str">
        <f t="shared" si="360"/>
        <v>TOERKOOP REISBURO DE VEER</v>
      </c>
    </row>
    <row r="1236" spans="1:18" ht="15" customHeight="1">
      <c r="A1236" t="str">
        <f t="shared" si="343"/>
        <v>JAPANWALA, SAAID</v>
      </c>
      <c r="B1236" t="str">
        <f t="shared" si="344"/>
        <v>806-173018</v>
      </c>
      <c r="C1236">
        <f t="shared" si="345"/>
        <v>93155045</v>
      </c>
      <c r="D1236" t="str">
        <f t="shared" si="346"/>
        <v>Checked Out</v>
      </c>
      <c r="E1236" t="str">
        <f t="shared" si="347"/>
        <v>CRS</v>
      </c>
      <c r="F1236" t="str">
        <f t="shared" si="348"/>
        <v>RACK</v>
      </c>
      <c r="G1236" t="str">
        <f t="shared" si="349"/>
        <v>SBK</v>
      </c>
      <c r="H1236">
        <f t="shared" si="350"/>
        <v>105</v>
      </c>
      <c r="I1236">
        <f t="shared" si="351"/>
        <v>42591</v>
      </c>
      <c r="J1236">
        <f t="shared" si="352"/>
        <v>42595</v>
      </c>
      <c r="K1236" t="str">
        <f t="shared" si="353"/>
        <v>NQQ1</v>
      </c>
      <c r="L1236">
        <f t="shared" si="354"/>
        <v>115</v>
      </c>
      <c r="M1236">
        <f t="shared" si="355"/>
        <v>4</v>
      </c>
      <c r="N1236">
        <f t="shared" si="356"/>
        <v>0</v>
      </c>
      <c r="O1236">
        <f t="shared" si="357"/>
        <v>0</v>
      </c>
      <c r="P1236" s="52" t="str">
        <f t="shared" si="358"/>
        <v>BOOKING.COM</v>
      </c>
      <c r="Q1236" s="52" t="str">
        <f t="shared" si="359"/>
        <v>*JBS HOTELS</v>
      </c>
      <c r="R1236" s="52" t="str">
        <f t="shared" si="360"/>
        <v>TOERKOOP REISBURO DE VEER</v>
      </c>
    </row>
    <row r="1237" spans="1:18" ht="15" customHeight="1">
      <c r="A1237" t="str">
        <f t="shared" si="343"/>
        <v>JAPANWALA, SAAID</v>
      </c>
      <c r="B1237" t="str">
        <f t="shared" si="344"/>
        <v>806-173018</v>
      </c>
      <c r="C1237">
        <f t="shared" si="345"/>
        <v>93155045</v>
      </c>
      <c r="D1237" t="str">
        <f t="shared" si="346"/>
        <v>Checked Out</v>
      </c>
      <c r="E1237" t="str">
        <f t="shared" si="347"/>
        <v>CRS</v>
      </c>
      <c r="F1237" t="str">
        <f t="shared" si="348"/>
        <v>RACK</v>
      </c>
      <c r="G1237" t="str">
        <f t="shared" si="349"/>
        <v>SBK</v>
      </c>
      <c r="H1237">
        <f t="shared" si="350"/>
        <v>105</v>
      </c>
      <c r="I1237">
        <f t="shared" si="351"/>
        <v>42591</v>
      </c>
      <c r="J1237">
        <f t="shared" si="352"/>
        <v>42595</v>
      </c>
      <c r="K1237" t="str">
        <f t="shared" si="353"/>
        <v>NQQ1</v>
      </c>
      <c r="L1237">
        <f t="shared" si="354"/>
        <v>115</v>
      </c>
      <c r="M1237">
        <f t="shared" si="355"/>
        <v>4</v>
      </c>
      <c r="N1237">
        <f t="shared" si="356"/>
        <v>0</v>
      </c>
      <c r="O1237">
        <f t="shared" si="357"/>
        <v>0</v>
      </c>
      <c r="P1237" s="52" t="str">
        <f t="shared" si="358"/>
        <v>BOOKING.COM</v>
      </c>
      <c r="Q1237" s="52" t="str">
        <f t="shared" si="359"/>
        <v>*JBS HOTELS</v>
      </c>
      <c r="R1237" s="52" t="str">
        <f t="shared" si="360"/>
        <v>TOERKOOP REISBURO DE VEER</v>
      </c>
    </row>
    <row r="1238" spans="1:18" ht="15" customHeight="1">
      <c r="A1238" t="str">
        <f t="shared" si="343"/>
        <v>JAPANWALA, SAAID</v>
      </c>
      <c r="B1238" t="str">
        <f t="shared" si="344"/>
        <v>806-173018</v>
      </c>
      <c r="C1238">
        <f t="shared" si="345"/>
        <v>93155045</v>
      </c>
      <c r="D1238" t="str">
        <f t="shared" si="346"/>
        <v>Checked Out</v>
      </c>
      <c r="E1238" t="str">
        <f t="shared" si="347"/>
        <v>CRS</v>
      </c>
      <c r="F1238" t="str">
        <f t="shared" si="348"/>
        <v>RACK</v>
      </c>
      <c r="G1238" t="str">
        <f t="shared" si="349"/>
        <v>SBK</v>
      </c>
      <c r="H1238">
        <f t="shared" si="350"/>
        <v>105</v>
      </c>
      <c r="I1238">
        <f t="shared" si="351"/>
        <v>42591</v>
      </c>
      <c r="J1238">
        <f t="shared" si="352"/>
        <v>42595</v>
      </c>
      <c r="K1238" t="str">
        <f t="shared" si="353"/>
        <v>NQQ1</v>
      </c>
      <c r="L1238">
        <f t="shared" si="354"/>
        <v>115</v>
      </c>
      <c r="M1238">
        <f t="shared" si="355"/>
        <v>4</v>
      </c>
      <c r="N1238">
        <f t="shared" si="356"/>
        <v>0</v>
      </c>
      <c r="O1238">
        <f t="shared" si="357"/>
        <v>0</v>
      </c>
      <c r="P1238" s="52" t="str">
        <f t="shared" si="358"/>
        <v>BOOKING.COM</v>
      </c>
      <c r="Q1238" s="52" t="str">
        <f t="shared" si="359"/>
        <v>*JBS HOTELS</v>
      </c>
      <c r="R1238" s="52" t="str">
        <f t="shared" si="360"/>
        <v>TOERKOOP REISBURO DE VEER</v>
      </c>
    </row>
    <row r="1239" spans="1:18" ht="15" customHeight="1">
      <c r="A1239" t="str">
        <f t="shared" si="343"/>
        <v>JAPANWALA, SAAID</v>
      </c>
      <c r="B1239" t="str">
        <f t="shared" si="344"/>
        <v>806-173018</v>
      </c>
      <c r="C1239">
        <f t="shared" si="345"/>
        <v>93155045</v>
      </c>
      <c r="D1239" t="str">
        <f t="shared" si="346"/>
        <v>Checked Out</v>
      </c>
      <c r="E1239" t="str">
        <f t="shared" si="347"/>
        <v>CRS</v>
      </c>
      <c r="F1239" t="str">
        <f t="shared" si="348"/>
        <v>RACK</v>
      </c>
      <c r="G1239" t="str">
        <f t="shared" si="349"/>
        <v>SBK</v>
      </c>
      <c r="H1239">
        <f t="shared" si="350"/>
        <v>105</v>
      </c>
      <c r="I1239">
        <f t="shared" si="351"/>
        <v>42591</v>
      </c>
      <c r="J1239">
        <f t="shared" si="352"/>
        <v>42595</v>
      </c>
      <c r="K1239" t="str">
        <f t="shared" si="353"/>
        <v>NQQ1</v>
      </c>
      <c r="L1239">
        <f t="shared" si="354"/>
        <v>115</v>
      </c>
      <c r="M1239">
        <f t="shared" si="355"/>
        <v>4</v>
      </c>
      <c r="N1239">
        <f t="shared" si="356"/>
        <v>0</v>
      </c>
      <c r="O1239">
        <f t="shared" si="357"/>
        <v>0</v>
      </c>
      <c r="P1239" s="52" t="str">
        <f t="shared" si="358"/>
        <v>BOOKING.COM</v>
      </c>
      <c r="Q1239" s="52" t="str">
        <f t="shared" si="359"/>
        <v>*JBS HOTELS</v>
      </c>
      <c r="R1239" s="52" t="str">
        <f t="shared" si="360"/>
        <v>TOERKOOP REISBURO DE VEER</v>
      </c>
    </row>
    <row r="1240" spans="1:18" ht="15" customHeight="1">
      <c r="A1240" t="str">
        <f t="shared" si="343"/>
        <v>JAPANWALA, SAAID</v>
      </c>
      <c r="B1240" t="str">
        <f t="shared" si="344"/>
        <v>806-173018</v>
      </c>
      <c r="C1240">
        <f t="shared" si="345"/>
        <v>93155045</v>
      </c>
      <c r="D1240" t="str">
        <f t="shared" si="346"/>
        <v>Checked Out</v>
      </c>
      <c r="E1240" t="str">
        <f t="shared" si="347"/>
        <v>CRS</v>
      </c>
      <c r="F1240" t="str">
        <f t="shared" si="348"/>
        <v>RACK</v>
      </c>
      <c r="G1240" t="str">
        <f t="shared" si="349"/>
        <v>SBK</v>
      </c>
      <c r="H1240">
        <f t="shared" si="350"/>
        <v>105</v>
      </c>
      <c r="I1240">
        <f t="shared" si="351"/>
        <v>42591</v>
      </c>
      <c r="J1240">
        <f t="shared" si="352"/>
        <v>42595</v>
      </c>
      <c r="K1240" t="str">
        <f t="shared" si="353"/>
        <v>NQQ1</v>
      </c>
      <c r="L1240">
        <f t="shared" si="354"/>
        <v>115</v>
      </c>
      <c r="M1240">
        <f t="shared" si="355"/>
        <v>4</v>
      </c>
      <c r="N1240">
        <f t="shared" si="356"/>
        <v>0</v>
      </c>
      <c r="O1240">
        <f t="shared" si="357"/>
        <v>0</v>
      </c>
      <c r="P1240" s="52" t="str">
        <f t="shared" si="358"/>
        <v>BOOKING.COM</v>
      </c>
      <c r="Q1240" s="52" t="str">
        <f t="shared" si="359"/>
        <v>*JBS HOTELS</v>
      </c>
      <c r="R1240" s="52" t="str">
        <f t="shared" si="360"/>
        <v>TOERKOOP REISBURO DE VEER</v>
      </c>
    </row>
    <row r="1241" spans="1:18" ht="15" customHeight="1">
      <c r="A1241" t="str">
        <f t="shared" si="343"/>
        <v>JAPANWALA, SAAID</v>
      </c>
      <c r="B1241" t="str">
        <f t="shared" si="344"/>
        <v>806-173018</v>
      </c>
      <c r="C1241">
        <f t="shared" si="345"/>
        <v>93155045</v>
      </c>
      <c r="D1241" t="str">
        <f t="shared" si="346"/>
        <v>Checked Out</v>
      </c>
      <c r="E1241" t="str">
        <f t="shared" si="347"/>
        <v>CRS</v>
      </c>
      <c r="F1241" t="str">
        <f t="shared" si="348"/>
        <v>RACK</v>
      </c>
      <c r="G1241" t="str">
        <f t="shared" si="349"/>
        <v>SBK</v>
      </c>
      <c r="H1241">
        <f t="shared" si="350"/>
        <v>105</v>
      </c>
      <c r="I1241">
        <f t="shared" si="351"/>
        <v>42591</v>
      </c>
      <c r="J1241">
        <f t="shared" si="352"/>
        <v>42595</v>
      </c>
      <c r="K1241" t="str">
        <f t="shared" si="353"/>
        <v>NQQ1</v>
      </c>
      <c r="L1241">
        <f t="shared" si="354"/>
        <v>115</v>
      </c>
      <c r="M1241">
        <f t="shared" si="355"/>
        <v>4</v>
      </c>
      <c r="N1241">
        <f t="shared" si="356"/>
        <v>0</v>
      </c>
      <c r="O1241">
        <f t="shared" si="357"/>
        <v>0</v>
      </c>
      <c r="P1241" s="52" t="str">
        <f t="shared" si="358"/>
        <v>BOOKING.COM</v>
      </c>
      <c r="Q1241" s="52" t="str">
        <f t="shared" si="359"/>
        <v>*JBS HOTELS</v>
      </c>
      <c r="R1241" s="52" t="str">
        <f t="shared" si="360"/>
        <v>TOERKOOP REISBURO DE VEER</v>
      </c>
    </row>
    <row r="1242" spans="1:18" ht="15" customHeight="1">
      <c r="A1242" t="str">
        <f t="shared" si="343"/>
        <v>JAPANWALA, SAAID</v>
      </c>
      <c r="B1242" t="str">
        <f t="shared" si="344"/>
        <v>806-173018</v>
      </c>
      <c r="C1242">
        <f t="shared" si="345"/>
        <v>93155045</v>
      </c>
      <c r="D1242" t="str">
        <f t="shared" si="346"/>
        <v>Checked Out</v>
      </c>
      <c r="E1242" t="str">
        <f t="shared" si="347"/>
        <v>CRS</v>
      </c>
      <c r="F1242" t="str">
        <f t="shared" si="348"/>
        <v>RACK</v>
      </c>
      <c r="G1242" t="str">
        <f t="shared" si="349"/>
        <v>SBK</v>
      </c>
      <c r="H1242">
        <f t="shared" si="350"/>
        <v>105</v>
      </c>
      <c r="I1242">
        <f t="shared" si="351"/>
        <v>42591</v>
      </c>
      <c r="J1242">
        <f t="shared" si="352"/>
        <v>42595</v>
      </c>
      <c r="K1242" t="str">
        <f t="shared" si="353"/>
        <v>NQQ1</v>
      </c>
      <c r="L1242">
        <f t="shared" si="354"/>
        <v>115</v>
      </c>
      <c r="M1242">
        <f t="shared" si="355"/>
        <v>4</v>
      </c>
      <c r="N1242">
        <f t="shared" si="356"/>
        <v>0</v>
      </c>
      <c r="O1242">
        <f t="shared" si="357"/>
        <v>0</v>
      </c>
      <c r="P1242" s="52" t="str">
        <f t="shared" si="358"/>
        <v>BOOKING.COM</v>
      </c>
      <c r="Q1242" s="52" t="str">
        <f t="shared" si="359"/>
        <v>*JBS HOTELS</v>
      </c>
      <c r="R1242" s="52" t="str">
        <f t="shared" si="360"/>
        <v>TOERKOOP REISBURO DE VEER</v>
      </c>
    </row>
    <row r="1243" spans="1:18" ht="15" customHeight="1">
      <c r="A1243" t="str">
        <f t="shared" si="343"/>
        <v>JAPANWALA, SAAID</v>
      </c>
      <c r="B1243" t="str">
        <f t="shared" si="344"/>
        <v>806-173018</v>
      </c>
      <c r="C1243">
        <f t="shared" si="345"/>
        <v>93155045</v>
      </c>
      <c r="D1243" t="str">
        <f t="shared" si="346"/>
        <v>Checked Out</v>
      </c>
      <c r="E1243" t="str">
        <f t="shared" si="347"/>
        <v>CRS</v>
      </c>
      <c r="F1243" t="str">
        <f t="shared" si="348"/>
        <v>RACK</v>
      </c>
      <c r="G1243" t="str">
        <f t="shared" si="349"/>
        <v>SBK</v>
      </c>
      <c r="H1243">
        <f t="shared" si="350"/>
        <v>105</v>
      </c>
      <c r="I1243">
        <f t="shared" si="351"/>
        <v>42591</v>
      </c>
      <c r="J1243">
        <f t="shared" si="352"/>
        <v>42595</v>
      </c>
      <c r="K1243" t="str">
        <f t="shared" si="353"/>
        <v>NQQ1</v>
      </c>
      <c r="L1243">
        <f t="shared" si="354"/>
        <v>115</v>
      </c>
      <c r="M1243">
        <f t="shared" si="355"/>
        <v>4</v>
      </c>
      <c r="N1243">
        <f t="shared" si="356"/>
        <v>0</v>
      </c>
      <c r="O1243">
        <f t="shared" si="357"/>
        <v>0</v>
      </c>
      <c r="P1243" s="52" t="str">
        <f t="shared" si="358"/>
        <v>BOOKING.COM</v>
      </c>
      <c r="Q1243" s="52" t="str">
        <f t="shared" si="359"/>
        <v>*JBS HOTELS</v>
      </c>
      <c r="R1243" s="52" t="str">
        <f t="shared" si="360"/>
        <v>TOERKOOP REISBURO DE VEER</v>
      </c>
    </row>
    <row r="1244" spans="1:18" ht="15" customHeight="1">
      <c r="A1244" t="str">
        <f t="shared" si="343"/>
        <v>JAPANWALA, SAAID</v>
      </c>
      <c r="B1244" t="str">
        <f t="shared" si="344"/>
        <v>806-173018</v>
      </c>
      <c r="C1244">
        <f t="shared" si="345"/>
        <v>93155045</v>
      </c>
      <c r="D1244" t="str">
        <f t="shared" si="346"/>
        <v>Checked Out</v>
      </c>
      <c r="E1244" t="str">
        <f t="shared" si="347"/>
        <v>CRS</v>
      </c>
      <c r="F1244" t="str">
        <f t="shared" si="348"/>
        <v>RACK</v>
      </c>
      <c r="G1244" t="str">
        <f t="shared" si="349"/>
        <v>SBK</v>
      </c>
      <c r="H1244">
        <f t="shared" si="350"/>
        <v>105</v>
      </c>
      <c r="I1244">
        <f t="shared" si="351"/>
        <v>42591</v>
      </c>
      <c r="J1244">
        <f t="shared" si="352"/>
        <v>42595</v>
      </c>
      <c r="K1244" t="str">
        <f t="shared" si="353"/>
        <v>NQQ1</v>
      </c>
      <c r="L1244">
        <f t="shared" si="354"/>
        <v>115</v>
      </c>
      <c r="M1244">
        <f t="shared" si="355"/>
        <v>4</v>
      </c>
      <c r="N1244">
        <f t="shared" si="356"/>
        <v>0</v>
      </c>
      <c r="O1244">
        <f t="shared" si="357"/>
        <v>0</v>
      </c>
      <c r="P1244" s="52" t="str">
        <f t="shared" si="358"/>
        <v>BOOKING.COM</v>
      </c>
      <c r="Q1244" s="52" t="str">
        <f t="shared" si="359"/>
        <v>*JBS HOTELS</v>
      </c>
      <c r="R1244" s="52" t="str">
        <f t="shared" si="360"/>
        <v>TOERKOOP REISBURO DE VEER</v>
      </c>
    </row>
    <row r="1245" spans="1:18" ht="15" customHeight="1">
      <c r="A1245" t="str">
        <f t="shared" ref="A1245:A1308" si="361">A1244</f>
        <v>JAPANWALA, SAAID</v>
      </c>
      <c r="B1245" t="str">
        <f t="shared" ref="B1245:B1308" si="362">B1244</f>
        <v>806-173018</v>
      </c>
      <c r="C1245">
        <f t="shared" ref="C1245:C1308" si="363">C1244</f>
        <v>93155045</v>
      </c>
      <c r="D1245" t="str">
        <f t="shared" ref="D1245:D1308" si="364">D1244</f>
        <v>Checked Out</v>
      </c>
      <c r="E1245" t="str">
        <f t="shared" ref="E1245:E1308" si="365">E1244</f>
        <v>CRS</v>
      </c>
      <c r="F1245" t="str">
        <f t="shared" ref="F1245:F1308" si="366">F1244</f>
        <v>RACK</v>
      </c>
      <c r="G1245" t="str">
        <f t="shared" ref="G1245:G1308" si="367">G1244</f>
        <v>SBK</v>
      </c>
      <c r="H1245">
        <f t="shared" ref="H1245:H1308" si="368">H1244</f>
        <v>105</v>
      </c>
      <c r="I1245">
        <f t="shared" ref="I1245:I1308" si="369">I1244</f>
        <v>42591</v>
      </c>
      <c r="J1245">
        <f t="shared" ref="J1245:J1308" si="370">J1244</f>
        <v>42595</v>
      </c>
      <c r="K1245" t="str">
        <f t="shared" ref="K1245:K1308" si="371">K1244</f>
        <v>NQQ1</v>
      </c>
      <c r="L1245">
        <f t="shared" ref="L1245:L1308" si="372">L1244</f>
        <v>115</v>
      </c>
      <c r="M1245">
        <f t="shared" ref="M1245:M1308" si="373">M1244</f>
        <v>4</v>
      </c>
      <c r="N1245">
        <f t="shared" ref="N1245:N1308" si="374">N1244</f>
        <v>0</v>
      </c>
      <c r="O1245">
        <f t="shared" ref="O1245:O1308" si="375">O1244</f>
        <v>0</v>
      </c>
      <c r="P1245" s="52" t="str">
        <f t="shared" ref="P1245:P1308" si="376">P1244</f>
        <v>BOOKING.COM</v>
      </c>
      <c r="Q1245" s="52" t="str">
        <f t="shared" ref="Q1245:Q1308" si="377">Q1244</f>
        <v>*JBS HOTELS</v>
      </c>
      <c r="R1245" s="52" t="str">
        <f t="shared" ref="R1245:R1308" si="378">R1244</f>
        <v>TOERKOOP REISBURO DE VEER</v>
      </c>
    </row>
    <row r="1246" spans="1:18" ht="15" customHeight="1">
      <c r="A1246" t="str">
        <f t="shared" si="361"/>
        <v>JAPANWALA, SAAID</v>
      </c>
      <c r="B1246" t="str">
        <f t="shared" si="362"/>
        <v>806-173018</v>
      </c>
      <c r="C1246">
        <f t="shared" si="363"/>
        <v>93155045</v>
      </c>
      <c r="D1246" t="str">
        <f t="shared" si="364"/>
        <v>Checked Out</v>
      </c>
      <c r="E1246" t="str">
        <f t="shared" si="365"/>
        <v>CRS</v>
      </c>
      <c r="F1246" t="str">
        <f t="shared" si="366"/>
        <v>RACK</v>
      </c>
      <c r="G1246" t="str">
        <f t="shared" si="367"/>
        <v>SBK</v>
      </c>
      <c r="H1246">
        <f t="shared" si="368"/>
        <v>105</v>
      </c>
      <c r="I1246">
        <f t="shared" si="369"/>
        <v>42591</v>
      </c>
      <c r="J1246">
        <f t="shared" si="370"/>
        <v>42595</v>
      </c>
      <c r="K1246" t="str">
        <f t="shared" si="371"/>
        <v>NQQ1</v>
      </c>
      <c r="L1246">
        <f t="shared" si="372"/>
        <v>115</v>
      </c>
      <c r="M1246">
        <f t="shared" si="373"/>
        <v>4</v>
      </c>
      <c r="N1246">
        <f t="shared" si="374"/>
        <v>0</v>
      </c>
      <c r="O1246">
        <f t="shared" si="375"/>
        <v>0</v>
      </c>
      <c r="P1246" s="52" t="str">
        <f t="shared" si="376"/>
        <v>BOOKING.COM</v>
      </c>
      <c r="Q1246" s="52" t="str">
        <f t="shared" si="377"/>
        <v>*JBS HOTELS</v>
      </c>
      <c r="R1246" s="52" t="str">
        <f t="shared" si="378"/>
        <v>TOERKOOP REISBURO DE VEER</v>
      </c>
    </row>
    <row r="1247" spans="1:18" ht="15" customHeight="1">
      <c r="A1247" t="str">
        <f t="shared" si="361"/>
        <v>JAPANWALA, SAAID</v>
      </c>
      <c r="B1247" t="str">
        <f t="shared" si="362"/>
        <v>806-173018</v>
      </c>
      <c r="C1247">
        <f t="shared" si="363"/>
        <v>93155045</v>
      </c>
      <c r="D1247" t="str">
        <f t="shared" si="364"/>
        <v>Checked Out</v>
      </c>
      <c r="E1247" t="str">
        <f t="shared" si="365"/>
        <v>CRS</v>
      </c>
      <c r="F1247" t="str">
        <f t="shared" si="366"/>
        <v>RACK</v>
      </c>
      <c r="G1247" t="str">
        <f t="shared" si="367"/>
        <v>SBK</v>
      </c>
      <c r="H1247">
        <f t="shared" si="368"/>
        <v>105</v>
      </c>
      <c r="I1247">
        <f t="shared" si="369"/>
        <v>42591</v>
      </c>
      <c r="J1247">
        <f t="shared" si="370"/>
        <v>42595</v>
      </c>
      <c r="K1247" t="str">
        <f t="shared" si="371"/>
        <v>NQQ1</v>
      </c>
      <c r="L1247">
        <f t="shared" si="372"/>
        <v>115</v>
      </c>
      <c r="M1247">
        <f t="shared" si="373"/>
        <v>4</v>
      </c>
      <c r="N1247">
        <f t="shared" si="374"/>
        <v>0</v>
      </c>
      <c r="O1247">
        <f t="shared" si="375"/>
        <v>0</v>
      </c>
      <c r="P1247" s="52" t="str">
        <f t="shared" si="376"/>
        <v>BOOKING.COM</v>
      </c>
      <c r="Q1247" s="52" t="str">
        <f t="shared" si="377"/>
        <v>*JBS HOTELS</v>
      </c>
      <c r="R1247" s="52" t="str">
        <f t="shared" si="378"/>
        <v>TOERKOOP REISBURO DE VEER</v>
      </c>
    </row>
    <row r="1248" spans="1:18" ht="15" customHeight="1">
      <c r="A1248" t="str">
        <f t="shared" si="361"/>
        <v>JAPANWALA, SAAID</v>
      </c>
      <c r="B1248" t="str">
        <f t="shared" si="362"/>
        <v>806-173018</v>
      </c>
      <c r="C1248">
        <f t="shared" si="363"/>
        <v>93155045</v>
      </c>
      <c r="D1248" t="str">
        <f t="shared" si="364"/>
        <v>Checked Out</v>
      </c>
      <c r="E1248" t="str">
        <f t="shared" si="365"/>
        <v>CRS</v>
      </c>
      <c r="F1248" t="str">
        <f t="shared" si="366"/>
        <v>RACK</v>
      </c>
      <c r="G1248" t="str">
        <f t="shared" si="367"/>
        <v>SBK</v>
      </c>
      <c r="H1248">
        <f t="shared" si="368"/>
        <v>105</v>
      </c>
      <c r="I1248">
        <f t="shared" si="369"/>
        <v>42591</v>
      </c>
      <c r="J1248">
        <f t="shared" si="370"/>
        <v>42595</v>
      </c>
      <c r="K1248" t="str">
        <f t="shared" si="371"/>
        <v>NQQ1</v>
      </c>
      <c r="L1248">
        <f t="shared" si="372"/>
        <v>115</v>
      </c>
      <c r="M1248">
        <f t="shared" si="373"/>
        <v>4</v>
      </c>
      <c r="N1248">
        <f t="shared" si="374"/>
        <v>0</v>
      </c>
      <c r="O1248">
        <f t="shared" si="375"/>
        <v>0</v>
      </c>
      <c r="P1248" s="52" t="str">
        <f t="shared" si="376"/>
        <v>BOOKING.COM</v>
      </c>
      <c r="Q1248" s="52" t="str">
        <f t="shared" si="377"/>
        <v>*JBS HOTELS</v>
      </c>
      <c r="R1248" s="52" t="str">
        <f t="shared" si="378"/>
        <v>TOERKOOP REISBURO DE VEER</v>
      </c>
    </row>
    <row r="1249" spans="1:18" ht="15" customHeight="1">
      <c r="A1249" t="str">
        <f t="shared" si="361"/>
        <v>JAPANWALA, SAAID</v>
      </c>
      <c r="B1249" t="str">
        <f t="shared" si="362"/>
        <v>806-173018</v>
      </c>
      <c r="C1249">
        <f t="shared" si="363"/>
        <v>93155045</v>
      </c>
      <c r="D1249" t="str">
        <f t="shared" si="364"/>
        <v>Checked Out</v>
      </c>
      <c r="E1249" t="str">
        <f t="shared" si="365"/>
        <v>CRS</v>
      </c>
      <c r="F1249" t="str">
        <f t="shared" si="366"/>
        <v>RACK</v>
      </c>
      <c r="G1249" t="str">
        <f t="shared" si="367"/>
        <v>SBK</v>
      </c>
      <c r="H1249">
        <f t="shared" si="368"/>
        <v>105</v>
      </c>
      <c r="I1249">
        <f t="shared" si="369"/>
        <v>42591</v>
      </c>
      <c r="J1249">
        <f t="shared" si="370"/>
        <v>42595</v>
      </c>
      <c r="K1249" t="str">
        <f t="shared" si="371"/>
        <v>NQQ1</v>
      </c>
      <c r="L1249">
        <f t="shared" si="372"/>
        <v>115</v>
      </c>
      <c r="M1249">
        <f t="shared" si="373"/>
        <v>4</v>
      </c>
      <c r="N1249">
        <f t="shared" si="374"/>
        <v>0</v>
      </c>
      <c r="O1249">
        <f t="shared" si="375"/>
        <v>0</v>
      </c>
      <c r="P1249" s="52" t="str">
        <f t="shared" si="376"/>
        <v>BOOKING.COM</v>
      </c>
      <c r="Q1249" s="52" t="str">
        <f t="shared" si="377"/>
        <v>*JBS HOTELS</v>
      </c>
      <c r="R1249" s="52" t="str">
        <f t="shared" si="378"/>
        <v>TOERKOOP REISBURO DE VEER</v>
      </c>
    </row>
    <row r="1250" spans="1:18" ht="15" customHeight="1">
      <c r="A1250" t="str">
        <f t="shared" si="361"/>
        <v>JAPANWALA, SAAID</v>
      </c>
      <c r="B1250" t="str">
        <f t="shared" si="362"/>
        <v>806-173018</v>
      </c>
      <c r="C1250">
        <f t="shared" si="363"/>
        <v>93155045</v>
      </c>
      <c r="D1250" t="str">
        <f t="shared" si="364"/>
        <v>Checked Out</v>
      </c>
      <c r="E1250" t="str">
        <f t="shared" si="365"/>
        <v>CRS</v>
      </c>
      <c r="F1250" t="str">
        <f t="shared" si="366"/>
        <v>RACK</v>
      </c>
      <c r="G1250" t="str">
        <f t="shared" si="367"/>
        <v>SBK</v>
      </c>
      <c r="H1250">
        <f t="shared" si="368"/>
        <v>105</v>
      </c>
      <c r="I1250">
        <f t="shared" si="369"/>
        <v>42591</v>
      </c>
      <c r="J1250">
        <f t="shared" si="370"/>
        <v>42595</v>
      </c>
      <c r="K1250" t="str">
        <f t="shared" si="371"/>
        <v>NQQ1</v>
      </c>
      <c r="L1250">
        <f t="shared" si="372"/>
        <v>115</v>
      </c>
      <c r="M1250">
        <f t="shared" si="373"/>
        <v>4</v>
      </c>
      <c r="N1250">
        <f t="shared" si="374"/>
        <v>0</v>
      </c>
      <c r="O1250">
        <f t="shared" si="375"/>
        <v>0</v>
      </c>
      <c r="P1250" s="52" t="str">
        <f t="shared" si="376"/>
        <v>BOOKING.COM</v>
      </c>
      <c r="Q1250" s="52" t="str">
        <f t="shared" si="377"/>
        <v>*JBS HOTELS</v>
      </c>
      <c r="R1250" s="52" t="str">
        <f t="shared" si="378"/>
        <v>TOERKOOP REISBURO DE VEER</v>
      </c>
    </row>
    <row r="1251" spans="1:18" ht="15" customHeight="1">
      <c r="A1251" t="str">
        <f t="shared" si="361"/>
        <v>JAPANWALA, SAAID</v>
      </c>
      <c r="B1251" t="str">
        <f t="shared" si="362"/>
        <v>806-173018</v>
      </c>
      <c r="C1251">
        <f t="shared" si="363"/>
        <v>93155045</v>
      </c>
      <c r="D1251" t="str">
        <f t="shared" si="364"/>
        <v>Checked Out</v>
      </c>
      <c r="E1251" t="str">
        <f t="shared" si="365"/>
        <v>CRS</v>
      </c>
      <c r="F1251" t="str">
        <f t="shared" si="366"/>
        <v>RACK</v>
      </c>
      <c r="G1251" t="str">
        <f t="shared" si="367"/>
        <v>SBK</v>
      </c>
      <c r="H1251">
        <f t="shared" si="368"/>
        <v>105</v>
      </c>
      <c r="I1251">
        <f t="shared" si="369"/>
        <v>42591</v>
      </c>
      <c r="J1251">
        <f t="shared" si="370"/>
        <v>42595</v>
      </c>
      <c r="K1251" t="str">
        <f t="shared" si="371"/>
        <v>NQQ1</v>
      </c>
      <c r="L1251">
        <f t="shared" si="372"/>
        <v>115</v>
      </c>
      <c r="M1251">
        <f t="shared" si="373"/>
        <v>4</v>
      </c>
      <c r="N1251">
        <f t="shared" si="374"/>
        <v>0</v>
      </c>
      <c r="O1251">
        <f t="shared" si="375"/>
        <v>0</v>
      </c>
      <c r="P1251" s="52" t="str">
        <f t="shared" si="376"/>
        <v>BOOKING.COM</v>
      </c>
      <c r="Q1251" s="52" t="str">
        <f t="shared" si="377"/>
        <v>*JBS HOTELS</v>
      </c>
      <c r="R1251" s="52" t="str">
        <f t="shared" si="378"/>
        <v>TOERKOOP REISBURO DE VEER</v>
      </c>
    </row>
    <row r="1252" spans="1:18" ht="15" customHeight="1">
      <c r="A1252" t="str">
        <f t="shared" si="361"/>
        <v>JAPANWALA, SAAID</v>
      </c>
      <c r="B1252" t="str">
        <f t="shared" si="362"/>
        <v>806-173018</v>
      </c>
      <c r="C1252">
        <f t="shared" si="363"/>
        <v>93155045</v>
      </c>
      <c r="D1252" t="str">
        <f t="shared" si="364"/>
        <v>Checked Out</v>
      </c>
      <c r="E1252" t="str">
        <f t="shared" si="365"/>
        <v>CRS</v>
      </c>
      <c r="F1252" t="str">
        <f t="shared" si="366"/>
        <v>RACK</v>
      </c>
      <c r="G1252" t="str">
        <f t="shared" si="367"/>
        <v>SBK</v>
      </c>
      <c r="H1252">
        <f t="shared" si="368"/>
        <v>105</v>
      </c>
      <c r="I1252">
        <f t="shared" si="369"/>
        <v>42591</v>
      </c>
      <c r="J1252">
        <f t="shared" si="370"/>
        <v>42595</v>
      </c>
      <c r="K1252" t="str">
        <f t="shared" si="371"/>
        <v>NQQ1</v>
      </c>
      <c r="L1252">
        <f t="shared" si="372"/>
        <v>115</v>
      </c>
      <c r="M1252">
        <f t="shared" si="373"/>
        <v>4</v>
      </c>
      <c r="N1252">
        <f t="shared" si="374"/>
        <v>0</v>
      </c>
      <c r="O1252">
        <f t="shared" si="375"/>
        <v>0</v>
      </c>
      <c r="P1252" s="52" t="str">
        <f t="shared" si="376"/>
        <v>BOOKING.COM</v>
      </c>
      <c r="Q1252" s="52" t="str">
        <f t="shared" si="377"/>
        <v>*JBS HOTELS</v>
      </c>
      <c r="R1252" s="52" t="str">
        <f t="shared" si="378"/>
        <v>TOERKOOP REISBURO DE VEER</v>
      </c>
    </row>
    <row r="1253" spans="1:18" ht="15" customHeight="1">
      <c r="A1253" t="str">
        <f t="shared" si="361"/>
        <v>JAPANWALA, SAAID</v>
      </c>
      <c r="B1253" t="str">
        <f t="shared" si="362"/>
        <v>806-173018</v>
      </c>
      <c r="C1253">
        <f t="shared" si="363"/>
        <v>93155045</v>
      </c>
      <c r="D1253" t="str">
        <f t="shared" si="364"/>
        <v>Checked Out</v>
      </c>
      <c r="E1253" t="str">
        <f t="shared" si="365"/>
        <v>CRS</v>
      </c>
      <c r="F1253" t="str">
        <f t="shared" si="366"/>
        <v>RACK</v>
      </c>
      <c r="G1253" t="str">
        <f t="shared" si="367"/>
        <v>SBK</v>
      </c>
      <c r="H1253">
        <f t="shared" si="368"/>
        <v>105</v>
      </c>
      <c r="I1253">
        <f t="shared" si="369"/>
        <v>42591</v>
      </c>
      <c r="J1253">
        <f t="shared" si="370"/>
        <v>42595</v>
      </c>
      <c r="K1253" t="str">
        <f t="shared" si="371"/>
        <v>NQQ1</v>
      </c>
      <c r="L1253">
        <f t="shared" si="372"/>
        <v>115</v>
      </c>
      <c r="M1253">
        <f t="shared" si="373"/>
        <v>4</v>
      </c>
      <c r="N1253">
        <f t="shared" si="374"/>
        <v>0</v>
      </c>
      <c r="O1253">
        <f t="shared" si="375"/>
        <v>0</v>
      </c>
      <c r="P1253" s="52" t="str">
        <f t="shared" si="376"/>
        <v>BOOKING.COM</v>
      </c>
      <c r="Q1253" s="52" t="str">
        <f t="shared" si="377"/>
        <v>*JBS HOTELS</v>
      </c>
      <c r="R1253" s="52" t="str">
        <f t="shared" si="378"/>
        <v>TOERKOOP REISBURO DE VEER</v>
      </c>
    </row>
    <row r="1254" spans="1:18" ht="15" customHeight="1">
      <c r="A1254" t="str">
        <f t="shared" si="361"/>
        <v>JAPANWALA, SAAID</v>
      </c>
      <c r="B1254" t="str">
        <f t="shared" si="362"/>
        <v>806-173018</v>
      </c>
      <c r="C1254">
        <f t="shared" si="363"/>
        <v>93155045</v>
      </c>
      <c r="D1254" t="str">
        <f t="shared" si="364"/>
        <v>Checked Out</v>
      </c>
      <c r="E1254" t="str">
        <f t="shared" si="365"/>
        <v>CRS</v>
      </c>
      <c r="F1254" t="str">
        <f t="shared" si="366"/>
        <v>RACK</v>
      </c>
      <c r="G1254" t="str">
        <f t="shared" si="367"/>
        <v>SBK</v>
      </c>
      <c r="H1254">
        <f t="shared" si="368"/>
        <v>105</v>
      </c>
      <c r="I1254">
        <f t="shared" si="369"/>
        <v>42591</v>
      </c>
      <c r="J1254">
        <f t="shared" si="370"/>
        <v>42595</v>
      </c>
      <c r="K1254" t="str">
        <f t="shared" si="371"/>
        <v>NQQ1</v>
      </c>
      <c r="L1254">
        <f t="shared" si="372"/>
        <v>115</v>
      </c>
      <c r="M1254">
        <f t="shared" si="373"/>
        <v>4</v>
      </c>
      <c r="N1254">
        <f t="shared" si="374"/>
        <v>0</v>
      </c>
      <c r="O1254">
        <f t="shared" si="375"/>
        <v>0</v>
      </c>
      <c r="P1254" s="52" t="str">
        <f t="shared" si="376"/>
        <v>BOOKING.COM</v>
      </c>
      <c r="Q1254" s="52" t="str">
        <f t="shared" si="377"/>
        <v>*JBS HOTELS</v>
      </c>
      <c r="R1254" s="52" t="str">
        <f t="shared" si="378"/>
        <v>TOERKOOP REISBURO DE VEER</v>
      </c>
    </row>
    <row r="1255" spans="1:18" ht="15" customHeight="1">
      <c r="A1255" t="str">
        <f t="shared" si="361"/>
        <v>JAPANWALA, SAAID</v>
      </c>
      <c r="B1255" t="str">
        <f t="shared" si="362"/>
        <v>806-173018</v>
      </c>
      <c r="C1255">
        <f t="shared" si="363"/>
        <v>93155045</v>
      </c>
      <c r="D1255" t="str">
        <f t="shared" si="364"/>
        <v>Checked Out</v>
      </c>
      <c r="E1255" t="str">
        <f t="shared" si="365"/>
        <v>CRS</v>
      </c>
      <c r="F1255" t="str">
        <f t="shared" si="366"/>
        <v>RACK</v>
      </c>
      <c r="G1255" t="str">
        <f t="shared" si="367"/>
        <v>SBK</v>
      </c>
      <c r="H1255">
        <f t="shared" si="368"/>
        <v>105</v>
      </c>
      <c r="I1255">
        <f t="shared" si="369"/>
        <v>42591</v>
      </c>
      <c r="J1255">
        <f t="shared" si="370"/>
        <v>42595</v>
      </c>
      <c r="K1255" t="str">
        <f t="shared" si="371"/>
        <v>NQQ1</v>
      </c>
      <c r="L1255">
        <f t="shared" si="372"/>
        <v>115</v>
      </c>
      <c r="M1255">
        <f t="shared" si="373"/>
        <v>4</v>
      </c>
      <c r="N1255">
        <f t="shared" si="374"/>
        <v>0</v>
      </c>
      <c r="O1255">
        <f t="shared" si="375"/>
        <v>0</v>
      </c>
      <c r="P1255" s="52" t="str">
        <f t="shared" si="376"/>
        <v>BOOKING.COM</v>
      </c>
      <c r="Q1255" s="52" t="str">
        <f t="shared" si="377"/>
        <v>*JBS HOTELS</v>
      </c>
      <c r="R1255" s="52" t="str">
        <f t="shared" si="378"/>
        <v>TOERKOOP REISBURO DE VEER</v>
      </c>
    </row>
    <row r="1256" spans="1:18" ht="15" customHeight="1">
      <c r="A1256" t="str">
        <f t="shared" si="361"/>
        <v>JAPANWALA, SAAID</v>
      </c>
      <c r="B1256" t="str">
        <f t="shared" si="362"/>
        <v>806-173018</v>
      </c>
      <c r="C1256">
        <f t="shared" si="363"/>
        <v>93155045</v>
      </c>
      <c r="D1256" t="str">
        <f t="shared" si="364"/>
        <v>Checked Out</v>
      </c>
      <c r="E1256" t="str">
        <f t="shared" si="365"/>
        <v>CRS</v>
      </c>
      <c r="F1256" t="str">
        <f t="shared" si="366"/>
        <v>RACK</v>
      </c>
      <c r="G1256" t="str">
        <f t="shared" si="367"/>
        <v>SBK</v>
      </c>
      <c r="H1256">
        <f t="shared" si="368"/>
        <v>105</v>
      </c>
      <c r="I1256">
        <f t="shared" si="369"/>
        <v>42591</v>
      </c>
      <c r="J1256">
        <f t="shared" si="370"/>
        <v>42595</v>
      </c>
      <c r="K1256" t="str">
        <f t="shared" si="371"/>
        <v>NQQ1</v>
      </c>
      <c r="L1256">
        <f t="shared" si="372"/>
        <v>115</v>
      </c>
      <c r="M1256">
        <f t="shared" si="373"/>
        <v>4</v>
      </c>
      <c r="N1256">
        <f t="shared" si="374"/>
        <v>0</v>
      </c>
      <c r="O1256">
        <f t="shared" si="375"/>
        <v>0</v>
      </c>
      <c r="P1256" s="52" t="str">
        <f t="shared" si="376"/>
        <v>BOOKING.COM</v>
      </c>
      <c r="Q1256" s="52" t="str">
        <f t="shared" si="377"/>
        <v>*JBS HOTELS</v>
      </c>
      <c r="R1256" s="52" t="str">
        <f t="shared" si="378"/>
        <v>TOERKOOP REISBURO DE VEER</v>
      </c>
    </row>
    <row r="1257" spans="1:18" ht="15" customHeight="1">
      <c r="A1257" t="str">
        <f t="shared" si="361"/>
        <v>JAPANWALA, SAAID</v>
      </c>
      <c r="B1257" t="str">
        <f t="shared" si="362"/>
        <v>806-173018</v>
      </c>
      <c r="C1257">
        <f t="shared" si="363"/>
        <v>93155045</v>
      </c>
      <c r="D1257" t="str">
        <f t="shared" si="364"/>
        <v>Checked Out</v>
      </c>
      <c r="E1257" t="str">
        <f t="shared" si="365"/>
        <v>CRS</v>
      </c>
      <c r="F1257" t="str">
        <f t="shared" si="366"/>
        <v>RACK</v>
      </c>
      <c r="G1257" t="str">
        <f t="shared" si="367"/>
        <v>SBK</v>
      </c>
      <c r="H1257">
        <f t="shared" si="368"/>
        <v>105</v>
      </c>
      <c r="I1257">
        <f t="shared" si="369"/>
        <v>42591</v>
      </c>
      <c r="J1257">
        <f t="shared" si="370"/>
        <v>42595</v>
      </c>
      <c r="K1257" t="str">
        <f t="shared" si="371"/>
        <v>NQQ1</v>
      </c>
      <c r="L1257">
        <f t="shared" si="372"/>
        <v>115</v>
      </c>
      <c r="M1257">
        <f t="shared" si="373"/>
        <v>4</v>
      </c>
      <c r="N1257">
        <f t="shared" si="374"/>
        <v>0</v>
      </c>
      <c r="O1257">
        <f t="shared" si="375"/>
        <v>0</v>
      </c>
      <c r="P1257" s="52" t="str">
        <f t="shared" si="376"/>
        <v>BOOKING.COM</v>
      </c>
      <c r="Q1257" s="52" t="str">
        <f t="shared" si="377"/>
        <v>*JBS HOTELS</v>
      </c>
      <c r="R1257" s="52" t="str">
        <f t="shared" si="378"/>
        <v>TOERKOOP REISBURO DE VEER</v>
      </c>
    </row>
    <row r="1258" spans="1:18" ht="15" customHeight="1">
      <c r="A1258" t="str">
        <f t="shared" si="361"/>
        <v>JAPANWALA, SAAID</v>
      </c>
      <c r="B1258" t="str">
        <f t="shared" si="362"/>
        <v>806-173018</v>
      </c>
      <c r="C1258">
        <f t="shared" si="363"/>
        <v>93155045</v>
      </c>
      <c r="D1258" t="str">
        <f t="shared" si="364"/>
        <v>Checked Out</v>
      </c>
      <c r="E1258" t="str">
        <f t="shared" si="365"/>
        <v>CRS</v>
      </c>
      <c r="F1258" t="str">
        <f t="shared" si="366"/>
        <v>RACK</v>
      </c>
      <c r="G1258" t="str">
        <f t="shared" si="367"/>
        <v>SBK</v>
      </c>
      <c r="H1258">
        <f t="shared" si="368"/>
        <v>105</v>
      </c>
      <c r="I1258">
        <f t="shared" si="369"/>
        <v>42591</v>
      </c>
      <c r="J1258">
        <f t="shared" si="370"/>
        <v>42595</v>
      </c>
      <c r="K1258" t="str">
        <f t="shared" si="371"/>
        <v>NQQ1</v>
      </c>
      <c r="L1258">
        <f t="shared" si="372"/>
        <v>115</v>
      </c>
      <c r="M1258">
        <f t="shared" si="373"/>
        <v>4</v>
      </c>
      <c r="N1258">
        <f t="shared" si="374"/>
        <v>0</v>
      </c>
      <c r="O1258">
        <f t="shared" si="375"/>
        <v>0</v>
      </c>
      <c r="P1258" s="52" t="str">
        <f t="shared" si="376"/>
        <v>BOOKING.COM</v>
      </c>
      <c r="Q1258" s="52" t="str">
        <f t="shared" si="377"/>
        <v>*JBS HOTELS</v>
      </c>
      <c r="R1258" s="52" t="str">
        <f t="shared" si="378"/>
        <v>TOERKOOP REISBURO DE VEER</v>
      </c>
    </row>
    <row r="1259" spans="1:18" ht="15" customHeight="1">
      <c r="A1259" t="str">
        <f t="shared" si="361"/>
        <v>JAPANWALA, SAAID</v>
      </c>
      <c r="B1259" t="str">
        <f t="shared" si="362"/>
        <v>806-173018</v>
      </c>
      <c r="C1259">
        <f t="shared" si="363"/>
        <v>93155045</v>
      </c>
      <c r="D1259" t="str">
        <f t="shared" si="364"/>
        <v>Checked Out</v>
      </c>
      <c r="E1259" t="str">
        <f t="shared" si="365"/>
        <v>CRS</v>
      </c>
      <c r="F1259" t="str">
        <f t="shared" si="366"/>
        <v>RACK</v>
      </c>
      <c r="G1259" t="str">
        <f t="shared" si="367"/>
        <v>SBK</v>
      </c>
      <c r="H1259">
        <f t="shared" si="368"/>
        <v>105</v>
      </c>
      <c r="I1259">
        <f t="shared" si="369"/>
        <v>42591</v>
      </c>
      <c r="J1259">
        <f t="shared" si="370"/>
        <v>42595</v>
      </c>
      <c r="K1259" t="str">
        <f t="shared" si="371"/>
        <v>NQQ1</v>
      </c>
      <c r="L1259">
        <f t="shared" si="372"/>
        <v>115</v>
      </c>
      <c r="M1259">
        <f t="shared" si="373"/>
        <v>4</v>
      </c>
      <c r="N1259">
        <f t="shared" si="374"/>
        <v>0</v>
      </c>
      <c r="O1259">
        <f t="shared" si="375"/>
        <v>0</v>
      </c>
      <c r="P1259" s="52" t="str">
        <f t="shared" si="376"/>
        <v>BOOKING.COM</v>
      </c>
      <c r="Q1259" s="52" t="str">
        <f t="shared" si="377"/>
        <v>*JBS HOTELS</v>
      </c>
      <c r="R1259" s="52" t="str">
        <f t="shared" si="378"/>
        <v>TOERKOOP REISBURO DE VEER</v>
      </c>
    </row>
    <row r="1260" spans="1:18" ht="15" customHeight="1">
      <c r="A1260" t="str">
        <f t="shared" si="361"/>
        <v>JAPANWALA, SAAID</v>
      </c>
      <c r="B1260" t="str">
        <f t="shared" si="362"/>
        <v>806-173018</v>
      </c>
      <c r="C1260">
        <f t="shared" si="363"/>
        <v>93155045</v>
      </c>
      <c r="D1260" t="str">
        <f t="shared" si="364"/>
        <v>Checked Out</v>
      </c>
      <c r="E1260" t="str">
        <f t="shared" si="365"/>
        <v>CRS</v>
      </c>
      <c r="F1260" t="str">
        <f t="shared" si="366"/>
        <v>RACK</v>
      </c>
      <c r="G1260" t="str">
        <f t="shared" si="367"/>
        <v>SBK</v>
      </c>
      <c r="H1260">
        <f t="shared" si="368"/>
        <v>105</v>
      </c>
      <c r="I1260">
        <f t="shared" si="369"/>
        <v>42591</v>
      </c>
      <c r="J1260">
        <f t="shared" si="370"/>
        <v>42595</v>
      </c>
      <c r="K1260" t="str">
        <f t="shared" si="371"/>
        <v>NQQ1</v>
      </c>
      <c r="L1260">
        <f t="shared" si="372"/>
        <v>115</v>
      </c>
      <c r="M1260">
        <f t="shared" si="373"/>
        <v>4</v>
      </c>
      <c r="N1260">
        <f t="shared" si="374"/>
        <v>0</v>
      </c>
      <c r="O1260">
        <f t="shared" si="375"/>
        <v>0</v>
      </c>
      <c r="P1260" s="52" t="str">
        <f t="shared" si="376"/>
        <v>BOOKING.COM</v>
      </c>
      <c r="Q1260" s="52" t="str">
        <f t="shared" si="377"/>
        <v>*JBS HOTELS</v>
      </c>
      <c r="R1260" s="52" t="str">
        <f t="shared" si="378"/>
        <v>TOERKOOP REISBURO DE VEER</v>
      </c>
    </row>
    <row r="1261" spans="1:18" ht="15" customHeight="1">
      <c r="A1261" t="str">
        <f t="shared" si="361"/>
        <v>JAPANWALA, SAAID</v>
      </c>
      <c r="B1261" t="str">
        <f t="shared" si="362"/>
        <v>806-173018</v>
      </c>
      <c r="C1261">
        <f t="shared" si="363"/>
        <v>93155045</v>
      </c>
      <c r="D1261" t="str">
        <f t="shared" si="364"/>
        <v>Checked Out</v>
      </c>
      <c r="E1261" t="str">
        <f t="shared" si="365"/>
        <v>CRS</v>
      </c>
      <c r="F1261" t="str">
        <f t="shared" si="366"/>
        <v>RACK</v>
      </c>
      <c r="G1261" t="str">
        <f t="shared" si="367"/>
        <v>SBK</v>
      </c>
      <c r="H1261">
        <f t="shared" si="368"/>
        <v>105</v>
      </c>
      <c r="I1261">
        <f t="shared" si="369"/>
        <v>42591</v>
      </c>
      <c r="J1261">
        <f t="shared" si="370"/>
        <v>42595</v>
      </c>
      <c r="K1261" t="str">
        <f t="shared" si="371"/>
        <v>NQQ1</v>
      </c>
      <c r="L1261">
        <f t="shared" si="372"/>
        <v>115</v>
      </c>
      <c r="M1261">
        <f t="shared" si="373"/>
        <v>4</v>
      </c>
      <c r="N1261">
        <f t="shared" si="374"/>
        <v>0</v>
      </c>
      <c r="O1261">
        <f t="shared" si="375"/>
        <v>0</v>
      </c>
      <c r="P1261" s="52" t="str">
        <f t="shared" si="376"/>
        <v>BOOKING.COM</v>
      </c>
      <c r="Q1261" s="52" t="str">
        <f t="shared" si="377"/>
        <v>*JBS HOTELS</v>
      </c>
      <c r="R1261" s="52" t="str">
        <f t="shared" si="378"/>
        <v>TOERKOOP REISBURO DE VEER</v>
      </c>
    </row>
    <row r="1262" spans="1:18" ht="15" customHeight="1">
      <c r="A1262" t="str">
        <f t="shared" si="361"/>
        <v>JAPANWALA, SAAID</v>
      </c>
      <c r="B1262" t="str">
        <f t="shared" si="362"/>
        <v>806-173018</v>
      </c>
      <c r="C1262">
        <f t="shared" si="363"/>
        <v>93155045</v>
      </c>
      <c r="D1262" t="str">
        <f t="shared" si="364"/>
        <v>Checked Out</v>
      </c>
      <c r="E1262" t="str">
        <f t="shared" si="365"/>
        <v>CRS</v>
      </c>
      <c r="F1262" t="str">
        <f t="shared" si="366"/>
        <v>RACK</v>
      </c>
      <c r="G1262" t="str">
        <f t="shared" si="367"/>
        <v>SBK</v>
      </c>
      <c r="H1262">
        <f t="shared" si="368"/>
        <v>105</v>
      </c>
      <c r="I1262">
        <f t="shared" si="369"/>
        <v>42591</v>
      </c>
      <c r="J1262">
        <f t="shared" si="370"/>
        <v>42595</v>
      </c>
      <c r="K1262" t="str">
        <f t="shared" si="371"/>
        <v>NQQ1</v>
      </c>
      <c r="L1262">
        <f t="shared" si="372"/>
        <v>115</v>
      </c>
      <c r="M1262">
        <f t="shared" si="373"/>
        <v>4</v>
      </c>
      <c r="N1262">
        <f t="shared" si="374"/>
        <v>0</v>
      </c>
      <c r="O1262">
        <f t="shared" si="375"/>
        <v>0</v>
      </c>
      <c r="P1262" s="52" t="str">
        <f t="shared" si="376"/>
        <v>BOOKING.COM</v>
      </c>
      <c r="Q1262" s="52" t="str">
        <f t="shared" si="377"/>
        <v>*JBS HOTELS</v>
      </c>
      <c r="R1262" s="52" t="str">
        <f t="shared" si="378"/>
        <v>TOERKOOP REISBURO DE VEER</v>
      </c>
    </row>
    <row r="1263" spans="1:18" ht="15" customHeight="1">
      <c r="A1263" t="str">
        <f t="shared" si="361"/>
        <v>JAPANWALA, SAAID</v>
      </c>
      <c r="B1263" t="str">
        <f t="shared" si="362"/>
        <v>806-173018</v>
      </c>
      <c r="C1263">
        <f t="shared" si="363"/>
        <v>93155045</v>
      </c>
      <c r="D1263" t="str">
        <f t="shared" si="364"/>
        <v>Checked Out</v>
      </c>
      <c r="E1263" t="str">
        <f t="shared" si="365"/>
        <v>CRS</v>
      </c>
      <c r="F1263" t="str">
        <f t="shared" si="366"/>
        <v>RACK</v>
      </c>
      <c r="G1263" t="str">
        <f t="shared" si="367"/>
        <v>SBK</v>
      </c>
      <c r="H1263">
        <f t="shared" si="368"/>
        <v>105</v>
      </c>
      <c r="I1263">
        <f t="shared" si="369"/>
        <v>42591</v>
      </c>
      <c r="J1263">
        <f t="shared" si="370"/>
        <v>42595</v>
      </c>
      <c r="K1263" t="str">
        <f t="shared" si="371"/>
        <v>NQQ1</v>
      </c>
      <c r="L1263">
        <f t="shared" si="372"/>
        <v>115</v>
      </c>
      <c r="M1263">
        <f t="shared" si="373"/>
        <v>4</v>
      </c>
      <c r="N1263">
        <f t="shared" si="374"/>
        <v>0</v>
      </c>
      <c r="O1263">
        <f t="shared" si="375"/>
        <v>0</v>
      </c>
      <c r="P1263" s="52" t="str">
        <f t="shared" si="376"/>
        <v>BOOKING.COM</v>
      </c>
      <c r="Q1263" s="52" t="str">
        <f t="shared" si="377"/>
        <v>*JBS HOTELS</v>
      </c>
      <c r="R1263" s="52" t="str">
        <f t="shared" si="378"/>
        <v>TOERKOOP REISBURO DE VEER</v>
      </c>
    </row>
    <row r="1264" spans="1:18" ht="15" customHeight="1">
      <c r="A1264" t="str">
        <f t="shared" si="361"/>
        <v>JAPANWALA, SAAID</v>
      </c>
      <c r="B1264" t="str">
        <f t="shared" si="362"/>
        <v>806-173018</v>
      </c>
      <c r="C1264">
        <f t="shared" si="363"/>
        <v>93155045</v>
      </c>
      <c r="D1264" t="str">
        <f t="shared" si="364"/>
        <v>Checked Out</v>
      </c>
      <c r="E1264" t="str">
        <f t="shared" si="365"/>
        <v>CRS</v>
      </c>
      <c r="F1264" t="str">
        <f t="shared" si="366"/>
        <v>RACK</v>
      </c>
      <c r="G1264" t="str">
        <f t="shared" si="367"/>
        <v>SBK</v>
      </c>
      <c r="H1264">
        <f t="shared" si="368"/>
        <v>105</v>
      </c>
      <c r="I1264">
        <f t="shared" si="369"/>
        <v>42591</v>
      </c>
      <c r="J1264">
        <f t="shared" si="370"/>
        <v>42595</v>
      </c>
      <c r="K1264" t="str">
        <f t="shared" si="371"/>
        <v>NQQ1</v>
      </c>
      <c r="L1264">
        <f t="shared" si="372"/>
        <v>115</v>
      </c>
      <c r="M1264">
        <f t="shared" si="373"/>
        <v>4</v>
      </c>
      <c r="N1264">
        <f t="shared" si="374"/>
        <v>0</v>
      </c>
      <c r="O1264">
        <f t="shared" si="375"/>
        <v>0</v>
      </c>
      <c r="P1264" s="52" t="str">
        <f t="shared" si="376"/>
        <v>BOOKING.COM</v>
      </c>
      <c r="Q1264" s="52" t="str">
        <f t="shared" si="377"/>
        <v>*JBS HOTELS</v>
      </c>
      <c r="R1264" s="52" t="str">
        <f t="shared" si="378"/>
        <v>TOERKOOP REISBURO DE VEER</v>
      </c>
    </row>
    <row r="1265" spans="1:18" ht="15" customHeight="1">
      <c r="A1265" t="str">
        <f t="shared" si="361"/>
        <v>JAPANWALA, SAAID</v>
      </c>
      <c r="B1265" t="str">
        <f t="shared" si="362"/>
        <v>806-173018</v>
      </c>
      <c r="C1265">
        <f t="shared" si="363"/>
        <v>93155045</v>
      </c>
      <c r="D1265" t="str">
        <f t="shared" si="364"/>
        <v>Checked Out</v>
      </c>
      <c r="E1265" t="str">
        <f t="shared" si="365"/>
        <v>CRS</v>
      </c>
      <c r="F1265" t="str">
        <f t="shared" si="366"/>
        <v>RACK</v>
      </c>
      <c r="G1265" t="str">
        <f t="shared" si="367"/>
        <v>SBK</v>
      </c>
      <c r="H1265">
        <f t="shared" si="368"/>
        <v>105</v>
      </c>
      <c r="I1265">
        <f t="shared" si="369"/>
        <v>42591</v>
      </c>
      <c r="J1265">
        <f t="shared" si="370"/>
        <v>42595</v>
      </c>
      <c r="K1265" t="str">
        <f t="shared" si="371"/>
        <v>NQQ1</v>
      </c>
      <c r="L1265">
        <f t="shared" si="372"/>
        <v>115</v>
      </c>
      <c r="M1265">
        <f t="shared" si="373"/>
        <v>4</v>
      </c>
      <c r="N1265">
        <f t="shared" si="374"/>
        <v>0</v>
      </c>
      <c r="O1265">
        <f t="shared" si="375"/>
        <v>0</v>
      </c>
      <c r="P1265" s="52" t="str">
        <f t="shared" si="376"/>
        <v>BOOKING.COM</v>
      </c>
      <c r="Q1265" s="52" t="str">
        <f t="shared" si="377"/>
        <v>*JBS HOTELS</v>
      </c>
      <c r="R1265" s="52" t="str">
        <f t="shared" si="378"/>
        <v>TOERKOOP REISBURO DE VEER</v>
      </c>
    </row>
    <row r="1266" spans="1:18" ht="15" customHeight="1">
      <c r="A1266" t="str">
        <f t="shared" si="361"/>
        <v>JAPANWALA, SAAID</v>
      </c>
      <c r="B1266" t="str">
        <f t="shared" si="362"/>
        <v>806-173018</v>
      </c>
      <c r="C1266">
        <f t="shared" si="363"/>
        <v>93155045</v>
      </c>
      <c r="D1266" t="str">
        <f t="shared" si="364"/>
        <v>Checked Out</v>
      </c>
      <c r="E1266" t="str">
        <f t="shared" si="365"/>
        <v>CRS</v>
      </c>
      <c r="F1266" t="str">
        <f t="shared" si="366"/>
        <v>RACK</v>
      </c>
      <c r="G1266" t="str">
        <f t="shared" si="367"/>
        <v>SBK</v>
      </c>
      <c r="H1266">
        <f t="shared" si="368"/>
        <v>105</v>
      </c>
      <c r="I1266">
        <f t="shared" si="369"/>
        <v>42591</v>
      </c>
      <c r="J1266">
        <f t="shared" si="370"/>
        <v>42595</v>
      </c>
      <c r="K1266" t="str">
        <f t="shared" si="371"/>
        <v>NQQ1</v>
      </c>
      <c r="L1266">
        <f t="shared" si="372"/>
        <v>115</v>
      </c>
      <c r="M1266">
        <f t="shared" si="373"/>
        <v>4</v>
      </c>
      <c r="N1266">
        <f t="shared" si="374"/>
        <v>0</v>
      </c>
      <c r="O1266">
        <f t="shared" si="375"/>
        <v>0</v>
      </c>
      <c r="P1266" s="52" t="str">
        <f t="shared" si="376"/>
        <v>BOOKING.COM</v>
      </c>
      <c r="Q1266" s="52" t="str">
        <f t="shared" si="377"/>
        <v>*JBS HOTELS</v>
      </c>
      <c r="R1266" s="52" t="str">
        <f t="shared" si="378"/>
        <v>TOERKOOP REISBURO DE VEER</v>
      </c>
    </row>
    <row r="1267" spans="1:18" ht="15" customHeight="1">
      <c r="A1267" t="str">
        <f t="shared" si="361"/>
        <v>JAPANWALA, SAAID</v>
      </c>
      <c r="B1267" t="str">
        <f t="shared" si="362"/>
        <v>806-173018</v>
      </c>
      <c r="C1267">
        <f t="shared" si="363"/>
        <v>93155045</v>
      </c>
      <c r="D1267" t="str">
        <f t="shared" si="364"/>
        <v>Checked Out</v>
      </c>
      <c r="E1267" t="str">
        <f t="shared" si="365"/>
        <v>CRS</v>
      </c>
      <c r="F1267" t="str">
        <f t="shared" si="366"/>
        <v>RACK</v>
      </c>
      <c r="G1267" t="str">
        <f t="shared" si="367"/>
        <v>SBK</v>
      </c>
      <c r="H1267">
        <f t="shared" si="368"/>
        <v>105</v>
      </c>
      <c r="I1267">
        <f t="shared" si="369"/>
        <v>42591</v>
      </c>
      <c r="J1267">
        <f t="shared" si="370"/>
        <v>42595</v>
      </c>
      <c r="K1267" t="str">
        <f t="shared" si="371"/>
        <v>NQQ1</v>
      </c>
      <c r="L1267">
        <f t="shared" si="372"/>
        <v>115</v>
      </c>
      <c r="M1267">
        <f t="shared" si="373"/>
        <v>4</v>
      </c>
      <c r="N1267">
        <f t="shared" si="374"/>
        <v>0</v>
      </c>
      <c r="O1267">
        <f t="shared" si="375"/>
        <v>0</v>
      </c>
      <c r="P1267" s="52" t="str">
        <f t="shared" si="376"/>
        <v>BOOKING.COM</v>
      </c>
      <c r="Q1267" s="52" t="str">
        <f t="shared" si="377"/>
        <v>*JBS HOTELS</v>
      </c>
      <c r="R1267" s="52" t="str">
        <f t="shared" si="378"/>
        <v>TOERKOOP REISBURO DE VEER</v>
      </c>
    </row>
    <row r="1268" spans="1:18" ht="15" customHeight="1">
      <c r="A1268" t="str">
        <f t="shared" si="361"/>
        <v>JAPANWALA, SAAID</v>
      </c>
      <c r="B1268" t="str">
        <f t="shared" si="362"/>
        <v>806-173018</v>
      </c>
      <c r="C1268">
        <f t="shared" si="363"/>
        <v>93155045</v>
      </c>
      <c r="D1268" t="str">
        <f t="shared" si="364"/>
        <v>Checked Out</v>
      </c>
      <c r="E1268" t="str">
        <f t="shared" si="365"/>
        <v>CRS</v>
      </c>
      <c r="F1268" t="str">
        <f t="shared" si="366"/>
        <v>RACK</v>
      </c>
      <c r="G1268" t="str">
        <f t="shared" si="367"/>
        <v>SBK</v>
      </c>
      <c r="H1268">
        <f t="shared" si="368"/>
        <v>105</v>
      </c>
      <c r="I1268">
        <f t="shared" si="369"/>
        <v>42591</v>
      </c>
      <c r="J1268">
        <f t="shared" si="370"/>
        <v>42595</v>
      </c>
      <c r="K1268" t="str">
        <f t="shared" si="371"/>
        <v>NQQ1</v>
      </c>
      <c r="L1268">
        <f t="shared" si="372"/>
        <v>115</v>
      </c>
      <c r="M1268">
        <f t="shared" si="373"/>
        <v>4</v>
      </c>
      <c r="N1268">
        <f t="shared" si="374"/>
        <v>0</v>
      </c>
      <c r="O1268">
        <f t="shared" si="375"/>
        <v>0</v>
      </c>
      <c r="P1268" s="52" t="str">
        <f t="shared" si="376"/>
        <v>BOOKING.COM</v>
      </c>
      <c r="Q1268" s="52" t="str">
        <f t="shared" si="377"/>
        <v>*JBS HOTELS</v>
      </c>
      <c r="R1268" s="52" t="str">
        <f t="shared" si="378"/>
        <v>TOERKOOP REISBURO DE VEER</v>
      </c>
    </row>
    <row r="1269" spans="1:18" ht="15" customHeight="1">
      <c r="A1269" t="str">
        <f t="shared" si="361"/>
        <v>JAPANWALA, SAAID</v>
      </c>
      <c r="B1269" t="str">
        <f t="shared" si="362"/>
        <v>806-173018</v>
      </c>
      <c r="C1269">
        <f t="shared" si="363"/>
        <v>93155045</v>
      </c>
      <c r="D1269" t="str">
        <f t="shared" si="364"/>
        <v>Checked Out</v>
      </c>
      <c r="E1269" t="str">
        <f t="shared" si="365"/>
        <v>CRS</v>
      </c>
      <c r="F1269" t="str">
        <f t="shared" si="366"/>
        <v>RACK</v>
      </c>
      <c r="G1269" t="str">
        <f t="shared" si="367"/>
        <v>SBK</v>
      </c>
      <c r="H1269">
        <f t="shared" si="368"/>
        <v>105</v>
      </c>
      <c r="I1269">
        <f t="shared" si="369"/>
        <v>42591</v>
      </c>
      <c r="J1269">
        <f t="shared" si="370"/>
        <v>42595</v>
      </c>
      <c r="K1269" t="str">
        <f t="shared" si="371"/>
        <v>NQQ1</v>
      </c>
      <c r="L1269">
        <f t="shared" si="372"/>
        <v>115</v>
      </c>
      <c r="M1269">
        <f t="shared" si="373"/>
        <v>4</v>
      </c>
      <c r="N1269">
        <f t="shared" si="374"/>
        <v>0</v>
      </c>
      <c r="O1269">
        <f t="shared" si="375"/>
        <v>0</v>
      </c>
      <c r="P1269" s="52" t="str">
        <f t="shared" si="376"/>
        <v>BOOKING.COM</v>
      </c>
      <c r="Q1269" s="52" t="str">
        <f t="shared" si="377"/>
        <v>*JBS HOTELS</v>
      </c>
      <c r="R1269" s="52" t="str">
        <f t="shared" si="378"/>
        <v>TOERKOOP REISBURO DE VEER</v>
      </c>
    </row>
    <row r="1270" spans="1:18" ht="15" customHeight="1">
      <c r="A1270" t="str">
        <f t="shared" si="361"/>
        <v>JAPANWALA, SAAID</v>
      </c>
      <c r="B1270" t="str">
        <f t="shared" si="362"/>
        <v>806-173018</v>
      </c>
      <c r="C1270">
        <f t="shared" si="363"/>
        <v>93155045</v>
      </c>
      <c r="D1270" t="str">
        <f t="shared" si="364"/>
        <v>Checked Out</v>
      </c>
      <c r="E1270" t="str">
        <f t="shared" si="365"/>
        <v>CRS</v>
      </c>
      <c r="F1270" t="str">
        <f t="shared" si="366"/>
        <v>RACK</v>
      </c>
      <c r="G1270" t="str">
        <f t="shared" si="367"/>
        <v>SBK</v>
      </c>
      <c r="H1270">
        <f t="shared" si="368"/>
        <v>105</v>
      </c>
      <c r="I1270">
        <f t="shared" si="369"/>
        <v>42591</v>
      </c>
      <c r="J1270">
        <f t="shared" si="370"/>
        <v>42595</v>
      </c>
      <c r="K1270" t="str">
        <f t="shared" si="371"/>
        <v>NQQ1</v>
      </c>
      <c r="L1270">
        <f t="shared" si="372"/>
        <v>115</v>
      </c>
      <c r="M1270">
        <f t="shared" si="373"/>
        <v>4</v>
      </c>
      <c r="N1270">
        <f t="shared" si="374"/>
        <v>0</v>
      </c>
      <c r="O1270">
        <f t="shared" si="375"/>
        <v>0</v>
      </c>
      <c r="P1270" s="52" t="str">
        <f t="shared" si="376"/>
        <v>BOOKING.COM</v>
      </c>
      <c r="Q1270" s="52" t="str">
        <f t="shared" si="377"/>
        <v>*JBS HOTELS</v>
      </c>
      <c r="R1270" s="52" t="str">
        <f t="shared" si="378"/>
        <v>TOERKOOP REISBURO DE VEER</v>
      </c>
    </row>
    <row r="1271" spans="1:18" ht="15" customHeight="1">
      <c r="A1271" t="str">
        <f t="shared" si="361"/>
        <v>JAPANWALA, SAAID</v>
      </c>
      <c r="B1271" t="str">
        <f t="shared" si="362"/>
        <v>806-173018</v>
      </c>
      <c r="C1271">
        <f t="shared" si="363"/>
        <v>93155045</v>
      </c>
      <c r="D1271" t="str">
        <f t="shared" si="364"/>
        <v>Checked Out</v>
      </c>
      <c r="E1271" t="str">
        <f t="shared" si="365"/>
        <v>CRS</v>
      </c>
      <c r="F1271" t="str">
        <f t="shared" si="366"/>
        <v>RACK</v>
      </c>
      <c r="G1271" t="str">
        <f t="shared" si="367"/>
        <v>SBK</v>
      </c>
      <c r="H1271">
        <f t="shared" si="368"/>
        <v>105</v>
      </c>
      <c r="I1271">
        <f t="shared" si="369"/>
        <v>42591</v>
      </c>
      <c r="J1271">
        <f t="shared" si="370"/>
        <v>42595</v>
      </c>
      <c r="K1271" t="str">
        <f t="shared" si="371"/>
        <v>NQQ1</v>
      </c>
      <c r="L1271">
        <f t="shared" si="372"/>
        <v>115</v>
      </c>
      <c r="M1271">
        <f t="shared" si="373"/>
        <v>4</v>
      </c>
      <c r="N1271">
        <f t="shared" si="374"/>
        <v>0</v>
      </c>
      <c r="O1271">
        <f t="shared" si="375"/>
        <v>0</v>
      </c>
      <c r="P1271" s="52" t="str">
        <f t="shared" si="376"/>
        <v>BOOKING.COM</v>
      </c>
      <c r="Q1271" s="52" t="str">
        <f t="shared" si="377"/>
        <v>*JBS HOTELS</v>
      </c>
      <c r="R1271" s="52" t="str">
        <f t="shared" si="378"/>
        <v>TOERKOOP REISBURO DE VEER</v>
      </c>
    </row>
    <row r="1272" spans="1:18" ht="15" customHeight="1">
      <c r="A1272" t="str">
        <f t="shared" si="361"/>
        <v>JAPANWALA, SAAID</v>
      </c>
      <c r="B1272" t="str">
        <f t="shared" si="362"/>
        <v>806-173018</v>
      </c>
      <c r="C1272">
        <f t="shared" si="363"/>
        <v>93155045</v>
      </c>
      <c r="D1272" t="str">
        <f t="shared" si="364"/>
        <v>Checked Out</v>
      </c>
      <c r="E1272" t="str">
        <f t="shared" si="365"/>
        <v>CRS</v>
      </c>
      <c r="F1272" t="str">
        <f t="shared" si="366"/>
        <v>RACK</v>
      </c>
      <c r="G1272" t="str">
        <f t="shared" si="367"/>
        <v>SBK</v>
      </c>
      <c r="H1272">
        <f t="shared" si="368"/>
        <v>105</v>
      </c>
      <c r="I1272">
        <f t="shared" si="369"/>
        <v>42591</v>
      </c>
      <c r="J1272">
        <f t="shared" si="370"/>
        <v>42595</v>
      </c>
      <c r="K1272" t="str">
        <f t="shared" si="371"/>
        <v>NQQ1</v>
      </c>
      <c r="L1272">
        <f t="shared" si="372"/>
        <v>115</v>
      </c>
      <c r="M1272">
        <f t="shared" si="373"/>
        <v>4</v>
      </c>
      <c r="N1272">
        <f t="shared" si="374"/>
        <v>0</v>
      </c>
      <c r="O1272">
        <f t="shared" si="375"/>
        <v>0</v>
      </c>
      <c r="P1272" s="52" t="str">
        <f t="shared" si="376"/>
        <v>BOOKING.COM</v>
      </c>
      <c r="Q1272" s="52" t="str">
        <f t="shared" si="377"/>
        <v>*JBS HOTELS</v>
      </c>
      <c r="R1272" s="52" t="str">
        <f t="shared" si="378"/>
        <v>TOERKOOP REISBURO DE VEER</v>
      </c>
    </row>
    <row r="1273" spans="1:18" ht="15" customHeight="1">
      <c r="A1273" t="str">
        <f t="shared" si="361"/>
        <v>JAPANWALA, SAAID</v>
      </c>
      <c r="B1273" t="str">
        <f t="shared" si="362"/>
        <v>806-173018</v>
      </c>
      <c r="C1273">
        <f t="shared" si="363"/>
        <v>93155045</v>
      </c>
      <c r="D1273" t="str">
        <f t="shared" si="364"/>
        <v>Checked Out</v>
      </c>
      <c r="E1273" t="str">
        <f t="shared" si="365"/>
        <v>CRS</v>
      </c>
      <c r="F1273" t="str">
        <f t="shared" si="366"/>
        <v>RACK</v>
      </c>
      <c r="G1273" t="str">
        <f t="shared" si="367"/>
        <v>SBK</v>
      </c>
      <c r="H1273">
        <f t="shared" si="368"/>
        <v>105</v>
      </c>
      <c r="I1273">
        <f t="shared" si="369"/>
        <v>42591</v>
      </c>
      <c r="J1273">
        <f t="shared" si="370"/>
        <v>42595</v>
      </c>
      <c r="K1273" t="str">
        <f t="shared" si="371"/>
        <v>NQQ1</v>
      </c>
      <c r="L1273">
        <f t="shared" si="372"/>
        <v>115</v>
      </c>
      <c r="M1273">
        <f t="shared" si="373"/>
        <v>4</v>
      </c>
      <c r="N1273">
        <f t="shared" si="374"/>
        <v>0</v>
      </c>
      <c r="O1273">
        <f t="shared" si="375"/>
        <v>0</v>
      </c>
      <c r="P1273" s="52" t="str">
        <f t="shared" si="376"/>
        <v>BOOKING.COM</v>
      </c>
      <c r="Q1273" s="52" t="str">
        <f t="shared" si="377"/>
        <v>*JBS HOTELS</v>
      </c>
      <c r="R1273" s="52" t="str">
        <f t="shared" si="378"/>
        <v>TOERKOOP REISBURO DE VEER</v>
      </c>
    </row>
    <row r="1274" spans="1:18" ht="15" customHeight="1">
      <c r="A1274" t="str">
        <f t="shared" si="361"/>
        <v>JAPANWALA, SAAID</v>
      </c>
      <c r="B1274" t="str">
        <f t="shared" si="362"/>
        <v>806-173018</v>
      </c>
      <c r="C1274">
        <f t="shared" si="363"/>
        <v>93155045</v>
      </c>
      <c r="D1274" t="str">
        <f t="shared" si="364"/>
        <v>Checked Out</v>
      </c>
      <c r="E1274" t="str">
        <f t="shared" si="365"/>
        <v>CRS</v>
      </c>
      <c r="F1274" t="str">
        <f t="shared" si="366"/>
        <v>RACK</v>
      </c>
      <c r="G1274" t="str">
        <f t="shared" si="367"/>
        <v>SBK</v>
      </c>
      <c r="H1274">
        <f t="shared" si="368"/>
        <v>105</v>
      </c>
      <c r="I1274">
        <f t="shared" si="369"/>
        <v>42591</v>
      </c>
      <c r="J1274">
        <f t="shared" si="370"/>
        <v>42595</v>
      </c>
      <c r="K1274" t="str">
        <f t="shared" si="371"/>
        <v>NQQ1</v>
      </c>
      <c r="L1274">
        <f t="shared" si="372"/>
        <v>115</v>
      </c>
      <c r="M1274">
        <f t="shared" si="373"/>
        <v>4</v>
      </c>
      <c r="N1274">
        <f t="shared" si="374"/>
        <v>0</v>
      </c>
      <c r="O1274">
        <f t="shared" si="375"/>
        <v>0</v>
      </c>
      <c r="P1274" s="52" t="str">
        <f t="shared" si="376"/>
        <v>BOOKING.COM</v>
      </c>
      <c r="Q1274" s="52" t="str">
        <f t="shared" si="377"/>
        <v>*JBS HOTELS</v>
      </c>
      <c r="R1274" s="52" t="str">
        <f t="shared" si="378"/>
        <v>TOERKOOP REISBURO DE VEER</v>
      </c>
    </row>
    <row r="1275" spans="1:18" ht="15" customHeight="1">
      <c r="A1275" t="str">
        <f t="shared" si="361"/>
        <v>JAPANWALA, SAAID</v>
      </c>
      <c r="B1275" t="str">
        <f t="shared" si="362"/>
        <v>806-173018</v>
      </c>
      <c r="C1275">
        <f t="shared" si="363"/>
        <v>93155045</v>
      </c>
      <c r="D1275" t="str">
        <f t="shared" si="364"/>
        <v>Checked Out</v>
      </c>
      <c r="E1275" t="str">
        <f t="shared" si="365"/>
        <v>CRS</v>
      </c>
      <c r="F1275" t="str">
        <f t="shared" si="366"/>
        <v>RACK</v>
      </c>
      <c r="G1275" t="str">
        <f t="shared" si="367"/>
        <v>SBK</v>
      </c>
      <c r="H1275">
        <f t="shared" si="368"/>
        <v>105</v>
      </c>
      <c r="I1275">
        <f t="shared" si="369"/>
        <v>42591</v>
      </c>
      <c r="J1275">
        <f t="shared" si="370"/>
        <v>42595</v>
      </c>
      <c r="K1275" t="str">
        <f t="shared" si="371"/>
        <v>NQQ1</v>
      </c>
      <c r="L1275">
        <f t="shared" si="372"/>
        <v>115</v>
      </c>
      <c r="M1275">
        <f t="shared" si="373"/>
        <v>4</v>
      </c>
      <c r="N1275">
        <f t="shared" si="374"/>
        <v>0</v>
      </c>
      <c r="O1275">
        <f t="shared" si="375"/>
        <v>0</v>
      </c>
      <c r="P1275" s="52" t="str">
        <f t="shared" si="376"/>
        <v>BOOKING.COM</v>
      </c>
      <c r="Q1275" s="52" t="str">
        <f t="shared" si="377"/>
        <v>*JBS HOTELS</v>
      </c>
      <c r="R1275" s="52" t="str">
        <f t="shared" si="378"/>
        <v>TOERKOOP REISBURO DE VEER</v>
      </c>
    </row>
    <row r="1276" spans="1:18" ht="15" customHeight="1">
      <c r="A1276" t="str">
        <f t="shared" si="361"/>
        <v>JAPANWALA, SAAID</v>
      </c>
      <c r="B1276" t="str">
        <f t="shared" si="362"/>
        <v>806-173018</v>
      </c>
      <c r="C1276">
        <f t="shared" si="363"/>
        <v>93155045</v>
      </c>
      <c r="D1276" t="str">
        <f t="shared" si="364"/>
        <v>Checked Out</v>
      </c>
      <c r="E1276" t="str">
        <f t="shared" si="365"/>
        <v>CRS</v>
      </c>
      <c r="F1276" t="str">
        <f t="shared" si="366"/>
        <v>RACK</v>
      </c>
      <c r="G1276" t="str">
        <f t="shared" si="367"/>
        <v>SBK</v>
      </c>
      <c r="H1276">
        <f t="shared" si="368"/>
        <v>105</v>
      </c>
      <c r="I1276">
        <f t="shared" si="369"/>
        <v>42591</v>
      </c>
      <c r="J1276">
        <f t="shared" si="370"/>
        <v>42595</v>
      </c>
      <c r="K1276" t="str">
        <f t="shared" si="371"/>
        <v>NQQ1</v>
      </c>
      <c r="L1276">
        <f t="shared" si="372"/>
        <v>115</v>
      </c>
      <c r="M1276">
        <f t="shared" si="373"/>
        <v>4</v>
      </c>
      <c r="N1276">
        <f t="shared" si="374"/>
        <v>0</v>
      </c>
      <c r="O1276">
        <f t="shared" si="375"/>
        <v>0</v>
      </c>
      <c r="P1276" s="52" t="str">
        <f t="shared" si="376"/>
        <v>BOOKING.COM</v>
      </c>
      <c r="Q1276" s="52" t="str">
        <f t="shared" si="377"/>
        <v>*JBS HOTELS</v>
      </c>
      <c r="R1276" s="52" t="str">
        <f t="shared" si="378"/>
        <v>TOERKOOP REISBURO DE VEER</v>
      </c>
    </row>
    <row r="1277" spans="1:18" ht="15" customHeight="1">
      <c r="A1277" t="str">
        <f t="shared" si="361"/>
        <v>JAPANWALA, SAAID</v>
      </c>
      <c r="B1277" t="str">
        <f t="shared" si="362"/>
        <v>806-173018</v>
      </c>
      <c r="C1277">
        <f t="shared" si="363"/>
        <v>93155045</v>
      </c>
      <c r="D1277" t="str">
        <f t="shared" si="364"/>
        <v>Checked Out</v>
      </c>
      <c r="E1277" t="str">
        <f t="shared" si="365"/>
        <v>CRS</v>
      </c>
      <c r="F1277" t="str">
        <f t="shared" si="366"/>
        <v>RACK</v>
      </c>
      <c r="G1277" t="str">
        <f t="shared" si="367"/>
        <v>SBK</v>
      </c>
      <c r="H1277">
        <f t="shared" si="368"/>
        <v>105</v>
      </c>
      <c r="I1277">
        <f t="shared" si="369"/>
        <v>42591</v>
      </c>
      <c r="J1277">
        <f t="shared" si="370"/>
        <v>42595</v>
      </c>
      <c r="K1277" t="str">
        <f t="shared" si="371"/>
        <v>NQQ1</v>
      </c>
      <c r="L1277">
        <f t="shared" si="372"/>
        <v>115</v>
      </c>
      <c r="M1277">
        <f t="shared" si="373"/>
        <v>4</v>
      </c>
      <c r="N1277">
        <f t="shared" si="374"/>
        <v>0</v>
      </c>
      <c r="O1277">
        <f t="shared" si="375"/>
        <v>0</v>
      </c>
      <c r="P1277" s="52" t="str">
        <f t="shared" si="376"/>
        <v>BOOKING.COM</v>
      </c>
      <c r="Q1277" s="52" t="str">
        <f t="shared" si="377"/>
        <v>*JBS HOTELS</v>
      </c>
      <c r="R1277" s="52" t="str">
        <f t="shared" si="378"/>
        <v>TOERKOOP REISBURO DE VEER</v>
      </c>
    </row>
    <row r="1278" spans="1:18" ht="15" customHeight="1">
      <c r="A1278" t="str">
        <f t="shared" si="361"/>
        <v>JAPANWALA, SAAID</v>
      </c>
      <c r="B1278" t="str">
        <f t="shared" si="362"/>
        <v>806-173018</v>
      </c>
      <c r="C1278">
        <f t="shared" si="363"/>
        <v>93155045</v>
      </c>
      <c r="D1278" t="str">
        <f t="shared" si="364"/>
        <v>Checked Out</v>
      </c>
      <c r="E1278" t="str">
        <f t="shared" si="365"/>
        <v>CRS</v>
      </c>
      <c r="F1278" t="str">
        <f t="shared" si="366"/>
        <v>RACK</v>
      </c>
      <c r="G1278" t="str">
        <f t="shared" si="367"/>
        <v>SBK</v>
      </c>
      <c r="H1278">
        <f t="shared" si="368"/>
        <v>105</v>
      </c>
      <c r="I1278">
        <f t="shared" si="369"/>
        <v>42591</v>
      </c>
      <c r="J1278">
        <f t="shared" si="370"/>
        <v>42595</v>
      </c>
      <c r="K1278" t="str">
        <f t="shared" si="371"/>
        <v>NQQ1</v>
      </c>
      <c r="L1278">
        <f t="shared" si="372"/>
        <v>115</v>
      </c>
      <c r="M1278">
        <f t="shared" si="373"/>
        <v>4</v>
      </c>
      <c r="N1278">
        <f t="shared" si="374"/>
        <v>0</v>
      </c>
      <c r="O1278">
        <f t="shared" si="375"/>
        <v>0</v>
      </c>
      <c r="P1278" s="52" t="str">
        <f t="shared" si="376"/>
        <v>BOOKING.COM</v>
      </c>
      <c r="Q1278" s="52" t="str">
        <f t="shared" si="377"/>
        <v>*JBS HOTELS</v>
      </c>
      <c r="R1278" s="52" t="str">
        <f t="shared" si="378"/>
        <v>TOERKOOP REISBURO DE VEER</v>
      </c>
    </row>
    <row r="1279" spans="1:18" ht="15" customHeight="1">
      <c r="A1279" t="str">
        <f t="shared" si="361"/>
        <v>JAPANWALA, SAAID</v>
      </c>
      <c r="B1279" t="str">
        <f t="shared" si="362"/>
        <v>806-173018</v>
      </c>
      <c r="C1279">
        <f t="shared" si="363"/>
        <v>93155045</v>
      </c>
      <c r="D1279" t="str">
        <f t="shared" si="364"/>
        <v>Checked Out</v>
      </c>
      <c r="E1279" t="str">
        <f t="shared" si="365"/>
        <v>CRS</v>
      </c>
      <c r="F1279" t="str">
        <f t="shared" si="366"/>
        <v>RACK</v>
      </c>
      <c r="G1279" t="str">
        <f t="shared" si="367"/>
        <v>SBK</v>
      </c>
      <c r="H1279">
        <f t="shared" si="368"/>
        <v>105</v>
      </c>
      <c r="I1279">
        <f t="shared" si="369"/>
        <v>42591</v>
      </c>
      <c r="J1279">
        <f t="shared" si="370"/>
        <v>42595</v>
      </c>
      <c r="K1279" t="str">
        <f t="shared" si="371"/>
        <v>NQQ1</v>
      </c>
      <c r="L1279">
        <f t="shared" si="372"/>
        <v>115</v>
      </c>
      <c r="M1279">
        <f t="shared" si="373"/>
        <v>4</v>
      </c>
      <c r="N1279">
        <f t="shared" si="374"/>
        <v>0</v>
      </c>
      <c r="O1279">
        <f t="shared" si="375"/>
        <v>0</v>
      </c>
      <c r="P1279" s="52" t="str">
        <f t="shared" si="376"/>
        <v>BOOKING.COM</v>
      </c>
      <c r="Q1279" s="52" t="str">
        <f t="shared" si="377"/>
        <v>*JBS HOTELS</v>
      </c>
      <c r="R1279" s="52" t="str">
        <f t="shared" si="378"/>
        <v>TOERKOOP REISBURO DE VEER</v>
      </c>
    </row>
    <row r="1280" spans="1:18" ht="15" customHeight="1">
      <c r="A1280" t="str">
        <f t="shared" si="361"/>
        <v>JAPANWALA, SAAID</v>
      </c>
      <c r="B1280" t="str">
        <f t="shared" si="362"/>
        <v>806-173018</v>
      </c>
      <c r="C1280">
        <f t="shared" si="363"/>
        <v>93155045</v>
      </c>
      <c r="D1280" t="str">
        <f t="shared" si="364"/>
        <v>Checked Out</v>
      </c>
      <c r="E1280" t="str">
        <f t="shared" si="365"/>
        <v>CRS</v>
      </c>
      <c r="F1280" t="str">
        <f t="shared" si="366"/>
        <v>RACK</v>
      </c>
      <c r="G1280" t="str">
        <f t="shared" si="367"/>
        <v>SBK</v>
      </c>
      <c r="H1280">
        <f t="shared" si="368"/>
        <v>105</v>
      </c>
      <c r="I1280">
        <f t="shared" si="369"/>
        <v>42591</v>
      </c>
      <c r="J1280">
        <f t="shared" si="370"/>
        <v>42595</v>
      </c>
      <c r="K1280" t="str">
        <f t="shared" si="371"/>
        <v>NQQ1</v>
      </c>
      <c r="L1280">
        <f t="shared" si="372"/>
        <v>115</v>
      </c>
      <c r="M1280">
        <f t="shared" si="373"/>
        <v>4</v>
      </c>
      <c r="N1280">
        <f t="shared" si="374"/>
        <v>0</v>
      </c>
      <c r="O1280">
        <f t="shared" si="375"/>
        <v>0</v>
      </c>
      <c r="P1280" s="52" t="str">
        <f t="shared" si="376"/>
        <v>BOOKING.COM</v>
      </c>
      <c r="Q1280" s="52" t="str">
        <f t="shared" si="377"/>
        <v>*JBS HOTELS</v>
      </c>
      <c r="R1280" s="52" t="str">
        <f t="shared" si="378"/>
        <v>TOERKOOP REISBURO DE VEER</v>
      </c>
    </row>
    <row r="1281" spans="1:18" ht="15" customHeight="1">
      <c r="A1281" t="str">
        <f t="shared" si="361"/>
        <v>JAPANWALA, SAAID</v>
      </c>
      <c r="B1281" t="str">
        <f t="shared" si="362"/>
        <v>806-173018</v>
      </c>
      <c r="C1281">
        <f t="shared" si="363"/>
        <v>93155045</v>
      </c>
      <c r="D1281" t="str">
        <f t="shared" si="364"/>
        <v>Checked Out</v>
      </c>
      <c r="E1281" t="str">
        <f t="shared" si="365"/>
        <v>CRS</v>
      </c>
      <c r="F1281" t="str">
        <f t="shared" si="366"/>
        <v>RACK</v>
      </c>
      <c r="G1281" t="str">
        <f t="shared" si="367"/>
        <v>SBK</v>
      </c>
      <c r="H1281">
        <f t="shared" si="368"/>
        <v>105</v>
      </c>
      <c r="I1281">
        <f t="shared" si="369"/>
        <v>42591</v>
      </c>
      <c r="J1281">
        <f t="shared" si="370"/>
        <v>42595</v>
      </c>
      <c r="K1281" t="str">
        <f t="shared" si="371"/>
        <v>NQQ1</v>
      </c>
      <c r="L1281">
        <f t="shared" si="372"/>
        <v>115</v>
      </c>
      <c r="M1281">
        <f t="shared" si="373"/>
        <v>4</v>
      </c>
      <c r="N1281">
        <f t="shared" si="374"/>
        <v>0</v>
      </c>
      <c r="O1281">
        <f t="shared" si="375"/>
        <v>0</v>
      </c>
      <c r="P1281" s="52" t="str">
        <f t="shared" si="376"/>
        <v>BOOKING.COM</v>
      </c>
      <c r="Q1281" s="52" t="str">
        <f t="shared" si="377"/>
        <v>*JBS HOTELS</v>
      </c>
      <c r="R1281" s="52" t="str">
        <f t="shared" si="378"/>
        <v>TOERKOOP REISBURO DE VEER</v>
      </c>
    </row>
    <row r="1282" spans="1:18" ht="15" customHeight="1">
      <c r="A1282" t="str">
        <f t="shared" si="361"/>
        <v>JAPANWALA, SAAID</v>
      </c>
      <c r="B1282" t="str">
        <f t="shared" si="362"/>
        <v>806-173018</v>
      </c>
      <c r="C1282">
        <f t="shared" si="363"/>
        <v>93155045</v>
      </c>
      <c r="D1282" t="str">
        <f t="shared" si="364"/>
        <v>Checked Out</v>
      </c>
      <c r="E1282" t="str">
        <f t="shared" si="365"/>
        <v>CRS</v>
      </c>
      <c r="F1282" t="str">
        <f t="shared" si="366"/>
        <v>RACK</v>
      </c>
      <c r="G1282" t="str">
        <f t="shared" si="367"/>
        <v>SBK</v>
      </c>
      <c r="H1282">
        <f t="shared" si="368"/>
        <v>105</v>
      </c>
      <c r="I1282">
        <f t="shared" si="369"/>
        <v>42591</v>
      </c>
      <c r="J1282">
        <f t="shared" si="370"/>
        <v>42595</v>
      </c>
      <c r="K1282" t="str">
        <f t="shared" si="371"/>
        <v>NQQ1</v>
      </c>
      <c r="L1282">
        <f t="shared" si="372"/>
        <v>115</v>
      </c>
      <c r="M1282">
        <f t="shared" si="373"/>
        <v>4</v>
      </c>
      <c r="N1282">
        <f t="shared" si="374"/>
        <v>0</v>
      </c>
      <c r="O1282">
        <f t="shared" si="375"/>
        <v>0</v>
      </c>
      <c r="P1282" s="52" t="str">
        <f t="shared" si="376"/>
        <v>BOOKING.COM</v>
      </c>
      <c r="Q1282" s="52" t="str">
        <f t="shared" si="377"/>
        <v>*JBS HOTELS</v>
      </c>
      <c r="R1282" s="52" t="str">
        <f t="shared" si="378"/>
        <v>TOERKOOP REISBURO DE VEER</v>
      </c>
    </row>
    <row r="1283" spans="1:18" ht="15" customHeight="1">
      <c r="A1283" t="str">
        <f t="shared" si="361"/>
        <v>JAPANWALA, SAAID</v>
      </c>
      <c r="B1283" t="str">
        <f t="shared" si="362"/>
        <v>806-173018</v>
      </c>
      <c r="C1283">
        <f t="shared" si="363"/>
        <v>93155045</v>
      </c>
      <c r="D1283" t="str">
        <f t="shared" si="364"/>
        <v>Checked Out</v>
      </c>
      <c r="E1283" t="str">
        <f t="shared" si="365"/>
        <v>CRS</v>
      </c>
      <c r="F1283" t="str">
        <f t="shared" si="366"/>
        <v>RACK</v>
      </c>
      <c r="G1283" t="str">
        <f t="shared" si="367"/>
        <v>SBK</v>
      </c>
      <c r="H1283">
        <f t="shared" si="368"/>
        <v>105</v>
      </c>
      <c r="I1283">
        <f t="shared" si="369"/>
        <v>42591</v>
      </c>
      <c r="J1283">
        <f t="shared" si="370"/>
        <v>42595</v>
      </c>
      <c r="K1283" t="str">
        <f t="shared" si="371"/>
        <v>NQQ1</v>
      </c>
      <c r="L1283">
        <f t="shared" si="372"/>
        <v>115</v>
      </c>
      <c r="M1283">
        <f t="shared" si="373"/>
        <v>4</v>
      </c>
      <c r="N1283">
        <f t="shared" si="374"/>
        <v>0</v>
      </c>
      <c r="O1283">
        <f t="shared" si="375"/>
        <v>0</v>
      </c>
      <c r="P1283" s="52" t="str">
        <f t="shared" si="376"/>
        <v>BOOKING.COM</v>
      </c>
      <c r="Q1283" s="52" t="str">
        <f t="shared" si="377"/>
        <v>*JBS HOTELS</v>
      </c>
      <c r="R1283" s="52" t="str">
        <f t="shared" si="378"/>
        <v>TOERKOOP REISBURO DE VEER</v>
      </c>
    </row>
    <row r="1284" spans="1:18" ht="15" customHeight="1">
      <c r="A1284" t="str">
        <f t="shared" si="361"/>
        <v>JAPANWALA, SAAID</v>
      </c>
      <c r="B1284" t="str">
        <f t="shared" si="362"/>
        <v>806-173018</v>
      </c>
      <c r="C1284">
        <f t="shared" si="363"/>
        <v>93155045</v>
      </c>
      <c r="D1284" t="str">
        <f t="shared" si="364"/>
        <v>Checked Out</v>
      </c>
      <c r="E1284" t="str">
        <f t="shared" si="365"/>
        <v>CRS</v>
      </c>
      <c r="F1284" t="str">
        <f t="shared" si="366"/>
        <v>RACK</v>
      </c>
      <c r="G1284" t="str">
        <f t="shared" si="367"/>
        <v>SBK</v>
      </c>
      <c r="H1284">
        <f t="shared" si="368"/>
        <v>105</v>
      </c>
      <c r="I1284">
        <f t="shared" si="369"/>
        <v>42591</v>
      </c>
      <c r="J1284">
        <f t="shared" si="370"/>
        <v>42595</v>
      </c>
      <c r="K1284" t="str">
        <f t="shared" si="371"/>
        <v>NQQ1</v>
      </c>
      <c r="L1284">
        <f t="shared" si="372"/>
        <v>115</v>
      </c>
      <c r="M1284">
        <f t="shared" si="373"/>
        <v>4</v>
      </c>
      <c r="N1284">
        <f t="shared" si="374"/>
        <v>0</v>
      </c>
      <c r="O1284">
        <f t="shared" si="375"/>
        <v>0</v>
      </c>
      <c r="P1284" s="52" t="str">
        <f t="shared" si="376"/>
        <v>BOOKING.COM</v>
      </c>
      <c r="Q1284" s="52" t="str">
        <f t="shared" si="377"/>
        <v>*JBS HOTELS</v>
      </c>
      <c r="R1284" s="52" t="str">
        <f t="shared" si="378"/>
        <v>TOERKOOP REISBURO DE VEER</v>
      </c>
    </row>
    <row r="1285" spans="1:18" ht="15" customHeight="1">
      <c r="A1285" t="str">
        <f t="shared" si="361"/>
        <v>JAPANWALA, SAAID</v>
      </c>
      <c r="B1285" t="str">
        <f t="shared" si="362"/>
        <v>806-173018</v>
      </c>
      <c r="C1285">
        <f t="shared" si="363"/>
        <v>93155045</v>
      </c>
      <c r="D1285" t="str">
        <f t="shared" si="364"/>
        <v>Checked Out</v>
      </c>
      <c r="E1285" t="str">
        <f t="shared" si="365"/>
        <v>CRS</v>
      </c>
      <c r="F1285" t="str">
        <f t="shared" si="366"/>
        <v>RACK</v>
      </c>
      <c r="G1285" t="str">
        <f t="shared" si="367"/>
        <v>SBK</v>
      </c>
      <c r="H1285">
        <f t="shared" si="368"/>
        <v>105</v>
      </c>
      <c r="I1285">
        <f t="shared" si="369"/>
        <v>42591</v>
      </c>
      <c r="J1285">
        <f t="shared" si="370"/>
        <v>42595</v>
      </c>
      <c r="K1285" t="str">
        <f t="shared" si="371"/>
        <v>NQQ1</v>
      </c>
      <c r="L1285">
        <f t="shared" si="372"/>
        <v>115</v>
      </c>
      <c r="M1285">
        <f t="shared" si="373"/>
        <v>4</v>
      </c>
      <c r="N1285">
        <f t="shared" si="374"/>
        <v>0</v>
      </c>
      <c r="O1285">
        <f t="shared" si="375"/>
        <v>0</v>
      </c>
      <c r="P1285" s="52" t="str">
        <f t="shared" si="376"/>
        <v>BOOKING.COM</v>
      </c>
      <c r="Q1285" s="52" t="str">
        <f t="shared" si="377"/>
        <v>*JBS HOTELS</v>
      </c>
      <c r="R1285" s="52" t="str">
        <f t="shared" si="378"/>
        <v>TOERKOOP REISBURO DE VEER</v>
      </c>
    </row>
    <row r="1286" spans="1:18" ht="15" customHeight="1">
      <c r="A1286" t="str">
        <f t="shared" si="361"/>
        <v>JAPANWALA, SAAID</v>
      </c>
      <c r="B1286" t="str">
        <f t="shared" si="362"/>
        <v>806-173018</v>
      </c>
      <c r="C1286">
        <f t="shared" si="363"/>
        <v>93155045</v>
      </c>
      <c r="D1286" t="str">
        <f t="shared" si="364"/>
        <v>Checked Out</v>
      </c>
      <c r="E1286" t="str">
        <f t="shared" si="365"/>
        <v>CRS</v>
      </c>
      <c r="F1286" t="str">
        <f t="shared" si="366"/>
        <v>RACK</v>
      </c>
      <c r="G1286" t="str">
        <f t="shared" si="367"/>
        <v>SBK</v>
      </c>
      <c r="H1286">
        <f t="shared" si="368"/>
        <v>105</v>
      </c>
      <c r="I1286">
        <f t="shared" si="369"/>
        <v>42591</v>
      </c>
      <c r="J1286">
        <f t="shared" si="370"/>
        <v>42595</v>
      </c>
      <c r="K1286" t="str">
        <f t="shared" si="371"/>
        <v>NQQ1</v>
      </c>
      <c r="L1286">
        <f t="shared" si="372"/>
        <v>115</v>
      </c>
      <c r="M1286">
        <f t="shared" si="373"/>
        <v>4</v>
      </c>
      <c r="N1286">
        <f t="shared" si="374"/>
        <v>0</v>
      </c>
      <c r="O1286">
        <f t="shared" si="375"/>
        <v>0</v>
      </c>
      <c r="P1286" s="52" t="str">
        <f t="shared" si="376"/>
        <v>BOOKING.COM</v>
      </c>
      <c r="Q1286" s="52" t="str">
        <f t="shared" si="377"/>
        <v>*JBS HOTELS</v>
      </c>
      <c r="R1286" s="52" t="str">
        <f t="shared" si="378"/>
        <v>TOERKOOP REISBURO DE VEER</v>
      </c>
    </row>
    <row r="1287" spans="1:18" ht="15" customHeight="1">
      <c r="A1287" t="str">
        <f t="shared" si="361"/>
        <v>JAPANWALA, SAAID</v>
      </c>
      <c r="B1287" t="str">
        <f t="shared" si="362"/>
        <v>806-173018</v>
      </c>
      <c r="C1287">
        <f t="shared" si="363"/>
        <v>93155045</v>
      </c>
      <c r="D1287" t="str">
        <f t="shared" si="364"/>
        <v>Checked Out</v>
      </c>
      <c r="E1287" t="str">
        <f t="shared" si="365"/>
        <v>CRS</v>
      </c>
      <c r="F1287" t="str">
        <f t="shared" si="366"/>
        <v>RACK</v>
      </c>
      <c r="G1287" t="str">
        <f t="shared" si="367"/>
        <v>SBK</v>
      </c>
      <c r="H1287">
        <f t="shared" si="368"/>
        <v>105</v>
      </c>
      <c r="I1287">
        <f t="shared" si="369"/>
        <v>42591</v>
      </c>
      <c r="J1287">
        <f t="shared" si="370"/>
        <v>42595</v>
      </c>
      <c r="K1287" t="str">
        <f t="shared" si="371"/>
        <v>NQQ1</v>
      </c>
      <c r="L1287">
        <f t="shared" si="372"/>
        <v>115</v>
      </c>
      <c r="M1287">
        <f t="shared" si="373"/>
        <v>4</v>
      </c>
      <c r="N1287">
        <f t="shared" si="374"/>
        <v>0</v>
      </c>
      <c r="O1287">
        <f t="shared" si="375"/>
        <v>0</v>
      </c>
      <c r="P1287" s="52" t="str">
        <f t="shared" si="376"/>
        <v>BOOKING.COM</v>
      </c>
      <c r="Q1287" s="52" t="str">
        <f t="shared" si="377"/>
        <v>*JBS HOTELS</v>
      </c>
      <c r="R1287" s="52" t="str">
        <f t="shared" si="378"/>
        <v>TOERKOOP REISBURO DE VEER</v>
      </c>
    </row>
    <row r="1288" spans="1:18" ht="15" customHeight="1">
      <c r="A1288" t="str">
        <f t="shared" si="361"/>
        <v>JAPANWALA, SAAID</v>
      </c>
      <c r="B1288" t="str">
        <f t="shared" si="362"/>
        <v>806-173018</v>
      </c>
      <c r="C1288">
        <f t="shared" si="363"/>
        <v>93155045</v>
      </c>
      <c r="D1288" t="str">
        <f t="shared" si="364"/>
        <v>Checked Out</v>
      </c>
      <c r="E1288" t="str">
        <f t="shared" si="365"/>
        <v>CRS</v>
      </c>
      <c r="F1288" t="str">
        <f t="shared" si="366"/>
        <v>RACK</v>
      </c>
      <c r="G1288" t="str">
        <f t="shared" si="367"/>
        <v>SBK</v>
      </c>
      <c r="H1288">
        <f t="shared" si="368"/>
        <v>105</v>
      </c>
      <c r="I1288">
        <f t="shared" si="369"/>
        <v>42591</v>
      </c>
      <c r="J1288">
        <f t="shared" si="370"/>
        <v>42595</v>
      </c>
      <c r="K1288" t="str">
        <f t="shared" si="371"/>
        <v>NQQ1</v>
      </c>
      <c r="L1288">
        <f t="shared" si="372"/>
        <v>115</v>
      </c>
      <c r="M1288">
        <f t="shared" si="373"/>
        <v>4</v>
      </c>
      <c r="N1288">
        <f t="shared" si="374"/>
        <v>0</v>
      </c>
      <c r="O1288">
        <f t="shared" si="375"/>
        <v>0</v>
      </c>
      <c r="P1288" s="52" t="str">
        <f t="shared" si="376"/>
        <v>BOOKING.COM</v>
      </c>
      <c r="Q1288" s="52" t="str">
        <f t="shared" si="377"/>
        <v>*JBS HOTELS</v>
      </c>
      <c r="R1288" s="52" t="str">
        <f t="shared" si="378"/>
        <v>TOERKOOP REISBURO DE VEER</v>
      </c>
    </row>
    <row r="1289" spans="1:18" ht="15" customHeight="1">
      <c r="A1289" t="str">
        <f t="shared" si="361"/>
        <v>JAPANWALA, SAAID</v>
      </c>
      <c r="B1289" t="str">
        <f t="shared" si="362"/>
        <v>806-173018</v>
      </c>
      <c r="C1289">
        <f t="shared" si="363"/>
        <v>93155045</v>
      </c>
      <c r="D1289" t="str">
        <f t="shared" si="364"/>
        <v>Checked Out</v>
      </c>
      <c r="E1289" t="str">
        <f t="shared" si="365"/>
        <v>CRS</v>
      </c>
      <c r="F1289" t="str">
        <f t="shared" si="366"/>
        <v>RACK</v>
      </c>
      <c r="G1289" t="str">
        <f t="shared" si="367"/>
        <v>SBK</v>
      </c>
      <c r="H1289">
        <f t="shared" si="368"/>
        <v>105</v>
      </c>
      <c r="I1289">
        <f t="shared" si="369"/>
        <v>42591</v>
      </c>
      <c r="J1289">
        <f t="shared" si="370"/>
        <v>42595</v>
      </c>
      <c r="K1289" t="str">
        <f t="shared" si="371"/>
        <v>NQQ1</v>
      </c>
      <c r="L1289">
        <f t="shared" si="372"/>
        <v>115</v>
      </c>
      <c r="M1289">
        <f t="shared" si="373"/>
        <v>4</v>
      </c>
      <c r="N1289">
        <f t="shared" si="374"/>
        <v>0</v>
      </c>
      <c r="O1289">
        <f t="shared" si="375"/>
        <v>0</v>
      </c>
      <c r="P1289" s="52" t="str">
        <f t="shared" si="376"/>
        <v>BOOKING.COM</v>
      </c>
      <c r="Q1289" s="52" t="str">
        <f t="shared" si="377"/>
        <v>*JBS HOTELS</v>
      </c>
      <c r="R1289" s="52" t="str">
        <f t="shared" si="378"/>
        <v>TOERKOOP REISBURO DE VEER</v>
      </c>
    </row>
    <row r="1290" spans="1:18" ht="15" customHeight="1">
      <c r="A1290" t="str">
        <f t="shared" si="361"/>
        <v>JAPANWALA, SAAID</v>
      </c>
      <c r="B1290" t="str">
        <f t="shared" si="362"/>
        <v>806-173018</v>
      </c>
      <c r="C1290">
        <f t="shared" si="363"/>
        <v>93155045</v>
      </c>
      <c r="D1290" t="str">
        <f t="shared" si="364"/>
        <v>Checked Out</v>
      </c>
      <c r="E1290" t="str">
        <f t="shared" si="365"/>
        <v>CRS</v>
      </c>
      <c r="F1290" t="str">
        <f t="shared" si="366"/>
        <v>RACK</v>
      </c>
      <c r="G1290" t="str">
        <f t="shared" si="367"/>
        <v>SBK</v>
      </c>
      <c r="H1290">
        <f t="shared" si="368"/>
        <v>105</v>
      </c>
      <c r="I1290">
        <f t="shared" si="369"/>
        <v>42591</v>
      </c>
      <c r="J1290">
        <f t="shared" si="370"/>
        <v>42595</v>
      </c>
      <c r="K1290" t="str">
        <f t="shared" si="371"/>
        <v>NQQ1</v>
      </c>
      <c r="L1290">
        <f t="shared" si="372"/>
        <v>115</v>
      </c>
      <c r="M1290">
        <f t="shared" si="373"/>
        <v>4</v>
      </c>
      <c r="N1290">
        <f t="shared" si="374"/>
        <v>0</v>
      </c>
      <c r="O1290">
        <f t="shared" si="375"/>
        <v>0</v>
      </c>
      <c r="P1290" s="52" t="str">
        <f t="shared" si="376"/>
        <v>BOOKING.COM</v>
      </c>
      <c r="Q1290" s="52" t="str">
        <f t="shared" si="377"/>
        <v>*JBS HOTELS</v>
      </c>
      <c r="R1290" s="52" t="str">
        <f t="shared" si="378"/>
        <v>TOERKOOP REISBURO DE VEER</v>
      </c>
    </row>
    <row r="1291" spans="1:18" ht="15" customHeight="1">
      <c r="A1291" t="str">
        <f t="shared" si="361"/>
        <v>JAPANWALA, SAAID</v>
      </c>
      <c r="B1291" t="str">
        <f t="shared" si="362"/>
        <v>806-173018</v>
      </c>
      <c r="C1291">
        <f t="shared" si="363"/>
        <v>93155045</v>
      </c>
      <c r="D1291" t="str">
        <f t="shared" si="364"/>
        <v>Checked Out</v>
      </c>
      <c r="E1291" t="str">
        <f t="shared" si="365"/>
        <v>CRS</v>
      </c>
      <c r="F1291" t="str">
        <f t="shared" si="366"/>
        <v>RACK</v>
      </c>
      <c r="G1291" t="str">
        <f t="shared" si="367"/>
        <v>SBK</v>
      </c>
      <c r="H1291">
        <f t="shared" si="368"/>
        <v>105</v>
      </c>
      <c r="I1291">
        <f t="shared" si="369"/>
        <v>42591</v>
      </c>
      <c r="J1291">
        <f t="shared" si="370"/>
        <v>42595</v>
      </c>
      <c r="K1291" t="str">
        <f t="shared" si="371"/>
        <v>NQQ1</v>
      </c>
      <c r="L1291">
        <f t="shared" si="372"/>
        <v>115</v>
      </c>
      <c r="M1291">
        <f t="shared" si="373"/>
        <v>4</v>
      </c>
      <c r="N1291">
        <f t="shared" si="374"/>
        <v>0</v>
      </c>
      <c r="O1291">
        <f t="shared" si="375"/>
        <v>0</v>
      </c>
      <c r="P1291" s="52" t="str">
        <f t="shared" si="376"/>
        <v>BOOKING.COM</v>
      </c>
      <c r="Q1291" s="52" t="str">
        <f t="shared" si="377"/>
        <v>*JBS HOTELS</v>
      </c>
      <c r="R1291" s="52" t="str">
        <f t="shared" si="378"/>
        <v>TOERKOOP REISBURO DE VEER</v>
      </c>
    </row>
    <row r="1292" spans="1:18" ht="15" customHeight="1">
      <c r="A1292" t="str">
        <f t="shared" si="361"/>
        <v>JAPANWALA, SAAID</v>
      </c>
      <c r="B1292" t="str">
        <f t="shared" si="362"/>
        <v>806-173018</v>
      </c>
      <c r="C1292">
        <f t="shared" si="363"/>
        <v>93155045</v>
      </c>
      <c r="D1292" t="str">
        <f t="shared" si="364"/>
        <v>Checked Out</v>
      </c>
      <c r="E1292" t="str">
        <f t="shared" si="365"/>
        <v>CRS</v>
      </c>
      <c r="F1292" t="str">
        <f t="shared" si="366"/>
        <v>RACK</v>
      </c>
      <c r="G1292" t="str">
        <f t="shared" si="367"/>
        <v>SBK</v>
      </c>
      <c r="H1292">
        <f t="shared" si="368"/>
        <v>105</v>
      </c>
      <c r="I1292">
        <f t="shared" si="369"/>
        <v>42591</v>
      </c>
      <c r="J1292">
        <f t="shared" si="370"/>
        <v>42595</v>
      </c>
      <c r="K1292" t="str">
        <f t="shared" si="371"/>
        <v>NQQ1</v>
      </c>
      <c r="L1292">
        <f t="shared" si="372"/>
        <v>115</v>
      </c>
      <c r="M1292">
        <f t="shared" si="373"/>
        <v>4</v>
      </c>
      <c r="N1292">
        <f t="shared" si="374"/>
        <v>0</v>
      </c>
      <c r="O1292">
        <f t="shared" si="375"/>
        <v>0</v>
      </c>
      <c r="P1292" s="52" t="str">
        <f t="shared" si="376"/>
        <v>BOOKING.COM</v>
      </c>
      <c r="Q1292" s="52" t="str">
        <f t="shared" si="377"/>
        <v>*JBS HOTELS</v>
      </c>
      <c r="R1292" s="52" t="str">
        <f t="shared" si="378"/>
        <v>TOERKOOP REISBURO DE VEER</v>
      </c>
    </row>
    <row r="1293" spans="1:18" ht="15" customHeight="1">
      <c r="A1293" t="str">
        <f t="shared" si="361"/>
        <v>JAPANWALA, SAAID</v>
      </c>
      <c r="B1293" t="str">
        <f t="shared" si="362"/>
        <v>806-173018</v>
      </c>
      <c r="C1293">
        <f t="shared" si="363"/>
        <v>93155045</v>
      </c>
      <c r="D1293" t="str">
        <f t="shared" si="364"/>
        <v>Checked Out</v>
      </c>
      <c r="E1293" t="str">
        <f t="shared" si="365"/>
        <v>CRS</v>
      </c>
      <c r="F1293" t="str">
        <f t="shared" si="366"/>
        <v>RACK</v>
      </c>
      <c r="G1293" t="str">
        <f t="shared" si="367"/>
        <v>SBK</v>
      </c>
      <c r="H1293">
        <f t="shared" si="368"/>
        <v>105</v>
      </c>
      <c r="I1293">
        <f t="shared" si="369"/>
        <v>42591</v>
      </c>
      <c r="J1293">
        <f t="shared" si="370"/>
        <v>42595</v>
      </c>
      <c r="K1293" t="str">
        <f t="shared" si="371"/>
        <v>NQQ1</v>
      </c>
      <c r="L1293">
        <f t="shared" si="372"/>
        <v>115</v>
      </c>
      <c r="M1293">
        <f t="shared" si="373"/>
        <v>4</v>
      </c>
      <c r="N1293">
        <f t="shared" si="374"/>
        <v>0</v>
      </c>
      <c r="O1293">
        <f t="shared" si="375"/>
        <v>0</v>
      </c>
      <c r="P1293" s="52" t="str">
        <f t="shared" si="376"/>
        <v>BOOKING.COM</v>
      </c>
      <c r="Q1293" s="52" t="str">
        <f t="shared" si="377"/>
        <v>*JBS HOTELS</v>
      </c>
      <c r="R1293" s="52" t="str">
        <f t="shared" si="378"/>
        <v>TOERKOOP REISBURO DE VEER</v>
      </c>
    </row>
    <row r="1294" spans="1:18" ht="15" customHeight="1">
      <c r="A1294" t="str">
        <f t="shared" si="361"/>
        <v>JAPANWALA, SAAID</v>
      </c>
      <c r="B1294" t="str">
        <f t="shared" si="362"/>
        <v>806-173018</v>
      </c>
      <c r="C1294">
        <f t="shared" si="363"/>
        <v>93155045</v>
      </c>
      <c r="D1294" t="str">
        <f t="shared" si="364"/>
        <v>Checked Out</v>
      </c>
      <c r="E1294" t="str">
        <f t="shared" si="365"/>
        <v>CRS</v>
      </c>
      <c r="F1294" t="str">
        <f t="shared" si="366"/>
        <v>RACK</v>
      </c>
      <c r="G1294" t="str">
        <f t="shared" si="367"/>
        <v>SBK</v>
      </c>
      <c r="H1294">
        <f t="shared" si="368"/>
        <v>105</v>
      </c>
      <c r="I1294">
        <f t="shared" si="369"/>
        <v>42591</v>
      </c>
      <c r="J1294">
        <f t="shared" si="370"/>
        <v>42595</v>
      </c>
      <c r="K1294" t="str">
        <f t="shared" si="371"/>
        <v>NQQ1</v>
      </c>
      <c r="L1294">
        <f t="shared" si="372"/>
        <v>115</v>
      </c>
      <c r="M1294">
        <f t="shared" si="373"/>
        <v>4</v>
      </c>
      <c r="N1294">
        <f t="shared" si="374"/>
        <v>0</v>
      </c>
      <c r="O1294">
        <f t="shared" si="375"/>
        <v>0</v>
      </c>
      <c r="P1294" s="52" t="str">
        <f t="shared" si="376"/>
        <v>BOOKING.COM</v>
      </c>
      <c r="Q1294" s="52" t="str">
        <f t="shared" si="377"/>
        <v>*JBS HOTELS</v>
      </c>
      <c r="R1294" s="52" t="str">
        <f t="shared" si="378"/>
        <v>TOERKOOP REISBURO DE VEER</v>
      </c>
    </row>
    <row r="1295" spans="1:18" ht="15" customHeight="1">
      <c r="A1295" t="str">
        <f t="shared" si="361"/>
        <v>JAPANWALA, SAAID</v>
      </c>
      <c r="B1295" t="str">
        <f t="shared" si="362"/>
        <v>806-173018</v>
      </c>
      <c r="C1295">
        <f t="shared" si="363"/>
        <v>93155045</v>
      </c>
      <c r="D1295" t="str">
        <f t="shared" si="364"/>
        <v>Checked Out</v>
      </c>
      <c r="E1295" t="str">
        <f t="shared" si="365"/>
        <v>CRS</v>
      </c>
      <c r="F1295" t="str">
        <f t="shared" si="366"/>
        <v>RACK</v>
      </c>
      <c r="G1295" t="str">
        <f t="shared" si="367"/>
        <v>SBK</v>
      </c>
      <c r="H1295">
        <f t="shared" si="368"/>
        <v>105</v>
      </c>
      <c r="I1295">
        <f t="shared" si="369"/>
        <v>42591</v>
      </c>
      <c r="J1295">
        <f t="shared" si="370"/>
        <v>42595</v>
      </c>
      <c r="K1295" t="str">
        <f t="shared" si="371"/>
        <v>NQQ1</v>
      </c>
      <c r="L1295">
        <f t="shared" si="372"/>
        <v>115</v>
      </c>
      <c r="M1295">
        <f t="shared" si="373"/>
        <v>4</v>
      </c>
      <c r="N1295">
        <f t="shared" si="374"/>
        <v>0</v>
      </c>
      <c r="O1295">
        <f t="shared" si="375"/>
        <v>0</v>
      </c>
      <c r="P1295" s="52" t="str">
        <f t="shared" si="376"/>
        <v>BOOKING.COM</v>
      </c>
      <c r="Q1295" s="52" t="str">
        <f t="shared" si="377"/>
        <v>*JBS HOTELS</v>
      </c>
      <c r="R1295" s="52" t="str">
        <f t="shared" si="378"/>
        <v>TOERKOOP REISBURO DE VEER</v>
      </c>
    </row>
    <row r="1296" spans="1:18" ht="15" customHeight="1">
      <c r="A1296" t="str">
        <f t="shared" si="361"/>
        <v>JAPANWALA, SAAID</v>
      </c>
      <c r="B1296" t="str">
        <f t="shared" si="362"/>
        <v>806-173018</v>
      </c>
      <c r="C1296">
        <f t="shared" si="363"/>
        <v>93155045</v>
      </c>
      <c r="D1296" t="str">
        <f t="shared" si="364"/>
        <v>Checked Out</v>
      </c>
      <c r="E1296" t="str">
        <f t="shared" si="365"/>
        <v>CRS</v>
      </c>
      <c r="F1296" t="str">
        <f t="shared" si="366"/>
        <v>RACK</v>
      </c>
      <c r="G1296" t="str">
        <f t="shared" si="367"/>
        <v>SBK</v>
      </c>
      <c r="H1296">
        <f t="shared" si="368"/>
        <v>105</v>
      </c>
      <c r="I1296">
        <f t="shared" si="369"/>
        <v>42591</v>
      </c>
      <c r="J1296">
        <f t="shared" si="370"/>
        <v>42595</v>
      </c>
      <c r="K1296" t="str">
        <f t="shared" si="371"/>
        <v>NQQ1</v>
      </c>
      <c r="L1296">
        <f t="shared" si="372"/>
        <v>115</v>
      </c>
      <c r="M1296">
        <f t="shared" si="373"/>
        <v>4</v>
      </c>
      <c r="N1296">
        <f t="shared" si="374"/>
        <v>0</v>
      </c>
      <c r="O1296">
        <f t="shared" si="375"/>
        <v>0</v>
      </c>
      <c r="P1296" s="52" t="str">
        <f t="shared" si="376"/>
        <v>BOOKING.COM</v>
      </c>
      <c r="Q1296" s="52" t="str">
        <f t="shared" si="377"/>
        <v>*JBS HOTELS</v>
      </c>
      <c r="R1296" s="52" t="str">
        <f t="shared" si="378"/>
        <v>TOERKOOP REISBURO DE VEER</v>
      </c>
    </row>
    <row r="1297" spans="1:18" ht="15" customHeight="1">
      <c r="A1297" t="str">
        <f t="shared" si="361"/>
        <v>JAPANWALA, SAAID</v>
      </c>
      <c r="B1297" t="str">
        <f t="shared" si="362"/>
        <v>806-173018</v>
      </c>
      <c r="C1297">
        <f t="shared" si="363"/>
        <v>93155045</v>
      </c>
      <c r="D1297" t="str">
        <f t="shared" si="364"/>
        <v>Checked Out</v>
      </c>
      <c r="E1297" t="str">
        <f t="shared" si="365"/>
        <v>CRS</v>
      </c>
      <c r="F1297" t="str">
        <f t="shared" si="366"/>
        <v>RACK</v>
      </c>
      <c r="G1297" t="str">
        <f t="shared" si="367"/>
        <v>SBK</v>
      </c>
      <c r="H1297">
        <f t="shared" si="368"/>
        <v>105</v>
      </c>
      <c r="I1297">
        <f t="shared" si="369"/>
        <v>42591</v>
      </c>
      <c r="J1297">
        <f t="shared" si="370"/>
        <v>42595</v>
      </c>
      <c r="K1297" t="str">
        <f t="shared" si="371"/>
        <v>NQQ1</v>
      </c>
      <c r="L1297">
        <f t="shared" si="372"/>
        <v>115</v>
      </c>
      <c r="M1297">
        <f t="shared" si="373"/>
        <v>4</v>
      </c>
      <c r="N1297">
        <f t="shared" si="374"/>
        <v>0</v>
      </c>
      <c r="O1297">
        <f t="shared" si="375"/>
        <v>0</v>
      </c>
      <c r="P1297" s="52" t="str">
        <f t="shared" si="376"/>
        <v>BOOKING.COM</v>
      </c>
      <c r="Q1297" s="52" t="str">
        <f t="shared" si="377"/>
        <v>*JBS HOTELS</v>
      </c>
      <c r="R1297" s="52" t="str">
        <f t="shared" si="378"/>
        <v>TOERKOOP REISBURO DE VEER</v>
      </c>
    </row>
    <row r="1298" spans="1:18" ht="15" customHeight="1">
      <c r="A1298" t="str">
        <f t="shared" si="361"/>
        <v>JAPANWALA, SAAID</v>
      </c>
      <c r="B1298" t="str">
        <f t="shared" si="362"/>
        <v>806-173018</v>
      </c>
      <c r="C1298">
        <f t="shared" si="363"/>
        <v>93155045</v>
      </c>
      <c r="D1298" t="str">
        <f t="shared" si="364"/>
        <v>Checked Out</v>
      </c>
      <c r="E1298" t="str">
        <f t="shared" si="365"/>
        <v>CRS</v>
      </c>
      <c r="F1298" t="str">
        <f t="shared" si="366"/>
        <v>RACK</v>
      </c>
      <c r="G1298" t="str">
        <f t="shared" si="367"/>
        <v>SBK</v>
      </c>
      <c r="H1298">
        <f t="shared" si="368"/>
        <v>105</v>
      </c>
      <c r="I1298">
        <f t="shared" si="369"/>
        <v>42591</v>
      </c>
      <c r="J1298">
        <f t="shared" si="370"/>
        <v>42595</v>
      </c>
      <c r="K1298" t="str">
        <f t="shared" si="371"/>
        <v>NQQ1</v>
      </c>
      <c r="L1298">
        <f t="shared" si="372"/>
        <v>115</v>
      </c>
      <c r="M1298">
        <f t="shared" si="373"/>
        <v>4</v>
      </c>
      <c r="N1298">
        <f t="shared" si="374"/>
        <v>0</v>
      </c>
      <c r="O1298">
        <f t="shared" si="375"/>
        <v>0</v>
      </c>
      <c r="P1298" s="52" t="str">
        <f t="shared" si="376"/>
        <v>BOOKING.COM</v>
      </c>
      <c r="Q1298" s="52" t="str">
        <f t="shared" si="377"/>
        <v>*JBS HOTELS</v>
      </c>
      <c r="R1298" s="52" t="str">
        <f t="shared" si="378"/>
        <v>TOERKOOP REISBURO DE VEER</v>
      </c>
    </row>
    <row r="1299" spans="1:18" ht="15" customHeight="1">
      <c r="A1299" t="str">
        <f t="shared" si="361"/>
        <v>JAPANWALA, SAAID</v>
      </c>
      <c r="B1299" t="str">
        <f t="shared" si="362"/>
        <v>806-173018</v>
      </c>
      <c r="C1299">
        <f t="shared" si="363"/>
        <v>93155045</v>
      </c>
      <c r="D1299" t="str">
        <f t="shared" si="364"/>
        <v>Checked Out</v>
      </c>
      <c r="E1299" t="str">
        <f t="shared" si="365"/>
        <v>CRS</v>
      </c>
      <c r="F1299" t="str">
        <f t="shared" si="366"/>
        <v>RACK</v>
      </c>
      <c r="G1299" t="str">
        <f t="shared" si="367"/>
        <v>SBK</v>
      </c>
      <c r="H1299">
        <f t="shared" si="368"/>
        <v>105</v>
      </c>
      <c r="I1299">
        <f t="shared" si="369"/>
        <v>42591</v>
      </c>
      <c r="J1299">
        <f t="shared" si="370"/>
        <v>42595</v>
      </c>
      <c r="K1299" t="str">
        <f t="shared" si="371"/>
        <v>NQQ1</v>
      </c>
      <c r="L1299">
        <f t="shared" si="372"/>
        <v>115</v>
      </c>
      <c r="M1299">
        <f t="shared" si="373"/>
        <v>4</v>
      </c>
      <c r="N1299">
        <f t="shared" si="374"/>
        <v>0</v>
      </c>
      <c r="O1299">
        <f t="shared" si="375"/>
        <v>0</v>
      </c>
      <c r="P1299" s="52" t="str">
        <f t="shared" si="376"/>
        <v>BOOKING.COM</v>
      </c>
      <c r="Q1299" s="52" t="str">
        <f t="shared" si="377"/>
        <v>*JBS HOTELS</v>
      </c>
      <c r="R1299" s="52" t="str">
        <f t="shared" si="378"/>
        <v>TOERKOOP REISBURO DE VEER</v>
      </c>
    </row>
    <row r="1300" spans="1:18" ht="15" customHeight="1">
      <c r="A1300" t="str">
        <f t="shared" si="361"/>
        <v>JAPANWALA, SAAID</v>
      </c>
      <c r="B1300" t="str">
        <f t="shared" si="362"/>
        <v>806-173018</v>
      </c>
      <c r="C1300">
        <f t="shared" si="363"/>
        <v>93155045</v>
      </c>
      <c r="D1300" t="str">
        <f t="shared" si="364"/>
        <v>Checked Out</v>
      </c>
      <c r="E1300" t="str">
        <f t="shared" si="365"/>
        <v>CRS</v>
      </c>
      <c r="F1300" t="str">
        <f t="shared" si="366"/>
        <v>RACK</v>
      </c>
      <c r="G1300" t="str">
        <f t="shared" si="367"/>
        <v>SBK</v>
      </c>
      <c r="H1300">
        <f t="shared" si="368"/>
        <v>105</v>
      </c>
      <c r="I1300">
        <f t="shared" si="369"/>
        <v>42591</v>
      </c>
      <c r="J1300">
        <f t="shared" si="370"/>
        <v>42595</v>
      </c>
      <c r="K1300" t="str">
        <f t="shared" si="371"/>
        <v>NQQ1</v>
      </c>
      <c r="L1300">
        <f t="shared" si="372"/>
        <v>115</v>
      </c>
      <c r="M1300">
        <f t="shared" si="373"/>
        <v>4</v>
      </c>
      <c r="N1300">
        <f t="shared" si="374"/>
        <v>0</v>
      </c>
      <c r="O1300">
        <f t="shared" si="375"/>
        <v>0</v>
      </c>
      <c r="P1300" s="52" t="str">
        <f t="shared" si="376"/>
        <v>BOOKING.COM</v>
      </c>
      <c r="Q1300" s="52" t="str">
        <f t="shared" si="377"/>
        <v>*JBS HOTELS</v>
      </c>
      <c r="R1300" s="52" t="str">
        <f t="shared" si="378"/>
        <v>TOERKOOP REISBURO DE VEER</v>
      </c>
    </row>
    <row r="1301" spans="1:18" ht="15" customHeight="1">
      <c r="A1301" t="str">
        <f t="shared" si="361"/>
        <v>JAPANWALA, SAAID</v>
      </c>
      <c r="B1301" t="str">
        <f t="shared" si="362"/>
        <v>806-173018</v>
      </c>
      <c r="C1301">
        <f t="shared" si="363"/>
        <v>93155045</v>
      </c>
      <c r="D1301" t="str">
        <f t="shared" si="364"/>
        <v>Checked Out</v>
      </c>
      <c r="E1301" t="str">
        <f t="shared" si="365"/>
        <v>CRS</v>
      </c>
      <c r="F1301" t="str">
        <f t="shared" si="366"/>
        <v>RACK</v>
      </c>
      <c r="G1301" t="str">
        <f t="shared" si="367"/>
        <v>SBK</v>
      </c>
      <c r="H1301">
        <f t="shared" si="368"/>
        <v>105</v>
      </c>
      <c r="I1301">
        <f t="shared" si="369"/>
        <v>42591</v>
      </c>
      <c r="J1301">
        <f t="shared" si="370"/>
        <v>42595</v>
      </c>
      <c r="K1301" t="str">
        <f t="shared" si="371"/>
        <v>NQQ1</v>
      </c>
      <c r="L1301">
        <f t="shared" si="372"/>
        <v>115</v>
      </c>
      <c r="M1301">
        <f t="shared" si="373"/>
        <v>4</v>
      </c>
      <c r="N1301">
        <f t="shared" si="374"/>
        <v>0</v>
      </c>
      <c r="O1301">
        <f t="shared" si="375"/>
        <v>0</v>
      </c>
      <c r="P1301" s="52" t="str">
        <f t="shared" si="376"/>
        <v>BOOKING.COM</v>
      </c>
      <c r="Q1301" s="52" t="str">
        <f t="shared" si="377"/>
        <v>*JBS HOTELS</v>
      </c>
      <c r="R1301" s="52" t="str">
        <f t="shared" si="378"/>
        <v>TOERKOOP REISBURO DE VEER</v>
      </c>
    </row>
    <row r="1302" spans="1:18" ht="15" customHeight="1">
      <c r="A1302" t="str">
        <f t="shared" si="361"/>
        <v>JAPANWALA, SAAID</v>
      </c>
      <c r="B1302" t="str">
        <f t="shared" si="362"/>
        <v>806-173018</v>
      </c>
      <c r="C1302">
        <f t="shared" si="363"/>
        <v>93155045</v>
      </c>
      <c r="D1302" t="str">
        <f t="shared" si="364"/>
        <v>Checked Out</v>
      </c>
      <c r="E1302" t="str">
        <f t="shared" si="365"/>
        <v>CRS</v>
      </c>
      <c r="F1302" t="str">
        <f t="shared" si="366"/>
        <v>RACK</v>
      </c>
      <c r="G1302" t="str">
        <f t="shared" si="367"/>
        <v>SBK</v>
      </c>
      <c r="H1302">
        <f t="shared" si="368"/>
        <v>105</v>
      </c>
      <c r="I1302">
        <f t="shared" si="369"/>
        <v>42591</v>
      </c>
      <c r="J1302">
        <f t="shared" si="370"/>
        <v>42595</v>
      </c>
      <c r="K1302" t="str">
        <f t="shared" si="371"/>
        <v>NQQ1</v>
      </c>
      <c r="L1302">
        <f t="shared" si="372"/>
        <v>115</v>
      </c>
      <c r="M1302">
        <f t="shared" si="373"/>
        <v>4</v>
      </c>
      <c r="N1302">
        <f t="shared" si="374"/>
        <v>0</v>
      </c>
      <c r="O1302">
        <f t="shared" si="375"/>
        <v>0</v>
      </c>
      <c r="P1302" s="52" t="str">
        <f t="shared" si="376"/>
        <v>BOOKING.COM</v>
      </c>
      <c r="Q1302" s="52" t="str">
        <f t="shared" si="377"/>
        <v>*JBS HOTELS</v>
      </c>
      <c r="R1302" s="52" t="str">
        <f t="shared" si="378"/>
        <v>TOERKOOP REISBURO DE VEER</v>
      </c>
    </row>
    <row r="1303" spans="1:18" ht="15" customHeight="1">
      <c r="A1303" t="str">
        <f t="shared" si="361"/>
        <v>JAPANWALA, SAAID</v>
      </c>
      <c r="B1303" t="str">
        <f t="shared" si="362"/>
        <v>806-173018</v>
      </c>
      <c r="C1303">
        <f t="shared" si="363"/>
        <v>93155045</v>
      </c>
      <c r="D1303" t="str">
        <f t="shared" si="364"/>
        <v>Checked Out</v>
      </c>
      <c r="E1303" t="str">
        <f t="shared" si="365"/>
        <v>CRS</v>
      </c>
      <c r="F1303" t="str">
        <f t="shared" si="366"/>
        <v>RACK</v>
      </c>
      <c r="G1303" t="str">
        <f t="shared" si="367"/>
        <v>SBK</v>
      </c>
      <c r="H1303">
        <f t="shared" si="368"/>
        <v>105</v>
      </c>
      <c r="I1303">
        <f t="shared" si="369"/>
        <v>42591</v>
      </c>
      <c r="J1303">
        <f t="shared" si="370"/>
        <v>42595</v>
      </c>
      <c r="K1303" t="str">
        <f t="shared" si="371"/>
        <v>NQQ1</v>
      </c>
      <c r="L1303">
        <f t="shared" si="372"/>
        <v>115</v>
      </c>
      <c r="M1303">
        <f t="shared" si="373"/>
        <v>4</v>
      </c>
      <c r="N1303">
        <f t="shared" si="374"/>
        <v>0</v>
      </c>
      <c r="O1303">
        <f t="shared" si="375"/>
        <v>0</v>
      </c>
      <c r="P1303" s="52" t="str">
        <f t="shared" si="376"/>
        <v>BOOKING.COM</v>
      </c>
      <c r="Q1303" s="52" t="str">
        <f t="shared" si="377"/>
        <v>*JBS HOTELS</v>
      </c>
      <c r="R1303" s="52" t="str">
        <f t="shared" si="378"/>
        <v>TOERKOOP REISBURO DE VEER</v>
      </c>
    </row>
    <row r="1304" spans="1:18" ht="15" customHeight="1">
      <c r="A1304" t="str">
        <f t="shared" si="361"/>
        <v>JAPANWALA, SAAID</v>
      </c>
      <c r="B1304" t="str">
        <f t="shared" si="362"/>
        <v>806-173018</v>
      </c>
      <c r="C1304">
        <f t="shared" si="363"/>
        <v>93155045</v>
      </c>
      <c r="D1304" t="str">
        <f t="shared" si="364"/>
        <v>Checked Out</v>
      </c>
      <c r="E1304" t="str">
        <f t="shared" si="365"/>
        <v>CRS</v>
      </c>
      <c r="F1304" t="str">
        <f t="shared" si="366"/>
        <v>RACK</v>
      </c>
      <c r="G1304" t="str">
        <f t="shared" si="367"/>
        <v>SBK</v>
      </c>
      <c r="H1304">
        <f t="shared" si="368"/>
        <v>105</v>
      </c>
      <c r="I1304">
        <f t="shared" si="369"/>
        <v>42591</v>
      </c>
      <c r="J1304">
        <f t="shared" si="370"/>
        <v>42595</v>
      </c>
      <c r="K1304" t="str">
        <f t="shared" si="371"/>
        <v>NQQ1</v>
      </c>
      <c r="L1304">
        <f t="shared" si="372"/>
        <v>115</v>
      </c>
      <c r="M1304">
        <f t="shared" si="373"/>
        <v>4</v>
      </c>
      <c r="N1304">
        <f t="shared" si="374"/>
        <v>0</v>
      </c>
      <c r="O1304">
        <f t="shared" si="375"/>
        <v>0</v>
      </c>
      <c r="P1304" s="52" t="str">
        <f t="shared" si="376"/>
        <v>BOOKING.COM</v>
      </c>
      <c r="Q1304" s="52" t="str">
        <f t="shared" si="377"/>
        <v>*JBS HOTELS</v>
      </c>
      <c r="R1304" s="52" t="str">
        <f t="shared" si="378"/>
        <v>TOERKOOP REISBURO DE VEER</v>
      </c>
    </row>
    <row r="1305" spans="1:18" ht="15" customHeight="1">
      <c r="A1305" t="str">
        <f t="shared" si="361"/>
        <v>JAPANWALA, SAAID</v>
      </c>
      <c r="B1305" t="str">
        <f t="shared" si="362"/>
        <v>806-173018</v>
      </c>
      <c r="C1305">
        <f t="shared" si="363"/>
        <v>93155045</v>
      </c>
      <c r="D1305" t="str">
        <f t="shared" si="364"/>
        <v>Checked Out</v>
      </c>
      <c r="E1305" t="str">
        <f t="shared" si="365"/>
        <v>CRS</v>
      </c>
      <c r="F1305" t="str">
        <f t="shared" si="366"/>
        <v>RACK</v>
      </c>
      <c r="G1305" t="str">
        <f t="shared" si="367"/>
        <v>SBK</v>
      </c>
      <c r="H1305">
        <f t="shared" si="368"/>
        <v>105</v>
      </c>
      <c r="I1305">
        <f t="shared" si="369"/>
        <v>42591</v>
      </c>
      <c r="J1305">
        <f t="shared" si="370"/>
        <v>42595</v>
      </c>
      <c r="K1305" t="str">
        <f t="shared" si="371"/>
        <v>NQQ1</v>
      </c>
      <c r="L1305">
        <f t="shared" si="372"/>
        <v>115</v>
      </c>
      <c r="M1305">
        <f t="shared" si="373"/>
        <v>4</v>
      </c>
      <c r="N1305">
        <f t="shared" si="374"/>
        <v>0</v>
      </c>
      <c r="O1305">
        <f t="shared" si="375"/>
        <v>0</v>
      </c>
      <c r="P1305" s="52" t="str">
        <f t="shared" si="376"/>
        <v>BOOKING.COM</v>
      </c>
      <c r="Q1305" s="52" t="str">
        <f t="shared" si="377"/>
        <v>*JBS HOTELS</v>
      </c>
      <c r="R1305" s="52" t="str">
        <f t="shared" si="378"/>
        <v>TOERKOOP REISBURO DE VEER</v>
      </c>
    </row>
    <row r="1306" spans="1:18" ht="15" customHeight="1">
      <c r="A1306" t="str">
        <f t="shared" si="361"/>
        <v>JAPANWALA, SAAID</v>
      </c>
      <c r="B1306" t="str">
        <f t="shared" si="362"/>
        <v>806-173018</v>
      </c>
      <c r="C1306">
        <f t="shared" si="363"/>
        <v>93155045</v>
      </c>
      <c r="D1306" t="str">
        <f t="shared" si="364"/>
        <v>Checked Out</v>
      </c>
      <c r="E1306" t="str">
        <f t="shared" si="365"/>
        <v>CRS</v>
      </c>
      <c r="F1306" t="str">
        <f t="shared" si="366"/>
        <v>RACK</v>
      </c>
      <c r="G1306" t="str">
        <f t="shared" si="367"/>
        <v>SBK</v>
      </c>
      <c r="H1306">
        <f t="shared" si="368"/>
        <v>105</v>
      </c>
      <c r="I1306">
        <f t="shared" si="369"/>
        <v>42591</v>
      </c>
      <c r="J1306">
        <f t="shared" si="370"/>
        <v>42595</v>
      </c>
      <c r="K1306" t="str">
        <f t="shared" si="371"/>
        <v>NQQ1</v>
      </c>
      <c r="L1306">
        <f t="shared" si="372"/>
        <v>115</v>
      </c>
      <c r="M1306">
        <f t="shared" si="373"/>
        <v>4</v>
      </c>
      <c r="N1306">
        <f t="shared" si="374"/>
        <v>0</v>
      </c>
      <c r="O1306">
        <f t="shared" si="375"/>
        <v>0</v>
      </c>
      <c r="P1306" s="52" t="str">
        <f t="shared" si="376"/>
        <v>BOOKING.COM</v>
      </c>
      <c r="Q1306" s="52" t="str">
        <f t="shared" si="377"/>
        <v>*JBS HOTELS</v>
      </c>
      <c r="R1306" s="52" t="str">
        <f t="shared" si="378"/>
        <v>TOERKOOP REISBURO DE VEER</v>
      </c>
    </row>
    <row r="1307" spans="1:18" ht="15" customHeight="1">
      <c r="A1307" t="str">
        <f t="shared" si="361"/>
        <v>JAPANWALA, SAAID</v>
      </c>
      <c r="B1307" t="str">
        <f t="shared" si="362"/>
        <v>806-173018</v>
      </c>
      <c r="C1307">
        <f t="shared" si="363"/>
        <v>93155045</v>
      </c>
      <c r="D1307" t="str">
        <f t="shared" si="364"/>
        <v>Checked Out</v>
      </c>
      <c r="E1307" t="str">
        <f t="shared" si="365"/>
        <v>CRS</v>
      </c>
      <c r="F1307" t="str">
        <f t="shared" si="366"/>
        <v>RACK</v>
      </c>
      <c r="G1307" t="str">
        <f t="shared" si="367"/>
        <v>SBK</v>
      </c>
      <c r="H1307">
        <f t="shared" si="368"/>
        <v>105</v>
      </c>
      <c r="I1307">
        <f t="shared" si="369"/>
        <v>42591</v>
      </c>
      <c r="J1307">
        <f t="shared" si="370"/>
        <v>42595</v>
      </c>
      <c r="K1307" t="str">
        <f t="shared" si="371"/>
        <v>NQQ1</v>
      </c>
      <c r="L1307">
        <f t="shared" si="372"/>
        <v>115</v>
      </c>
      <c r="M1307">
        <f t="shared" si="373"/>
        <v>4</v>
      </c>
      <c r="N1307">
        <f t="shared" si="374"/>
        <v>0</v>
      </c>
      <c r="O1307">
        <f t="shared" si="375"/>
        <v>0</v>
      </c>
      <c r="P1307" s="52" t="str">
        <f t="shared" si="376"/>
        <v>BOOKING.COM</v>
      </c>
      <c r="Q1307" s="52" t="str">
        <f t="shared" si="377"/>
        <v>*JBS HOTELS</v>
      </c>
      <c r="R1307" s="52" t="str">
        <f t="shared" si="378"/>
        <v>TOERKOOP REISBURO DE VEER</v>
      </c>
    </row>
    <row r="1308" spans="1:18" ht="15" customHeight="1">
      <c r="A1308" t="str">
        <f t="shared" si="361"/>
        <v>JAPANWALA, SAAID</v>
      </c>
      <c r="B1308" t="str">
        <f t="shared" si="362"/>
        <v>806-173018</v>
      </c>
      <c r="C1308">
        <f t="shared" si="363"/>
        <v>93155045</v>
      </c>
      <c r="D1308" t="str">
        <f t="shared" si="364"/>
        <v>Checked Out</v>
      </c>
      <c r="E1308" t="str">
        <f t="shared" si="365"/>
        <v>CRS</v>
      </c>
      <c r="F1308" t="str">
        <f t="shared" si="366"/>
        <v>RACK</v>
      </c>
      <c r="G1308" t="str">
        <f t="shared" si="367"/>
        <v>SBK</v>
      </c>
      <c r="H1308">
        <f t="shared" si="368"/>
        <v>105</v>
      </c>
      <c r="I1308">
        <f t="shared" si="369"/>
        <v>42591</v>
      </c>
      <c r="J1308">
        <f t="shared" si="370"/>
        <v>42595</v>
      </c>
      <c r="K1308" t="str">
        <f t="shared" si="371"/>
        <v>NQQ1</v>
      </c>
      <c r="L1308">
        <f t="shared" si="372"/>
        <v>115</v>
      </c>
      <c r="M1308">
        <f t="shared" si="373"/>
        <v>4</v>
      </c>
      <c r="N1308">
        <f t="shared" si="374"/>
        <v>0</v>
      </c>
      <c r="O1308">
        <f t="shared" si="375"/>
        <v>0</v>
      </c>
      <c r="P1308" s="52" t="str">
        <f t="shared" si="376"/>
        <v>BOOKING.COM</v>
      </c>
      <c r="Q1308" s="52" t="str">
        <f t="shared" si="377"/>
        <v>*JBS HOTELS</v>
      </c>
      <c r="R1308" s="52" t="str">
        <f t="shared" si="378"/>
        <v>TOERKOOP REISBURO DE VEER</v>
      </c>
    </row>
    <row r="1309" spans="1:18" ht="15" customHeight="1">
      <c r="A1309" t="str">
        <f t="shared" ref="A1309:A1372" si="379">A1308</f>
        <v>JAPANWALA, SAAID</v>
      </c>
      <c r="B1309" t="str">
        <f t="shared" ref="B1309:B1372" si="380">B1308</f>
        <v>806-173018</v>
      </c>
      <c r="C1309">
        <f t="shared" ref="C1309:C1372" si="381">C1308</f>
        <v>93155045</v>
      </c>
      <c r="D1309" t="str">
        <f t="shared" ref="D1309:D1372" si="382">D1308</f>
        <v>Checked Out</v>
      </c>
      <c r="E1309" t="str">
        <f t="shared" ref="E1309:E1372" si="383">E1308</f>
        <v>CRS</v>
      </c>
      <c r="F1309" t="str">
        <f t="shared" ref="F1309:F1372" si="384">F1308</f>
        <v>RACK</v>
      </c>
      <c r="G1309" t="str">
        <f t="shared" ref="G1309:G1372" si="385">G1308</f>
        <v>SBK</v>
      </c>
      <c r="H1309">
        <f t="shared" ref="H1309:H1372" si="386">H1308</f>
        <v>105</v>
      </c>
      <c r="I1309">
        <f t="shared" ref="I1309:I1372" si="387">I1308</f>
        <v>42591</v>
      </c>
      <c r="J1309">
        <f t="shared" ref="J1309:J1372" si="388">J1308</f>
        <v>42595</v>
      </c>
      <c r="K1309" t="str">
        <f t="shared" ref="K1309:K1372" si="389">K1308</f>
        <v>NQQ1</v>
      </c>
      <c r="L1309">
        <f t="shared" ref="L1309:L1372" si="390">L1308</f>
        <v>115</v>
      </c>
      <c r="M1309">
        <f t="shared" ref="M1309:M1372" si="391">M1308</f>
        <v>4</v>
      </c>
      <c r="N1309">
        <f t="shared" ref="N1309:N1372" si="392">N1308</f>
        <v>0</v>
      </c>
      <c r="O1309">
        <f t="shared" ref="O1309:O1372" si="393">O1308</f>
        <v>0</v>
      </c>
      <c r="P1309" s="52" t="str">
        <f t="shared" ref="P1309:P1372" si="394">P1308</f>
        <v>BOOKING.COM</v>
      </c>
      <c r="Q1309" s="52" t="str">
        <f t="shared" ref="Q1309:Q1372" si="395">Q1308</f>
        <v>*JBS HOTELS</v>
      </c>
      <c r="R1309" s="52" t="str">
        <f t="shared" ref="R1309:R1372" si="396">R1308</f>
        <v>TOERKOOP REISBURO DE VEER</v>
      </c>
    </row>
    <row r="1310" spans="1:18" ht="15" customHeight="1">
      <c r="A1310" t="str">
        <f t="shared" si="379"/>
        <v>JAPANWALA, SAAID</v>
      </c>
      <c r="B1310" t="str">
        <f t="shared" si="380"/>
        <v>806-173018</v>
      </c>
      <c r="C1310">
        <f t="shared" si="381"/>
        <v>93155045</v>
      </c>
      <c r="D1310" t="str">
        <f t="shared" si="382"/>
        <v>Checked Out</v>
      </c>
      <c r="E1310" t="str">
        <f t="shared" si="383"/>
        <v>CRS</v>
      </c>
      <c r="F1310" t="str">
        <f t="shared" si="384"/>
        <v>RACK</v>
      </c>
      <c r="G1310" t="str">
        <f t="shared" si="385"/>
        <v>SBK</v>
      </c>
      <c r="H1310">
        <f t="shared" si="386"/>
        <v>105</v>
      </c>
      <c r="I1310">
        <f t="shared" si="387"/>
        <v>42591</v>
      </c>
      <c r="J1310">
        <f t="shared" si="388"/>
        <v>42595</v>
      </c>
      <c r="K1310" t="str">
        <f t="shared" si="389"/>
        <v>NQQ1</v>
      </c>
      <c r="L1310">
        <f t="shared" si="390"/>
        <v>115</v>
      </c>
      <c r="M1310">
        <f t="shared" si="391"/>
        <v>4</v>
      </c>
      <c r="N1310">
        <f t="shared" si="392"/>
        <v>0</v>
      </c>
      <c r="O1310">
        <f t="shared" si="393"/>
        <v>0</v>
      </c>
      <c r="P1310" s="52" t="str">
        <f t="shared" si="394"/>
        <v>BOOKING.COM</v>
      </c>
      <c r="Q1310" s="52" t="str">
        <f t="shared" si="395"/>
        <v>*JBS HOTELS</v>
      </c>
      <c r="R1310" s="52" t="str">
        <f t="shared" si="396"/>
        <v>TOERKOOP REISBURO DE VEER</v>
      </c>
    </row>
    <row r="1311" spans="1:18" ht="15" customHeight="1">
      <c r="A1311" t="str">
        <f t="shared" si="379"/>
        <v>JAPANWALA, SAAID</v>
      </c>
      <c r="B1311" t="str">
        <f t="shared" si="380"/>
        <v>806-173018</v>
      </c>
      <c r="C1311">
        <f t="shared" si="381"/>
        <v>93155045</v>
      </c>
      <c r="D1311" t="str">
        <f t="shared" si="382"/>
        <v>Checked Out</v>
      </c>
      <c r="E1311" t="str">
        <f t="shared" si="383"/>
        <v>CRS</v>
      </c>
      <c r="F1311" t="str">
        <f t="shared" si="384"/>
        <v>RACK</v>
      </c>
      <c r="G1311" t="str">
        <f t="shared" si="385"/>
        <v>SBK</v>
      </c>
      <c r="H1311">
        <f t="shared" si="386"/>
        <v>105</v>
      </c>
      <c r="I1311">
        <f t="shared" si="387"/>
        <v>42591</v>
      </c>
      <c r="J1311">
        <f t="shared" si="388"/>
        <v>42595</v>
      </c>
      <c r="K1311" t="str">
        <f t="shared" si="389"/>
        <v>NQQ1</v>
      </c>
      <c r="L1311">
        <f t="shared" si="390"/>
        <v>115</v>
      </c>
      <c r="M1311">
        <f t="shared" si="391"/>
        <v>4</v>
      </c>
      <c r="N1311">
        <f t="shared" si="392"/>
        <v>0</v>
      </c>
      <c r="O1311">
        <f t="shared" si="393"/>
        <v>0</v>
      </c>
      <c r="P1311" s="52" t="str">
        <f t="shared" si="394"/>
        <v>BOOKING.COM</v>
      </c>
      <c r="Q1311" s="52" t="str">
        <f t="shared" si="395"/>
        <v>*JBS HOTELS</v>
      </c>
      <c r="R1311" s="52" t="str">
        <f t="shared" si="396"/>
        <v>TOERKOOP REISBURO DE VEER</v>
      </c>
    </row>
    <row r="1312" spans="1:18" ht="15" customHeight="1">
      <c r="A1312" t="str">
        <f t="shared" si="379"/>
        <v>JAPANWALA, SAAID</v>
      </c>
      <c r="B1312" t="str">
        <f t="shared" si="380"/>
        <v>806-173018</v>
      </c>
      <c r="C1312">
        <f t="shared" si="381"/>
        <v>93155045</v>
      </c>
      <c r="D1312" t="str">
        <f t="shared" si="382"/>
        <v>Checked Out</v>
      </c>
      <c r="E1312" t="str">
        <f t="shared" si="383"/>
        <v>CRS</v>
      </c>
      <c r="F1312" t="str">
        <f t="shared" si="384"/>
        <v>RACK</v>
      </c>
      <c r="G1312" t="str">
        <f t="shared" si="385"/>
        <v>SBK</v>
      </c>
      <c r="H1312">
        <f t="shared" si="386"/>
        <v>105</v>
      </c>
      <c r="I1312">
        <f t="shared" si="387"/>
        <v>42591</v>
      </c>
      <c r="J1312">
        <f t="shared" si="388"/>
        <v>42595</v>
      </c>
      <c r="K1312" t="str">
        <f t="shared" si="389"/>
        <v>NQQ1</v>
      </c>
      <c r="L1312">
        <f t="shared" si="390"/>
        <v>115</v>
      </c>
      <c r="M1312">
        <f t="shared" si="391"/>
        <v>4</v>
      </c>
      <c r="N1312">
        <f t="shared" si="392"/>
        <v>0</v>
      </c>
      <c r="O1312">
        <f t="shared" si="393"/>
        <v>0</v>
      </c>
      <c r="P1312" s="52" t="str">
        <f t="shared" si="394"/>
        <v>BOOKING.COM</v>
      </c>
      <c r="Q1312" s="52" t="str">
        <f t="shared" si="395"/>
        <v>*JBS HOTELS</v>
      </c>
      <c r="R1312" s="52" t="str">
        <f t="shared" si="396"/>
        <v>TOERKOOP REISBURO DE VEER</v>
      </c>
    </row>
    <row r="1313" spans="1:18" ht="15" customHeight="1">
      <c r="A1313" t="str">
        <f t="shared" si="379"/>
        <v>JAPANWALA, SAAID</v>
      </c>
      <c r="B1313" t="str">
        <f t="shared" si="380"/>
        <v>806-173018</v>
      </c>
      <c r="C1313">
        <f t="shared" si="381"/>
        <v>93155045</v>
      </c>
      <c r="D1313" t="str">
        <f t="shared" si="382"/>
        <v>Checked Out</v>
      </c>
      <c r="E1313" t="str">
        <f t="shared" si="383"/>
        <v>CRS</v>
      </c>
      <c r="F1313" t="str">
        <f t="shared" si="384"/>
        <v>RACK</v>
      </c>
      <c r="G1313" t="str">
        <f t="shared" si="385"/>
        <v>SBK</v>
      </c>
      <c r="H1313">
        <f t="shared" si="386"/>
        <v>105</v>
      </c>
      <c r="I1313">
        <f t="shared" si="387"/>
        <v>42591</v>
      </c>
      <c r="J1313">
        <f t="shared" si="388"/>
        <v>42595</v>
      </c>
      <c r="K1313" t="str">
        <f t="shared" si="389"/>
        <v>NQQ1</v>
      </c>
      <c r="L1313">
        <f t="shared" si="390"/>
        <v>115</v>
      </c>
      <c r="M1313">
        <f t="shared" si="391"/>
        <v>4</v>
      </c>
      <c r="N1313">
        <f t="shared" si="392"/>
        <v>0</v>
      </c>
      <c r="O1313">
        <f t="shared" si="393"/>
        <v>0</v>
      </c>
      <c r="P1313" s="52" t="str">
        <f t="shared" si="394"/>
        <v>BOOKING.COM</v>
      </c>
      <c r="Q1313" s="52" t="str">
        <f t="shared" si="395"/>
        <v>*JBS HOTELS</v>
      </c>
      <c r="R1313" s="52" t="str">
        <f t="shared" si="396"/>
        <v>TOERKOOP REISBURO DE VEER</v>
      </c>
    </row>
    <row r="1314" spans="1:18" ht="15" customHeight="1">
      <c r="A1314" t="str">
        <f t="shared" si="379"/>
        <v>JAPANWALA, SAAID</v>
      </c>
      <c r="B1314" t="str">
        <f t="shared" si="380"/>
        <v>806-173018</v>
      </c>
      <c r="C1314">
        <f t="shared" si="381"/>
        <v>93155045</v>
      </c>
      <c r="D1314" t="str">
        <f t="shared" si="382"/>
        <v>Checked Out</v>
      </c>
      <c r="E1314" t="str">
        <f t="shared" si="383"/>
        <v>CRS</v>
      </c>
      <c r="F1314" t="str">
        <f t="shared" si="384"/>
        <v>RACK</v>
      </c>
      <c r="G1314" t="str">
        <f t="shared" si="385"/>
        <v>SBK</v>
      </c>
      <c r="H1314">
        <f t="shared" si="386"/>
        <v>105</v>
      </c>
      <c r="I1314">
        <f t="shared" si="387"/>
        <v>42591</v>
      </c>
      <c r="J1314">
        <f t="shared" si="388"/>
        <v>42595</v>
      </c>
      <c r="K1314" t="str">
        <f t="shared" si="389"/>
        <v>NQQ1</v>
      </c>
      <c r="L1314">
        <f t="shared" si="390"/>
        <v>115</v>
      </c>
      <c r="M1314">
        <f t="shared" si="391"/>
        <v>4</v>
      </c>
      <c r="N1314">
        <f t="shared" si="392"/>
        <v>0</v>
      </c>
      <c r="O1314">
        <f t="shared" si="393"/>
        <v>0</v>
      </c>
      <c r="P1314" s="52" t="str">
        <f t="shared" si="394"/>
        <v>BOOKING.COM</v>
      </c>
      <c r="Q1314" s="52" t="str">
        <f t="shared" si="395"/>
        <v>*JBS HOTELS</v>
      </c>
      <c r="R1314" s="52" t="str">
        <f t="shared" si="396"/>
        <v>TOERKOOP REISBURO DE VEER</v>
      </c>
    </row>
    <row r="1315" spans="1:18" ht="15" customHeight="1">
      <c r="A1315" t="str">
        <f t="shared" si="379"/>
        <v>JAPANWALA, SAAID</v>
      </c>
      <c r="B1315" t="str">
        <f t="shared" si="380"/>
        <v>806-173018</v>
      </c>
      <c r="C1315">
        <f t="shared" si="381"/>
        <v>93155045</v>
      </c>
      <c r="D1315" t="str">
        <f t="shared" si="382"/>
        <v>Checked Out</v>
      </c>
      <c r="E1315" t="str">
        <f t="shared" si="383"/>
        <v>CRS</v>
      </c>
      <c r="F1315" t="str">
        <f t="shared" si="384"/>
        <v>RACK</v>
      </c>
      <c r="G1315" t="str">
        <f t="shared" si="385"/>
        <v>SBK</v>
      </c>
      <c r="H1315">
        <f t="shared" si="386"/>
        <v>105</v>
      </c>
      <c r="I1315">
        <f t="shared" si="387"/>
        <v>42591</v>
      </c>
      <c r="J1315">
        <f t="shared" si="388"/>
        <v>42595</v>
      </c>
      <c r="K1315" t="str">
        <f t="shared" si="389"/>
        <v>NQQ1</v>
      </c>
      <c r="L1315">
        <f t="shared" si="390"/>
        <v>115</v>
      </c>
      <c r="M1315">
        <f t="shared" si="391"/>
        <v>4</v>
      </c>
      <c r="N1315">
        <f t="shared" si="392"/>
        <v>0</v>
      </c>
      <c r="O1315">
        <f t="shared" si="393"/>
        <v>0</v>
      </c>
      <c r="P1315" s="52" t="str">
        <f t="shared" si="394"/>
        <v>BOOKING.COM</v>
      </c>
      <c r="Q1315" s="52" t="str">
        <f t="shared" si="395"/>
        <v>*JBS HOTELS</v>
      </c>
      <c r="R1315" s="52" t="str">
        <f t="shared" si="396"/>
        <v>TOERKOOP REISBURO DE VEER</v>
      </c>
    </row>
    <row r="1316" spans="1:18" ht="15" customHeight="1">
      <c r="A1316" t="str">
        <f t="shared" si="379"/>
        <v>JAPANWALA, SAAID</v>
      </c>
      <c r="B1316" t="str">
        <f t="shared" si="380"/>
        <v>806-173018</v>
      </c>
      <c r="C1316">
        <f t="shared" si="381"/>
        <v>93155045</v>
      </c>
      <c r="D1316" t="str">
        <f t="shared" si="382"/>
        <v>Checked Out</v>
      </c>
      <c r="E1316" t="str">
        <f t="shared" si="383"/>
        <v>CRS</v>
      </c>
      <c r="F1316" t="str">
        <f t="shared" si="384"/>
        <v>RACK</v>
      </c>
      <c r="G1316" t="str">
        <f t="shared" si="385"/>
        <v>SBK</v>
      </c>
      <c r="H1316">
        <f t="shared" si="386"/>
        <v>105</v>
      </c>
      <c r="I1316">
        <f t="shared" si="387"/>
        <v>42591</v>
      </c>
      <c r="J1316">
        <f t="shared" si="388"/>
        <v>42595</v>
      </c>
      <c r="K1316" t="str">
        <f t="shared" si="389"/>
        <v>NQQ1</v>
      </c>
      <c r="L1316">
        <f t="shared" si="390"/>
        <v>115</v>
      </c>
      <c r="M1316">
        <f t="shared" si="391"/>
        <v>4</v>
      </c>
      <c r="N1316">
        <f t="shared" si="392"/>
        <v>0</v>
      </c>
      <c r="O1316">
        <f t="shared" si="393"/>
        <v>0</v>
      </c>
      <c r="P1316" s="52" t="str">
        <f t="shared" si="394"/>
        <v>BOOKING.COM</v>
      </c>
      <c r="Q1316" s="52" t="str">
        <f t="shared" si="395"/>
        <v>*JBS HOTELS</v>
      </c>
      <c r="R1316" s="52" t="str">
        <f t="shared" si="396"/>
        <v>TOERKOOP REISBURO DE VEER</v>
      </c>
    </row>
    <row r="1317" spans="1:18" ht="15" customHeight="1">
      <c r="A1317" t="str">
        <f t="shared" si="379"/>
        <v>JAPANWALA, SAAID</v>
      </c>
      <c r="B1317" t="str">
        <f t="shared" si="380"/>
        <v>806-173018</v>
      </c>
      <c r="C1317">
        <f t="shared" si="381"/>
        <v>93155045</v>
      </c>
      <c r="D1317" t="str">
        <f t="shared" si="382"/>
        <v>Checked Out</v>
      </c>
      <c r="E1317" t="str">
        <f t="shared" si="383"/>
        <v>CRS</v>
      </c>
      <c r="F1317" t="str">
        <f t="shared" si="384"/>
        <v>RACK</v>
      </c>
      <c r="G1317" t="str">
        <f t="shared" si="385"/>
        <v>SBK</v>
      </c>
      <c r="H1317">
        <f t="shared" si="386"/>
        <v>105</v>
      </c>
      <c r="I1317">
        <f t="shared" si="387"/>
        <v>42591</v>
      </c>
      <c r="J1317">
        <f t="shared" si="388"/>
        <v>42595</v>
      </c>
      <c r="K1317" t="str">
        <f t="shared" si="389"/>
        <v>NQQ1</v>
      </c>
      <c r="L1317">
        <f t="shared" si="390"/>
        <v>115</v>
      </c>
      <c r="M1317">
        <f t="shared" si="391"/>
        <v>4</v>
      </c>
      <c r="N1317">
        <f t="shared" si="392"/>
        <v>0</v>
      </c>
      <c r="O1317">
        <f t="shared" si="393"/>
        <v>0</v>
      </c>
      <c r="P1317" s="52" t="str">
        <f t="shared" si="394"/>
        <v>BOOKING.COM</v>
      </c>
      <c r="Q1317" s="52" t="str">
        <f t="shared" si="395"/>
        <v>*JBS HOTELS</v>
      </c>
      <c r="R1317" s="52" t="str">
        <f t="shared" si="396"/>
        <v>TOERKOOP REISBURO DE VEER</v>
      </c>
    </row>
    <row r="1318" spans="1:18" ht="15" customHeight="1">
      <c r="A1318" t="str">
        <f t="shared" si="379"/>
        <v>JAPANWALA, SAAID</v>
      </c>
      <c r="B1318" t="str">
        <f t="shared" si="380"/>
        <v>806-173018</v>
      </c>
      <c r="C1318">
        <f t="shared" si="381"/>
        <v>93155045</v>
      </c>
      <c r="D1318" t="str">
        <f t="shared" si="382"/>
        <v>Checked Out</v>
      </c>
      <c r="E1318" t="str">
        <f t="shared" si="383"/>
        <v>CRS</v>
      </c>
      <c r="F1318" t="str">
        <f t="shared" si="384"/>
        <v>RACK</v>
      </c>
      <c r="G1318" t="str">
        <f t="shared" si="385"/>
        <v>SBK</v>
      </c>
      <c r="H1318">
        <f t="shared" si="386"/>
        <v>105</v>
      </c>
      <c r="I1318">
        <f t="shared" si="387"/>
        <v>42591</v>
      </c>
      <c r="J1318">
        <f t="shared" si="388"/>
        <v>42595</v>
      </c>
      <c r="K1318" t="str">
        <f t="shared" si="389"/>
        <v>NQQ1</v>
      </c>
      <c r="L1318">
        <f t="shared" si="390"/>
        <v>115</v>
      </c>
      <c r="M1318">
        <f t="shared" si="391"/>
        <v>4</v>
      </c>
      <c r="N1318">
        <f t="shared" si="392"/>
        <v>0</v>
      </c>
      <c r="O1318">
        <f t="shared" si="393"/>
        <v>0</v>
      </c>
      <c r="P1318" s="52" t="str">
        <f t="shared" si="394"/>
        <v>BOOKING.COM</v>
      </c>
      <c r="Q1318" s="52" t="str">
        <f t="shared" si="395"/>
        <v>*JBS HOTELS</v>
      </c>
      <c r="R1318" s="52" t="str">
        <f t="shared" si="396"/>
        <v>TOERKOOP REISBURO DE VEER</v>
      </c>
    </row>
    <row r="1319" spans="1:18" ht="15" customHeight="1">
      <c r="A1319" t="str">
        <f t="shared" si="379"/>
        <v>JAPANWALA, SAAID</v>
      </c>
      <c r="B1319" t="str">
        <f t="shared" si="380"/>
        <v>806-173018</v>
      </c>
      <c r="C1319">
        <f t="shared" si="381"/>
        <v>93155045</v>
      </c>
      <c r="D1319" t="str">
        <f t="shared" si="382"/>
        <v>Checked Out</v>
      </c>
      <c r="E1319" t="str">
        <f t="shared" si="383"/>
        <v>CRS</v>
      </c>
      <c r="F1319" t="str">
        <f t="shared" si="384"/>
        <v>RACK</v>
      </c>
      <c r="G1319" t="str">
        <f t="shared" si="385"/>
        <v>SBK</v>
      </c>
      <c r="H1319">
        <f t="shared" si="386"/>
        <v>105</v>
      </c>
      <c r="I1319">
        <f t="shared" si="387"/>
        <v>42591</v>
      </c>
      <c r="J1319">
        <f t="shared" si="388"/>
        <v>42595</v>
      </c>
      <c r="K1319" t="str">
        <f t="shared" si="389"/>
        <v>NQQ1</v>
      </c>
      <c r="L1319">
        <f t="shared" si="390"/>
        <v>115</v>
      </c>
      <c r="M1319">
        <f t="shared" si="391"/>
        <v>4</v>
      </c>
      <c r="N1319">
        <f t="shared" si="392"/>
        <v>0</v>
      </c>
      <c r="O1319">
        <f t="shared" si="393"/>
        <v>0</v>
      </c>
      <c r="P1319" s="52" t="str">
        <f t="shared" si="394"/>
        <v>BOOKING.COM</v>
      </c>
      <c r="Q1319" s="52" t="str">
        <f t="shared" si="395"/>
        <v>*JBS HOTELS</v>
      </c>
      <c r="R1319" s="52" t="str">
        <f t="shared" si="396"/>
        <v>TOERKOOP REISBURO DE VEER</v>
      </c>
    </row>
    <row r="1320" spans="1:18" ht="15" customHeight="1">
      <c r="A1320" t="str">
        <f t="shared" si="379"/>
        <v>JAPANWALA, SAAID</v>
      </c>
      <c r="B1320" t="str">
        <f t="shared" si="380"/>
        <v>806-173018</v>
      </c>
      <c r="C1320">
        <f t="shared" si="381"/>
        <v>93155045</v>
      </c>
      <c r="D1320" t="str">
        <f t="shared" si="382"/>
        <v>Checked Out</v>
      </c>
      <c r="E1320" t="str">
        <f t="shared" si="383"/>
        <v>CRS</v>
      </c>
      <c r="F1320" t="str">
        <f t="shared" si="384"/>
        <v>RACK</v>
      </c>
      <c r="G1320" t="str">
        <f t="shared" si="385"/>
        <v>SBK</v>
      </c>
      <c r="H1320">
        <f t="shared" si="386"/>
        <v>105</v>
      </c>
      <c r="I1320">
        <f t="shared" si="387"/>
        <v>42591</v>
      </c>
      <c r="J1320">
        <f t="shared" si="388"/>
        <v>42595</v>
      </c>
      <c r="K1320" t="str">
        <f t="shared" si="389"/>
        <v>NQQ1</v>
      </c>
      <c r="L1320">
        <f t="shared" si="390"/>
        <v>115</v>
      </c>
      <c r="M1320">
        <f t="shared" si="391"/>
        <v>4</v>
      </c>
      <c r="N1320">
        <f t="shared" si="392"/>
        <v>0</v>
      </c>
      <c r="O1320">
        <f t="shared" si="393"/>
        <v>0</v>
      </c>
      <c r="P1320" s="52" t="str">
        <f t="shared" si="394"/>
        <v>BOOKING.COM</v>
      </c>
      <c r="Q1320" s="52" t="str">
        <f t="shared" si="395"/>
        <v>*JBS HOTELS</v>
      </c>
      <c r="R1320" s="52" t="str">
        <f t="shared" si="396"/>
        <v>TOERKOOP REISBURO DE VEER</v>
      </c>
    </row>
    <row r="1321" spans="1:18" ht="15" customHeight="1">
      <c r="A1321" t="str">
        <f t="shared" si="379"/>
        <v>JAPANWALA, SAAID</v>
      </c>
      <c r="B1321" t="str">
        <f t="shared" si="380"/>
        <v>806-173018</v>
      </c>
      <c r="C1321">
        <f t="shared" si="381"/>
        <v>93155045</v>
      </c>
      <c r="D1321" t="str">
        <f t="shared" si="382"/>
        <v>Checked Out</v>
      </c>
      <c r="E1321" t="str">
        <f t="shared" si="383"/>
        <v>CRS</v>
      </c>
      <c r="F1321" t="str">
        <f t="shared" si="384"/>
        <v>RACK</v>
      </c>
      <c r="G1321" t="str">
        <f t="shared" si="385"/>
        <v>SBK</v>
      </c>
      <c r="H1321">
        <f t="shared" si="386"/>
        <v>105</v>
      </c>
      <c r="I1321">
        <f t="shared" si="387"/>
        <v>42591</v>
      </c>
      <c r="J1321">
        <f t="shared" si="388"/>
        <v>42595</v>
      </c>
      <c r="K1321" t="str">
        <f t="shared" si="389"/>
        <v>NQQ1</v>
      </c>
      <c r="L1321">
        <f t="shared" si="390"/>
        <v>115</v>
      </c>
      <c r="M1321">
        <f t="shared" si="391"/>
        <v>4</v>
      </c>
      <c r="N1321">
        <f t="shared" si="392"/>
        <v>0</v>
      </c>
      <c r="O1321">
        <f t="shared" si="393"/>
        <v>0</v>
      </c>
      <c r="P1321" s="52" t="str">
        <f t="shared" si="394"/>
        <v>BOOKING.COM</v>
      </c>
      <c r="Q1321" s="52" t="str">
        <f t="shared" si="395"/>
        <v>*JBS HOTELS</v>
      </c>
      <c r="R1321" s="52" t="str">
        <f t="shared" si="396"/>
        <v>TOERKOOP REISBURO DE VEER</v>
      </c>
    </row>
    <row r="1322" spans="1:18" ht="15" customHeight="1">
      <c r="A1322" t="str">
        <f t="shared" si="379"/>
        <v>JAPANWALA, SAAID</v>
      </c>
      <c r="B1322" t="str">
        <f t="shared" si="380"/>
        <v>806-173018</v>
      </c>
      <c r="C1322">
        <f t="shared" si="381"/>
        <v>93155045</v>
      </c>
      <c r="D1322" t="str">
        <f t="shared" si="382"/>
        <v>Checked Out</v>
      </c>
      <c r="E1322" t="str">
        <f t="shared" si="383"/>
        <v>CRS</v>
      </c>
      <c r="F1322" t="str">
        <f t="shared" si="384"/>
        <v>RACK</v>
      </c>
      <c r="G1322" t="str">
        <f t="shared" si="385"/>
        <v>SBK</v>
      </c>
      <c r="H1322">
        <f t="shared" si="386"/>
        <v>105</v>
      </c>
      <c r="I1322">
        <f t="shared" si="387"/>
        <v>42591</v>
      </c>
      <c r="J1322">
        <f t="shared" si="388"/>
        <v>42595</v>
      </c>
      <c r="K1322" t="str">
        <f t="shared" si="389"/>
        <v>NQQ1</v>
      </c>
      <c r="L1322">
        <f t="shared" si="390"/>
        <v>115</v>
      </c>
      <c r="M1322">
        <f t="shared" si="391"/>
        <v>4</v>
      </c>
      <c r="N1322">
        <f t="shared" si="392"/>
        <v>0</v>
      </c>
      <c r="O1322">
        <f t="shared" si="393"/>
        <v>0</v>
      </c>
      <c r="P1322" s="52" t="str">
        <f t="shared" si="394"/>
        <v>BOOKING.COM</v>
      </c>
      <c r="Q1322" s="52" t="str">
        <f t="shared" si="395"/>
        <v>*JBS HOTELS</v>
      </c>
      <c r="R1322" s="52" t="str">
        <f t="shared" si="396"/>
        <v>TOERKOOP REISBURO DE VEER</v>
      </c>
    </row>
    <row r="1323" spans="1:18" ht="15" customHeight="1">
      <c r="A1323" t="str">
        <f t="shared" si="379"/>
        <v>JAPANWALA, SAAID</v>
      </c>
      <c r="B1323" t="str">
        <f t="shared" si="380"/>
        <v>806-173018</v>
      </c>
      <c r="C1323">
        <f t="shared" si="381"/>
        <v>93155045</v>
      </c>
      <c r="D1323" t="str">
        <f t="shared" si="382"/>
        <v>Checked Out</v>
      </c>
      <c r="E1323" t="str">
        <f t="shared" si="383"/>
        <v>CRS</v>
      </c>
      <c r="F1323" t="str">
        <f t="shared" si="384"/>
        <v>RACK</v>
      </c>
      <c r="G1323" t="str">
        <f t="shared" si="385"/>
        <v>SBK</v>
      </c>
      <c r="H1323">
        <f t="shared" si="386"/>
        <v>105</v>
      </c>
      <c r="I1323">
        <f t="shared" si="387"/>
        <v>42591</v>
      </c>
      <c r="J1323">
        <f t="shared" si="388"/>
        <v>42595</v>
      </c>
      <c r="K1323" t="str">
        <f t="shared" si="389"/>
        <v>NQQ1</v>
      </c>
      <c r="L1323">
        <f t="shared" si="390"/>
        <v>115</v>
      </c>
      <c r="M1323">
        <f t="shared" si="391"/>
        <v>4</v>
      </c>
      <c r="N1323">
        <f t="shared" si="392"/>
        <v>0</v>
      </c>
      <c r="O1323">
        <f t="shared" si="393"/>
        <v>0</v>
      </c>
      <c r="P1323" s="52" t="str">
        <f t="shared" si="394"/>
        <v>BOOKING.COM</v>
      </c>
      <c r="Q1323" s="52" t="str">
        <f t="shared" si="395"/>
        <v>*JBS HOTELS</v>
      </c>
      <c r="R1323" s="52" t="str">
        <f t="shared" si="396"/>
        <v>TOERKOOP REISBURO DE VEER</v>
      </c>
    </row>
    <row r="1324" spans="1:18" ht="15" customHeight="1">
      <c r="A1324" t="str">
        <f t="shared" si="379"/>
        <v>JAPANWALA, SAAID</v>
      </c>
      <c r="B1324" t="str">
        <f t="shared" si="380"/>
        <v>806-173018</v>
      </c>
      <c r="C1324">
        <f t="shared" si="381"/>
        <v>93155045</v>
      </c>
      <c r="D1324" t="str">
        <f t="shared" si="382"/>
        <v>Checked Out</v>
      </c>
      <c r="E1324" t="str">
        <f t="shared" si="383"/>
        <v>CRS</v>
      </c>
      <c r="F1324" t="str">
        <f t="shared" si="384"/>
        <v>RACK</v>
      </c>
      <c r="G1324" t="str">
        <f t="shared" si="385"/>
        <v>SBK</v>
      </c>
      <c r="H1324">
        <f t="shared" si="386"/>
        <v>105</v>
      </c>
      <c r="I1324">
        <f t="shared" si="387"/>
        <v>42591</v>
      </c>
      <c r="J1324">
        <f t="shared" si="388"/>
        <v>42595</v>
      </c>
      <c r="K1324" t="str">
        <f t="shared" si="389"/>
        <v>NQQ1</v>
      </c>
      <c r="L1324">
        <f t="shared" si="390"/>
        <v>115</v>
      </c>
      <c r="M1324">
        <f t="shared" si="391"/>
        <v>4</v>
      </c>
      <c r="N1324">
        <f t="shared" si="392"/>
        <v>0</v>
      </c>
      <c r="O1324">
        <f t="shared" si="393"/>
        <v>0</v>
      </c>
      <c r="P1324" s="52" t="str">
        <f t="shared" si="394"/>
        <v>BOOKING.COM</v>
      </c>
      <c r="Q1324" s="52" t="str">
        <f t="shared" si="395"/>
        <v>*JBS HOTELS</v>
      </c>
      <c r="R1324" s="52" t="str">
        <f t="shared" si="396"/>
        <v>TOERKOOP REISBURO DE VEER</v>
      </c>
    </row>
    <row r="1325" spans="1:18" ht="15" customHeight="1">
      <c r="A1325" t="str">
        <f t="shared" si="379"/>
        <v>JAPANWALA, SAAID</v>
      </c>
      <c r="B1325" t="str">
        <f t="shared" si="380"/>
        <v>806-173018</v>
      </c>
      <c r="C1325">
        <f t="shared" si="381"/>
        <v>93155045</v>
      </c>
      <c r="D1325" t="str">
        <f t="shared" si="382"/>
        <v>Checked Out</v>
      </c>
      <c r="E1325" t="str">
        <f t="shared" si="383"/>
        <v>CRS</v>
      </c>
      <c r="F1325" t="str">
        <f t="shared" si="384"/>
        <v>RACK</v>
      </c>
      <c r="G1325" t="str">
        <f t="shared" si="385"/>
        <v>SBK</v>
      </c>
      <c r="H1325">
        <f t="shared" si="386"/>
        <v>105</v>
      </c>
      <c r="I1325">
        <f t="shared" si="387"/>
        <v>42591</v>
      </c>
      <c r="J1325">
        <f t="shared" si="388"/>
        <v>42595</v>
      </c>
      <c r="K1325" t="str">
        <f t="shared" si="389"/>
        <v>NQQ1</v>
      </c>
      <c r="L1325">
        <f t="shared" si="390"/>
        <v>115</v>
      </c>
      <c r="M1325">
        <f t="shared" si="391"/>
        <v>4</v>
      </c>
      <c r="N1325">
        <f t="shared" si="392"/>
        <v>0</v>
      </c>
      <c r="O1325">
        <f t="shared" si="393"/>
        <v>0</v>
      </c>
      <c r="P1325" s="52" t="str">
        <f t="shared" si="394"/>
        <v>BOOKING.COM</v>
      </c>
      <c r="Q1325" s="52" t="str">
        <f t="shared" si="395"/>
        <v>*JBS HOTELS</v>
      </c>
      <c r="R1325" s="52" t="str">
        <f t="shared" si="396"/>
        <v>TOERKOOP REISBURO DE VEER</v>
      </c>
    </row>
    <row r="1326" spans="1:18" ht="15" customHeight="1">
      <c r="A1326" t="str">
        <f t="shared" si="379"/>
        <v>JAPANWALA, SAAID</v>
      </c>
      <c r="B1326" t="str">
        <f t="shared" si="380"/>
        <v>806-173018</v>
      </c>
      <c r="C1326">
        <f t="shared" si="381"/>
        <v>93155045</v>
      </c>
      <c r="D1326" t="str">
        <f t="shared" si="382"/>
        <v>Checked Out</v>
      </c>
      <c r="E1326" t="str">
        <f t="shared" si="383"/>
        <v>CRS</v>
      </c>
      <c r="F1326" t="str">
        <f t="shared" si="384"/>
        <v>RACK</v>
      </c>
      <c r="G1326" t="str">
        <f t="shared" si="385"/>
        <v>SBK</v>
      </c>
      <c r="H1326">
        <f t="shared" si="386"/>
        <v>105</v>
      </c>
      <c r="I1326">
        <f t="shared" si="387"/>
        <v>42591</v>
      </c>
      <c r="J1326">
        <f t="shared" si="388"/>
        <v>42595</v>
      </c>
      <c r="K1326" t="str">
        <f t="shared" si="389"/>
        <v>NQQ1</v>
      </c>
      <c r="L1326">
        <f t="shared" si="390"/>
        <v>115</v>
      </c>
      <c r="M1326">
        <f t="shared" si="391"/>
        <v>4</v>
      </c>
      <c r="N1326">
        <f t="shared" si="392"/>
        <v>0</v>
      </c>
      <c r="O1326">
        <f t="shared" si="393"/>
        <v>0</v>
      </c>
      <c r="P1326" s="52" t="str">
        <f t="shared" si="394"/>
        <v>BOOKING.COM</v>
      </c>
      <c r="Q1326" s="52" t="str">
        <f t="shared" si="395"/>
        <v>*JBS HOTELS</v>
      </c>
      <c r="R1326" s="52" t="str">
        <f t="shared" si="396"/>
        <v>TOERKOOP REISBURO DE VEER</v>
      </c>
    </row>
    <row r="1327" spans="1:18" ht="15" customHeight="1">
      <c r="A1327" t="str">
        <f t="shared" si="379"/>
        <v>JAPANWALA, SAAID</v>
      </c>
      <c r="B1327" t="str">
        <f t="shared" si="380"/>
        <v>806-173018</v>
      </c>
      <c r="C1327">
        <f t="shared" si="381"/>
        <v>93155045</v>
      </c>
      <c r="D1327" t="str">
        <f t="shared" si="382"/>
        <v>Checked Out</v>
      </c>
      <c r="E1327" t="str">
        <f t="shared" si="383"/>
        <v>CRS</v>
      </c>
      <c r="F1327" t="str">
        <f t="shared" si="384"/>
        <v>RACK</v>
      </c>
      <c r="G1327" t="str">
        <f t="shared" si="385"/>
        <v>SBK</v>
      </c>
      <c r="H1327">
        <f t="shared" si="386"/>
        <v>105</v>
      </c>
      <c r="I1327">
        <f t="shared" si="387"/>
        <v>42591</v>
      </c>
      <c r="J1327">
        <f t="shared" si="388"/>
        <v>42595</v>
      </c>
      <c r="K1327" t="str">
        <f t="shared" si="389"/>
        <v>NQQ1</v>
      </c>
      <c r="L1327">
        <f t="shared" si="390"/>
        <v>115</v>
      </c>
      <c r="M1327">
        <f t="shared" si="391"/>
        <v>4</v>
      </c>
      <c r="N1327">
        <f t="shared" si="392"/>
        <v>0</v>
      </c>
      <c r="O1327">
        <f t="shared" si="393"/>
        <v>0</v>
      </c>
      <c r="P1327" s="52" t="str">
        <f t="shared" si="394"/>
        <v>BOOKING.COM</v>
      </c>
      <c r="Q1327" s="52" t="str">
        <f t="shared" si="395"/>
        <v>*JBS HOTELS</v>
      </c>
      <c r="R1327" s="52" t="str">
        <f t="shared" si="396"/>
        <v>TOERKOOP REISBURO DE VEER</v>
      </c>
    </row>
    <row r="1328" spans="1:18" ht="15" customHeight="1">
      <c r="A1328" t="str">
        <f t="shared" si="379"/>
        <v>JAPANWALA, SAAID</v>
      </c>
      <c r="B1328" t="str">
        <f t="shared" si="380"/>
        <v>806-173018</v>
      </c>
      <c r="C1328">
        <f t="shared" si="381"/>
        <v>93155045</v>
      </c>
      <c r="D1328" t="str">
        <f t="shared" si="382"/>
        <v>Checked Out</v>
      </c>
      <c r="E1328" t="str">
        <f t="shared" si="383"/>
        <v>CRS</v>
      </c>
      <c r="F1328" t="str">
        <f t="shared" si="384"/>
        <v>RACK</v>
      </c>
      <c r="G1328" t="str">
        <f t="shared" si="385"/>
        <v>SBK</v>
      </c>
      <c r="H1328">
        <f t="shared" si="386"/>
        <v>105</v>
      </c>
      <c r="I1328">
        <f t="shared" si="387"/>
        <v>42591</v>
      </c>
      <c r="J1328">
        <f t="shared" si="388"/>
        <v>42595</v>
      </c>
      <c r="K1328" t="str">
        <f t="shared" si="389"/>
        <v>NQQ1</v>
      </c>
      <c r="L1328">
        <f t="shared" si="390"/>
        <v>115</v>
      </c>
      <c r="M1328">
        <f t="shared" si="391"/>
        <v>4</v>
      </c>
      <c r="N1328">
        <f t="shared" si="392"/>
        <v>0</v>
      </c>
      <c r="O1328">
        <f t="shared" si="393"/>
        <v>0</v>
      </c>
      <c r="P1328" s="52" t="str">
        <f t="shared" si="394"/>
        <v>BOOKING.COM</v>
      </c>
      <c r="Q1328" s="52" t="str">
        <f t="shared" si="395"/>
        <v>*JBS HOTELS</v>
      </c>
      <c r="R1328" s="52" t="str">
        <f t="shared" si="396"/>
        <v>TOERKOOP REISBURO DE VEER</v>
      </c>
    </row>
    <row r="1329" spans="1:18" ht="15" customHeight="1">
      <c r="A1329" t="str">
        <f t="shared" si="379"/>
        <v>JAPANWALA, SAAID</v>
      </c>
      <c r="B1329" t="str">
        <f t="shared" si="380"/>
        <v>806-173018</v>
      </c>
      <c r="C1329">
        <f t="shared" si="381"/>
        <v>93155045</v>
      </c>
      <c r="D1329" t="str">
        <f t="shared" si="382"/>
        <v>Checked Out</v>
      </c>
      <c r="E1329" t="str">
        <f t="shared" si="383"/>
        <v>CRS</v>
      </c>
      <c r="F1329" t="str">
        <f t="shared" si="384"/>
        <v>RACK</v>
      </c>
      <c r="G1329" t="str">
        <f t="shared" si="385"/>
        <v>SBK</v>
      </c>
      <c r="H1329">
        <f t="shared" si="386"/>
        <v>105</v>
      </c>
      <c r="I1329">
        <f t="shared" si="387"/>
        <v>42591</v>
      </c>
      <c r="J1329">
        <f t="shared" si="388"/>
        <v>42595</v>
      </c>
      <c r="K1329" t="str">
        <f t="shared" si="389"/>
        <v>NQQ1</v>
      </c>
      <c r="L1329">
        <f t="shared" si="390"/>
        <v>115</v>
      </c>
      <c r="M1329">
        <f t="shared" si="391"/>
        <v>4</v>
      </c>
      <c r="N1329">
        <f t="shared" si="392"/>
        <v>0</v>
      </c>
      <c r="O1329">
        <f t="shared" si="393"/>
        <v>0</v>
      </c>
      <c r="P1329" s="52" t="str">
        <f t="shared" si="394"/>
        <v>BOOKING.COM</v>
      </c>
      <c r="Q1329" s="52" t="str">
        <f t="shared" si="395"/>
        <v>*JBS HOTELS</v>
      </c>
      <c r="R1329" s="52" t="str">
        <f t="shared" si="396"/>
        <v>TOERKOOP REISBURO DE VEER</v>
      </c>
    </row>
    <row r="1330" spans="1:18" ht="15" customHeight="1">
      <c r="A1330" t="str">
        <f t="shared" si="379"/>
        <v>JAPANWALA, SAAID</v>
      </c>
      <c r="B1330" t="str">
        <f t="shared" si="380"/>
        <v>806-173018</v>
      </c>
      <c r="C1330">
        <f t="shared" si="381"/>
        <v>93155045</v>
      </c>
      <c r="D1330" t="str">
        <f t="shared" si="382"/>
        <v>Checked Out</v>
      </c>
      <c r="E1330" t="str">
        <f t="shared" si="383"/>
        <v>CRS</v>
      </c>
      <c r="F1330" t="str">
        <f t="shared" si="384"/>
        <v>RACK</v>
      </c>
      <c r="G1330" t="str">
        <f t="shared" si="385"/>
        <v>SBK</v>
      </c>
      <c r="H1330">
        <f t="shared" si="386"/>
        <v>105</v>
      </c>
      <c r="I1330">
        <f t="shared" si="387"/>
        <v>42591</v>
      </c>
      <c r="J1330">
        <f t="shared" si="388"/>
        <v>42595</v>
      </c>
      <c r="K1330" t="str">
        <f t="shared" si="389"/>
        <v>NQQ1</v>
      </c>
      <c r="L1330">
        <f t="shared" si="390"/>
        <v>115</v>
      </c>
      <c r="M1330">
        <f t="shared" si="391"/>
        <v>4</v>
      </c>
      <c r="N1330">
        <f t="shared" si="392"/>
        <v>0</v>
      </c>
      <c r="O1330">
        <f t="shared" si="393"/>
        <v>0</v>
      </c>
      <c r="P1330" s="52" t="str">
        <f t="shared" si="394"/>
        <v>BOOKING.COM</v>
      </c>
      <c r="Q1330" s="52" t="str">
        <f t="shared" si="395"/>
        <v>*JBS HOTELS</v>
      </c>
      <c r="R1330" s="52" t="str">
        <f t="shared" si="396"/>
        <v>TOERKOOP REISBURO DE VEER</v>
      </c>
    </row>
    <row r="1331" spans="1:18" ht="15" customHeight="1">
      <c r="A1331" t="str">
        <f t="shared" si="379"/>
        <v>JAPANWALA, SAAID</v>
      </c>
      <c r="B1331" t="str">
        <f t="shared" si="380"/>
        <v>806-173018</v>
      </c>
      <c r="C1331">
        <f t="shared" si="381"/>
        <v>93155045</v>
      </c>
      <c r="D1331" t="str">
        <f t="shared" si="382"/>
        <v>Checked Out</v>
      </c>
      <c r="E1331" t="str">
        <f t="shared" si="383"/>
        <v>CRS</v>
      </c>
      <c r="F1331" t="str">
        <f t="shared" si="384"/>
        <v>RACK</v>
      </c>
      <c r="G1331" t="str">
        <f t="shared" si="385"/>
        <v>SBK</v>
      </c>
      <c r="H1331">
        <f t="shared" si="386"/>
        <v>105</v>
      </c>
      <c r="I1331">
        <f t="shared" si="387"/>
        <v>42591</v>
      </c>
      <c r="J1331">
        <f t="shared" si="388"/>
        <v>42595</v>
      </c>
      <c r="K1331" t="str">
        <f t="shared" si="389"/>
        <v>NQQ1</v>
      </c>
      <c r="L1331">
        <f t="shared" si="390"/>
        <v>115</v>
      </c>
      <c r="M1331">
        <f t="shared" si="391"/>
        <v>4</v>
      </c>
      <c r="N1331">
        <f t="shared" si="392"/>
        <v>0</v>
      </c>
      <c r="O1331">
        <f t="shared" si="393"/>
        <v>0</v>
      </c>
      <c r="P1331" s="52" t="str">
        <f t="shared" si="394"/>
        <v>BOOKING.COM</v>
      </c>
      <c r="Q1331" s="52" t="str">
        <f t="shared" si="395"/>
        <v>*JBS HOTELS</v>
      </c>
      <c r="R1331" s="52" t="str">
        <f t="shared" si="396"/>
        <v>TOERKOOP REISBURO DE VEER</v>
      </c>
    </row>
    <row r="1332" spans="1:18" ht="15" customHeight="1">
      <c r="A1332" t="str">
        <f t="shared" si="379"/>
        <v>JAPANWALA, SAAID</v>
      </c>
      <c r="B1332" t="str">
        <f t="shared" si="380"/>
        <v>806-173018</v>
      </c>
      <c r="C1332">
        <f t="shared" si="381"/>
        <v>93155045</v>
      </c>
      <c r="D1332" t="str">
        <f t="shared" si="382"/>
        <v>Checked Out</v>
      </c>
      <c r="E1332" t="str">
        <f t="shared" si="383"/>
        <v>CRS</v>
      </c>
      <c r="F1332" t="str">
        <f t="shared" si="384"/>
        <v>RACK</v>
      </c>
      <c r="G1332" t="str">
        <f t="shared" si="385"/>
        <v>SBK</v>
      </c>
      <c r="H1332">
        <f t="shared" si="386"/>
        <v>105</v>
      </c>
      <c r="I1332">
        <f t="shared" si="387"/>
        <v>42591</v>
      </c>
      <c r="J1332">
        <f t="shared" si="388"/>
        <v>42595</v>
      </c>
      <c r="K1332" t="str">
        <f t="shared" si="389"/>
        <v>NQQ1</v>
      </c>
      <c r="L1332">
        <f t="shared" si="390"/>
        <v>115</v>
      </c>
      <c r="M1332">
        <f t="shared" si="391"/>
        <v>4</v>
      </c>
      <c r="N1332">
        <f t="shared" si="392"/>
        <v>0</v>
      </c>
      <c r="O1332">
        <f t="shared" si="393"/>
        <v>0</v>
      </c>
      <c r="P1332" s="52" t="str">
        <f t="shared" si="394"/>
        <v>BOOKING.COM</v>
      </c>
      <c r="Q1332" s="52" t="str">
        <f t="shared" si="395"/>
        <v>*JBS HOTELS</v>
      </c>
      <c r="R1332" s="52" t="str">
        <f t="shared" si="396"/>
        <v>TOERKOOP REISBURO DE VEER</v>
      </c>
    </row>
    <row r="1333" spans="1:18" ht="15" customHeight="1">
      <c r="A1333" t="str">
        <f t="shared" si="379"/>
        <v>JAPANWALA, SAAID</v>
      </c>
      <c r="B1333" t="str">
        <f t="shared" si="380"/>
        <v>806-173018</v>
      </c>
      <c r="C1333">
        <f t="shared" si="381"/>
        <v>93155045</v>
      </c>
      <c r="D1333" t="str">
        <f t="shared" si="382"/>
        <v>Checked Out</v>
      </c>
      <c r="E1333" t="str">
        <f t="shared" si="383"/>
        <v>CRS</v>
      </c>
      <c r="F1333" t="str">
        <f t="shared" si="384"/>
        <v>RACK</v>
      </c>
      <c r="G1333" t="str">
        <f t="shared" si="385"/>
        <v>SBK</v>
      </c>
      <c r="H1333">
        <f t="shared" si="386"/>
        <v>105</v>
      </c>
      <c r="I1333">
        <f t="shared" si="387"/>
        <v>42591</v>
      </c>
      <c r="J1333">
        <f t="shared" si="388"/>
        <v>42595</v>
      </c>
      <c r="K1333" t="str">
        <f t="shared" si="389"/>
        <v>NQQ1</v>
      </c>
      <c r="L1333">
        <f t="shared" si="390"/>
        <v>115</v>
      </c>
      <c r="M1333">
        <f t="shared" si="391"/>
        <v>4</v>
      </c>
      <c r="N1333">
        <f t="shared" si="392"/>
        <v>0</v>
      </c>
      <c r="O1333">
        <f t="shared" si="393"/>
        <v>0</v>
      </c>
      <c r="P1333" s="52" t="str">
        <f t="shared" si="394"/>
        <v>BOOKING.COM</v>
      </c>
      <c r="Q1333" s="52" t="str">
        <f t="shared" si="395"/>
        <v>*JBS HOTELS</v>
      </c>
      <c r="R1333" s="52" t="str">
        <f t="shared" si="396"/>
        <v>TOERKOOP REISBURO DE VEER</v>
      </c>
    </row>
    <row r="1334" spans="1:18" ht="15" customHeight="1">
      <c r="A1334" t="str">
        <f t="shared" si="379"/>
        <v>JAPANWALA, SAAID</v>
      </c>
      <c r="B1334" t="str">
        <f t="shared" si="380"/>
        <v>806-173018</v>
      </c>
      <c r="C1334">
        <f t="shared" si="381"/>
        <v>93155045</v>
      </c>
      <c r="D1334" t="str">
        <f t="shared" si="382"/>
        <v>Checked Out</v>
      </c>
      <c r="E1334" t="str">
        <f t="shared" si="383"/>
        <v>CRS</v>
      </c>
      <c r="F1334" t="str">
        <f t="shared" si="384"/>
        <v>RACK</v>
      </c>
      <c r="G1334" t="str">
        <f t="shared" si="385"/>
        <v>SBK</v>
      </c>
      <c r="H1334">
        <f t="shared" si="386"/>
        <v>105</v>
      </c>
      <c r="I1334">
        <f t="shared" si="387"/>
        <v>42591</v>
      </c>
      <c r="J1334">
        <f t="shared" si="388"/>
        <v>42595</v>
      </c>
      <c r="K1334" t="str">
        <f t="shared" si="389"/>
        <v>NQQ1</v>
      </c>
      <c r="L1334">
        <f t="shared" si="390"/>
        <v>115</v>
      </c>
      <c r="M1334">
        <f t="shared" si="391"/>
        <v>4</v>
      </c>
      <c r="N1334">
        <f t="shared" si="392"/>
        <v>0</v>
      </c>
      <c r="O1334">
        <f t="shared" si="393"/>
        <v>0</v>
      </c>
      <c r="P1334" s="52" t="str">
        <f t="shared" si="394"/>
        <v>BOOKING.COM</v>
      </c>
      <c r="Q1334" s="52" t="str">
        <f t="shared" si="395"/>
        <v>*JBS HOTELS</v>
      </c>
      <c r="R1334" s="52" t="str">
        <f t="shared" si="396"/>
        <v>TOERKOOP REISBURO DE VEER</v>
      </c>
    </row>
    <row r="1335" spans="1:18" ht="15" customHeight="1">
      <c r="A1335" t="str">
        <f t="shared" si="379"/>
        <v>JAPANWALA, SAAID</v>
      </c>
      <c r="B1335" t="str">
        <f t="shared" si="380"/>
        <v>806-173018</v>
      </c>
      <c r="C1335">
        <f t="shared" si="381"/>
        <v>93155045</v>
      </c>
      <c r="D1335" t="str">
        <f t="shared" si="382"/>
        <v>Checked Out</v>
      </c>
      <c r="E1335" t="str">
        <f t="shared" si="383"/>
        <v>CRS</v>
      </c>
      <c r="F1335" t="str">
        <f t="shared" si="384"/>
        <v>RACK</v>
      </c>
      <c r="G1335" t="str">
        <f t="shared" si="385"/>
        <v>SBK</v>
      </c>
      <c r="H1335">
        <f t="shared" si="386"/>
        <v>105</v>
      </c>
      <c r="I1335">
        <f t="shared" si="387"/>
        <v>42591</v>
      </c>
      <c r="J1335">
        <f t="shared" si="388"/>
        <v>42595</v>
      </c>
      <c r="K1335" t="str">
        <f t="shared" si="389"/>
        <v>NQQ1</v>
      </c>
      <c r="L1335">
        <f t="shared" si="390"/>
        <v>115</v>
      </c>
      <c r="M1335">
        <f t="shared" si="391"/>
        <v>4</v>
      </c>
      <c r="N1335">
        <f t="shared" si="392"/>
        <v>0</v>
      </c>
      <c r="O1335">
        <f t="shared" si="393"/>
        <v>0</v>
      </c>
      <c r="P1335" s="52" t="str">
        <f t="shared" si="394"/>
        <v>BOOKING.COM</v>
      </c>
      <c r="Q1335" s="52" t="str">
        <f t="shared" si="395"/>
        <v>*JBS HOTELS</v>
      </c>
      <c r="R1335" s="52" t="str">
        <f t="shared" si="396"/>
        <v>TOERKOOP REISBURO DE VEER</v>
      </c>
    </row>
    <row r="1336" spans="1:18" ht="15" customHeight="1">
      <c r="A1336" t="str">
        <f t="shared" si="379"/>
        <v>JAPANWALA, SAAID</v>
      </c>
      <c r="B1336" t="str">
        <f t="shared" si="380"/>
        <v>806-173018</v>
      </c>
      <c r="C1336">
        <f t="shared" si="381"/>
        <v>93155045</v>
      </c>
      <c r="D1336" t="str">
        <f t="shared" si="382"/>
        <v>Checked Out</v>
      </c>
      <c r="E1336" t="str">
        <f t="shared" si="383"/>
        <v>CRS</v>
      </c>
      <c r="F1336" t="str">
        <f t="shared" si="384"/>
        <v>RACK</v>
      </c>
      <c r="G1336" t="str">
        <f t="shared" si="385"/>
        <v>SBK</v>
      </c>
      <c r="H1336">
        <f t="shared" si="386"/>
        <v>105</v>
      </c>
      <c r="I1336">
        <f t="shared" si="387"/>
        <v>42591</v>
      </c>
      <c r="J1336">
        <f t="shared" si="388"/>
        <v>42595</v>
      </c>
      <c r="K1336" t="str">
        <f t="shared" si="389"/>
        <v>NQQ1</v>
      </c>
      <c r="L1336">
        <f t="shared" si="390"/>
        <v>115</v>
      </c>
      <c r="M1336">
        <f t="shared" si="391"/>
        <v>4</v>
      </c>
      <c r="N1336">
        <f t="shared" si="392"/>
        <v>0</v>
      </c>
      <c r="O1336">
        <f t="shared" si="393"/>
        <v>0</v>
      </c>
      <c r="P1336" s="52" t="str">
        <f t="shared" si="394"/>
        <v>BOOKING.COM</v>
      </c>
      <c r="Q1336" s="52" t="str">
        <f t="shared" si="395"/>
        <v>*JBS HOTELS</v>
      </c>
      <c r="R1336" s="52" t="str">
        <f t="shared" si="396"/>
        <v>TOERKOOP REISBURO DE VEER</v>
      </c>
    </row>
    <row r="1337" spans="1:18" ht="15" customHeight="1">
      <c r="A1337" t="str">
        <f t="shared" si="379"/>
        <v>JAPANWALA, SAAID</v>
      </c>
      <c r="B1337" t="str">
        <f t="shared" si="380"/>
        <v>806-173018</v>
      </c>
      <c r="C1337">
        <f t="shared" si="381"/>
        <v>93155045</v>
      </c>
      <c r="D1337" t="str">
        <f t="shared" si="382"/>
        <v>Checked Out</v>
      </c>
      <c r="E1337" t="str">
        <f t="shared" si="383"/>
        <v>CRS</v>
      </c>
      <c r="F1337" t="str">
        <f t="shared" si="384"/>
        <v>RACK</v>
      </c>
      <c r="G1337" t="str">
        <f t="shared" si="385"/>
        <v>SBK</v>
      </c>
      <c r="H1337">
        <f t="shared" si="386"/>
        <v>105</v>
      </c>
      <c r="I1337">
        <f t="shared" si="387"/>
        <v>42591</v>
      </c>
      <c r="J1337">
        <f t="shared" si="388"/>
        <v>42595</v>
      </c>
      <c r="K1337" t="str">
        <f t="shared" si="389"/>
        <v>NQQ1</v>
      </c>
      <c r="L1337">
        <f t="shared" si="390"/>
        <v>115</v>
      </c>
      <c r="M1337">
        <f t="shared" si="391"/>
        <v>4</v>
      </c>
      <c r="N1337">
        <f t="shared" si="392"/>
        <v>0</v>
      </c>
      <c r="O1337">
        <f t="shared" si="393"/>
        <v>0</v>
      </c>
      <c r="P1337" s="52" t="str">
        <f t="shared" si="394"/>
        <v>BOOKING.COM</v>
      </c>
      <c r="Q1337" s="52" t="str">
        <f t="shared" si="395"/>
        <v>*JBS HOTELS</v>
      </c>
      <c r="R1337" s="52" t="str">
        <f t="shared" si="396"/>
        <v>TOERKOOP REISBURO DE VEER</v>
      </c>
    </row>
    <row r="1338" spans="1:18" ht="15" customHeight="1">
      <c r="A1338" t="str">
        <f t="shared" si="379"/>
        <v>JAPANWALA, SAAID</v>
      </c>
      <c r="B1338" t="str">
        <f t="shared" si="380"/>
        <v>806-173018</v>
      </c>
      <c r="C1338">
        <f t="shared" si="381"/>
        <v>93155045</v>
      </c>
      <c r="D1338" t="str">
        <f t="shared" si="382"/>
        <v>Checked Out</v>
      </c>
      <c r="E1338" t="str">
        <f t="shared" si="383"/>
        <v>CRS</v>
      </c>
      <c r="F1338" t="str">
        <f t="shared" si="384"/>
        <v>RACK</v>
      </c>
      <c r="G1338" t="str">
        <f t="shared" si="385"/>
        <v>SBK</v>
      </c>
      <c r="H1338">
        <f t="shared" si="386"/>
        <v>105</v>
      </c>
      <c r="I1338">
        <f t="shared" si="387"/>
        <v>42591</v>
      </c>
      <c r="J1338">
        <f t="shared" si="388"/>
        <v>42595</v>
      </c>
      <c r="K1338" t="str">
        <f t="shared" si="389"/>
        <v>NQQ1</v>
      </c>
      <c r="L1338">
        <f t="shared" si="390"/>
        <v>115</v>
      </c>
      <c r="M1338">
        <f t="shared" si="391"/>
        <v>4</v>
      </c>
      <c r="N1338">
        <f t="shared" si="392"/>
        <v>0</v>
      </c>
      <c r="O1338">
        <f t="shared" si="393"/>
        <v>0</v>
      </c>
      <c r="P1338" s="52" t="str">
        <f t="shared" si="394"/>
        <v>BOOKING.COM</v>
      </c>
      <c r="Q1338" s="52" t="str">
        <f t="shared" si="395"/>
        <v>*JBS HOTELS</v>
      </c>
      <c r="R1338" s="52" t="str">
        <f t="shared" si="396"/>
        <v>TOERKOOP REISBURO DE VEER</v>
      </c>
    </row>
    <row r="1339" spans="1:18" ht="15" customHeight="1">
      <c r="A1339" t="str">
        <f t="shared" si="379"/>
        <v>JAPANWALA, SAAID</v>
      </c>
      <c r="B1339" t="str">
        <f t="shared" si="380"/>
        <v>806-173018</v>
      </c>
      <c r="C1339">
        <f t="shared" si="381"/>
        <v>93155045</v>
      </c>
      <c r="D1339" t="str">
        <f t="shared" si="382"/>
        <v>Checked Out</v>
      </c>
      <c r="E1339" t="str">
        <f t="shared" si="383"/>
        <v>CRS</v>
      </c>
      <c r="F1339" t="str">
        <f t="shared" si="384"/>
        <v>RACK</v>
      </c>
      <c r="G1339" t="str">
        <f t="shared" si="385"/>
        <v>SBK</v>
      </c>
      <c r="H1339">
        <f t="shared" si="386"/>
        <v>105</v>
      </c>
      <c r="I1339">
        <f t="shared" si="387"/>
        <v>42591</v>
      </c>
      <c r="J1339">
        <f t="shared" si="388"/>
        <v>42595</v>
      </c>
      <c r="K1339" t="str">
        <f t="shared" si="389"/>
        <v>NQQ1</v>
      </c>
      <c r="L1339">
        <f t="shared" si="390"/>
        <v>115</v>
      </c>
      <c r="M1339">
        <f t="shared" si="391"/>
        <v>4</v>
      </c>
      <c r="N1339">
        <f t="shared" si="392"/>
        <v>0</v>
      </c>
      <c r="O1339">
        <f t="shared" si="393"/>
        <v>0</v>
      </c>
      <c r="P1339" s="52" t="str">
        <f t="shared" si="394"/>
        <v>BOOKING.COM</v>
      </c>
      <c r="Q1339" s="52" t="str">
        <f t="shared" si="395"/>
        <v>*JBS HOTELS</v>
      </c>
      <c r="R1339" s="52" t="str">
        <f t="shared" si="396"/>
        <v>TOERKOOP REISBURO DE VEER</v>
      </c>
    </row>
    <row r="1340" spans="1:18" ht="15" customHeight="1">
      <c r="A1340" t="str">
        <f t="shared" si="379"/>
        <v>JAPANWALA, SAAID</v>
      </c>
      <c r="B1340" t="str">
        <f t="shared" si="380"/>
        <v>806-173018</v>
      </c>
      <c r="C1340">
        <f t="shared" si="381"/>
        <v>93155045</v>
      </c>
      <c r="D1340" t="str">
        <f t="shared" si="382"/>
        <v>Checked Out</v>
      </c>
      <c r="E1340" t="str">
        <f t="shared" si="383"/>
        <v>CRS</v>
      </c>
      <c r="F1340" t="str">
        <f t="shared" si="384"/>
        <v>RACK</v>
      </c>
      <c r="G1340" t="str">
        <f t="shared" si="385"/>
        <v>SBK</v>
      </c>
      <c r="H1340">
        <f t="shared" si="386"/>
        <v>105</v>
      </c>
      <c r="I1340">
        <f t="shared" si="387"/>
        <v>42591</v>
      </c>
      <c r="J1340">
        <f t="shared" si="388"/>
        <v>42595</v>
      </c>
      <c r="K1340" t="str">
        <f t="shared" si="389"/>
        <v>NQQ1</v>
      </c>
      <c r="L1340">
        <f t="shared" si="390"/>
        <v>115</v>
      </c>
      <c r="M1340">
        <f t="shared" si="391"/>
        <v>4</v>
      </c>
      <c r="N1340">
        <f t="shared" si="392"/>
        <v>0</v>
      </c>
      <c r="O1340">
        <f t="shared" si="393"/>
        <v>0</v>
      </c>
      <c r="P1340" s="52" t="str">
        <f t="shared" si="394"/>
        <v>BOOKING.COM</v>
      </c>
      <c r="Q1340" s="52" t="str">
        <f t="shared" si="395"/>
        <v>*JBS HOTELS</v>
      </c>
      <c r="R1340" s="52" t="str">
        <f t="shared" si="396"/>
        <v>TOERKOOP REISBURO DE VEER</v>
      </c>
    </row>
    <row r="1341" spans="1:18" ht="15" customHeight="1">
      <c r="A1341" t="str">
        <f t="shared" si="379"/>
        <v>JAPANWALA, SAAID</v>
      </c>
      <c r="B1341" t="str">
        <f t="shared" si="380"/>
        <v>806-173018</v>
      </c>
      <c r="C1341">
        <f t="shared" si="381"/>
        <v>93155045</v>
      </c>
      <c r="D1341" t="str">
        <f t="shared" si="382"/>
        <v>Checked Out</v>
      </c>
      <c r="E1341" t="str">
        <f t="shared" si="383"/>
        <v>CRS</v>
      </c>
      <c r="F1341" t="str">
        <f t="shared" si="384"/>
        <v>RACK</v>
      </c>
      <c r="G1341" t="str">
        <f t="shared" si="385"/>
        <v>SBK</v>
      </c>
      <c r="H1341">
        <f t="shared" si="386"/>
        <v>105</v>
      </c>
      <c r="I1341">
        <f t="shared" si="387"/>
        <v>42591</v>
      </c>
      <c r="J1341">
        <f t="shared" si="388"/>
        <v>42595</v>
      </c>
      <c r="K1341" t="str">
        <f t="shared" si="389"/>
        <v>NQQ1</v>
      </c>
      <c r="L1341">
        <f t="shared" si="390"/>
        <v>115</v>
      </c>
      <c r="M1341">
        <f t="shared" si="391"/>
        <v>4</v>
      </c>
      <c r="N1341">
        <f t="shared" si="392"/>
        <v>0</v>
      </c>
      <c r="O1341">
        <f t="shared" si="393"/>
        <v>0</v>
      </c>
      <c r="P1341" s="52" t="str">
        <f t="shared" si="394"/>
        <v>BOOKING.COM</v>
      </c>
      <c r="Q1341" s="52" t="str">
        <f t="shared" si="395"/>
        <v>*JBS HOTELS</v>
      </c>
      <c r="R1341" s="52" t="str">
        <f t="shared" si="396"/>
        <v>TOERKOOP REISBURO DE VEER</v>
      </c>
    </row>
    <row r="1342" spans="1:18" ht="15" customHeight="1">
      <c r="A1342" t="str">
        <f t="shared" si="379"/>
        <v>JAPANWALA, SAAID</v>
      </c>
      <c r="B1342" t="str">
        <f t="shared" si="380"/>
        <v>806-173018</v>
      </c>
      <c r="C1342">
        <f t="shared" si="381"/>
        <v>93155045</v>
      </c>
      <c r="D1342" t="str">
        <f t="shared" si="382"/>
        <v>Checked Out</v>
      </c>
      <c r="E1342" t="str">
        <f t="shared" si="383"/>
        <v>CRS</v>
      </c>
      <c r="F1342" t="str">
        <f t="shared" si="384"/>
        <v>RACK</v>
      </c>
      <c r="G1342" t="str">
        <f t="shared" si="385"/>
        <v>SBK</v>
      </c>
      <c r="H1342">
        <f t="shared" si="386"/>
        <v>105</v>
      </c>
      <c r="I1342">
        <f t="shared" si="387"/>
        <v>42591</v>
      </c>
      <c r="J1342">
        <f t="shared" si="388"/>
        <v>42595</v>
      </c>
      <c r="K1342" t="str">
        <f t="shared" si="389"/>
        <v>NQQ1</v>
      </c>
      <c r="L1342">
        <f t="shared" si="390"/>
        <v>115</v>
      </c>
      <c r="M1342">
        <f t="shared" si="391"/>
        <v>4</v>
      </c>
      <c r="N1342">
        <f t="shared" si="392"/>
        <v>0</v>
      </c>
      <c r="O1342">
        <f t="shared" si="393"/>
        <v>0</v>
      </c>
      <c r="P1342" s="52" t="str">
        <f t="shared" si="394"/>
        <v>BOOKING.COM</v>
      </c>
      <c r="Q1342" s="52" t="str">
        <f t="shared" si="395"/>
        <v>*JBS HOTELS</v>
      </c>
      <c r="R1342" s="52" t="str">
        <f t="shared" si="396"/>
        <v>TOERKOOP REISBURO DE VEER</v>
      </c>
    </row>
    <row r="1343" spans="1:18" ht="15" customHeight="1">
      <c r="A1343" t="str">
        <f t="shared" si="379"/>
        <v>JAPANWALA, SAAID</v>
      </c>
      <c r="B1343" t="str">
        <f t="shared" si="380"/>
        <v>806-173018</v>
      </c>
      <c r="C1343">
        <f t="shared" si="381"/>
        <v>93155045</v>
      </c>
      <c r="D1343" t="str">
        <f t="shared" si="382"/>
        <v>Checked Out</v>
      </c>
      <c r="E1343" t="str">
        <f t="shared" si="383"/>
        <v>CRS</v>
      </c>
      <c r="F1343" t="str">
        <f t="shared" si="384"/>
        <v>RACK</v>
      </c>
      <c r="G1343" t="str">
        <f t="shared" si="385"/>
        <v>SBK</v>
      </c>
      <c r="H1343">
        <f t="shared" si="386"/>
        <v>105</v>
      </c>
      <c r="I1343">
        <f t="shared" si="387"/>
        <v>42591</v>
      </c>
      <c r="J1343">
        <f t="shared" si="388"/>
        <v>42595</v>
      </c>
      <c r="K1343" t="str">
        <f t="shared" si="389"/>
        <v>NQQ1</v>
      </c>
      <c r="L1343">
        <f t="shared" si="390"/>
        <v>115</v>
      </c>
      <c r="M1343">
        <f t="shared" si="391"/>
        <v>4</v>
      </c>
      <c r="N1343">
        <f t="shared" si="392"/>
        <v>0</v>
      </c>
      <c r="O1343">
        <f t="shared" si="393"/>
        <v>0</v>
      </c>
      <c r="P1343" s="52" t="str">
        <f t="shared" si="394"/>
        <v>BOOKING.COM</v>
      </c>
      <c r="Q1343" s="52" t="str">
        <f t="shared" si="395"/>
        <v>*JBS HOTELS</v>
      </c>
      <c r="R1343" s="52" t="str">
        <f t="shared" si="396"/>
        <v>TOERKOOP REISBURO DE VEER</v>
      </c>
    </row>
    <row r="1344" spans="1:18" ht="15" customHeight="1">
      <c r="A1344" t="str">
        <f t="shared" si="379"/>
        <v>JAPANWALA, SAAID</v>
      </c>
      <c r="B1344" t="str">
        <f t="shared" si="380"/>
        <v>806-173018</v>
      </c>
      <c r="C1344">
        <f t="shared" si="381"/>
        <v>93155045</v>
      </c>
      <c r="D1344" t="str">
        <f t="shared" si="382"/>
        <v>Checked Out</v>
      </c>
      <c r="E1344" t="str">
        <f t="shared" si="383"/>
        <v>CRS</v>
      </c>
      <c r="F1344" t="str">
        <f t="shared" si="384"/>
        <v>RACK</v>
      </c>
      <c r="G1344" t="str">
        <f t="shared" si="385"/>
        <v>SBK</v>
      </c>
      <c r="H1344">
        <f t="shared" si="386"/>
        <v>105</v>
      </c>
      <c r="I1344">
        <f t="shared" si="387"/>
        <v>42591</v>
      </c>
      <c r="J1344">
        <f t="shared" si="388"/>
        <v>42595</v>
      </c>
      <c r="K1344" t="str">
        <f t="shared" si="389"/>
        <v>NQQ1</v>
      </c>
      <c r="L1344">
        <f t="shared" si="390"/>
        <v>115</v>
      </c>
      <c r="M1344">
        <f t="shared" si="391"/>
        <v>4</v>
      </c>
      <c r="N1344">
        <f t="shared" si="392"/>
        <v>0</v>
      </c>
      <c r="O1344">
        <f t="shared" si="393"/>
        <v>0</v>
      </c>
      <c r="P1344" s="52" t="str">
        <f t="shared" si="394"/>
        <v>BOOKING.COM</v>
      </c>
      <c r="Q1344" s="52" t="str">
        <f t="shared" si="395"/>
        <v>*JBS HOTELS</v>
      </c>
      <c r="R1344" s="52" t="str">
        <f t="shared" si="396"/>
        <v>TOERKOOP REISBURO DE VEER</v>
      </c>
    </row>
    <row r="1345" spans="1:18" ht="15" customHeight="1">
      <c r="A1345" t="str">
        <f t="shared" si="379"/>
        <v>JAPANWALA, SAAID</v>
      </c>
      <c r="B1345" t="str">
        <f t="shared" si="380"/>
        <v>806-173018</v>
      </c>
      <c r="C1345">
        <f t="shared" si="381"/>
        <v>93155045</v>
      </c>
      <c r="D1345" t="str">
        <f t="shared" si="382"/>
        <v>Checked Out</v>
      </c>
      <c r="E1345" t="str">
        <f t="shared" si="383"/>
        <v>CRS</v>
      </c>
      <c r="F1345" t="str">
        <f t="shared" si="384"/>
        <v>RACK</v>
      </c>
      <c r="G1345" t="str">
        <f t="shared" si="385"/>
        <v>SBK</v>
      </c>
      <c r="H1345">
        <f t="shared" si="386"/>
        <v>105</v>
      </c>
      <c r="I1345">
        <f t="shared" si="387"/>
        <v>42591</v>
      </c>
      <c r="J1345">
        <f t="shared" si="388"/>
        <v>42595</v>
      </c>
      <c r="K1345" t="str">
        <f t="shared" si="389"/>
        <v>NQQ1</v>
      </c>
      <c r="L1345">
        <f t="shared" si="390"/>
        <v>115</v>
      </c>
      <c r="M1345">
        <f t="shared" si="391"/>
        <v>4</v>
      </c>
      <c r="N1345">
        <f t="shared" si="392"/>
        <v>0</v>
      </c>
      <c r="O1345">
        <f t="shared" si="393"/>
        <v>0</v>
      </c>
      <c r="P1345" s="52" t="str">
        <f t="shared" si="394"/>
        <v>BOOKING.COM</v>
      </c>
      <c r="Q1345" s="52" t="str">
        <f t="shared" si="395"/>
        <v>*JBS HOTELS</v>
      </c>
      <c r="R1345" s="52" t="str">
        <f t="shared" si="396"/>
        <v>TOERKOOP REISBURO DE VEER</v>
      </c>
    </row>
    <row r="1346" spans="1:18" ht="15" customHeight="1">
      <c r="A1346" t="str">
        <f t="shared" si="379"/>
        <v>JAPANWALA, SAAID</v>
      </c>
      <c r="B1346" t="str">
        <f t="shared" si="380"/>
        <v>806-173018</v>
      </c>
      <c r="C1346">
        <f t="shared" si="381"/>
        <v>93155045</v>
      </c>
      <c r="D1346" t="str">
        <f t="shared" si="382"/>
        <v>Checked Out</v>
      </c>
      <c r="E1346" t="str">
        <f t="shared" si="383"/>
        <v>CRS</v>
      </c>
      <c r="F1346" t="str">
        <f t="shared" si="384"/>
        <v>RACK</v>
      </c>
      <c r="G1346" t="str">
        <f t="shared" si="385"/>
        <v>SBK</v>
      </c>
      <c r="H1346">
        <f t="shared" si="386"/>
        <v>105</v>
      </c>
      <c r="I1346">
        <f t="shared" si="387"/>
        <v>42591</v>
      </c>
      <c r="J1346">
        <f t="shared" si="388"/>
        <v>42595</v>
      </c>
      <c r="K1346" t="str">
        <f t="shared" si="389"/>
        <v>NQQ1</v>
      </c>
      <c r="L1346">
        <f t="shared" si="390"/>
        <v>115</v>
      </c>
      <c r="M1346">
        <f t="shared" si="391"/>
        <v>4</v>
      </c>
      <c r="N1346">
        <f t="shared" si="392"/>
        <v>0</v>
      </c>
      <c r="O1346">
        <f t="shared" si="393"/>
        <v>0</v>
      </c>
      <c r="P1346" s="52" t="str">
        <f t="shared" si="394"/>
        <v>BOOKING.COM</v>
      </c>
      <c r="Q1346" s="52" t="str">
        <f t="shared" si="395"/>
        <v>*JBS HOTELS</v>
      </c>
      <c r="R1346" s="52" t="str">
        <f t="shared" si="396"/>
        <v>TOERKOOP REISBURO DE VEER</v>
      </c>
    </row>
    <row r="1347" spans="1:18" ht="15" customHeight="1">
      <c r="A1347" t="str">
        <f t="shared" si="379"/>
        <v>JAPANWALA, SAAID</v>
      </c>
      <c r="B1347" t="str">
        <f t="shared" si="380"/>
        <v>806-173018</v>
      </c>
      <c r="C1347">
        <f t="shared" si="381"/>
        <v>93155045</v>
      </c>
      <c r="D1347" t="str">
        <f t="shared" si="382"/>
        <v>Checked Out</v>
      </c>
      <c r="E1347" t="str">
        <f t="shared" si="383"/>
        <v>CRS</v>
      </c>
      <c r="F1347" t="str">
        <f t="shared" si="384"/>
        <v>RACK</v>
      </c>
      <c r="G1347" t="str">
        <f t="shared" si="385"/>
        <v>SBK</v>
      </c>
      <c r="H1347">
        <f t="shared" si="386"/>
        <v>105</v>
      </c>
      <c r="I1347">
        <f t="shared" si="387"/>
        <v>42591</v>
      </c>
      <c r="J1347">
        <f t="shared" si="388"/>
        <v>42595</v>
      </c>
      <c r="K1347" t="str">
        <f t="shared" si="389"/>
        <v>NQQ1</v>
      </c>
      <c r="L1347">
        <f t="shared" si="390"/>
        <v>115</v>
      </c>
      <c r="M1347">
        <f t="shared" si="391"/>
        <v>4</v>
      </c>
      <c r="N1347">
        <f t="shared" si="392"/>
        <v>0</v>
      </c>
      <c r="O1347">
        <f t="shared" si="393"/>
        <v>0</v>
      </c>
      <c r="P1347" s="52" t="str">
        <f t="shared" si="394"/>
        <v>BOOKING.COM</v>
      </c>
      <c r="Q1347" s="52" t="str">
        <f t="shared" si="395"/>
        <v>*JBS HOTELS</v>
      </c>
      <c r="R1347" s="52" t="str">
        <f t="shared" si="396"/>
        <v>TOERKOOP REISBURO DE VEER</v>
      </c>
    </row>
    <row r="1348" spans="1:18" ht="15" customHeight="1">
      <c r="A1348" t="str">
        <f t="shared" si="379"/>
        <v>JAPANWALA, SAAID</v>
      </c>
      <c r="B1348" t="str">
        <f t="shared" si="380"/>
        <v>806-173018</v>
      </c>
      <c r="C1348">
        <f t="shared" si="381"/>
        <v>93155045</v>
      </c>
      <c r="D1348" t="str">
        <f t="shared" si="382"/>
        <v>Checked Out</v>
      </c>
      <c r="E1348" t="str">
        <f t="shared" si="383"/>
        <v>CRS</v>
      </c>
      <c r="F1348" t="str">
        <f t="shared" si="384"/>
        <v>RACK</v>
      </c>
      <c r="G1348" t="str">
        <f t="shared" si="385"/>
        <v>SBK</v>
      </c>
      <c r="H1348">
        <f t="shared" si="386"/>
        <v>105</v>
      </c>
      <c r="I1348">
        <f t="shared" si="387"/>
        <v>42591</v>
      </c>
      <c r="J1348">
        <f t="shared" si="388"/>
        <v>42595</v>
      </c>
      <c r="K1348" t="str">
        <f t="shared" si="389"/>
        <v>NQQ1</v>
      </c>
      <c r="L1348">
        <f t="shared" si="390"/>
        <v>115</v>
      </c>
      <c r="M1348">
        <f t="shared" si="391"/>
        <v>4</v>
      </c>
      <c r="N1348">
        <f t="shared" si="392"/>
        <v>0</v>
      </c>
      <c r="O1348">
        <f t="shared" si="393"/>
        <v>0</v>
      </c>
      <c r="P1348" s="52" t="str">
        <f t="shared" si="394"/>
        <v>BOOKING.COM</v>
      </c>
      <c r="Q1348" s="52" t="str">
        <f t="shared" si="395"/>
        <v>*JBS HOTELS</v>
      </c>
      <c r="R1348" s="52" t="str">
        <f t="shared" si="396"/>
        <v>TOERKOOP REISBURO DE VEER</v>
      </c>
    </row>
    <row r="1349" spans="1:18" ht="15" customHeight="1">
      <c r="A1349" t="str">
        <f t="shared" si="379"/>
        <v>JAPANWALA, SAAID</v>
      </c>
      <c r="B1349" t="str">
        <f t="shared" si="380"/>
        <v>806-173018</v>
      </c>
      <c r="C1349">
        <f t="shared" si="381"/>
        <v>93155045</v>
      </c>
      <c r="D1349" t="str">
        <f t="shared" si="382"/>
        <v>Checked Out</v>
      </c>
      <c r="E1349" t="str">
        <f t="shared" si="383"/>
        <v>CRS</v>
      </c>
      <c r="F1349" t="str">
        <f t="shared" si="384"/>
        <v>RACK</v>
      </c>
      <c r="G1349" t="str">
        <f t="shared" si="385"/>
        <v>SBK</v>
      </c>
      <c r="H1349">
        <f t="shared" si="386"/>
        <v>105</v>
      </c>
      <c r="I1349">
        <f t="shared" si="387"/>
        <v>42591</v>
      </c>
      <c r="J1349">
        <f t="shared" si="388"/>
        <v>42595</v>
      </c>
      <c r="K1349" t="str">
        <f t="shared" si="389"/>
        <v>NQQ1</v>
      </c>
      <c r="L1349">
        <f t="shared" si="390"/>
        <v>115</v>
      </c>
      <c r="M1349">
        <f t="shared" si="391"/>
        <v>4</v>
      </c>
      <c r="N1349">
        <f t="shared" si="392"/>
        <v>0</v>
      </c>
      <c r="O1349">
        <f t="shared" si="393"/>
        <v>0</v>
      </c>
      <c r="P1349" s="52" t="str">
        <f t="shared" si="394"/>
        <v>BOOKING.COM</v>
      </c>
      <c r="Q1349" s="52" t="str">
        <f t="shared" si="395"/>
        <v>*JBS HOTELS</v>
      </c>
      <c r="R1349" s="52" t="str">
        <f t="shared" si="396"/>
        <v>TOERKOOP REISBURO DE VEER</v>
      </c>
    </row>
    <row r="1350" spans="1:18" ht="15" customHeight="1">
      <c r="A1350" t="str">
        <f t="shared" si="379"/>
        <v>JAPANWALA, SAAID</v>
      </c>
      <c r="B1350" t="str">
        <f t="shared" si="380"/>
        <v>806-173018</v>
      </c>
      <c r="C1350">
        <f t="shared" si="381"/>
        <v>93155045</v>
      </c>
      <c r="D1350" t="str">
        <f t="shared" si="382"/>
        <v>Checked Out</v>
      </c>
      <c r="E1350" t="str">
        <f t="shared" si="383"/>
        <v>CRS</v>
      </c>
      <c r="F1350" t="str">
        <f t="shared" si="384"/>
        <v>RACK</v>
      </c>
      <c r="G1350" t="str">
        <f t="shared" si="385"/>
        <v>SBK</v>
      </c>
      <c r="H1350">
        <f t="shared" si="386"/>
        <v>105</v>
      </c>
      <c r="I1350">
        <f t="shared" si="387"/>
        <v>42591</v>
      </c>
      <c r="J1350">
        <f t="shared" si="388"/>
        <v>42595</v>
      </c>
      <c r="K1350" t="str">
        <f t="shared" si="389"/>
        <v>NQQ1</v>
      </c>
      <c r="L1350">
        <f t="shared" si="390"/>
        <v>115</v>
      </c>
      <c r="M1350">
        <f t="shared" si="391"/>
        <v>4</v>
      </c>
      <c r="N1350">
        <f t="shared" si="392"/>
        <v>0</v>
      </c>
      <c r="O1350">
        <f t="shared" si="393"/>
        <v>0</v>
      </c>
      <c r="P1350" s="52" t="str">
        <f t="shared" si="394"/>
        <v>BOOKING.COM</v>
      </c>
      <c r="Q1350" s="52" t="str">
        <f t="shared" si="395"/>
        <v>*JBS HOTELS</v>
      </c>
      <c r="R1350" s="52" t="str">
        <f t="shared" si="396"/>
        <v>TOERKOOP REISBURO DE VEER</v>
      </c>
    </row>
    <row r="1351" spans="1:18" ht="15" customHeight="1">
      <c r="A1351" t="str">
        <f t="shared" si="379"/>
        <v>JAPANWALA, SAAID</v>
      </c>
      <c r="B1351" t="str">
        <f t="shared" si="380"/>
        <v>806-173018</v>
      </c>
      <c r="C1351">
        <f t="shared" si="381"/>
        <v>93155045</v>
      </c>
      <c r="D1351" t="str">
        <f t="shared" si="382"/>
        <v>Checked Out</v>
      </c>
      <c r="E1351" t="str">
        <f t="shared" si="383"/>
        <v>CRS</v>
      </c>
      <c r="F1351" t="str">
        <f t="shared" si="384"/>
        <v>RACK</v>
      </c>
      <c r="G1351" t="str">
        <f t="shared" si="385"/>
        <v>SBK</v>
      </c>
      <c r="H1351">
        <f t="shared" si="386"/>
        <v>105</v>
      </c>
      <c r="I1351">
        <f t="shared" si="387"/>
        <v>42591</v>
      </c>
      <c r="J1351">
        <f t="shared" si="388"/>
        <v>42595</v>
      </c>
      <c r="K1351" t="str">
        <f t="shared" si="389"/>
        <v>NQQ1</v>
      </c>
      <c r="L1351">
        <f t="shared" si="390"/>
        <v>115</v>
      </c>
      <c r="M1351">
        <f t="shared" si="391"/>
        <v>4</v>
      </c>
      <c r="N1351">
        <f t="shared" si="392"/>
        <v>0</v>
      </c>
      <c r="O1351">
        <f t="shared" si="393"/>
        <v>0</v>
      </c>
      <c r="P1351" s="52" t="str">
        <f t="shared" si="394"/>
        <v>BOOKING.COM</v>
      </c>
      <c r="Q1351" s="52" t="str">
        <f t="shared" si="395"/>
        <v>*JBS HOTELS</v>
      </c>
      <c r="R1351" s="52" t="str">
        <f t="shared" si="396"/>
        <v>TOERKOOP REISBURO DE VEER</v>
      </c>
    </row>
    <row r="1352" spans="1:18" ht="15" customHeight="1">
      <c r="A1352" t="str">
        <f t="shared" si="379"/>
        <v>JAPANWALA, SAAID</v>
      </c>
      <c r="B1352" t="str">
        <f t="shared" si="380"/>
        <v>806-173018</v>
      </c>
      <c r="C1352">
        <f t="shared" si="381"/>
        <v>93155045</v>
      </c>
      <c r="D1352" t="str">
        <f t="shared" si="382"/>
        <v>Checked Out</v>
      </c>
      <c r="E1352" t="str">
        <f t="shared" si="383"/>
        <v>CRS</v>
      </c>
      <c r="F1352" t="str">
        <f t="shared" si="384"/>
        <v>RACK</v>
      </c>
      <c r="G1352" t="str">
        <f t="shared" si="385"/>
        <v>SBK</v>
      </c>
      <c r="H1352">
        <f t="shared" si="386"/>
        <v>105</v>
      </c>
      <c r="I1352">
        <f t="shared" si="387"/>
        <v>42591</v>
      </c>
      <c r="J1352">
        <f t="shared" si="388"/>
        <v>42595</v>
      </c>
      <c r="K1352" t="str">
        <f t="shared" si="389"/>
        <v>NQQ1</v>
      </c>
      <c r="L1352">
        <f t="shared" si="390"/>
        <v>115</v>
      </c>
      <c r="M1352">
        <f t="shared" si="391"/>
        <v>4</v>
      </c>
      <c r="N1352">
        <f t="shared" si="392"/>
        <v>0</v>
      </c>
      <c r="O1352">
        <f t="shared" si="393"/>
        <v>0</v>
      </c>
      <c r="P1352" s="52" t="str">
        <f t="shared" si="394"/>
        <v>BOOKING.COM</v>
      </c>
      <c r="Q1352" s="52" t="str">
        <f t="shared" si="395"/>
        <v>*JBS HOTELS</v>
      </c>
      <c r="R1352" s="52" t="str">
        <f t="shared" si="396"/>
        <v>TOERKOOP REISBURO DE VEER</v>
      </c>
    </row>
    <row r="1353" spans="1:18" ht="15" customHeight="1">
      <c r="A1353" t="str">
        <f t="shared" si="379"/>
        <v>JAPANWALA, SAAID</v>
      </c>
      <c r="B1353" t="str">
        <f t="shared" si="380"/>
        <v>806-173018</v>
      </c>
      <c r="C1353">
        <f t="shared" si="381"/>
        <v>93155045</v>
      </c>
      <c r="D1353" t="str">
        <f t="shared" si="382"/>
        <v>Checked Out</v>
      </c>
      <c r="E1353" t="str">
        <f t="shared" si="383"/>
        <v>CRS</v>
      </c>
      <c r="F1353" t="str">
        <f t="shared" si="384"/>
        <v>RACK</v>
      </c>
      <c r="G1353" t="str">
        <f t="shared" si="385"/>
        <v>SBK</v>
      </c>
      <c r="H1353">
        <f t="shared" si="386"/>
        <v>105</v>
      </c>
      <c r="I1353">
        <f t="shared" si="387"/>
        <v>42591</v>
      </c>
      <c r="J1353">
        <f t="shared" si="388"/>
        <v>42595</v>
      </c>
      <c r="K1353" t="str">
        <f t="shared" si="389"/>
        <v>NQQ1</v>
      </c>
      <c r="L1353">
        <f t="shared" si="390"/>
        <v>115</v>
      </c>
      <c r="M1353">
        <f t="shared" si="391"/>
        <v>4</v>
      </c>
      <c r="N1353">
        <f t="shared" si="392"/>
        <v>0</v>
      </c>
      <c r="O1353">
        <f t="shared" si="393"/>
        <v>0</v>
      </c>
      <c r="P1353" s="52" t="str">
        <f t="shared" si="394"/>
        <v>BOOKING.COM</v>
      </c>
      <c r="Q1353" s="52" t="str">
        <f t="shared" si="395"/>
        <v>*JBS HOTELS</v>
      </c>
      <c r="R1353" s="52" t="str">
        <f t="shared" si="396"/>
        <v>TOERKOOP REISBURO DE VEER</v>
      </c>
    </row>
    <row r="1354" spans="1:18" ht="15" customHeight="1">
      <c r="A1354" t="str">
        <f t="shared" si="379"/>
        <v>JAPANWALA, SAAID</v>
      </c>
      <c r="B1354" t="str">
        <f t="shared" si="380"/>
        <v>806-173018</v>
      </c>
      <c r="C1354">
        <f t="shared" si="381"/>
        <v>93155045</v>
      </c>
      <c r="D1354" t="str">
        <f t="shared" si="382"/>
        <v>Checked Out</v>
      </c>
      <c r="E1354" t="str">
        <f t="shared" si="383"/>
        <v>CRS</v>
      </c>
      <c r="F1354" t="str">
        <f t="shared" si="384"/>
        <v>RACK</v>
      </c>
      <c r="G1354" t="str">
        <f t="shared" si="385"/>
        <v>SBK</v>
      </c>
      <c r="H1354">
        <f t="shared" si="386"/>
        <v>105</v>
      </c>
      <c r="I1354">
        <f t="shared" si="387"/>
        <v>42591</v>
      </c>
      <c r="J1354">
        <f t="shared" si="388"/>
        <v>42595</v>
      </c>
      <c r="K1354" t="str">
        <f t="shared" si="389"/>
        <v>NQQ1</v>
      </c>
      <c r="L1354">
        <f t="shared" si="390"/>
        <v>115</v>
      </c>
      <c r="M1354">
        <f t="shared" si="391"/>
        <v>4</v>
      </c>
      <c r="N1354">
        <f t="shared" si="392"/>
        <v>0</v>
      </c>
      <c r="O1354">
        <f t="shared" si="393"/>
        <v>0</v>
      </c>
      <c r="P1354" s="52" t="str">
        <f t="shared" si="394"/>
        <v>BOOKING.COM</v>
      </c>
      <c r="Q1354" s="52" t="str">
        <f t="shared" si="395"/>
        <v>*JBS HOTELS</v>
      </c>
      <c r="R1354" s="52" t="str">
        <f t="shared" si="396"/>
        <v>TOERKOOP REISBURO DE VEER</v>
      </c>
    </row>
    <row r="1355" spans="1:18" ht="15" customHeight="1">
      <c r="A1355" t="str">
        <f t="shared" si="379"/>
        <v>JAPANWALA, SAAID</v>
      </c>
      <c r="B1355" t="str">
        <f t="shared" si="380"/>
        <v>806-173018</v>
      </c>
      <c r="C1355">
        <f t="shared" si="381"/>
        <v>93155045</v>
      </c>
      <c r="D1355" t="str">
        <f t="shared" si="382"/>
        <v>Checked Out</v>
      </c>
      <c r="E1355" t="str">
        <f t="shared" si="383"/>
        <v>CRS</v>
      </c>
      <c r="F1355" t="str">
        <f t="shared" si="384"/>
        <v>RACK</v>
      </c>
      <c r="G1355" t="str">
        <f t="shared" si="385"/>
        <v>SBK</v>
      </c>
      <c r="H1355">
        <f t="shared" si="386"/>
        <v>105</v>
      </c>
      <c r="I1355">
        <f t="shared" si="387"/>
        <v>42591</v>
      </c>
      <c r="J1355">
        <f t="shared" si="388"/>
        <v>42595</v>
      </c>
      <c r="K1355" t="str">
        <f t="shared" si="389"/>
        <v>NQQ1</v>
      </c>
      <c r="L1355">
        <f t="shared" si="390"/>
        <v>115</v>
      </c>
      <c r="M1355">
        <f t="shared" si="391"/>
        <v>4</v>
      </c>
      <c r="N1355">
        <f t="shared" si="392"/>
        <v>0</v>
      </c>
      <c r="O1355">
        <f t="shared" si="393"/>
        <v>0</v>
      </c>
      <c r="P1355" s="52" t="str">
        <f t="shared" si="394"/>
        <v>BOOKING.COM</v>
      </c>
      <c r="Q1355" s="52" t="str">
        <f t="shared" si="395"/>
        <v>*JBS HOTELS</v>
      </c>
      <c r="R1355" s="52" t="str">
        <f t="shared" si="396"/>
        <v>TOERKOOP REISBURO DE VEER</v>
      </c>
    </row>
    <row r="1356" spans="1:18" ht="15" customHeight="1">
      <c r="A1356" t="str">
        <f t="shared" si="379"/>
        <v>JAPANWALA, SAAID</v>
      </c>
      <c r="B1356" t="str">
        <f t="shared" si="380"/>
        <v>806-173018</v>
      </c>
      <c r="C1356">
        <f t="shared" si="381"/>
        <v>93155045</v>
      </c>
      <c r="D1356" t="str">
        <f t="shared" si="382"/>
        <v>Checked Out</v>
      </c>
      <c r="E1356" t="str">
        <f t="shared" si="383"/>
        <v>CRS</v>
      </c>
      <c r="F1356" t="str">
        <f t="shared" si="384"/>
        <v>RACK</v>
      </c>
      <c r="G1356" t="str">
        <f t="shared" si="385"/>
        <v>SBK</v>
      </c>
      <c r="H1356">
        <f t="shared" si="386"/>
        <v>105</v>
      </c>
      <c r="I1356">
        <f t="shared" si="387"/>
        <v>42591</v>
      </c>
      <c r="J1356">
        <f t="shared" si="388"/>
        <v>42595</v>
      </c>
      <c r="K1356" t="str">
        <f t="shared" si="389"/>
        <v>NQQ1</v>
      </c>
      <c r="L1356">
        <f t="shared" si="390"/>
        <v>115</v>
      </c>
      <c r="M1356">
        <f t="shared" si="391"/>
        <v>4</v>
      </c>
      <c r="N1356">
        <f t="shared" si="392"/>
        <v>0</v>
      </c>
      <c r="O1356">
        <f t="shared" si="393"/>
        <v>0</v>
      </c>
      <c r="P1356" s="52" t="str">
        <f t="shared" si="394"/>
        <v>BOOKING.COM</v>
      </c>
      <c r="Q1356" s="52" t="str">
        <f t="shared" si="395"/>
        <v>*JBS HOTELS</v>
      </c>
      <c r="R1356" s="52" t="str">
        <f t="shared" si="396"/>
        <v>TOERKOOP REISBURO DE VEER</v>
      </c>
    </row>
    <row r="1357" spans="1:18" ht="15" customHeight="1">
      <c r="A1357" t="str">
        <f t="shared" si="379"/>
        <v>JAPANWALA, SAAID</v>
      </c>
      <c r="B1357" t="str">
        <f t="shared" si="380"/>
        <v>806-173018</v>
      </c>
      <c r="C1357">
        <f t="shared" si="381"/>
        <v>93155045</v>
      </c>
      <c r="D1357" t="str">
        <f t="shared" si="382"/>
        <v>Checked Out</v>
      </c>
      <c r="E1357" t="str">
        <f t="shared" si="383"/>
        <v>CRS</v>
      </c>
      <c r="F1357" t="str">
        <f t="shared" si="384"/>
        <v>RACK</v>
      </c>
      <c r="G1357" t="str">
        <f t="shared" si="385"/>
        <v>SBK</v>
      </c>
      <c r="H1357">
        <f t="shared" si="386"/>
        <v>105</v>
      </c>
      <c r="I1357">
        <f t="shared" si="387"/>
        <v>42591</v>
      </c>
      <c r="J1357">
        <f t="shared" si="388"/>
        <v>42595</v>
      </c>
      <c r="K1357" t="str">
        <f t="shared" si="389"/>
        <v>NQQ1</v>
      </c>
      <c r="L1357">
        <f t="shared" si="390"/>
        <v>115</v>
      </c>
      <c r="M1357">
        <f t="shared" si="391"/>
        <v>4</v>
      </c>
      <c r="N1357">
        <f t="shared" si="392"/>
        <v>0</v>
      </c>
      <c r="O1357">
        <f t="shared" si="393"/>
        <v>0</v>
      </c>
      <c r="P1357" s="52" t="str">
        <f t="shared" si="394"/>
        <v>BOOKING.COM</v>
      </c>
      <c r="Q1357" s="52" t="str">
        <f t="shared" si="395"/>
        <v>*JBS HOTELS</v>
      </c>
      <c r="R1357" s="52" t="str">
        <f t="shared" si="396"/>
        <v>TOERKOOP REISBURO DE VEER</v>
      </c>
    </row>
    <row r="1358" spans="1:18" ht="15" customHeight="1">
      <c r="A1358" t="str">
        <f t="shared" si="379"/>
        <v>JAPANWALA, SAAID</v>
      </c>
      <c r="B1358" t="str">
        <f t="shared" si="380"/>
        <v>806-173018</v>
      </c>
      <c r="C1358">
        <f t="shared" si="381"/>
        <v>93155045</v>
      </c>
      <c r="D1358" t="str">
        <f t="shared" si="382"/>
        <v>Checked Out</v>
      </c>
      <c r="E1358" t="str">
        <f t="shared" si="383"/>
        <v>CRS</v>
      </c>
      <c r="F1358" t="str">
        <f t="shared" si="384"/>
        <v>RACK</v>
      </c>
      <c r="G1358" t="str">
        <f t="shared" si="385"/>
        <v>SBK</v>
      </c>
      <c r="H1358">
        <f t="shared" si="386"/>
        <v>105</v>
      </c>
      <c r="I1358">
        <f t="shared" si="387"/>
        <v>42591</v>
      </c>
      <c r="J1358">
        <f t="shared" si="388"/>
        <v>42595</v>
      </c>
      <c r="K1358" t="str">
        <f t="shared" si="389"/>
        <v>NQQ1</v>
      </c>
      <c r="L1358">
        <f t="shared" si="390"/>
        <v>115</v>
      </c>
      <c r="M1358">
        <f t="shared" si="391"/>
        <v>4</v>
      </c>
      <c r="N1358">
        <f t="shared" si="392"/>
        <v>0</v>
      </c>
      <c r="O1358">
        <f t="shared" si="393"/>
        <v>0</v>
      </c>
      <c r="P1358" s="52" t="str">
        <f t="shared" si="394"/>
        <v>BOOKING.COM</v>
      </c>
      <c r="Q1358" s="52" t="str">
        <f t="shared" si="395"/>
        <v>*JBS HOTELS</v>
      </c>
      <c r="R1358" s="52" t="str">
        <f t="shared" si="396"/>
        <v>TOERKOOP REISBURO DE VEER</v>
      </c>
    </row>
    <row r="1359" spans="1:18" ht="15" customHeight="1">
      <c r="A1359" t="str">
        <f t="shared" si="379"/>
        <v>JAPANWALA, SAAID</v>
      </c>
      <c r="B1359" t="str">
        <f t="shared" si="380"/>
        <v>806-173018</v>
      </c>
      <c r="C1359">
        <f t="shared" si="381"/>
        <v>93155045</v>
      </c>
      <c r="D1359" t="str">
        <f t="shared" si="382"/>
        <v>Checked Out</v>
      </c>
      <c r="E1359" t="str">
        <f t="shared" si="383"/>
        <v>CRS</v>
      </c>
      <c r="F1359" t="str">
        <f t="shared" si="384"/>
        <v>RACK</v>
      </c>
      <c r="G1359" t="str">
        <f t="shared" si="385"/>
        <v>SBK</v>
      </c>
      <c r="H1359">
        <f t="shared" si="386"/>
        <v>105</v>
      </c>
      <c r="I1359">
        <f t="shared" si="387"/>
        <v>42591</v>
      </c>
      <c r="J1359">
        <f t="shared" si="388"/>
        <v>42595</v>
      </c>
      <c r="K1359" t="str">
        <f t="shared" si="389"/>
        <v>NQQ1</v>
      </c>
      <c r="L1359">
        <f t="shared" si="390"/>
        <v>115</v>
      </c>
      <c r="M1359">
        <f t="shared" si="391"/>
        <v>4</v>
      </c>
      <c r="N1359">
        <f t="shared" si="392"/>
        <v>0</v>
      </c>
      <c r="O1359">
        <f t="shared" si="393"/>
        <v>0</v>
      </c>
      <c r="P1359" s="52" t="str">
        <f t="shared" si="394"/>
        <v>BOOKING.COM</v>
      </c>
      <c r="Q1359" s="52" t="str">
        <f t="shared" si="395"/>
        <v>*JBS HOTELS</v>
      </c>
      <c r="R1359" s="52" t="str">
        <f t="shared" si="396"/>
        <v>TOERKOOP REISBURO DE VEER</v>
      </c>
    </row>
    <row r="1360" spans="1:18" ht="15" customHeight="1">
      <c r="A1360" t="str">
        <f t="shared" si="379"/>
        <v>JAPANWALA, SAAID</v>
      </c>
      <c r="B1360" t="str">
        <f t="shared" si="380"/>
        <v>806-173018</v>
      </c>
      <c r="C1360">
        <f t="shared" si="381"/>
        <v>93155045</v>
      </c>
      <c r="D1360" t="str">
        <f t="shared" si="382"/>
        <v>Checked Out</v>
      </c>
      <c r="E1360" t="str">
        <f t="shared" si="383"/>
        <v>CRS</v>
      </c>
      <c r="F1360" t="str">
        <f t="shared" si="384"/>
        <v>RACK</v>
      </c>
      <c r="G1360" t="str">
        <f t="shared" si="385"/>
        <v>SBK</v>
      </c>
      <c r="H1360">
        <f t="shared" si="386"/>
        <v>105</v>
      </c>
      <c r="I1360">
        <f t="shared" si="387"/>
        <v>42591</v>
      </c>
      <c r="J1360">
        <f t="shared" si="388"/>
        <v>42595</v>
      </c>
      <c r="K1360" t="str">
        <f t="shared" si="389"/>
        <v>NQQ1</v>
      </c>
      <c r="L1360">
        <f t="shared" si="390"/>
        <v>115</v>
      </c>
      <c r="M1360">
        <f t="shared" si="391"/>
        <v>4</v>
      </c>
      <c r="N1360">
        <f t="shared" si="392"/>
        <v>0</v>
      </c>
      <c r="O1360">
        <f t="shared" si="393"/>
        <v>0</v>
      </c>
      <c r="P1360" s="52" t="str">
        <f t="shared" si="394"/>
        <v>BOOKING.COM</v>
      </c>
      <c r="Q1360" s="52" t="str">
        <f t="shared" si="395"/>
        <v>*JBS HOTELS</v>
      </c>
      <c r="R1360" s="52" t="str">
        <f t="shared" si="396"/>
        <v>TOERKOOP REISBURO DE VEER</v>
      </c>
    </row>
    <row r="1361" spans="1:18" ht="15" customHeight="1">
      <c r="A1361" t="str">
        <f t="shared" si="379"/>
        <v>JAPANWALA, SAAID</v>
      </c>
      <c r="B1361" t="str">
        <f t="shared" si="380"/>
        <v>806-173018</v>
      </c>
      <c r="C1361">
        <f t="shared" si="381"/>
        <v>93155045</v>
      </c>
      <c r="D1361" t="str">
        <f t="shared" si="382"/>
        <v>Checked Out</v>
      </c>
      <c r="E1361" t="str">
        <f t="shared" si="383"/>
        <v>CRS</v>
      </c>
      <c r="F1361" t="str">
        <f t="shared" si="384"/>
        <v>RACK</v>
      </c>
      <c r="G1361" t="str">
        <f t="shared" si="385"/>
        <v>SBK</v>
      </c>
      <c r="H1361">
        <f t="shared" si="386"/>
        <v>105</v>
      </c>
      <c r="I1361">
        <f t="shared" si="387"/>
        <v>42591</v>
      </c>
      <c r="J1361">
        <f t="shared" si="388"/>
        <v>42595</v>
      </c>
      <c r="K1361" t="str">
        <f t="shared" si="389"/>
        <v>NQQ1</v>
      </c>
      <c r="L1361">
        <f t="shared" si="390"/>
        <v>115</v>
      </c>
      <c r="M1361">
        <f t="shared" si="391"/>
        <v>4</v>
      </c>
      <c r="N1361">
        <f t="shared" si="392"/>
        <v>0</v>
      </c>
      <c r="O1361">
        <f t="shared" si="393"/>
        <v>0</v>
      </c>
      <c r="P1361" s="52" t="str">
        <f t="shared" si="394"/>
        <v>BOOKING.COM</v>
      </c>
      <c r="Q1361" s="52" t="str">
        <f t="shared" si="395"/>
        <v>*JBS HOTELS</v>
      </c>
      <c r="R1361" s="52" t="str">
        <f t="shared" si="396"/>
        <v>TOERKOOP REISBURO DE VEER</v>
      </c>
    </row>
    <row r="1362" spans="1:18" ht="15" customHeight="1">
      <c r="A1362" t="str">
        <f t="shared" si="379"/>
        <v>JAPANWALA, SAAID</v>
      </c>
      <c r="B1362" t="str">
        <f t="shared" si="380"/>
        <v>806-173018</v>
      </c>
      <c r="C1362">
        <f t="shared" si="381"/>
        <v>93155045</v>
      </c>
      <c r="D1362" t="str">
        <f t="shared" si="382"/>
        <v>Checked Out</v>
      </c>
      <c r="E1362" t="str">
        <f t="shared" si="383"/>
        <v>CRS</v>
      </c>
      <c r="F1362" t="str">
        <f t="shared" si="384"/>
        <v>RACK</v>
      </c>
      <c r="G1362" t="str">
        <f t="shared" si="385"/>
        <v>SBK</v>
      </c>
      <c r="H1362">
        <f t="shared" si="386"/>
        <v>105</v>
      </c>
      <c r="I1362">
        <f t="shared" si="387"/>
        <v>42591</v>
      </c>
      <c r="J1362">
        <f t="shared" si="388"/>
        <v>42595</v>
      </c>
      <c r="K1362" t="str">
        <f t="shared" si="389"/>
        <v>NQQ1</v>
      </c>
      <c r="L1362">
        <f t="shared" si="390"/>
        <v>115</v>
      </c>
      <c r="M1362">
        <f t="shared" si="391"/>
        <v>4</v>
      </c>
      <c r="N1362">
        <f t="shared" si="392"/>
        <v>0</v>
      </c>
      <c r="O1362">
        <f t="shared" si="393"/>
        <v>0</v>
      </c>
      <c r="P1362" s="52" t="str">
        <f t="shared" si="394"/>
        <v>BOOKING.COM</v>
      </c>
      <c r="Q1362" s="52" t="str">
        <f t="shared" si="395"/>
        <v>*JBS HOTELS</v>
      </c>
      <c r="R1362" s="52" t="str">
        <f t="shared" si="396"/>
        <v>TOERKOOP REISBURO DE VEER</v>
      </c>
    </row>
    <row r="1363" spans="1:18" ht="15" customHeight="1">
      <c r="A1363" t="str">
        <f t="shared" si="379"/>
        <v>JAPANWALA, SAAID</v>
      </c>
      <c r="B1363" t="str">
        <f t="shared" si="380"/>
        <v>806-173018</v>
      </c>
      <c r="C1363">
        <f t="shared" si="381"/>
        <v>93155045</v>
      </c>
      <c r="D1363" t="str">
        <f t="shared" si="382"/>
        <v>Checked Out</v>
      </c>
      <c r="E1363" t="str">
        <f t="shared" si="383"/>
        <v>CRS</v>
      </c>
      <c r="F1363" t="str">
        <f t="shared" si="384"/>
        <v>RACK</v>
      </c>
      <c r="G1363" t="str">
        <f t="shared" si="385"/>
        <v>SBK</v>
      </c>
      <c r="H1363">
        <f t="shared" si="386"/>
        <v>105</v>
      </c>
      <c r="I1363">
        <f t="shared" si="387"/>
        <v>42591</v>
      </c>
      <c r="J1363">
        <f t="shared" si="388"/>
        <v>42595</v>
      </c>
      <c r="K1363" t="str">
        <f t="shared" si="389"/>
        <v>NQQ1</v>
      </c>
      <c r="L1363">
        <f t="shared" si="390"/>
        <v>115</v>
      </c>
      <c r="M1363">
        <f t="shared" si="391"/>
        <v>4</v>
      </c>
      <c r="N1363">
        <f t="shared" si="392"/>
        <v>0</v>
      </c>
      <c r="O1363">
        <f t="shared" si="393"/>
        <v>0</v>
      </c>
      <c r="P1363" s="52" t="str">
        <f t="shared" si="394"/>
        <v>BOOKING.COM</v>
      </c>
      <c r="Q1363" s="52" t="str">
        <f t="shared" si="395"/>
        <v>*JBS HOTELS</v>
      </c>
      <c r="R1363" s="52" t="str">
        <f t="shared" si="396"/>
        <v>TOERKOOP REISBURO DE VEER</v>
      </c>
    </row>
    <row r="1364" spans="1:18" ht="15" customHeight="1">
      <c r="A1364" t="str">
        <f t="shared" si="379"/>
        <v>JAPANWALA, SAAID</v>
      </c>
      <c r="B1364" t="str">
        <f t="shared" si="380"/>
        <v>806-173018</v>
      </c>
      <c r="C1364">
        <f t="shared" si="381"/>
        <v>93155045</v>
      </c>
      <c r="D1364" t="str">
        <f t="shared" si="382"/>
        <v>Checked Out</v>
      </c>
      <c r="E1364" t="str">
        <f t="shared" si="383"/>
        <v>CRS</v>
      </c>
      <c r="F1364" t="str">
        <f t="shared" si="384"/>
        <v>RACK</v>
      </c>
      <c r="G1364" t="str">
        <f t="shared" si="385"/>
        <v>SBK</v>
      </c>
      <c r="H1364">
        <f t="shared" si="386"/>
        <v>105</v>
      </c>
      <c r="I1364">
        <f t="shared" si="387"/>
        <v>42591</v>
      </c>
      <c r="J1364">
        <f t="shared" si="388"/>
        <v>42595</v>
      </c>
      <c r="K1364" t="str">
        <f t="shared" si="389"/>
        <v>NQQ1</v>
      </c>
      <c r="L1364">
        <f t="shared" si="390"/>
        <v>115</v>
      </c>
      <c r="M1364">
        <f t="shared" si="391"/>
        <v>4</v>
      </c>
      <c r="N1364">
        <f t="shared" si="392"/>
        <v>0</v>
      </c>
      <c r="O1364">
        <f t="shared" si="393"/>
        <v>0</v>
      </c>
      <c r="P1364" s="52" t="str">
        <f t="shared" si="394"/>
        <v>BOOKING.COM</v>
      </c>
      <c r="Q1364" s="52" t="str">
        <f t="shared" si="395"/>
        <v>*JBS HOTELS</v>
      </c>
      <c r="R1364" s="52" t="str">
        <f t="shared" si="396"/>
        <v>TOERKOOP REISBURO DE VEER</v>
      </c>
    </row>
    <row r="1365" spans="1:18" ht="15" customHeight="1">
      <c r="A1365" t="str">
        <f t="shared" si="379"/>
        <v>JAPANWALA, SAAID</v>
      </c>
      <c r="B1365" t="str">
        <f t="shared" si="380"/>
        <v>806-173018</v>
      </c>
      <c r="C1365">
        <f t="shared" si="381"/>
        <v>93155045</v>
      </c>
      <c r="D1365" t="str">
        <f t="shared" si="382"/>
        <v>Checked Out</v>
      </c>
      <c r="E1365" t="str">
        <f t="shared" si="383"/>
        <v>CRS</v>
      </c>
      <c r="F1365" t="str">
        <f t="shared" si="384"/>
        <v>RACK</v>
      </c>
      <c r="G1365" t="str">
        <f t="shared" si="385"/>
        <v>SBK</v>
      </c>
      <c r="H1365">
        <f t="shared" si="386"/>
        <v>105</v>
      </c>
      <c r="I1365">
        <f t="shared" si="387"/>
        <v>42591</v>
      </c>
      <c r="J1365">
        <f t="shared" si="388"/>
        <v>42595</v>
      </c>
      <c r="K1365" t="str">
        <f t="shared" si="389"/>
        <v>NQQ1</v>
      </c>
      <c r="L1365">
        <f t="shared" si="390"/>
        <v>115</v>
      </c>
      <c r="M1365">
        <f t="shared" si="391"/>
        <v>4</v>
      </c>
      <c r="N1365">
        <f t="shared" si="392"/>
        <v>0</v>
      </c>
      <c r="O1365">
        <f t="shared" si="393"/>
        <v>0</v>
      </c>
      <c r="P1365" s="52" t="str">
        <f t="shared" si="394"/>
        <v>BOOKING.COM</v>
      </c>
      <c r="Q1365" s="52" t="str">
        <f t="shared" si="395"/>
        <v>*JBS HOTELS</v>
      </c>
      <c r="R1365" s="52" t="str">
        <f t="shared" si="396"/>
        <v>TOERKOOP REISBURO DE VEER</v>
      </c>
    </row>
    <row r="1366" spans="1:18" ht="15" customHeight="1">
      <c r="A1366" t="str">
        <f t="shared" si="379"/>
        <v>JAPANWALA, SAAID</v>
      </c>
      <c r="B1366" t="str">
        <f t="shared" si="380"/>
        <v>806-173018</v>
      </c>
      <c r="C1366">
        <f t="shared" si="381"/>
        <v>93155045</v>
      </c>
      <c r="D1366" t="str">
        <f t="shared" si="382"/>
        <v>Checked Out</v>
      </c>
      <c r="E1366" t="str">
        <f t="shared" si="383"/>
        <v>CRS</v>
      </c>
      <c r="F1366" t="str">
        <f t="shared" si="384"/>
        <v>RACK</v>
      </c>
      <c r="G1366" t="str">
        <f t="shared" si="385"/>
        <v>SBK</v>
      </c>
      <c r="H1366">
        <f t="shared" si="386"/>
        <v>105</v>
      </c>
      <c r="I1366">
        <f t="shared" si="387"/>
        <v>42591</v>
      </c>
      <c r="J1366">
        <f t="shared" si="388"/>
        <v>42595</v>
      </c>
      <c r="K1366" t="str">
        <f t="shared" si="389"/>
        <v>NQQ1</v>
      </c>
      <c r="L1366">
        <f t="shared" si="390"/>
        <v>115</v>
      </c>
      <c r="M1366">
        <f t="shared" si="391"/>
        <v>4</v>
      </c>
      <c r="N1366">
        <f t="shared" si="392"/>
        <v>0</v>
      </c>
      <c r="O1366">
        <f t="shared" si="393"/>
        <v>0</v>
      </c>
      <c r="P1366" s="52" t="str">
        <f t="shared" si="394"/>
        <v>BOOKING.COM</v>
      </c>
      <c r="Q1366" s="52" t="str">
        <f t="shared" si="395"/>
        <v>*JBS HOTELS</v>
      </c>
      <c r="R1366" s="52" t="str">
        <f t="shared" si="396"/>
        <v>TOERKOOP REISBURO DE VEER</v>
      </c>
    </row>
    <row r="1367" spans="1:18" ht="15" customHeight="1">
      <c r="A1367" t="str">
        <f t="shared" si="379"/>
        <v>JAPANWALA, SAAID</v>
      </c>
      <c r="B1367" t="str">
        <f t="shared" si="380"/>
        <v>806-173018</v>
      </c>
      <c r="C1367">
        <f t="shared" si="381"/>
        <v>93155045</v>
      </c>
      <c r="D1367" t="str">
        <f t="shared" si="382"/>
        <v>Checked Out</v>
      </c>
      <c r="E1367" t="str">
        <f t="shared" si="383"/>
        <v>CRS</v>
      </c>
      <c r="F1367" t="str">
        <f t="shared" si="384"/>
        <v>RACK</v>
      </c>
      <c r="G1367" t="str">
        <f t="shared" si="385"/>
        <v>SBK</v>
      </c>
      <c r="H1367">
        <f t="shared" si="386"/>
        <v>105</v>
      </c>
      <c r="I1367">
        <f t="shared" si="387"/>
        <v>42591</v>
      </c>
      <c r="J1367">
        <f t="shared" si="388"/>
        <v>42595</v>
      </c>
      <c r="K1367" t="str">
        <f t="shared" si="389"/>
        <v>NQQ1</v>
      </c>
      <c r="L1367">
        <f t="shared" si="390"/>
        <v>115</v>
      </c>
      <c r="M1367">
        <f t="shared" si="391"/>
        <v>4</v>
      </c>
      <c r="N1367">
        <f t="shared" si="392"/>
        <v>0</v>
      </c>
      <c r="O1367">
        <f t="shared" si="393"/>
        <v>0</v>
      </c>
      <c r="P1367" s="52" t="str">
        <f t="shared" si="394"/>
        <v>BOOKING.COM</v>
      </c>
      <c r="Q1367" s="52" t="str">
        <f t="shared" si="395"/>
        <v>*JBS HOTELS</v>
      </c>
      <c r="R1367" s="52" t="str">
        <f t="shared" si="396"/>
        <v>TOERKOOP REISBURO DE VEER</v>
      </c>
    </row>
    <row r="1368" spans="1:18" ht="15" customHeight="1">
      <c r="A1368" t="str">
        <f t="shared" si="379"/>
        <v>JAPANWALA, SAAID</v>
      </c>
      <c r="B1368" t="str">
        <f t="shared" si="380"/>
        <v>806-173018</v>
      </c>
      <c r="C1368">
        <f t="shared" si="381"/>
        <v>93155045</v>
      </c>
      <c r="D1368" t="str">
        <f t="shared" si="382"/>
        <v>Checked Out</v>
      </c>
      <c r="E1368" t="str">
        <f t="shared" si="383"/>
        <v>CRS</v>
      </c>
      <c r="F1368" t="str">
        <f t="shared" si="384"/>
        <v>RACK</v>
      </c>
      <c r="G1368" t="str">
        <f t="shared" si="385"/>
        <v>SBK</v>
      </c>
      <c r="H1368">
        <f t="shared" si="386"/>
        <v>105</v>
      </c>
      <c r="I1368">
        <f t="shared" si="387"/>
        <v>42591</v>
      </c>
      <c r="J1368">
        <f t="shared" si="388"/>
        <v>42595</v>
      </c>
      <c r="K1368" t="str">
        <f t="shared" si="389"/>
        <v>NQQ1</v>
      </c>
      <c r="L1368">
        <f t="shared" si="390"/>
        <v>115</v>
      </c>
      <c r="M1368">
        <f t="shared" si="391"/>
        <v>4</v>
      </c>
      <c r="N1368">
        <f t="shared" si="392"/>
        <v>0</v>
      </c>
      <c r="O1368">
        <f t="shared" si="393"/>
        <v>0</v>
      </c>
      <c r="P1368" s="52" t="str">
        <f t="shared" si="394"/>
        <v>BOOKING.COM</v>
      </c>
      <c r="Q1368" s="52" t="str">
        <f t="shared" si="395"/>
        <v>*JBS HOTELS</v>
      </c>
      <c r="R1368" s="52" t="str">
        <f t="shared" si="396"/>
        <v>TOERKOOP REISBURO DE VEER</v>
      </c>
    </row>
    <row r="1369" spans="1:18" ht="15" customHeight="1">
      <c r="A1369" t="str">
        <f t="shared" si="379"/>
        <v>JAPANWALA, SAAID</v>
      </c>
      <c r="B1369" t="str">
        <f t="shared" si="380"/>
        <v>806-173018</v>
      </c>
      <c r="C1369">
        <f t="shared" si="381"/>
        <v>93155045</v>
      </c>
      <c r="D1369" t="str">
        <f t="shared" si="382"/>
        <v>Checked Out</v>
      </c>
      <c r="E1369" t="str">
        <f t="shared" si="383"/>
        <v>CRS</v>
      </c>
      <c r="F1369" t="str">
        <f t="shared" si="384"/>
        <v>RACK</v>
      </c>
      <c r="G1369" t="str">
        <f t="shared" si="385"/>
        <v>SBK</v>
      </c>
      <c r="H1369">
        <f t="shared" si="386"/>
        <v>105</v>
      </c>
      <c r="I1369">
        <f t="shared" si="387"/>
        <v>42591</v>
      </c>
      <c r="J1369">
        <f t="shared" si="388"/>
        <v>42595</v>
      </c>
      <c r="K1369" t="str">
        <f t="shared" si="389"/>
        <v>NQQ1</v>
      </c>
      <c r="L1369">
        <f t="shared" si="390"/>
        <v>115</v>
      </c>
      <c r="M1369">
        <f t="shared" si="391"/>
        <v>4</v>
      </c>
      <c r="N1369">
        <f t="shared" si="392"/>
        <v>0</v>
      </c>
      <c r="O1369">
        <f t="shared" si="393"/>
        <v>0</v>
      </c>
      <c r="P1369" s="52" t="str">
        <f t="shared" si="394"/>
        <v>BOOKING.COM</v>
      </c>
      <c r="Q1369" s="52" t="str">
        <f t="shared" si="395"/>
        <v>*JBS HOTELS</v>
      </c>
      <c r="R1369" s="52" t="str">
        <f t="shared" si="396"/>
        <v>TOERKOOP REISBURO DE VEER</v>
      </c>
    </row>
    <row r="1370" spans="1:18" ht="15" customHeight="1">
      <c r="A1370" t="str">
        <f t="shared" si="379"/>
        <v>JAPANWALA, SAAID</v>
      </c>
      <c r="B1370" t="str">
        <f t="shared" si="380"/>
        <v>806-173018</v>
      </c>
      <c r="C1370">
        <f t="shared" si="381"/>
        <v>93155045</v>
      </c>
      <c r="D1370" t="str">
        <f t="shared" si="382"/>
        <v>Checked Out</v>
      </c>
      <c r="E1370" t="str">
        <f t="shared" si="383"/>
        <v>CRS</v>
      </c>
      <c r="F1370" t="str">
        <f t="shared" si="384"/>
        <v>RACK</v>
      </c>
      <c r="G1370" t="str">
        <f t="shared" si="385"/>
        <v>SBK</v>
      </c>
      <c r="H1370">
        <f t="shared" si="386"/>
        <v>105</v>
      </c>
      <c r="I1370">
        <f t="shared" si="387"/>
        <v>42591</v>
      </c>
      <c r="J1370">
        <f t="shared" si="388"/>
        <v>42595</v>
      </c>
      <c r="K1370" t="str">
        <f t="shared" si="389"/>
        <v>NQQ1</v>
      </c>
      <c r="L1370">
        <f t="shared" si="390"/>
        <v>115</v>
      </c>
      <c r="M1370">
        <f t="shared" si="391"/>
        <v>4</v>
      </c>
      <c r="N1370">
        <f t="shared" si="392"/>
        <v>0</v>
      </c>
      <c r="O1370">
        <f t="shared" si="393"/>
        <v>0</v>
      </c>
      <c r="P1370" s="52" t="str">
        <f t="shared" si="394"/>
        <v>BOOKING.COM</v>
      </c>
      <c r="Q1370" s="52" t="str">
        <f t="shared" si="395"/>
        <v>*JBS HOTELS</v>
      </c>
      <c r="R1370" s="52" t="str">
        <f t="shared" si="396"/>
        <v>TOERKOOP REISBURO DE VEER</v>
      </c>
    </row>
    <row r="1371" spans="1:18" ht="15" customHeight="1">
      <c r="A1371" t="str">
        <f t="shared" si="379"/>
        <v>JAPANWALA, SAAID</v>
      </c>
      <c r="B1371" t="str">
        <f t="shared" si="380"/>
        <v>806-173018</v>
      </c>
      <c r="C1371">
        <f t="shared" si="381"/>
        <v>93155045</v>
      </c>
      <c r="D1371" t="str">
        <f t="shared" si="382"/>
        <v>Checked Out</v>
      </c>
      <c r="E1371" t="str">
        <f t="shared" si="383"/>
        <v>CRS</v>
      </c>
      <c r="F1371" t="str">
        <f t="shared" si="384"/>
        <v>RACK</v>
      </c>
      <c r="G1371" t="str">
        <f t="shared" si="385"/>
        <v>SBK</v>
      </c>
      <c r="H1371">
        <f t="shared" si="386"/>
        <v>105</v>
      </c>
      <c r="I1371">
        <f t="shared" si="387"/>
        <v>42591</v>
      </c>
      <c r="J1371">
        <f t="shared" si="388"/>
        <v>42595</v>
      </c>
      <c r="K1371" t="str">
        <f t="shared" si="389"/>
        <v>NQQ1</v>
      </c>
      <c r="L1371">
        <f t="shared" si="390"/>
        <v>115</v>
      </c>
      <c r="M1371">
        <f t="shared" si="391"/>
        <v>4</v>
      </c>
      <c r="N1371">
        <f t="shared" si="392"/>
        <v>0</v>
      </c>
      <c r="O1371">
        <f t="shared" si="393"/>
        <v>0</v>
      </c>
      <c r="P1371" s="52" t="str">
        <f t="shared" si="394"/>
        <v>BOOKING.COM</v>
      </c>
      <c r="Q1371" s="52" t="str">
        <f t="shared" si="395"/>
        <v>*JBS HOTELS</v>
      </c>
      <c r="R1371" s="52" t="str">
        <f t="shared" si="396"/>
        <v>TOERKOOP REISBURO DE VEER</v>
      </c>
    </row>
    <row r="1372" spans="1:18" ht="15" customHeight="1">
      <c r="A1372" t="str">
        <f t="shared" si="379"/>
        <v>JAPANWALA, SAAID</v>
      </c>
      <c r="B1372" t="str">
        <f t="shared" si="380"/>
        <v>806-173018</v>
      </c>
      <c r="C1372">
        <f t="shared" si="381"/>
        <v>93155045</v>
      </c>
      <c r="D1372" t="str">
        <f t="shared" si="382"/>
        <v>Checked Out</v>
      </c>
      <c r="E1372" t="str">
        <f t="shared" si="383"/>
        <v>CRS</v>
      </c>
      <c r="F1372" t="str">
        <f t="shared" si="384"/>
        <v>RACK</v>
      </c>
      <c r="G1372" t="str">
        <f t="shared" si="385"/>
        <v>SBK</v>
      </c>
      <c r="H1372">
        <f t="shared" si="386"/>
        <v>105</v>
      </c>
      <c r="I1372">
        <f t="shared" si="387"/>
        <v>42591</v>
      </c>
      <c r="J1372">
        <f t="shared" si="388"/>
        <v>42595</v>
      </c>
      <c r="K1372" t="str">
        <f t="shared" si="389"/>
        <v>NQQ1</v>
      </c>
      <c r="L1372">
        <f t="shared" si="390"/>
        <v>115</v>
      </c>
      <c r="M1372">
        <f t="shared" si="391"/>
        <v>4</v>
      </c>
      <c r="N1372">
        <f t="shared" si="392"/>
        <v>0</v>
      </c>
      <c r="O1372">
        <f t="shared" si="393"/>
        <v>0</v>
      </c>
      <c r="P1372" s="52" t="str">
        <f t="shared" si="394"/>
        <v>BOOKING.COM</v>
      </c>
      <c r="Q1372" s="52" t="str">
        <f t="shared" si="395"/>
        <v>*JBS HOTELS</v>
      </c>
      <c r="R1372" s="52" t="str">
        <f t="shared" si="396"/>
        <v>TOERKOOP REISBURO DE VEER</v>
      </c>
    </row>
    <row r="1373" spans="1:18" ht="15" customHeight="1">
      <c r="A1373" t="str">
        <f t="shared" ref="A1373:A1436" si="397">A1372</f>
        <v>JAPANWALA, SAAID</v>
      </c>
      <c r="B1373" t="str">
        <f t="shared" ref="B1373:B1436" si="398">B1372</f>
        <v>806-173018</v>
      </c>
      <c r="C1373">
        <f t="shared" ref="C1373:C1436" si="399">C1372</f>
        <v>93155045</v>
      </c>
      <c r="D1373" t="str">
        <f t="shared" ref="D1373:D1436" si="400">D1372</f>
        <v>Checked Out</v>
      </c>
      <c r="E1373" t="str">
        <f t="shared" ref="E1373:E1436" si="401">E1372</f>
        <v>CRS</v>
      </c>
      <c r="F1373" t="str">
        <f t="shared" ref="F1373:F1436" si="402">F1372</f>
        <v>RACK</v>
      </c>
      <c r="G1373" t="str">
        <f t="shared" ref="G1373:G1436" si="403">G1372</f>
        <v>SBK</v>
      </c>
      <c r="H1373">
        <f t="shared" ref="H1373:H1436" si="404">H1372</f>
        <v>105</v>
      </c>
      <c r="I1373">
        <f t="shared" ref="I1373:I1436" si="405">I1372</f>
        <v>42591</v>
      </c>
      <c r="J1373">
        <f t="shared" ref="J1373:J1436" si="406">J1372</f>
        <v>42595</v>
      </c>
      <c r="K1373" t="str">
        <f t="shared" ref="K1373:K1436" si="407">K1372</f>
        <v>NQQ1</v>
      </c>
      <c r="L1373">
        <f t="shared" ref="L1373:L1436" si="408">L1372</f>
        <v>115</v>
      </c>
      <c r="M1373">
        <f t="shared" ref="M1373:M1436" si="409">M1372</f>
        <v>4</v>
      </c>
      <c r="N1373">
        <f t="shared" ref="N1373:N1436" si="410">N1372</f>
        <v>0</v>
      </c>
      <c r="O1373">
        <f t="shared" ref="O1373:O1436" si="411">O1372</f>
        <v>0</v>
      </c>
      <c r="P1373" s="52" t="str">
        <f t="shared" ref="P1373:P1436" si="412">P1372</f>
        <v>BOOKING.COM</v>
      </c>
      <c r="Q1373" s="52" t="str">
        <f t="shared" ref="Q1373:Q1436" si="413">Q1372</f>
        <v>*JBS HOTELS</v>
      </c>
      <c r="R1373" s="52" t="str">
        <f t="shared" ref="R1373:R1436" si="414">R1372</f>
        <v>TOERKOOP REISBURO DE VEER</v>
      </c>
    </row>
    <row r="1374" spans="1:18" ht="15" customHeight="1">
      <c r="A1374" t="str">
        <f t="shared" si="397"/>
        <v>JAPANWALA, SAAID</v>
      </c>
      <c r="B1374" t="str">
        <f t="shared" si="398"/>
        <v>806-173018</v>
      </c>
      <c r="C1374">
        <f t="shared" si="399"/>
        <v>93155045</v>
      </c>
      <c r="D1374" t="str">
        <f t="shared" si="400"/>
        <v>Checked Out</v>
      </c>
      <c r="E1374" t="str">
        <f t="shared" si="401"/>
        <v>CRS</v>
      </c>
      <c r="F1374" t="str">
        <f t="shared" si="402"/>
        <v>RACK</v>
      </c>
      <c r="G1374" t="str">
        <f t="shared" si="403"/>
        <v>SBK</v>
      </c>
      <c r="H1374">
        <f t="shared" si="404"/>
        <v>105</v>
      </c>
      <c r="I1374">
        <f t="shared" si="405"/>
        <v>42591</v>
      </c>
      <c r="J1374">
        <f t="shared" si="406"/>
        <v>42595</v>
      </c>
      <c r="K1374" t="str">
        <f t="shared" si="407"/>
        <v>NQQ1</v>
      </c>
      <c r="L1374">
        <f t="shared" si="408"/>
        <v>115</v>
      </c>
      <c r="M1374">
        <f t="shared" si="409"/>
        <v>4</v>
      </c>
      <c r="N1374">
        <f t="shared" si="410"/>
        <v>0</v>
      </c>
      <c r="O1374">
        <f t="shared" si="411"/>
        <v>0</v>
      </c>
      <c r="P1374" s="52" t="str">
        <f t="shared" si="412"/>
        <v>BOOKING.COM</v>
      </c>
      <c r="Q1374" s="52" t="str">
        <f t="shared" si="413"/>
        <v>*JBS HOTELS</v>
      </c>
      <c r="R1374" s="52" t="str">
        <f t="shared" si="414"/>
        <v>TOERKOOP REISBURO DE VEER</v>
      </c>
    </row>
    <row r="1375" spans="1:18" ht="15" customHeight="1">
      <c r="A1375" t="str">
        <f t="shared" si="397"/>
        <v>JAPANWALA, SAAID</v>
      </c>
      <c r="B1375" t="str">
        <f t="shared" si="398"/>
        <v>806-173018</v>
      </c>
      <c r="C1375">
        <f t="shared" si="399"/>
        <v>93155045</v>
      </c>
      <c r="D1375" t="str">
        <f t="shared" si="400"/>
        <v>Checked Out</v>
      </c>
      <c r="E1375" t="str">
        <f t="shared" si="401"/>
        <v>CRS</v>
      </c>
      <c r="F1375" t="str">
        <f t="shared" si="402"/>
        <v>RACK</v>
      </c>
      <c r="G1375" t="str">
        <f t="shared" si="403"/>
        <v>SBK</v>
      </c>
      <c r="H1375">
        <f t="shared" si="404"/>
        <v>105</v>
      </c>
      <c r="I1375">
        <f t="shared" si="405"/>
        <v>42591</v>
      </c>
      <c r="J1375">
        <f t="shared" si="406"/>
        <v>42595</v>
      </c>
      <c r="K1375" t="str">
        <f t="shared" si="407"/>
        <v>NQQ1</v>
      </c>
      <c r="L1375">
        <f t="shared" si="408"/>
        <v>115</v>
      </c>
      <c r="M1375">
        <f t="shared" si="409"/>
        <v>4</v>
      </c>
      <c r="N1375">
        <f t="shared" si="410"/>
        <v>0</v>
      </c>
      <c r="O1375">
        <f t="shared" si="411"/>
        <v>0</v>
      </c>
      <c r="P1375" s="52" t="str">
        <f t="shared" si="412"/>
        <v>BOOKING.COM</v>
      </c>
      <c r="Q1375" s="52" t="str">
        <f t="shared" si="413"/>
        <v>*JBS HOTELS</v>
      </c>
      <c r="R1375" s="52" t="str">
        <f t="shared" si="414"/>
        <v>TOERKOOP REISBURO DE VEER</v>
      </c>
    </row>
    <row r="1376" spans="1:18" ht="15" customHeight="1">
      <c r="A1376" t="str">
        <f t="shared" si="397"/>
        <v>JAPANWALA, SAAID</v>
      </c>
      <c r="B1376" t="str">
        <f t="shared" si="398"/>
        <v>806-173018</v>
      </c>
      <c r="C1376">
        <f t="shared" si="399"/>
        <v>93155045</v>
      </c>
      <c r="D1376" t="str">
        <f t="shared" si="400"/>
        <v>Checked Out</v>
      </c>
      <c r="E1376" t="str">
        <f t="shared" si="401"/>
        <v>CRS</v>
      </c>
      <c r="F1376" t="str">
        <f t="shared" si="402"/>
        <v>RACK</v>
      </c>
      <c r="G1376" t="str">
        <f t="shared" si="403"/>
        <v>SBK</v>
      </c>
      <c r="H1376">
        <f t="shared" si="404"/>
        <v>105</v>
      </c>
      <c r="I1376">
        <f t="shared" si="405"/>
        <v>42591</v>
      </c>
      <c r="J1376">
        <f t="shared" si="406"/>
        <v>42595</v>
      </c>
      <c r="K1376" t="str">
        <f t="shared" si="407"/>
        <v>NQQ1</v>
      </c>
      <c r="L1376">
        <f t="shared" si="408"/>
        <v>115</v>
      </c>
      <c r="M1376">
        <f t="shared" si="409"/>
        <v>4</v>
      </c>
      <c r="N1376">
        <f t="shared" si="410"/>
        <v>0</v>
      </c>
      <c r="O1376">
        <f t="shared" si="411"/>
        <v>0</v>
      </c>
      <c r="P1376" s="52" t="str">
        <f t="shared" si="412"/>
        <v>BOOKING.COM</v>
      </c>
      <c r="Q1376" s="52" t="str">
        <f t="shared" si="413"/>
        <v>*JBS HOTELS</v>
      </c>
      <c r="R1376" s="52" t="str">
        <f t="shared" si="414"/>
        <v>TOERKOOP REISBURO DE VEER</v>
      </c>
    </row>
    <row r="1377" spans="1:18" ht="15" customHeight="1">
      <c r="A1377" t="str">
        <f t="shared" si="397"/>
        <v>JAPANWALA, SAAID</v>
      </c>
      <c r="B1377" t="str">
        <f t="shared" si="398"/>
        <v>806-173018</v>
      </c>
      <c r="C1377">
        <f t="shared" si="399"/>
        <v>93155045</v>
      </c>
      <c r="D1377" t="str">
        <f t="shared" si="400"/>
        <v>Checked Out</v>
      </c>
      <c r="E1377" t="str">
        <f t="shared" si="401"/>
        <v>CRS</v>
      </c>
      <c r="F1377" t="str">
        <f t="shared" si="402"/>
        <v>RACK</v>
      </c>
      <c r="G1377" t="str">
        <f t="shared" si="403"/>
        <v>SBK</v>
      </c>
      <c r="H1377">
        <f t="shared" si="404"/>
        <v>105</v>
      </c>
      <c r="I1377">
        <f t="shared" si="405"/>
        <v>42591</v>
      </c>
      <c r="J1377">
        <f t="shared" si="406"/>
        <v>42595</v>
      </c>
      <c r="K1377" t="str">
        <f t="shared" si="407"/>
        <v>NQQ1</v>
      </c>
      <c r="L1377">
        <f t="shared" si="408"/>
        <v>115</v>
      </c>
      <c r="M1377">
        <f t="shared" si="409"/>
        <v>4</v>
      </c>
      <c r="N1377">
        <f t="shared" si="410"/>
        <v>0</v>
      </c>
      <c r="O1377">
        <f t="shared" si="411"/>
        <v>0</v>
      </c>
      <c r="P1377" s="52" t="str">
        <f t="shared" si="412"/>
        <v>BOOKING.COM</v>
      </c>
      <c r="Q1377" s="52" t="str">
        <f t="shared" si="413"/>
        <v>*JBS HOTELS</v>
      </c>
      <c r="R1377" s="52" t="str">
        <f t="shared" si="414"/>
        <v>TOERKOOP REISBURO DE VEER</v>
      </c>
    </row>
    <row r="1378" spans="1:18" ht="15" customHeight="1">
      <c r="A1378" t="str">
        <f t="shared" si="397"/>
        <v>JAPANWALA, SAAID</v>
      </c>
      <c r="B1378" t="str">
        <f t="shared" si="398"/>
        <v>806-173018</v>
      </c>
      <c r="C1378">
        <f t="shared" si="399"/>
        <v>93155045</v>
      </c>
      <c r="D1378" t="str">
        <f t="shared" si="400"/>
        <v>Checked Out</v>
      </c>
      <c r="E1378" t="str">
        <f t="shared" si="401"/>
        <v>CRS</v>
      </c>
      <c r="F1378" t="str">
        <f t="shared" si="402"/>
        <v>RACK</v>
      </c>
      <c r="G1378" t="str">
        <f t="shared" si="403"/>
        <v>SBK</v>
      </c>
      <c r="H1378">
        <f t="shared" si="404"/>
        <v>105</v>
      </c>
      <c r="I1378">
        <f t="shared" si="405"/>
        <v>42591</v>
      </c>
      <c r="J1378">
        <f t="shared" si="406"/>
        <v>42595</v>
      </c>
      <c r="K1378" t="str">
        <f t="shared" si="407"/>
        <v>NQQ1</v>
      </c>
      <c r="L1378">
        <f t="shared" si="408"/>
        <v>115</v>
      </c>
      <c r="M1378">
        <f t="shared" si="409"/>
        <v>4</v>
      </c>
      <c r="N1378">
        <f t="shared" si="410"/>
        <v>0</v>
      </c>
      <c r="O1378">
        <f t="shared" si="411"/>
        <v>0</v>
      </c>
      <c r="P1378" s="52" t="str">
        <f t="shared" si="412"/>
        <v>BOOKING.COM</v>
      </c>
      <c r="Q1378" s="52" t="str">
        <f t="shared" si="413"/>
        <v>*JBS HOTELS</v>
      </c>
      <c r="R1378" s="52" t="str">
        <f t="shared" si="414"/>
        <v>TOERKOOP REISBURO DE VEER</v>
      </c>
    </row>
    <row r="1379" spans="1:18" ht="15" customHeight="1">
      <c r="A1379" t="str">
        <f t="shared" si="397"/>
        <v>JAPANWALA, SAAID</v>
      </c>
      <c r="B1379" t="str">
        <f t="shared" si="398"/>
        <v>806-173018</v>
      </c>
      <c r="C1379">
        <f t="shared" si="399"/>
        <v>93155045</v>
      </c>
      <c r="D1379" t="str">
        <f t="shared" si="400"/>
        <v>Checked Out</v>
      </c>
      <c r="E1379" t="str">
        <f t="shared" si="401"/>
        <v>CRS</v>
      </c>
      <c r="F1379" t="str">
        <f t="shared" si="402"/>
        <v>RACK</v>
      </c>
      <c r="G1379" t="str">
        <f t="shared" si="403"/>
        <v>SBK</v>
      </c>
      <c r="H1379">
        <f t="shared" si="404"/>
        <v>105</v>
      </c>
      <c r="I1379">
        <f t="shared" si="405"/>
        <v>42591</v>
      </c>
      <c r="J1379">
        <f t="shared" si="406"/>
        <v>42595</v>
      </c>
      <c r="K1379" t="str">
        <f t="shared" si="407"/>
        <v>NQQ1</v>
      </c>
      <c r="L1379">
        <f t="shared" si="408"/>
        <v>115</v>
      </c>
      <c r="M1379">
        <f t="shared" si="409"/>
        <v>4</v>
      </c>
      <c r="N1379">
        <f t="shared" si="410"/>
        <v>0</v>
      </c>
      <c r="O1379">
        <f t="shared" si="411"/>
        <v>0</v>
      </c>
      <c r="P1379" s="52" t="str">
        <f t="shared" si="412"/>
        <v>BOOKING.COM</v>
      </c>
      <c r="Q1379" s="52" t="str">
        <f t="shared" si="413"/>
        <v>*JBS HOTELS</v>
      </c>
      <c r="R1379" s="52" t="str">
        <f t="shared" si="414"/>
        <v>TOERKOOP REISBURO DE VEER</v>
      </c>
    </row>
    <row r="1380" spans="1:18" ht="15" customHeight="1">
      <c r="A1380" t="str">
        <f t="shared" si="397"/>
        <v>JAPANWALA, SAAID</v>
      </c>
      <c r="B1380" t="str">
        <f t="shared" si="398"/>
        <v>806-173018</v>
      </c>
      <c r="C1380">
        <f t="shared" si="399"/>
        <v>93155045</v>
      </c>
      <c r="D1380" t="str">
        <f t="shared" si="400"/>
        <v>Checked Out</v>
      </c>
      <c r="E1380" t="str">
        <f t="shared" si="401"/>
        <v>CRS</v>
      </c>
      <c r="F1380" t="str">
        <f t="shared" si="402"/>
        <v>RACK</v>
      </c>
      <c r="G1380" t="str">
        <f t="shared" si="403"/>
        <v>SBK</v>
      </c>
      <c r="H1380">
        <f t="shared" si="404"/>
        <v>105</v>
      </c>
      <c r="I1380">
        <f t="shared" si="405"/>
        <v>42591</v>
      </c>
      <c r="J1380">
        <f t="shared" si="406"/>
        <v>42595</v>
      </c>
      <c r="K1380" t="str">
        <f t="shared" si="407"/>
        <v>NQQ1</v>
      </c>
      <c r="L1380">
        <f t="shared" si="408"/>
        <v>115</v>
      </c>
      <c r="M1380">
        <f t="shared" si="409"/>
        <v>4</v>
      </c>
      <c r="N1380">
        <f t="shared" si="410"/>
        <v>0</v>
      </c>
      <c r="O1380">
        <f t="shared" si="411"/>
        <v>0</v>
      </c>
      <c r="P1380" s="52" t="str">
        <f t="shared" si="412"/>
        <v>BOOKING.COM</v>
      </c>
      <c r="Q1380" s="52" t="str">
        <f t="shared" si="413"/>
        <v>*JBS HOTELS</v>
      </c>
      <c r="R1380" s="52" t="str">
        <f t="shared" si="414"/>
        <v>TOERKOOP REISBURO DE VEER</v>
      </c>
    </row>
    <row r="1381" spans="1:18" ht="15" customHeight="1">
      <c r="A1381" t="str">
        <f t="shared" si="397"/>
        <v>JAPANWALA, SAAID</v>
      </c>
      <c r="B1381" t="str">
        <f t="shared" si="398"/>
        <v>806-173018</v>
      </c>
      <c r="C1381">
        <f t="shared" si="399"/>
        <v>93155045</v>
      </c>
      <c r="D1381" t="str">
        <f t="shared" si="400"/>
        <v>Checked Out</v>
      </c>
      <c r="E1381" t="str">
        <f t="shared" si="401"/>
        <v>CRS</v>
      </c>
      <c r="F1381" t="str">
        <f t="shared" si="402"/>
        <v>RACK</v>
      </c>
      <c r="G1381" t="str">
        <f t="shared" si="403"/>
        <v>SBK</v>
      </c>
      <c r="H1381">
        <f t="shared" si="404"/>
        <v>105</v>
      </c>
      <c r="I1381">
        <f t="shared" si="405"/>
        <v>42591</v>
      </c>
      <c r="J1381">
        <f t="shared" si="406"/>
        <v>42595</v>
      </c>
      <c r="K1381" t="str">
        <f t="shared" si="407"/>
        <v>NQQ1</v>
      </c>
      <c r="L1381">
        <f t="shared" si="408"/>
        <v>115</v>
      </c>
      <c r="M1381">
        <f t="shared" si="409"/>
        <v>4</v>
      </c>
      <c r="N1381">
        <f t="shared" si="410"/>
        <v>0</v>
      </c>
      <c r="O1381">
        <f t="shared" si="411"/>
        <v>0</v>
      </c>
      <c r="P1381" s="52" t="str">
        <f t="shared" si="412"/>
        <v>BOOKING.COM</v>
      </c>
      <c r="Q1381" s="52" t="str">
        <f t="shared" si="413"/>
        <v>*JBS HOTELS</v>
      </c>
      <c r="R1381" s="52" t="str">
        <f t="shared" si="414"/>
        <v>TOERKOOP REISBURO DE VEER</v>
      </c>
    </row>
    <row r="1382" spans="1:18" ht="15" customHeight="1">
      <c r="A1382" t="str">
        <f t="shared" si="397"/>
        <v>JAPANWALA, SAAID</v>
      </c>
      <c r="B1382" t="str">
        <f t="shared" si="398"/>
        <v>806-173018</v>
      </c>
      <c r="C1382">
        <f t="shared" si="399"/>
        <v>93155045</v>
      </c>
      <c r="D1382" t="str">
        <f t="shared" si="400"/>
        <v>Checked Out</v>
      </c>
      <c r="E1382" t="str">
        <f t="shared" si="401"/>
        <v>CRS</v>
      </c>
      <c r="F1382" t="str">
        <f t="shared" si="402"/>
        <v>RACK</v>
      </c>
      <c r="G1382" t="str">
        <f t="shared" si="403"/>
        <v>SBK</v>
      </c>
      <c r="H1382">
        <f t="shared" si="404"/>
        <v>105</v>
      </c>
      <c r="I1382">
        <f t="shared" si="405"/>
        <v>42591</v>
      </c>
      <c r="J1382">
        <f t="shared" si="406"/>
        <v>42595</v>
      </c>
      <c r="K1382" t="str">
        <f t="shared" si="407"/>
        <v>NQQ1</v>
      </c>
      <c r="L1382">
        <f t="shared" si="408"/>
        <v>115</v>
      </c>
      <c r="M1382">
        <f t="shared" si="409"/>
        <v>4</v>
      </c>
      <c r="N1382">
        <f t="shared" si="410"/>
        <v>0</v>
      </c>
      <c r="O1382">
        <f t="shared" si="411"/>
        <v>0</v>
      </c>
      <c r="P1382" s="52" t="str">
        <f t="shared" si="412"/>
        <v>BOOKING.COM</v>
      </c>
      <c r="Q1382" s="52" t="str">
        <f t="shared" si="413"/>
        <v>*JBS HOTELS</v>
      </c>
      <c r="R1382" s="52" t="str">
        <f t="shared" si="414"/>
        <v>TOERKOOP REISBURO DE VEER</v>
      </c>
    </row>
    <row r="1383" spans="1:18" ht="15" customHeight="1">
      <c r="A1383" t="str">
        <f t="shared" si="397"/>
        <v>JAPANWALA, SAAID</v>
      </c>
      <c r="B1383" t="str">
        <f t="shared" si="398"/>
        <v>806-173018</v>
      </c>
      <c r="C1383">
        <f t="shared" si="399"/>
        <v>93155045</v>
      </c>
      <c r="D1383" t="str">
        <f t="shared" si="400"/>
        <v>Checked Out</v>
      </c>
      <c r="E1383" t="str">
        <f t="shared" si="401"/>
        <v>CRS</v>
      </c>
      <c r="F1383" t="str">
        <f t="shared" si="402"/>
        <v>RACK</v>
      </c>
      <c r="G1383" t="str">
        <f t="shared" si="403"/>
        <v>SBK</v>
      </c>
      <c r="H1383">
        <f t="shared" si="404"/>
        <v>105</v>
      </c>
      <c r="I1383">
        <f t="shared" si="405"/>
        <v>42591</v>
      </c>
      <c r="J1383">
        <f t="shared" si="406"/>
        <v>42595</v>
      </c>
      <c r="K1383" t="str">
        <f t="shared" si="407"/>
        <v>NQQ1</v>
      </c>
      <c r="L1383">
        <f t="shared" si="408"/>
        <v>115</v>
      </c>
      <c r="M1383">
        <f t="shared" si="409"/>
        <v>4</v>
      </c>
      <c r="N1383">
        <f t="shared" si="410"/>
        <v>0</v>
      </c>
      <c r="O1383">
        <f t="shared" si="411"/>
        <v>0</v>
      </c>
      <c r="P1383" s="52" t="str">
        <f t="shared" si="412"/>
        <v>BOOKING.COM</v>
      </c>
      <c r="Q1383" s="52" t="str">
        <f t="shared" si="413"/>
        <v>*JBS HOTELS</v>
      </c>
      <c r="R1383" s="52" t="str">
        <f t="shared" si="414"/>
        <v>TOERKOOP REISBURO DE VEER</v>
      </c>
    </row>
    <row r="1384" spans="1:18" ht="15" customHeight="1">
      <c r="A1384" t="str">
        <f t="shared" si="397"/>
        <v>JAPANWALA, SAAID</v>
      </c>
      <c r="B1384" t="str">
        <f t="shared" si="398"/>
        <v>806-173018</v>
      </c>
      <c r="C1384">
        <f t="shared" si="399"/>
        <v>93155045</v>
      </c>
      <c r="D1384" t="str">
        <f t="shared" si="400"/>
        <v>Checked Out</v>
      </c>
      <c r="E1384" t="str">
        <f t="shared" si="401"/>
        <v>CRS</v>
      </c>
      <c r="F1384" t="str">
        <f t="shared" si="402"/>
        <v>RACK</v>
      </c>
      <c r="G1384" t="str">
        <f t="shared" si="403"/>
        <v>SBK</v>
      </c>
      <c r="H1384">
        <f t="shared" si="404"/>
        <v>105</v>
      </c>
      <c r="I1384">
        <f t="shared" si="405"/>
        <v>42591</v>
      </c>
      <c r="J1384">
        <f t="shared" si="406"/>
        <v>42595</v>
      </c>
      <c r="K1384" t="str">
        <f t="shared" si="407"/>
        <v>NQQ1</v>
      </c>
      <c r="L1384">
        <f t="shared" si="408"/>
        <v>115</v>
      </c>
      <c r="M1384">
        <f t="shared" si="409"/>
        <v>4</v>
      </c>
      <c r="N1384">
        <f t="shared" si="410"/>
        <v>0</v>
      </c>
      <c r="O1384">
        <f t="shared" si="411"/>
        <v>0</v>
      </c>
      <c r="P1384" s="52" t="str">
        <f t="shared" si="412"/>
        <v>BOOKING.COM</v>
      </c>
      <c r="Q1384" s="52" t="str">
        <f t="shared" si="413"/>
        <v>*JBS HOTELS</v>
      </c>
      <c r="R1384" s="52" t="str">
        <f t="shared" si="414"/>
        <v>TOERKOOP REISBURO DE VEER</v>
      </c>
    </row>
    <row r="1385" spans="1:18" ht="15" customHeight="1">
      <c r="A1385" t="str">
        <f t="shared" si="397"/>
        <v>JAPANWALA, SAAID</v>
      </c>
      <c r="B1385" t="str">
        <f t="shared" si="398"/>
        <v>806-173018</v>
      </c>
      <c r="C1385">
        <f t="shared" si="399"/>
        <v>93155045</v>
      </c>
      <c r="D1385" t="str">
        <f t="shared" si="400"/>
        <v>Checked Out</v>
      </c>
      <c r="E1385" t="str">
        <f t="shared" si="401"/>
        <v>CRS</v>
      </c>
      <c r="F1385" t="str">
        <f t="shared" si="402"/>
        <v>RACK</v>
      </c>
      <c r="G1385" t="str">
        <f t="shared" si="403"/>
        <v>SBK</v>
      </c>
      <c r="H1385">
        <f t="shared" si="404"/>
        <v>105</v>
      </c>
      <c r="I1385">
        <f t="shared" si="405"/>
        <v>42591</v>
      </c>
      <c r="J1385">
        <f t="shared" si="406"/>
        <v>42595</v>
      </c>
      <c r="K1385" t="str">
        <f t="shared" si="407"/>
        <v>NQQ1</v>
      </c>
      <c r="L1385">
        <f t="shared" si="408"/>
        <v>115</v>
      </c>
      <c r="M1385">
        <f t="shared" si="409"/>
        <v>4</v>
      </c>
      <c r="N1385">
        <f t="shared" si="410"/>
        <v>0</v>
      </c>
      <c r="O1385">
        <f t="shared" si="411"/>
        <v>0</v>
      </c>
      <c r="P1385" s="52" t="str">
        <f t="shared" si="412"/>
        <v>BOOKING.COM</v>
      </c>
      <c r="Q1385" s="52" t="str">
        <f t="shared" si="413"/>
        <v>*JBS HOTELS</v>
      </c>
      <c r="R1385" s="52" t="str">
        <f t="shared" si="414"/>
        <v>TOERKOOP REISBURO DE VEER</v>
      </c>
    </row>
    <row r="1386" spans="1:18" ht="15" customHeight="1">
      <c r="A1386" t="str">
        <f t="shared" si="397"/>
        <v>JAPANWALA, SAAID</v>
      </c>
      <c r="B1386" t="str">
        <f t="shared" si="398"/>
        <v>806-173018</v>
      </c>
      <c r="C1386">
        <f t="shared" si="399"/>
        <v>93155045</v>
      </c>
      <c r="D1386" t="str">
        <f t="shared" si="400"/>
        <v>Checked Out</v>
      </c>
      <c r="E1386" t="str">
        <f t="shared" si="401"/>
        <v>CRS</v>
      </c>
      <c r="F1386" t="str">
        <f t="shared" si="402"/>
        <v>RACK</v>
      </c>
      <c r="G1386" t="str">
        <f t="shared" si="403"/>
        <v>SBK</v>
      </c>
      <c r="H1386">
        <f t="shared" si="404"/>
        <v>105</v>
      </c>
      <c r="I1386">
        <f t="shared" si="405"/>
        <v>42591</v>
      </c>
      <c r="J1386">
        <f t="shared" si="406"/>
        <v>42595</v>
      </c>
      <c r="K1386" t="str">
        <f t="shared" si="407"/>
        <v>NQQ1</v>
      </c>
      <c r="L1386">
        <f t="shared" si="408"/>
        <v>115</v>
      </c>
      <c r="M1386">
        <f t="shared" si="409"/>
        <v>4</v>
      </c>
      <c r="N1386">
        <f t="shared" si="410"/>
        <v>0</v>
      </c>
      <c r="O1386">
        <f t="shared" si="411"/>
        <v>0</v>
      </c>
      <c r="P1386" s="52" t="str">
        <f t="shared" si="412"/>
        <v>BOOKING.COM</v>
      </c>
      <c r="Q1386" s="52" t="str">
        <f t="shared" si="413"/>
        <v>*JBS HOTELS</v>
      </c>
      <c r="R1386" s="52" t="str">
        <f t="shared" si="414"/>
        <v>TOERKOOP REISBURO DE VEER</v>
      </c>
    </row>
    <row r="1387" spans="1:18" ht="15" customHeight="1">
      <c r="A1387" t="str">
        <f t="shared" si="397"/>
        <v>JAPANWALA, SAAID</v>
      </c>
      <c r="B1387" t="str">
        <f t="shared" si="398"/>
        <v>806-173018</v>
      </c>
      <c r="C1387">
        <f t="shared" si="399"/>
        <v>93155045</v>
      </c>
      <c r="D1387" t="str">
        <f t="shared" si="400"/>
        <v>Checked Out</v>
      </c>
      <c r="E1387" t="str">
        <f t="shared" si="401"/>
        <v>CRS</v>
      </c>
      <c r="F1387" t="str">
        <f t="shared" si="402"/>
        <v>RACK</v>
      </c>
      <c r="G1387" t="str">
        <f t="shared" si="403"/>
        <v>SBK</v>
      </c>
      <c r="H1387">
        <f t="shared" si="404"/>
        <v>105</v>
      </c>
      <c r="I1387">
        <f t="shared" si="405"/>
        <v>42591</v>
      </c>
      <c r="J1387">
        <f t="shared" si="406"/>
        <v>42595</v>
      </c>
      <c r="K1387" t="str">
        <f t="shared" si="407"/>
        <v>NQQ1</v>
      </c>
      <c r="L1387">
        <f t="shared" si="408"/>
        <v>115</v>
      </c>
      <c r="M1387">
        <f t="shared" si="409"/>
        <v>4</v>
      </c>
      <c r="N1387">
        <f t="shared" si="410"/>
        <v>0</v>
      </c>
      <c r="O1387">
        <f t="shared" si="411"/>
        <v>0</v>
      </c>
      <c r="P1387" s="52" t="str">
        <f t="shared" si="412"/>
        <v>BOOKING.COM</v>
      </c>
      <c r="Q1387" s="52" t="str">
        <f t="shared" si="413"/>
        <v>*JBS HOTELS</v>
      </c>
      <c r="R1387" s="52" t="str">
        <f t="shared" si="414"/>
        <v>TOERKOOP REISBURO DE VEER</v>
      </c>
    </row>
    <row r="1388" spans="1:18" ht="15" customHeight="1">
      <c r="A1388" t="str">
        <f t="shared" si="397"/>
        <v>JAPANWALA, SAAID</v>
      </c>
      <c r="B1388" t="str">
        <f t="shared" si="398"/>
        <v>806-173018</v>
      </c>
      <c r="C1388">
        <f t="shared" si="399"/>
        <v>93155045</v>
      </c>
      <c r="D1388" t="str">
        <f t="shared" si="400"/>
        <v>Checked Out</v>
      </c>
      <c r="E1388" t="str">
        <f t="shared" si="401"/>
        <v>CRS</v>
      </c>
      <c r="F1388" t="str">
        <f t="shared" si="402"/>
        <v>RACK</v>
      </c>
      <c r="G1388" t="str">
        <f t="shared" si="403"/>
        <v>SBK</v>
      </c>
      <c r="H1388">
        <f t="shared" si="404"/>
        <v>105</v>
      </c>
      <c r="I1388">
        <f t="shared" si="405"/>
        <v>42591</v>
      </c>
      <c r="J1388">
        <f t="shared" si="406"/>
        <v>42595</v>
      </c>
      <c r="K1388" t="str">
        <f t="shared" si="407"/>
        <v>NQQ1</v>
      </c>
      <c r="L1388">
        <f t="shared" si="408"/>
        <v>115</v>
      </c>
      <c r="M1388">
        <f t="shared" si="409"/>
        <v>4</v>
      </c>
      <c r="N1388">
        <f t="shared" si="410"/>
        <v>0</v>
      </c>
      <c r="O1388">
        <f t="shared" si="411"/>
        <v>0</v>
      </c>
      <c r="P1388" s="52" t="str">
        <f t="shared" si="412"/>
        <v>BOOKING.COM</v>
      </c>
      <c r="Q1388" s="52" t="str">
        <f t="shared" si="413"/>
        <v>*JBS HOTELS</v>
      </c>
      <c r="R1388" s="52" t="str">
        <f t="shared" si="414"/>
        <v>TOERKOOP REISBURO DE VEER</v>
      </c>
    </row>
    <row r="1389" spans="1:18" ht="15" customHeight="1">
      <c r="A1389" t="str">
        <f t="shared" si="397"/>
        <v>JAPANWALA, SAAID</v>
      </c>
      <c r="B1389" t="str">
        <f t="shared" si="398"/>
        <v>806-173018</v>
      </c>
      <c r="C1389">
        <f t="shared" si="399"/>
        <v>93155045</v>
      </c>
      <c r="D1389" t="str">
        <f t="shared" si="400"/>
        <v>Checked Out</v>
      </c>
      <c r="E1389" t="str">
        <f t="shared" si="401"/>
        <v>CRS</v>
      </c>
      <c r="F1389" t="str">
        <f t="shared" si="402"/>
        <v>RACK</v>
      </c>
      <c r="G1389" t="str">
        <f t="shared" si="403"/>
        <v>SBK</v>
      </c>
      <c r="H1389">
        <f t="shared" si="404"/>
        <v>105</v>
      </c>
      <c r="I1389">
        <f t="shared" si="405"/>
        <v>42591</v>
      </c>
      <c r="J1389">
        <f t="shared" si="406"/>
        <v>42595</v>
      </c>
      <c r="K1389" t="str">
        <f t="shared" si="407"/>
        <v>NQQ1</v>
      </c>
      <c r="L1389">
        <f t="shared" si="408"/>
        <v>115</v>
      </c>
      <c r="M1389">
        <f t="shared" si="409"/>
        <v>4</v>
      </c>
      <c r="N1389">
        <f t="shared" si="410"/>
        <v>0</v>
      </c>
      <c r="O1389">
        <f t="shared" si="411"/>
        <v>0</v>
      </c>
      <c r="P1389" s="52" t="str">
        <f t="shared" si="412"/>
        <v>BOOKING.COM</v>
      </c>
      <c r="Q1389" s="52" t="str">
        <f t="shared" si="413"/>
        <v>*JBS HOTELS</v>
      </c>
      <c r="R1389" s="52" t="str">
        <f t="shared" si="414"/>
        <v>TOERKOOP REISBURO DE VEER</v>
      </c>
    </row>
    <row r="1390" spans="1:18" ht="15" customHeight="1">
      <c r="A1390" t="str">
        <f t="shared" si="397"/>
        <v>JAPANWALA, SAAID</v>
      </c>
      <c r="B1390" t="str">
        <f t="shared" si="398"/>
        <v>806-173018</v>
      </c>
      <c r="C1390">
        <f t="shared" si="399"/>
        <v>93155045</v>
      </c>
      <c r="D1390" t="str">
        <f t="shared" si="400"/>
        <v>Checked Out</v>
      </c>
      <c r="E1390" t="str">
        <f t="shared" si="401"/>
        <v>CRS</v>
      </c>
      <c r="F1390" t="str">
        <f t="shared" si="402"/>
        <v>RACK</v>
      </c>
      <c r="G1390" t="str">
        <f t="shared" si="403"/>
        <v>SBK</v>
      </c>
      <c r="H1390">
        <f t="shared" si="404"/>
        <v>105</v>
      </c>
      <c r="I1390">
        <f t="shared" si="405"/>
        <v>42591</v>
      </c>
      <c r="J1390">
        <f t="shared" si="406"/>
        <v>42595</v>
      </c>
      <c r="K1390" t="str">
        <f t="shared" si="407"/>
        <v>NQQ1</v>
      </c>
      <c r="L1390">
        <f t="shared" si="408"/>
        <v>115</v>
      </c>
      <c r="M1390">
        <f t="shared" si="409"/>
        <v>4</v>
      </c>
      <c r="N1390">
        <f t="shared" si="410"/>
        <v>0</v>
      </c>
      <c r="O1390">
        <f t="shared" si="411"/>
        <v>0</v>
      </c>
      <c r="P1390" s="52" t="str">
        <f t="shared" si="412"/>
        <v>BOOKING.COM</v>
      </c>
      <c r="Q1390" s="52" t="str">
        <f t="shared" si="413"/>
        <v>*JBS HOTELS</v>
      </c>
      <c r="R1390" s="52" t="str">
        <f t="shared" si="414"/>
        <v>TOERKOOP REISBURO DE VEER</v>
      </c>
    </row>
    <row r="1391" spans="1:18" ht="15" customHeight="1">
      <c r="A1391" t="str">
        <f t="shared" si="397"/>
        <v>JAPANWALA, SAAID</v>
      </c>
      <c r="B1391" t="str">
        <f t="shared" si="398"/>
        <v>806-173018</v>
      </c>
      <c r="C1391">
        <f t="shared" si="399"/>
        <v>93155045</v>
      </c>
      <c r="D1391" t="str">
        <f t="shared" si="400"/>
        <v>Checked Out</v>
      </c>
      <c r="E1391" t="str">
        <f t="shared" si="401"/>
        <v>CRS</v>
      </c>
      <c r="F1391" t="str">
        <f t="shared" si="402"/>
        <v>RACK</v>
      </c>
      <c r="G1391" t="str">
        <f t="shared" si="403"/>
        <v>SBK</v>
      </c>
      <c r="H1391">
        <f t="shared" si="404"/>
        <v>105</v>
      </c>
      <c r="I1391">
        <f t="shared" si="405"/>
        <v>42591</v>
      </c>
      <c r="J1391">
        <f t="shared" si="406"/>
        <v>42595</v>
      </c>
      <c r="K1391" t="str">
        <f t="shared" si="407"/>
        <v>NQQ1</v>
      </c>
      <c r="L1391">
        <f t="shared" si="408"/>
        <v>115</v>
      </c>
      <c r="M1391">
        <f t="shared" si="409"/>
        <v>4</v>
      </c>
      <c r="N1391">
        <f t="shared" si="410"/>
        <v>0</v>
      </c>
      <c r="O1391">
        <f t="shared" si="411"/>
        <v>0</v>
      </c>
      <c r="P1391" s="52" t="str">
        <f t="shared" si="412"/>
        <v>BOOKING.COM</v>
      </c>
      <c r="Q1391" s="52" t="str">
        <f t="shared" si="413"/>
        <v>*JBS HOTELS</v>
      </c>
      <c r="R1391" s="52" t="str">
        <f t="shared" si="414"/>
        <v>TOERKOOP REISBURO DE VEER</v>
      </c>
    </row>
    <row r="1392" spans="1:18" ht="15" customHeight="1">
      <c r="A1392" t="str">
        <f t="shared" si="397"/>
        <v>JAPANWALA, SAAID</v>
      </c>
      <c r="B1392" t="str">
        <f t="shared" si="398"/>
        <v>806-173018</v>
      </c>
      <c r="C1392">
        <f t="shared" si="399"/>
        <v>93155045</v>
      </c>
      <c r="D1392" t="str">
        <f t="shared" si="400"/>
        <v>Checked Out</v>
      </c>
      <c r="E1392" t="str">
        <f t="shared" si="401"/>
        <v>CRS</v>
      </c>
      <c r="F1392" t="str">
        <f t="shared" si="402"/>
        <v>RACK</v>
      </c>
      <c r="G1392" t="str">
        <f t="shared" si="403"/>
        <v>SBK</v>
      </c>
      <c r="H1392">
        <f t="shared" si="404"/>
        <v>105</v>
      </c>
      <c r="I1392">
        <f t="shared" si="405"/>
        <v>42591</v>
      </c>
      <c r="J1392">
        <f t="shared" si="406"/>
        <v>42595</v>
      </c>
      <c r="K1392" t="str">
        <f t="shared" si="407"/>
        <v>NQQ1</v>
      </c>
      <c r="L1392">
        <f t="shared" si="408"/>
        <v>115</v>
      </c>
      <c r="M1392">
        <f t="shared" si="409"/>
        <v>4</v>
      </c>
      <c r="N1392">
        <f t="shared" si="410"/>
        <v>0</v>
      </c>
      <c r="O1392">
        <f t="shared" si="411"/>
        <v>0</v>
      </c>
      <c r="P1392" s="52" t="str">
        <f t="shared" si="412"/>
        <v>BOOKING.COM</v>
      </c>
      <c r="Q1392" s="52" t="str">
        <f t="shared" si="413"/>
        <v>*JBS HOTELS</v>
      </c>
      <c r="R1392" s="52" t="str">
        <f t="shared" si="414"/>
        <v>TOERKOOP REISBURO DE VEER</v>
      </c>
    </row>
    <row r="1393" spans="1:18" ht="15" customHeight="1">
      <c r="A1393" t="str">
        <f t="shared" si="397"/>
        <v>JAPANWALA, SAAID</v>
      </c>
      <c r="B1393" t="str">
        <f t="shared" si="398"/>
        <v>806-173018</v>
      </c>
      <c r="C1393">
        <f t="shared" si="399"/>
        <v>93155045</v>
      </c>
      <c r="D1393" t="str">
        <f t="shared" si="400"/>
        <v>Checked Out</v>
      </c>
      <c r="E1393" t="str">
        <f t="shared" si="401"/>
        <v>CRS</v>
      </c>
      <c r="F1393" t="str">
        <f t="shared" si="402"/>
        <v>RACK</v>
      </c>
      <c r="G1393" t="str">
        <f t="shared" si="403"/>
        <v>SBK</v>
      </c>
      <c r="H1393">
        <f t="shared" si="404"/>
        <v>105</v>
      </c>
      <c r="I1393">
        <f t="shared" si="405"/>
        <v>42591</v>
      </c>
      <c r="J1393">
        <f t="shared" si="406"/>
        <v>42595</v>
      </c>
      <c r="K1393" t="str">
        <f t="shared" si="407"/>
        <v>NQQ1</v>
      </c>
      <c r="L1393">
        <f t="shared" si="408"/>
        <v>115</v>
      </c>
      <c r="M1393">
        <f t="shared" si="409"/>
        <v>4</v>
      </c>
      <c r="N1393">
        <f t="shared" si="410"/>
        <v>0</v>
      </c>
      <c r="O1393">
        <f t="shared" si="411"/>
        <v>0</v>
      </c>
      <c r="P1393" s="52" t="str">
        <f t="shared" si="412"/>
        <v>BOOKING.COM</v>
      </c>
      <c r="Q1393" s="52" t="str">
        <f t="shared" si="413"/>
        <v>*JBS HOTELS</v>
      </c>
      <c r="R1393" s="52" t="str">
        <f t="shared" si="414"/>
        <v>TOERKOOP REISBURO DE VEER</v>
      </c>
    </row>
    <row r="1394" spans="1:18" ht="15" customHeight="1">
      <c r="A1394" t="str">
        <f t="shared" si="397"/>
        <v>JAPANWALA, SAAID</v>
      </c>
      <c r="B1394" t="str">
        <f t="shared" si="398"/>
        <v>806-173018</v>
      </c>
      <c r="C1394">
        <f t="shared" si="399"/>
        <v>93155045</v>
      </c>
      <c r="D1394" t="str">
        <f t="shared" si="400"/>
        <v>Checked Out</v>
      </c>
      <c r="E1394" t="str">
        <f t="shared" si="401"/>
        <v>CRS</v>
      </c>
      <c r="F1394" t="str">
        <f t="shared" si="402"/>
        <v>RACK</v>
      </c>
      <c r="G1394" t="str">
        <f t="shared" si="403"/>
        <v>SBK</v>
      </c>
      <c r="H1394">
        <f t="shared" si="404"/>
        <v>105</v>
      </c>
      <c r="I1394">
        <f t="shared" si="405"/>
        <v>42591</v>
      </c>
      <c r="J1394">
        <f t="shared" si="406"/>
        <v>42595</v>
      </c>
      <c r="K1394" t="str">
        <f t="shared" si="407"/>
        <v>NQQ1</v>
      </c>
      <c r="L1394">
        <f t="shared" si="408"/>
        <v>115</v>
      </c>
      <c r="M1394">
        <f t="shared" si="409"/>
        <v>4</v>
      </c>
      <c r="N1394">
        <f t="shared" si="410"/>
        <v>0</v>
      </c>
      <c r="O1394">
        <f t="shared" si="411"/>
        <v>0</v>
      </c>
      <c r="P1394" s="52" t="str">
        <f t="shared" si="412"/>
        <v>BOOKING.COM</v>
      </c>
      <c r="Q1394" s="52" t="str">
        <f t="shared" si="413"/>
        <v>*JBS HOTELS</v>
      </c>
      <c r="R1394" s="52" t="str">
        <f t="shared" si="414"/>
        <v>TOERKOOP REISBURO DE VEER</v>
      </c>
    </row>
    <row r="1395" spans="1:18" ht="15" customHeight="1">
      <c r="A1395" t="str">
        <f t="shared" si="397"/>
        <v>JAPANWALA, SAAID</v>
      </c>
      <c r="B1395" t="str">
        <f t="shared" si="398"/>
        <v>806-173018</v>
      </c>
      <c r="C1395">
        <f t="shared" si="399"/>
        <v>93155045</v>
      </c>
      <c r="D1395" t="str">
        <f t="shared" si="400"/>
        <v>Checked Out</v>
      </c>
      <c r="E1395" t="str">
        <f t="shared" si="401"/>
        <v>CRS</v>
      </c>
      <c r="F1395" t="str">
        <f t="shared" si="402"/>
        <v>RACK</v>
      </c>
      <c r="G1395" t="str">
        <f t="shared" si="403"/>
        <v>SBK</v>
      </c>
      <c r="H1395">
        <f t="shared" si="404"/>
        <v>105</v>
      </c>
      <c r="I1395">
        <f t="shared" si="405"/>
        <v>42591</v>
      </c>
      <c r="J1395">
        <f t="shared" si="406"/>
        <v>42595</v>
      </c>
      <c r="K1395" t="str">
        <f t="shared" si="407"/>
        <v>NQQ1</v>
      </c>
      <c r="L1395">
        <f t="shared" si="408"/>
        <v>115</v>
      </c>
      <c r="M1395">
        <f t="shared" si="409"/>
        <v>4</v>
      </c>
      <c r="N1395">
        <f t="shared" si="410"/>
        <v>0</v>
      </c>
      <c r="O1395">
        <f t="shared" si="411"/>
        <v>0</v>
      </c>
      <c r="P1395" s="52" t="str">
        <f t="shared" si="412"/>
        <v>BOOKING.COM</v>
      </c>
      <c r="Q1395" s="52" t="str">
        <f t="shared" si="413"/>
        <v>*JBS HOTELS</v>
      </c>
      <c r="R1395" s="52" t="str">
        <f t="shared" si="414"/>
        <v>TOERKOOP REISBURO DE VEER</v>
      </c>
    </row>
    <row r="1396" spans="1:18" ht="15" customHeight="1">
      <c r="A1396" t="str">
        <f t="shared" si="397"/>
        <v>JAPANWALA, SAAID</v>
      </c>
      <c r="B1396" t="str">
        <f t="shared" si="398"/>
        <v>806-173018</v>
      </c>
      <c r="C1396">
        <f t="shared" si="399"/>
        <v>93155045</v>
      </c>
      <c r="D1396" t="str">
        <f t="shared" si="400"/>
        <v>Checked Out</v>
      </c>
      <c r="E1396" t="str">
        <f t="shared" si="401"/>
        <v>CRS</v>
      </c>
      <c r="F1396" t="str">
        <f t="shared" si="402"/>
        <v>RACK</v>
      </c>
      <c r="G1396" t="str">
        <f t="shared" si="403"/>
        <v>SBK</v>
      </c>
      <c r="H1396">
        <f t="shared" si="404"/>
        <v>105</v>
      </c>
      <c r="I1396">
        <f t="shared" si="405"/>
        <v>42591</v>
      </c>
      <c r="J1396">
        <f t="shared" si="406"/>
        <v>42595</v>
      </c>
      <c r="K1396" t="str">
        <f t="shared" si="407"/>
        <v>NQQ1</v>
      </c>
      <c r="L1396">
        <f t="shared" si="408"/>
        <v>115</v>
      </c>
      <c r="M1396">
        <f t="shared" si="409"/>
        <v>4</v>
      </c>
      <c r="N1396">
        <f t="shared" si="410"/>
        <v>0</v>
      </c>
      <c r="O1396">
        <f t="shared" si="411"/>
        <v>0</v>
      </c>
      <c r="P1396" s="52" t="str">
        <f t="shared" si="412"/>
        <v>BOOKING.COM</v>
      </c>
      <c r="Q1396" s="52" t="str">
        <f t="shared" si="413"/>
        <v>*JBS HOTELS</v>
      </c>
      <c r="R1396" s="52" t="str">
        <f t="shared" si="414"/>
        <v>TOERKOOP REISBURO DE VEER</v>
      </c>
    </row>
    <row r="1397" spans="1:18" ht="15" customHeight="1">
      <c r="A1397" t="str">
        <f t="shared" si="397"/>
        <v>JAPANWALA, SAAID</v>
      </c>
      <c r="B1397" t="str">
        <f t="shared" si="398"/>
        <v>806-173018</v>
      </c>
      <c r="C1397">
        <f t="shared" si="399"/>
        <v>93155045</v>
      </c>
      <c r="D1397" t="str">
        <f t="shared" si="400"/>
        <v>Checked Out</v>
      </c>
      <c r="E1397" t="str">
        <f t="shared" si="401"/>
        <v>CRS</v>
      </c>
      <c r="F1397" t="str">
        <f t="shared" si="402"/>
        <v>RACK</v>
      </c>
      <c r="G1397" t="str">
        <f t="shared" si="403"/>
        <v>SBK</v>
      </c>
      <c r="H1397">
        <f t="shared" si="404"/>
        <v>105</v>
      </c>
      <c r="I1397">
        <f t="shared" si="405"/>
        <v>42591</v>
      </c>
      <c r="J1397">
        <f t="shared" si="406"/>
        <v>42595</v>
      </c>
      <c r="K1397" t="str">
        <f t="shared" si="407"/>
        <v>NQQ1</v>
      </c>
      <c r="L1397">
        <f t="shared" si="408"/>
        <v>115</v>
      </c>
      <c r="M1397">
        <f t="shared" si="409"/>
        <v>4</v>
      </c>
      <c r="N1397">
        <f t="shared" si="410"/>
        <v>0</v>
      </c>
      <c r="O1397">
        <f t="shared" si="411"/>
        <v>0</v>
      </c>
      <c r="P1397" s="52" t="str">
        <f t="shared" si="412"/>
        <v>BOOKING.COM</v>
      </c>
      <c r="Q1397" s="52" t="str">
        <f t="shared" si="413"/>
        <v>*JBS HOTELS</v>
      </c>
      <c r="R1397" s="52" t="str">
        <f t="shared" si="414"/>
        <v>TOERKOOP REISBURO DE VEER</v>
      </c>
    </row>
    <row r="1398" spans="1:18" ht="15" customHeight="1">
      <c r="A1398" t="str">
        <f t="shared" si="397"/>
        <v>JAPANWALA, SAAID</v>
      </c>
      <c r="B1398" t="str">
        <f t="shared" si="398"/>
        <v>806-173018</v>
      </c>
      <c r="C1398">
        <f t="shared" si="399"/>
        <v>93155045</v>
      </c>
      <c r="D1398" t="str">
        <f t="shared" si="400"/>
        <v>Checked Out</v>
      </c>
      <c r="E1398" t="str">
        <f t="shared" si="401"/>
        <v>CRS</v>
      </c>
      <c r="F1398" t="str">
        <f t="shared" si="402"/>
        <v>RACK</v>
      </c>
      <c r="G1398" t="str">
        <f t="shared" si="403"/>
        <v>SBK</v>
      </c>
      <c r="H1398">
        <f t="shared" si="404"/>
        <v>105</v>
      </c>
      <c r="I1398">
        <f t="shared" si="405"/>
        <v>42591</v>
      </c>
      <c r="J1398">
        <f t="shared" si="406"/>
        <v>42595</v>
      </c>
      <c r="K1398" t="str">
        <f t="shared" si="407"/>
        <v>NQQ1</v>
      </c>
      <c r="L1398">
        <f t="shared" si="408"/>
        <v>115</v>
      </c>
      <c r="M1398">
        <f t="shared" si="409"/>
        <v>4</v>
      </c>
      <c r="N1398">
        <f t="shared" si="410"/>
        <v>0</v>
      </c>
      <c r="O1398">
        <f t="shared" si="411"/>
        <v>0</v>
      </c>
      <c r="P1398" s="52" t="str">
        <f t="shared" si="412"/>
        <v>BOOKING.COM</v>
      </c>
      <c r="Q1398" s="52" t="str">
        <f t="shared" si="413"/>
        <v>*JBS HOTELS</v>
      </c>
      <c r="R1398" s="52" t="str">
        <f t="shared" si="414"/>
        <v>TOERKOOP REISBURO DE VEER</v>
      </c>
    </row>
    <row r="1399" spans="1:18" ht="15" customHeight="1">
      <c r="A1399" t="str">
        <f t="shared" si="397"/>
        <v>JAPANWALA, SAAID</v>
      </c>
      <c r="B1399" t="str">
        <f t="shared" si="398"/>
        <v>806-173018</v>
      </c>
      <c r="C1399">
        <f t="shared" si="399"/>
        <v>93155045</v>
      </c>
      <c r="D1399" t="str">
        <f t="shared" si="400"/>
        <v>Checked Out</v>
      </c>
      <c r="E1399" t="str">
        <f t="shared" si="401"/>
        <v>CRS</v>
      </c>
      <c r="F1399" t="str">
        <f t="shared" si="402"/>
        <v>RACK</v>
      </c>
      <c r="G1399" t="str">
        <f t="shared" si="403"/>
        <v>SBK</v>
      </c>
      <c r="H1399">
        <f t="shared" si="404"/>
        <v>105</v>
      </c>
      <c r="I1399">
        <f t="shared" si="405"/>
        <v>42591</v>
      </c>
      <c r="J1399">
        <f t="shared" si="406"/>
        <v>42595</v>
      </c>
      <c r="K1399" t="str">
        <f t="shared" si="407"/>
        <v>NQQ1</v>
      </c>
      <c r="L1399">
        <f t="shared" si="408"/>
        <v>115</v>
      </c>
      <c r="M1399">
        <f t="shared" si="409"/>
        <v>4</v>
      </c>
      <c r="N1399">
        <f t="shared" si="410"/>
        <v>0</v>
      </c>
      <c r="O1399">
        <f t="shared" si="411"/>
        <v>0</v>
      </c>
      <c r="P1399" s="52" t="str">
        <f t="shared" si="412"/>
        <v>BOOKING.COM</v>
      </c>
      <c r="Q1399" s="52" t="str">
        <f t="shared" si="413"/>
        <v>*JBS HOTELS</v>
      </c>
      <c r="R1399" s="52" t="str">
        <f t="shared" si="414"/>
        <v>TOERKOOP REISBURO DE VEER</v>
      </c>
    </row>
    <row r="1400" spans="1:18" ht="15" customHeight="1">
      <c r="A1400" t="str">
        <f t="shared" si="397"/>
        <v>JAPANWALA, SAAID</v>
      </c>
      <c r="B1400" t="str">
        <f t="shared" si="398"/>
        <v>806-173018</v>
      </c>
      <c r="C1400">
        <f t="shared" si="399"/>
        <v>93155045</v>
      </c>
      <c r="D1400" t="str">
        <f t="shared" si="400"/>
        <v>Checked Out</v>
      </c>
      <c r="E1400" t="str">
        <f t="shared" si="401"/>
        <v>CRS</v>
      </c>
      <c r="F1400" t="str">
        <f t="shared" si="402"/>
        <v>RACK</v>
      </c>
      <c r="G1400" t="str">
        <f t="shared" si="403"/>
        <v>SBK</v>
      </c>
      <c r="H1400">
        <f t="shared" si="404"/>
        <v>105</v>
      </c>
      <c r="I1400">
        <f t="shared" si="405"/>
        <v>42591</v>
      </c>
      <c r="J1400">
        <f t="shared" si="406"/>
        <v>42595</v>
      </c>
      <c r="K1400" t="str">
        <f t="shared" si="407"/>
        <v>NQQ1</v>
      </c>
      <c r="L1400">
        <f t="shared" si="408"/>
        <v>115</v>
      </c>
      <c r="M1400">
        <f t="shared" si="409"/>
        <v>4</v>
      </c>
      <c r="N1400">
        <f t="shared" si="410"/>
        <v>0</v>
      </c>
      <c r="O1400">
        <f t="shared" si="411"/>
        <v>0</v>
      </c>
      <c r="P1400" s="52" t="str">
        <f t="shared" si="412"/>
        <v>BOOKING.COM</v>
      </c>
      <c r="Q1400" s="52" t="str">
        <f t="shared" si="413"/>
        <v>*JBS HOTELS</v>
      </c>
      <c r="R1400" s="52" t="str">
        <f t="shared" si="414"/>
        <v>TOERKOOP REISBURO DE VEER</v>
      </c>
    </row>
    <row r="1401" spans="1:18" ht="15" customHeight="1">
      <c r="A1401" t="str">
        <f t="shared" si="397"/>
        <v>JAPANWALA, SAAID</v>
      </c>
      <c r="B1401" t="str">
        <f t="shared" si="398"/>
        <v>806-173018</v>
      </c>
      <c r="C1401">
        <f t="shared" si="399"/>
        <v>93155045</v>
      </c>
      <c r="D1401" t="str">
        <f t="shared" si="400"/>
        <v>Checked Out</v>
      </c>
      <c r="E1401" t="str">
        <f t="shared" si="401"/>
        <v>CRS</v>
      </c>
      <c r="F1401" t="str">
        <f t="shared" si="402"/>
        <v>RACK</v>
      </c>
      <c r="G1401" t="str">
        <f t="shared" si="403"/>
        <v>SBK</v>
      </c>
      <c r="H1401">
        <f t="shared" si="404"/>
        <v>105</v>
      </c>
      <c r="I1401">
        <f t="shared" si="405"/>
        <v>42591</v>
      </c>
      <c r="J1401">
        <f t="shared" si="406"/>
        <v>42595</v>
      </c>
      <c r="K1401" t="str">
        <f t="shared" si="407"/>
        <v>NQQ1</v>
      </c>
      <c r="L1401">
        <f t="shared" si="408"/>
        <v>115</v>
      </c>
      <c r="M1401">
        <f t="shared" si="409"/>
        <v>4</v>
      </c>
      <c r="N1401">
        <f t="shared" si="410"/>
        <v>0</v>
      </c>
      <c r="O1401">
        <f t="shared" si="411"/>
        <v>0</v>
      </c>
      <c r="P1401" s="52" t="str">
        <f t="shared" si="412"/>
        <v>BOOKING.COM</v>
      </c>
      <c r="Q1401" s="52" t="str">
        <f t="shared" si="413"/>
        <v>*JBS HOTELS</v>
      </c>
      <c r="R1401" s="52" t="str">
        <f t="shared" si="414"/>
        <v>TOERKOOP REISBURO DE VEER</v>
      </c>
    </row>
    <row r="1402" spans="1:18" ht="15" customHeight="1">
      <c r="A1402" t="str">
        <f t="shared" si="397"/>
        <v>JAPANWALA, SAAID</v>
      </c>
      <c r="B1402" t="str">
        <f t="shared" si="398"/>
        <v>806-173018</v>
      </c>
      <c r="C1402">
        <f t="shared" si="399"/>
        <v>93155045</v>
      </c>
      <c r="D1402" t="str">
        <f t="shared" si="400"/>
        <v>Checked Out</v>
      </c>
      <c r="E1402" t="str">
        <f t="shared" si="401"/>
        <v>CRS</v>
      </c>
      <c r="F1402" t="str">
        <f t="shared" si="402"/>
        <v>RACK</v>
      </c>
      <c r="G1402" t="str">
        <f t="shared" si="403"/>
        <v>SBK</v>
      </c>
      <c r="H1402">
        <f t="shared" si="404"/>
        <v>105</v>
      </c>
      <c r="I1402">
        <f t="shared" si="405"/>
        <v>42591</v>
      </c>
      <c r="J1402">
        <f t="shared" si="406"/>
        <v>42595</v>
      </c>
      <c r="K1402" t="str">
        <f t="shared" si="407"/>
        <v>NQQ1</v>
      </c>
      <c r="L1402">
        <f t="shared" si="408"/>
        <v>115</v>
      </c>
      <c r="M1402">
        <f t="shared" si="409"/>
        <v>4</v>
      </c>
      <c r="N1402">
        <f t="shared" si="410"/>
        <v>0</v>
      </c>
      <c r="O1402">
        <f t="shared" si="411"/>
        <v>0</v>
      </c>
      <c r="P1402" s="52" t="str">
        <f t="shared" si="412"/>
        <v>BOOKING.COM</v>
      </c>
      <c r="Q1402" s="52" t="str">
        <f t="shared" si="413"/>
        <v>*JBS HOTELS</v>
      </c>
      <c r="R1402" s="52" t="str">
        <f t="shared" si="414"/>
        <v>TOERKOOP REISBURO DE VEER</v>
      </c>
    </row>
    <row r="1403" spans="1:18" ht="15" customHeight="1">
      <c r="A1403" t="str">
        <f t="shared" si="397"/>
        <v>JAPANWALA, SAAID</v>
      </c>
      <c r="B1403" t="str">
        <f t="shared" si="398"/>
        <v>806-173018</v>
      </c>
      <c r="C1403">
        <f t="shared" si="399"/>
        <v>93155045</v>
      </c>
      <c r="D1403" t="str">
        <f t="shared" si="400"/>
        <v>Checked Out</v>
      </c>
      <c r="E1403" t="str">
        <f t="shared" si="401"/>
        <v>CRS</v>
      </c>
      <c r="F1403" t="str">
        <f t="shared" si="402"/>
        <v>RACK</v>
      </c>
      <c r="G1403" t="str">
        <f t="shared" si="403"/>
        <v>SBK</v>
      </c>
      <c r="H1403">
        <f t="shared" si="404"/>
        <v>105</v>
      </c>
      <c r="I1403">
        <f t="shared" si="405"/>
        <v>42591</v>
      </c>
      <c r="J1403">
        <f t="shared" si="406"/>
        <v>42595</v>
      </c>
      <c r="K1403" t="str">
        <f t="shared" si="407"/>
        <v>NQQ1</v>
      </c>
      <c r="L1403">
        <f t="shared" si="408"/>
        <v>115</v>
      </c>
      <c r="M1403">
        <f t="shared" si="409"/>
        <v>4</v>
      </c>
      <c r="N1403">
        <f t="shared" si="410"/>
        <v>0</v>
      </c>
      <c r="O1403">
        <f t="shared" si="411"/>
        <v>0</v>
      </c>
      <c r="P1403" s="52" t="str">
        <f t="shared" si="412"/>
        <v>BOOKING.COM</v>
      </c>
      <c r="Q1403" s="52" t="str">
        <f t="shared" si="413"/>
        <v>*JBS HOTELS</v>
      </c>
      <c r="R1403" s="52" t="str">
        <f t="shared" si="414"/>
        <v>TOERKOOP REISBURO DE VEER</v>
      </c>
    </row>
    <row r="1404" spans="1:18" ht="15" customHeight="1">
      <c r="A1404" t="str">
        <f t="shared" si="397"/>
        <v>JAPANWALA, SAAID</v>
      </c>
      <c r="B1404" t="str">
        <f t="shared" si="398"/>
        <v>806-173018</v>
      </c>
      <c r="C1404">
        <f t="shared" si="399"/>
        <v>93155045</v>
      </c>
      <c r="D1404" t="str">
        <f t="shared" si="400"/>
        <v>Checked Out</v>
      </c>
      <c r="E1404" t="str">
        <f t="shared" si="401"/>
        <v>CRS</v>
      </c>
      <c r="F1404" t="str">
        <f t="shared" si="402"/>
        <v>RACK</v>
      </c>
      <c r="G1404" t="str">
        <f t="shared" si="403"/>
        <v>SBK</v>
      </c>
      <c r="H1404">
        <f t="shared" si="404"/>
        <v>105</v>
      </c>
      <c r="I1404">
        <f t="shared" si="405"/>
        <v>42591</v>
      </c>
      <c r="J1404">
        <f t="shared" si="406"/>
        <v>42595</v>
      </c>
      <c r="K1404" t="str">
        <f t="shared" si="407"/>
        <v>NQQ1</v>
      </c>
      <c r="L1404">
        <f t="shared" si="408"/>
        <v>115</v>
      </c>
      <c r="M1404">
        <f t="shared" si="409"/>
        <v>4</v>
      </c>
      <c r="N1404">
        <f t="shared" si="410"/>
        <v>0</v>
      </c>
      <c r="O1404">
        <f t="shared" si="411"/>
        <v>0</v>
      </c>
      <c r="P1404" s="52" t="str">
        <f t="shared" si="412"/>
        <v>BOOKING.COM</v>
      </c>
      <c r="Q1404" s="52" t="str">
        <f t="shared" si="413"/>
        <v>*JBS HOTELS</v>
      </c>
      <c r="R1404" s="52" t="str">
        <f t="shared" si="414"/>
        <v>TOERKOOP REISBURO DE VEER</v>
      </c>
    </row>
    <row r="1405" spans="1:18" ht="15" customHeight="1">
      <c r="A1405" t="str">
        <f t="shared" si="397"/>
        <v>JAPANWALA, SAAID</v>
      </c>
      <c r="B1405" t="str">
        <f t="shared" si="398"/>
        <v>806-173018</v>
      </c>
      <c r="C1405">
        <f t="shared" si="399"/>
        <v>93155045</v>
      </c>
      <c r="D1405" t="str">
        <f t="shared" si="400"/>
        <v>Checked Out</v>
      </c>
      <c r="E1405" t="str">
        <f t="shared" si="401"/>
        <v>CRS</v>
      </c>
      <c r="F1405" t="str">
        <f t="shared" si="402"/>
        <v>RACK</v>
      </c>
      <c r="G1405" t="str">
        <f t="shared" si="403"/>
        <v>SBK</v>
      </c>
      <c r="H1405">
        <f t="shared" si="404"/>
        <v>105</v>
      </c>
      <c r="I1405">
        <f t="shared" si="405"/>
        <v>42591</v>
      </c>
      <c r="J1405">
        <f t="shared" si="406"/>
        <v>42595</v>
      </c>
      <c r="K1405" t="str">
        <f t="shared" si="407"/>
        <v>NQQ1</v>
      </c>
      <c r="L1405">
        <f t="shared" si="408"/>
        <v>115</v>
      </c>
      <c r="M1405">
        <f t="shared" si="409"/>
        <v>4</v>
      </c>
      <c r="N1405">
        <f t="shared" si="410"/>
        <v>0</v>
      </c>
      <c r="O1405">
        <f t="shared" si="411"/>
        <v>0</v>
      </c>
      <c r="P1405" s="52" t="str">
        <f t="shared" si="412"/>
        <v>BOOKING.COM</v>
      </c>
      <c r="Q1405" s="52" t="str">
        <f t="shared" si="413"/>
        <v>*JBS HOTELS</v>
      </c>
      <c r="R1405" s="52" t="str">
        <f t="shared" si="414"/>
        <v>TOERKOOP REISBURO DE VEER</v>
      </c>
    </row>
    <row r="1406" spans="1:18" ht="15" customHeight="1">
      <c r="A1406" t="str">
        <f t="shared" si="397"/>
        <v>JAPANWALA, SAAID</v>
      </c>
      <c r="B1406" t="str">
        <f t="shared" si="398"/>
        <v>806-173018</v>
      </c>
      <c r="C1406">
        <f t="shared" si="399"/>
        <v>93155045</v>
      </c>
      <c r="D1406" t="str">
        <f t="shared" si="400"/>
        <v>Checked Out</v>
      </c>
      <c r="E1406" t="str">
        <f t="shared" si="401"/>
        <v>CRS</v>
      </c>
      <c r="F1406" t="str">
        <f t="shared" si="402"/>
        <v>RACK</v>
      </c>
      <c r="G1406" t="str">
        <f t="shared" si="403"/>
        <v>SBK</v>
      </c>
      <c r="H1406">
        <f t="shared" si="404"/>
        <v>105</v>
      </c>
      <c r="I1406">
        <f t="shared" si="405"/>
        <v>42591</v>
      </c>
      <c r="J1406">
        <f t="shared" si="406"/>
        <v>42595</v>
      </c>
      <c r="K1406" t="str">
        <f t="shared" si="407"/>
        <v>NQQ1</v>
      </c>
      <c r="L1406">
        <f t="shared" si="408"/>
        <v>115</v>
      </c>
      <c r="M1406">
        <f t="shared" si="409"/>
        <v>4</v>
      </c>
      <c r="N1406">
        <f t="shared" si="410"/>
        <v>0</v>
      </c>
      <c r="O1406">
        <f t="shared" si="411"/>
        <v>0</v>
      </c>
      <c r="P1406" s="52" t="str">
        <f t="shared" si="412"/>
        <v>BOOKING.COM</v>
      </c>
      <c r="Q1406" s="52" t="str">
        <f t="shared" si="413"/>
        <v>*JBS HOTELS</v>
      </c>
      <c r="R1406" s="52" t="str">
        <f t="shared" si="414"/>
        <v>TOERKOOP REISBURO DE VEER</v>
      </c>
    </row>
    <row r="1407" spans="1:18" ht="15" customHeight="1">
      <c r="A1407" t="str">
        <f t="shared" si="397"/>
        <v>JAPANWALA, SAAID</v>
      </c>
      <c r="B1407" t="str">
        <f t="shared" si="398"/>
        <v>806-173018</v>
      </c>
      <c r="C1407">
        <f t="shared" si="399"/>
        <v>93155045</v>
      </c>
      <c r="D1407" t="str">
        <f t="shared" si="400"/>
        <v>Checked Out</v>
      </c>
      <c r="E1407" t="str">
        <f t="shared" si="401"/>
        <v>CRS</v>
      </c>
      <c r="F1407" t="str">
        <f t="shared" si="402"/>
        <v>RACK</v>
      </c>
      <c r="G1407" t="str">
        <f t="shared" si="403"/>
        <v>SBK</v>
      </c>
      <c r="H1407">
        <f t="shared" si="404"/>
        <v>105</v>
      </c>
      <c r="I1407">
        <f t="shared" si="405"/>
        <v>42591</v>
      </c>
      <c r="J1407">
        <f t="shared" si="406"/>
        <v>42595</v>
      </c>
      <c r="K1407" t="str">
        <f t="shared" si="407"/>
        <v>NQQ1</v>
      </c>
      <c r="L1407">
        <f t="shared" si="408"/>
        <v>115</v>
      </c>
      <c r="M1407">
        <f t="shared" si="409"/>
        <v>4</v>
      </c>
      <c r="N1407">
        <f t="shared" si="410"/>
        <v>0</v>
      </c>
      <c r="O1407">
        <f t="shared" si="411"/>
        <v>0</v>
      </c>
      <c r="P1407" s="52" t="str">
        <f t="shared" si="412"/>
        <v>BOOKING.COM</v>
      </c>
      <c r="Q1407" s="52" t="str">
        <f t="shared" si="413"/>
        <v>*JBS HOTELS</v>
      </c>
      <c r="R1407" s="52" t="str">
        <f t="shared" si="414"/>
        <v>TOERKOOP REISBURO DE VEER</v>
      </c>
    </row>
    <row r="1408" spans="1:18" ht="15" customHeight="1">
      <c r="A1408" t="str">
        <f t="shared" si="397"/>
        <v>JAPANWALA, SAAID</v>
      </c>
      <c r="B1408" t="str">
        <f t="shared" si="398"/>
        <v>806-173018</v>
      </c>
      <c r="C1408">
        <f t="shared" si="399"/>
        <v>93155045</v>
      </c>
      <c r="D1408" t="str">
        <f t="shared" si="400"/>
        <v>Checked Out</v>
      </c>
      <c r="E1408" t="str">
        <f t="shared" si="401"/>
        <v>CRS</v>
      </c>
      <c r="F1408" t="str">
        <f t="shared" si="402"/>
        <v>RACK</v>
      </c>
      <c r="G1408" t="str">
        <f t="shared" si="403"/>
        <v>SBK</v>
      </c>
      <c r="H1408">
        <f t="shared" si="404"/>
        <v>105</v>
      </c>
      <c r="I1408">
        <f t="shared" si="405"/>
        <v>42591</v>
      </c>
      <c r="J1408">
        <f t="shared" si="406"/>
        <v>42595</v>
      </c>
      <c r="K1408" t="str">
        <f t="shared" si="407"/>
        <v>NQQ1</v>
      </c>
      <c r="L1408">
        <f t="shared" si="408"/>
        <v>115</v>
      </c>
      <c r="M1408">
        <f t="shared" si="409"/>
        <v>4</v>
      </c>
      <c r="N1408">
        <f t="shared" si="410"/>
        <v>0</v>
      </c>
      <c r="O1408">
        <f t="shared" si="411"/>
        <v>0</v>
      </c>
      <c r="P1408" s="52" t="str">
        <f t="shared" si="412"/>
        <v>BOOKING.COM</v>
      </c>
      <c r="Q1408" s="52" t="str">
        <f t="shared" si="413"/>
        <v>*JBS HOTELS</v>
      </c>
      <c r="R1408" s="52" t="str">
        <f t="shared" si="414"/>
        <v>TOERKOOP REISBURO DE VEER</v>
      </c>
    </row>
    <row r="1409" spans="1:18" ht="15" customHeight="1">
      <c r="A1409" t="str">
        <f t="shared" si="397"/>
        <v>JAPANWALA, SAAID</v>
      </c>
      <c r="B1409" t="str">
        <f t="shared" si="398"/>
        <v>806-173018</v>
      </c>
      <c r="C1409">
        <f t="shared" si="399"/>
        <v>93155045</v>
      </c>
      <c r="D1409" t="str">
        <f t="shared" si="400"/>
        <v>Checked Out</v>
      </c>
      <c r="E1409" t="str">
        <f t="shared" si="401"/>
        <v>CRS</v>
      </c>
      <c r="F1409" t="str">
        <f t="shared" si="402"/>
        <v>RACK</v>
      </c>
      <c r="G1409" t="str">
        <f t="shared" si="403"/>
        <v>SBK</v>
      </c>
      <c r="H1409">
        <f t="shared" si="404"/>
        <v>105</v>
      </c>
      <c r="I1409">
        <f t="shared" si="405"/>
        <v>42591</v>
      </c>
      <c r="J1409">
        <f t="shared" si="406"/>
        <v>42595</v>
      </c>
      <c r="K1409" t="str">
        <f t="shared" si="407"/>
        <v>NQQ1</v>
      </c>
      <c r="L1409">
        <f t="shared" si="408"/>
        <v>115</v>
      </c>
      <c r="M1409">
        <f t="shared" si="409"/>
        <v>4</v>
      </c>
      <c r="N1409">
        <f t="shared" si="410"/>
        <v>0</v>
      </c>
      <c r="O1409">
        <f t="shared" si="411"/>
        <v>0</v>
      </c>
      <c r="P1409" s="52" t="str">
        <f t="shared" si="412"/>
        <v>BOOKING.COM</v>
      </c>
      <c r="Q1409" s="52" t="str">
        <f t="shared" si="413"/>
        <v>*JBS HOTELS</v>
      </c>
      <c r="R1409" s="52" t="str">
        <f t="shared" si="414"/>
        <v>TOERKOOP REISBURO DE VEER</v>
      </c>
    </row>
    <row r="1410" spans="1:18" ht="15" customHeight="1">
      <c r="A1410" t="str">
        <f t="shared" si="397"/>
        <v>JAPANWALA, SAAID</v>
      </c>
      <c r="B1410" t="str">
        <f t="shared" si="398"/>
        <v>806-173018</v>
      </c>
      <c r="C1410">
        <f t="shared" si="399"/>
        <v>93155045</v>
      </c>
      <c r="D1410" t="str">
        <f t="shared" si="400"/>
        <v>Checked Out</v>
      </c>
      <c r="E1410" t="str">
        <f t="shared" si="401"/>
        <v>CRS</v>
      </c>
      <c r="F1410" t="str">
        <f t="shared" si="402"/>
        <v>RACK</v>
      </c>
      <c r="G1410" t="str">
        <f t="shared" si="403"/>
        <v>SBK</v>
      </c>
      <c r="H1410">
        <f t="shared" si="404"/>
        <v>105</v>
      </c>
      <c r="I1410">
        <f t="shared" si="405"/>
        <v>42591</v>
      </c>
      <c r="J1410">
        <f t="shared" si="406"/>
        <v>42595</v>
      </c>
      <c r="K1410" t="str">
        <f t="shared" si="407"/>
        <v>NQQ1</v>
      </c>
      <c r="L1410">
        <f t="shared" si="408"/>
        <v>115</v>
      </c>
      <c r="M1410">
        <f t="shared" si="409"/>
        <v>4</v>
      </c>
      <c r="N1410">
        <f t="shared" si="410"/>
        <v>0</v>
      </c>
      <c r="O1410">
        <f t="shared" si="411"/>
        <v>0</v>
      </c>
      <c r="P1410" s="52" t="str">
        <f t="shared" si="412"/>
        <v>BOOKING.COM</v>
      </c>
      <c r="Q1410" s="52" t="str">
        <f t="shared" si="413"/>
        <v>*JBS HOTELS</v>
      </c>
      <c r="R1410" s="52" t="str">
        <f t="shared" si="414"/>
        <v>TOERKOOP REISBURO DE VEER</v>
      </c>
    </row>
    <row r="1411" spans="1:18" ht="15" customHeight="1">
      <c r="A1411" t="str">
        <f t="shared" si="397"/>
        <v>JAPANWALA, SAAID</v>
      </c>
      <c r="B1411" t="str">
        <f t="shared" si="398"/>
        <v>806-173018</v>
      </c>
      <c r="C1411">
        <f t="shared" si="399"/>
        <v>93155045</v>
      </c>
      <c r="D1411" t="str">
        <f t="shared" si="400"/>
        <v>Checked Out</v>
      </c>
      <c r="E1411" t="str">
        <f t="shared" si="401"/>
        <v>CRS</v>
      </c>
      <c r="F1411" t="str">
        <f t="shared" si="402"/>
        <v>RACK</v>
      </c>
      <c r="G1411" t="str">
        <f t="shared" si="403"/>
        <v>SBK</v>
      </c>
      <c r="H1411">
        <f t="shared" si="404"/>
        <v>105</v>
      </c>
      <c r="I1411">
        <f t="shared" si="405"/>
        <v>42591</v>
      </c>
      <c r="J1411">
        <f t="shared" si="406"/>
        <v>42595</v>
      </c>
      <c r="K1411" t="str">
        <f t="shared" si="407"/>
        <v>NQQ1</v>
      </c>
      <c r="L1411">
        <f t="shared" si="408"/>
        <v>115</v>
      </c>
      <c r="M1411">
        <f t="shared" si="409"/>
        <v>4</v>
      </c>
      <c r="N1411">
        <f t="shared" si="410"/>
        <v>0</v>
      </c>
      <c r="O1411">
        <f t="shared" si="411"/>
        <v>0</v>
      </c>
      <c r="P1411" s="52" t="str">
        <f t="shared" si="412"/>
        <v>BOOKING.COM</v>
      </c>
      <c r="Q1411" s="52" t="str">
        <f t="shared" si="413"/>
        <v>*JBS HOTELS</v>
      </c>
      <c r="R1411" s="52" t="str">
        <f t="shared" si="414"/>
        <v>TOERKOOP REISBURO DE VEER</v>
      </c>
    </row>
    <row r="1412" spans="1:18" ht="15" customHeight="1">
      <c r="A1412" t="str">
        <f t="shared" si="397"/>
        <v>JAPANWALA, SAAID</v>
      </c>
      <c r="B1412" t="str">
        <f t="shared" si="398"/>
        <v>806-173018</v>
      </c>
      <c r="C1412">
        <f t="shared" si="399"/>
        <v>93155045</v>
      </c>
      <c r="D1412" t="str">
        <f t="shared" si="400"/>
        <v>Checked Out</v>
      </c>
      <c r="E1412" t="str">
        <f t="shared" si="401"/>
        <v>CRS</v>
      </c>
      <c r="F1412" t="str">
        <f t="shared" si="402"/>
        <v>RACK</v>
      </c>
      <c r="G1412" t="str">
        <f t="shared" si="403"/>
        <v>SBK</v>
      </c>
      <c r="H1412">
        <f t="shared" si="404"/>
        <v>105</v>
      </c>
      <c r="I1412">
        <f t="shared" si="405"/>
        <v>42591</v>
      </c>
      <c r="J1412">
        <f t="shared" si="406"/>
        <v>42595</v>
      </c>
      <c r="K1412" t="str">
        <f t="shared" si="407"/>
        <v>NQQ1</v>
      </c>
      <c r="L1412">
        <f t="shared" si="408"/>
        <v>115</v>
      </c>
      <c r="M1412">
        <f t="shared" si="409"/>
        <v>4</v>
      </c>
      <c r="N1412">
        <f t="shared" si="410"/>
        <v>0</v>
      </c>
      <c r="O1412">
        <f t="shared" si="411"/>
        <v>0</v>
      </c>
      <c r="P1412" s="52" t="str">
        <f t="shared" si="412"/>
        <v>BOOKING.COM</v>
      </c>
      <c r="Q1412" s="52" t="str">
        <f t="shared" si="413"/>
        <v>*JBS HOTELS</v>
      </c>
      <c r="R1412" s="52" t="str">
        <f t="shared" si="414"/>
        <v>TOERKOOP REISBURO DE VEER</v>
      </c>
    </row>
    <row r="1413" spans="1:18" ht="15" customHeight="1">
      <c r="A1413" t="str">
        <f t="shared" si="397"/>
        <v>JAPANWALA, SAAID</v>
      </c>
      <c r="B1413" t="str">
        <f t="shared" si="398"/>
        <v>806-173018</v>
      </c>
      <c r="C1413">
        <f t="shared" si="399"/>
        <v>93155045</v>
      </c>
      <c r="D1413" t="str">
        <f t="shared" si="400"/>
        <v>Checked Out</v>
      </c>
      <c r="E1413" t="str">
        <f t="shared" si="401"/>
        <v>CRS</v>
      </c>
      <c r="F1413" t="str">
        <f t="shared" si="402"/>
        <v>RACK</v>
      </c>
      <c r="G1413" t="str">
        <f t="shared" si="403"/>
        <v>SBK</v>
      </c>
      <c r="H1413">
        <f t="shared" si="404"/>
        <v>105</v>
      </c>
      <c r="I1413">
        <f t="shared" si="405"/>
        <v>42591</v>
      </c>
      <c r="J1413">
        <f t="shared" si="406"/>
        <v>42595</v>
      </c>
      <c r="K1413" t="str">
        <f t="shared" si="407"/>
        <v>NQQ1</v>
      </c>
      <c r="L1413">
        <f t="shared" si="408"/>
        <v>115</v>
      </c>
      <c r="M1413">
        <f t="shared" si="409"/>
        <v>4</v>
      </c>
      <c r="N1413">
        <f t="shared" si="410"/>
        <v>0</v>
      </c>
      <c r="O1413">
        <f t="shared" si="411"/>
        <v>0</v>
      </c>
      <c r="P1413" s="52" t="str">
        <f t="shared" si="412"/>
        <v>BOOKING.COM</v>
      </c>
      <c r="Q1413" s="52" t="str">
        <f t="shared" si="413"/>
        <v>*JBS HOTELS</v>
      </c>
      <c r="R1413" s="52" t="str">
        <f t="shared" si="414"/>
        <v>TOERKOOP REISBURO DE VEER</v>
      </c>
    </row>
    <row r="1414" spans="1:18" ht="15" customHeight="1">
      <c r="A1414" t="str">
        <f t="shared" si="397"/>
        <v>JAPANWALA, SAAID</v>
      </c>
      <c r="B1414" t="str">
        <f t="shared" si="398"/>
        <v>806-173018</v>
      </c>
      <c r="C1414">
        <f t="shared" si="399"/>
        <v>93155045</v>
      </c>
      <c r="D1414" t="str">
        <f t="shared" si="400"/>
        <v>Checked Out</v>
      </c>
      <c r="E1414" t="str">
        <f t="shared" si="401"/>
        <v>CRS</v>
      </c>
      <c r="F1414" t="str">
        <f t="shared" si="402"/>
        <v>RACK</v>
      </c>
      <c r="G1414" t="str">
        <f t="shared" si="403"/>
        <v>SBK</v>
      </c>
      <c r="H1414">
        <f t="shared" si="404"/>
        <v>105</v>
      </c>
      <c r="I1414">
        <f t="shared" si="405"/>
        <v>42591</v>
      </c>
      <c r="J1414">
        <f t="shared" si="406"/>
        <v>42595</v>
      </c>
      <c r="K1414" t="str">
        <f t="shared" si="407"/>
        <v>NQQ1</v>
      </c>
      <c r="L1414">
        <f t="shared" si="408"/>
        <v>115</v>
      </c>
      <c r="M1414">
        <f t="shared" si="409"/>
        <v>4</v>
      </c>
      <c r="N1414">
        <f t="shared" si="410"/>
        <v>0</v>
      </c>
      <c r="O1414">
        <f t="shared" si="411"/>
        <v>0</v>
      </c>
      <c r="P1414" s="52" t="str">
        <f t="shared" si="412"/>
        <v>BOOKING.COM</v>
      </c>
      <c r="Q1414" s="52" t="str">
        <f t="shared" si="413"/>
        <v>*JBS HOTELS</v>
      </c>
      <c r="R1414" s="52" t="str">
        <f t="shared" si="414"/>
        <v>TOERKOOP REISBURO DE VEER</v>
      </c>
    </row>
    <row r="1415" spans="1:18" ht="15" customHeight="1">
      <c r="A1415" t="str">
        <f t="shared" si="397"/>
        <v>JAPANWALA, SAAID</v>
      </c>
      <c r="B1415" t="str">
        <f t="shared" si="398"/>
        <v>806-173018</v>
      </c>
      <c r="C1415">
        <f t="shared" si="399"/>
        <v>93155045</v>
      </c>
      <c r="D1415" t="str">
        <f t="shared" si="400"/>
        <v>Checked Out</v>
      </c>
      <c r="E1415" t="str">
        <f t="shared" si="401"/>
        <v>CRS</v>
      </c>
      <c r="F1415" t="str">
        <f t="shared" si="402"/>
        <v>RACK</v>
      </c>
      <c r="G1415" t="str">
        <f t="shared" si="403"/>
        <v>SBK</v>
      </c>
      <c r="H1415">
        <f t="shared" si="404"/>
        <v>105</v>
      </c>
      <c r="I1415">
        <f t="shared" si="405"/>
        <v>42591</v>
      </c>
      <c r="J1415">
        <f t="shared" si="406"/>
        <v>42595</v>
      </c>
      <c r="K1415" t="str">
        <f t="shared" si="407"/>
        <v>NQQ1</v>
      </c>
      <c r="L1415">
        <f t="shared" si="408"/>
        <v>115</v>
      </c>
      <c r="M1415">
        <f t="shared" si="409"/>
        <v>4</v>
      </c>
      <c r="N1415">
        <f t="shared" si="410"/>
        <v>0</v>
      </c>
      <c r="O1415">
        <f t="shared" si="411"/>
        <v>0</v>
      </c>
      <c r="P1415" s="52" t="str">
        <f t="shared" si="412"/>
        <v>BOOKING.COM</v>
      </c>
      <c r="Q1415" s="52" t="str">
        <f t="shared" si="413"/>
        <v>*JBS HOTELS</v>
      </c>
      <c r="R1415" s="52" t="str">
        <f t="shared" si="414"/>
        <v>TOERKOOP REISBURO DE VEER</v>
      </c>
    </row>
    <row r="1416" spans="1:18" ht="15" customHeight="1">
      <c r="A1416" t="str">
        <f t="shared" si="397"/>
        <v>JAPANWALA, SAAID</v>
      </c>
      <c r="B1416" t="str">
        <f t="shared" si="398"/>
        <v>806-173018</v>
      </c>
      <c r="C1416">
        <f t="shared" si="399"/>
        <v>93155045</v>
      </c>
      <c r="D1416" t="str">
        <f t="shared" si="400"/>
        <v>Checked Out</v>
      </c>
      <c r="E1416" t="str">
        <f t="shared" si="401"/>
        <v>CRS</v>
      </c>
      <c r="F1416" t="str">
        <f t="shared" si="402"/>
        <v>RACK</v>
      </c>
      <c r="G1416" t="str">
        <f t="shared" si="403"/>
        <v>SBK</v>
      </c>
      <c r="H1416">
        <f t="shared" si="404"/>
        <v>105</v>
      </c>
      <c r="I1416">
        <f t="shared" si="405"/>
        <v>42591</v>
      </c>
      <c r="J1416">
        <f t="shared" si="406"/>
        <v>42595</v>
      </c>
      <c r="K1416" t="str">
        <f t="shared" si="407"/>
        <v>NQQ1</v>
      </c>
      <c r="L1416">
        <f t="shared" si="408"/>
        <v>115</v>
      </c>
      <c r="M1416">
        <f t="shared" si="409"/>
        <v>4</v>
      </c>
      <c r="N1416">
        <f t="shared" si="410"/>
        <v>0</v>
      </c>
      <c r="O1416">
        <f t="shared" si="411"/>
        <v>0</v>
      </c>
      <c r="P1416" s="52" t="str">
        <f t="shared" si="412"/>
        <v>BOOKING.COM</v>
      </c>
      <c r="Q1416" s="52" t="str">
        <f t="shared" si="413"/>
        <v>*JBS HOTELS</v>
      </c>
      <c r="R1416" s="52" t="str">
        <f t="shared" si="414"/>
        <v>TOERKOOP REISBURO DE VEER</v>
      </c>
    </row>
    <row r="1417" spans="1:18" ht="15" customHeight="1">
      <c r="A1417" t="str">
        <f t="shared" si="397"/>
        <v>JAPANWALA, SAAID</v>
      </c>
      <c r="B1417" t="str">
        <f t="shared" si="398"/>
        <v>806-173018</v>
      </c>
      <c r="C1417">
        <f t="shared" si="399"/>
        <v>93155045</v>
      </c>
      <c r="D1417" t="str">
        <f t="shared" si="400"/>
        <v>Checked Out</v>
      </c>
      <c r="E1417" t="str">
        <f t="shared" si="401"/>
        <v>CRS</v>
      </c>
      <c r="F1417" t="str">
        <f t="shared" si="402"/>
        <v>RACK</v>
      </c>
      <c r="G1417" t="str">
        <f t="shared" si="403"/>
        <v>SBK</v>
      </c>
      <c r="H1417">
        <f t="shared" si="404"/>
        <v>105</v>
      </c>
      <c r="I1417">
        <f t="shared" si="405"/>
        <v>42591</v>
      </c>
      <c r="J1417">
        <f t="shared" si="406"/>
        <v>42595</v>
      </c>
      <c r="K1417" t="str">
        <f t="shared" si="407"/>
        <v>NQQ1</v>
      </c>
      <c r="L1417">
        <f t="shared" si="408"/>
        <v>115</v>
      </c>
      <c r="M1417">
        <f t="shared" si="409"/>
        <v>4</v>
      </c>
      <c r="N1417">
        <f t="shared" si="410"/>
        <v>0</v>
      </c>
      <c r="O1417">
        <f t="shared" si="411"/>
        <v>0</v>
      </c>
      <c r="P1417" s="52" t="str">
        <f t="shared" si="412"/>
        <v>BOOKING.COM</v>
      </c>
      <c r="Q1417" s="52" t="str">
        <f t="shared" si="413"/>
        <v>*JBS HOTELS</v>
      </c>
      <c r="R1417" s="52" t="str">
        <f t="shared" si="414"/>
        <v>TOERKOOP REISBURO DE VEER</v>
      </c>
    </row>
    <row r="1418" spans="1:18" ht="15" customHeight="1">
      <c r="A1418" t="str">
        <f t="shared" si="397"/>
        <v>JAPANWALA, SAAID</v>
      </c>
      <c r="B1418" t="str">
        <f t="shared" si="398"/>
        <v>806-173018</v>
      </c>
      <c r="C1418">
        <f t="shared" si="399"/>
        <v>93155045</v>
      </c>
      <c r="D1418" t="str">
        <f t="shared" si="400"/>
        <v>Checked Out</v>
      </c>
      <c r="E1418" t="str">
        <f t="shared" si="401"/>
        <v>CRS</v>
      </c>
      <c r="F1418" t="str">
        <f t="shared" si="402"/>
        <v>RACK</v>
      </c>
      <c r="G1418" t="str">
        <f t="shared" si="403"/>
        <v>SBK</v>
      </c>
      <c r="H1418">
        <f t="shared" si="404"/>
        <v>105</v>
      </c>
      <c r="I1418">
        <f t="shared" si="405"/>
        <v>42591</v>
      </c>
      <c r="J1418">
        <f t="shared" si="406"/>
        <v>42595</v>
      </c>
      <c r="K1418" t="str">
        <f t="shared" si="407"/>
        <v>NQQ1</v>
      </c>
      <c r="L1418">
        <f t="shared" si="408"/>
        <v>115</v>
      </c>
      <c r="M1418">
        <f t="shared" si="409"/>
        <v>4</v>
      </c>
      <c r="N1418">
        <f t="shared" si="410"/>
        <v>0</v>
      </c>
      <c r="O1418">
        <f t="shared" si="411"/>
        <v>0</v>
      </c>
      <c r="P1418" s="52" t="str">
        <f t="shared" si="412"/>
        <v>BOOKING.COM</v>
      </c>
      <c r="Q1418" s="52" t="str">
        <f t="shared" si="413"/>
        <v>*JBS HOTELS</v>
      </c>
      <c r="R1418" s="52" t="str">
        <f t="shared" si="414"/>
        <v>TOERKOOP REISBURO DE VEER</v>
      </c>
    </row>
    <row r="1419" spans="1:18" ht="15" customHeight="1">
      <c r="A1419" t="str">
        <f t="shared" si="397"/>
        <v>JAPANWALA, SAAID</v>
      </c>
      <c r="B1419" t="str">
        <f t="shared" si="398"/>
        <v>806-173018</v>
      </c>
      <c r="C1419">
        <f t="shared" si="399"/>
        <v>93155045</v>
      </c>
      <c r="D1419" t="str">
        <f t="shared" si="400"/>
        <v>Checked Out</v>
      </c>
      <c r="E1419" t="str">
        <f t="shared" si="401"/>
        <v>CRS</v>
      </c>
      <c r="F1419" t="str">
        <f t="shared" si="402"/>
        <v>RACK</v>
      </c>
      <c r="G1419" t="str">
        <f t="shared" si="403"/>
        <v>SBK</v>
      </c>
      <c r="H1419">
        <f t="shared" si="404"/>
        <v>105</v>
      </c>
      <c r="I1419">
        <f t="shared" si="405"/>
        <v>42591</v>
      </c>
      <c r="J1419">
        <f t="shared" si="406"/>
        <v>42595</v>
      </c>
      <c r="K1419" t="str">
        <f t="shared" si="407"/>
        <v>NQQ1</v>
      </c>
      <c r="L1419">
        <f t="shared" si="408"/>
        <v>115</v>
      </c>
      <c r="M1419">
        <f t="shared" si="409"/>
        <v>4</v>
      </c>
      <c r="N1419">
        <f t="shared" si="410"/>
        <v>0</v>
      </c>
      <c r="O1419">
        <f t="shared" si="411"/>
        <v>0</v>
      </c>
      <c r="P1419" s="52" t="str">
        <f t="shared" si="412"/>
        <v>BOOKING.COM</v>
      </c>
      <c r="Q1419" s="52" t="str">
        <f t="shared" si="413"/>
        <v>*JBS HOTELS</v>
      </c>
      <c r="R1419" s="52" t="str">
        <f t="shared" si="414"/>
        <v>TOERKOOP REISBURO DE VEER</v>
      </c>
    </row>
    <row r="1420" spans="1:18" ht="15" customHeight="1">
      <c r="A1420" t="str">
        <f t="shared" si="397"/>
        <v>JAPANWALA, SAAID</v>
      </c>
      <c r="B1420" t="str">
        <f t="shared" si="398"/>
        <v>806-173018</v>
      </c>
      <c r="C1420">
        <f t="shared" si="399"/>
        <v>93155045</v>
      </c>
      <c r="D1420" t="str">
        <f t="shared" si="400"/>
        <v>Checked Out</v>
      </c>
      <c r="E1420" t="str">
        <f t="shared" si="401"/>
        <v>CRS</v>
      </c>
      <c r="F1420" t="str">
        <f t="shared" si="402"/>
        <v>RACK</v>
      </c>
      <c r="G1420" t="str">
        <f t="shared" si="403"/>
        <v>SBK</v>
      </c>
      <c r="H1420">
        <f t="shared" si="404"/>
        <v>105</v>
      </c>
      <c r="I1420">
        <f t="shared" si="405"/>
        <v>42591</v>
      </c>
      <c r="J1420">
        <f t="shared" si="406"/>
        <v>42595</v>
      </c>
      <c r="K1420" t="str">
        <f t="shared" si="407"/>
        <v>NQQ1</v>
      </c>
      <c r="L1420">
        <f t="shared" si="408"/>
        <v>115</v>
      </c>
      <c r="M1420">
        <f t="shared" si="409"/>
        <v>4</v>
      </c>
      <c r="N1420">
        <f t="shared" si="410"/>
        <v>0</v>
      </c>
      <c r="O1420">
        <f t="shared" si="411"/>
        <v>0</v>
      </c>
      <c r="P1420" s="52" t="str">
        <f t="shared" si="412"/>
        <v>BOOKING.COM</v>
      </c>
      <c r="Q1420" s="52" t="str">
        <f t="shared" si="413"/>
        <v>*JBS HOTELS</v>
      </c>
      <c r="R1420" s="52" t="str">
        <f t="shared" si="414"/>
        <v>TOERKOOP REISBURO DE VEER</v>
      </c>
    </row>
    <row r="1421" spans="1:18" ht="15" customHeight="1">
      <c r="A1421" t="str">
        <f t="shared" si="397"/>
        <v>JAPANWALA, SAAID</v>
      </c>
      <c r="B1421" t="str">
        <f t="shared" si="398"/>
        <v>806-173018</v>
      </c>
      <c r="C1421">
        <f t="shared" si="399"/>
        <v>93155045</v>
      </c>
      <c r="D1421" t="str">
        <f t="shared" si="400"/>
        <v>Checked Out</v>
      </c>
      <c r="E1421" t="str">
        <f t="shared" si="401"/>
        <v>CRS</v>
      </c>
      <c r="F1421" t="str">
        <f t="shared" si="402"/>
        <v>RACK</v>
      </c>
      <c r="G1421" t="str">
        <f t="shared" si="403"/>
        <v>SBK</v>
      </c>
      <c r="H1421">
        <f t="shared" si="404"/>
        <v>105</v>
      </c>
      <c r="I1421">
        <f t="shared" si="405"/>
        <v>42591</v>
      </c>
      <c r="J1421">
        <f t="shared" si="406"/>
        <v>42595</v>
      </c>
      <c r="K1421" t="str">
        <f t="shared" si="407"/>
        <v>NQQ1</v>
      </c>
      <c r="L1421">
        <f t="shared" si="408"/>
        <v>115</v>
      </c>
      <c r="M1421">
        <f t="shared" si="409"/>
        <v>4</v>
      </c>
      <c r="N1421">
        <f t="shared" si="410"/>
        <v>0</v>
      </c>
      <c r="O1421">
        <f t="shared" si="411"/>
        <v>0</v>
      </c>
      <c r="P1421" s="52" t="str">
        <f t="shared" si="412"/>
        <v>BOOKING.COM</v>
      </c>
      <c r="Q1421" s="52" t="str">
        <f t="shared" si="413"/>
        <v>*JBS HOTELS</v>
      </c>
      <c r="R1421" s="52" t="str">
        <f t="shared" si="414"/>
        <v>TOERKOOP REISBURO DE VEER</v>
      </c>
    </row>
    <row r="1422" spans="1:18" ht="15" customHeight="1">
      <c r="A1422" t="str">
        <f t="shared" si="397"/>
        <v>JAPANWALA, SAAID</v>
      </c>
      <c r="B1422" t="str">
        <f t="shared" si="398"/>
        <v>806-173018</v>
      </c>
      <c r="C1422">
        <f t="shared" si="399"/>
        <v>93155045</v>
      </c>
      <c r="D1422" t="str">
        <f t="shared" si="400"/>
        <v>Checked Out</v>
      </c>
      <c r="E1422" t="str">
        <f t="shared" si="401"/>
        <v>CRS</v>
      </c>
      <c r="F1422" t="str">
        <f t="shared" si="402"/>
        <v>RACK</v>
      </c>
      <c r="G1422" t="str">
        <f t="shared" si="403"/>
        <v>SBK</v>
      </c>
      <c r="H1422">
        <f t="shared" si="404"/>
        <v>105</v>
      </c>
      <c r="I1422">
        <f t="shared" si="405"/>
        <v>42591</v>
      </c>
      <c r="J1422">
        <f t="shared" si="406"/>
        <v>42595</v>
      </c>
      <c r="K1422" t="str">
        <f t="shared" si="407"/>
        <v>NQQ1</v>
      </c>
      <c r="L1422">
        <f t="shared" si="408"/>
        <v>115</v>
      </c>
      <c r="M1422">
        <f t="shared" si="409"/>
        <v>4</v>
      </c>
      <c r="N1422">
        <f t="shared" si="410"/>
        <v>0</v>
      </c>
      <c r="O1422">
        <f t="shared" si="411"/>
        <v>0</v>
      </c>
      <c r="P1422" s="52" t="str">
        <f t="shared" si="412"/>
        <v>BOOKING.COM</v>
      </c>
      <c r="Q1422" s="52" t="str">
        <f t="shared" si="413"/>
        <v>*JBS HOTELS</v>
      </c>
      <c r="R1422" s="52" t="str">
        <f t="shared" si="414"/>
        <v>TOERKOOP REISBURO DE VEER</v>
      </c>
    </row>
    <row r="1423" spans="1:18" ht="15" customHeight="1">
      <c r="A1423" t="str">
        <f t="shared" si="397"/>
        <v>JAPANWALA, SAAID</v>
      </c>
      <c r="B1423" t="str">
        <f t="shared" si="398"/>
        <v>806-173018</v>
      </c>
      <c r="C1423">
        <f t="shared" si="399"/>
        <v>93155045</v>
      </c>
      <c r="D1423" t="str">
        <f t="shared" si="400"/>
        <v>Checked Out</v>
      </c>
      <c r="E1423" t="str">
        <f t="shared" si="401"/>
        <v>CRS</v>
      </c>
      <c r="F1423" t="str">
        <f t="shared" si="402"/>
        <v>RACK</v>
      </c>
      <c r="G1423" t="str">
        <f t="shared" si="403"/>
        <v>SBK</v>
      </c>
      <c r="H1423">
        <f t="shared" si="404"/>
        <v>105</v>
      </c>
      <c r="I1423">
        <f t="shared" si="405"/>
        <v>42591</v>
      </c>
      <c r="J1423">
        <f t="shared" si="406"/>
        <v>42595</v>
      </c>
      <c r="K1423" t="str">
        <f t="shared" si="407"/>
        <v>NQQ1</v>
      </c>
      <c r="L1423">
        <f t="shared" si="408"/>
        <v>115</v>
      </c>
      <c r="M1423">
        <f t="shared" si="409"/>
        <v>4</v>
      </c>
      <c r="N1423">
        <f t="shared" si="410"/>
        <v>0</v>
      </c>
      <c r="O1423">
        <f t="shared" si="411"/>
        <v>0</v>
      </c>
      <c r="P1423" s="52" t="str">
        <f t="shared" si="412"/>
        <v>BOOKING.COM</v>
      </c>
      <c r="Q1423" s="52" t="str">
        <f t="shared" si="413"/>
        <v>*JBS HOTELS</v>
      </c>
      <c r="R1423" s="52" t="str">
        <f t="shared" si="414"/>
        <v>TOERKOOP REISBURO DE VEER</v>
      </c>
    </row>
    <row r="1424" spans="1:18" ht="15" customHeight="1">
      <c r="A1424" t="str">
        <f t="shared" si="397"/>
        <v>JAPANWALA, SAAID</v>
      </c>
      <c r="B1424" t="str">
        <f t="shared" si="398"/>
        <v>806-173018</v>
      </c>
      <c r="C1424">
        <f t="shared" si="399"/>
        <v>93155045</v>
      </c>
      <c r="D1424" t="str">
        <f t="shared" si="400"/>
        <v>Checked Out</v>
      </c>
      <c r="E1424" t="str">
        <f t="shared" si="401"/>
        <v>CRS</v>
      </c>
      <c r="F1424" t="str">
        <f t="shared" si="402"/>
        <v>RACK</v>
      </c>
      <c r="G1424" t="str">
        <f t="shared" si="403"/>
        <v>SBK</v>
      </c>
      <c r="H1424">
        <f t="shared" si="404"/>
        <v>105</v>
      </c>
      <c r="I1424">
        <f t="shared" si="405"/>
        <v>42591</v>
      </c>
      <c r="J1424">
        <f t="shared" si="406"/>
        <v>42595</v>
      </c>
      <c r="K1424" t="str">
        <f t="shared" si="407"/>
        <v>NQQ1</v>
      </c>
      <c r="L1424">
        <f t="shared" si="408"/>
        <v>115</v>
      </c>
      <c r="M1424">
        <f t="shared" si="409"/>
        <v>4</v>
      </c>
      <c r="N1424">
        <f t="shared" si="410"/>
        <v>0</v>
      </c>
      <c r="O1424">
        <f t="shared" si="411"/>
        <v>0</v>
      </c>
      <c r="P1424" s="52" t="str">
        <f t="shared" si="412"/>
        <v>BOOKING.COM</v>
      </c>
      <c r="Q1424" s="52" t="str">
        <f t="shared" si="413"/>
        <v>*JBS HOTELS</v>
      </c>
      <c r="R1424" s="52" t="str">
        <f t="shared" si="414"/>
        <v>TOERKOOP REISBURO DE VEER</v>
      </c>
    </row>
    <row r="1425" spans="1:18" ht="15" customHeight="1">
      <c r="A1425" t="str">
        <f t="shared" si="397"/>
        <v>JAPANWALA, SAAID</v>
      </c>
      <c r="B1425" t="str">
        <f t="shared" si="398"/>
        <v>806-173018</v>
      </c>
      <c r="C1425">
        <f t="shared" si="399"/>
        <v>93155045</v>
      </c>
      <c r="D1425" t="str">
        <f t="shared" si="400"/>
        <v>Checked Out</v>
      </c>
      <c r="E1425" t="str">
        <f t="shared" si="401"/>
        <v>CRS</v>
      </c>
      <c r="F1425" t="str">
        <f t="shared" si="402"/>
        <v>RACK</v>
      </c>
      <c r="G1425" t="str">
        <f t="shared" si="403"/>
        <v>SBK</v>
      </c>
      <c r="H1425">
        <f t="shared" si="404"/>
        <v>105</v>
      </c>
      <c r="I1425">
        <f t="shared" si="405"/>
        <v>42591</v>
      </c>
      <c r="J1425">
        <f t="shared" si="406"/>
        <v>42595</v>
      </c>
      <c r="K1425" t="str">
        <f t="shared" si="407"/>
        <v>NQQ1</v>
      </c>
      <c r="L1425">
        <f t="shared" si="408"/>
        <v>115</v>
      </c>
      <c r="M1425">
        <f t="shared" si="409"/>
        <v>4</v>
      </c>
      <c r="N1425">
        <f t="shared" si="410"/>
        <v>0</v>
      </c>
      <c r="O1425">
        <f t="shared" si="411"/>
        <v>0</v>
      </c>
      <c r="P1425" s="52" t="str">
        <f t="shared" si="412"/>
        <v>BOOKING.COM</v>
      </c>
      <c r="Q1425" s="52" t="str">
        <f t="shared" si="413"/>
        <v>*JBS HOTELS</v>
      </c>
      <c r="R1425" s="52" t="str">
        <f t="shared" si="414"/>
        <v>TOERKOOP REISBURO DE VEER</v>
      </c>
    </row>
    <row r="1426" spans="1:18" ht="15" customHeight="1">
      <c r="A1426" t="str">
        <f t="shared" si="397"/>
        <v>JAPANWALA, SAAID</v>
      </c>
      <c r="B1426" t="str">
        <f t="shared" si="398"/>
        <v>806-173018</v>
      </c>
      <c r="C1426">
        <f t="shared" si="399"/>
        <v>93155045</v>
      </c>
      <c r="D1426" t="str">
        <f t="shared" si="400"/>
        <v>Checked Out</v>
      </c>
      <c r="E1426" t="str">
        <f t="shared" si="401"/>
        <v>CRS</v>
      </c>
      <c r="F1426" t="str">
        <f t="shared" si="402"/>
        <v>RACK</v>
      </c>
      <c r="G1426" t="str">
        <f t="shared" si="403"/>
        <v>SBK</v>
      </c>
      <c r="H1426">
        <f t="shared" si="404"/>
        <v>105</v>
      </c>
      <c r="I1426">
        <f t="shared" si="405"/>
        <v>42591</v>
      </c>
      <c r="J1426">
        <f t="shared" si="406"/>
        <v>42595</v>
      </c>
      <c r="K1426" t="str">
        <f t="shared" si="407"/>
        <v>NQQ1</v>
      </c>
      <c r="L1426">
        <f t="shared" si="408"/>
        <v>115</v>
      </c>
      <c r="M1426">
        <f t="shared" si="409"/>
        <v>4</v>
      </c>
      <c r="N1426">
        <f t="shared" si="410"/>
        <v>0</v>
      </c>
      <c r="O1426">
        <f t="shared" si="411"/>
        <v>0</v>
      </c>
      <c r="P1426" s="52" t="str">
        <f t="shared" si="412"/>
        <v>BOOKING.COM</v>
      </c>
      <c r="Q1426" s="52" t="str">
        <f t="shared" si="413"/>
        <v>*JBS HOTELS</v>
      </c>
      <c r="R1426" s="52" t="str">
        <f t="shared" si="414"/>
        <v>TOERKOOP REISBURO DE VEER</v>
      </c>
    </row>
    <row r="1427" spans="1:18" ht="15" customHeight="1">
      <c r="A1427" t="str">
        <f t="shared" si="397"/>
        <v>JAPANWALA, SAAID</v>
      </c>
      <c r="B1427" t="str">
        <f t="shared" si="398"/>
        <v>806-173018</v>
      </c>
      <c r="C1427">
        <f t="shared" si="399"/>
        <v>93155045</v>
      </c>
      <c r="D1427" t="str">
        <f t="shared" si="400"/>
        <v>Checked Out</v>
      </c>
      <c r="E1427" t="str">
        <f t="shared" si="401"/>
        <v>CRS</v>
      </c>
      <c r="F1427" t="str">
        <f t="shared" si="402"/>
        <v>RACK</v>
      </c>
      <c r="G1427" t="str">
        <f t="shared" si="403"/>
        <v>SBK</v>
      </c>
      <c r="H1427">
        <f t="shared" si="404"/>
        <v>105</v>
      </c>
      <c r="I1427">
        <f t="shared" si="405"/>
        <v>42591</v>
      </c>
      <c r="J1427">
        <f t="shared" si="406"/>
        <v>42595</v>
      </c>
      <c r="K1427" t="str">
        <f t="shared" si="407"/>
        <v>NQQ1</v>
      </c>
      <c r="L1427">
        <f t="shared" si="408"/>
        <v>115</v>
      </c>
      <c r="M1427">
        <f t="shared" si="409"/>
        <v>4</v>
      </c>
      <c r="N1427">
        <f t="shared" si="410"/>
        <v>0</v>
      </c>
      <c r="O1427">
        <f t="shared" si="411"/>
        <v>0</v>
      </c>
      <c r="P1427" s="52" t="str">
        <f t="shared" si="412"/>
        <v>BOOKING.COM</v>
      </c>
      <c r="Q1427" s="52" t="str">
        <f t="shared" si="413"/>
        <v>*JBS HOTELS</v>
      </c>
      <c r="R1427" s="52" t="str">
        <f t="shared" si="414"/>
        <v>TOERKOOP REISBURO DE VEER</v>
      </c>
    </row>
    <row r="1428" spans="1:18" ht="15" customHeight="1">
      <c r="A1428" t="str">
        <f t="shared" si="397"/>
        <v>JAPANWALA, SAAID</v>
      </c>
      <c r="B1428" t="str">
        <f t="shared" si="398"/>
        <v>806-173018</v>
      </c>
      <c r="C1428">
        <f t="shared" si="399"/>
        <v>93155045</v>
      </c>
      <c r="D1428" t="str">
        <f t="shared" si="400"/>
        <v>Checked Out</v>
      </c>
      <c r="E1428" t="str">
        <f t="shared" si="401"/>
        <v>CRS</v>
      </c>
      <c r="F1428" t="str">
        <f t="shared" si="402"/>
        <v>RACK</v>
      </c>
      <c r="G1428" t="str">
        <f t="shared" si="403"/>
        <v>SBK</v>
      </c>
      <c r="H1428">
        <f t="shared" si="404"/>
        <v>105</v>
      </c>
      <c r="I1428">
        <f t="shared" si="405"/>
        <v>42591</v>
      </c>
      <c r="J1428">
        <f t="shared" si="406"/>
        <v>42595</v>
      </c>
      <c r="K1428" t="str">
        <f t="shared" si="407"/>
        <v>NQQ1</v>
      </c>
      <c r="L1428">
        <f t="shared" si="408"/>
        <v>115</v>
      </c>
      <c r="M1428">
        <f t="shared" si="409"/>
        <v>4</v>
      </c>
      <c r="N1428">
        <f t="shared" si="410"/>
        <v>0</v>
      </c>
      <c r="O1428">
        <f t="shared" si="411"/>
        <v>0</v>
      </c>
      <c r="P1428" s="52" t="str">
        <f t="shared" si="412"/>
        <v>BOOKING.COM</v>
      </c>
      <c r="Q1428" s="52" t="str">
        <f t="shared" si="413"/>
        <v>*JBS HOTELS</v>
      </c>
      <c r="R1428" s="52" t="str">
        <f t="shared" si="414"/>
        <v>TOERKOOP REISBURO DE VEER</v>
      </c>
    </row>
    <row r="1429" spans="1:18" ht="15" customHeight="1">
      <c r="A1429" t="str">
        <f t="shared" si="397"/>
        <v>JAPANWALA, SAAID</v>
      </c>
      <c r="B1429" t="str">
        <f t="shared" si="398"/>
        <v>806-173018</v>
      </c>
      <c r="C1429">
        <f t="shared" si="399"/>
        <v>93155045</v>
      </c>
      <c r="D1429" t="str">
        <f t="shared" si="400"/>
        <v>Checked Out</v>
      </c>
      <c r="E1429" t="str">
        <f t="shared" si="401"/>
        <v>CRS</v>
      </c>
      <c r="F1429" t="str">
        <f t="shared" si="402"/>
        <v>RACK</v>
      </c>
      <c r="G1429" t="str">
        <f t="shared" si="403"/>
        <v>SBK</v>
      </c>
      <c r="H1429">
        <f t="shared" si="404"/>
        <v>105</v>
      </c>
      <c r="I1429">
        <f t="shared" si="405"/>
        <v>42591</v>
      </c>
      <c r="J1429">
        <f t="shared" si="406"/>
        <v>42595</v>
      </c>
      <c r="K1429" t="str">
        <f t="shared" si="407"/>
        <v>NQQ1</v>
      </c>
      <c r="L1429">
        <f t="shared" si="408"/>
        <v>115</v>
      </c>
      <c r="M1429">
        <f t="shared" si="409"/>
        <v>4</v>
      </c>
      <c r="N1429">
        <f t="shared" si="410"/>
        <v>0</v>
      </c>
      <c r="O1429">
        <f t="shared" si="411"/>
        <v>0</v>
      </c>
      <c r="P1429" s="52" t="str">
        <f t="shared" si="412"/>
        <v>BOOKING.COM</v>
      </c>
      <c r="Q1429" s="52" t="str">
        <f t="shared" si="413"/>
        <v>*JBS HOTELS</v>
      </c>
      <c r="R1429" s="52" t="str">
        <f t="shared" si="414"/>
        <v>TOERKOOP REISBURO DE VEER</v>
      </c>
    </row>
    <row r="1430" spans="1:18" ht="15" customHeight="1">
      <c r="A1430" t="str">
        <f t="shared" si="397"/>
        <v>JAPANWALA, SAAID</v>
      </c>
      <c r="B1430" t="str">
        <f t="shared" si="398"/>
        <v>806-173018</v>
      </c>
      <c r="C1430">
        <f t="shared" si="399"/>
        <v>93155045</v>
      </c>
      <c r="D1430" t="str">
        <f t="shared" si="400"/>
        <v>Checked Out</v>
      </c>
      <c r="E1430" t="str">
        <f t="shared" si="401"/>
        <v>CRS</v>
      </c>
      <c r="F1430" t="str">
        <f t="shared" si="402"/>
        <v>RACK</v>
      </c>
      <c r="G1430" t="str">
        <f t="shared" si="403"/>
        <v>SBK</v>
      </c>
      <c r="H1430">
        <f t="shared" si="404"/>
        <v>105</v>
      </c>
      <c r="I1430">
        <f t="shared" si="405"/>
        <v>42591</v>
      </c>
      <c r="J1430">
        <f t="shared" si="406"/>
        <v>42595</v>
      </c>
      <c r="K1430" t="str">
        <f t="shared" si="407"/>
        <v>NQQ1</v>
      </c>
      <c r="L1430">
        <f t="shared" si="408"/>
        <v>115</v>
      </c>
      <c r="M1430">
        <f t="shared" si="409"/>
        <v>4</v>
      </c>
      <c r="N1430">
        <f t="shared" si="410"/>
        <v>0</v>
      </c>
      <c r="O1430">
        <f t="shared" si="411"/>
        <v>0</v>
      </c>
      <c r="P1430" s="52" t="str">
        <f t="shared" si="412"/>
        <v>BOOKING.COM</v>
      </c>
      <c r="Q1430" s="52" t="str">
        <f t="shared" si="413"/>
        <v>*JBS HOTELS</v>
      </c>
      <c r="R1430" s="52" t="str">
        <f t="shared" si="414"/>
        <v>TOERKOOP REISBURO DE VEER</v>
      </c>
    </row>
    <row r="1431" spans="1:18" ht="15" customHeight="1">
      <c r="A1431" t="str">
        <f t="shared" si="397"/>
        <v>JAPANWALA, SAAID</v>
      </c>
      <c r="B1431" t="str">
        <f t="shared" si="398"/>
        <v>806-173018</v>
      </c>
      <c r="C1431">
        <f t="shared" si="399"/>
        <v>93155045</v>
      </c>
      <c r="D1431" t="str">
        <f t="shared" si="400"/>
        <v>Checked Out</v>
      </c>
      <c r="E1431" t="str">
        <f t="shared" si="401"/>
        <v>CRS</v>
      </c>
      <c r="F1431" t="str">
        <f t="shared" si="402"/>
        <v>RACK</v>
      </c>
      <c r="G1431" t="str">
        <f t="shared" si="403"/>
        <v>SBK</v>
      </c>
      <c r="H1431">
        <f t="shared" si="404"/>
        <v>105</v>
      </c>
      <c r="I1431">
        <f t="shared" si="405"/>
        <v>42591</v>
      </c>
      <c r="J1431">
        <f t="shared" si="406"/>
        <v>42595</v>
      </c>
      <c r="K1431" t="str">
        <f t="shared" si="407"/>
        <v>NQQ1</v>
      </c>
      <c r="L1431">
        <f t="shared" si="408"/>
        <v>115</v>
      </c>
      <c r="M1431">
        <f t="shared" si="409"/>
        <v>4</v>
      </c>
      <c r="N1431">
        <f t="shared" si="410"/>
        <v>0</v>
      </c>
      <c r="O1431">
        <f t="shared" si="411"/>
        <v>0</v>
      </c>
      <c r="P1431" s="52" t="str">
        <f t="shared" si="412"/>
        <v>BOOKING.COM</v>
      </c>
      <c r="Q1431" s="52" t="str">
        <f t="shared" si="413"/>
        <v>*JBS HOTELS</v>
      </c>
      <c r="R1431" s="52" t="str">
        <f t="shared" si="414"/>
        <v>TOERKOOP REISBURO DE VEER</v>
      </c>
    </row>
    <row r="1432" spans="1:18" ht="15" customHeight="1">
      <c r="A1432" t="str">
        <f t="shared" si="397"/>
        <v>JAPANWALA, SAAID</v>
      </c>
      <c r="B1432" t="str">
        <f t="shared" si="398"/>
        <v>806-173018</v>
      </c>
      <c r="C1432">
        <f t="shared" si="399"/>
        <v>93155045</v>
      </c>
      <c r="D1432" t="str">
        <f t="shared" si="400"/>
        <v>Checked Out</v>
      </c>
      <c r="E1432" t="str">
        <f t="shared" si="401"/>
        <v>CRS</v>
      </c>
      <c r="F1432" t="str">
        <f t="shared" si="402"/>
        <v>RACK</v>
      </c>
      <c r="G1432" t="str">
        <f t="shared" si="403"/>
        <v>SBK</v>
      </c>
      <c r="H1432">
        <f t="shared" si="404"/>
        <v>105</v>
      </c>
      <c r="I1432">
        <f t="shared" si="405"/>
        <v>42591</v>
      </c>
      <c r="J1432">
        <f t="shared" si="406"/>
        <v>42595</v>
      </c>
      <c r="K1432" t="str">
        <f t="shared" si="407"/>
        <v>NQQ1</v>
      </c>
      <c r="L1432">
        <f t="shared" si="408"/>
        <v>115</v>
      </c>
      <c r="M1432">
        <f t="shared" si="409"/>
        <v>4</v>
      </c>
      <c r="N1432">
        <f t="shared" si="410"/>
        <v>0</v>
      </c>
      <c r="O1432">
        <f t="shared" si="411"/>
        <v>0</v>
      </c>
      <c r="P1432" s="52" t="str">
        <f t="shared" si="412"/>
        <v>BOOKING.COM</v>
      </c>
      <c r="Q1432" s="52" t="str">
        <f t="shared" si="413"/>
        <v>*JBS HOTELS</v>
      </c>
      <c r="R1432" s="52" t="str">
        <f t="shared" si="414"/>
        <v>TOERKOOP REISBURO DE VEER</v>
      </c>
    </row>
    <row r="1433" spans="1:18" ht="15" customHeight="1">
      <c r="A1433" t="str">
        <f t="shared" si="397"/>
        <v>JAPANWALA, SAAID</v>
      </c>
      <c r="B1433" t="str">
        <f t="shared" si="398"/>
        <v>806-173018</v>
      </c>
      <c r="C1433">
        <f t="shared" si="399"/>
        <v>93155045</v>
      </c>
      <c r="D1433" t="str">
        <f t="shared" si="400"/>
        <v>Checked Out</v>
      </c>
      <c r="E1433" t="str">
        <f t="shared" si="401"/>
        <v>CRS</v>
      </c>
      <c r="F1433" t="str">
        <f t="shared" si="402"/>
        <v>RACK</v>
      </c>
      <c r="G1433" t="str">
        <f t="shared" si="403"/>
        <v>SBK</v>
      </c>
      <c r="H1433">
        <f t="shared" si="404"/>
        <v>105</v>
      </c>
      <c r="I1433">
        <f t="shared" si="405"/>
        <v>42591</v>
      </c>
      <c r="J1433">
        <f t="shared" si="406"/>
        <v>42595</v>
      </c>
      <c r="K1433" t="str">
        <f t="shared" si="407"/>
        <v>NQQ1</v>
      </c>
      <c r="L1433">
        <f t="shared" si="408"/>
        <v>115</v>
      </c>
      <c r="M1433">
        <f t="shared" si="409"/>
        <v>4</v>
      </c>
      <c r="N1433">
        <f t="shared" si="410"/>
        <v>0</v>
      </c>
      <c r="O1433">
        <f t="shared" si="411"/>
        <v>0</v>
      </c>
      <c r="P1433" s="52" t="str">
        <f t="shared" si="412"/>
        <v>BOOKING.COM</v>
      </c>
      <c r="Q1433" s="52" t="str">
        <f t="shared" si="413"/>
        <v>*JBS HOTELS</v>
      </c>
      <c r="R1433" s="52" t="str">
        <f t="shared" si="414"/>
        <v>TOERKOOP REISBURO DE VEER</v>
      </c>
    </row>
    <row r="1434" spans="1:18" ht="15" customHeight="1">
      <c r="A1434" t="str">
        <f t="shared" si="397"/>
        <v>JAPANWALA, SAAID</v>
      </c>
      <c r="B1434" t="str">
        <f t="shared" si="398"/>
        <v>806-173018</v>
      </c>
      <c r="C1434">
        <f t="shared" si="399"/>
        <v>93155045</v>
      </c>
      <c r="D1434" t="str">
        <f t="shared" si="400"/>
        <v>Checked Out</v>
      </c>
      <c r="E1434" t="str">
        <f t="shared" si="401"/>
        <v>CRS</v>
      </c>
      <c r="F1434" t="str">
        <f t="shared" si="402"/>
        <v>RACK</v>
      </c>
      <c r="G1434" t="str">
        <f t="shared" si="403"/>
        <v>SBK</v>
      </c>
      <c r="H1434">
        <f t="shared" si="404"/>
        <v>105</v>
      </c>
      <c r="I1434">
        <f t="shared" si="405"/>
        <v>42591</v>
      </c>
      <c r="J1434">
        <f t="shared" si="406"/>
        <v>42595</v>
      </c>
      <c r="K1434" t="str">
        <f t="shared" si="407"/>
        <v>NQQ1</v>
      </c>
      <c r="L1434">
        <f t="shared" si="408"/>
        <v>115</v>
      </c>
      <c r="M1434">
        <f t="shared" si="409"/>
        <v>4</v>
      </c>
      <c r="N1434">
        <f t="shared" si="410"/>
        <v>0</v>
      </c>
      <c r="O1434">
        <f t="shared" si="411"/>
        <v>0</v>
      </c>
      <c r="P1434" s="52" t="str">
        <f t="shared" si="412"/>
        <v>BOOKING.COM</v>
      </c>
      <c r="Q1434" s="52" t="str">
        <f t="shared" si="413"/>
        <v>*JBS HOTELS</v>
      </c>
      <c r="R1434" s="52" t="str">
        <f t="shared" si="414"/>
        <v>TOERKOOP REISBURO DE VEER</v>
      </c>
    </row>
    <row r="1435" spans="1:18" ht="15" customHeight="1">
      <c r="A1435" t="str">
        <f t="shared" si="397"/>
        <v>JAPANWALA, SAAID</v>
      </c>
      <c r="B1435" t="str">
        <f t="shared" si="398"/>
        <v>806-173018</v>
      </c>
      <c r="C1435">
        <f t="shared" si="399"/>
        <v>93155045</v>
      </c>
      <c r="D1435" t="str">
        <f t="shared" si="400"/>
        <v>Checked Out</v>
      </c>
      <c r="E1435" t="str">
        <f t="shared" si="401"/>
        <v>CRS</v>
      </c>
      <c r="F1435" t="str">
        <f t="shared" si="402"/>
        <v>RACK</v>
      </c>
      <c r="G1435" t="str">
        <f t="shared" si="403"/>
        <v>SBK</v>
      </c>
      <c r="H1435">
        <f t="shared" si="404"/>
        <v>105</v>
      </c>
      <c r="I1435">
        <f t="shared" si="405"/>
        <v>42591</v>
      </c>
      <c r="J1435">
        <f t="shared" si="406"/>
        <v>42595</v>
      </c>
      <c r="K1435" t="str">
        <f t="shared" si="407"/>
        <v>NQQ1</v>
      </c>
      <c r="L1435">
        <f t="shared" si="408"/>
        <v>115</v>
      </c>
      <c r="M1435">
        <f t="shared" si="409"/>
        <v>4</v>
      </c>
      <c r="N1435">
        <f t="shared" si="410"/>
        <v>0</v>
      </c>
      <c r="O1435">
        <f t="shared" si="411"/>
        <v>0</v>
      </c>
      <c r="P1435" s="52" t="str">
        <f t="shared" si="412"/>
        <v>BOOKING.COM</v>
      </c>
      <c r="Q1435" s="52" t="str">
        <f t="shared" si="413"/>
        <v>*JBS HOTELS</v>
      </c>
      <c r="R1435" s="52" t="str">
        <f t="shared" si="414"/>
        <v>TOERKOOP REISBURO DE VEER</v>
      </c>
    </row>
    <row r="1436" spans="1:18" ht="15" customHeight="1">
      <c r="A1436" t="str">
        <f t="shared" si="397"/>
        <v>JAPANWALA, SAAID</v>
      </c>
      <c r="B1436" t="str">
        <f t="shared" si="398"/>
        <v>806-173018</v>
      </c>
      <c r="C1436">
        <f t="shared" si="399"/>
        <v>93155045</v>
      </c>
      <c r="D1436" t="str">
        <f t="shared" si="400"/>
        <v>Checked Out</v>
      </c>
      <c r="E1436" t="str">
        <f t="shared" si="401"/>
        <v>CRS</v>
      </c>
      <c r="F1436" t="str">
        <f t="shared" si="402"/>
        <v>RACK</v>
      </c>
      <c r="G1436" t="str">
        <f t="shared" si="403"/>
        <v>SBK</v>
      </c>
      <c r="H1436">
        <f t="shared" si="404"/>
        <v>105</v>
      </c>
      <c r="I1436">
        <f t="shared" si="405"/>
        <v>42591</v>
      </c>
      <c r="J1436">
        <f t="shared" si="406"/>
        <v>42595</v>
      </c>
      <c r="K1436" t="str">
        <f t="shared" si="407"/>
        <v>NQQ1</v>
      </c>
      <c r="L1436">
        <f t="shared" si="408"/>
        <v>115</v>
      </c>
      <c r="M1436">
        <f t="shared" si="409"/>
        <v>4</v>
      </c>
      <c r="N1436">
        <f t="shared" si="410"/>
        <v>0</v>
      </c>
      <c r="O1436">
        <f t="shared" si="411"/>
        <v>0</v>
      </c>
      <c r="P1436" s="52" t="str">
        <f t="shared" si="412"/>
        <v>BOOKING.COM</v>
      </c>
      <c r="Q1436" s="52" t="str">
        <f t="shared" si="413"/>
        <v>*JBS HOTELS</v>
      </c>
      <c r="R1436" s="52" t="str">
        <f t="shared" si="414"/>
        <v>TOERKOOP REISBURO DE VEER</v>
      </c>
    </row>
    <row r="1437" spans="1:18" ht="15" customHeight="1">
      <c r="A1437" t="str">
        <f t="shared" ref="A1437:A1500" si="415">A1436</f>
        <v>JAPANWALA, SAAID</v>
      </c>
      <c r="B1437" t="str">
        <f t="shared" ref="B1437:B1500" si="416">B1436</f>
        <v>806-173018</v>
      </c>
      <c r="C1437">
        <f t="shared" ref="C1437:C1500" si="417">C1436</f>
        <v>93155045</v>
      </c>
      <c r="D1437" t="str">
        <f t="shared" ref="D1437:D1500" si="418">D1436</f>
        <v>Checked Out</v>
      </c>
      <c r="E1437" t="str">
        <f t="shared" ref="E1437:E1500" si="419">E1436</f>
        <v>CRS</v>
      </c>
      <c r="F1437" t="str">
        <f t="shared" ref="F1437:F1500" si="420">F1436</f>
        <v>RACK</v>
      </c>
      <c r="G1437" t="str">
        <f t="shared" ref="G1437:G1500" si="421">G1436</f>
        <v>SBK</v>
      </c>
      <c r="H1437">
        <f t="shared" ref="H1437:H1500" si="422">H1436</f>
        <v>105</v>
      </c>
      <c r="I1437">
        <f t="shared" ref="I1437:I1500" si="423">I1436</f>
        <v>42591</v>
      </c>
      <c r="J1437">
        <f t="shared" ref="J1437:J1500" si="424">J1436</f>
        <v>42595</v>
      </c>
      <c r="K1437" t="str">
        <f t="shared" ref="K1437:K1500" si="425">K1436</f>
        <v>NQQ1</v>
      </c>
      <c r="L1437">
        <f t="shared" ref="L1437:L1500" si="426">L1436</f>
        <v>115</v>
      </c>
      <c r="M1437">
        <f t="shared" ref="M1437:M1500" si="427">M1436</f>
        <v>4</v>
      </c>
      <c r="N1437">
        <f t="shared" ref="N1437:N1500" si="428">N1436</f>
        <v>0</v>
      </c>
      <c r="O1437">
        <f t="shared" ref="O1437:O1500" si="429">O1436</f>
        <v>0</v>
      </c>
      <c r="P1437" s="52" t="str">
        <f t="shared" ref="P1437:P1500" si="430">P1436</f>
        <v>BOOKING.COM</v>
      </c>
      <c r="Q1437" s="52" t="str">
        <f t="shared" ref="Q1437:Q1500" si="431">Q1436</f>
        <v>*JBS HOTELS</v>
      </c>
      <c r="R1437" s="52" t="str">
        <f t="shared" ref="R1437:R1500" si="432">R1436</f>
        <v>TOERKOOP REISBURO DE VEER</v>
      </c>
    </row>
    <row r="1438" spans="1:18" ht="15" customHeight="1">
      <c r="A1438" t="str">
        <f t="shared" si="415"/>
        <v>JAPANWALA, SAAID</v>
      </c>
      <c r="B1438" t="str">
        <f t="shared" si="416"/>
        <v>806-173018</v>
      </c>
      <c r="C1438">
        <f t="shared" si="417"/>
        <v>93155045</v>
      </c>
      <c r="D1438" t="str">
        <f t="shared" si="418"/>
        <v>Checked Out</v>
      </c>
      <c r="E1438" t="str">
        <f t="shared" si="419"/>
        <v>CRS</v>
      </c>
      <c r="F1438" t="str">
        <f t="shared" si="420"/>
        <v>RACK</v>
      </c>
      <c r="G1438" t="str">
        <f t="shared" si="421"/>
        <v>SBK</v>
      </c>
      <c r="H1438">
        <f t="shared" si="422"/>
        <v>105</v>
      </c>
      <c r="I1438">
        <f t="shared" si="423"/>
        <v>42591</v>
      </c>
      <c r="J1438">
        <f t="shared" si="424"/>
        <v>42595</v>
      </c>
      <c r="K1438" t="str">
        <f t="shared" si="425"/>
        <v>NQQ1</v>
      </c>
      <c r="L1438">
        <f t="shared" si="426"/>
        <v>115</v>
      </c>
      <c r="M1438">
        <f t="shared" si="427"/>
        <v>4</v>
      </c>
      <c r="N1438">
        <f t="shared" si="428"/>
        <v>0</v>
      </c>
      <c r="O1438">
        <f t="shared" si="429"/>
        <v>0</v>
      </c>
      <c r="P1438" s="52" t="str">
        <f t="shared" si="430"/>
        <v>BOOKING.COM</v>
      </c>
      <c r="Q1438" s="52" t="str">
        <f t="shared" si="431"/>
        <v>*JBS HOTELS</v>
      </c>
      <c r="R1438" s="52" t="str">
        <f t="shared" si="432"/>
        <v>TOERKOOP REISBURO DE VEER</v>
      </c>
    </row>
    <row r="1439" spans="1:18" ht="15" customHeight="1">
      <c r="A1439" t="str">
        <f t="shared" si="415"/>
        <v>JAPANWALA, SAAID</v>
      </c>
      <c r="B1439" t="str">
        <f t="shared" si="416"/>
        <v>806-173018</v>
      </c>
      <c r="C1439">
        <f t="shared" si="417"/>
        <v>93155045</v>
      </c>
      <c r="D1439" t="str">
        <f t="shared" si="418"/>
        <v>Checked Out</v>
      </c>
      <c r="E1439" t="str">
        <f t="shared" si="419"/>
        <v>CRS</v>
      </c>
      <c r="F1439" t="str">
        <f t="shared" si="420"/>
        <v>RACK</v>
      </c>
      <c r="G1439" t="str">
        <f t="shared" si="421"/>
        <v>SBK</v>
      </c>
      <c r="H1439">
        <f t="shared" si="422"/>
        <v>105</v>
      </c>
      <c r="I1439">
        <f t="shared" si="423"/>
        <v>42591</v>
      </c>
      <c r="J1439">
        <f t="shared" si="424"/>
        <v>42595</v>
      </c>
      <c r="K1439" t="str">
        <f t="shared" si="425"/>
        <v>NQQ1</v>
      </c>
      <c r="L1439">
        <f t="shared" si="426"/>
        <v>115</v>
      </c>
      <c r="M1439">
        <f t="shared" si="427"/>
        <v>4</v>
      </c>
      <c r="N1439">
        <f t="shared" si="428"/>
        <v>0</v>
      </c>
      <c r="O1439">
        <f t="shared" si="429"/>
        <v>0</v>
      </c>
      <c r="P1439" s="52" t="str">
        <f t="shared" si="430"/>
        <v>BOOKING.COM</v>
      </c>
      <c r="Q1439" s="52" t="str">
        <f t="shared" si="431"/>
        <v>*JBS HOTELS</v>
      </c>
      <c r="R1439" s="52" t="str">
        <f t="shared" si="432"/>
        <v>TOERKOOP REISBURO DE VEER</v>
      </c>
    </row>
    <row r="1440" spans="1:18" ht="15" customHeight="1">
      <c r="A1440" t="str">
        <f t="shared" si="415"/>
        <v>JAPANWALA, SAAID</v>
      </c>
      <c r="B1440" t="str">
        <f t="shared" si="416"/>
        <v>806-173018</v>
      </c>
      <c r="C1440">
        <f t="shared" si="417"/>
        <v>93155045</v>
      </c>
      <c r="D1440" t="str">
        <f t="shared" si="418"/>
        <v>Checked Out</v>
      </c>
      <c r="E1440" t="str">
        <f t="shared" si="419"/>
        <v>CRS</v>
      </c>
      <c r="F1440" t="str">
        <f t="shared" si="420"/>
        <v>RACK</v>
      </c>
      <c r="G1440" t="str">
        <f t="shared" si="421"/>
        <v>SBK</v>
      </c>
      <c r="H1440">
        <f t="shared" si="422"/>
        <v>105</v>
      </c>
      <c r="I1440">
        <f t="shared" si="423"/>
        <v>42591</v>
      </c>
      <c r="J1440">
        <f t="shared" si="424"/>
        <v>42595</v>
      </c>
      <c r="K1440" t="str">
        <f t="shared" si="425"/>
        <v>NQQ1</v>
      </c>
      <c r="L1440">
        <f t="shared" si="426"/>
        <v>115</v>
      </c>
      <c r="M1440">
        <f t="shared" si="427"/>
        <v>4</v>
      </c>
      <c r="N1440">
        <f t="shared" si="428"/>
        <v>0</v>
      </c>
      <c r="O1440">
        <f t="shared" si="429"/>
        <v>0</v>
      </c>
      <c r="P1440" s="52" t="str">
        <f t="shared" si="430"/>
        <v>BOOKING.COM</v>
      </c>
      <c r="Q1440" s="52" t="str">
        <f t="shared" si="431"/>
        <v>*JBS HOTELS</v>
      </c>
      <c r="R1440" s="52" t="str">
        <f t="shared" si="432"/>
        <v>TOERKOOP REISBURO DE VEER</v>
      </c>
    </row>
    <row r="1441" spans="1:18" ht="15" customHeight="1">
      <c r="A1441" t="str">
        <f t="shared" si="415"/>
        <v>JAPANWALA, SAAID</v>
      </c>
      <c r="B1441" t="str">
        <f t="shared" si="416"/>
        <v>806-173018</v>
      </c>
      <c r="C1441">
        <f t="shared" si="417"/>
        <v>93155045</v>
      </c>
      <c r="D1441" t="str">
        <f t="shared" si="418"/>
        <v>Checked Out</v>
      </c>
      <c r="E1441" t="str">
        <f t="shared" si="419"/>
        <v>CRS</v>
      </c>
      <c r="F1441" t="str">
        <f t="shared" si="420"/>
        <v>RACK</v>
      </c>
      <c r="G1441" t="str">
        <f t="shared" si="421"/>
        <v>SBK</v>
      </c>
      <c r="H1441">
        <f t="shared" si="422"/>
        <v>105</v>
      </c>
      <c r="I1441">
        <f t="shared" si="423"/>
        <v>42591</v>
      </c>
      <c r="J1441">
        <f t="shared" si="424"/>
        <v>42595</v>
      </c>
      <c r="K1441" t="str">
        <f t="shared" si="425"/>
        <v>NQQ1</v>
      </c>
      <c r="L1441">
        <f t="shared" si="426"/>
        <v>115</v>
      </c>
      <c r="M1441">
        <f t="shared" si="427"/>
        <v>4</v>
      </c>
      <c r="N1441">
        <f t="shared" si="428"/>
        <v>0</v>
      </c>
      <c r="O1441">
        <f t="shared" si="429"/>
        <v>0</v>
      </c>
      <c r="P1441" s="52" t="str">
        <f t="shared" si="430"/>
        <v>BOOKING.COM</v>
      </c>
      <c r="Q1441" s="52" t="str">
        <f t="shared" si="431"/>
        <v>*JBS HOTELS</v>
      </c>
      <c r="R1441" s="52" t="str">
        <f t="shared" si="432"/>
        <v>TOERKOOP REISBURO DE VEER</v>
      </c>
    </row>
    <row r="1442" spans="1:18" ht="15" customHeight="1">
      <c r="A1442" t="str">
        <f t="shared" si="415"/>
        <v>JAPANWALA, SAAID</v>
      </c>
      <c r="B1442" t="str">
        <f t="shared" si="416"/>
        <v>806-173018</v>
      </c>
      <c r="C1442">
        <f t="shared" si="417"/>
        <v>93155045</v>
      </c>
      <c r="D1442" t="str">
        <f t="shared" si="418"/>
        <v>Checked Out</v>
      </c>
      <c r="E1442" t="str">
        <f t="shared" si="419"/>
        <v>CRS</v>
      </c>
      <c r="F1442" t="str">
        <f t="shared" si="420"/>
        <v>RACK</v>
      </c>
      <c r="G1442" t="str">
        <f t="shared" si="421"/>
        <v>SBK</v>
      </c>
      <c r="H1442">
        <f t="shared" si="422"/>
        <v>105</v>
      </c>
      <c r="I1442">
        <f t="shared" si="423"/>
        <v>42591</v>
      </c>
      <c r="J1442">
        <f t="shared" si="424"/>
        <v>42595</v>
      </c>
      <c r="K1442" t="str">
        <f t="shared" si="425"/>
        <v>NQQ1</v>
      </c>
      <c r="L1442">
        <f t="shared" si="426"/>
        <v>115</v>
      </c>
      <c r="M1442">
        <f t="shared" si="427"/>
        <v>4</v>
      </c>
      <c r="N1442">
        <f t="shared" si="428"/>
        <v>0</v>
      </c>
      <c r="O1442">
        <f t="shared" si="429"/>
        <v>0</v>
      </c>
      <c r="P1442" s="52" t="str">
        <f t="shared" si="430"/>
        <v>BOOKING.COM</v>
      </c>
      <c r="Q1442" s="52" t="str">
        <f t="shared" si="431"/>
        <v>*JBS HOTELS</v>
      </c>
      <c r="R1442" s="52" t="str">
        <f t="shared" si="432"/>
        <v>TOERKOOP REISBURO DE VEER</v>
      </c>
    </row>
    <row r="1443" spans="1:18" ht="15" customHeight="1">
      <c r="A1443" t="str">
        <f t="shared" si="415"/>
        <v>JAPANWALA, SAAID</v>
      </c>
      <c r="B1443" t="str">
        <f t="shared" si="416"/>
        <v>806-173018</v>
      </c>
      <c r="C1443">
        <f t="shared" si="417"/>
        <v>93155045</v>
      </c>
      <c r="D1443" t="str">
        <f t="shared" si="418"/>
        <v>Checked Out</v>
      </c>
      <c r="E1443" t="str">
        <f t="shared" si="419"/>
        <v>CRS</v>
      </c>
      <c r="F1443" t="str">
        <f t="shared" si="420"/>
        <v>RACK</v>
      </c>
      <c r="G1443" t="str">
        <f t="shared" si="421"/>
        <v>SBK</v>
      </c>
      <c r="H1443">
        <f t="shared" si="422"/>
        <v>105</v>
      </c>
      <c r="I1443">
        <f t="shared" si="423"/>
        <v>42591</v>
      </c>
      <c r="J1443">
        <f t="shared" si="424"/>
        <v>42595</v>
      </c>
      <c r="K1443" t="str">
        <f t="shared" si="425"/>
        <v>NQQ1</v>
      </c>
      <c r="L1443">
        <f t="shared" si="426"/>
        <v>115</v>
      </c>
      <c r="M1443">
        <f t="shared" si="427"/>
        <v>4</v>
      </c>
      <c r="N1443">
        <f t="shared" si="428"/>
        <v>0</v>
      </c>
      <c r="O1443">
        <f t="shared" si="429"/>
        <v>0</v>
      </c>
      <c r="P1443" s="52" t="str">
        <f t="shared" si="430"/>
        <v>BOOKING.COM</v>
      </c>
      <c r="Q1443" s="52" t="str">
        <f t="shared" si="431"/>
        <v>*JBS HOTELS</v>
      </c>
      <c r="R1443" s="52" t="str">
        <f t="shared" si="432"/>
        <v>TOERKOOP REISBURO DE VEER</v>
      </c>
    </row>
    <row r="1444" spans="1:18" ht="15" customHeight="1">
      <c r="A1444" t="str">
        <f t="shared" si="415"/>
        <v>JAPANWALA, SAAID</v>
      </c>
      <c r="B1444" t="str">
        <f t="shared" si="416"/>
        <v>806-173018</v>
      </c>
      <c r="C1444">
        <f t="shared" si="417"/>
        <v>93155045</v>
      </c>
      <c r="D1444" t="str">
        <f t="shared" si="418"/>
        <v>Checked Out</v>
      </c>
      <c r="E1444" t="str">
        <f t="shared" si="419"/>
        <v>CRS</v>
      </c>
      <c r="F1444" t="str">
        <f t="shared" si="420"/>
        <v>RACK</v>
      </c>
      <c r="G1444" t="str">
        <f t="shared" si="421"/>
        <v>SBK</v>
      </c>
      <c r="H1444">
        <f t="shared" si="422"/>
        <v>105</v>
      </c>
      <c r="I1444">
        <f t="shared" si="423"/>
        <v>42591</v>
      </c>
      <c r="J1444">
        <f t="shared" si="424"/>
        <v>42595</v>
      </c>
      <c r="K1444" t="str">
        <f t="shared" si="425"/>
        <v>NQQ1</v>
      </c>
      <c r="L1444">
        <f t="shared" si="426"/>
        <v>115</v>
      </c>
      <c r="M1444">
        <f t="shared" si="427"/>
        <v>4</v>
      </c>
      <c r="N1444">
        <f t="shared" si="428"/>
        <v>0</v>
      </c>
      <c r="O1444">
        <f t="shared" si="429"/>
        <v>0</v>
      </c>
      <c r="P1444" s="52" t="str">
        <f t="shared" si="430"/>
        <v>BOOKING.COM</v>
      </c>
      <c r="Q1444" s="52" t="str">
        <f t="shared" si="431"/>
        <v>*JBS HOTELS</v>
      </c>
      <c r="R1444" s="52" t="str">
        <f t="shared" si="432"/>
        <v>TOERKOOP REISBURO DE VEER</v>
      </c>
    </row>
    <row r="1445" spans="1:18" ht="15" customHeight="1">
      <c r="A1445" t="str">
        <f t="shared" si="415"/>
        <v>JAPANWALA, SAAID</v>
      </c>
      <c r="B1445" t="str">
        <f t="shared" si="416"/>
        <v>806-173018</v>
      </c>
      <c r="C1445">
        <f t="shared" si="417"/>
        <v>93155045</v>
      </c>
      <c r="D1445" t="str">
        <f t="shared" si="418"/>
        <v>Checked Out</v>
      </c>
      <c r="E1445" t="str">
        <f t="shared" si="419"/>
        <v>CRS</v>
      </c>
      <c r="F1445" t="str">
        <f t="shared" si="420"/>
        <v>RACK</v>
      </c>
      <c r="G1445" t="str">
        <f t="shared" si="421"/>
        <v>SBK</v>
      </c>
      <c r="H1445">
        <f t="shared" si="422"/>
        <v>105</v>
      </c>
      <c r="I1445">
        <f t="shared" si="423"/>
        <v>42591</v>
      </c>
      <c r="J1445">
        <f t="shared" si="424"/>
        <v>42595</v>
      </c>
      <c r="K1445" t="str">
        <f t="shared" si="425"/>
        <v>NQQ1</v>
      </c>
      <c r="L1445">
        <f t="shared" si="426"/>
        <v>115</v>
      </c>
      <c r="M1445">
        <f t="shared" si="427"/>
        <v>4</v>
      </c>
      <c r="N1445">
        <f t="shared" si="428"/>
        <v>0</v>
      </c>
      <c r="O1445">
        <f t="shared" si="429"/>
        <v>0</v>
      </c>
      <c r="P1445" s="52" t="str">
        <f t="shared" si="430"/>
        <v>BOOKING.COM</v>
      </c>
      <c r="Q1445" s="52" t="str">
        <f t="shared" si="431"/>
        <v>*JBS HOTELS</v>
      </c>
      <c r="R1445" s="52" t="str">
        <f t="shared" si="432"/>
        <v>TOERKOOP REISBURO DE VEER</v>
      </c>
    </row>
    <row r="1446" spans="1:18" ht="15" customHeight="1">
      <c r="A1446" t="str">
        <f t="shared" si="415"/>
        <v>JAPANWALA, SAAID</v>
      </c>
      <c r="B1446" t="str">
        <f t="shared" si="416"/>
        <v>806-173018</v>
      </c>
      <c r="C1446">
        <f t="shared" si="417"/>
        <v>93155045</v>
      </c>
      <c r="D1446" t="str">
        <f t="shared" si="418"/>
        <v>Checked Out</v>
      </c>
      <c r="E1446" t="str">
        <f t="shared" si="419"/>
        <v>CRS</v>
      </c>
      <c r="F1446" t="str">
        <f t="shared" si="420"/>
        <v>RACK</v>
      </c>
      <c r="G1446" t="str">
        <f t="shared" si="421"/>
        <v>SBK</v>
      </c>
      <c r="H1446">
        <f t="shared" si="422"/>
        <v>105</v>
      </c>
      <c r="I1446">
        <f t="shared" si="423"/>
        <v>42591</v>
      </c>
      <c r="J1446">
        <f t="shared" si="424"/>
        <v>42595</v>
      </c>
      <c r="K1446" t="str">
        <f t="shared" si="425"/>
        <v>NQQ1</v>
      </c>
      <c r="L1446">
        <f t="shared" si="426"/>
        <v>115</v>
      </c>
      <c r="M1446">
        <f t="shared" si="427"/>
        <v>4</v>
      </c>
      <c r="N1446">
        <f t="shared" si="428"/>
        <v>0</v>
      </c>
      <c r="O1446">
        <f t="shared" si="429"/>
        <v>0</v>
      </c>
      <c r="P1446" s="52" t="str">
        <f t="shared" si="430"/>
        <v>BOOKING.COM</v>
      </c>
      <c r="Q1446" s="52" t="str">
        <f t="shared" si="431"/>
        <v>*JBS HOTELS</v>
      </c>
      <c r="R1446" s="52" t="str">
        <f t="shared" si="432"/>
        <v>TOERKOOP REISBURO DE VEER</v>
      </c>
    </row>
    <row r="1447" spans="1:18" ht="15" customHeight="1">
      <c r="A1447" t="str">
        <f t="shared" si="415"/>
        <v>JAPANWALA, SAAID</v>
      </c>
      <c r="B1447" t="str">
        <f t="shared" si="416"/>
        <v>806-173018</v>
      </c>
      <c r="C1447">
        <f t="shared" si="417"/>
        <v>93155045</v>
      </c>
      <c r="D1447" t="str">
        <f t="shared" si="418"/>
        <v>Checked Out</v>
      </c>
      <c r="E1447" t="str">
        <f t="shared" si="419"/>
        <v>CRS</v>
      </c>
      <c r="F1447" t="str">
        <f t="shared" si="420"/>
        <v>RACK</v>
      </c>
      <c r="G1447" t="str">
        <f t="shared" si="421"/>
        <v>SBK</v>
      </c>
      <c r="H1447">
        <f t="shared" si="422"/>
        <v>105</v>
      </c>
      <c r="I1447">
        <f t="shared" si="423"/>
        <v>42591</v>
      </c>
      <c r="J1447">
        <f t="shared" si="424"/>
        <v>42595</v>
      </c>
      <c r="K1447" t="str">
        <f t="shared" si="425"/>
        <v>NQQ1</v>
      </c>
      <c r="L1447">
        <f t="shared" si="426"/>
        <v>115</v>
      </c>
      <c r="M1447">
        <f t="shared" si="427"/>
        <v>4</v>
      </c>
      <c r="N1447">
        <f t="shared" si="428"/>
        <v>0</v>
      </c>
      <c r="O1447">
        <f t="shared" si="429"/>
        <v>0</v>
      </c>
      <c r="P1447" s="52" t="str">
        <f t="shared" si="430"/>
        <v>BOOKING.COM</v>
      </c>
      <c r="Q1447" s="52" t="str">
        <f t="shared" si="431"/>
        <v>*JBS HOTELS</v>
      </c>
      <c r="R1447" s="52" t="str">
        <f t="shared" si="432"/>
        <v>TOERKOOP REISBURO DE VEER</v>
      </c>
    </row>
    <row r="1448" spans="1:18" ht="15" customHeight="1">
      <c r="A1448" t="str">
        <f t="shared" si="415"/>
        <v>JAPANWALA, SAAID</v>
      </c>
      <c r="B1448" t="str">
        <f t="shared" si="416"/>
        <v>806-173018</v>
      </c>
      <c r="C1448">
        <f t="shared" si="417"/>
        <v>93155045</v>
      </c>
      <c r="D1448" t="str">
        <f t="shared" si="418"/>
        <v>Checked Out</v>
      </c>
      <c r="E1448" t="str">
        <f t="shared" si="419"/>
        <v>CRS</v>
      </c>
      <c r="F1448" t="str">
        <f t="shared" si="420"/>
        <v>RACK</v>
      </c>
      <c r="G1448" t="str">
        <f t="shared" si="421"/>
        <v>SBK</v>
      </c>
      <c r="H1448">
        <f t="shared" si="422"/>
        <v>105</v>
      </c>
      <c r="I1448">
        <f t="shared" si="423"/>
        <v>42591</v>
      </c>
      <c r="J1448">
        <f t="shared" si="424"/>
        <v>42595</v>
      </c>
      <c r="K1448" t="str">
        <f t="shared" si="425"/>
        <v>NQQ1</v>
      </c>
      <c r="L1448">
        <f t="shared" si="426"/>
        <v>115</v>
      </c>
      <c r="M1448">
        <f t="shared" si="427"/>
        <v>4</v>
      </c>
      <c r="N1448">
        <f t="shared" si="428"/>
        <v>0</v>
      </c>
      <c r="O1448">
        <f t="shared" si="429"/>
        <v>0</v>
      </c>
      <c r="P1448" s="52" t="str">
        <f t="shared" si="430"/>
        <v>BOOKING.COM</v>
      </c>
      <c r="Q1448" s="52" t="str">
        <f t="shared" si="431"/>
        <v>*JBS HOTELS</v>
      </c>
      <c r="R1448" s="52" t="str">
        <f t="shared" si="432"/>
        <v>TOERKOOP REISBURO DE VEER</v>
      </c>
    </row>
    <row r="1449" spans="1:18" ht="15" customHeight="1">
      <c r="A1449" t="str">
        <f t="shared" si="415"/>
        <v>JAPANWALA, SAAID</v>
      </c>
      <c r="B1449" t="str">
        <f t="shared" si="416"/>
        <v>806-173018</v>
      </c>
      <c r="C1449">
        <f t="shared" si="417"/>
        <v>93155045</v>
      </c>
      <c r="D1449" t="str">
        <f t="shared" si="418"/>
        <v>Checked Out</v>
      </c>
      <c r="E1449" t="str">
        <f t="shared" si="419"/>
        <v>CRS</v>
      </c>
      <c r="F1449" t="str">
        <f t="shared" si="420"/>
        <v>RACK</v>
      </c>
      <c r="G1449" t="str">
        <f t="shared" si="421"/>
        <v>SBK</v>
      </c>
      <c r="H1449">
        <f t="shared" si="422"/>
        <v>105</v>
      </c>
      <c r="I1449">
        <f t="shared" si="423"/>
        <v>42591</v>
      </c>
      <c r="J1449">
        <f t="shared" si="424"/>
        <v>42595</v>
      </c>
      <c r="K1449" t="str">
        <f t="shared" si="425"/>
        <v>NQQ1</v>
      </c>
      <c r="L1449">
        <f t="shared" si="426"/>
        <v>115</v>
      </c>
      <c r="M1449">
        <f t="shared" si="427"/>
        <v>4</v>
      </c>
      <c r="N1449">
        <f t="shared" si="428"/>
        <v>0</v>
      </c>
      <c r="O1449">
        <f t="shared" si="429"/>
        <v>0</v>
      </c>
      <c r="P1449" s="52" t="str">
        <f t="shared" si="430"/>
        <v>BOOKING.COM</v>
      </c>
      <c r="Q1449" s="52" t="str">
        <f t="shared" si="431"/>
        <v>*JBS HOTELS</v>
      </c>
      <c r="R1449" s="52" t="str">
        <f t="shared" si="432"/>
        <v>TOERKOOP REISBURO DE VEER</v>
      </c>
    </row>
    <row r="1450" spans="1:18" ht="15" customHeight="1">
      <c r="A1450" t="str">
        <f t="shared" si="415"/>
        <v>JAPANWALA, SAAID</v>
      </c>
      <c r="B1450" t="str">
        <f t="shared" si="416"/>
        <v>806-173018</v>
      </c>
      <c r="C1450">
        <f t="shared" si="417"/>
        <v>93155045</v>
      </c>
      <c r="D1450" t="str">
        <f t="shared" si="418"/>
        <v>Checked Out</v>
      </c>
      <c r="E1450" t="str">
        <f t="shared" si="419"/>
        <v>CRS</v>
      </c>
      <c r="F1450" t="str">
        <f t="shared" si="420"/>
        <v>RACK</v>
      </c>
      <c r="G1450" t="str">
        <f t="shared" si="421"/>
        <v>SBK</v>
      </c>
      <c r="H1450">
        <f t="shared" si="422"/>
        <v>105</v>
      </c>
      <c r="I1450">
        <f t="shared" si="423"/>
        <v>42591</v>
      </c>
      <c r="J1450">
        <f t="shared" si="424"/>
        <v>42595</v>
      </c>
      <c r="K1450" t="str">
        <f t="shared" si="425"/>
        <v>NQQ1</v>
      </c>
      <c r="L1450">
        <f t="shared" si="426"/>
        <v>115</v>
      </c>
      <c r="M1450">
        <f t="shared" si="427"/>
        <v>4</v>
      </c>
      <c r="N1450">
        <f t="shared" si="428"/>
        <v>0</v>
      </c>
      <c r="O1450">
        <f t="shared" si="429"/>
        <v>0</v>
      </c>
      <c r="P1450" s="52" t="str">
        <f t="shared" si="430"/>
        <v>BOOKING.COM</v>
      </c>
      <c r="Q1450" s="52" t="str">
        <f t="shared" si="431"/>
        <v>*JBS HOTELS</v>
      </c>
      <c r="R1450" s="52" t="str">
        <f t="shared" si="432"/>
        <v>TOERKOOP REISBURO DE VEER</v>
      </c>
    </row>
    <row r="1451" spans="1:18" ht="15" customHeight="1">
      <c r="A1451" t="str">
        <f t="shared" si="415"/>
        <v>JAPANWALA, SAAID</v>
      </c>
      <c r="B1451" t="str">
        <f t="shared" si="416"/>
        <v>806-173018</v>
      </c>
      <c r="C1451">
        <f t="shared" si="417"/>
        <v>93155045</v>
      </c>
      <c r="D1451" t="str">
        <f t="shared" si="418"/>
        <v>Checked Out</v>
      </c>
      <c r="E1451" t="str">
        <f t="shared" si="419"/>
        <v>CRS</v>
      </c>
      <c r="F1451" t="str">
        <f t="shared" si="420"/>
        <v>RACK</v>
      </c>
      <c r="G1451" t="str">
        <f t="shared" si="421"/>
        <v>SBK</v>
      </c>
      <c r="H1451">
        <f t="shared" si="422"/>
        <v>105</v>
      </c>
      <c r="I1451">
        <f t="shared" si="423"/>
        <v>42591</v>
      </c>
      <c r="J1451">
        <f t="shared" si="424"/>
        <v>42595</v>
      </c>
      <c r="K1451" t="str">
        <f t="shared" si="425"/>
        <v>NQQ1</v>
      </c>
      <c r="L1451">
        <f t="shared" si="426"/>
        <v>115</v>
      </c>
      <c r="M1451">
        <f t="shared" si="427"/>
        <v>4</v>
      </c>
      <c r="N1451">
        <f t="shared" si="428"/>
        <v>0</v>
      </c>
      <c r="O1451">
        <f t="shared" si="429"/>
        <v>0</v>
      </c>
      <c r="P1451" s="52" t="str">
        <f t="shared" si="430"/>
        <v>BOOKING.COM</v>
      </c>
      <c r="Q1451" s="52" t="str">
        <f t="shared" si="431"/>
        <v>*JBS HOTELS</v>
      </c>
      <c r="R1451" s="52" t="str">
        <f t="shared" si="432"/>
        <v>TOERKOOP REISBURO DE VEER</v>
      </c>
    </row>
    <row r="1452" spans="1:18" ht="15" customHeight="1">
      <c r="A1452" t="str">
        <f t="shared" si="415"/>
        <v>JAPANWALA, SAAID</v>
      </c>
      <c r="B1452" t="str">
        <f t="shared" si="416"/>
        <v>806-173018</v>
      </c>
      <c r="C1452">
        <f t="shared" si="417"/>
        <v>93155045</v>
      </c>
      <c r="D1452" t="str">
        <f t="shared" si="418"/>
        <v>Checked Out</v>
      </c>
      <c r="E1452" t="str">
        <f t="shared" si="419"/>
        <v>CRS</v>
      </c>
      <c r="F1452" t="str">
        <f t="shared" si="420"/>
        <v>RACK</v>
      </c>
      <c r="G1452" t="str">
        <f t="shared" si="421"/>
        <v>SBK</v>
      </c>
      <c r="H1452">
        <f t="shared" si="422"/>
        <v>105</v>
      </c>
      <c r="I1452">
        <f t="shared" si="423"/>
        <v>42591</v>
      </c>
      <c r="J1452">
        <f t="shared" si="424"/>
        <v>42595</v>
      </c>
      <c r="K1452" t="str">
        <f t="shared" si="425"/>
        <v>NQQ1</v>
      </c>
      <c r="L1452">
        <f t="shared" si="426"/>
        <v>115</v>
      </c>
      <c r="M1452">
        <f t="shared" si="427"/>
        <v>4</v>
      </c>
      <c r="N1452">
        <f t="shared" si="428"/>
        <v>0</v>
      </c>
      <c r="O1452">
        <f t="shared" si="429"/>
        <v>0</v>
      </c>
      <c r="P1452" s="52" t="str">
        <f t="shared" si="430"/>
        <v>BOOKING.COM</v>
      </c>
      <c r="Q1452" s="52" t="str">
        <f t="shared" si="431"/>
        <v>*JBS HOTELS</v>
      </c>
      <c r="R1452" s="52" t="str">
        <f t="shared" si="432"/>
        <v>TOERKOOP REISBURO DE VEER</v>
      </c>
    </row>
    <row r="1453" spans="1:18" ht="15" customHeight="1">
      <c r="A1453" t="str">
        <f t="shared" si="415"/>
        <v>JAPANWALA, SAAID</v>
      </c>
      <c r="B1453" t="str">
        <f t="shared" si="416"/>
        <v>806-173018</v>
      </c>
      <c r="C1453">
        <f t="shared" si="417"/>
        <v>93155045</v>
      </c>
      <c r="D1453" t="str">
        <f t="shared" si="418"/>
        <v>Checked Out</v>
      </c>
      <c r="E1453" t="str">
        <f t="shared" si="419"/>
        <v>CRS</v>
      </c>
      <c r="F1453" t="str">
        <f t="shared" si="420"/>
        <v>RACK</v>
      </c>
      <c r="G1453" t="str">
        <f t="shared" si="421"/>
        <v>SBK</v>
      </c>
      <c r="H1453">
        <f t="shared" si="422"/>
        <v>105</v>
      </c>
      <c r="I1453">
        <f t="shared" si="423"/>
        <v>42591</v>
      </c>
      <c r="J1453">
        <f t="shared" si="424"/>
        <v>42595</v>
      </c>
      <c r="K1453" t="str">
        <f t="shared" si="425"/>
        <v>NQQ1</v>
      </c>
      <c r="L1453">
        <f t="shared" si="426"/>
        <v>115</v>
      </c>
      <c r="M1453">
        <f t="shared" si="427"/>
        <v>4</v>
      </c>
      <c r="N1453">
        <f t="shared" si="428"/>
        <v>0</v>
      </c>
      <c r="O1453">
        <f t="shared" si="429"/>
        <v>0</v>
      </c>
      <c r="P1453" s="52" t="str">
        <f t="shared" si="430"/>
        <v>BOOKING.COM</v>
      </c>
      <c r="Q1453" s="52" t="str">
        <f t="shared" si="431"/>
        <v>*JBS HOTELS</v>
      </c>
      <c r="R1453" s="52" t="str">
        <f t="shared" si="432"/>
        <v>TOERKOOP REISBURO DE VEER</v>
      </c>
    </row>
    <row r="1454" spans="1:18" ht="15" customHeight="1">
      <c r="A1454" t="str">
        <f t="shared" si="415"/>
        <v>JAPANWALA, SAAID</v>
      </c>
      <c r="B1454" t="str">
        <f t="shared" si="416"/>
        <v>806-173018</v>
      </c>
      <c r="C1454">
        <f t="shared" si="417"/>
        <v>93155045</v>
      </c>
      <c r="D1454" t="str">
        <f t="shared" si="418"/>
        <v>Checked Out</v>
      </c>
      <c r="E1454" t="str">
        <f t="shared" si="419"/>
        <v>CRS</v>
      </c>
      <c r="F1454" t="str">
        <f t="shared" si="420"/>
        <v>RACK</v>
      </c>
      <c r="G1454" t="str">
        <f t="shared" si="421"/>
        <v>SBK</v>
      </c>
      <c r="H1454">
        <f t="shared" si="422"/>
        <v>105</v>
      </c>
      <c r="I1454">
        <f t="shared" si="423"/>
        <v>42591</v>
      </c>
      <c r="J1454">
        <f t="shared" si="424"/>
        <v>42595</v>
      </c>
      <c r="K1454" t="str">
        <f t="shared" si="425"/>
        <v>NQQ1</v>
      </c>
      <c r="L1454">
        <f t="shared" si="426"/>
        <v>115</v>
      </c>
      <c r="M1454">
        <f t="shared" si="427"/>
        <v>4</v>
      </c>
      <c r="N1454">
        <f t="shared" si="428"/>
        <v>0</v>
      </c>
      <c r="O1454">
        <f t="shared" si="429"/>
        <v>0</v>
      </c>
      <c r="P1454" s="52" t="str">
        <f t="shared" si="430"/>
        <v>BOOKING.COM</v>
      </c>
      <c r="Q1454" s="52" t="str">
        <f t="shared" si="431"/>
        <v>*JBS HOTELS</v>
      </c>
      <c r="R1454" s="52" t="str">
        <f t="shared" si="432"/>
        <v>TOERKOOP REISBURO DE VEER</v>
      </c>
    </row>
    <row r="1455" spans="1:18" ht="15" customHeight="1">
      <c r="A1455" t="str">
        <f t="shared" si="415"/>
        <v>JAPANWALA, SAAID</v>
      </c>
      <c r="B1455" t="str">
        <f t="shared" si="416"/>
        <v>806-173018</v>
      </c>
      <c r="C1455">
        <f t="shared" si="417"/>
        <v>93155045</v>
      </c>
      <c r="D1455" t="str">
        <f t="shared" si="418"/>
        <v>Checked Out</v>
      </c>
      <c r="E1455" t="str">
        <f t="shared" si="419"/>
        <v>CRS</v>
      </c>
      <c r="F1455" t="str">
        <f t="shared" si="420"/>
        <v>RACK</v>
      </c>
      <c r="G1455" t="str">
        <f t="shared" si="421"/>
        <v>SBK</v>
      </c>
      <c r="H1455">
        <f t="shared" si="422"/>
        <v>105</v>
      </c>
      <c r="I1455">
        <f t="shared" si="423"/>
        <v>42591</v>
      </c>
      <c r="J1455">
        <f t="shared" si="424"/>
        <v>42595</v>
      </c>
      <c r="K1455" t="str">
        <f t="shared" si="425"/>
        <v>NQQ1</v>
      </c>
      <c r="L1455">
        <f t="shared" si="426"/>
        <v>115</v>
      </c>
      <c r="M1455">
        <f t="shared" si="427"/>
        <v>4</v>
      </c>
      <c r="N1455">
        <f t="shared" si="428"/>
        <v>0</v>
      </c>
      <c r="O1455">
        <f t="shared" si="429"/>
        <v>0</v>
      </c>
      <c r="P1455" s="52" t="str">
        <f t="shared" si="430"/>
        <v>BOOKING.COM</v>
      </c>
      <c r="Q1455" s="52" t="str">
        <f t="shared" si="431"/>
        <v>*JBS HOTELS</v>
      </c>
      <c r="R1455" s="52" t="str">
        <f t="shared" si="432"/>
        <v>TOERKOOP REISBURO DE VEER</v>
      </c>
    </row>
    <row r="1456" spans="1:18" ht="15" customHeight="1">
      <c r="A1456" t="str">
        <f t="shared" si="415"/>
        <v>JAPANWALA, SAAID</v>
      </c>
      <c r="B1456" t="str">
        <f t="shared" si="416"/>
        <v>806-173018</v>
      </c>
      <c r="C1456">
        <f t="shared" si="417"/>
        <v>93155045</v>
      </c>
      <c r="D1456" t="str">
        <f t="shared" si="418"/>
        <v>Checked Out</v>
      </c>
      <c r="E1456" t="str">
        <f t="shared" si="419"/>
        <v>CRS</v>
      </c>
      <c r="F1456" t="str">
        <f t="shared" si="420"/>
        <v>RACK</v>
      </c>
      <c r="G1456" t="str">
        <f t="shared" si="421"/>
        <v>SBK</v>
      </c>
      <c r="H1456">
        <f t="shared" si="422"/>
        <v>105</v>
      </c>
      <c r="I1456">
        <f t="shared" si="423"/>
        <v>42591</v>
      </c>
      <c r="J1456">
        <f t="shared" si="424"/>
        <v>42595</v>
      </c>
      <c r="K1456" t="str">
        <f t="shared" si="425"/>
        <v>NQQ1</v>
      </c>
      <c r="L1456">
        <f t="shared" si="426"/>
        <v>115</v>
      </c>
      <c r="M1456">
        <f t="shared" si="427"/>
        <v>4</v>
      </c>
      <c r="N1456">
        <f t="shared" si="428"/>
        <v>0</v>
      </c>
      <c r="O1456">
        <f t="shared" si="429"/>
        <v>0</v>
      </c>
      <c r="P1456" s="52" t="str">
        <f t="shared" si="430"/>
        <v>BOOKING.COM</v>
      </c>
      <c r="Q1456" s="52" t="str">
        <f t="shared" si="431"/>
        <v>*JBS HOTELS</v>
      </c>
      <c r="R1456" s="52" t="str">
        <f t="shared" si="432"/>
        <v>TOERKOOP REISBURO DE VEER</v>
      </c>
    </row>
    <row r="1457" spans="1:18" ht="15" customHeight="1">
      <c r="A1457" t="str">
        <f t="shared" si="415"/>
        <v>JAPANWALA, SAAID</v>
      </c>
      <c r="B1457" t="str">
        <f t="shared" si="416"/>
        <v>806-173018</v>
      </c>
      <c r="C1457">
        <f t="shared" si="417"/>
        <v>93155045</v>
      </c>
      <c r="D1457" t="str">
        <f t="shared" si="418"/>
        <v>Checked Out</v>
      </c>
      <c r="E1457" t="str">
        <f t="shared" si="419"/>
        <v>CRS</v>
      </c>
      <c r="F1457" t="str">
        <f t="shared" si="420"/>
        <v>RACK</v>
      </c>
      <c r="G1457" t="str">
        <f t="shared" si="421"/>
        <v>SBK</v>
      </c>
      <c r="H1457">
        <f t="shared" si="422"/>
        <v>105</v>
      </c>
      <c r="I1457">
        <f t="shared" si="423"/>
        <v>42591</v>
      </c>
      <c r="J1457">
        <f t="shared" si="424"/>
        <v>42595</v>
      </c>
      <c r="K1457" t="str">
        <f t="shared" si="425"/>
        <v>NQQ1</v>
      </c>
      <c r="L1457">
        <f t="shared" si="426"/>
        <v>115</v>
      </c>
      <c r="M1457">
        <f t="shared" si="427"/>
        <v>4</v>
      </c>
      <c r="N1457">
        <f t="shared" si="428"/>
        <v>0</v>
      </c>
      <c r="O1457">
        <f t="shared" si="429"/>
        <v>0</v>
      </c>
      <c r="P1457" s="52" t="str">
        <f t="shared" si="430"/>
        <v>BOOKING.COM</v>
      </c>
      <c r="Q1457" s="52" t="str">
        <f t="shared" si="431"/>
        <v>*JBS HOTELS</v>
      </c>
      <c r="R1457" s="52" t="str">
        <f t="shared" si="432"/>
        <v>TOERKOOP REISBURO DE VEER</v>
      </c>
    </row>
    <row r="1458" spans="1:18" ht="15" customHeight="1">
      <c r="A1458" t="str">
        <f t="shared" si="415"/>
        <v>JAPANWALA, SAAID</v>
      </c>
      <c r="B1458" t="str">
        <f t="shared" si="416"/>
        <v>806-173018</v>
      </c>
      <c r="C1458">
        <f t="shared" si="417"/>
        <v>93155045</v>
      </c>
      <c r="D1458" t="str">
        <f t="shared" si="418"/>
        <v>Checked Out</v>
      </c>
      <c r="E1458" t="str">
        <f t="shared" si="419"/>
        <v>CRS</v>
      </c>
      <c r="F1458" t="str">
        <f t="shared" si="420"/>
        <v>RACK</v>
      </c>
      <c r="G1458" t="str">
        <f t="shared" si="421"/>
        <v>SBK</v>
      </c>
      <c r="H1458">
        <f t="shared" si="422"/>
        <v>105</v>
      </c>
      <c r="I1458">
        <f t="shared" si="423"/>
        <v>42591</v>
      </c>
      <c r="J1458">
        <f t="shared" si="424"/>
        <v>42595</v>
      </c>
      <c r="K1458" t="str">
        <f t="shared" si="425"/>
        <v>NQQ1</v>
      </c>
      <c r="L1458">
        <f t="shared" si="426"/>
        <v>115</v>
      </c>
      <c r="M1458">
        <f t="shared" si="427"/>
        <v>4</v>
      </c>
      <c r="N1458">
        <f t="shared" si="428"/>
        <v>0</v>
      </c>
      <c r="O1458">
        <f t="shared" si="429"/>
        <v>0</v>
      </c>
      <c r="P1458" s="52" t="str">
        <f t="shared" si="430"/>
        <v>BOOKING.COM</v>
      </c>
      <c r="Q1458" s="52" t="str">
        <f t="shared" si="431"/>
        <v>*JBS HOTELS</v>
      </c>
      <c r="R1458" s="52" t="str">
        <f t="shared" si="432"/>
        <v>TOERKOOP REISBURO DE VEER</v>
      </c>
    </row>
    <row r="1459" spans="1:18" ht="15" customHeight="1">
      <c r="A1459" t="str">
        <f t="shared" si="415"/>
        <v>JAPANWALA, SAAID</v>
      </c>
      <c r="B1459" t="str">
        <f t="shared" si="416"/>
        <v>806-173018</v>
      </c>
      <c r="C1459">
        <f t="shared" si="417"/>
        <v>93155045</v>
      </c>
      <c r="D1459" t="str">
        <f t="shared" si="418"/>
        <v>Checked Out</v>
      </c>
      <c r="E1459" t="str">
        <f t="shared" si="419"/>
        <v>CRS</v>
      </c>
      <c r="F1459" t="str">
        <f t="shared" si="420"/>
        <v>RACK</v>
      </c>
      <c r="G1459" t="str">
        <f t="shared" si="421"/>
        <v>SBK</v>
      </c>
      <c r="H1459">
        <f t="shared" si="422"/>
        <v>105</v>
      </c>
      <c r="I1459">
        <f t="shared" si="423"/>
        <v>42591</v>
      </c>
      <c r="J1459">
        <f t="shared" si="424"/>
        <v>42595</v>
      </c>
      <c r="K1459" t="str">
        <f t="shared" si="425"/>
        <v>NQQ1</v>
      </c>
      <c r="L1459">
        <f t="shared" si="426"/>
        <v>115</v>
      </c>
      <c r="M1459">
        <f t="shared" si="427"/>
        <v>4</v>
      </c>
      <c r="N1459">
        <f t="shared" si="428"/>
        <v>0</v>
      </c>
      <c r="O1459">
        <f t="shared" si="429"/>
        <v>0</v>
      </c>
      <c r="P1459" s="52" t="str">
        <f t="shared" si="430"/>
        <v>BOOKING.COM</v>
      </c>
      <c r="Q1459" s="52" t="str">
        <f t="shared" si="431"/>
        <v>*JBS HOTELS</v>
      </c>
      <c r="R1459" s="52" t="str">
        <f t="shared" si="432"/>
        <v>TOERKOOP REISBURO DE VEER</v>
      </c>
    </row>
    <row r="1460" spans="1:18" ht="15" customHeight="1">
      <c r="A1460" t="str">
        <f t="shared" si="415"/>
        <v>JAPANWALA, SAAID</v>
      </c>
      <c r="B1460" t="str">
        <f t="shared" si="416"/>
        <v>806-173018</v>
      </c>
      <c r="C1460">
        <f t="shared" si="417"/>
        <v>93155045</v>
      </c>
      <c r="D1460" t="str">
        <f t="shared" si="418"/>
        <v>Checked Out</v>
      </c>
      <c r="E1460" t="str">
        <f t="shared" si="419"/>
        <v>CRS</v>
      </c>
      <c r="F1460" t="str">
        <f t="shared" si="420"/>
        <v>RACK</v>
      </c>
      <c r="G1460" t="str">
        <f t="shared" si="421"/>
        <v>SBK</v>
      </c>
      <c r="H1460">
        <f t="shared" si="422"/>
        <v>105</v>
      </c>
      <c r="I1460">
        <f t="shared" si="423"/>
        <v>42591</v>
      </c>
      <c r="J1460">
        <f t="shared" si="424"/>
        <v>42595</v>
      </c>
      <c r="K1460" t="str">
        <f t="shared" si="425"/>
        <v>NQQ1</v>
      </c>
      <c r="L1460">
        <f t="shared" si="426"/>
        <v>115</v>
      </c>
      <c r="M1460">
        <f t="shared" si="427"/>
        <v>4</v>
      </c>
      <c r="N1460">
        <f t="shared" si="428"/>
        <v>0</v>
      </c>
      <c r="O1460">
        <f t="shared" si="429"/>
        <v>0</v>
      </c>
      <c r="P1460" s="52" t="str">
        <f t="shared" si="430"/>
        <v>BOOKING.COM</v>
      </c>
      <c r="Q1460" s="52" t="str">
        <f t="shared" si="431"/>
        <v>*JBS HOTELS</v>
      </c>
      <c r="R1460" s="52" t="str">
        <f t="shared" si="432"/>
        <v>TOERKOOP REISBURO DE VEER</v>
      </c>
    </row>
    <row r="1461" spans="1:18" ht="15" customHeight="1">
      <c r="A1461" t="str">
        <f t="shared" si="415"/>
        <v>JAPANWALA, SAAID</v>
      </c>
      <c r="B1461" t="str">
        <f t="shared" si="416"/>
        <v>806-173018</v>
      </c>
      <c r="C1461">
        <f t="shared" si="417"/>
        <v>93155045</v>
      </c>
      <c r="D1461" t="str">
        <f t="shared" si="418"/>
        <v>Checked Out</v>
      </c>
      <c r="E1461" t="str">
        <f t="shared" si="419"/>
        <v>CRS</v>
      </c>
      <c r="F1461" t="str">
        <f t="shared" si="420"/>
        <v>RACK</v>
      </c>
      <c r="G1461" t="str">
        <f t="shared" si="421"/>
        <v>SBK</v>
      </c>
      <c r="H1461">
        <f t="shared" si="422"/>
        <v>105</v>
      </c>
      <c r="I1461">
        <f t="shared" si="423"/>
        <v>42591</v>
      </c>
      <c r="J1461">
        <f t="shared" si="424"/>
        <v>42595</v>
      </c>
      <c r="K1461" t="str">
        <f t="shared" si="425"/>
        <v>NQQ1</v>
      </c>
      <c r="L1461">
        <f t="shared" si="426"/>
        <v>115</v>
      </c>
      <c r="M1461">
        <f t="shared" si="427"/>
        <v>4</v>
      </c>
      <c r="N1461">
        <f t="shared" si="428"/>
        <v>0</v>
      </c>
      <c r="O1461">
        <f t="shared" si="429"/>
        <v>0</v>
      </c>
      <c r="P1461" s="52" t="str">
        <f t="shared" si="430"/>
        <v>BOOKING.COM</v>
      </c>
      <c r="Q1461" s="52" t="str">
        <f t="shared" si="431"/>
        <v>*JBS HOTELS</v>
      </c>
      <c r="R1461" s="52" t="str">
        <f t="shared" si="432"/>
        <v>TOERKOOP REISBURO DE VEER</v>
      </c>
    </row>
    <row r="1462" spans="1:18" ht="15" customHeight="1">
      <c r="A1462" t="str">
        <f t="shared" si="415"/>
        <v>JAPANWALA, SAAID</v>
      </c>
      <c r="B1462" t="str">
        <f t="shared" si="416"/>
        <v>806-173018</v>
      </c>
      <c r="C1462">
        <f t="shared" si="417"/>
        <v>93155045</v>
      </c>
      <c r="D1462" t="str">
        <f t="shared" si="418"/>
        <v>Checked Out</v>
      </c>
      <c r="E1462" t="str">
        <f t="shared" si="419"/>
        <v>CRS</v>
      </c>
      <c r="F1462" t="str">
        <f t="shared" si="420"/>
        <v>RACK</v>
      </c>
      <c r="G1462" t="str">
        <f t="shared" si="421"/>
        <v>SBK</v>
      </c>
      <c r="H1462">
        <f t="shared" si="422"/>
        <v>105</v>
      </c>
      <c r="I1462">
        <f t="shared" si="423"/>
        <v>42591</v>
      </c>
      <c r="J1462">
        <f t="shared" si="424"/>
        <v>42595</v>
      </c>
      <c r="K1462" t="str">
        <f t="shared" si="425"/>
        <v>NQQ1</v>
      </c>
      <c r="L1462">
        <f t="shared" si="426"/>
        <v>115</v>
      </c>
      <c r="M1462">
        <f t="shared" si="427"/>
        <v>4</v>
      </c>
      <c r="N1462">
        <f t="shared" si="428"/>
        <v>0</v>
      </c>
      <c r="O1462">
        <f t="shared" si="429"/>
        <v>0</v>
      </c>
      <c r="P1462" s="52" t="str">
        <f t="shared" si="430"/>
        <v>BOOKING.COM</v>
      </c>
      <c r="Q1462" s="52" t="str">
        <f t="shared" si="431"/>
        <v>*JBS HOTELS</v>
      </c>
      <c r="R1462" s="52" t="str">
        <f t="shared" si="432"/>
        <v>TOERKOOP REISBURO DE VEER</v>
      </c>
    </row>
    <row r="1463" spans="1:18" ht="15" customHeight="1">
      <c r="A1463" t="str">
        <f t="shared" si="415"/>
        <v>JAPANWALA, SAAID</v>
      </c>
      <c r="B1463" t="str">
        <f t="shared" si="416"/>
        <v>806-173018</v>
      </c>
      <c r="C1463">
        <f t="shared" si="417"/>
        <v>93155045</v>
      </c>
      <c r="D1463" t="str">
        <f t="shared" si="418"/>
        <v>Checked Out</v>
      </c>
      <c r="E1463" t="str">
        <f t="shared" si="419"/>
        <v>CRS</v>
      </c>
      <c r="F1463" t="str">
        <f t="shared" si="420"/>
        <v>RACK</v>
      </c>
      <c r="G1463" t="str">
        <f t="shared" si="421"/>
        <v>SBK</v>
      </c>
      <c r="H1463">
        <f t="shared" si="422"/>
        <v>105</v>
      </c>
      <c r="I1463">
        <f t="shared" si="423"/>
        <v>42591</v>
      </c>
      <c r="J1463">
        <f t="shared" si="424"/>
        <v>42595</v>
      </c>
      <c r="K1463" t="str">
        <f t="shared" si="425"/>
        <v>NQQ1</v>
      </c>
      <c r="L1463">
        <f t="shared" si="426"/>
        <v>115</v>
      </c>
      <c r="M1463">
        <f t="shared" si="427"/>
        <v>4</v>
      </c>
      <c r="N1463">
        <f t="shared" si="428"/>
        <v>0</v>
      </c>
      <c r="O1463">
        <f t="shared" si="429"/>
        <v>0</v>
      </c>
      <c r="P1463" s="52" t="str">
        <f t="shared" si="430"/>
        <v>BOOKING.COM</v>
      </c>
      <c r="Q1463" s="52" t="str">
        <f t="shared" si="431"/>
        <v>*JBS HOTELS</v>
      </c>
      <c r="R1463" s="52" t="str">
        <f t="shared" si="432"/>
        <v>TOERKOOP REISBURO DE VEER</v>
      </c>
    </row>
    <row r="1464" spans="1:18" ht="15" customHeight="1">
      <c r="A1464" t="str">
        <f t="shared" si="415"/>
        <v>JAPANWALA, SAAID</v>
      </c>
      <c r="B1464" t="str">
        <f t="shared" si="416"/>
        <v>806-173018</v>
      </c>
      <c r="C1464">
        <f t="shared" si="417"/>
        <v>93155045</v>
      </c>
      <c r="D1464" t="str">
        <f t="shared" si="418"/>
        <v>Checked Out</v>
      </c>
      <c r="E1464" t="str">
        <f t="shared" si="419"/>
        <v>CRS</v>
      </c>
      <c r="F1464" t="str">
        <f t="shared" si="420"/>
        <v>RACK</v>
      </c>
      <c r="G1464" t="str">
        <f t="shared" si="421"/>
        <v>SBK</v>
      </c>
      <c r="H1464">
        <f t="shared" si="422"/>
        <v>105</v>
      </c>
      <c r="I1464">
        <f t="shared" si="423"/>
        <v>42591</v>
      </c>
      <c r="J1464">
        <f t="shared" si="424"/>
        <v>42595</v>
      </c>
      <c r="K1464" t="str">
        <f t="shared" si="425"/>
        <v>NQQ1</v>
      </c>
      <c r="L1464">
        <f t="shared" si="426"/>
        <v>115</v>
      </c>
      <c r="M1464">
        <f t="shared" si="427"/>
        <v>4</v>
      </c>
      <c r="N1464">
        <f t="shared" si="428"/>
        <v>0</v>
      </c>
      <c r="O1464">
        <f t="shared" si="429"/>
        <v>0</v>
      </c>
      <c r="P1464" s="52" t="str">
        <f t="shared" si="430"/>
        <v>BOOKING.COM</v>
      </c>
      <c r="Q1464" s="52" t="str">
        <f t="shared" si="431"/>
        <v>*JBS HOTELS</v>
      </c>
      <c r="R1464" s="52" t="str">
        <f t="shared" si="432"/>
        <v>TOERKOOP REISBURO DE VEER</v>
      </c>
    </row>
    <row r="1465" spans="1:18" ht="15" customHeight="1">
      <c r="A1465" t="str">
        <f t="shared" si="415"/>
        <v>JAPANWALA, SAAID</v>
      </c>
      <c r="B1465" t="str">
        <f t="shared" si="416"/>
        <v>806-173018</v>
      </c>
      <c r="C1465">
        <f t="shared" si="417"/>
        <v>93155045</v>
      </c>
      <c r="D1465" t="str">
        <f t="shared" si="418"/>
        <v>Checked Out</v>
      </c>
      <c r="E1465" t="str">
        <f t="shared" si="419"/>
        <v>CRS</v>
      </c>
      <c r="F1465" t="str">
        <f t="shared" si="420"/>
        <v>RACK</v>
      </c>
      <c r="G1465" t="str">
        <f t="shared" si="421"/>
        <v>SBK</v>
      </c>
      <c r="H1465">
        <f t="shared" si="422"/>
        <v>105</v>
      </c>
      <c r="I1465">
        <f t="shared" si="423"/>
        <v>42591</v>
      </c>
      <c r="J1465">
        <f t="shared" si="424"/>
        <v>42595</v>
      </c>
      <c r="K1465" t="str">
        <f t="shared" si="425"/>
        <v>NQQ1</v>
      </c>
      <c r="L1465">
        <f t="shared" si="426"/>
        <v>115</v>
      </c>
      <c r="M1465">
        <f t="shared" si="427"/>
        <v>4</v>
      </c>
      <c r="N1465">
        <f t="shared" si="428"/>
        <v>0</v>
      </c>
      <c r="O1465">
        <f t="shared" si="429"/>
        <v>0</v>
      </c>
      <c r="P1465" s="52" t="str">
        <f t="shared" si="430"/>
        <v>BOOKING.COM</v>
      </c>
      <c r="Q1465" s="52" t="str">
        <f t="shared" si="431"/>
        <v>*JBS HOTELS</v>
      </c>
      <c r="R1465" s="52" t="str">
        <f t="shared" si="432"/>
        <v>TOERKOOP REISBURO DE VEER</v>
      </c>
    </row>
    <row r="1466" spans="1:18" ht="15" customHeight="1">
      <c r="A1466" t="str">
        <f t="shared" si="415"/>
        <v>JAPANWALA, SAAID</v>
      </c>
      <c r="B1466" t="str">
        <f t="shared" si="416"/>
        <v>806-173018</v>
      </c>
      <c r="C1466">
        <f t="shared" si="417"/>
        <v>93155045</v>
      </c>
      <c r="D1466" t="str">
        <f t="shared" si="418"/>
        <v>Checked Out</v>
      </c>
      <c r="E1466" t="str">
        <f t="shared" si="419"/>
        <v>CRS</v>
      </c>
      <c r="F1466" t="str">
        <f t="shared" si="420"/>
        <v>RACK</v>
      </c>
      <c r="G1466" t="str">
        <f t="shared" si="421"/>
        <v>SBK</v>
      </c>
      <c r="H1466">
        <f t="shared" si="422"/>
        <v>105</v>
      </c>
      <c r="I1466">
        <f t="shared" si="423"/>
        <v>42591</v>
      </c>
      <c r="J1466">
        <f t="shared" si="424"/>
        <v>42595</v>
      </c>
      <c r="K1466" t="str">
        <f t="shared" si="425"/>
        <v>NQQ1</v>
      </c>
      <c r="L1466">
        <f t="shared" si="426"/>
        <v>115</v>
      </c>
      <c r="M1466">
        <f t="shared" si="427"/>
        <v>4</v>
      </c>
      <c r="N1466">
        <f t="shared" si="428"/>
        <v>0</v>
      </c>
      <c r="O1466">
        <f t="shared" si="429"/>
        <v>0</v>
      </c>
      <c r="P1466" s="52" t="str">
        <f t="shared" si="430"/>
        <v>BOOKING.COM</v>
      </c>
      <c r="Q1466" s="52" t="str">
        <f t="shared" si="431"/>
        <v>*JBS HOTELS</v>
      </c>
      <c r="R1466" s="52" t="str">
        <f t="shared" si="432"/>
        <v>TOERKOOP REISBURO DE VEER</v>
      </c>
    </row>
    <row r="1467" spans="1:18" ht="15" customHeight="1">
      <c r="A1467" t="str">
        <f t="shared" si="415"/>
        <v>JAPANWALA, SAAID</v>
      </c>
      <c r="B1467" t="str">
        <f t="shared" si="416"/>
        <v>806-173018</v>
      </c>
      <c r="C1467">
        <f t="shared" si="417"/>
        <v>93155045</v>
      </c>
      <c r="D1467" t="str">
        <f t="shared" si="418"/>
        <v>Checked Out</v>
      </c>
      <c r="E1467" t="str">
        <f t="shared" si="419"/>
        <v>CRS</v>
      </c>
      <c r="F1467" t="str">
        <f t="shared" si="420"/>
        <v>RACK</v>
      </c>
      <c r="G1467" t="str">
        <f t="shared" si="421"/>
        <v>SBK</v>
      </c>
      <c r="H1467">
        <f t="shared" si="422"/>
        <v>105</v>
      </c>
      <c r="I1467">
        <f t="shared" si="423"/>
        <v>42591</v>
      </c>
      <c r="J1467">
        <f t="shared" si="424"/>
        <v>42595</v>
      </c>
      <c r="K1467" t="str">
        <f t="shared" si="425"/>
        <v>NQQ1</v>
      </c>
      <c r="L1467">
        <f t="shared" si="426"/>
        <v>115</v>
      </c>
      <c r="M1467">
        <f t="shared" si="427"/>
        <v>4</v>
      </c>
      <c r="N1467">
        <f t="shared" si="428"/>
        <v>0</v>
      </c>
      <c r="O1467">
        <f t="shared" si="429"/>
        <v>0</v>
      </c>
      <c r="P1467" s="52" t="str">
        <f t="shared" si="430"/>
        <v>BOOKING.COM</v>
      </c>
      <c r="Q1467" s="52" t="str">
        <f t="shared" si="431"/>
        <v>*JBS HOTELS</v>
      </c>
      <c r="R1467" s="52" t="str">
        <f t="shared" si="432"/>
        <v>TOERKOOP REISBURO DE VEER</v>
      </c>
    </row>
    <row r="1468" spans="1:18" ht="15" customHeight="1">
      <c r="A1468" t="str">
        <f t="shared" si="415"/>
        <v>JAPANWALA, SAAID</v>
      </c>
      <c r="B1468" t="str">
        <f t="shared" si="416"/>
        <v>806-173018</v>
      </c>
      <c r="C1468">
        <f t="shared" si="417"/>
        <v>93155045</v>
      </c>
      <c r="D1468" t="str">
        <f t="shared" si="418"/>
        <v>Checked Out</v>
      </c>
      <c r="E1468" t="str">
        <f t="shared" si="419"/>
        <v>CRS</v>
      </c>
      <c r="F1468" t="str">
        <f t="shared" si="420"/>
        <v>RACK</v>
      </c>
      <c r="G1468" t="str">
        <f t="shared" si="421"/>
        <v>SBK</v>
      </c>
      <c r="H1468">
        <f t="shared" si="422"/>
        <v>105</v>
      </c>
      <c r="I1468">
        <f t="shared" si="423"/>
        <v>42591</v>
      </c>
      <c r="J1468">
        <f t="shared" si="424"/>
        <v>42595</v>
      </c>
      <c r="K1468" t="str">
        <f t="shared" si="425"/>
        <v>NQQ1</v>
      </c>
      <c r="L1468">
        <f t="shared" si="426"/>
        <v>115</v>
      </c>
      <c r="M1468">
        <f t="shared" si="427"/>
        <v>4</v>
      </c>
      <c r="N1468">
        <f t="shared" si="428"/>
        <v>0</v>
      </c>
      <c r="O1468">
        <f t="shared" si="429"/>
        <v>0</v>
      </c>
      <c r="P1468" s="52" t="str">
        <f t="shared" si="430"/>
        <v>BOOKING.COM</v>
      </c>
      <c r="Q1468" s="52" t="str">
        <f t="shared" si="431"/>
        <v>*JBS HOTELS</v>
      </c>
      <c r="R1468" s="52" t="str">
        <f t="shared" si="432"/>
        <v>TOERKOOP REISBURO DE VEER</v>
      </c>
    </row>
    <row r="1469" spans="1:18" ht="15" customHeight="1">
      <c r="A1469" t="str">
        <f t="shared" si="415"/>
        <v>JAPANWALA, SAAID</v>
      </c>
      <c r="B1469" t="str">
        <f t="shared" si="416"/>
        <v>806-173018</v>
      </c>
      <c r="C1469">
        <f t="shared" si="417"/>
        <v>93155045</v>
      </c>
      <c r="D1469" t="str">
        <f t="shared" si="418"/>
        <v>Checked Out</v>
      </c>
      <c r="E1469" t="str">
        <f t="shared" si="419"/>
        <v>CRS</v>
      </c>
      <c r="F1469" t="str">
        <f t="shared" si="420"/>
        <v>RACK</v>
      </c>
      <c r="G1469" t="str">
        <f t="shared" si="421"/>
        <v>SBK</v>
      </c>
      <c r="H1469">
        <f t="shared" si="422"/>
        <v>105</v>
      </c>
      <c r="I1469">
        <f t="shared" si="423"/>
        <v>42591</v>
      </c>
      <c r="J1469">
        <f t="shared" si="424"/>
        <v>42595</v>
      </c>
      <c r="K1469" t="str">
        <f t="shared" si="425"/>
        <v>NQQ1</v>
      </c>
      <c r="L1469">
        <f t="shared" si="426"/>
        <v>115</v>
      </c>
      <c r="M1469">
        <f t="shared" si="427"/>
        <v>4</v>
      </c>
      <c r="N1469">
        <f t="shared" si="428"/>
        <v>0</v>
      </c>
      <c r="O1469">
        <f t="shared" si="429"/>
        <v>0</v>
      </c>
      <c r="P1469" s="52" t="str">
        <f t="shared" si="430"/>
        <v>BOOKING.COM</v>
      </c>
      <c r="Q1469" s="52" t="str">
        <f t="shared" si="431"/>
        <v>*JBS HOTELS</v>
      </c>
      <c r="R1469" s="52" t="str">
        <f t="shared" si="432"/>
        <v>TOERKOOP REISBURO DE VEER</v>
      </c>
    </row>
    <row r="1470" spans="1:18" ht="15" customHeight="1">
      <c r="A1470" t="str">
        <f t="shared" si="415"/>
        <v>JAPANWALA, SAAID</v>
      </c>
      <c r="B1470" t="str">
        <f t="shared" si="416"/>
        <v>806-173018</v>
      </c>
      <c r="C1470">
        <f t="shared" si="417"/>
        <v>93155045</v>
      </c>
      <c r="D1470" t="str">
        <f t="shared" si="418"/>
        <v>Checked Out</v>
      </c>
      <c r="E1470" t="str">
        <f t="shared" si="419"/>
        <v>CRS</v>
      </c>
      <c r="F1470" t="str">
        <f t="shared" si="420"/>
        <v>RACK</v>
      </c>
      <c r="G1470" t="str">
        <f t="shared" si="421"/>
        <v>SBK</v>
      </c>
      <c r="H1470">
        <f t="shared" si="422"/>
        <v>105</v>
      </c>
      <c r="I1470">
        <f t="shared" si="423"/>
        <v>42591</v>
      </c>
      <c r="J1470">
        <f t="shared" si="424"/>
        <v>42595</v>
      </c>
      <c r="K1470" t="str">
        <f t="shared" si="425"/>
        <v>NQQ1</v>
      </c>
      <c r="L1470">
        <f t="shared" si="426"/>
        <v>115</v>
      </c>
      <c r="M1470">
        <f t="shared" si="427"/>
        <v>4</v>
      </c>
      <c r="N1470">
        <f t="shared" si="428"/>
        <v>0</v>
      </c>
      <c r="O1470">
        <f t="shared" si="429"/>
        <v>0</v>
      </c>
      <c r="P1470" s="52" t="str">
        <f t="shared" si="430"/>
        <v>BOOKING.COM</v>
      </c>
      <c r="Q1470" s="52" t="str">
        <f t="shared" si="431"/>
        <v>*JBS HOTELS</v>
      </c>
      <c r="R1470" s="52" t="str">
        <f t="shared" si="432"/>
        <v>TOERKOOP REISBURO DE VEER</v>
      </c>
    </row>
    <row r="1471" spans="1:18" ht="15" customHeight="1">
      <c r="A1471" t="str">
        <f t="shared" si="415"/>
        <v>JAPANWALA, SAAID</v>
      </c>
      <c r="B1471" t="str">
        <f t="shared" si="416"/>
        <v>806-173018</v>
      </c>
      <c r="C1471">
        <f t="shared" si="417"/>
        <v>93155045</v>
      </c>
      <c r="D1471" t="str">
        <f t="shared" si="418"/>
        <v>Checked Out</v>
      </c>
      <c r="E1471" t="str">
        <f t="shared" si="419"/>
        <v>CRS</v>
      </c>
      <c r="F1471" t="str">
        <f t="shared" si="420"/>
        <v>RACK</v>
      </c>
      <c r="G1471" t="str">
        <f t="shared" si="421"/>
        <v>SBK</v>
      </c>
      <c r="H1471">
        <f t="shared" si="422"/>
        <v>105</v>
      </c>
      <c r="I1471">
        <f t="shared" si="423"/>
        <v>42591</v>
      </c>
      <c r="J1471">
        <f t="shared" si="424"/>
        <v>42595</v>
      </c>
      <c r="K1471" t="str">
        <f t="shared" si="425"/>
        <v>NQQ1</v>
      </c>
      <c r="L1471">
        <f t="shared" si="426"/>
        <v>115</v>
      </c>
      <c r="M1471">
        <f t="shared" si="427"/>
        <v>4</v>
      </c>
      <c r="N1471">
        <f t="shared" si="428"/>
        <v>0</v>
      </c>
      <c r="O1471">
        <f t="shared" si="429"/>
        <v>0</v>
      </c>
      <c r="P1471" s="52" t="str">
        <f t="shared" si="430"/>
        <v>BOOKING.COM</v>
      </c>
      <c r="Q1471" s="52" t="str">
        <f t="shared" si="431"/>
        <v>*JBS HOTELS</v>
      </c>
      <c r="R1471" s="52" t="str">
        <f t="shared" si="432"/>
        <v>TOERKOOP REISBURO DE VEER</v>
      </c>
    </row>
    <row r="1472" spans="1:18" ht="15" customHeight="1">
      <c r="A1472" t="str">
        <f t="shared" si="415"/>
        <v>JAPANWALA, SAAID</v>
      </c>
      <c r="B1472" t="str">
        <f t="shared" si="416"/>
        <v>806-173018</v>
      </c>
      <c r="C1472">
        <f t="shared" si="417"/>
        <v>93155045</v>
      </c>
      <c r="D1472" t="str">
        <f t="shared" si="418"/>
        <v>Checked Out</v>
      </c>
      <c r="E1472" t="str">
        <f t="shared" si="419"/>
        <v>CRS</v>
      </c>
      <c r="F1472" t="str">
        <f t="shared" si="420"/>
        <v>RACK</v>
      </c>
      <c r="G1472" t="str">
        <f t="shared" si="421"/>
        <v>SBK</v>
      </c>
      <c r="H1472">
        <f t="shared" si="422"/>
        <v>105</v>
      </c>
      <c r="I1472">
        <f t="shared" si="423"/>
        <v>42591</v>
      </c>
      <c r="J1472">
        <f t="shared" si="424"/>
        <v>42595</v>
      </c>
      <c r="K1472" t="str">
        <f t="shared" si="425"/>
        <v>NQQ1</v>
      </c>
      <c r="L1472">
        <f t="shared" si="426"/>
        <v>115</v>
      </c>
      <c r="M1472">
        <f t="shared" si="427"/>
        <v>4</v>
      </c>
      <c r="N1472">
        <f t="shared" si="428"/>
        <v>0</v>
      </c>
      <c r="O1472">
        <f t="shared" si="429"/>
        <v>0</v>
      </c>
      <c r="P1472" s="52" t="str">
        <f t="shared" si="430"/>
        <v>BOOKING.COM</v>
      </c>
      <c r="Q1472" s="52" t="str">
        <f t="shared" si="431"/>
        <v>*JBS HOTELS</v>
      </c>
      <c r="R1472" s="52" t="str">
        <f t="shared" si="432"/>
        <v>TOERKOOP REISBURO DE VEER</v>
      </c>
    </row>
    <row r="1473" spans="1:18" ht="15" customHeight="1">
      <c r="A1473" t="str">
        <f t="shared" si="415"/>
        <v>JAPANWALA, SAAID</v>
      </c>
      <c r="B1473" t="str">
        <f t="shared" si="416"/>
        <v>806-173018</v>
      </c>
      <c r="C1473">
        <f t="shared" si="417"/>
        <v>93155045</v>
      </c>
      <c r="D1473" t="str">
        <f t="shared" si="418"/>
        <v>Checked Out</v>
      </c>
      <c r="E1473" t="str">
        <f t="shared" si="419"/>
        <v>CRS</v>
      </c>
      <c r="F1473" t="str">
        <f t="shared" si="420"/>
        <v>RACK</v>
      </c>
      <c r="G1473" t="str">
        <f t="shared" si="421"/>
        <v>SBK</v>
      </c>
      <c r="H1473">
        <f t="shared" si="422"/>
        <v>105</v>
      </c>
      <c r="I1473">
        <f t="shared" si="423"/>
        <v>42591</v>
      </c>
      <c r="J1473">
        <f t="shared" si="424"/>
        <v>42595</v>
      </c>
      <c r="K1473" t="str">
        <f t="shared" si="425"/>
        <v>NQQ1</v>
      </c>
      <c r="L1473">
        <f t="shared" si="426"/>
        <v>115</v>
      </c>
      <c r="M1473">
        <f t="shared" si="427"/>
        <v>4</v>
      </c>
      <c r="N1473">
        <f t="shared" si="428"/>
        <v>0</v>
      </c>
      <c r="O1473">
        <f t="shared" si="429"/>
        <v>0</v>
      </c>
      <c r="P1473" s="52" t="str">
        <f t="shared" si="430"/>
        <v>BOOKING.COM</v>
      </c>
      <c r="Q1473" s="52" t="str">
        <f t="shared" si="431"/>
        <v>*JBS HOTELS</v>
      </c>
      <c r="R1473" s="52" t="str">
        <f t="shared" si="432"/>
        <v>TOERKOOP REISBURO DE VEER</v>
      </c>
    </row>
    <row r="1474" spans="1:18" ht="15" customHeight="1">
      <c r="A1474" t="str">
        <f t="shared" si="415"/>
        <v>JAPANWALA, SAAID</v>
      </c>
      <c r="B1474" t="str">
        <f t="shared" si="416"/>
        <v>806-173018</v>
      </c>
      <c r="C1474">
        <f t="shared" si="417"/>
        <v>93155045</v>
      </c>
      <c r="D1474" t="str">
        <f t="shared" si="418"/>
        <v>Checked Out</v>
      </c>
      <c r="E1474" t="str">
        <f t="shared" si="419"/>
        <v>CRS</v>
      </c>
      <c r="F1474" t="str">
        <f t="shared" si="420"/>
        <v>RACK</v>
      </c>
      <c r="G1474" t="str">
        <f t="shared" si="421"/>
        <v>SBK</v>
      </c>
      <c r="H1474">
        <f t="shared" si="422"/>
        <v>105</v>
      </c>
      <c r="I1474">
        <f t="shared" si="423"/>
        <v>42591</v>
      </c>
      <c r="J1474">
        <f t="shared" si="424"/>
        <v>42595</v>
      </c>
      <c r="K1474" t="str">
        <f t="shared" si="425"/>
        <v>NQQ1</v>
      </c>
      <c r="L1474">
        <f t="shared" si="426"/>
        <v>115</v>
      </c>
      <c r="M1474">
        <f t="shared" si="427"/>
        <v>4</v>
      </c>
      <c r="N1474">
        <f t="shared" si="428"/>
        <v>0</v>
      </c>
      <c r="O1474">
        <f t="shared" si="429"/>
        <v>0</v>
      </c>
      <c r="P1474" s="52" t="str">
        <f t="shared" si="430"/>
        <v>BOOKING.COM</v>
      </c>
      <c r="Q1474" s="52" t="str">
        <f t="shared" si="431"/>
        <v>*JBS HOTELS</v>
      </c>
      <c r="R1474" s="52" t="str">
        <f t="shared" si="432"/>
        <v>TOERKOOP REISBURO DE VEER</v>
      </c>
    </row>
    <row r="1475" spans="1:18" ht="15" customHeight="1">
      <c r="A1475" t="str">
        <f t="shared" si="415"/>
        <v>JAPANWALA, SAAID</v>
      </c>
      <c r="B1475" t="str">
        <f t="shared" si="416"/>
        <v>806-173018</v>
      </c>
      <c r="C1475">
        <f t="shared" si="417"/>
        <v>93155045</v>
      </c>
      <c r="D1475" t="str">
        <f t="shared" si="418"/>
        <v>Checked Out</v>
      </c>
      <c r="E1475" t="str">
        <f t="shared" si="419"/>
        <v>CRS</v>
      </c>
      <c r="F1475" t="str">
        <f t="shared" si="420"/>
        <v>RACK</v>
      </c>
      <c r="G1475" t="str">
        <f t="shared" si="421"/>
        <v>SBK</v>
      </c>
      <c r="H1475">
        <f t="shared" si="422"/>
        <v>105</v>
      </c>
      <c r="I1475">
        <f t="shared" si="423"/>
        <v>42591</v>
      </c>
      <c r="J1475">
        <f t="shared" si="424"/>
        <v>42595</v>
      </c>
      <c r="K1475" t="str">
        <f t="shared" si="425"/>
        <v>NQQ1</v>
      </c>
      <c r="L1475">
        <f t="shared" si="426"/>
        <v>115</v>
      </c>
      <c r="M1475">
        <f t="shared" si="427"/>
        <v>4</v>
      </c>
      <c r="N1475">
        <f t="shared" si="428"/>
        <v>0</v>
      </c>
      <c r="O1475">
        <f t="shared" si="429"/>
        <v>0</v>
      </c>
      <c r="P1475" s="52" t="str">
        <f t="shared" si="430"/>
        <v>BOOKING.COM</v>
      </c>
      <c r="Q1475" s="52" t="str">
        <f t="shared" si="431"/>
        <v>*JBS HOTELS</v>
      </c>
      <c r="R1475" s="52" t="str">
        <f t="shared" si="432"/>
        <v>TOERKOOP REISBURO DE VEER</v>
      </c>
    </row>
    <row r="1476" spans="1:18" ht="15" customHeight="1">
      <c r="A1476" t="str">
        <f t="shared" si="415"/>
        <v>JAPANWALA, SAAID</v>
      </c>
      <c r="B1476" t="str">
        <f t="shared" si="416"/>
        <v>806-173018</v>
      </c>
      <c r="C1476">
        <f t="shared" si="417"/>
        <v>93155045</v>
      </c>
      <c r="D1476" t="str">
        <f t="shared" si="418"/>
        <v>Checked Out</v>
      </c>
      <c r="E1476" t="str">
        <f t="shared" si="419"/>
        <v>CRS</v>
      </c>
      <c r="F1476" t="str">
        <f t="shared" si="420"/>
        <v>RACK</v>
      </c>
      <c r="G1476" t="str">
        <f t="shared" si="421"/>
        <v>SBK</v>
      </c>
      <c r="H1476">
        <f t="shared" si="422"/>
        <v>105</v>
      </c>
      <c r="I1476">
        <f t="shared" si="423"/>
        <v>42591</v>
      </c>
      <c r="J1476">
        <f t="shared" si="424"/>
        <v>42595</v>
      </c>
      <c r="K1476" t="str">
        <f t="shared" si="425"/>
        <v>NQQ1</v>
      </c>
      <c r="L1476">
        <f t="shared" si="426"/>
        <v>115</v>
      </c>
      <c r="M1476">
        <f t="shared" si="427"/>
        <v>4</v>
      </c>
      <c r="N1476">
        <f t="shared" si="428"/>
        <v>0</v>
      </c>
      <c r="O1476">
        <f t="shared" si="429"/>
        <v>0</v>
      </c>
      <c r="P1476" s="52" t="str">
        <f t="shared" si="430"/>
        <v>BOOKING.COM</v>
      </c>
      <c r="Q1476" s="52" t="str">
        <f t="shared" si="431"/>
        <v>*JBS HOTELS</v>
      </c>
      <c r="R1476" s="52" t="str">
        <f t="shared" si="432"/>
        <v>TOERKOOP REISBURO DE VEER</v>
      </c>
    </row>
    <row r="1477" spans="1:18" ht="15" customHeight="1">
      <c r="A1477" t="str">
        <f t="shared" si="415"/>
        <v>JAPANWALA, SAAID</v>
      </c>
      <c r="B1477" t="str">
        <f t="shared" si="416"/>
        <v>806-173018</v>
      </c>
      <c r="C1477">
        <f t="shared" si="417"/>
        <v>93155045</v>
      </c>
      <c r="D1477" t="str">
        <f t="shared" si="418"/>
        <v>Checked Out</v>
      </c>
      <c r="E1477" t="str">
        <f t="shared" si="419"/>
        <v>CRS</v>
      </c>
      <c r="F1477" t="str">
        <f t="shared" si="420"/>
        <v>RACK</v>
      </c>
      <c r="G1477" t="str">
        <f t="shared" si="421"/>
        <v>SBK</v>
      </c>
      <c r="H1477">
        <f t="shared" si="422"/>
        <v>105</v>
      </c>
      <c r="I1477">
        <f t="shared" si="423"/>
        <v>42591</v>
      </c>
      <c r="J1477">
        <f t="shared" si="424"/>
        <v>42595</v>
      </c>
      <c r="K1477" t="str">
        <f t="shared" si="425"/>
        <v>NQQ1</v>
      </c>
      <c r="L1477">
        <f t="shared" si="426"/>
        <v>115</v>
      </c>
      <c r="M1477">
        <f t="shared" si="427"/>
        <v>4</v>
      </c>
      <c r="N1477">
        <f t="shared" si="428"/>
        <v>0</v>
      </c>
      <c r="O1477">
        <f t="shared" si="429"/>
        <v>0</v>
      </c>
      <c r="P1477" s="52" t="str">
        <f t="shared" si="430"/>
        <v>BOOKING.COM</v>
      </c>
      <c r="Q1477" s="52" t="str">
        <f t="shared" si="431"/>
        <v>*JBS HOTELS</v>
      </c>
      <c r="R1477" s="52" t="str">
        <f t="shared" si="432"/>
        <v>TOERKOOP REISBURO DE VEER</v>
      </c>
    </row>
    <row r="1478" spans="1:18" ht="15" customHeight="1">
      <c r="A1478" t="str">
        <f t="shared" si="415"/>
        <v>JAPANWALA, SAAID</v>
      </c>
      <c r="B1478" t="str">
        <f t="shared" si="416"/>
        <v>806-173018</v>
      </c>
      <c r="C1478">
        <f t="shared" si="417"/>
        <v>93155045</v>
      </c>
      <c r="D1478" t="str">
        <f t="shared" si="418"/>
        <v>Checked Out</v>
      </c>
      <c r="E1478" t="str">
        <f t="shared" si="419"/>
        <v>CRS</v>
      </c>
      <c r="F1478" t="str">
        <f t="shared" si="420"/>
        <v>RACK</v>
      </c>
      <c r="G1478" t="str">
        <f t="shared" si="421"/>
        <v>SBK</v>
      </c>
      <c r="H1478">
        <f t="shared" si="422"/>
        <v>105</v>
      </c>
      <c r="I1478">
        <f t="shared" si="423"/>
        <v>42591</v>
      </c>
      <c r="J1478">
        <f t="shared" si="424"/>
        <v>42595</v>
      </c>
      <c r="K1478" t="str">
        <f t="shared" si="425"/>
        <v>NQQ1</v>
      </c>
      <c r="L1478">
        <f t="shared" si="426"/>
        <v>115</v>
      </c>
      <c r="M1478">
        <f t="shared" si="427"/>
        <v>4</v>
      </c>
      <c r="N1478">
        <f t="shared" si="428"/>
        <v>0</v>
      </c>
      <c r="O1478">
        <f t="shared" si="429"/>
        <v>0</v>
      </c>
      <c r="P1478" s="52" t="str">
        <f t="shared" si="430"/>
        <v>BOOKING.COM</v>
      </c>
      <c r="Q1478" s="52" t="str">
        <f t="shared" si="431"/>
        <v>*JBS HOTELS</v>
      </c>
      <c r="R1478" s="52" t="str">
        <f t="shared" si="432"/>
        <v>TOERKOOP REISBURO DE VEER</v>
      </c>
    </row>
    <row r="1479" spans="1:18" ht="15" customHeight="1">
      <c r="A1479" t="str">
        <f t="shared" si="415"/>
        <v>JAPANWALA, SAAID</v>
      </c>
      <c r="B1479" t="str">
        <f t="shared" si="416"/>
        <v>806-173018</v>
      </c>
      <c r="C1479">
        <f t="shared" si="417"/>
        <v>93155045</v>
      </c>
      <c r="D1479" t="str">
        <f t="shared" si="418"/>
        <v>Checked Out</v>
      </c>
      <c r="E1479" t="str">
        <f t="shared" si="419"/>
        <v>CRS</v>
      </c>
      <c r="F1479" t="str">
        <f t="shared" si="420"/>
        <v>RACK</v>
      </c>
      <c r="G1479" t="str">
        <f t="shared" si="421"/>
        <v>SBK</v>
      </c>
      <c r="H1479">
        <f t="shared" si="422"/>
        <v>105</v>
      </c>
      <c r="I1479">
        <f t="shared" si="423"/>
        <v>42591</v>
      </c>
      <c r="J1479">
        <f t="shared" si="424"/>
        <v>42595</v>
      </c>
      <c r="K1479" t="str">
        <f t="shared" si="425"/>
        <v>NQQ1</v>
      </c>
      <c r="L1479">
        <f t="shared" si="426"/>
        <v>115</v>
      </c>
      <c r="M1479">
        <f t="shared" si="427"/>
        <v>4</v>
      </c>
      <c r="N1479">
        <f t="shared" si="428"/>
        <v>0</v>
      </c>
      <c r="O1479">
        <f t="shared" si="429"/>
        <v>0</v>
      </c>
      <c r="P1479" s="52" t="str">
        <f t="shared" si="430"/>
        <v>BOOKING.COM</v>
      </c>
      <c r="Q1479" s="52" t="str">
        <f t="shared" si="431"/>
        <v>*JBS HOTELS</v>
      </c>
      <c r="R1479" s="52" t="str">
        <f t="shared" si="432"/>
        <v>TOERKOOP REISBURO DE VEER</v>
      </c>
    </row>
    <row r="1480" spans="1:18" ht="15" customHeight="1">
      <c r="A1480" t="str">
        <f t="shared" si="415"/>
        <v>JAPANWALA, SAAID</v>
      </c>
      <c r="B1480" t="str">
        <f t="shared" si="416"/>
        <v>806-173018</v>
      </c>
      <c r="C1480">
        <f t="shared" si="417"/>
        <v>93155045</v>
      </c>
      <c r="D1480" t="str">
        <f t="shared" si="418"/>
        <v>Checked Out</v>
      </c>
      <c r="E1480" t="str">
        <f t="shared" si="419"/>
        <v>CRS</v>
      </c>
      <c r="F1480" t="str">
        <f t="shared" si="420"/>
        <v>RACK</v>
      </c>
      <c r="G1480" t="str">
        <f t="shared" si="421"/>
        <v>SBK</v>
      </c>
      <c r="H1480">
        <f t="shared" si="422"/>
        <v>105</v>
      </c>
      <c r="I1480">
        <f t="shared" si="423"/>
        <v>42591</v>
      </c>
      <c r="J1480">
        <f t="shared" si="424"/>
        <v>42595</v>
      </c>
      <c r="K1480" t="str">
        <f t="shared" si="425"/>
        <v>NQQ1</v>
      </c>
      <c r="L1480">
        <f t="shared" si="426"/>
        <v>115</v>
      </c>
      <c r="M1480">
        <f t="shared" si="427"/>
        <v>4</v>
      </c>
      <c r="N1480">
        <f t="shared" si="428"/>
        <v>0</v>
      </c>
      <c r="O1480">
        <f t="shared" si="429"/>
        <v>0</v>
      </c>
      <c r="P1480" s="52" t="str">
        <f t="shared" si="430"/>
        <v>BOOKING.COM</v>
      </c>
      <c r="Q1480" s="52" t="str">
        <f t="shared" si="431"/>
        <v>*JBS HOTELS</v>
      </c>
      <c r="R1480" s="52" t="str">
        <f t="shared" si="432"/>
        <v>TOERKOOP REISBURO DE VEER</v>
      </c>
    </row>
    <row r="1481" spans="1:18" ht="15" customHeight="1">
      <c r="A1481" t="str">
        <f t="shared" si="415"/>
        <v>JAPANWALA, SAAID</v>
      </c>
      <c r="B1481" t="str">
        <f t="shared" si="416"/>
        <v>806-173018</v>
      </c>
      <c r="C1481">
        <f t="shared" si="417"/>
        <v>93155045</v>
      </c>
      <c r="D1481" t="str">
        <f t="shared" si="418"/>
        <v>Checked Out</v>
      </c>
      <c r="E1481" t="str">
        <f t="shared" si="419"/>
        <v>CRS</v>
      </c>
      <c r="F1481" t="str">
        <f t="shared" si="420"/>
        <v>RACK</v>
      </c>
      <c r="G1481" t="str">
        <f t="shared" si="421"/>
        <v>SBK</v>
      </c>
      <c r="H1481">
        <f t="shared" si="422"/>
        <v>105</v>
      </c>
      <c r="I1481">
        <f t="shared" si="423"/>
        <v>42591</v>
      </c>
      <c r="J1481">
        <f t="shared" si="424"/>
        <v>42595</v>
      </c>
      <c r="K1481" t="str">
        <f t="shared" si="425"/>
        <v>NQQ1</v>
      </c>
      <c r="L1481">
        <f t="shared" si="426"/>
        <v>115</v>
      </c>
      <c r="M1481">
        <f t="shared" si="427"/>
        <v>4</v>
      </c>
      <c r="N1481">
        <f t="shared" si="428"/>
        <v>0</v>
      </c>
      <c r="O1481">
        <f t="shared" si="429"/>
        <v>0</v>
      </c>
      <c r="P1481" s="52" t="str">
        <f t="shared" si="430"/>
        <v>BOOKING.COM</v>
      </c>
      <c r="Q1481" s="52" t="str">
        <f t="shared" si="431"/>
        <v>*JBS HOTELS</v>
      </c>
      <c r="R1481" s="52" t="str">
        <f t="shared" si="432"/>
        <v>TOERKOOP REISBURO DE VEER</v>
      </c>
    </row>
    <row r="1482" spans="1:18" ht="15" customHeight="1">
      <c r="A1482" t="str">
        <f t="shared" si="415"/>
        <v>JAPANWALA, SAAID</v>
      </c>
      <c r="B1482" t="str">
        <f t="shared" si="416"/>
        <v>806-173018</v>
      </c>
      <c r="C1482">
        <f t="shared" si="417"/>
        <v>93155045</v>
      </c>
      <c r="D1482" t="str">
        <f t="shared" si="418"/>
        <v>Checked Out</v>
      </c>
      <c r="E1482" t="str">
        <f t="shared" si="419"/>
        <v>CRS</v>
      </c>
      <c r="F1482" t="str">
        <f t="shared" si="420"/>
        <v>RACK</v>
      </c>
      <c r="G1482" t="str">
        <f t="shared" si="421"/>
        <v>SBK</v>
      </c>
      <c r="H1482">
        <f t="shared" si="422"/>
        <v>105</v>
      </c>
      <c r="I1482">
        <f t="shared" si="423"/>
        <v>42591</v>
      </c>
      <c r="J1482">
        <f t="shared" si="424"/>
        <v>42595</v>
      </c>
      <c r="K1482" t="str">
        <f t="shared" si="425"/>
        <v>NQQ1</v>
      </c>
      <c r="L1482">
        <f t="shared" si="426"/>
        <v>115</v>
      </c>
      <c r="M1482">
        <f t="shared" si="427"/>
        <v>4</v>
      </c>
      <c r="N1482">
        <f t="shared" si="428"/>
        <v>0</v>
      </c>
      <c r="O1482">
        <f t="shared" si="429"/>
        <v>0</v>
      </c>
      <c r="P1482" s="52" t="str">
        <f t="shared" si="430"/>
        <v>BOOKING.COM</v>
      </c>
      <c r="Q1482" s="52" t="str">
        <f t="shared" si="431"/>
        <v>*JBS HOTELS</v>
      </c>
      <c r="R1482" s="52" t="str">
        <f t="shared" si="432"/>
        <v>TOERKOOP REISBURO DE VEER</v>
      </c>
    </row>
    <row r="1483" spans="1:18" ht="15" customHeight="1">
      <c r="A1483" t="str">
        <f t="shared" si="415"/>
        <v>JAPANWALA, SAAID</v>
      </c>
      <c r="B1483" t="str">
        <f t="shared" si="416"/>
        <v>806-173018</v>
      </c>
      <c r="C1483">
        <f t="shared" si="417"/>
        <v>93155045</v>
      </c>
      <c r="D1483" t="str">
        <f t="shared" si="418"/>
        <v>Checked Out</v>
      </c>
      <c r="E1483" t="str">
        <f t="shared" si="419"/>
        <v>CRS</v>
      </c>
      <c r="F1483" t="str">
        <f t="shared" si="420"/>
        <v>RACK</v>
      </c>
      <c r="G1483" t="str">
        <f t="shared" si="421"/>
        <v>SBK</v>
      </c>
      <c r="H1483">
        <f t="shared" si="422"/>
        <v>105</v>
      </c>
      <c r="I1483">
        <f t="shared" si="423"/>
        <v>42591</v>
      </c>
      <c r="J1483">
        <f t="shared" si="424"/>
        <v>42595</v>
      </c>
      <c r="K1483" t="str">
        <f t="shared" si="425"/>
        <v>NQQ1</v>
      </c>
      <c r="L1483">
        <f t="shared" si="426"/>
        <v>115</v>
      </c>
      <c r="M1483">
        <f t="shared" si="427"/>
        <v>4</v>
      </c>
      <c r="N1483">
        <f t="shared" si="428"/>
        <v>0</v>
      </c>
      <c r="O1483">
        <f t="shared" si="429"/>
        <v>0</v>
      </c>
      <c r="P1483" s="52" t="str">
        <f t="shared" si="430"/>
        <v>BOOKING.COM</v>
      </c>
      <c r="Q1483" s="52" t="str">
        <f t="shared" si="431"/>
        <v>*JBS HOTELS</v>
      </c>
      <c r="R1483" s="52" t="str">
        <f t="shared" si="432"/>
        <v>TOERKOOP REISBURO DE VEER</v>
      </c>
    </row>
    <row r="1484" spans="1:18" ht="15" customHeight="1">
      <c r="A1484" t="str">
        <f t="shared" si="415"/>
        <v>JAPANWALA, SAAID</v>
      </c>
      <c r="B1484" t="str">
        <f t="shared" si="416"/>
        <v>806-173018</v>
      </c>
      <c r="C1484">
        <f t="shared" si="417"/>
        <v>93155045</v>
      </c>
      <c r="D1484" t="str">
        <f t="shared" si="418"/>
        <v>Checked Out</v>
      </c>
      <c r="E1484" t="str">
        <f t="shared" si="419"/>
        <v>CRS</v>
      </c>
      <c r="F1484" t="str">
        <f t="shared" si="420"/>
        <v>RACK</v>
      </c>
      <c r="G1484" t="str">
        <f t="shared" si="421"/>
        <v>SBK</v>
      </c>
      <c r="H1484">
        <f t="shared" si="422"/>
        <v>105</v>
      </c>
      <c r="I1484">
        <f t="shared" si="423"/>
        <v>42591</v>
      </c>
      <c r="J1484">
        <f t="shared" si="424"/>
        <v>42595</v>
      </c>
      <c r="K1484" t="str">
        <f t="shared" si="425"/>
        <v>NQQ1</v>
      </c>
      <c r="L1484">
        <f t="shared" si="426"/>
        <v>115</v>
      </c>
      <c r="M1484">
        <f t="shared" si="427"/>
        <v>4</v>
      </c>
      <c r="N1484">
        <f t="shared" si="428"/>
        <v>0</v>
      </c>
      <c r="O1484">
        <f t="shared" si="429"/>
        <v>0</v>
      </c>
      <c r="P1484" s="52" t="str">
        <f t="shared" si="430"/>
        <v>BOOKING.COM</v>
      </c>
      <c r="Q1484" s="52" t="str">
        <f t="shared" si="431"/>
        <v>*JBS HOTELS</v>
      </c>
      <c r="R1484" s="52" t="str">
        <f t="shared" si="432"/>
        <v>TOERKOOP REISBURO DE VEER</v>
      </c>
    </row>
    <row r="1485" spans="1:18" ht="15" customHeight="1">
      <c r="A1485" t="str">
        <f t="shared" si="415"/>
        <v>JAPANWALA, SAAID</v>
      </c>
      <c r="B1485" t="str">
        <f t="shared" si="416"/>
        <v>806-173018</v>
      </c>
      <c r="C1485">
        <f t="shared" si="417"/>
        <v>93155045</v>
      </c>
      <c r="D1485" t="str">
        <f t="shared" si="418"/>
        <v>Checked Out</v>
      </c>
      <c r="E1485" t="str">
        <f t="shared" si="419"/>
        <v>CRS</v>
      </c>
      <c r="F1485" t="str">
        <f t="shared" si="420"/>
        <v>RACK</v>
      </c>
      <c r="G1485" t="str">
        <f t="shared" si="421"/>
        <v>SBK</v>
      </c>
      <c r="H1485">
        <f t="shared" si="422"/>
        <v>105</v>
      </c>
      <c r="I1485">
        <f t="shared" si="423"/>
        <v>42591</v>
      </c>
      <c r="J1485">
        <f t="shared" si="424"/>
        <v>42595</v>
      </c>
      <c r="K1485" t="str">
        <f t="shared" si="425"/>
        <v>NQQ1</v>
      </c>
      <c r="L1485">
        <f t="shared" si="426"/>
        <v>115</v>
      </c>
      <c r="M1485">
        <f t="shared" si="427"/>
        <v>4</v>
      </c>
      <c r="N1485">
        <f t="shared" si="428"/>
        <v>0</v>
      </c>
      <c r="O1485">
        <f t="shared" si="429"/>
        <v>0</v>
      </c>
      <c r="P1485" s="52" t="str">
        <f t="shared" si="430"/>
        <v>BOOKING.COM</v>
      </c>
      <c r="Q1485" s="52" t="str">
        <f t="shared" si="431"/>
        <v>*JBS HOTELS</v>
      </c>
      <c r="R1485" s="52" t="str">
        <f t="shared" si="432"/>
        <v>TOERKOOP REISBURO DE VEER</v>
      </c>
    </row>
    <row r="1486" spans="1:18" ht="15" customHeight="1">
      <c r="A1486" t="str">
        <f t="shared" si="415"/>
        <v>JAPANWALA, SAAID</v>
      </c>
      <c r="B1486" t="str">
        <f t="shared" si="416"/>
        <v>806-173018</v>
      </c>
      <c r="C1486">
        <f t="shared" si="417"/>
        <v>93155045</v>
      </c>
      <c r="D1486" t="str">
        <f t="shared" si="418"/>
        <v>Checked Out</v>
      </c>
      <c r="E1486" t="str">
        <f t="shared" si="419"/>
        <v>CRS</v>
      </c>
      <c r="F1486" t="str">
        <f t="shared" si="420"/>
        <v>RACK</v>
      </c>
      <c r="G1486" t="str">
        <f t="shared" si="421"/>
        <v>SBK</v>
      </c>
      <c r="H1486">
        <f t="shared" si="422"/>
        <v>105</v>
      </c>
      <c r="I1486">
        <f t="shared" si="423"/>
        <v>42591</v>
      </c>
      <c r="J1486">
        <f t="shared" si="424"/>
        <v>42595</v>
      </c>
      <c r="K1486" t="str">
        <f t="shared" si="425"/>
        <v>NQQ1</v>
      </c>
      <c r="L1486">
        <f t="shared" si="426"/>
        <v>115</v>
      </c>
      <c r="M1486">
        <f t="shared" si="427"/>
        <v>4</v>
      </c>
      <c r="N1486">
        <f t="shared" si="428"/>
        <v>0</v>
      </c>
      <c r="O1486">
        <f t="shared" si="429"/>
        <v>0</v>
      </c>
      <c r="P1486" s="52" t="str">
        <f t="shared" si="430"/>
        <v>BOOKING.COM</v>
      </c>
      <c r="Q1486" s="52" t="str">
        <f t="shared" si="431"/>
        <v>*JBS HOTELS</v>
      </c>
      <c r="R1486" s="52" t="str">
        <f t="shared" si="432"/>
        <v>TOERKOOP REISBURO DE VEER</v>
      </c>
    </row>
    <row r="1487" spans="1:18" ht="15" customHeight="1">
      <c r="A1487" t="str">
        <f t="shared" si="415"/>
        <v>JAPANWALA, SAAID</v>
      </c>
      <c r="B1487" t="str">
        <f t="shared" si="416"/>
        <v>806-173018</v>
      </c>
      <c r="C1487">
        <f t="shared" si="417"/>
        <v>93155045</v>
      </c>
      <c r="D1487" t="str">
        <f t="shared" si="418"/>
        <v>Checked Out</v>
      </c>
      <c r="E1487" t="str">
        <f t="shared" si="419"/>
        <v>CRS</v>
      </c>
      <c r="F1487" t="str">
        <f t="shared" si="420"/>
        <v>RACK</v>
      </c>
      <c r="G1487" t="str">
        <f t="shared" si="421"/>
        <v>SBK</v>
      </c>
      <c r="H1487">
        <f t="shared" si="422"/>
        <v>105</v>
      </c>
      <c r="I1487">
        <f t="shared" si="423"/>
        <v>42591</v>
      </c>
      <c r="J1487">
        <f t="shared" si="424"/>
        <v>42595</v>
      </c>
      <c r="K1487" t="str">
        <f t="shared" si="425"/>
        <v>NQQ1</v>
      </c>
      <c r="L1487">
        <f t="shared" si="426"/>
        <v>115</v>
      </c>
      <c r="M1487">
        <f t="shared" si="427"/>
        <v>4</v>
      </c>
      <c r="N1487">
        <f t="shared" si="428"/>
        <v>0</v>
      </c>
      <c r="O1487">
        <f t="shared" si="429"/>
        <v>0</v>
      </c>
      <c r="P1487" s="52" t="str">
        <f t="shared" si="430"/>
        <v>BOOKING.COM</v>
      </c>
      <c r="Q1487" s="52" t="str">
        <f t="shared" si="431"/>
        <v>*JBS HOTELS</v>
      </c>
      <c r="R1487" s="52" t="str">
        <f t="shared" si="432"/>
        <v>TOERKOOP REISBURO DE VEER</v>
      </c>
    </row>
    <row r="1488" spans="1:18" ht="15" customHeight="1">
      <c r="A1488" t="str">
        <f t="shared" si="415"/>
        <v>JAPANWALA, SAAID</v>
      </c>
      <c r="B1488" t="str">
        <f t="shared" si="416"/>
        <v>806-173018</v>
      </c>
      <c r="C1488">
        <f t="shared" si="417"/>
        <v>93155045</v>
      </c>
      <c r="D1488" t="str">
        <f t="shared" si="418"/>
        <v>Checked Out</v>
      </c>
      <c r="E1488" t="str">
        <f t="shared" si="419"/>
        <v>CRS</v>
      </c>
      <c r="F1488" t="str">
        <f t="shared" si="420"/>
        <v>RACK</v>
      </c>
      <c r="G1488" t="str">
        <f t="shared" si="421"/>
        <v>SBK</v>
      </c>
      <c r="H1488">
        <f t="shared" si="422"/>
        <v>105</v>
      </c>
      <c r="I1488">
        <f t="shared" si="423"/>
        <v>42591</v>
      </c>
      <c r="J1488">
        <f t="shared" si="424"/>
        <v>42595</v>
      </c>
      <c r="K1488" t="str">
        <f t="shared" si="425"/>
        <v>NQQ1</v>
      </c>
      <c r="L1488">
        <f t="shared" si="426"/>
        <v>115</v>
      </c>
      <c r="M1488">
        <f t="shared" si="427"/>
        <v>4</v>
      </c>
      <c r="N1488">
        <f t="shared" si="428"/>
        <v>0</v>
      </c>
      <c r="O1488">
        <f t="shared" si="429"/>
        <v>0</v>
      </c>
      <c r="P1488" s="52" t="str">
        <f t="shared" si="430"/>
        <v>BOOKING.COM</v>
      </c>
      <c r="Q1488" s="52" t="str">
        <f t="shared" si="431"/>
        <v>*JBS HOTELS</v>
      </c>
      <c r="R1488" s="52" t="str">
        <f t="shared" si="432"/>
        <v>TOERKOOP REISBURO DE VEER</v>
      </c>
    </row>
    <row r="1489" spans="1:18" ht="15" customHeight="1">
      <c r="A1489" t="str">
        <f t="shared" si="415"/>
        <v>JAPANWALA, SAAID</v>
      </c>
      <c r="B1489" t="str">
        <f t="shared" si="416"/>
        <v>806-173018</v>
      </c>
      <c r="C1489">
        <f t="shared" si="417"/>
        <v>93155045</v>
      </c>
      <c r="D1489" t="str">
        <f t="shared" si="418"/>
        <v>Checked Out</v>
      </c>
      <c r="E1489" t="str">
        <f t="shared" si="419"/>
        <v>CRS</v>
      </c>
      <c r="F1489" t="str">
        <f t="shared" si="420"/>
        <v>RACK</v>
      </c>
      <c r="G1489" t="str">
        <f t="shared" si="421"/>
        <v>SBK</v>
      </c>
      <c r="H1489">
        <f t="shared" si="422"/>
        <v>105</v>
      </c>
      <c r="I1489">
        <f t="shared" si="423"/>
        <v>42591</v>
      </c>
      <c r="J1489">
        <f t="shared" si="424"/>
        <v>42595</v>
      </c>
      <c r="K1489" t="str">
        <f t="shared" si="425"/>
        <v>NQQ1</v>
      </c>
      <c r="L1489">
        <f t="shared" si="426"/>
        <v>115</v>
      </c>
      <c r="M1489">
        <f t="shared" si="427"/>
        <v>4</v>
      </c>
      <c r="N1489">
        <f t="shared" si="428"/>
        <v>0</v>
      </c>
      <c r="O1489">
        <f t="shared" si="429"/>
        <v>0</v>
      </c>
      <c r="P1489" s="52" t="str">
        <f t="shared" si="430"/>
        <v>BOOKING.COM</v>
      </c>
      <c r="Q1489" s="52" t="str">
        <f t="shared" si="431"/>
        <v>*JBS HOTELS</v>
      </c>
      <c r="R1489" s="52" t="str">
        <f t="shared" si="432"/>
        <v>TOERKOOP REISBURO DE VEER</v>
      </c>
    </row>
    <row r="1490" spans="1:18" ht="15" customHeight="1">
      <c r="A1490" t="str">
        <f t="shared" si="415"/>
        <v>JAPANWALA, SAAID</v>
      </c>
      <c r="B1490" t="str">
        <f t="shared" si="416"/>
        <v>806-173018</v>
      </c>
      <c r="C1490">
        <f t="shared" si="417"/>
        <v>93155045</v>
      </c>
      <c r="D1490" t="str">
        <f t="shared" si="418"/>
        <v>Checked Out</v>
      </c>
      <c r="E1490" t="str">
        <f t="shared" si="419"/>
        <v>CRS</v>
      </c>
      <c r="F1490" t="str">
        <f t="shared" si="420"/>
        <v>RACK</v>
      </c>
      <c r="G1490" t="str">
        <f t="shared" si="421"/>
        <v>SBK</v>
      </c>
      <c r="H1490">
        <f t="shared" si="422"/>
        <v>105</v>
      </c>
      <c r="I1490">
        <f t="shared" si="423"/>
        <v>42591</v>
      </c>
      <c r="J1490">
        <f t="shared" si="424"/>
        <v>42595</v>
      </c>
      <c r="K1490" t="str">
        <f t="shared" si="425"/>
        <v>NQQ1</v>
      </c>
      <c r="L1490">
        <f t="shared" si="426"/>
        <v>115</v>
      </c>
      <c r="M1490">
        <f t="shared" si="427"/>
        <v>4</v>
      </c>
      <c r="N1490">
        <f t="shared" si="428"/>
        <v>0</v>
      </c>
      <c r="O1490">
        <f t="shared" si="429"/>
        <v>0</v>
      </c>
      <c r="P1490" s="52" t="str">
        <f t="shared" si="430"/>
        <v>BOOKING.COM</v>
      </c>
      <c r="Q1490" s="52" t="str">
        <f t="shared" si="431"/>
        <v>*JBS HOTELS</v>
      </c>
      <c r="R1490" s="52" t="str">
        <f t="shared" si="432"/>
        <v>TOERKOOP REISBURO DE VEER</v>
      </c>
    </row>
    <row r="1491" spans="1:18" ht="15" customHeight="1">
      <c r="A1491" t="str">
        <f t="shared" si="415"/>
        <v>JAPANWALA, SAAID</v>
      </c>
      <c r="B1491" t="str">
        <f t="shared" si="416"/>
        <v>806-173018</v>
      </c>
      <c r="C1491">
        <f t="shared" si="417"/>
        <v>93155045</v>
      </c>
      <c r="D1491" t="str">
        <f t="shared" si="418"/>
        <v>Checked Out</v>
      </c>
      <c r="E1491" t="str">
        <f t="shared" si="419"/>
        <v>CRS</v>
      </c>
      <c r="F1491" t="str">
        <f t="shared" si="420"/>
        <v>RACK</v>
      </c>
      <c r="G1491" t="str">
        <f t="shared" si="421"/>
        <v>SBK</v>
      </c>
      <c r="H1491">
        <f t="shared" si="422"/>
        <v>105</v>
      </c>
      <c r="I1491">
        <f t="shared" si="423"/>
        <v>42591</v>
      </c>
      <c r="J1491">
        <f t="shared" si="424"/>
        <v>42595</v>
      </c>
      <c r="K1491" t="str">
        <f t="shared" si="425"/>
        <v>NQQ1</v>
      </c>
      <c r="L1491">
        <f t="shared" si="426"/>
        <v>115</v>
      </c>
      <c r="M1491">
        <f t="shared" si="427"/>
        <v>4</v>
      </c>
      <c r="N1491">
        <f t="shared" si="428"/>
        <v>0</v>
      </c>
      <c r="O1491">
        <f t="shared" si="429"/>
        <v>0</v>
      </c>
      <c r="P1491" s="52" t="str">
        <f t="shared" si="430"/>
        <v>BOOKING.COM</v>
      </c>
      <c r="Q1491" s="52" t="str">
        <f t="shared" si="431"/>
        <v>*JBS HOTELS</v>
      </c>
      <c r="R1491" s="52" t="str">
        <f t="shared" si="432"/>
        <v>TOERKOOP REISBURO DE VEER</v>
      </c>
    </row>
    <row r="1492" spans="1:18" ht="15" customHeight="1">
      <c r="A1492" t="str">
        <f t="shared" si="415"/>
        <v>JAPANWALA, SAAID</v>
      </c>
      <c r="B1492" t="str">
        <f t="shared" si="416"/>
        <v>806-173018</v>
      </c>
      <c r="C1492">
        <f t="shared" si="417"/>
        <v>93155045</v>
      </c>
      <c r="D1492" t="str">
        <f t="shared" si="418"/>
        <v>Checked Out</v>
      </c>
      <c r="E1492" t="str">
        <f t="shared" si="419"/>
        <v>CRS</v>
      </c>
      <c r="F1492" t="str">
        <f t="shared" si="420"/>
        <v>RACK</v>
      </c>
      <c r="G1492" t="str">
        <f t="shared" si="421"/>
        <v>SBK</v>
      </c>
      <c r="H1492">
        <f t="shared" si="422"/>
        <v>105</v>
      </c>
      <c r="I1492">
        <f t="shared" si="423"/>
        <v>42591</v>
      </c>
      <c r="J1492">
        <f t="shared" si="424"/>
        <v>42595</v>
      </c>
      <c r="K1492" t="str">
        <f t="shared" si="425"/>
        <v>NQQ1</v>
      </c>
      <c r="L1492">
        <f t="shared" si="426"/>
        <v>115</v>
      </c>
      <c r="M1492">
        <f t="shared" si="427"/>
        <v>4</v>
      </c>
      <c r="N1492">
        <f t="shared" si="428"/>
        <v>0</v>
      </c>
      <c r="O1492">
        <f t="shared" si="429"/>
        <v>0</v>
      </c>
      <c r="P1492" s="52" t="str">
        <f t="shared" si="430"/>
        <v>BOOKING.COM</v>
      </c>
      <c r="Q1492" s="52" t="str">
        <f t="shared" si="431"/>
        <v>*JBS HOTELS</v>
      </c>
      <c r="R1492" s="52" t="str">
        <f t="shared" si="432"/>
        <v>TOERKOOP REISBURO DE VEER</v>
      </c>
    </row>
    <row r="1493" spans="1:18" ht="15" customHeight="1">
      <c r="A1493" t="str">
        <f t="shared" si="415"/>
        <v>JAPANWALA, SAAID</v>
      </c>
      <c r="B1493" t="str">
        <f t="shared" si="416"/>
        <v>806-173018</v>
      </c>
      <c r="C1493">
        <f t="shared" si="417"/>
        <v>93155045</v>
      </c>
      <c r="D1493" t="str">
        <f t="shared" si="418"/>
        <v>Checked Out</v>
      </c>
      <c r="E1493" t="str">
        <f t="shared" si="419"/>
        <v>CRS</v>
      </c>
      <c r="F1493" t="str">
        <f t="shared" si="420"/>
        <v>RACK</v>
      </c>
      <c r="G1493" t="str">
        <f t="shared" si="421"/>
        <v>SBK</v>
      </c>
      <c r="H1493">
        <f t="shared" si="422"/>
        <v>105</v>
      </c>
      <c r="I1493">
        <f t="shared" si="423"/>
        <v>42591</v>
      </c>
      <c r="J1493">
        <f t="shared" si="424"/>
        <v>42595</v>
      </c>
      <c r="K1493" t="str">
        <f t="shared" si="425"/>
        <v>NQQ1</v>
      </c>
      <c r="L1493">
        <f t="shared" si="426"/>
        <v>115</v>
      </c>
      <c r="M1493">
        <f t="shared" si="427"/>
        <v>4</v>
      </c>
      <c r="N1493">
        <f t="shared" si="428"/>
        <v>0</v>
      </c>
      <c r="O1493">
        <f t="shared" si="429"/>
        <v>0</v>
      </c>
      <c r="P1493" s="52" t="str">
        <f t="shared" si="430"/>
        <v>BOOKING.COM</v>
      </c>
      <c r="Q1493" s="52" t="str">
        <f t="shared" si="431"/>
        <v>*JBS HOTELS</v>
      </c>
      <c r="R1493" s="52" t="str">
        <f t="shared" si="432"/>
        <v>TOERKOOP REISBURO DE VEER</v>
      </c>
    </row>
    <row r="1494" spans="1:18" ht="15" customHeight="1">
      <c r="A1494" t="str">
        <f t="shared" si="415"/>
        <v>JAPANWALA, SAAID</v>
      </c>
      <c r="B1494" t="str">
        <f t="shared" si="416"/>
        <v>806-173018</v>
      </c>
      <c r="C1494">
        <f t="shared" si="417"/>
        <v>93155045</v>
      </c>
      <c r="D1494" t="str">
        <f t="shared" si="418"/>
        <v>Checked Out</v>
      </c>
      <c r="E1494" t="str">
        <f t="shared" si="419"/>
        <v>CRS</v>
      </c>
      <c r="F1494" t="str">
        <f t="shared" si="420"/>
        <v>RACK</v>
      </c>
      <c r="G1494" t="str">
        <f t="shared" si="421"/>
        <v>SBK</v>
      </c>
      <c r="H1494">
        <f t="shared" si="422"/>
        <v>105</v>
      </c>
      <c r="I1494">
        <f t="shared" si="423"/>
        <v>42591</v>
      </c>
      <c r="J1494">
        <f t="shared" si="424"/>
        <v>42595</v>
      </c>
      <c r="K1494" t="str">
        <f t="shared" si="425"/>
        <v>NQQ1</v>
      </c>
      <c r="L1494">
        <f t="shared" si="426"/>
        <v>115</v>
      </c>
      <c r="M1494">
        <f t="shared" si="427"/>
        <v>4</v>
      </c>
      <c r="N1494">
        <f t="shared" si="428"/>
        <v>0</v>
      </c>
      <c r="O1494">
        <f t="shared" si="429"/>
        <v>0</v>
      </c>
      <c r="P1494" s="52" t="str">
        <f t="shared" si="430"/>
        <v>BOOKING.COM</v>
      </c>
      <c r="Q1494" s="52" t="str">
        <f t="shared" si="431"/>
        <v>*JBS HOTELS</v>
      </c>
      <c r="R1494" s="52" t="str">
        <f t="shared" si="432"/>
        <v>TOERKOOP REISBURO DE VEER</v>
      </c>
    </row>
    <row r="1495" spans="1:18" ht="15" customHeight="1">
      <c r="A1495" t="str">
        <f t="shared" si="415"/>
        <v>JAPANWALA, SAAID</v>
      </c>
      <c r="B1495" t="str">
        <f t="shared" si="416"/>
        <v>806-173018</v>
      </c>
      <c r="C1495">
        <f t="shared" si="417"/>
        <v>93155045</v>
      </c>
      <c r="D1495" t="str">
        <f t="shared" si="418"/>
        <v>Checked Out</v>
      </c>
      <c r="E1495" t="str">
        <f t="shared" si="419"/>
        <v>CRS</v>
      </c>
      <c r="F1495" t="str">
        <f t="shared" si="420"/>
        <v>RACK</v>
      </c>
      <c r="G1495" t="str">
        <f t="shared" si="421"/>
        <v>SBK</v>
      </c>
      <c r="H1495">
        <f t="shared" si="422"/>
        <v>105</v>
      </c>
      <c r="I1495">
        <f t="shared" si="423"/>
        <v>42591</v>
      </c>
      <c r="J1495">
        <f t="shared" si="424"/>
        <v>42595</v>
      </c>
      <c r="K1495" t="str">
        <f t="shared" si="425"/>
        <v>NQQ1</v>
      </c>
      <c r="L1495">
        <f t="shared" si="426"/>
        <v>115</v>
      </c>
      <c r="M1495">
        <f t="shared" si="427"/>
        <v>4</v>
      </c>
      <c r="N1495">
        <f t="shared" si="428"/>
        <v>0</v>
      </c>
      <c r="O1495">
        <f t="shared" si="429"/>
        <v>0</v>
      </c>
      <c r="P1495" s="52" t="str">
        <f t="shared" si="430"/>
        <v>BOOKING.COM</v>
      </c>
      <c r="Q1495" s="52" t="str">
        <f t="shared" si="431"/>
        <v>*JBS HOTELS</v>
      </c>
      <c r="R1495" s="52" t="str">
        <f t="shared" si="432"/>
        <v>TOERKOOP REISBURO DE VEER</v>
      </c>
    </row>
    <row r="1496" spans="1:18" ht="15" customHeight="1">
      <c r="A1496" t="str">
        <f t="shared" si="415"/>
        <v>JAPANWALA, SAAID</v>
      </c>
      <c r="B1496" t="str">
        <f t="shared" si="416"/>
        <v>806-173018</v>
      </c>
      <c r="C1496">
        <f t="shared" si="417"/>
        <v>93155045</v>
      </c>
      <c r="D1496" t="str">
        <f t="shared" si="418"/>
        <v>Checked Out</v>
      </c>
      <c r="E1496" t="str">
        <f t="shared" si="419"/>
        <v>CRS</v>
      </c>
      <c r="F1496" t="str">
        <f t="shared" si="420"/>
        <v>RACK</v>
      </c>
      <c r="G1496" t="str">
        <f t="shared" si="421"/>
        <v>SBK</v>
      </c>
      <c r="H1496">
        <f t="shared" si="422"/>
        <v>105</v>
      </c>
      <c r="I1496">
        <f t="shared" si="423"/>
        <v>42591</v>
      </c>
      <c r="J1496">
        <f t="shared" si="424"/>
        <v>42595</v>
      </c>
      <c r="K1496" t="str">
        <f t="shared" si="425"/>
        <v>NQQ1</v>
      </c>
      <c r="L1496">
        <f t="shared" si="426"/>
        <v>115</v>
      </c>
      <c r="M1496">
        <f t="shared" si="427"/>
        <v>4</v>
      </c>
      <c r="N1496">
        <f t="shared" si="428"/>
        <v>0</v>
      </c>
      <c r="O1496">
        <f t="shared" si="429"/>
        <v>0</v>
      </c>
      <c r="P1496" s="52" t="str">
        <f t="shared" si="430"/>
        <v>BOOKING.COM</v>
      </c>
      <c r="Q1496" s="52" t="str">
        <f t="shared" si="431"/>
        <v>*JBS HOTELS</v>
      </c>
      <c r="R1496" s="52" t="str">
        <f t="shared" si="432"/>
        <v>TOERKOOP REISBURO DE VEER</v>
      </c>
    </row>
    <row r="1497" spans="1:18" ht="15" customHeight="1">
      <c r="A1497" t="str">
        <f t="shared" si="415"/>
        <v>JAPANWALA, SAAID</v>
      </c>
      <c r="B1497" t="str">
        <f t="shared" si="416"/>
        <v>806-173018</v>
      </c>
      <c r="C1497">
        <f t="shared" si="417"/>
        <v>93155045</v>
      </c>
      <c r="D1497" t="str">
        <f t="shared" si="418"/>
        <v>Checked Out</v>
      </c>
      <c r="E1497" t="str">
        <f t="shared" si="419"/>
        <v>CRS</v>
      </c>
      <c r="F1497" t="str">
        <f t="shared" si="420"/>
        <v>RACK</v>
      </c>
      <c r="G1497" t="str">
        <f t="shared" si="421"/>
        <v>SBK</v>
      </c>
      <c r="H1497">
        <f t="shared" si="422"/>
        <v>105</v>
      </c>
      <c r="I1497">
        <f t="shared" si="423"/>
        <v>42591</v>
      </c>
      <c r="J1497">
        <f t="shared" si="424"/>
        <v>42595</v>
      </c>
      <c r="K1497" t="str">
        <f t="shared" si="425"/>
        <v>NQQ1</v>
      </c>
      <c r="L1497">
        <f t="shared" si="426"/>
        <v>115</v>
      </c>
      <c r="M1497">
        <f t="shared" si="427"/>
        <v>4</v>
      </c>
      <c r="N1497">
        <f t="shared" si="428"/>
        <v>0</v>
      </c>
      <c r="O1497">
        <f t="shared" si="429"/>
        <v>0</v>
      </c>
      <c r="P1497" s="52" t="str">
        <f t="shared" si="430"/>
        <v>BOOKING.COM</v>
      </c>
      <c r="Q1497" s="52" t="str">
        <f t="shared" si="431"/>
        <v>*JBS HOTELS</v>
      </c>
      <c r="R1497" s="52" t="str">
        <f t="shared" si="432"/>
        <v>TOERKOOP REISBURO DE VEER</v>
      </c>
    </row>
    <row r="1498" spans="1:18" ht="15" customHeight="1">
      <c r="A1498" t="str">
        <f t="shared" si="415"/>
        <v>JAPANWALA, SAAID</v>
      </c>
      <c r="B1498" t="str">
        <f t="shared" si="416"/>
        <v>806-173018</v>
      </c>
      <c r="C1498">
        <f t="shared" si="417"/>
        <v>93155045</v>
      </c>
      <c r="D1498" t="str">
        <f t="shared" si="418"/>
        <v>Checked Out</v>
      </c>
      <c r="E1498" t="str">
        <f t="shared" si="419"/>
        <v>CRS</v>
      </c>
      <c r="F1498" t="str">
        <f t="shared" si="420"/>
        <v>RACK</v>
      </c>
      <c r="G1498" t="str">
        <f t="shared" si="421"/>
        <v>SBK</v>
      </c>
      <c r="H1498">
        <f t="shared" si="422"/>
        <v>105</v>
      </c>
      <c r="I1498">
        <f t="shared" si="423"/>
        <v>42591</v>
      </c>
      <c r="J1498">
        <f t="shared" si="424"/>
        <v>42595</v>
      </c>
      <c r="K1498" t="str">
        <f t="shared" si="425"/>
        <v>NQQ1</v>
      </c>
      <c r="L1498">
        <f t="shared" si="426"/>
        <v>115</v>
      </c>
      <c r="M1498">
        <f t="shared" si="427"/>
        <v>4</v>
      </c>
      <c r="N1498">
        <f t="shared" si="428"/>
        <v>0</v>
      </c>
      <c r="O1498">
        <f t="shared" si="429"/>
        <v>0</v>
      </c>
      <c r="P1498" s="52" t="str">
        <f t="shared" si="430"/>
        <v>BOOKING.COM</v>
      </c>
      <c r="Q1498" s="52" t="str">
        <f t="shared" si="431"/>
        <v>*JBS HOTELS</v>
      </c>
      <c r="R1498" s="52" t="str">
        <f t="shared" si="432"/>
        <v>TOERKOOP REISBURO DE VEER</v>
      </c>
    </row>
    <row r="1499" spans="1:18" ht="15" customHeight="1">
      <c r="A1499" t="str">
        <f t="shared" si="415"/>
        <v>JAPANWALA, SAAID</v>
      </c>
      <c r="B1499" t="str">
        <f t="shared" si="416"/>
        <v>806-173018</v>
      </c>
      <c r="C1499">
        <f t="shared" si="417"/>
        <v>93155045</v>
      </c>
      <c r="D1499" t="str">
        <f t="shared" si="418"/>
        <v>Checked Out</v>
      </c>
      <c r="E1499" t="str">
        <f t="shared" si="419"/>
        <v>CRS</v>
      </c>
      <c r="F1499" t="str">
        <f t="shared" si="420"/>
        <v>RACK</v>
      </c>
      <c r="G1499" t="str">
        <f t="shared" si="421"/>
        <v>SBK</v>
      </c>
      <c r="H1499">
        <f t="shared" si="422"/>
        <v>105</v>
      </c>
      <c r="I1499">
        <f t="shared" si="423"/>
        <v>42591</v>
      </c>
      <c r="J1499">
        <f t="shared" si="424"/>
        <v>42595</v>
      </c>
      <c r="K1499" t="str">
        <f t="shared" si="425"/>
        <v>NQQ1</v>
      </c>
      <c r="L1499">
        <f t="shared" si="426"/>
        <v>115</v>
      </c>
      <c r="M1499">
        <f t="shared" si="427"/>
        <v>4</v>
      </c>
      <c r="N1499">
        <f t="shared" si="428"/>
        <v>0</v>
      </c>
      <c r="O1499">
        <f t="shared" si="429"/>
        <v>0</v>
      </c>
      <c r="P1499" s="52" t="str">
        <f t="shared" si="430"/>
        <v>BOOKING.COM</v>
      </c>
      <c r="Q1499" s="52" t="str">
        <f t="shared" si="431"/>
        <v>*JBS HOTELS</v>
      </c>
      <c r="R1499" s="52" t="str">
        <f t="shared" si="432"/>
        <v>TOERKOOP REISBURO DE VEER</v>
      </c>
    </row>
    <row r="1500" spans="1:18" ht="15" customHeight="1">
      <c r="A1500" t="str">
        <f t="shared" si="415"/>
        <v>JAPANWALA, SAAID</v>
      </c>
      <c r="B1500" t="str">
        <f t="shared" si="416"/>
        <v>806-173018</v>
      </c>
      <c r="C1500">
        <f t="shared" si="417"/>
        <v>93155045</v>
      </c>
      <c r="D1500" t="str">
        <f t="shared" si="418"/>
        <v>Checked Out</v>
      </c>
      <c r="E1500" t="str">
        <f t="shared" si="419"/>
        <v>CRS</v>
      </c>
      <c r="F1500" t="str">
        <f t="shared" si="420"/>
        <v>RACK</v>
      </c>
      <c r="G1500" t="str">
        <f t="shared" si="421"/>
        <v>SBK</v>
      </c>
      <c r="H1500">
        <f t="shared" si="422"/>
        <v>105</v>
      </c>
      <c r="I1500">
        <f t="shared" si="423"/>
        <v>42591</v>
      </c>
      <c r="J1500">
        <f t="shared" si="424"/>
        <v>42595</v>
      </c>
      <c r="K1500" t="str">
        <f t="shared" si="425"/>
        <v>NQQ1</v>
      </c>
      <c r="L1500">
        <f t="shared" si="426"/>
        <v>115</v>
      </c>
      <c r="M1500">
        <f t="shared" si="427"/>
        <v>4</v>
      </c>
      <c r="N1500">
        <f t="shared" si="428"/>
        <v>0</v>
      </c>
      <c r="O1500">
        <f t="shared" si="429"/>
        <v>0</v>
      </c>
      <c r="P1500" s="52" t="str">
        <f t="shared" si="430"/>
        <v>BOOKING.COM</v>
      </c>
      <c r="Q1500" s="52" t="str">
        <f t="shared" si="431"/>
        <v>*JBS HOTELS</v>
      </c>
      <c r="R1500" s="52" t="str">
        <f t="shared" si="432"/>
        <v>TOERKOOP REISBURO DE VEER</v>
      </c>
    </row>
    <row r="1501" spans="1:18" ht="15" customHeight="1">
      <c r="A1501" t="str">
        <f t="shared" ref="A1501:A1564" si="433">A1500</f>
        <v>JAPANWALA, SAAID</v>
      </c>
      <c r="B1501" t="str">
        <f t="shared" ref="B1501:B1564" si="434">B1500</f>
        <v>806-173018</v>
      </c>
      <c r="C1501">
        <f t="shared" ref="C1501:C1564" si="435">C1500</f>
        <v>93155045</v>
      </c>
      <c r="D1501" t="str">
        <f t="shared" ref="D1501:D1564" si="436">D1500</f>
        <v>Checked Out</v>
      </c>
      <c r="E1501" t="str">
        <f t="shared" ref="E1501:E1564" si="437">E1500</f>
        <v>CRS</v>
      </c>
      <c r="F1501" t="str">
        <f t="shared" ref="F1501:F1564" si="438">F1500</f>
        <v>RACK</v>
      </c>
      <c r="G1501" t="str">
        <f t="shared" ref="G1501:G1564" si="439">G1500</f>
        <v>SBK</v>
      </c>
      <c r="H1501">
        <f t="shared" ref="H1501:H1564" si="440">H1500</f>
        <v>105</v>
      </c>
      <c r="I1501">
        <f t="shared" ref="I1501:I1564" si="441">I1500</f>
        <v>42591</v>
      </c>
      <c r="J1501">
        <f t="shared" ref="J1501:J1564" si="442">J1500</f>
        <v>42595</v>
      </c>
      <c r="K1501" t="str">
        <f t="shared" ref="K1501:K1564" si="443">K1500</f>
        <v>NQQ1</v>
      </c>
      <c r="L1501">
        <f t="shared" ref="L1501:L1564" si="444">L1500</f>
        <v>115</v>
      </c>
      <c r="M1501">
        <f t="shared" ref="M1501:M1564" si="445">M1500</f>
        <v>4</v>
      </c>
      <c r="N1501">
        <f t="shared" ref="N1501:N1564" si="446">N1500</f>
        <v>0</v>
      </c>
      <c r="O1501">
        <f t="shared" ref="O1501:O1564" si="447">O1500</f>
        <v>0</v>
      </c>
      <c r="P1501" s="52" t="str">
        <f t="shared" ref="P1501:P1564" si="448">P1500</f>
        <v>BOOKING.COM</v>
      </c>
      <c r="Q1501" s="52" t="str">
        <f t="shared" ref="Q1501:Q1564" si="449">Q1500</f>
        <v>*JBS HOTELS</v>
      </c>
      <c r="R1501" s="52" t="str">
        <f t="shared" ref="R1501:R1564" si="450">R1500</f>
        <v>TOERKOOP REISBURO DE VEER</v>
      </c>
    </row>
    <row r="1502" spans="1:18" ht="15" customHeight="1">
      <c r="A1502" t="str">
        <f t="shared" si="433"/>
        <v>JAPANWALA, SAAID</v>
      </c>
      <c r="B1502" t="str">
        <f t="shared" si="434"/>
        <v>806-173018</v>
      </c>
      <c r="C1502">
        <f t="shared" si="435"/>
        <v>93155045</v>
      </c>
      <c r="D1502" t="str">
        <f t="shared" si="436"/>
        <v>Checked Out</v>
      </c>
      <c r="E1502" t="str">
        <f t="shared" si="437"/>
        <v>CRS</v>
      </c>
      <c r="F1502" t="str">
        <f t="shared" si="438"/>
        <v>RACK</v>
      </c>
      <c r="G1502" t="str">
        <f t="shared" si="439"/>
        <v>SBK</v>
      </c>
      <c r="H1502">
        <f t="shared" si="440"/>
        <v>105</v>
      </c>
      <c r="I1502">
        <f t="shared" si="441"/>
        <v>42591</v>
      </c>
      <c r="J1502">
        <f t="shared" si="442"/>
        <v>42595</v>
      </c>
      <c r="K1502" t="str">
        <f t="shared" si="443"/>
        <v>NQQ1</v>
      </c>
      <c r="L1502">
        <f t="shared" si="444"/>
        <v>115</v>
      </c>
      <c r="M1502">
        <f t="shared" si="445"/>
        <v>4</v>
      </c>
      <c r="N1502">
        <f t="shared" si="446"/>
        <v>0</v>
      </c>
      <c r="O1502">
        <f t="shared" si="447"/>
        <v>0</v>
      </c>
      <c r="P1502" s="52" t="str">
        <f t="shared" si="448"/>
        <v>BOOKING.COM</v>
      </c>
      <c r="Q1502" s="52" t="str">
        <f t="shared" si="449"/>
        <v>*JBS HOTELS</v>
      </c>
      <c r="R1502" s="52" t="str">
        <f t="shared" si="450"/>
        <v>TOERKOOP REISBURO DE VEER</v>
      </c>
    </row>
    <row r="1503" spans="1:18" ht="15" customHeight="1">
      <c r="A1503" t="str">
        <f t="shared" si="433"/>
        <v>JAPANWALA, SAAID</v>
      </c>
      <c r="B1503" t="str">
        <f t="shared" si="434"/>
        <v>806-173018</v>
      </c>
      <c r="C1503">
        <f t="shared" si="435"/>
        <v>93155045</v>
      </c>
      <c r="D1503" t="str">
        <f t="shared" si="436"/>
        <v>Checked Out</v>
      </c>
      <c r="E1503" t="str">
        <f t="shared" si="437"/>
        <v>CRS</v>
      </c>
      <c r="F1503" t="str">
        <f t="shared" si="438"/>
        <v>RACK</v>
      </c>
      <c r="G1503" t="str">
        <f t="shared" si="439"/>
        <v>SBK</v>
      </c>
      <c r="H1503">
        <f t="shared" si="440"/>
        <v>105</v>
      </c>
      <c r="I1503">
        <f t="shared" si="441"/>
        <v>42591</v>
      </c>
      <c r="J1503">
        <f t="shared" si="442"/>
        <v>42595</v>
      </c>
      <c r="K1503" t="str">
        <f t="shared" si="443"/>
        <v>NQQ1</v>
      </c>
      <c r="L1503">
        <f t="shared" si="444"/>
        <v>115</v>
      </c>
      <c r="M1503">
        <f t="shared" si="445"/>
        <v>4</v>
      </c>
      <c r="N1503">
        <f t="shared" si="446"/>
        <v>0</v>
      </c>
      <c r="O1503">
        <f t="shared" si="447"/>
        <v>0</v>
      </c>
      <c r="P1503" s="52" t="str">
        <f t="shared" si="448"/>
        <v>BOOKING.COM</v>
      </c>
      <c r="Q1503" s="52" t="str">
        <f t="shared" si="449"/>
        <v>*JBS HOTELS</v>
      </c>
      <c r="R1503" s="52" t="str">
        <f t="shared" si="450"/>
        <v>TOERKOOP REISBURO DE VEER</v>
      </c>
    </row>
    <row r="1504" spans="1:18" ht="15" customHeight="1">
      <c r="A1504" t="str">
        <f t="shared" si="433"/>
        <v>JAPANWALA, SAAID</v>
      </c>
      <c r="B1504" t="str">
        <f t="shared" si="434"/>
        <v>806-173018</v>
      </c>
      <c r="C1504">
        <f t="shared" si="435"/>
        <v>93155045</v>
      </c>
      <c r="D1504" t="str">
        <f t="shared" si="436"/>
        <v>Checked Out</v>
      </c>
      <c r="E1504" t="str">
        <f t="shared" si="437"/>
        <v>CRS</v>
      </c>
      <c r="F1504" t="str">
        <f t="shared" si="438"/>
        <v>RACK</v>
      </c>
      <c r="G1504" t="str">
        <f t="shared" si="439"/>
        <v>SBK</v>
      </c>
      <c r="H1504">
        <f t="shared" si="440"/>
        <v>105</v>
      </c>
      <c r="I1504">
        <f t="shared" si="441"/>
        <v>42591</v>
      </c>
      <c r="J1504">
        <f t="shared" si="442"/>
        <v>42595</v>
      </c>
      <c r="K1504" t="str">
        <f t="shared" si="443"/>
        <v>NQQ1</v>
      </c>
      <c r="L1504">
        <f t="shared" si="444"/>
        <v>115</v>
      </c>
      <c r="M1504">
        <f t="shared" si="445"/>
        <v>4</v>
      </c>
      <c r="N1504">
        <f t="shared" si="446"/>
        <v>0</v>
      </c>
      <c r="O1504">
        <f t="shared" si="447"/>
        <v>0</v>
      </c>
      <c r="P1504" s="52" t="str">
        <f t="shared" si="448"/>
        <v>BOOKING.COM</v>
      </c>
      <c r="Q1504" s="52" t="str">
        <f t="shared" si="449"/>
        <v>*JBS HOTELS</v>
      </c>
      <c r="R1504" s="52" t="str">
        <f t="shared" si="450"/>
        <v>TOERKOOP REISBURO DE VEER</v>
      </c>
    </row>
    <row r="1505" spans="1:18" ht="15" customHeight="1">
      <c r="A1505" t="str">
        <f t="shared" si="433"/>
        <v>JAPANWALA, SAAID</v>
      </c>
      <c r="B1505" t="str">
        <f t="shared" si="434"/>
        <v>806-173018</v>
      </c>
      <c r="C1505">
        <f t="shared" si="435"/>
        <v>93155045</v>
      </c>
      <c r="D1505" t="str">
        <f t="shared" si="436"/>
        <v>Checked Out</v>
      </c>
      <c r="E1505" t="str">
        <f t="shared" si="437"/>
        <v>CRS</v>
      </c>
      <c r="F1505" t="str">
        <f t="shared" si="438"/>
        <v>RACK</v>
      </c>
      <c r="G1505" t="str">
        <f t="shared" si="439"/>
        <v>SBK</v>
      </c>
      <c r="H1505">
        <f t="shared" si="440"/>
        <v>105</v>
      </c>
      <c r="I1505">
        <f t="shared" si="441"/>
        <v>42591</v>
      </c>
      <c r="J1505">
        <f t="shared" si="442"/>
        <v>42595</v>
      </c>
      <c r="K1505" t="str">
        <f t="shared" si="443"/>
        <v>NQQ1</v>
      </c>
      <c r="L1505">
        <f t="shared" si="444"/>
        <v>115</v>
      </c>
      <c r="M1505">
        <f t="shared" si="445"/>
        <v>4</v>
      </c>
      <c r="N1505">
        <f t="shared" si="446"/>
        <v>0</v>
      </c>
      <c r="O1505">
        <f t="shared" si="447"/>
        <v>0</v>
      </c>
      <c r="P1505" s="52" t="str">
        <f t="shared" si="448"/>
        <v>BOOKING.COM</v>
      </c>
      <c r="Q1505" s="52" t="str">
        <f t="shared" si="449"/>
        <v>*JBS HOTELS</v>
      </c>
      <c r="R1505" s="52" t="str">
        <f t="shared" si="450"/>
        <v>TOERKOOP REISBURO DE VEER</v>
      </c>
    </row>
    <row r="1506" spans="1:18" ht="15" customHeight="1">
      <c r="A1506" t="str">
        <f t="shared" si="433"/>
        <v>JAPANWALA, SAAID</v>
      </c>
      <c r="B1506" t="str">
        <f t="shared" si="434"/>
        <v>806-173018</v>
      </c>
      <c r="C1506">
        <f t="shared" si="435"/>
        <v>93155045</v>
      </c>
      <c r="D1506" t="str">
        <f t="shared" si="436"/>
        <v>Checked Out</v>
      </c>
      <c r="E1506" t="str">
        <f t="shared" si="437"/>
        <v>CRS</v>
      </c>
      <c r="F1506" t="str">
        <f t="shared" si="438"/>
        <v>RACK</v>
      </c>
      <c r="G1506" t="str">
        <f t="shared" si="439"/>
        <v>SBK</v>
      </c>
      <c r="H1506">
        <f t="shared" si="440"/>
        <v>105</v>
      </c>
      <c r="I1506">
        <f t="shared" si="441"/>
        <v>42591</v>
      </c>
      <c r="J1506">
        <f t="shared" si="442"/>
        <v>42595</v>
      </c>
      <c r="K1506" t="str">
        <f t="shared" si="443"/>
        <v>NQQ1</v>
      </c>
      <c r="L1506">
        <f t="shared" si="444"/>
        <v>115</v>
      </c>
      <c r="M1506">
        <f t="shared" si="445"/>
        <v>4</v>
      </c>
      <c r="N1506">
        <f t="shared" si="446"/>
        <v>0</v>
      </c>
      <c r="O1506">
        <f t="shared" si="447"/>
        <v>0</v>
      </c>
      <c r="P1506" s="52" t="str">
        <f t="shared" si="448"/>
        <v>BOOKING.COM</v>
      </c>
      <c r="Q1506" s="52" t="str">
        <f t="shared" si="449"/>
        <v>*JBS HOTELS</v>
      </c>
      <c r="R1506" s="52" t="str">
        <f t="shared" si="450"/>
        <v>TOERKOOP REISBURO DE VEER</v>
      </c>
    </row>
    <row r="1507" spans="1:18" ht="15" customHeight="1">
      <c r="A1507" t="str">
        <f t="shared" si="433"/>
        <v>JAPANWALA, SAAID</v>
      </c>
      <c r="B1507" t="str">
        <f t="shared" si="434"/>
        <v>806-173018</v>
      </c>
      <c r="C1507">
        <f t="shared" si="435"/>
        <v>93155045</v>
      </c>
      <c r="D1507" t="str">
        <f t="shared" si="436"/>
        <v>Checked Out</v>
      </c>
      <c r="E1507" t="str">
        <f t="shared" si="437"/>
        <v>CRS</v>
      </c>
      <c r="F1507" t="str">
        <f t="shared" si="438"/>
        <v>RACK</v>
      </c>
      <c r="G1507" t="str">
        <f t="shared" si="439"/>
        <v>SBK</v>
      </c>
      <c r="H1507">
        <f t="shared" si="440"/>
        <v>105</v>
      </c>
      <c r="I1507">
        <f t="shared" si="441"/>
        <v>42591</v>
      </c>
      <c r="J1507">
        <f t="shared" si="442"/>
        <v>42595</v>
      </c>
      <c r="K1507" t="str">
        <f t="shared" si="443"/>
        <v>NQQ1</v>
      </c>
      <c r="L1507">
        <f t="shared" si="444"/>
        <v>115</v>
      </c>
      <c r="M1507">
        <f t="shared" si="445"/>
        <v>4</v>
      </c>
      <c r="N1507">
        <f t="shared" si="446"/>
        <v>0</v>
      </c>
      <c r="O1507">
        <f t="shared" si="447"/>
        <v>0</v>
      </c>
      <c r="P1507" s="52" t="str">
        <f t="shared" si="448"/>
        <v>BOOKING.COM</v>
      </c>
      <c r="Q1507" s="52" t="str">
        <f t="shared" si="449"/>
        <v>*JBS HOTELS</v>
      </c>
      <c r="R1507" s="52" t="str">
        <f t="shared" si="450"/>
        <v>TOERKOOP REISBURO DE VEER</v>
      </c>
    </row>
    <row r="1508" spans="1:18" ht="15" customHeight="1">
      <c r="A1508" t="str">
        <f t="shared" si="433"/>
        <v>JAPANWALA, SAAID</v>
      </c>
      <c r="B1508" t="str">
        <f t="shared" si="434"/>
        <v>806-173018</v>
      </c>
      <c r="C1508">
        <f t="shared" si="435"/>
        <v>93155045</v>
      </c>
      <c r="D1508" t="str">
        <f t="shared" si="436"/>
        <v>Checked Out</v>
      </c>
      <c r="E1508" t="str">
        <f t="shared" si="437"/>
        <v>CRS</v>
      </c>
      <c r="F1508" t="str">
        <f t="shared" si="438"/>
        <v>RACK</v>
      </c>
      <c r="G1508" t="str">
        <f t="shared" si="439"/>
        <v>SBK</v>
      </c>
      <c r="H1508">
        <f t="shared" si="440"/>
        <v>105</v>
      </c>
      <c r="I1508">
        <f t="shared" si="441"/>
        <v>42591</v>
      </c>
      <c r="J1508">
        <f t="shared" si="442"/>
        <v>42595</v>
      </c>
      <c r="K1508" t="str">
        <f t="shared" si="443"/>
        <v>NQQ1</v>
      </c>
      <c r="L1508">
        <f t="shared" si="444"/>
        <v>115</v>
      </c>
      <c r="M1508">
        <f t="shared" si="445"/>
        <v>4</v>
      </c>
      <c r="N1508">
        <f t="shared" si="446"/>
        <v>0</v>
      </c>
      <c r="O1508">
        <f t="shared" si="447"/>
        <v>0</v>
      </c>
      <c r="P1508" s="52" t="str">
        <f t="shared" si="448"/>
        <v>BOOKING.COM</v>
      </c>
      <c r="Q1508" s="52" t="str">
        <f t="shared" si="449"/>
        <v>*JBS HOTELS</v>
      </c>
      <c r="R1508" s="52" t="str">
        <f t="shared" si="450"/>
        <v>TOERKOOP REISBURO DE VEER</v>
      </c>
    </row>
    <row r="1509" spans="1:18" ht="15" customHeight="1">
      <c r="A1509" t="str">
        <f t="shared" si="433"/>
        <v>JAPANWALA, SAAID</v>
      </c>
      <c r="B1509" t="str">
        <f t="shared" si="434"/>
        <v>806-173018</v>
      </c>
      <c r="C1509">
        <f t="shared" si="435"/>
        <v>93155045</v>
      </c>
      <c r="D1509" t="str">
        <f t="shared" si="436"/>
        <v>Checked Out</v>
      </c>
      <c r="E1509" t="str">
        <f t="shared" si="437"/>
        <v>CRS</v>
      </c>
      <c r="F1509" t="str">
        <f t="shared" si="438"/>
        <v>RACK</v>
      </c>
      <c r="G1509" t="str">
        <f t="shared" si="439"/>
        <v>SBK</v>
      </c>
      <c r="H1509">
        <f t="shared" si="440"/>
        <v>105</v>
      </c>
      <c r="I1509">
        <f t="shared" si="441"/>
        <v>42591</v>
      </c>
      <c r="J1509">
        <f t="shared" si="442"/>
        <v>42595</v>
      </c>
      <c r="K1509" t="str">
        <f t="shared" si="443"/>
        <v>NQQ1</v>
      </c>
      <c r="L1509">
        <f t="shared" si="444"/>
        <v>115</v>
      </c>
      <c r="M1509">
        <f t="shared" si="445"/>
        <v>4</v>
      </c>
      <c r="N1509">
        <f t="shared" si="446"/>
        <v>0</v>
      </c>
      <c r="O1509">
        <f t="shared" si="447"/>
        <v>0</v>
      </c>
      <c r="P1509" s="52" t="str">
        <f t="shared" si="448"/>
        <v>BOOKING.COM</v>
      </c>
      <c r="Q1509" s="52" t="str">
        <f t="shared" si="449"/>
        <v>*JBS HOTELS</v>
      </c>
      <c r="R1509" s="52" t="str">
        <f t="shared" si="450"/>
        <v>TOERKOOP REISBURO DE VEER</v>
      </c>
    </row>
    <row r="1510" spans="1:18" ht="15" customHeight="1">
      <c r="A1510" t="str">
        <f t="shared" si="433"/>
        <v>JAPANWALA, SAAID</v>
      </c>
      <c r="B1510" t="str">
        <f t="shared" si="434"/>
        <v>806-173018</v>
      </c>
      <c r="C1510">
        <f t="shared" si="435"/>
        <v>93155045</v>
      </c>
      <c r="D1510" t="str">
        <f t="shared" si="436"/>
        <v>Checked Out</v>
      </c>
      <c r="E1510" t="str">
        <f t="shared" si="437"/>
        <v>CRS</v>
      </c>
      <c r="F1510" t="str">
        <f t="shared" si="438"/>
        <v>RACK</v>
      </c>
      <c r="G1510" t="str">
        <f t="shared" si="439"/>
        <v>SBK</v>
      </c>
      <c r="H1510">
        <f t="shared" si="440"/>
        <v>105</v>
      </c>
      <c r="I1510">
        <f t="shared" si="441"/>
        <v>42591</v>
      </c>
      <c r="J1510">
        <f t="shared" si="442"/>
        <v>42595</v>
      </c>
      <c r="K1510" t="str">
        <f t="shared" si="443"/>
        <v>NQQ1</v>
      </c>
      <c r="L1510">
        <f t="shared" si="444"/>
        <v>115</v>
      </c>
      <c r="M1510">
        <f t="shared" si="445"/>
        <v>4</v>
      </c>
      <c r="N1510">
        <f t="shared" si="446"/>
        <v>0</v>
      </c>
      <c r="O1510">
        <f t="shared" si="447"/>
        <v>0</v>
      </c>
      <c r="P1510" s="52" t="str">
        <f t="shared" si="448"/>
        <v>BOOKING.COM</v>
      </c>
      <c r="Q1510" s="52" t="str">
        <f t="shared" si="449"/>
        <v>*JBS HOTELS</v>
      </c>
      <c r="R1510" s="52" t="str">
        <f t="shared" si="450"/>
        <v>TOERKOOP REISBURO DE VEER</v>
      </c>
    </row>
    <row r="1511" spans="1:18" ht="15" customHeight="1">
      <c r="A1511" t="str">
        <f t="shared" si="433"/>
        <v>JAPANWALA, SAAID</v>
      </c>
      <c r="B1511" t="str">
        <f t="shared" si="434"/>
        <v>806-173018</v>
      </c>
      <c r="C1511">
        <f t="shared" si="435"/>
        <v>93155045</v>
      </c>
      <c r="D1511" t="str">
        <f t="shared" si="436"/>
        <v>Checked Out</v>
      </c>
      <c r="E1511" t="str">
        <f t="shared" si="437"/>
        <v>CRS</v>
      </c>
      <c r="F1511" t="str">
        <f t="shared" si="438"/>
        <v>RACK</v>
      </c>
      <c r="G1511" t="str">
        <f t="shared" si="439"/>
        <v>SBK</v>
      </c>
      <c r="H1511">
        <f t="shared" si="440"/>
        <v>105</v>
      </c>
      <c r="I1511">
        <f t="shared" si="441"/>
        <v>42591</v>
      </c>
      <c r="J1511">
        <f t="shared" si="442"/>
        <v>42595</v>
      </c>
      <c r="K1511" t="str">
        <f t="shared" si="443"/>
        <v>NQQ1</v>
      </c>
      <c r="L1511">
        <f t="shared" si="444"/>
        <v>115</v>
      </c>
      <c r="M1511">
        <f t="shared" si="445"/>
        <v>4</v>
      </c>
      <c r="N1511">
        <f t="shared" si="446"/>
        <v>0</v>
      </c>
      <c r="O1511">
        <f t="shared" si="447"/>
        <v>0</v>
      </c>
      <c r="P1511" s="52" t="str">
        <f t="shared" si="448"/>
        <v>BOOKING.COM</v>
      </c>
      <c r="Q1511" s="52" t="str">
        <f t="shared" si="449"/>
        <v>*JBS HOTELS</v>
      </c>
      <c r="R1511" s="52" t="str">
        <f t="shared" si="450"/>
        <v>TOERKOOP REISBURO DE VEER</v>
      </c>
    </row>
    <row r="1512" spans="1:18" ht="15" customHeight="1">
      <c r="A1512" t="str">
        <f t="shared" si="433"/>
        <v>JAPANWALA, SAAID</v>
      </c>
      <c r="B1512" t="str">
        <f t="shared" si="434"/>
        <v>806-173018</v>
      </c>
      <c r="C1512">
        <f t="shared" si="435"/>
        <v>93155045</v>
      </c>
      <c r="D1512" t="str">
        <f t="shared" si="436"/>
        <v>Checked Out</v>
      </c>
      <c r="E1512" t="str">
        <f t="shared" si="437"/>
        <v>CRS</v>
      </c>
      <c r="F1512" t="str">
        <f t="shared" si="438"/>
        <v>RACK</v>
      </c>
      <c r="G1512" t="str">
        <f t="shared" si="439"/>
        <v>SBK</v>
      </c>
      <c r="H1512">
        <f t="shared" si="440"/>
        <v>105</v>
      </c>
      <c r="I1512">
        <f t="shared" si="441"/>
        <v>42591</v>
      </c>
      <c r="J1512">
        <f t="shared" si="442"/>
        <v>42595</v>
      </c>
      <c r="K1512" t="str">
        <f t="shared" si="443"/>
        <v>NQQ1</v>
      </c>
      <c r="L1512">
        <f t="shared" si="444"/>
        <v>115</v>
      </c>
      <c r="M1512">
        <f t="shared" si="445"/>
        <v>4</v>
      </c>
      <c r="N1512">
        <f t="shared" si="446"/>
        <v>0</v>
      </c>
      <c r="O1512">
        <f t="shared" si="447"/>
        <v>0</v>
      </c>
      <c r="P1512" s="52" t="str">
        <f t="shared" si="448"/>
        <v>BOOKING.COM</v>
      </c>
      <c r="Q1512" s="52" t="str">
        <f t="shared" si="449"/>
        <v>*JBS HOTELS</v>
      </c>
      <c r="R1512" s="52" t="str">
        <f t="shared" si="450"/>
        <v>TOERKOOP REISBURO DE VEER</v>
      </c>
    </row>
    <row r="1513" spans="1:18" ht="15" customHeight="1">
      <c r="A1513" t="str">
        <f t="shared" si="433"/>
        <v>JAPANWALA, SAAID</v>
      </c>
      <c r="B1513" t="str">
        <f t="shared" si="434"/>
        <v>806-173018</v>
      </c>
      <c r="C1513">
        <f t="shared" si="435"/>
        <v>93155045</v>
      </c>
      <c r="D1513" t="str">
        <f t="shared" si="436"/>
        <v>Checked Out</v>
      </c>
      <c r="E1513" t="str">
        <f t="shared" si="437"/>
        <v>CRS</v>
      </c>
      <c r="F1513" t="str">
        <f t="shared" si="438"/>
        <v>RACK</v>
      </c>
      <c r="G1513" t="str">
        <f t="shared" si="439"/>
        <v>SBK</v>
      </c>
      <c r="H1513">
        <f t="shared" si="440"/>
        <v>105</v>
      </c>
      <c r="I1513">
        <f t="shared" si="441"/>
        <v>42591</v>
      </c>
      <c r="J1513">
        <f t="shared" si="442"/>
        <v>42595</v>
      </c>
      <c r="K1513" t="str">
        <f t="shared" si="443"/>
        <v>NQQ1</v>
      </c>
      <c r="L1513">
        <f t="shared" si="444"/>
        <v>115</v>
      </c>
      <c r="M1513">
        <f t="shared" si="445"/>
        <v>4</v>
      </c>
      <c r="N1513">
        <f t="shared" si="446"/>
        <v>0</v>
      </c>
      <c r="O1513">
        <f t="shared" si="447"/>
        <v>0</v>
      </c>
      <c r="P1513" s="52" t="str">
        <f t="shared" si="448"/>
        <v>BOOKING.COM</v>
      </c>
      <c r="Q1513" s="52" t="str">
        <f t="shared" si="449"/>
        <v>*JBS HOTELS</v>
      </c>
      <c r="R1513" s="52" t="str">
        <f t="shared" si="450"/>
        <v>TOERKOOP REISBURO DE VEER</v>
      </c>
    </row>
    <row r="1514" spans="1:18" ht="15" customHeight="1">
      <c r="A1514" t="str">
        <f t="shared" si="433"/>
        <v>JAPANWALA, SAAID</v>
      </c>
      <c r="B1514" t="str">
        <f t="shared" si="434"/>
        <v>806-173018</v>
      </c>
      <c r="C1514">
        <f t="shared" si="435"/>
        <v>93155045</v>
      </c>
      <c r="D1514" t="str">
        <f t="shared" si="436"/>
        <v>Checked Out</v>
      </c>
      <c r="E1514" t="str">
        <f t="shared" si="437"/>
        <v>CRS</v>
      </c>
      <c r="F1514" t="str">
        <f t="shared" si="438"/>
        <v>RACK</v>
      </c>
      <c r="G1514" t="str">
        <f t="shared" si="439"/>
        <v>SBK</v>
      </c>
      <c r="H1514">
        <f t="shared" si="440"/>
        <v>105</v>
      </c>
      <c r="I1514">
        <f t="shared" si="441"/>
        <v>42591</v>
      </c>
      <c r="J1514">
        <f t="shared" si="442"/>
        <v>42595</v>
      </c>
      <c r="K1514" t="str">
        <f t="shared" si="443"/>
        <v>NQQ1</v>
      </c>
      <c r="L1514">
        <f t="shared" si="444"/>
        <v>115</v>
      </c>
      <c r="M1514">
        <f t="shared" si="445"/>
        <v>4</v>
      </c>
      <c r="N1514">
        <f t="shared" si="446"/>
        <v>0</v>
      </c>
      <c r="O1514">
        <f t="shared" si="447"/>
        <v>0</v>
      </c>
      <c r="P1514" s="52" t="str">
        <f t="shared" si="448"/>
        <v>BOOKING.COM</v>
      </c>
      <c r="Q1514" s="52" t="str">
        <f t="shared" si="449"/>
        <v>*JBS HOTELS</v>
      </c>
      <c r="R1514" s="52" t="str">
        <f t="shared" si="450"/>
        <v>TOERKOOP REISBURO DE VEER</v>
      </c>
    </row>
    <row r="1515" spans="1:18" ht="15" customHeight="1">
      <c r="A1515" t="str">
        <f t="shared" si="433"/>
        <v>JAPANWALA, SAAID</v>
      </c>
      <c r="B1515" t="str">
        <f t="shared" si="434"/>
        <v>806-173018</v>
      </c>
      <c r="C1515">
        <f t="shared" si="435"/>
        <v>93155045</v>
      </c>
      <c r="D1515" t="str">
        <f t="shared" si="436"/>
        <v>Checked Out</v>
      </c>
      <c r="E1515" t="str">
        <f t="shared" si="437"/>
        <v>CRS</v>
      </c>
      <c r="F1515" t="str">
        <f t="shared" si="438"/>
        <v>RACK</v>
      </c>
      <c r="G1515" t="str">
        <f t="shared" si="439"/>
        <v>SBK</v>
      </c>
      <c r="H1515">
        <f t="shared" si="440"/>
        <v>105</v>
      </c>
      <c r="I1515">
        <f t="shared" si="441"/>
        <v>42591</v>
      </c>
      <c r="J1515">
        <f t="shared" si="442"/>
        <v>42595</v>
      </c>
      <c r="K1515" t="str">
        <f t="shared" si="443"/>
        <v>NQQ1</v>
      </c>
      <c r="L1515">
        <f t="shared" si="444"/>
        <v>115</v>
      </c>
      <c r="M1515">
        <f t="shared" si="445"/>
        <v>4</v>
      </c>
      <c r="N1515">
        <f t="shared" si="446"/>
        <v>0</v>
      </c>
      <c r="O1515">
        <f t="shared" si="447"/>
        <v>0</v>
      </c>
      <c r="P1515" s="52" t="str">
        <f t="shared" si="448"/>
        <v>BOOKING.COM</v>
      </c>
      <c r="Q1515" s="52" t="str">
        <f t="shared" si="449"/>
        <v>*JBS HOTELS</v>
      </c>
      <c r="R1515" s="52" t="str">
        <f t="shared" si="450"/>
        <v>TOERKOOP REISBURO DE VEER</v>
      </c>
    </row>
    <row r="1516" spans="1:18" ht="15" customHeight="1">
      <c r="A1516" t="str">
        <f t="shared" si="433"/>
        <v>JAPANWALA, SAAID</v>
      </c>
      <c r="B1516" t="str">
        <f t="shared" si="434"/>
        <v>806-173018</v>
      </c>
      <c r="C1516">
        <f t="shared" si="435"/>
        <v>93155045</v>
      </c>
      <c r="D1516" t="str">
        <f t="shared" si="436"/>
        <v>Checked Out</v>
      </c>
      <c r="E1516" t="str">
        <f t="shared" si="437"/>
        <v>CRS</v>
      </c>
      <c r="F1516" t="str">
        <f t="shared" si="438"/>
        <v>RACK</v>
      </c>
      <c r="G1516" t="str">
        <f t="shared" si="439"/>
        <v>SBK</v>
      </c>
      <c r="H1516">
        <f t="shared" si="440"/>
        <v>105</v>
      </c>
      <c r="I1516">
        <f t="shared" si="441"/>
        <v>42591</v>
      </c>
      <c r="J1516">
        <f t="shared" si="442"/>
        <v>42595</v>
      </c>
      <c r="K1516" t="str">
        <f t="shared" si="443"/>
        <v>NQQ1</v>
      </c>
      <c r="L1516">
        <f t="shared" si="444"/>
        <v>115</v>
      </c>
      <c r="M1516">
        <f t="shared" si="445"/>
        <v>4</v>
      </c>
      <c r="N1516">
        <f t="shared" si="446"/>
        <v>0</v>
      </c>
      <c r="O1516">
        <f t="shared" si="447"/>
        <v>0</v>
      </c>
      <c r="P1516" s="52" t="str">
        <f t="shared" si="448"/>
        <v>BOOKING.COM</v>
      </c>
      <c r="Q1516" s="52" t="str">
        <f t="shared" si="449"/>
        <v>*JBS HOTELS</v>
      </c>
      <c r="R1516" s="52" t="str">
        <f t="shared" si="450"/>
        <v>TOERKOOP REISBURO DE VEER</v>
      </c>
    </row>
    <row r="1517" spans="1:18" ht="15" customHeight="1">
      <c r="A1517" t="str">
        <f t="shared" si="433"/>
        <v>JAPANWALA, SAAID</v>
      </c>
      <c r="B1517" t="str">
        <f t="shared" si="434"/>
        <v>806-173018</v>
      </c>
      <c r="C1517">
        <f t="shared" si="435"/>
        <v>93155045</v>
      </c>
      <c r="D1517" t="str">
        <f t="shared" si="436"/>
        <v>Checked Out</v>
      </c>
      <c r="E1517" t="str">
        <f t="shared" si="437"/>
        <v>CRS</v>
      </c>
      <c r="F1517" t="str">
        <f t="shared" si="438"/>
        <v>RACK</v>
      </c>
      <c r="G1517" t="str">
        <f t="shared" si="439"/>
        <v>SBK</v>
      </c>
      <c r="H1517">
        <f t="shared" si="440"/>
        <v>105</v>
      </c>
      <c r="I1517">
        <f t="shared" si="441"/>
        <v>42591</v>
      </c>
      <c r="J1517">
        <f t="shared" si="442"/>
        <v>42595</v>
      </c>
      <c r="K1517" t="str">
        <f t="shared" si="443"/>
        <v>NQQ1</v>
      </c>
      <c r="L1517">
        <f t="shared" si="444"/>
        <v>115</v>
      </c>
      <c r="M1517">
        <f t="shared" si="445"/>
        <v>4</v>
      </c>
      <c r="N1517">
        <f t="shared" si="446"/>
        <v>0</v>
      </c>
      <c r="O1517">
        <f t="shared" si="447"/>
        <v>0</v>
      </c>
      <c r="P1517" s="52" t="str">
        <f t="shared" si="448"/>
        <v>BOOKING.COM</v>
      </c>
      <c r="Q1517" s="52" t="str">
        <f t="shared" si="449"/>
        <v>*JBS HOTELS</v>
      </c>
      <c r="R1517" s="52" t="str">
        <f t="shared" si="450"/>
        <v>TOERKOOP REISBURO DE VEER</v>
      </c>
    </row>
    <row r="1518" spans="1:18" ht="15" customHeight="1">
      <c r="A1518" t="str">
        <f t="shared" si="433"/>
        <v>JAPANWALA, SAAID</v>
      </c>
      <c r="B1518" t="str">
        <f t="shared" si="434"/>
        <v>806-173018</v>
      </c>
      <c r="C1518">
        <f t="shared" si="435"/>
        <v>93155045</v>
      </c>
      <c r="D1518" t="str">
        <f t="shared" si="436"/>
        <v>Checked Out</v>
      </c>
      <c r="E1518" t="str">
        <f t="shared" si="437"/>
        <v>CRS</v>
      </c>
      <c r="F1518" t="str">
        <f t="shared" si="438"/>
        <v>RACK</v>
      </c>
      <c r="G1518" t="str">
        <f t="shared" si="439"/>
        <v>SBK</v>
      </c>
      <c r="H1518">
        <f t="shared" si="440"/>
        <v>105</v>
      </c>
      <c r="I1518">
        <f t="shared" si="441"/>
        <v>42591</v>
      </c>
      <c r="J1518">
        <f t="shared" si="442"/>
        <v>42595</v>
      </c>
      <c r="K1518" t="str">
        <f t="shared" si="443"/>
        <v>NQQ1</v>
      </c>
      <c r="L1518">
        <f t="shared" si="444"/>
        <v>115</v>
      </c>
      <c r="M1518">
        <f t="shared" si="445"/>
        <v>4</v>
      </c>
      <c r="N1518">
        <f t="shared" si="446"/>
        <v>0</v>
      </c>
      <c r="O1518">
        <f t="shared" si="447"/>
        <v>0</v>
      </c>
      <c r="P1518" s="52" t="str">
        <f t="shared" si="448"/>
        <v>BOOKING.COM</v>
      </c>
      <c r="Q1518" s="52" t="str">
        <f t="shared" si="449"/>
        <v>*JBS HOTELS</v>
      </c>
      <c r="R1518" s="52" t="str">
        <f t="shared" si="450"/>
        <v>TOERKOOP REISBURO DE VEER</v>
      </c>
    </row>
    <row r="1519" spans="1:18" ht="15" customHeight="1">
      <c r="A1519" t="str">
        <f t="shared" si="433"/>
        <v>JAPANWALA, SAAID</v>
      </c>
      <c r="B1519" t="str">
        <f t="shared" si="434"/>
        <v>806-173018</v>
      </c>
      <c r="C1519">
        <f t="shared" si="435"/>
        <v>93155045</v>
      </c>
      <c r="D1519" t="str">
        <f t="shared" si="436"/>
        <v>Checked Out</v>
      </c>
      <c r="E1519" t="str">
        <f t="shared" si="437"/>
        <v>CRS</v>
      </c>
      <c r="F1519" t="str">
        <f t="shared" si="438"/>
        <v>RACK</v>
      </c>
      <c r="G1519" t="str">
        <f t="shared" si="439"/>
        <v>SBK</v>
      </c>
      <c r="H1519">
        <f t="shared" si="440"/>
        <v>105</v>
      </c>
      <c r="I1519">
        <f t="shared" si="441"/>
        <v>42591</v>
      </c>
      <c r="J1519">
        <f t="shared" si="442"/>
        <v>42595</v>
      </c>
      <c r="K1519" t="str">
        <f t="shared" si="443"/>
        <v>NQQ1</v>
      </c>
      <c r="L1519">
        <f t="shared" si="444"/>
        <v>115</v>
      </c>
      <c r="M1519">
        <f t="shared" si="445"/>
        <v>4</v>
      </c>
      <c r="N1519">
        <f t="shared" si="446"/>
        <v>0</v>
      </c>
      <c r="O1519">
        <f t="shared" si="447"/>
        <v>0</v>
      </c>
      <c r="P1519" s="52" t="str">
        <f t="shared" si="448"/>
        <v>BOOKING.COM</v>
      </c>
      <c r="Q1519" s="52" t="str">
        <f t="shared" si="449"/>
        <v>*JBS HOTELS</v>
      </c>
      <c r="R1519" s="52" t="str">
        <f t="shared" si="450"/>
        <v>TOERKOOP REISBURO DE VEER</v>
      </c>
    </row>
    <row r="1520" spans="1:18" ht="15" customHeight="1">
      <c r="A1520" t="str">
        <f t="shared" si="433"/>
        <v>JAPANWALA, SAAID</v>
      </c>
      <c r="B1520" t="str">
        <f t="shared" si="434"/>
        <v>806-173018</v>
      </c>
      <c r="C1520">
        <f t="shared" si="435"/>
        <v>93155045</v>
      </c>
      <c r="D1520" t="str">
        <f t="shared" si="436"/>
        <v>Checked Out</v>
      </c>
      <c r="E1520" t="str">
        <f t="shared" si="437"/>
        <v>CRS</v>
      </c>
      <c r="F1520" t="str">
        <f t="shared" si="438"/>
        <v>RACK</v>
      </c>
      <c r="G1520" t="str">
        <f t="shared" si="439"/>
        <v>SBK</v>
      </c>
      <c r="H1520">
        <f t="shared" si="440"/>
        <v>105</v>
      </c>
      <c r="I1520">
        <f t="shared" si="441"/>
        <v>42591</v>
      </c>
      <c r="J1520">
        <f t="shared" si="442"/>
        <v>42595</v>
      </c>
      <c r="K1520" t="str">
        <f t="shared" si="443"/>
        <v>NQQ1</v>
      </c>
      <c r="L1520">
        <f t="shared" si="444"/>
        <v>115</v>
      </c>
      <c r="M1520">
        <f t="shared" si="445"/>
        <v>4</v>
      </c>
      <c r="N1520">
        <f t="shared" si="446"/>
        <v>0</v>
      </c>
      <c r="O1520">
        <f t="shared" si="447"/>
        <v>0</v>
      </c>
      <c r="P1520" s="52" t="str">
        <f t="shared" si="448"/>
        <v>BOOKING.COM</v>
      </c>
      <c r="Q1520" s="52" t="str">
        <f t="shared" si="449"/>
        <v>*JBS HOTELS</v>
      </c>
      <c r="R1520" s="52" t="str">
        <f t="shared" si="450"/>
        <v>TOERKOOP REISBURO DE VEER</v>
      </c>
    </row>
    <row r="1521" spans="1:18" ht="15" customHeight="1">
      <c r="A1521" t="str">
        <f t="shared" si="433"/>
        <v>JAPANWALA, SAAID</v>
      </c>
      <c r="B1521" t="str">
        <f t="shared" si="434"/>
        <v>806-173018</v>
      </c>
      <c r="C1521">
        <f t="shared" si="435"/>
        <v>93155045</v>
      </c>
      <c r="D1521" t="str">
        <f t="shared" si="436"/>
        <v>Checked Out</v>
      </c>
      <c r="E1521" t="str">
        <f t="shared" si="437"/>
        <v>CRS</v>
      </c>
      <c r="F1521" t="str">
        <f t="shared" si="438"/>
        <v>RACK</v>
      </c>
      <c r="G1521" t="str">
        <f t="shared" si="439"/>
        <v>SBK</v>
      </c>
      <c r="H1521">
        <f t="shared" si="440"/>
        <v>105</v>
      </c>
      <c r="I1521">
        <f t="shared" si="441"/>
        <v>42591</v>
      </c>
      <c r="J1521">
        <f t="shared" si="442"/>
        <v>42595</v>
      </c>
      <c r="K1521" t="str">
        <f t="shared" si="443"/>
        <v>NQQ1</v>
      </c>
      <c r="L1521">
        <f t="shared" si="444"/>
        <v>115</v>
      </c>
      <c r="M1521">
        <f t="shared" si="445"/>
        <v>4</v>
      </c>
      <c r="N1521">
        <f t="shared" si="446"/>
        <v>0</v>
      </c>
      <c r="O1521">
        <f t="shared" si="447"/>
        <v>0</v>
      </c>
      <c r="P1521" s="52" t="str">
        <f t="shared" si="448"/>
        <v>BOOKING.COM</v>
      </c>
      <c r="Q1521" s="52" t="str">
        <f t="shared" si="449"/>
        <v>*JBS HOTELS</v>
      </c>
      <c r="R1521" s="52" t="str">
        <f t="shared" si="450"/>
        <v>TOERKOOP REISBURO DE VEER</v>
      </c>
    </row>
    <row r="1522" spans="1:18" ht="15" customHeight="1">
      <c r="A1522" t="str">
        <f t="shared" si="433"/>
        <v>JAPANWALA, SAAID</v>
      </c>
      <c r="B1522" t="str">
        <f t="shared" si="434"/>
        <v>806-173018</v>
      </c>
      <c r="C1522">
        <f t="shared" si="435"/>
        <v>93155045</v>
      </c>
      <c r="D1522" t="str">
        <f t="shared" si="436"/>
        <v>Checked Out</v>
      </c>
      <c r="E1522" t="str">
        <f t="shared" si="437"/>
        <v>CRS</v>
      </c>
      <c r="F1522" t="str">
        <f t="shared" si="438"/>
        <v>RACK</v>
      </c>
      <c r="G1522" t="str">
        <f t="shared" si="439"/>
        <v>SBK</v>
      </c>
      <c r="H1522">
        <f t="shared" si="440"/>
        <v>105</v>
      </c>
      <c r="I1522">
        <f t="shared" si="441"/>
        <v>42591</v>
      </c>
      <c r="J1522">
        <f t="shared" si="442"/>
        <v>42595</v>
      </c>
      <c r="K1522" t="str">
        <f t="shared" si="443"/>
        <v>NQQ1</v>
      </c>
      <c r="L1522">
        <f t="shared" si="444"/>
        <v>115</v>
      </c>
      <c r="M1522">
        <f t="shared" si="445"/>
        <v>4</v>
      </c>
      <c r="N1522">
        <f t="shared" si="446"/>
        <v>0</v>
      </c>
      <c r="O1522">
        <f t="shared" si="447"/>
        <v>0</v>
      </c>
      <c r="P1522" s="52" t="str">
        <f t="shared" si="448"/>
        <v>BOOKING.COM</v>
      </c>
      <c r="Q1522" s="52" t="str">
        <f t="shared" si="449"/>
        <v>*JBS HOTELS</v>
      </c>
      <c r="R1522" s="52" t="str">
        <f t="shared" si="450"/>
        <v>TOERKOOP REISBURO DE VEER</v>
      </c>
    </row>
    <row r="1523" spans="1:18" ht="15" customHeight="1">
      <c r="A1523" t="str">
        <f t="shared" si="433"/>
        <v>JAPANWALA, SAAID</v>
      </c>
      <c r="B1523" t="str">
        <f t="shared" si="434"/>
        <v>806-173018</v>
      </c>
      <c r="C1523">
        <f t="shared" si="435"/>
        <v>93155045</v>
      </c>
      <c r="D1523" t="str">
        <f t="shared" si="436"/>
        <v>Checked Out</v>
      </c>
      <c r="E1523" t="str">
        <f t="shared" si="437"/>
        <v>CRS</v>
      </c>
      <c r="F1523" t="str">
        <f t="shared" si="438"/>
        <v>RACK</v>
      </c>
      <c r="G1523" t="str">
        <f t="shared" si="439"/>
        <v>SBK</v>
      </c>
      <c r="H1523">
        <f t="shared" si="440"/>
        <v>105</v>
      </c>
      <c r="I1523">
        <f t="shared" si="441"/>
        <v>42591</v>
      </c>
      <c r="J1523">
        <f t="shared" si="442"/>
        <v>42595</v>
      </c>
      <c r="K1523" t="str">
        <f t="shared" si="443"/>
        <v>NQQ1</v>
      </c>
      <c r="L1523">
        <f t="shared" si="444"/>
        <v>115</v>
      </c>
      <c r="M1523">
        <f t="shared" si="445"/>
        <v>4</v>
      </c>
      <c r="N1523">
        <f t="shared" si="446"/>
        <v>0</v>
      </c>
      <c r="O1523">
        <f t="shared" si="447"/>
        <v>0</v>
      </c>
      <c r="P1523" s="52" t="str">
        <f t="shared" si="448"/>
        <v>BOOKING.COM</v>
      </c>
      <c r="Q1523" s="52" t="str">
        <f t="shared" si="449"/>
        <v>*JBS HOTELS</v>
      </c>
      <c r="R1523" s="52" t="str">
        <f t="shared" si="450"/>
        <v>TOERKOOP REISBURO DE VEER</v>
      </c>
    </row>
    <row r="1524" spans="1:18" ht="15" customHeight="1">
      <c r="A1524" t="str">
        <f t="shared" si="433"/>
        <v>JAPANWALA, SAAID</v>
      </c>
      <c r="B1524" t="str">
        <f t="shared" si="434"/>
        <v>806-173018</v>
      </c>
      <c r="C1524">
        <f t="shared" si="435"/>
        <v>93155045</v>
      </c>
      <c r="D1524" t="str">
        <f t="shared" si="436"/>
        <v>Checked Out</v>
      </c>
      <c r="E1524" t="str">
        <f t="shared" si="437"/>
        <v>CRS</v>
      </c>
      <c r="F1524" t="str">
        <f t="shared" si="438"/>
        <v>RACK</v>
      </c>
      <c r="G1524" t="str">
        <f t="shared" si="439"/>
        <v>SBK</v>
      </c>
      <c r="H1524">
        <f t="shared" si="440"/>
        <v>105</v>
      </c>
      <c r="I1524">
        <f t="shared" si="441"/>
        <v>42591</v>
      </c>
      <c r="J1524">
        <f t="shared" si="442"/>
        <v>42595</v>
      </c>
      <c r="K1524" t="str">
        <f t="shared" si="443"/>
        <v>NQQ1</v>
      </c>
      <c r="L1524">
        <f t="shared" si="444"/>
        <v>115</v>
      </c>
      <c r="M1524">
        <f t="shared" si="445"/>
        <v>4</v>
      </c>
      <c r="N1524">
        <f t="shared" si="446"/>
        <v>0</v>
      </c>
      <c r="O1524">
        <f t="shared" si="447"/>
        <v>0</v>
      </c>
      <c r="P1524" s="52" t="str">
        <f t="shared" si="448"/>
        <v>BOOKING.COM</v>
      </c>
      <c r="Q1524" s="52" t="str">
        <f t="shared" si="449"/>
        <v>*JBS HOTELS</v>
      </c>
      <c r="R1524" s="52" t="str">
        <f t="shared" si="450"/>
        <v>TOERKOOP REISBURO DE VEER</v>
      </c>
    </row>
    <row r="1525" spans="1:18" ht="15" customHeight="1">
      <c r="A1525" t="str">
        <f t="shared" si="433"/>
        <v>JAPANWALA, SAAID</v>
      </c>
      <c r="B1525" t="str">
        <f t="shared" si="434"/>
        <v>806-173018</v>
      </c>
      <c r="C1525">
        <f t="shared" si="435"/>
        <v>93155045</v>
      </c>
      <c r="D1525" t="str">
        <f t="shared" si="436"/>
        <v>Checked Out</v>
      </c>
      <c r="E1525" t="str">
        <f t="shared" si="437"/>
        <v>CRS</v>
      </c>
      <c r="F1525" t="str">
        <f t="shared" si="438"/>
        <v>RACK</v>
      </c>
      <c r="G1525" t="str">
        <f t="shared" si="439"/>
        <v>SBK</v>
      </c>
      <c r="H1525">
        <f t="shared" si="440"/>
        <v>105</v>
      </c>
      <c r="I1525">
        <f t="shared" si="441"/>
        <v>42591</v>
      </c>
      <c r="J1525">
        <f t="shared" si="442"/>
        <v>42595</v>
      </c>
      <c r="K1525" t="str">
        <f t="shared" si="443"/>
        <v>NQQ1</v>
      </c>
      <c r="L1525">
        <f t="shared" si="444"/>
        <v>115</v>
      </c>
      <c r="M1525">
        <f t="shared" si="445"/>
        <v>4</v>
      </c>
      <c r="N1525">
        <f t="shared" si="446"/>
        <v>0</v>
      </c>
      <c r="O1525">
        <f t="shared" si="447"/>
        <v>0</v>
      </c>
      <c r="P1525" s="52" t="str">
        <f t="shared" si="448"/>
        <v>BOOKING.COM</v>
      </c>
      <c r="Q1525" s="52" t="str">
        <f t="shared" si="449"/>
        <v>*JBS HOTELS</v>
      </c>
      <c r="R1525" s="52" t="str">
        <f t="shared" si="450"/>
        <v>TOERKOOP REISBURO DE VEER</v>
      </c>
    </row>
    <row r="1526" spans="1:18" ht="15" customHeight="1">
      <c r="A1526" t="str">
        <f t="shared" si="433"/>
        <v>JAPANWALA, SAAID</v>
      </c>
      <c r="B1526" t="str">
        <f t="shared" si="434"/>
        <v>806-173018</v>
      </c>
      <c r="C1526">
        <f t="shared" si="435"/>
        <v>93155045</v>
      </c>
      <c r="D1526" t="str">
        <f t="shared" si="436"/>
        <v>Checked Out</v>
      </c>
      <c r="E1526" t="str">
        <f t="shared" si="437"/>
        <v>CRS</v>
      </c>
      <c r="F1526" t="str">
        <f t="shared" si="438"/>
        <v>RACK</v>
      </c>
      <c r="G1526" t="str">
        <f t="shared" si="439"/>
        <v>SBK</v>
      </c>
      <c r="H1526">
        <f t="shared" si="440"/>
        <v>105</v>
      </c>
      <c r="I1526">
        <f t="shared" si="441"/>
        <v>42591</v>
      </c>
      <c r="J1526">
        <f t="shared" si="442"/>
        <v>42595</v>
      </c>
      <c r="K1526" t="str">
        <f t="shared" si="443"/>
        <v>NQQ1</v>
      </c>
      <c r="L1526">
        <f t="shared" si="444"/>
        <v>115</v>
      </c>
      <c r="M1526">
        <f t="shared" si="445"/>
        <v>4</v>
      </c>
      <c r="N1526">
        <f t="shared" si="446"/>
        <v>0</v>
      </c>
      <c r="O1526">
        <f t="shared" si="447"/>
        <v>0</v>
      </c>
      <c r="P1526" s="52" t="str">
        <f t="shared" si="448"/>
        <v>BOOKING.COM</v>
      </c>
      <c r="Q1526" s="52" t="str">
        <f t="shared" si="449"/>
        <v>*JBS HOTELS</v>
      </c>
      <c r="R1526" s="52" t="str">
        <f t="shared" si="450"/>
        <v>TOERKOOP REISBURO DE VEER</v>
      </c>
    </row>
    <row r="1527" spans="1:18" ht="15" customHeight="1">
      <c r="A1527" t="str">
        <f t="shared" si="433"/>
        <v>JAPANWALA, SAAID</v>
      </c>
      <c r="B1527" t="str">
        <f t="shared" si="434"/>
        <v>806-173018</v>
      </c>
      <c r="C1527">
        <f t="shared" si="435"/>
        <v>93155045</v>
      </c>
      <c r="D1527" t="str">
        <f t="shared" si="436"/>
        <v>Checked Out</v>
      </c>
      <c r="E1527" t="str">
        <f t="shared" si="437"/>
        <v>CRS</v>
      </c>
      <c r="F1527" t="str">
        <f t="shared" si="438"/>
        <v>RACK</v>
      </c>
      <c r="G1527" t="str">
        <f t="shared" si="439"/>
        <v>SBK</v>
      </c>
      <c r="H1527">
        <f t="shared" si="440"/>
        <v>105</v>
      </c>
      <c r="I1527">
        <f t="shared" si="441"/>
        <v>42591</v>
      </c>
      <c r="J1527">
        <f t="shared" si="442"/>
        <v>42595</v>
      </c>
      <c r="K1527" t="str">
        <f t="shared" si="443"/>
        <v>NQQ1</v>
      </c>
      <c r="L1527">
        <f t="shared" si="444"/>
        <v>115</v>
      </c>
      <c r="M1527">
        <f t="shared" si="445"/>
        <v>4</v>
      </c>
      <c r="N1527">
        <f t="shared" si="446"/>
        <v>0</v>
      </c>
      <c r="O1527">
        <f t="shared" si="447"/>
        <v>0</v>
      </c>
      <c r="P1527" s="52" t="str">
        <f t="shared" si="448"/>
        <v>BOOKING.COM</v>
      </c>
      <c r="Q1527" s="52" t="str">
        <f t="shared" si="449"/>
        <v>*JBS HOTELS</v>
      </c>
      <c r="R1527" s="52" t="str">
        <f t="shared" si="450"/>
        <v>TOERKOOP REISBURO DE VEER</v>
      </c>
    </row>
    <row r="1528" spans="1:18" ht="15" customHeight="1">
      <c r="A1528" t="str">
        <f t="shared" si="433"/>
        <v>JAPANWALA, SAAID</v>
      </c>
      <c r="B1528" t="str">
        <f t="shared" si="434"/>
        <v>806-173018</v>
      </c>
      <c r="C1528">
        <f t="shared" si="435"/>
        <v>93155045</v>
      </c>
      <c r="D1528" t="str">
        <f t="shared" si="436"/>
        <v>Checked Out</v>
      </c>
      <c r="E1528" t="str">
        <f t="shared" si="437"/>
        <v>CRS</v>
      </c>
      <c r="F1528" t="str">
        <f t="shared" si="438"/>
        <v>RACK</v>
      </c>
      <c r="G1528" t="str">
        <f t="shared" si="439"/>
        <v>SBK</v>
      </c>
      <c r="H1528">
        <f t="shared" si="440"/>
        <v>105</v>
      </c>
      <c r="I1528">
        <f t="shared" si="441"/>
        <v>42591</v>
      </c>
      <c r="J1528">
        <f t="shared" si="442"/>
        <v>42595</v>
      </c>
      <c r="K1528" t="str">
        <f t="shared" si="443"/>
        <v>NQQ1</v>
      </c>
      <c r="L1528">
        <f t="shared" si="444"/>
        <v>115</v>
      </c>
      <c r="M1528">
        <f t="shared" si="445"/>
        <v>4</v>
      </c>
      <c r="N1528">
        <f t="shared" si="446"/>
        <v>0</v>
      </c>
      <c r="O1528">
        <f t="shared" si="447"/>
        <v>0</v>
      </c>
      <c r="P1528" s="52" t="str">
        <f t="shared" si="448"/>
        <v>BOOKING.COM</v>
      </c>
      <c r="Q1528" s="52" t="str">
        <f t="shared" si="449"/>
        <v>*JBS HOTELS</v>
      </c>
      <c r="R1528" s="52" t="str">
        <f t="shared" si="450"/>
        <v>TOERKOOP REISBURO DE VEER</v>
      </c>
    </row>
    <row r="1529" spans="1:18" ht="15" customHeight="1">
      <c r="A1529" t="str">
        <f t="shared" si="433"/>
        <v>JAPANWALA, SAAID</v>
      </c>
      <c r="B1529" t="str">
        <f t="shared" si="434"/>
        <v>806-173018</v>
      </c>
      <c r="C1529">
        <f t="shared" si="435"/>
        <v>93155045</v>
      </c>
      <c r="D1529" t="str">
        <f t="shared" si="436"/>
        <v>Checked Out</v>
      </c>
      <c r="E1529" t="str">
        <f t="shared" si="437"/>
        <v>CRS</v>
      </c>
      <c r="F1529" t="str">
        <f t="shared" si="438"/>
        <v>RACK</v>
      </c>
      <c r="G1529" t="str">
        <f t="shared" si="439"/>
        <v>SBK</v>
      </c>
      <c r="H1529">
        <f t="shared" si="440"/>
        <v>105</v>
      </c>
      <c r="I1529">
        <f t="shared" si="441"/>
        <v>42591</v>
      </c>
      <c r="J1529">
        <f t="shared" si="442"/>
        <v>42595</v>
      </c>
      <c r="K1529" t="str">
        <f t="shared" si="443"/>
        <v>NQQ1</v>
      </c>
      <c r="L1529">
        <f t="shared" si="444"/>
        <v>115</v>
      </c>
      <c r="M1529">
        <f t="shared" si="445"/>
        <v>4</v>
      </c>
      <c r="N1529">
        <f t="shared" si="446"/>
        <v>0</v>
      </c>
      <c r="O1529">
        <f t="shared" si="447"/>
        <v>0</v>
      </c>
      <c r="P1529" s="52" t="str">
        <f t="shared" si="448"/>
        <v>BOOKING.COM</v>
      </c>
      <c r="Q1529" s="52" t="str">
        <f t="shared" si="449"/>
        <v>*JBS HOTELS</v>
      </c>
      <c r="R1529" s="52" t="str">
        <f t="shared" si="450"/>
        <v>TOERKOOP REISBURO DE VEER</v>
      </c>
    </row>
    <row r="1530" spans="1:18" ht="15" customHeight="1">
      <c r="A1530" t="str">
        <f t="shared" si="433"/>
        <v>JAPANWALA, SAAID</v>
      </c>
      <c r="B1530" t="str">
        <f t="shared" si="434"/>
        <v>806-173018</v>
      </c>
      <c r="C1530">
        <f t="shared" si="435"/>
        <v>93155045</v>
      </c>
      <c r="D1530" t="str">
        <f t="shared" si="436"/>
        <v>Checked Out</v>
      </c>
      <c r="E1530" t="str">
        <f t="shared" si="437"/>
        <v>CRS</v>
      </c>
      <c r="F1530" t="str">
        <f t="shared" si="438"/>
        <v>RACK</v>
      </c>
      <c r="G1530" t="str">
        <f t="shared" si="439"/>
        <v>SBK</v>
      </c>
      <c r="H1530">
        <f t="shared" si="440"/>
        <v>105</v>
      </c>
      <c r="I1530">
        <f t="shared" si="441"/>
        <v>42591</v>
      </c>
      <c r="J1530">
        <f t="shared" si="442"/>
        <v>42595</v>
      </c>
      <c r="K1530" t="str">
        <f t="shared" si="443"/>
        <v>NQQ1</v>
      </c>
      <c r="L1530">
        <f t="shared" si="444"/>
        <v>115</v>
      </c>
      <c r="M1530">
        <f t="shared" si="445"/>
        <v>4</v>
      </c>
      <c r="N1530">
        <f t="shared" si="446"/>
        <v>0</v>
      </c>
      <c r="O1530">
        <f t="shared" si="447"/>
        <v>0</v>
      </c>
      <c r="P1530" s="52" t="str">
        <f t="shared" si="448"/>
        <v>BOOKING.COM</v>
      </c>
      <c r="Q1530" s="52" t="str">
        <f t="shared" si="449"/>
        <v>*JBS HOTELS</v>
      </c>
      <c r="R1530" s="52" t="str">
        <f t="shared" si="450"/>
        <v>TOERKOOP REISBURO DE VEER</v>
      </c>
    </row>
    <row r="1531" spans="1:18" ht="15" customHeight="1">
      <c r="A1531" t="str">
        <f t="shared" si="433"/>
        <v>JAPANWALA, SAAID</v>
      </c>
      <c r="B1531" t="str">
        <f t="shared" si="434"/>
        <v>806-173018</v>
      </c>
      <c r="C1531">
        <f t="shared" si="435"/>
        <v>93155045</v>
      </c>
      <c r="D1531" t="str">
        <f t="shared" si="436"/>
        <v>Checked Out</v>
      </c>
      <c r="E1531" t="str">
        <f t="shared" si="437"/>
        <v>CRS</v>
      </c>
      <c r="F1531" t="str">
        <f t="shared" si="438"/>
        <v>RACK</v>
      </c>
      <c r="G1531" t="str">
        <f t="shared" si="439"/>
        <v>SBK</v>
      </c>
      <c r="H1531">
        <f t="shared" si="440"/>
        <v>105</v>
      </c>
      <c r="I1531">
        <f t="shared" si="441"/>
        <v>42591</v>
      </c>
      <c r="J1531">
        <f t="shared" si="442"/>
        <v>42595</v>
      </c>
      <c r="K1531" t="str">
        <f t="shared" si="443"/>
        <v>NQQ1</v>
      </c>
      <c r="L1531">
        <f t="shared" si="444"/>
        <v>115</v>
      </c>
      <c r="M1531">
        <f t="shared" si="445"/>
        <v>4</v>
      </c>
      <c r="N1531">
        <f t="shared" si="446"/>
        <v>0</v>
      </c>
      <c r="O1531">
        <f t="shared" si="447"/>
        <v>0</v>
      </c>
      <c r="P1531" s="52" t="str">
        <f t="shared" si="448"/>
        <v>BOOKING.COM</v>
      </c>
      <c r="Q1531" s="52" t="str">
        <f t="shared" si="449"/>
        <v>*JBS HOTELS</v>
      </c>
      <c r="R1531" s="52" t="str">
        <f t="shared" si="450"/>
        <v>TOERKOOP REISBURO DE VEER</v>
      </c>
    </row>
    <row r="1532" spans="1:18" ht="15" customHeight="1">
      <c r="A1532" t="str">
        <f t="shared" si="433"/>
        <v>JAPANWALA, SAAID</v>
      </c>
      <c r="B1532" t="str">
        <f t="shared" si="434"/>
        <v>806-173018</v>
      </c>
      <c r="C1532">
        <f t="shared" si="435"/>
        <v>93155045</v>
      </c>
      <c r="D1532" t="str">
        <f t="shared" si="436"/>
        <v>Checked Out</v>
      </c>
      <c r="E1532" t="str">
        <f t="shared" si="437"/>
        <v>CRS</v>
      </c>
      <c r="F1532" t="str">
        <f t="shared" si="438"/>
        <v>RACK</v>
      </c>
      <c r="G1532" t="str">
        <f t="shared" si="439"/>
        <v>SBK</v>
      </c>
      <c r="H1532">
        <f t="shared" si="440"/>
        <v>105</v>
      </c>
      <c r="I1532">
        <f t="shared" si="441"/>
        <v>42591</v>
      </c>
      <c r="J1532">
        <f t="shared" si="442"/>
        <v>42595</v>
      </c>
      <c r="K1532" t="str">
        <f t="shared" si="443"/>
        <v>NQQ1</v>
      </c>
      <c r="L1532">
        <f t="shared" si="444"/>
        <v>115</v>
      </c>
      <c r="M1532">
        <f t="shared" si="445"/>
        <v>4</v>
      </c>
      <c r="N1532">
        <f t="shared" si="446"/>
        <v>0</v>
      </c>
      <c r="O1532">
        <f t="shared" si="447"/>
        <v>0</v>
      </c>
      <c r="P1532" s="52" t="str">
        <f t="shared" si="448"/>
        <v>BOOKING.COM</v>
      </c>
      <c r="Q1532" s="52" t="str">
        <f t="shared" si="449"/>
        <v>*JBS HOTELS</v>
      </c>
      <c r="R1532" s="52" t="str">
        <f t="shared" si="450"/>
        <v>TOERKOOP REISBURO DE VEER</v>
      </c>
    </row>
    <row r="1533" spans="1:18" ht="15" customHeight="1">
      <c r="A1533" t="str">
        <f t="shared" si="433"/>
        <v>JAPANWALA, SAAID</v>
      </c>
      <c r="B1533" t="str">
        <f t="shared" si="434"/>
        <v>806-173018</v>
      </c>
      <c r="C1533">
        <f t="shared" si="435"/>
        <v>93155045</v>
      </c>
      <c r="D1533" t="str">
        <f t="shared" si="436"/>
        <v>Checked Out</v>
      </c>
      <c r="E1533" t="str">
        <f t="shared" si="437"/>
        <v>CRS</v>
      </c>
      <c r="F1533" t="str">
        <f t="shared" si="438"/>
        <v>RACK</v>
      </c>
      <c r="G1533" t="str">
        <f t="shared" si="439"/>
        <v>SBK</v>
      </c>
      <c r="H1533">
        <f t="shared" si="440"/>
        <v>105</v>
      </c>
      <c r="I1533">
        <f t="shared" si="441"/>
        <v>42591</v>
      </c>
      <c r="J1533">
        <f t="shared" si="442"/>
        <v>42595</v>
      </c>
      <c r="K1533" t="str">
        <f t="shared" si="443"/>
        <v>NQQ1</v>
      </c>
      <c r="L1533">
        <f t="shared" si="444"/>
        <v>115</v>
      </c>
      <c r="M1533">
        <f t="shared" si="445"/>
        <v>4</v>
      </c>
      <c r="N1533">
        <f t="shared" si="446"/>
        <v>0</v>
      </c>
      <c r="O1533">
        <f t="shared" si="447"/>
        <v>0</v>
      </c>
      <c r="P1533" s="52" t="str">
        <f t="shared" si="448"/>
        <v>BOOKING.COM</v>
      </c>
      <c r="Q1533" s="52" t="str">
        <f t="shared" si="449"/>
        <v>*JBS HOTELS</v>
      </c>
      <c r="R1533" s="52" t="str">
        <f t="shared" si="450"/>
        <v>TOERKOOP REISBURO DE VEER</v>
      </c>
    </row>
    <row r="1534" spans="1:18" ht="15" customHeight="1">
      <c r="A1534" t="str">
        <f t="shared" si="433"/>
        <v>JAPANWALA, SAAID</v>
      </c>
      <c r="B1534" t="str">
        <f t="shared" si="434"/>
        <v>806-173018</v>
      </c>
      <c r="C1534">
        <f t="shared" si="435"/>
        <v>93155045</v>
      </c>
      <c r="D1534" t="str">
        <f t="shared" si="436"/>
        <v>Checked Out</v>
      </c>
      <c r="E1534" t="str">
        <f t="shared" si="437"/>
        <v>CRS</v>
      </c>
      <c r="F1534" t="str">
        <f t="shared" si="438"/>
        <v>RACK</v>
      </c>
      <c r="G1534" t="str">
        <f t="shared" si="439"/>
        <v>SBK</v>
      </c>
      <c r="H1534">
        <f t="shared" si="440"/>
        <v>105</v>
      </c>
      <c r="I1534">
        <f t="shared" si="441"/>
        <v>42591</v>
      </c>
      <c r="J1534">
        <f t="shared" si="442"/>
        <v>42595</v>
      </c>
      <c r="K1534" t="str">
        <f t="shared" si="443"/>
        <v>NQQ1</v>
      </c>
      <c r="L1534">
        <f t="shared" si="444"/>
        <v>115</v>
      </c>
      <c r="M1534">
        <f t="shared" si="445"/>
        <v>4</v>
      </c>
      <c r="N1534">
        <f t="shared" si="446"/>
        <v>0</v>
      </c>
      <c r="O1534">
        <f t="shared" si="447"/>
        <v>0</v>
      </c>
      <c r="P1534" s="52" t="str">
        <f t="shared" si="448"/>
        <v>BOOKING.COM</v>
      </c>
      <c r="Q1534" s="52" t="str">
        <f t="shared" si="449"/>
        <v>*JBS HOTELS</v>
      </c>
      <c r="R1534" s="52" t="str">
        <f t="shared" si="450"/>
        <v>TOERKOOP REISBURO DE VEER</v>
      </c>
    </row>
    <row r="1535" spans="1:18" ht="15" customHeight="1">
      <c r="A1535" t="str">
        <f t="shared" si="433"/>
        <v>JAPANWALA, SAAID</v>
      </c>
      <c r="B1535" t="str">
        <f t="shared" si="434"/>
        <v>806-173018</v>
      </c>
      <c r="C1535">
        <f t="shared" si="435"/>
        <v>93155045</v>
      </c>
      <c r="D1535" t="str">
        <f t="shared" si="436"/>
        <v>Checked Out</v>
      </c>
      <c r="E1535" t="str">
        <f t="shared" si="437"/>
        <v>CRS</v>
      </c>
      <c r="F1535" t="str">
        <f t="shared" si="438"/>
        <v>RACK</v>
      </c>
      <c r="G1535" t="str">
        <f t="shared" si="439"/>
        <v>SBK</v>
      </c>
      <c r="H1535">
        <f t="shared" si="440"/>
        <v>105</v>
      </c>
      <c r="I1535">
        <f t="shared" si="441"/>
        <v>42591</v>
      </c>
      <c r="J1535">
        <f t="shared" si="442"/>
        <v>42595</v>
      </c>
      <c r="K1535" t="str">
        <f t="shared" si="443"/>
        <v>NQQ1</v>
      </c>
      <c r="L1535">
        <f t="shared" si="444"/>
        <v>115</v>
      </c>
      <c r="M1535">
        <f t="shared" si="445"/>
        <v>4</v>
      </c>
      <c r="N1535">
        <f t="shared" si="446"/>
        <v>0</v>
      </c>
      <c r="O1535">
        <f t="shared" si="447"/>
        <v>0</v>
      </c>
      <c r="P1535" s="52" t="str">
        <f t="shared" si="448"/>
        <v>BOOKING.COM</v>
      </c>
      <c r="Q1535" s="52" t="str">
        <f t="shared" si="449"/>
        <v>*JBS HOTELS</v>
      </c>
      <c r="R1535" s="52" t="str">
        <f t="shared" si="450"/>
        <v>TOERKOOP REISBURO DE VEER</v>
      </c>
    </row>
    <row r="1536" spans="1:18" ht="15" customHeight="1">
      <c r="A1536" t="str">
        <f t="shared" si="433"/>
        <v>JAPANWALA, SAAID</v>
      </c>
      <c r="B1536" t="str">
        <f t="shared" si="434"/>
        <v>806-173018</v>
      </c>
      <c r="C1536">
        <f t="shared" si="435"/>
        <v>93155045</v>
      </c>
      <c r="D1536" t="str">
        <f t="shared" si="436"/>
        <v>Checked Out</v>
      </c>
      <c r="E1536" t="str">
        <f t="shared" si="437"/>
        <v>CRS</v>
      </c>
      <c r="F1536" t="str">
        <f t="shared" si="438"/>
        <v>RACK</v>
      </c>
      <c r="G1536" t="str">
        <f t="shared" si="439"/>
        <v>SBK</v>
      </c>
      <c r="H1536">
        <f t="shared" si="440"/>
        <v>105</v>
      </c>
      <c r="I1536">
        <f t="shared" si="441"/>
        <v>42591</v>
      </c>
      <c r="J1536">
        <f t="shared" si="442"/>
        <v>42595</v>
      </c>
      <c r="K1536" t="str">
        <f t="shared" si="443"/>
        <v>NQQ1</v>
      </c>
      <c r="L1536">
        <f t="shared" si="444"/>
        <v>115</v>
      </c>
      <c r="M1536">
        <f t="shared" si="445"/>
        <v>4</v>
      </c>
      <c r="N1536">
        <f t="shared" si="446"/>
        <v>0</v>
      </c>
      <c r="O1536">
        <f t="shared" si="447"/>
        <v>0</v>
      </c>
      <c r="P1536" s="52" t="str">
        <f t="shared" si="448"/>
        <v>BOOKING.COM</v>
      </c>
      <c r="Q1536" s="52" t="str">
        <f t="shared" si="449"/>
        <v>*JBS HOTELS</v>
      </c>
      <c r="R1536" s="52" t="str">
        <f t="shared" si="450"/>
        <v>TOERKOOP REISBURO DE VEER</v>
      </c>
    </row>
    <row r="1537" spans="1:18" ht="15" customHeight="1">
      <c r="A1537" t="str">
        <f t="shared" si="433"/>
        <v>JAPANWALA, SAAID</v>
      </c>
      <c r="B1537" t="str">
        <f t="shared" si="434"/>
        <v>806-173018</v>
      </c>
      <c r="C1537">
        <f t="shared" si="435"/>
        <v>93155045</v>
      </c>
      <c r="D1537" t="str">
        <f t="shared" si="436"/>
        <v>Checked Out</v>
      </c>
      <c r="E1537" t="str">
        <f t="shared" si="437"/>
        <v>CRS</v>
      </c>
      <c r="F1537" t="str">
        <f t="shared" si="438"/>
        <v>RACK</v>
      </c>
      <c r="G1537" t="str">
        <f t="shared" si="439"/>
        <v>SBK</v>
      </c>
      <c r="H1537">
        <f t="shared" si="440"/>
        <v>105</v>
      </c>
      <c r="I1537">
        <f t="shared" si="441"/>
        <v>42591</v>
      </c>
      <c r="J1537">
        <f t="shared" si="442"/>
        <v>42595</v>
      </c>
      <c r="K1537" t="str">
        <f t="shared" si="443"/>
        <v>NQQ1</v>
      </c>
      <c r="L1537">
        <f t="shared" si="444"/>
        <v>115</v>
      </c>
      <c r="M1537">
        <f t="shared" si="445"/>
        <v>4</v>
      </c>
      <c r="N1537">
        <f t="shared" si="446"/>
        <v>0</v>
      </c>
      <c r="O1537">
        <f t="shared" si="447"/>
        <v>0</v>
      </c>
      <c r="P1537" s="52" t="str">
        <f t="shared" si="448"/>
        <v>BOOKING.COM</v>
      </c>
      <c r="Q1537" s="52" t="str">
        <f t="shared" si="449"/>
        <v>*JBS HOTELS</v>
      </c>
      <c r="R1537" s="52" t="str">
        <f t="shared" si="450"/>
        <v>TOERKOOP REISBURO DE VEER</v>
      </c>
    </row>
    <row r="1538" spans="1:18" ht="15" customHeight="1">
      <c r="A1538" t="str">
        <f t="shared" si="433"/>
        <v>JAPANWALA, SAAID</v>
      </c>
      <c r="B1538" t="str">
        <f t="shared" si="434"/>
        <v>806-173018</v>
      </c>
      <c r="C1538">
        <f t="shared" si="435"/>
        <v>93155045</v>
      </c>
      <c r="D1538" t="str">
        <f t="shared" si="436"/>
        <v>Checked Out</v>
      </c>
      <c r="E1538" t="str">
        <f t="shared" si="437"/>
        <v>CRS</v>
      </c>
      <c r="F1538" t="str">
        <f t="shared" si="438"/>
        <v>RACK</v>
      </c>
      <c r="G1538" t="str">
        <f t="shared" si="439"/>
        <v>SBK</v>
      </c>
      <c r="H1538">
        <f t="shared" si="440"/>
        <v>105</v>
      </c>
      <c r="I1538">
        <f t="shared" si="441"/>
        <v>42591</v>
      </c>
      <c r="J1538">
        <f t="shared" si="442"/>
        <v>42595</v>
      </c>
      <c r="K1538" t="str">
        <f t="shared" si="443"/>
        <v>NQQ1</v>
      </c>
      <c r="L1538">
        <f t="shared" si="444"/>
        <v>115</v>
      </c>
      <c r="M1538">
        <f t="shared" si="445"/>
        <v>4</v>
      </c>
      <c r="N1538">
        <f t="shared" si="446"/>
        <v>0</v>
      </c>
      <c r="O1538">
        <f t="shared" si="447"/>
        <v>0</v>
      </c>
      <c r="P1538" s="52" t="str">
        <f t="shared" si="448"/>
        <v>BOOKING.COM</v>
      </c>
      <c r="Q1538" s="52" t="str">
        <f t="shared" si="449"/>
        <v>*JBS HOTELS</v>
      </c>
      <c r="R1538" s="52" t="str">
        <f t="shared" si="450"/>
        <v>TOERKOOP REISBURO DE VEER</v>
      </c>
    </row>
    <row r="1539" spans="1:18" ht="15" customHeight="1">
      <c r="A1539" t="str">
        <f t="shared" si="433"/>
        <v>JAPANWALA, SAAID</v>
      </c>
      <c r="B1539" t="str">
        <f t="shared" si="434"/>
        <v>806-173018</v>
      </c>
      <c r="C1539">
        <f t="shared" si="435"/>
        <v>93155045</v>
      </c>
      <c r="D1539" t="str">
        <f t="shared" si="436"/>
        <v>Checked Out</v>
      </c>
      <c r="E1539" t="str">
        <f t="shared" si="437"/>
        <v>CRS</v>
      </c>
      <c r="F1539" t="str">
        <f t="shared" si="438"/>
        <v>RACK</v>
      </c>
      <c r="G1539" t="str">
        <f t="shared" si="439"/>
        <v>SBK</v>
      </c>
      <c r="H1539">
        <f t="shared" si="440"/>
        <v>105</v>
      </c>
      <c r="I1539">
        <f t="shared" si="441"/>
        <v>42591</v>
      </c>
      <c r="J1539">
        <f t="shared" si="442"/>
        <v>42595</v>
      </c>
      <c r="K1539" t="str">
        <f t="shared" si="443"/>
        <v>NQQ1</v>
      </c>
      <c r="L1539">
        <f t="shared" si="444"/>
        <v>115</v>
      </c>
      <c r="M1539">
        <f t="shared" si="445"/>
        <v>4</v>
      </c>
      <c r="N1539">
        <f t="shared" si="446"/>
        <v>0</v>
      </c>
      <c r="O1539">
        <f t="shared" si="447"/>
        <v>0</v>
      </c>
      <c r="P1539" s="52" t="str">
        <f t="shared" si="448"/>
        <v>BOOKING.COM</v>
      </c>
      <c r="Q1539" s="52" t="str">
        <f t="shared" si="449"/>
        <v>*JBS HOTELS</v>
      </c>
      <c r="R1539" s="52" t="str">
        <f t="shared" si="450"/>
        <v>TOERKOOP REISBURO DE VEER</v>
      </c>
    </row>
    <row r="1540" spans="1:18" ht="15" customHeight="1">
      <c r="A1540" t="str">
        <f t="shared" si="433"/>
        <v>JAPANWALA, SAAID</v>
      </c>
      <c r="B1540" t="str">
        <f t="shared" si="434"/>
        <v>806-173018</v>
      </c>
      <c r="C1540">
        <f t="shared" si="435"/>
        <v>93155045</v>
      </c>
      <c r="D1540" t="str">
        <f t="shared" si="436"/>
        <v>Checked Out</v>
      </c>
      <c r="E1540" t="str">
        <f t="shared" si="437"/>
        <v>CRS</v>
      </c>
      <c r="F1540" t="str">
        <f t="shared" si="438"/>
        <v>RACK</v>
      </c>
      <c r="G1540" t="str">
        <f t="shared" si="439"/>
        <v>SBK</v>
      </c>
      <c r="H1540">
        <f t="shared" si="440"/>
        <v>105</v>
      </c>
      <c r="I1540">
        <f t="shared" si="441"/>
        <v>42591</v>
      </c>
      <c r="J1540">
        <f t="shared" si="442"/>
        <v>42595</v>
      </c>
      <c r="K1540" t="str">
        <f t="shared" si="443"/>
        <v>NQQ1</v>
      </c>
      <c r="L1540">
        <f t="shared" si="444"/>
        <v>115</v>
      </c>
      <c r="M1540">
        <f t="shared" si="445"/>
        <v>4</v>
      </c>
      <c r="N1540">
        <f t="shared" si="446"/>
        <v>0</v>
      </c>
      <c r="O1540">
        <f t="shared" si="447"/>
        <v>0</v>
      </c>
      <c r="P1540" s="52" t="str">
        <f t="shared" si="448"/>
        <v>BOOKING.COM</v>
      </c>
      <c r="Q1540" s="52" t="str">
        <f t="shared" si="449"/>
        <v>*JBS HOTELS</v>
      </c>
      <c r="R1540" s="52" t="str">
        <f t="shared" si="450"/>
        <v>TOERKOOP REISBURO DE VEER</v>
      </c>
    </row>
    <row r="1541" spans="1:18" ht="15" customHeight="1">
      <c r="A1541" t="str">
        <f t="shared" si="433"/>
        <v>JAPANWALA, SAAID</v>
      </c>
      <c r="B1541" t="str">
        <f t="shared" si="434"/>
        <v>806-173018</v>
      </c>
      <c r="C1541">
        <f t="shared" si="435"/>
        <v>93155045</v>
      </c>
      <c r="D1541" t="str">
        <f t="shared" si="436"/>
        <v>Checked Out</v>
      </c>
      <c r="E1541" t="str">
        <f t="shared" si="437"/>
        <v>CRS</v>
      </c>
      <c r="F1541" t="str">
        <f t="shared" si="438"/>
        <v>RACK</v>
      </c>
      <c r="G1541" t="str">
        <f t="shared" si="439"/>
        <v>SBK</v>
      </c>
      <c r="H1541">
        <f t="shared" si="440"/>
        <v>105</v>
      </c>
      <c r="I1541">
        <f t="shared" si="441"/>
        <v>42591</v>
      </c>
      <c r="J1541">
        <f t="shared" si="442"/>
        <v>42595</v>
      </c>
      <c r="K1541" t="str">
        <f t="shared" si="443"/>
        <v>NQQ1</v>
      </c>
      <c r="L1541">
        <f t="shared" si="444"/>
        <v>115</v>
      </c>
      <c r="M1541">
        <f t="shared" si="445"/>
        <v>4</v>
      </c>
      <c r="N1541">
        <f t="shared" si="446"/>
        <v>0</v>
      </c>
      <c r="O1541">
        <f t="shared" si="447"/>
        <v>0</v>
      </c>
      <c r="P1541" s="52" t="str">
        <f t="shared" si="448"/>
        <v>BOOKING.COM</v>
      </c>
      <c r="Q1541" s="52" t="str">
        <f t="shared" si="449"/>
        <v>*JBS HOTELS</v>
      </c>
      <c r="R1541" s="52" t="str">
        <f t="shared" si="450"/>
        <v>TOERKOOP REISBURO DE VEER</v>
      </c>
    </row>
    <row r="1542" spans="1:18" ht="15" customHeight="1">
      <c r="A1542" t="str">
        <f t="shared" si="433"/>
        <v>JAPANWALA, SAAID</v>
      </c>
      <c r="B1542" t="str">
        <f t="shared" si="434"/>
        <v>806-173018</v>
      </c>
      <c r="C1542">
        <f t="shared" si="435"/>
        <v>93155045</v>
      </c>
      <c r="D1542" t="str">
        <f t="shared" si="436"/>
        <v>Checked Out</v>
      </c>
      <c r="E1542" t="str">
        <f t="shared" si="437"/>
        <v>CRS</v>
      </c>
      <c r="F1542" t="str">
        <f t="shared" si="438"/>
        <v>RACK</v>
      </c>
      <c r="G1542" t="str">
        <f t="shared" si="439"/>
        <v>SBK</v>
      </c>
      <c r="H1542">
        <f t="shared" si="440"/>
        <v>105</v>
      </c>
      <c r="I1542">
        <f t="shared" si="441"/>
        <v>42591</v>
      </c>
      <c r="J1542">
        <f t="shared" si="442"/>
        <v>42595</v>
      </c>
      <c r="K1542" t="str">
        <f t="shared" si="443"/>
        <v>NQQ1</v>
      </c>
      <c r="L1542">
        <f t="shared" si="444"/>
        <v>115</v>
      </c>
      <c r="M1542">
        <f t="shared" si="445"/>
        <v>4</v>
      </c>
      <c r="N1542">
        <f t="shared" si="446"/>
        <v>0</v>
      </c>
      <c r="O1542">
        <f t="shared" si="447"/>
        <v>0</v>
      </c>
      <c r="P1542" s="52" t="str">
        <f t="shared" si="448"/>
        <v>BOOKING.COM</v>
      </c>
      <c r="Q1542" s="52" t="str">
        <f t="shared" si="449"/>
        <v>*JBS HOTELS</v>
      </c>
      <c r="R1542" s="52" t="str">
        <f t="shared" si="450"/>
        <v>TOERKOOP REISBURO DE VEER</v>
      </c>
    </row>
    <row r="1543" spans="1:18" ht="15" customHeight="1">
      <c r="A1543" t="str">
        <f t="shared" si="433"/>
        <v>JAPANWALA, SAAID</v>
      </c>
      <c r="B1543" t="str">
        <f t="shared" si="434"/>
        <v>806-173018</v>
      </c>
      <c r="C1543">
        <f t="shared" si="435"/>
        <v>93155045</v>
      </c>
      <c r="D1543" t="str">
        <f t="shared" si="436"/>
        <v>Checked Out</v>
      </c>
      <c r="E1543" t="str">
        <f t="shared" si="437"/>
        <v>CRS</v>
      </c>
      <c r="F1543" t="str">
        <f t="shared" si="438"/>
        <v>RACK</v>
      </c>
      <c r="G1543" t="str">
        <f t="shared" si="439"/>
        <v>SBK</v>
      </c>
      <c r="H1543">
        <f t="shared" si="440"/>
        <v>105</v>
      </c>
      <c r="I1543">
        <f t="shared" si="441"/>
        <v>42591</v>
      </c>
      <c r="J1543">
        <f t="shared" si="442"/>
        <v>42595</v>
      </c>
      <c r="K1543" t="str">
        <f t="shared" si="443"/>
        <v>NQQ1</v>
      </c>
      <c r="L1543">
        <f t="shared" si="444"/>
        <v>115</v>
      </c>
      <c r="M1543">
        <f t="shared" si="445"/>
        <v>4</v>
      </c>
      <c r="N1543">
        <f t="shared" si="446"/>
        <v>0</v>
      </c>
      <c r="O1543">
        <f t="shared" si="447"/>
        <v>0</v>
      </c>
      <c r="P1543" s="52" t="str">
        <f t="shared" si="448"/>
        <v>BOOKING.COM</v>
      </c>
      <c r="Q1543" s="52" t="str">
        <f t="shared" si="449"/>
        <v>*JBS HOTELS</v>
      </c>
      <c r="R1543" s="52" t="str">
        <f t="shared" si="450"/>
        <v>TOERKOOP REISBURO DE VEER</v>
      </c>
    </row>
    <row r="1544" spans="1:18" ht="15" customHeight="1">
      <c r="A1544" t="str">
        <f t="shared" si="433"/>
        <v>JAPANWALA, SAAID</v>
      </c>
      <c r="B1544" t="str">
        <f t="shared" si="434"/>
        <v>806-173018</v>
      </c>
      <c r="C1544">
        <f t="shared" si="435"/>
        <v>93155045</v>
      </c>
      <c r="D1544" t="str">
        <f t="shared" si="436"/>
        <v>Checked Out</v>
      </c>
      <c r="E1544" t="str">
        <f t="shared" si="437"/>
        <v>CRS</v>
      </c>
      <c r="F1544" t="str">
        <f t="shared" si="438"/>
        <v>RACK</v>
      </c>
      <c r="G1544" t="str">
        <f t="shared" si="439"/>
        <v>SBK</v>
      </c>
      <c r="H1544">
        <f t="shared" si="440"/>
        <v>105</v>
      </c>
      <c r="I1544">
        <f t="shared" si="441"/>
        <v>42591</v>
      </c>
      <c r="J1544">
        <f t="shared" si="442"/>
        <v>42595</v>
      </c>
      <c r="K1544" t="str">
        <f t="shared" si="443"/>
        <v>NQQ1</v>
      </c>
      <c r="L1544">
        <f t="shared" si="444"/>
        <v>115</v>
      </c>
      <c r="M1544">
        <f t="shared" si="445"/>
        <v>4</v>
      </c>
      <c r="N1544">
        <f t="shared" si="446"/>
        <v>0</v>
      </c>
      <c r="O1544">
        <f t="shared" si="447"/>
        <v>0</v>
      </c>
      <c r="P1544" s="52" t="str">
        <f t="shared" si="448"/>
        <v>BOOKING.COM</v>
      </c>
      <c r="Q1544" s="52" t="str">
        <f t="shared" si="449"/>
        <v>*JBS HOTELS</v>
      </c>
      <c r="R1544" s="52" t="str">
        <f t="shared" si="450"/>
        <v>TOERKOOP REISBURO DE VEER</v>
      </c>
    </row>
    <row r="1545" spans="1:18" ht="15" customHeight="1">
      <c r="A1545" t="str">
        <f t="shared" si="433"/>
        <v>JAPANWALA, SAAID</v>
      </c>
      <c r="B1545" t="str">
        <f t="shared" si="434"/>
        <v>806-173018</v>
      </c>
      <c r="C1545">
        <f t="shared" si="435"/>
        <v>93155045</v>
      </c>
      <c r="D1545" t="str">
        <f t="shared" si="436"/>
        <v>Checked Out</v>
      </c>
      <c r="E1545" t="str">
        <f t="shared" si="437"/>
        <v>CRS</v>
      </c>
      <c r="F1545" t="str">
        <f t="shared" si="438"/>
        <v>RACK</v>
      </c>
      <c r="G1545" t="str">
        <f t="shared" si="439"/>
        <v>SBK</v>
      </c>
      <c r="H1545">
        <f t="shared" si="440"/>
        <v>105</v>
      </c>
      <c r="I1545">
        <f t="shared" si="441"/>
        <v>42591</v>
      </c>
      <c r="J1545">
        <f t="shared" si="442"/>
        <v>42595</v>
      </c>
      <c r="K1545" t="str">
        <f t="shared" si="443"/>
        <v>NQQ1</v>
      </c>
      <c r="L1545">
        <f t="shared" si="444"/>
        <v>115</v>
      </c>
      <c r="M1545">
        <f t="shared" si="445"/>
        <v>4</v>
      </c>
      <c r="N1545">
        <f t="shared" si="446"/>
        <v>0</v>
      </c>
      <c r="O1545">
        <f t="shared" si="447"/>
        <v>0</v>
      </c>
      <c r="P1545" s="52" t="str">
        <f t="shared" si="448"/>
        <v>BOOKING.COM</v>
      </c>
      <c r="Q1545" s="52" t="str">
        <f t="shared" si="449"/>
        <v>*JBS HOTELS</v>
      </c>
      <c r="R1545" s="52" t="str">
        <f t="shared" si="450"/>
        <v>TOERKOOP REISBURO DE VEER</v>
      </c>
    </row>
    <row r="1546" spans="1:18" ht="15" customHeight="1">
      <c r="A1546" t="str">
        <f t="shared" si="433"/>
        <v>JAPANWALA, SAAID</v>
      </c>
      <c r="B1546" t="str">
        <f t="shared" si="434"/>
        <v>806-173018</v>
      </c>
      <c r="C1546">
        <f t="shared" si="435"/>
        <v>93155045</v>
      </c>
      <c r="D1546" t="str">
        <f t="shared" si="436"/>
        <v>Checked Out</v>
      </c>
      <c r="E1546" t="str">
        <f t="shared" si="437"/>
        <v>CRS</v>
      </c>
      <c r="F1546" t="str">
        <f t="shared" si="438"/>
        <v>RACK</v>
      </c>
      <c r="G1546" t="str">
        <f t="shared" si="439"/>
        <v>SBK</v>
      </c>
      <c r="H1546">
        <f t="shared" si="440"/>
        <v>105</v>
      </c>
      <c r="I1546">
        <f t="shared" si="441"/>
        <v>42591</v>
      </c>
      <c r="J1546">
        <f t="shared" si="442"/>
        <v>42595</v>
      </c>
      <c r="K1546" t="str">
        <f t="shared" si="443"/>
        <v>NQQ1</v>
      </c>
      <c r="L1546">
        <f t="shared" si="444"/>
        <v>115</v>
      </c>
      <c r="M1546">
        <f t="shared" si="445"/>
        <v>4</v>
      </c>
      <c r="N1546">
        <f t="shared" si="446"/>
        <v>0</v>
      </c>
      <c r="O1546">
        <f t="shared" si="447"/>
        <v>0</v>
      </c>
      <c r="P1546" s="52" t="str">
        <f t="shared" si="448"/>
        <v>BOOKING.COM</v>
      </c>
      <c r="Q1546" s="52" t="str">
        <f t="shared" si="449"/>
        <v>*JBS HOTELS</v>
      </c>
      <c r="R1546" s="52" t="str">
        <f t="shared" si="450"/>
        <v>TOERKOOP REISBURO DE VEER</v>
      </c>
    </row>
    <row r="1547" spans="1:18" ht="15" customHeight="1">
      <c r="A1547" t="str">
        <f t="shared" si="433"/>
        <v>JAPANWALA, SAAID</v>
      </c>
      <c r="B1547" t="str">
        <f t="shared" si="434"/>
        <v>806-173018</v>
      </c>
      <c r="C1547">
        <f t="shared" si="435"/>
        <v>93155045</v>
      </c>
      <c r="D1547" t="str">
        <f t="shared" si="436"/>
        <v>Checked Out</v>
      </c>
      <c r="E1547" t="str">
        <f t="shared" si="437"/>
        <v>CRS</v>
      </c>
      <c r="F1547" t="str">
        <f t="shared" si="438"/>
        <v>RACK</v>
      </c>
      <c r="G1547" t="str">
        <f t="shared" si="439"/>
        <v>SBK</v>
      </c>
      <c r="H1547">
        <f t="shared" si="440"/>
        <v>105</v>
      </c>
      <c r="I1547">
        <f t="shared" si="441"/>
        <v>42591</v>
      </c>
      <c r="J1547">
        <f t="shared" si="442"/>
        <v>42595</v>
      </c>
      <c r="K1547" t="str">
        <f t="shared" si="443"/>
        <v>NQQ1</v>
      </c>
      <c r="L1547">
        <f t="shared" si="444"/>
        <v>115</v>
      </c>
      <c r="M1547">
        <f t="shared" si="445"/>
        <v>4</v>
      </c>
      <c r="N1547">
        <f t="shared" si="446"/>
        <v>0</v>
      </c>
      <c r="O1547">
        <f t="shared" si="447"/>
        <v>0</v>
      </c>
      <c r="P1547" s="52" t="str">
        <f t="shared" si="448"/>
        <v>BOOKING.COM</v>
      </c>
      <c r="Q1547" s="52" t="str">
        <f t="shared" si="449"/>
        <v>*JBS HOTELS</v>
      </c>
      <c r="R1547" s="52" t="str">
        <f t="shared" si="450"/>
        <v>TOERKOOP REISBURO DE VEER</v>
      </c>
    </row>
    <row r="1548" spans="1:18" ht="15" customHeight="1">
      <c r="A1548" t="str">
        <f t="shared" si="433"/>
        <v>JAPANWALA, SAAID</v>
      </c>
      <c r="B1548" t="str">
        <f t="shared" si="434"/>
        <v>806-173018</v>
      </c>
      <c r="C1548">
        <f t="shared" si="435"/>
        <v>93155045</v>
      </c>
      <c r="D1548" t="str">
        <f t="shared" si="436"/>
        <v>Checked Out</v>
      </c>
      <c r="E1548" t="str">
        <f t="shared" si="437"/>
        <v>CRS</v>
      </c>
      <c r="F1548" t="str">
        <f t="shared" si="438"/>
        <v>RACK</v>
      </c>
      <c r="G1548" t="str">
        <f t="shared" si="439"/>
        <v>SBK</v>
      </c>
      <c r="H1548">
        <f t="shared" si="440"/>
        <v>105</v>
      </c>
      <c r="I1548">
        <f t="shared" si="441"/>
        <v>42591</v>
      </c>
      <c r="J1548">
        <f t="shared" si="442"/>
        <v>42595</v>
      </c>
      <c r="K1548" t="str">
        <f t="shared" si="443"/>
        <v>NQQ1</v>
      </c>
      <c r="L1548">
        <f t="shared" si="444"/>
        <v>115</v>
      </c>
      <c r="M1548">
        <f t="shared" si="445"/>
        <v>4</v>
      </c>
      <c r="N1548">
        <f t="shared" si="446"/>
        <v>0</v>
      </c>
      <c r="O1548">
        <f t="shared" si="447"/>
        <v>0</v>
      </c>
      <c r="P1548" s="52" t="str">
        <f t="shared" si="448"/>
        <v>BOOKING.COM</v>
      </c>
      <c r="Q1548" s="52" t="str">
        <f t="shared" si="449"/>
        <v>*JBS HOTELS</v>
      </c>
      <c r="R1548" s="52" t="str">
        <f t="shared" si="450"/>
        <v>TOERKOOP REISBURO DE VEER</v>
      </c>
    </row>
    <row r="1549" spans="1:18" ht="15" customHeight="1">
      <c r="A1549" t="str">
        <f t="shared" si="433"/>
        <v>JAPANWALA, SAAID</v>
      </c>
      <c r="B1549" t="str">
        <f t="shared" si="434"/>
        <v>806-173018</v>
      </c>
      <c r="C1549">
        <f t="shared" si="435"/>
        <v>93155045</v>
      </c>
      <c r="D1549" t="str">
        <f t="shared" si="436"/>
        <v>Checked Out</v>
      </c>
      <c r="E1549" t="str">
        <f t="shared" si="437"/>
        <v>CRS</v>
      </c>
      <c r="F1549" t="str">
        <f t="shared" si="438"/>
        <v>RACK</v>
      </c>
      <c r="G1549" t="str">
        <f t="shared" si="439"/>
        <v>SBK</v>
      </c>
      <c r="H1549">
        <f t="shared" si="440"/>
        <v>105</v>
      </c>
      <c r="I1549">
        <f t="shared" si="441"/>
        <v>42591</v>
      </c>
      <c r="J1549">
        <f t="shared" si="442"/>
        <v>42595</v>
      </c>
      <c r="K1549" t="str">
        <f t="shared" si="443"/>
        <v>NQQ1</v>
      </c>
      <c r="L1549">
        <f t="shared" si="444"/>
        <v>115</v>
      </c>
      <c r="M1549">
        <f t="shared" si="445"/>
        <v>4</v>
      </c>
      <c r="N1549">
        <f t="shared" si="446"/>
        <v>0</v>
      </c>
      <c r="O1549">
        <f t="shared" si="447"/>
        <v>0</v>
      </c>
      <c r="P1549" s="52" t="str">
        <f t="shared" si="448"/>
        <v>BOOKING.COM</v>
      </c>
      <c r="Q1549" s="52" t="str">
        <f t="shared" si="449"/>
        <v>*JBS HOTELS</v>
      </c>
      <c r="R1549" s="52" t="str">
        <f t="shared" si="450"/>
        <v>TOERKOOP REISBURO DE VEER</v>
      </c>
    </row>
    <row r="1550" spans="1:18" ht="15" customHeight="1">
      <c r="A1550" t="str">
        <f t="shared" si="433"/>
        <v>JAPANWALA, SAAID</v>
      </c>
      <c r="B1550" t="str">
        <f t="shared" si="434"/>
        <v>806-173018</v>
      </c>
      <c r="C1550">
        <f t="shared" si="435"/>
        <v>93155045</v>
      </c>
      <c r="D1550" t="str">
        <f t="shared" si="436"/>
        <v>Checked Out</v>
      </c>
      <c r="E1550" t="str">
        <f t="shared" si="437"/>
        <v>CRS</v>
      </c>
      <c r="F1550" t="str">
        <f t="shared" si="438"/>
        <v>RACK</v>
      </c>
      <c r="G1550" t="str">
        <f t="shared" si="439"/>
        <v>SBK</v>
      </c>
      <c r="H1550">
        <f t="shared" si="440"/>
        <v>105</v>
      </c>
      <c r="I1550">
        <f t="shared" si="441"/>
        <v>42591</v>
      </c>
      <c r="J1550">
        <f t="shared" si="442"/>
        <v>42595</v>
      </c>
      <c r="K1550" t="str">
        <f t="shared" si="443"/>
        <v>NQQ1</v>
      </c>
      <c r="L1550">
        <f t="shared" si="444"/>
        <v>115</v>
      </c>
      <c r="M1550">
        <f t="shared" si="445"/>
        <v>4</v>
      </c>
      <c r="N1550">
        <f t="shared" si="446"/>
        <v>0</v>
      </c>
      <c r="O1550">
        <f t="shared" si="447"/>
        <v>0</v>
      </c>
      <c r="P1550" s="52" t="str">
        <f t="shared" si="448"/>
        <v>BOOKING.COM</v>
      </c>
      <c r="Q1550" s="52" t="str">
        <f t="shared" si="449"/>
        <v>*JBS HOTELS</v>
      </c>
      <c r="R1550" s="52" t="str">
        <f t="shared" si="450"/>
        <v>TOERKOOP REISBURO DE VEER</v>
      </c>
    </row>
    <row r="1551" spans="1:18" ht="15" customHeight="1">
      <c r="A1551" t="str">
        <f t="shared" si="433"/>
        <v>JAPANWALA, SAAID</v>
      </c>
      <c r="B1551" t="str">
        <f t="shared" si="434"/>
        <v>806-173018</v>
      </c>
      <c r="C1551">
        <f t="shared" si="435"/>
        <v>93155045</v>
      </c>
      <c r="D1551" t="str">
        <f t="shared" si="436"/>
        <v>Checked Out</v>
      </c>
      <c r="E1551" t="str">
        <f t="shared" si="437"/>
        <v>CRS</v>
      </c>
      <c r="F1551" t="str">
        <f t="shared" si="438"/>
        <v>RACK</v>
      </c>
      <c r="G1551" t="str">
        <f t="shared" si="439"/>
        <v>SBK</v>
      </c>
      <c r="H1551">
        <f t="shared" si="440"/>
        <v>105</v>
      </c>
      <c r="I1551">
        <f t="shared" si="441"/>
        <v>42591</v>
      </c>
      <c r="J1551">
        <f t="shared" si="442"/>
        <v>42595</v>
      </c>
      <c r="K1551" t="str">
        <f t="shared" si="443"/>
        <v>NQQ1</v>
      </c>
      <c r="L1551">
        <f t="shared" si="444"/>
        <v>115</v>
      </c>
      <c r="M1551">
        <f t="shared" si="445"/>
        <v>4</v>
      </c>
      <c r="N1551">
        <f t="shared" si="446"/>
        <v>0</v>
      </c>
      <c r="O1551">
        <f t="shared" si="447"/>
        <v>0</v>
      </c>
      <c r="P1551" s="52" t="str">
        <f t="shared" si="448"/>
        <v>BOOKING.COM</v>
      </c>
      <c r="Q1551" s="52" t="str">
        <f t="shared" si="449"/>
        <v>*JBS HOTELS</v>
      </c>
      <c r="R1551" s="52" t="str">
        <f t="shared" si="450"/>
        <v>TOERKOOP REISBURO DE VEER</v>
      </c>
    </row>
    <row r="1552" spans="1:18" ht="15" customHeight="1">
      <c r="A1552" t="str">
        <f t="shared" si="433"/>
        <v>JAPANWALA, SAAID</v>
      </c>
      <c r="B1552" t="str">
        <f t="shared" si="434"/>
        <v>806-173018</v>
      </c>
      <c r="C1552">
        <f t="shared" si="435"/>
        <v>93155045</v>
      </c>
      <c r="D1552" t="str">
        <f t="shared" si="436"/>
        <v>Checked Out</v>
      </c>
      <c r="E1552" t="str">
        <f t="shared" si="437"/>
        <v>CRS</v>
      </c>
      <c r="F1552" t="str">
        <f t="shared" si="438"/>
        <v>RACK</v>
      </c>
      <c r="G1552" t="str">
        <f t="shared" si="439"/>
        <v>SBK</v>
      </c>
      <c r="H1552">
        <f t="shared" si="440"/>
        <v>105</v>
      </c>
      <c r="I1552">
        <f t="shared" si="441"/>
        <v>42591</v>
      </c>
      <c r="J1552">
        <f t="shared" si="442"/>
        <v>42595</v>
      </c>
      <c r="K1552" t="str">
        <f t="shared" si="443"/>
        <v>NQQ1</v>
      </c>
      <c r="L1552">
        <f t="shared" si="444"/>
        <v>115</v>
      </c>
      <c r="M1552">
        <f t="shared" si="445"/>
        <v>4</v>
      </c>
      <c r="N1552">
        <f t="shared" si="446"/>
        <v>0</v>
      </c>
      <c r="O1552">
        <f t="shared" si="447"/>
        <v>0</v>
      </c>
      <c r="P1552" s="52" t="str">
        <f t="shared" si="448"/>
        <v>BOOKING.COM</v>
      </c>
      <c r="Q1552" s="52" t="str">
        <f t="shared" si="449"/>
        <v>*JBS HOTELS</v>
      </c>
      <c r="R1552" s="52" t="str">
        <f t="shared" si="450"/>
        <v>TOERKOOP REISBURO DE VEER</v>
      </c>
    </row>
    <row r="1553" spans="1:18" ht="15" customHeight="1">
      <c r="A1553" t="str">
        <f t="shared" si="433"/>
        <v>JAPANWALA, SAAID</v>
      </c>
      <c r="B1553" t="str">
        <f t="shared" si="434"/>
        <v>806-173018</v>
      </c>
      <c r="C1553">
        <f t="shared" si="435"/>
        <v>93155045</v>
      </c>
      <c r="D1553" t="str">
        <f t="shared" si="436"/>
        <v>Checked Out</v>
      </c>
      <c r="E1553" t="str">
        <f t="shared" si="437"/>
        <v>CRS</v>
      </c>
      <c r="F1553" t="str">
        <f t="shared" si="438"/>
        <v>RACK</v>
      </c>
      <c r="G1553" t="str">
        <f t="shared" si="439"/>
        <v>SBK</v>
      </c>
      <c r="H1553">
        <f t="shared" si="440"/>
        <v>105</v>
      </c>
      <c r="I1553">
        <f t="shared" si="441"/>
        <v>42591</v>
      </c>
      <c r="J1553">
        <f t="shared" si="442"/>
        <v>42595</v>
      </c>
      <c r="K1553" t="str">
        <f t="shared" si="443"/>
        <v>NQQ1</v>
      </c>
      <c r="L1553">
        <f t="shared" si="444"/>
        <v>115</v>
      </c>
      <c r="M1553">
        <f t="shared" si="445"/>
        <v>4</v>
      </c>
      <c r="N1553">
        <f t="shared" si="446"/>
        <v>0</v>
      </c>
      <c r="O1553">
        <f t="shared" si="447"/>
        <v>0</v>
      </c>
      <c r="P1553" s="52" t="str">
        <f t="shared" si="448"/>
        <v>BOOKING.COM</v>
      </c>
      <c r="Q1553" s="52" t="str">
        <f t="shared" si="449"/>
        <v>*JBS HOTELS</v>
      </c>
      <c r="R1553" s="52" t="str">
        <f t="shared" si="450"/>
        <v>TOERKOOP REISBURO DE VEER</v>
      </c>
    </row>
    <row r="1554" spans="1:18" ht="15" customHeight="1">
      <c r="A1554" t="str">
        <f t="shared" si="433"/>
        <v>JAPANWALA, SAAID</v>
      </c>
      <c r="B1554" t="str">
        <f t="shared" si="434"/>
        <v>806-173018</v>
      </c>
      <c r="C1554">
        <f t="shared" si="435"/>
        <v>93155045</v>
      </c>
      <c r="D1554" t="str">
        <f t="shared" si="436"/>
        <v>Checked Out</v>
      </c>
      <c r="E1554" t="str">
        <f t="shared" si="437"/>
        <v>CRS</v>
      </c>
      <c r="F1554" t="str">
        <f t="shared" si="438"/>
        <v>RACK</v>
      </c>
      <c r="G1554" t="str">
        <f t="shared" si="439"/>
        <v>SBK</v>
      </c>
      <c r="H1554">
        <f t="shared" si="440"/>
        <v>105</v>
      </c>
      <c r="I1554">
        <f t="shared" si="441"/>
        <v>42591</v>
      </c>
      <c r="J1554">
        <f t="shared" si="442"/>
        <v>42595</v>
      </c>
      <c r="K1554" t="str">
        <f t="shared" si="443"/>
        <v>NQQ1</v>
      </c>
      <c r="L1554">
        <f t="shared" si="444"/>
        <v>115</v>
      </c>
      <c r="M1554">
        <f t="shared" si="445"/>
        <v>4</v>
      </c>
      <c r="N1554">
        <f t="shared" si="446"/>
        <v>0</v>
      </c>
      <c r="O1554">
        <f t="shared" si="447"/>
        <v>0</v>
      </c>
      <c r="P1554" s="52" t="str">
        <f t="shared" si="448"/>
        <v>BOOKING.COM</v>
      </c>
      <c r="Q1554" s="52" t="str">
        <f t="shared" si="449"/>
        <v>*JBS HOTELS</v>
      </c>
      <c r="R1554" s="52" t="str">
        <f t="shared" si="450"/>
        <v>TOERKOOP REISBURO DE VEER</v>
      </c>
    </row>
    <row r="1555" spans="1:18" ht="15" customHeight="1">
      <c r="A1555" t="str">
        <f t="shared" si="433"/>
        <v>JAPANWALA, SAAID</v>
      </c>
      <c r="B1555" t="str">
        <f t="shared" si="434"/>
        <v>806-173018</v>
      </c>
      <c r="C1555">
        <f t="shared" si="435"/>
        <v>93155045</v>
      </c>
      <c r="D1555" t="str">
        <f t="shared" si="436"/>
        <v>Checked Out</v>
      </c>
      <c r="E1555" t="str">
        <f t="shared" si="437"/>
        <v>CRS</v>
      </c>
      <c r="F1555" t="str">
        <f t="shared" si="438"/>
        <v>RACK</v>
      </c>
      <c r="G1555" t="str">
        <f t="shared" si="439"/>
        <v>SBK</v>
      </c>
      <c r="H1555">
        <f t="shared" si="440"/>
        <v>105</v>
      </c>
      <c r="I1555">
        <f t="shared" si="441"/>
        <v>42591</v>
      </c>
      <c r="J1555">
        <f t="shared" si="442"/>
        <v>42595</v>
      </c>
      <c r="K1555" t="str">
        <f t="shared" si="443"/>
        <v>NQQ1</v>
      </c>
      <c r="L1555">
        <f t="shared" si="444"/>
        <v>115</v>
      </c>
      <c r="M1555">
        <f t="shared" si="445"/>
        <v>4</v>
      </c>
      <c r="N1555">
        <f t="shared" si="446"/>
        <v>0</v>
      </c>
      <c r="O1555">
        <f t="shared" si="447"/>
        <v>0</v>
      </c>
      <c r="P1555" s="52" t="str">
        <f t="shared" si="448"/>
        <v>BOOKING.COM</v>
      </c>
      <c r="Q1555" s="52" t="str">
        <f t="shared" si="449"/>
        <v>*JBS HOTELS</v>
      </c>
      <c r="R1555" s="52" t="str">
        <f t="shared" si="450"/>
        <v>TOERKOOP REISBURO DE VEER</v>
      </c>
    </row>
    <row r="1556" spans="1:18" ht="15" customHeight="1">
      <c r="A1556" t="str">
        <f t="shared" si="433"/>
        <v>JAPANWALA, SAAID</v>
      </c>
      <c r="B1556" t="str">
        <f t="shared" si="434"/>
        <v>806-173018</v>
      </c>
      <c r="C1556">
        <f t="shared" si="435"/>
        <v>93155045</v>
      </c>
      <c r="D1556" t="str">
        <f t="shared" si="436"/>
        <v>Checked Out</v>
      </c>
      <c r="E1556" t="str">
        <f t="shared" si="437"/>
        <v>CRS</v>
      </c>
      <c r="F1556" t="str">
        <f t="shared" si="438"/>
        <v>RACK</v>
      </c>
      <c r="G1556" t="str">
        <f t="shared" si="439"/>
        <v>SBK</v>
      </c>
      <c r="H1556">
        <f t="shared" si="440"/>
        <v>105</v>
      </c>
      <c r="I1556">
        <f t="shared" si="441"/>
        <v>42591</v>
      </c>
      <c r="J1556">
        <f t="shared" si="442"/>
        <v>42595</v>
      </c>
      <c r="K1556" t="str">
        <f t="shared" si="443"/>
        <v>NQQ1</v>
      </c>
      <c r="L1556">
        <f t="shared" si="444"/>
        <v>115</v>
      </c>
      <c r="M1556">
        <f t="shared" si="445"/>
        <v>4</v>
      </c>
      <c r="N1556">
        <f t="shared" si="446"/>
        <v>0</v>
      </c>
      <c r="O1556">
        <f t="shared" si="447"/>
        <v>0</v>
      </c>
      <c r="P1556" s="52" t="str">
        <f t="shared" si="448"/>
        <v>BOOKING.COM</v>
      </c>
      <c r="Q1556" s="52" t="str">
        <f t="shared" si="449"/>
        <v>*JBS HOTELS</v>
      </c>
      <c r="R1556" s="52" t="str">
        <f t="shared" si="450"/>
        <v>TOERKOOP REISBURO DE VEER</v>
      </c>
    </row>
    <row r="1557" spans="1:18" ht="15" customHeight="1">
      <c r="A1557" t="str">
        <f t="shared" si="433"/>
        <v>JAPANWALA, SAAID</v>
      </c>
      <c r="B1557" t="str">
        <f t="shared" si="434"/>
        <v>806-173018</v>
      </c>
      <c r="C1557">
        <f t="shared" si="435"/>
        <v>93155045</v>
      </c>
      <c r="D1557" t="str">
        <f t="shared" si="436"/>
        <v>Checked Out</v>
      </c>
      <c r="E1557" t="str">
        <f t="shared" si="437"/>
        <v>CRS</v>
      </c>
      <c r="F1557" t="str">
        <f t="shared" si="438"/>
        <v>RACK</v>
      </c>
      <c r="G1557" t="str">
        <f t="shared" si="439"/>
        <v>SBK</v>
      </c>
      <c r="H1557">
        <f t="shared" si="440"/>
        <v>105</v>
      </c>
      <c r="I1557">
        <f t="shared" si="441"/>
        <v>42591</v>
      </c>
      <c r="J1557">
        <f t="shared" si="442"/>
        <v>42595</v>
      </c>
      <c r="K1557" t="str">
        <f t="shared" si="443"/>
        <v>NQQ1</v>
      </c>
      <c r="L1557">
        <f t="shared" si="444"/>
        <v>115</v>
      </c>
      <c r="M1557">
        <f t="shared" si="445"/>
        <v>4</v>
      </c>
      <c r="N1557">
        <f t="shared" si="446"/>
        <v>0</v>
      </c>
      <c r="O1557">
        <f t="shared" si="447"/>
        <v>0</v>
      </c>
      <c r="P1557" s="52" t="str">
        <f t="shared" si="448"/>
        <v>BOOKING.COM</v>
      </c>
      <c r="Q1557" s="52" t="str">
        <f t="shared" si="449"/>
        <v>*JBS HOTELS</v>
      </c>
      <c r="R1557" s="52" t="str">
        <f t="shared" si="450"/>
        <v>TOERKOOP REISBURO DE VEER</v>
      </c>
    </row>
    <row r="1558" spans="1:18" ht="15" customHeight="1">
      <c r="A1558" t="str">
        <f t="shared" si="433"/>
        <v>JAPANWALA, SAAID</v>
      </c>
      <c r="B1558" t="str">
        <f t="shared" si="434"/>
        <v>806-173018</v>
      </c>
      <c r="C1558">
        <f t="shared" si="435"/>
        <v>93155045</v>
      </c>
      <c r="D1558" t="str">
        <f t="shared" si="436"/>
        <v>Checked Out</v>
      </c>
      <c r="E1558" t="str">
        <f t="shared" si="437"/>
        <v>CRS</v>
      </c>
      <c r="F1558" t="str">
        <f t="shared" si="438"/>
        <v>RACK</v>
      </c>
      <c r="G1558" t="str">
        <f t="shared" si="439"/>
        <v>SBK</v>
      </c>
      <c r="H1558">
        <f t="shared" si="440"/>
        <v>105</v>
      </c>
      <c r="I1558">
        <f t="shared" si="441"/>
        <v>42591</v>
      </c>
      <c r="J1558">
        <f t="shared" si="442"/>
        <v>42595</v>
      </c>
      <c r="K1558" t="str">
        <f t="shared" si="443"/>
        <v>NQQ1</v>
      </c>
      <c r="L1558">
        <f t="shared" si="444"/>
        <v>115</v>
      </c>
      <c r="M1558">
        <f t="shared" si="445"/>
        <v>4</v>
      </c>
      <c r="N1558">
        <f t="shared" si="446"/>
        <v>0</v>
      </c>
      <c r="O1558">
        <f t="shared" si="447"/>
        <v>0</v>
      </c>
      <c r="P1558" s="52" t="str">
        <f t="shared" si="448"/>
        <v>BOOKING.COM</v>
      </c>
      <c r="Q1558" s="52" t="str">
        <f t="shared" si="449"/>
        <v>*JBS HOTELS</v>
      </c>
      <c r="R1558" s="52" t="str">
        <f t="shared" si="450"/>
        <v>TOERKOOP REISBURO DE VEER</v>
      </c>
    </row>
    <row r="1559" spans="1:18" ht="15" customHeight="1">
      <c r="A1559" t="str">
        <f t="shared" si="433"/>
        <v>JAPANWALA, SAAID</v>
      </c>
      <c r="B1559" t="str">
        <f t="shared" si="434"/>
        <v>806-173018</v>
      </c>
      <c r="C1559">
        <f t="shared" si="435"/>
        <v>93155045</v>
      </c>
      <c r="D1559" t="str">
        <f t="shared" si="436"/>
        <v>Checked Out</v>
      </c>
      <c r="E1559" t="str">
        <f t="shared" si="437"/>
        <v>CRS</v>
      </c>
      <c r="F1559" t="str">
        <f t="shared" si="438"/>
        <v>RACK</v>
      </c>
      <c r="G1559" t="str">
        <f t="shared" si="439"/>
        <v>SBK</v>
      </c>
      <c r="H1559">
        <f t="shared" si="440"/>
        <v>105</v>
      </c>
      <c r="I1559">
        <f t="shared" si="441"/>
        <v>42591</v>
      </c>
      <c r="J1559">
        <f t="shared" si="442"/>
        <v>42595</v>
      </c>
      <c r="K1559" t="str">
        <f t="shared" si="443"/>
        <v>NQQ1</v>
      </c>
      <c r="L1559">
        <f t="shared" si="444"/>
        <v>115</v>
      </c>
      <c r="M1559">
        <f t="shared" si="445"/>
        <v>4</v>
      </c>
      <c r="N1559">
        <f t="shared" si="446"/>
        <v>0</v>
      </c>
      <c r="O1559">
        <f t="shared" si="447"/>
        <v>0</v>
      </c>
      <c r="P1559" s="52" t="str">
        <f t="shared" si="448"/>
        <v>BOOKING.COM</v>
      </c>
      <c r="Q1559" s="52" t="str">
        <f t="shared" si="449"/>
        <v>*JBS HOTELS</v>
      </c>
      <c r="R1559" s="52" t="str">
        <f t="shared" si="450"/>
        <v>TOERKOOP REISBURO DE VEER</v>
      </c>
    </row>
    <row r="1560" spans="1:18" ht="15" customHeight="1">
      <c r="A1560" t="str">
        <f t="shared" si="433"/>
        <v>JAPANWALA, SAAID</v>
      </c>
      <c r="B1560" t="str">
        <f t="shared" si="434"/>
        <v>806-173018</v>
      </c>
      <c r="C1560">
        <f t="shared" si="435"/>
        <v>93155045</v>
      </c>
      <c r="D1560" t="str">
        <f t="shared" si="436"/>
        <v>Checked Out</v>
      </c>
      <c r="E1560" t="str">
        <f t="shared" si="437"/>
        <v>CRS</v>
      </c>
      <c r="F1560" t="str">
        <f t="shared" si="438"/>
        <v>RACK</v>
      </c>
      <c r="G1560" t="str">
        <f t="shared" si="439"/>
        <v>SBK</v>
      </c>
      <c r="H1560">
        <f t="shared" si="440"/>
        <v>105</v>
      </c>
      <c r="I1560">
        <f t="shared" si="441"/>
        <v>42591</v>
      </c>
      <c r="J1560">
        <f t="shared" si="442"/>
        <v>42595</v>
      </c>
      <c r="K1560" t="str">
        <f t="shared" si="443"/>
        <v>NQQ1</v>
      </c>
      <c r="L1560">
        <f t="shared" si="444"/>
        <v>115</v>
      </c>
      <c r="M1560">
        <f t="shared" si="445"/>
        <v>4</v>
      </c>
      <c r="N1560">
        <f t="shared" si="446"/>
        <v>0</v>
      </c>
      <c r="O1560">
        <f t="shared" si="447"/>
        <v>0</v>
      </c>
      <c r="P1560" s="52" t="str">
        <f t="shared" si="448"/>
        <v>BOOKING.COM</v>
      </c>
      <c r="Q1560" s="52" t="str">
        <f t="shared" si="449"/>
        <v>*JBS HOTELS</v>
      </c>
      <c r="R1560" s="52" t="str">
        <f t="shared" si="450"/>
        <v>TOERKOOP REISBURO DE VEER</v>
      </c>
    </row>
    <row r="1561" spans="1:18" ht="15" customHeight="1">
      <c r="A1561" t="str">
        <f t="shared" si="433"/>
        <v>JAPANWALA, SAAID</v>
      </c>
      <c r="B1561" t="str">
        <f t="shared" si="434"/>
        <v>806-173018</v>
      </c>
      <c r="C1561">
        <f t="shared" si="435"/>
        <v>93155045</v>
      </c>
      <c r="D1561" t="str">
        <f t="shared" si="436"/>
        <v>Checked Out</v>
      </c>
      <c r="E1561" t="str">
        <f t="shared" si="437"/>
        <v>CRS</v>
      </c>
      <c r="F1561" t="str">
        <f t="shared" si="438"/>
        <v>RACK</v>
      </c>
      <c r="G1561" t="str">
        <f t="shared" si="439"/>
        <v>SBK</v>
      </c>
      <c r="H1561">
        <f t="shared" si="440"/>
        <v>105</v>
      </c>
      <c r="I1561">
        <f t="shared" si="441"/>
        <v>42591</v>
      </c>
      <c r="J1561">
        <f t="shared" si="442"/>
        <v>42595</v>
      </c>
      <c r="K1561" t="str">
        <f t="shared" si="443"/>
        <v>NQQ1</v>
      </c>
      <c r="L1561">
        <f t="shared" si="444"/>
        <v>115</v>
      </c>
      <c r="M1561">
        <f t="shared" si="445"/>
        <v>4</v>
      </c>
      <c r="N1561">
        <f t="shared" si="446"/>
        <v>0</v>
      </c>
      <c r="O1561">
        <f t="shared" si="447"/>
        <v>0</v>
      </c>
      <c r="P1561" s="52" t="str">
        <f t="shared" si="448"/>
        <v>BOOKING.COM</v>
      </c>
      <c r="Q1561" s="52" t="str">
        <f t="shared" si="449"/>
        <v>*JBS HOTELS</v>
      </c>
      <c r="R1561" s="52" t="str">
        <f t="shared" si="450"/>
        <v>TOERKOOP REISBURO DE VEER</v>
      </c>
    </row>
    <row r="1562" spans="1:18" ht="15" customHeight="1">
      <c r="A1562" t="str">
        <f t="shared" si="433"/>
        <v>JAPANWALA, SAAID</v>
      </c>
      <c r="B1562" t="str">
        <f t="shared" si="434"/>
        <v>806-173018</v>
      </c>
      <c r="C1562">
        <f t="shared" si="435"/>
        <v>93155045</v>
      </c>
      <c r="D1562" t="str">
        <f t="shared" si="436"/>
        <v>Checked Out</v>
      </c>
      <c r="E1562" t="str">
        <f t="shared" si="437"/>
        <v>CRS</v>
      </c>
      <c r="F1562" t="str">
        <f t="shared" si="438"/>
        <v>RACK</v>
      </c>
      <c r="G1562" t="str">
        <f t="shared" si="439"/>
        <v>SBK</v>
      </c>
      <c r="H1562">
        <f t="shared" si="440"/>
        <v>105</v>
      </c>
      <c r="I1562">
        <f t="shared" si="441"/>
        <v>42591</v>
      </c>
      <c r="J1562">
        <f t="shared" si="442"/>
        <v>42595</v>
      </c>
      <c r="K1562" t="str">
        <f t="shared" si="443"/>
        <v>NQQ1</v>
      </c>
      <c r="L1562">
        <f t="shared" si="444"/>
        <v>115</v>
      </c>
      <c r="M1562">
        <f t="shared" si="445"/>
        <v>4</v>
      </c>
      <c r="N1562">
        <f t="shared" si="446"/>
        <v>0</v>
      </c>
      <c r="O1562">
        <f t="shared" si="447"/>
        <v>0</v>
      </c>
      <c r="P1562" s="52" t="str">
        <f t="shared" si="448"/>
        <v>BOOKING.COM</v>
      </c>
      <c r="Q1562" s="52" t="str">
        <f t="shared" si="449"/>
        <v>*JBS HOTELS</v>
      </c>
      <c r="R1562" s="52" t="str">
        <f t="shared" si="450"/>
        <v>TOERKOOP REISBURO DE VEER</v>
      </c>
    </row>
    <row r="1563" spans="1:18" ht="15" customHeight="1">
      <c r="A1563" t="str">
        <f t="shared" si="433"/>
        <v>JAPANWALA, SAAID</v>
      </c>
      <c r="B1563" t="str">
        <f t="shared" si="434"/>
        <v>806-173018</v>
      </c>
      <c r="C1563">
        <f t="shared" si="435"/>
        <v>93155045</v>
      </c>
      <c r="D1563" t="str">
        <f t="shared" si="436"/>
        <v>Checked Out</v>
      </c>
      <c r="E1563" t="str">
        <f t="shared" si="437"/>
        <v>CRS</v>
      </c>
      <c r="F1563" t="str">
        <f t="shared" si="438"/>
        <v>RACK</v>
      </c>
      <c r="G1563" t="str">
        <f t="shared" si="439"/>
        <v>SBK</v>
      </c>
      <c r="H1563">
        <f t="shared" si="440"/>
        <v>105</v>
      </c>
      <c r="I1563">
        <f t="shared" si="441"/>
        <v>42591</v>
      </c>
      <c r="J1563">
        <f t="shared" si="442"/>
        <v>42595</v>
      </c>
      <c r="K1563" t="str">
        <f t="shared" si="443"/>
        <v>NQQ1</v>
      </c>
      <c r="L1563">
        <f t="shared" si="444"/>
        <v>115</v>
      </c>
      <c r="M1563">
        <f t="shared" si="445"/>
        <v>4</v>
      </c>
      <c r="N1563">
        <f t="shared" si="446"/>
        <v>0</v>
      </c>
      <c r="O1563">
        <f t="shared" si="447"/>
        <v>0</v>
      </c>
      <c r="P1563" s="52" t="str">
        <f t="shared" si="448"/>
        <v>BOOKING.COM</v>
      </c>
      <c r="Q1563" s="52" t="str">
        <f t="shared" si="449"/>
        <v>*JBS HOTELS</v>
      </c>
      <c r="R1563" s="52" t="str">
        <f t="shared" si="450"/>
        <v>TOERKOOP REISBURO DE VEER</v>
      </c>
    </row>
    <row r="1564" spans="1:18" ht="15" customHeight="1">
      <c r="A1564" t="str">
        <f t="shared" si="433"/>
        <v>JAPANWALA, SAAID</v>
      </c>
      <c r="B1564" t="str">
        <f t="shared" si="434"/>
        <v>806-173018</v>
      </c>
      <c r="C1564">
        <f t="shared" si="435"/>
        <v>93155045</v>
      </c>
      <c r="D1564" t="str">
        <f t="shared" si="436"/>
        <v>Checked Out</v>
      </c>
      <c r="E1564" t="str">
        <f t="shared" si="437"/>
        <v>CRS</v>
      </c>
      <c r="F1564" t="str">
        <f t="shared" si="438"/>
        <v>RACK</v>
      </c>
      <c r="G1564" t="str">
        <f t="shared" si="439"/>
        <v>SBK</v>
      </c>
      <c r="H1564">
        <f t="shared" si="440"/>
        <v>105</v>
      </c>
      <c r="I1564">
        <f t="shared" si="441"/>
        <v>42591</v>
      </c>
      <c r="J1564">
        <f t="shared" si="442"/>
        <v>42595</v>
      </c>
      <c r="K1564" t="str">
        <f t="shared" si="443"/>
        <v>NQQ1</v>
      </c>
      <c r="L1564">
        <f t="shared" si="444"/>
        <v>115</v>
      </c>
      <c r="M1564">
        <f t="shared" si="445"/>
        <v>4</v>
      </c>
      <c r="N1564">
        <f t="shared" si="446"/>
        <v>0</v>
      </c>
      <c r="O1564">
        <f t="shared" si="447"/>
        <v>0</v>
      </c>
      <c r="P1564" s="52" t="str">
        <f t="shared" si="448"/>
        <v>BOOKING.COM</v>
      </c>
      <c r="Q1564" s="52" t="str">
        <f t="shared" si="449"/>
        <v>*JBS HOTELS</v>
      </c>
      <c r="R1564" s="52" t="str">
        <f t="shared" si="450"/>
        <v>TOERKOOP REISBURO DE VEER</v>
      </c>
    </row>
    <row r="1565" spans="1:18" ht="15" customHeight="1">
      <c r="A1565" t="str">
        <f t="shared" ref="A1565:A1628" si="451">A1564</f>
        <v>JAPANWALA, SAAID</v>
      </c>
      <c r="B1565" t="str">
        <f t="shared" ref="B1565:B1628" si="452">B1564</f>
        <v>806-173018</v>
      </c>
      <c r="C1565">
        <f t="shared" ref="C1565:C1628" si="453">C1564</f>
        <v>93155045</v>
      </c>
      <c r="D1565" t="str">
        <f t="shared" ref="D1565:D1628" si="454">D1564</f>
        <v>Checked Out</v>
      </c>
      <c r="E1565" t="str">
        <f t="shared" ref="E1565:E1628" si="455">E1564</f>
        <v>CRS</v>
      </c>
      <c r="F1565" t="str">
        <f t="shared" ref="F1565:F1628" si="456">F1564</f>
        <v>RACK</v>
      </c>
      <c r="G1565" t="str">
        <f t="shared" ref="G1565:G1628" si="457">G1564</f>
        <v>SBK</v>
      </c>
      <c r="H1565">
        <f t="shared" ref="H1565:H1628" si="458">H1564</f>
        <v>105</v>
      </c>
      <c r="I1565">
        <f t="shared" ref="I1565:I1628" si="459">I1564</f>
        <v>42591</v>
      </c>
      <c r="J1565">
        <f t="shared" ref="J1565:J1628" si="460">J1564</f>
        <v>42595</v>
      </c>
      <c r="K1565" t="str">
        <f t="shared" ref="K1565:K1628" si="461">K1564</f>
        <v>NQQ1</v>
      </c>
      <c r="L1565">
        <f t="shared" ref="L1565:L1628" si="462">L1564</f>
        <v>115</v>
      </c>
      <c r="M1565">
        <f t="shared" ref="M1565:M1628" si="463">M1564</f>
        <v>4</v>
      </c>
      <c r="N1565">
        <f t="shared" ref="N1565:N1628" si="464">N1564</f>
        <v>0</v>
      </c>
      <c r="O1565">
        <f t="shared" ref="O1565:O1628" si="465">O1564</f>
        <v>0</v>
      </c>
      <c r="P1565" s="52" t="str">
        <f t="shared" ref="P1565:P1628" si="466">P1564</f>
        <v>BOOKING.COM</v>
      </c>
      <c r="Q1565" s="52" t="str">
        <f t="shared" ref="Q1565:Q1628" si="467">Q1564</f>
        <v>*JBS HOTELS</v>
      </c>
      <c r="R1565" s="52" t="str">
        <f t="shared" ref="R1565:R1628" si="468">R1564</f>
        <v>TOERKOOP REISBURO DE VEER</v>
      </c>
    </row>
    <row r="1566" spans="1:18" ht="15" customHeight="1">
      <c r="A1566" t="str">
        <f t="shared" si="451"/>
        <v>JAPANWALA, SAAID</v>
      </c>
      <c r="B1566" t="str">
        <f t="shared" si="452"/>
        <v>806-173018</v>
      </c>
      <c r="C1566">
        <f t="shared" si="453"/>
        <v>93155045</v>
      </c>
      <c r="D1566" t="str">
        <f t="shared" si="454"/>
        <v>Checked Out</v>
      </c>
      <c r="E1566" t="str">
        <f t="shared" si="455"/>
        <v>CRS</v>
      </c>
      <c r="F1566" t="str">
        <f t="shared" si="456"/>
        <v>RACK</v>
      </c>
      <c r="G1566" t="str">
        <f t="shared" si="457"/>
        <v>SBK</v>
      </c>
      <c r="H1566">
        <f t="shared" si="458"/>
        <v>105</v>
      </c>
      <c r="I1566">
        <f t="shared" si="459"/>
        <v>42591</v>
      </c>
      <c r="J1566">
        <f t="shared" si="460"/>
        <v>42595</v>
      </c>
      <c r="K1566" t="str">
        <f t="shared" si="461"/>
        <v>NQQ1</v>
      </c>
      <c r="L1566">
        <f t="shared" si="462"/>
        <v>115</v>
      </c>
      <c r="M1566">
        <f t="shared" si="463"/>
        <v>4</v>
      </c>
      <c r="N1566">
        <f t="shared" si="464"/>
        <v>0</v>
      </c>
      <c r="O1566">
        <f t="shared" si="465"/>
        <v>0</v>
      </c>
      <c r="P1566" s="52" t="str">
        <f t="shared" si="466"/>
        <v>BOOKING.COM</v>
      </c>
      <c r="Q1566" s="52" t="str">
        <f t="shared" si="467"/>
        <v>*JBS HOTELS</v>
      </c>
      <c r="R1566" s="52" t="str">
        <f t="shared" si="468"/>
        <v>TOERKOOP REISBURO DE VEER</v>
      </c>
    </row>
    <row r="1567" spans="1:18" ht="15" customHeight="1">
      <c r="A1567" t="str">
        <f t="shared" si="451"/>
        <v>JAPANWALA, SAAID</v>
      </c>
      <c r="B1567" t="str">
        <f t="shared" si="452"/>
        <v>806-173018</v>
      </c>
      <c r="C1567">
        <f t="shared" si="453"/>
        <v>93155045</v>
      </c>
      <c r="D1567" t="str">
        <f t="shared" si="454"/>
        <v>Checked Out</v>
      </c>
      <c r="E1567" t="str">
        <f t="shared" si="455"/>
        <v>CRS</v>
      </c>
      <c r="F1567" t="str">
        <f t="shared" si="456"/>
        <v>RACK</v>
      </c>
      <c r="G1567" t="str">
        <f t="shared" si="457"/>
        <v>SBK</v>
      </c>
      <c r="H1567">
        <f t="shared" si="458"/>
        <v>105</v>
      </c>
      <c r="I1567">
        <f t="shared" si="459"/>
        <v>42591</v>
      </c>
      <c r="J1567">
        <f t="shared" si="460"/>
        <v>42595</v>
      </c>
      <c r="K1567" t="str">
        <f t="shared" si="461"/>
        <v>NQQ1</v>
      </c>
      <c r="L1567">
        <f t="shared" si="462"/>
        <v>115</v>
      </c>
      <c r="M1567">
        <f t="shared" si="463"/>
        <v>4</v>
      </c>
      <c r="N1567">
        <f t="shared" si="464"/>
        <v>0</v>
      </c>
      <c r="O1567">
        <f t="shared" si="465"/>
        <v>0</v>
      </c>
      <c r="P1567" s="52" t="str">
        <f t="shared" si="466"/>
        <v>BOOKING.COM</v>
      </c>
      <c r="Q1567" s="52" t="str">
        <f t="shared" si="467"/>
        <v>*JBS HOTELS</v>
      </c>
      <c r="R1567" s="52" t="str">
        <f t="shared" si="468"/>
        <v>TOERKOOP REISBURO DE VEER</v>
      </c>
    </row>
    <row r="1568" spans="1:18" ht="15" customHeight="1">
      <c r="A1568" t="str">
        <f t="shared" si="451"/>
        <v>JAPANWALA, SAAID</v>
      </c>
      <c r="B1568" t="str">
        <f t="shared" si="452"/>
        <v>806-173018</v>
      </c>
      <c r="C1568">
        <f t="shared" si="453"/>
        <v>93155045</v>
      </c>
      <c r="D1568" t="str">
        <f t="shared" si="454"/>
        <v>Checked Out</v>
      </c>
      <c r="E1568" t="str">
        <f t="shared" si="455"/>
        <v>CRS</v>
      </c>
      <c r="F1568" t="str">
        <f t="shared" si="456"/>
        <v>RACK</v>
      </c>
      <c r="G1568" t="str">
        <f t="shared" si="457"/>
        <v>SBK</v>
      </c>
      <c r="H1568">
        <f t="shared" si="458"/>
        <v>105</v>
      </c>
      <c r="I1568">
        <f t="shared" si="459"/>
        <v>42591</v>
      </c>
      <c r="J1568">
        <f t="shared" si="460"/>
        <v>42595</v>
      </c>
      <c r="K1568" t="str">
        <f t="shared" si="461"/>
        <v>NQQ1</v>
      </c>
      <c r="L1568">
        <f t="shared" si="462"/>
        <v>115</v>
      </c>
      <c r="M1568">
        <f t="shared" si="463"/>
        <v>4</v>
      </c>
      <c r="N1568">
        <f t="shared" si="464"/>
        <v>0</v>
      </c>
      <c r="O1568">
        <f t="shared" si="465"/>
        <v>0</v>
      </c>
      <c r="P1568" s="52" t="str">
        <f t="shared" si="466"/>
        <v>BOOKING.COM</v>
      </c>
      <c r="Q1568" s="52" t="str">
        <f t="shared" si="467"/>
        <v>*JBS HOTELS</v>
      </c>
      <c r="R1568" s="52" t="str">
        <f t="shared" si="468"/>
        <v>TOERKOOP REISBURO DE VEER</v>
      </c>
    </row>
    <row r="1569" spans="1:18" ht="15" customHeight="1">
      <c r="A1569" t="str">
        <f t="shared" si="451"/>
        <v>JAPANWALA, SAAID</v>
      </c>
      <c r="B1569" t="str">
        <f t="shared" si="452"/>
        <v>806-173018</v>
      </c>
      <c r="C1569">
        <f t="shared" si="453"/>
        <v>93155045</v>
      </c>
      <c r="D1569" t="str">
        <f t="shared" si="454"/>
        <v>Checked Out</v>
      </c>
      <c r="E1569" t="str">
        <f t="shared" si="455"/>
        <v>CRS</v>
      </c>
      <c r="F1569" t="str">
        <f t="shared" si="456"/>
        <v>RACK</v>
      </c>
      <c r="G1569" t="str">
        <f t="shared" si="457"/>
        <v>SBK</v>
      </c>
      <c r="H1569">
        <f t="shared" si="458"/>
        <v>105</v>
      </c>
      <c r="I1569">
        <f t="shared" si="459"/>
        <v>42591</v>
      </c>
      <c r="J1569">
        <f t="shared" si="460"/>
        <v>42595</v>
      </c>
      <c r="K1569" t="str">
        <f t="shared" si="461"/>
        <v>NQQ1</v>
      </c>
      <c r="L1569">
        <f t="shared" si="462"/>
        <v>115</v>
      </c>
      <c r="M1569">
        <f t="shared" si="463"/>
        <v>4</v>
      </c>
      <c r="N1569">
        <f t="shared" si="464"/>
        <v>0</v>
      </c>
      <c r="O1569">
        <f t="shared" si="465"/>
        <v>0</v>
      </c>
      <c r="P1569" s="52" t="str">
        <f t="shared" si="466"/>
        <v>BOOKING.COM</v>
      </c>
      <c r="Q1569" s="52" t="str">
        <f t="shared" si="467"/>
        <v>*JBS HOTELS</v>
      </c>
      <c r="R1569" s="52" t="str">
        <f t="shared" si="468"/>
        <v>TOERKOOP REISBURO DE VEER</v>
      </c>
    </row>
    <row r="1570" spans="1:18" ht="15" customHeight="1">
      <c r="A1570" t="str">
        <f t="shared" si="451"/>
        <v>JAPANWALA, SAAID</v>
      </c>
      <c r="B1570" t="str">
        <f t="shared" si="452"/>
        <v>806-173018</v>
      </c>
      <c r="C1570">
        <f t="shared" si="453"/>
        <v>93155045</v>
      </c>
      <c r="D1570" t="str">
        <f t="shared" si="454"/>
        <v>Checked Out</v>
      </c>
      <c r="E1570" t="str">
        <f t="shared" si="455"/>
        <v>CRS</v>
      </c>
      <c r="F1570" t="str">
        <f t="shared" si="456"/>
        <v>RACK</v>
      </c>
      <c r="G1570" t="str">
        <f t="shared" si="457"/>
        <v>SBK</v>
      </c>
      <c r="H1570">
        <f t="shared" si="458"/>
        <v>105</v>
      </c>
      <c r="I1570">
        <f t="shared" si="459"/>
        <v>42591</v>
      </c>
      <c r="J1570">
        <f t="shared" si="460"/>
        <v>42595</v>
      </c>
      <c r="K1570" t="str">
        <f t="shared" si="461"/>
        <v>NQQ1</v>
      </c>
      <c r="L1570">
        <f t="shared" si="462"/>
        <v>115</v>
      </c>
      <c r="M1570">
        <f t="shared" si="463"/>
        <v>4</v>
      </c>
      <c r="N1570">
        <f t="shared" si="464"/>
        <v>0</v>
      </c>
      <c r="O1570">
        <f t="shared" si="465"/>
        <v>0</v>
      </c>
      <c r="P1570" s="52" t="str">
        <f t="shared" si="466"/>
        <v>BOOKING.COM</v>
      </c>
      <c r="Q1570" s="52" t="str">
        <f t="shared" si="467"/>
        <v>*JBS HOTELS</v>
      </c>
      <c r="R1570" s="52" t="str">
        <f t="shared" si="468"/>
        <v>TOERKOOP REISBURO DE VEER</v>
      </c>
    </row>
    <row r="1571" spans="1:18" ht="15" customHeight="1">
      <c r="A1571" t="str">
        <f t="shared" si="451"/>
        <v>JAPANWALA, SAAID</v>
      </c>
      <c r="B1571" t="str">
        <f t="shared" si="452"/>
        <v>806-173018</v>
      </c>
      <c r="C1571">
        <f t="shared" si="453"/>
        <v>93155045</v>
      </c>
      <c r="D1571" t="str">
        <f t="shared" si="454"/>
        <v>Checked Out</v>
      </c>
      <c r="E1571" t="str">
        <f t="shared" si="455"/>
        <v>CRS</v>
      </c>
      <c r="F1571" t="str">
        <f t="shared" si="456"/>
        <v>RACK</v>
      </c>
      <c r="G1571" t="str">
        <f t="shared" si="457"/>
        <v>SBK</v>
      </c>
      <c r="H1571">
        <f t="shared" si="458"/>
        <v>105</v>
      </c>
      <c r="I1571">
        <f t="shared" si="459"/>
        <v>42591</v>
      </c>
      <c r="J1571">
        <f t="shared" si="460"/>
        <v>42595</v>
      </c>
      <c r="K1571" t="str">
        <f t="shared" si="461"/>
        <v>NQQ1</v>
      </c>
      <c r="L1571">
        <f t="shared" si="462"/>
        <v>115</v>
      </c>
      <c r="M1571">
        <f t="shared" si="463"/>
        <v>4</v>
      </c>
      <c r="N1571">
        <f t="shared" si="464"/>
        <v>0</v>
      </c>
      <c r="O1571">
        <f t="shared" si="465"/>
        <v>0</v>
      </c>
      <c r="P1571" s="52" t="str">
        <f t="shared" si="466"/>
        <v>BOOKING.COM</v>
      </c>
      <c r="Q1571" s="52" t="str">
        <f t="shared" si="467"/>
        <v>*JBS HOTELS</v>
      </c>
      <c r="R1571" s="52" t="str">
        <f t="shared" si="468"/>
        <v>TOERKOOP REISBURO DE VEER</v>
      </c>
    </row>
    <row r="1572" spans="1:18" ht="15" customHeight="1">
      <c r="A1572" t="str">
        <f t="shared" si="451"/>
        <v>JAPANWALA, SAAID</v>
      </c>
      <c r="B1572" t="str">
        <f t="shared" si="452"/>
        <v>806-173018</v>
      </c>
      <c r="C1572">
        <f t="shared" si="453"/>
        <v>93155045</v>
      </c>
      <c r="D1572" t="str">
        <f t="shared" si="454"/>
        <v>Checked Out</v>
      </c>
      <c r="E1572" t="str">
        <f t="shared" si="455"/>
        <v>CRS</v>
      </c>
      <c r="F1572" t="str">
        <f t="shared" si="456"/>
        <v>RACK</v>
      </c>
      <c r="G1572" t="str">
        <f t="shared" si="457"/>
        <v>SBK</v>
      </c>
      <c r="H1572">
        <f t="shared" si="458"/>
        <v>105</v>
      </c>
      <c r="I1572">
        <f t="shared" si="459"/>
        <v>42591</v>
      </c>
      <c r="J1572">
        <f t="shared" si="460"/>
        <v>42595</v>
      </c>
      <c r="K1572" t="str">
        <f t="shared" si="461"/>
        <v>NQQ1</v>
      </c>
      <c r="L1572">
        <f t="shared" si="462"/>
        <v>115</v>
      </c>
      <c r="M1572">
        <f t="shared" si="463"/>
        <v>4</v>
      </c>
      <c r="N1572">
        <f t="shared" si="464"/>
        <v>0</v>
      </c>
      <c r="O1572">
        <f t="shared" si="465"/>
        <v>0</v>
      </c>
      <c r="P1572" s="52" t="str">
        <f t="shared" si="466"/>
        <v>BOOKING.COM</v>
      </c>
      <c r="Q1572" s="52" t="str">
        <f t="shared" si="467"/>
        <v>*JBS HOTELS</v>
      </c>
      <c r="R1572" s="52" t="str">
        <f t="shared" si="468"/>
        <v>TOERKOOP REISBURO DE VEER</v>
      </c>
    </row>
    <row r="1573" spans="1:18" ht="15" customHeight="1">
      <c r="A1573" t="str">
        <f t="shared" si="451"/>
        <v>JAPANWALA, SAAID</v>
      </c>
      <c r="B1573" t="str">
        <f t="shared" si="452"/>
        <v>806-173018</v>
      </c>
      <c r="C1573">
        <f t="shared" si="453"/>
        <v>93155045</v>
      </c>
      <c r="D1573" t="str">
        <f t="shared" si="454"/>
        <v>Checked Out</v>
      </c>
      <c r="E1573" t="str">
        <f t="shared" si="455"/>
        <v>CRS</v>
      </c>
      <c r="F1573" t="str">
        <f t="shared" si="456"/>
        <v>RACK</v>
      </c>
      <c r="G1573" t="str">
        <f t="shared" si="457"/>
        <v>SBK</v>
      </c>
      <c r="H1573">
        <f t="shared" si="458"/>
        <v>105</v>
      </c>
      <c r="I1573">
        <f t="shared" si="459"/>
        <v>42591</v>
      </c>
      <c r="J1573">
        <f t="shared" si="460"/>
        <v>42595</v>
      </c>
      <c r="K1573" t="str">
        <f t="shared" si="461"/>
        <v>NQQ1</v>
      </c>
      <c r="L1573">
        <f t="shared" si="462"/>
        <v>115</v>
      </c>
      <c r="M1573">
        <f t="shared" si="463"/>
        <v>4</v>
      </c>
      <c r="N1573">
        <f t="shared" si="464"/>
        <v>0</v>
      </c>
      <c r="O1573">
        <f t="shared" si="465"/>
        <v>0</v>
      </c>
      <c r="P1573" s="52" t="str">
        <f t="shared" si="466"/>
        <v>BOOKING.COM</v>
      </c>
      <c r="Q1573" s="52" t="str">
        <f t="shared" si="467"/>
        <v>*JBS HOTELS</v>
      </c>
      <c r="R1573" s="52" t="str">
        <f t="shared" si="468"/>
        <v>TOERKOOP REISBURO DE VEER</v>
      </c>
    </row>
    <row r="1574" spans="1:18" ht="15" customHeight="1">
      <c r="A1574" t="str">
        <f t="shared" si="451"/>
        <v>JAPANWALA, SAAID</v>
      </c>
      <c r="B1574" t="str">
        <f t="shared" si="452"/>
        <v>806-173018</v>
      </c>
      <c r="C1574">
        <f t="shared" si="453"/>
        <v>93155045</v>
      </c>
      <c r="D1574" t="str">
        <f t="shared" si="454"/>
        <v>Checked Out</v>
      </c>
      <c r="E1574" t="str">
        <f t="shared" si="455"/>
        <v>CRS</v>
      </c>
      <c r="F1574" t="str">
        <f t="shared" si="456"/>
        <v>RACK</v>
      </c>
      <c r="G1574" t="str">
        <f t="shared" si="457"/>
        <v>SBK</v>
      </c>
      <c r="H1574">
        <f t="shared" si="458"/>
        <v>105</v>
      </c>
      <c r="I1574">
        <f t="shared" si="459"/>
        <v>42591</v>
      </c>
      <c r="J1574">
        <f t="shared" si="460"/>
        <v>42595</v>
      </c>
      <c r="K1574" t="str">
        <f t="shared" si="461"/>
        <v>NQQ1</v>
      </c>
      <c r="L1574">
        <f t="shared" si="462"/>
        <v>115</v>
      </c>
      <c r="M1574">
        <f t="shared" si="463"/>
        <v>4</v>
      </c>
      <c r="N1574">
        <f t="shared" si="464"/>
        <v>0</v>
      </c>
      <c r="O1574">
        <f t="shared" si="465"/>
        <v>0</v>
      </c>
      <c r="P1574" s="52" t="str">
        <f t="shared" si="466"/>
        <v>BOOKING.COM</v>
      </c>
      <c r="Q1574" s="52" t="str">
        <f t="shared" si="467"/>
        <v>*JBS HOTELS</v>
      </c>
      <c r="R1574" s="52" t="str">
        <f t="shared" si="468"/>
        <v>TOERKOOP REISBURO DE VEER</v>
      </c>
    </row>
    <row r="1575" spans="1:18" ht="15" customHeight="1">
      <c r="A1575" t="str">
        <f t="shared" si="451"/>
        <v>JAPANWALA, SAAID</v>
      </c>
      <c r="B1575" t="str">
        <f t="shared" si="452"/>
        <v>806-173018</v>
      </c>
      <c r="C1575">
        <f t="shared" si="453"/>
        <v>93155045</v>
      </c>
      <c r="D1575" t="str">
        <f t="shared" si="454"/>
        <v>Checked Out</v>
      </c>
      <c r="E1575" t="str">
        <f t="shared" si="455"/>
        <v>CRS</v>
      </c>
      <c r="F1575" t="str">
        <f t="shared" si="456"/>
        <v>RACK</v>
      </c>
      <c r="G1575" t="str">
        <f t="shared" si="457"/>
        <v>SBK</v>
      </c>
      <c r="H1575">
        <f t="shared" si="458"/>
        <v>105</v>
      </c>
      <c r="I1575">
        <f t="shared" si="459"/>
        <v>42591</v>
      </c>
      <c r="J1575">
        <f t="shared" si="460"/>
        <v>42595</v>
      </c>
      <c r="K1575" t="str">
        <f t="shared" si="461"/>
        <v>NQQ1</v>
      </c>
      <c r="L1575">
        <f t="shared" si="462"/>
        <v>115</v>
      </c>
      <c r="M1575">
        <f t="shared" si="463"/>
        <v>4</v>
      </c>
      <c r="N1575">
        <f t="shared" si="464"/>
        <v>0</v>
      </c>
      <c r="O1575">
        <f t="shared" si="465"/>
        <v>0</v>
      </c>
      <c r="P1575" s="52" t="str">
        <f t="shared" si="466"/>
        <v>BOOKING.COM</v>
      </c>
      <c r="Q1575" s="52" t="str">
        <f t="shared" si="467"/>
        <v>*JBS HOTELS</v>
      </c>
      <c r="R1575" s="52" t="str">
        <f t="shared" si="468"/>
        <v>TOERKOOP REISBURO DE VEER</v>
      </c>
    </row>
    <row r="1576" spans="1:18" ht="15" customHeight="1">
      <c r="A1576" t="str">
        <f t="shared" si="451"/>
        <v>JAPANWALA, SAAID</v>
      </c>
      <c r="B1576" t="str">
        <f t="shared" si="452"/>
        <v>806-173018</v>
      </c>
      <c r="C1576">
        <f t="shared" si="453"/>
        <v>93155045</v>
      </c>
      <c r="D1576" t="str">
        <f t="shared" si="454"/>
        <v>Checked Out</v>
      </c>
      <c r="E1576" t="str">
        <f t="shared" si="455"/>
        <v>CRS</v>
      </c>
      <c r="F1576" t="str">
        <f t="shared" si="456"/>
        <v>RACK</v>
      </c>
      <c r="G1576" t="str">
        <f t="shared" si="457"/>
        <v>SBK</v>
      </c>
      <c r="H1576">
        <f t="shared" si="458"/>
        <v>105</v>
      </c>
      <c r="I1576">
        <f t="shared" si="459"/>
        <v>42591</v>
      </c>
      <c r="J1576">
        <f t="shared" si="460"/>
        <v>42595</v>
      </c>
      <c r="K1576" t="str">
        <f t="shared" si="461"/>
        <v>NQQ1</v>
      </c>
      <c r="L1576">
        <f t="shared" si="462"/>
        <v>115</v>
      </c>
      <c r="M1576">
        <f t="shared" si="463"/>
        <v>4</v>
      </c>
      <c r="N1576">
        <f t="shared" si="464"/>
        <v>0</v>
      </c>
      <c r="O1576">
        <f t="shared" si="465"/>
        <v>0</v>
      </c>
      <c r="P1576" s="52" t="str">
        <f t="shared" si="466"/>
        <v>BOOKING.COM</v>
      </c>
      <c r="Q1576" s="52" t="str">
        <f t="shared" si="467"/>
        <v>*JBS HOTELS</v>
      </c>
      <c r="R1576" s="52" t="str">
        <f t="shared" si="468"/>
        <v>TOERKOOP REISBURO DE VEER</v>
      </c>
    </row>
    <row r="1577" spans="1:18" ht="15" customHeight="1">
      <c r="A1577" t="str">
        <f t="shared" si="451"/>
        <v>JAPANWALA, SAAID</v>
      </c>
      <c r="B1577" t="str">
        <f t="shared" si="452"/>
        <v>806-173018</v>
      </c>
      <c r="C1577">
        <f t="shared" si="453"/>
        <v>93155045</v>
      </c>
      <c r="D1577" t="str">
        <f t="shared" si="454"/>
        <v>Checked Out</v>
      </c>
      <c r="E1577" t="str">
        <f t="shared" si="455"/>
        <v>CRS</v>
      </c>
      <c r="F1577" t="str">
        <f t="shared" si="456"/>
        <v>RACK</v>
      </c>
      <c r="G1577" t="str">
        <f t="shared" si="457"/>
        <v>SBK</v>
      </c>
      <c r="H1577">
        <f t="shared" si="458"/>
        <v>105</v>
      </c>
      <c r="I1577">
        <f t="shared" si="459"/>
        <v>42591</v>
      </c>
      <c r="J1577">
        <f t="shared" si="460"/>
        <v>42595</v>
      </c>
      <c r="K1577" t="str">
        <f t="shared" si="461"/>
        <v>NQQ1</v>
      </c>
      <c r="L1577">
        <f t="shared" si="462"/>
        <v>115</v>
      </c>
      <c r="M1577">
        <f t="shared" si="463"/>
        <v>4</v>
      </c>
      <c r="N1577">
        <f t="shared" si="464"/>
        <v>0</v>
      </c>
      <c r="O1577">
        <f t="shared" si="465"/>
        <v>0</v>
      </c>
      <c r="P1577" s="52" t="str">
        <f t="shared" si="466"/>
        <v>BOOKING.COM</v>
      </c>
      <c r="Q1577" s="52" t="str">
        <f t="shared" si="467"/>
        <v>*JBS HOTELS</v>
      </c>
      <c r="R1577" s="52" t="str">
        <f t="shared" si="468"/>
        <v>TOERKOOP REISBURO DE VEER</v>
      </c>
    </row>
    <row r="1578" spans="1:18" ht="15" customHeight="1">
      <c r="A1578" t="str">
        <f t="shared" si="451"/>
        <v>JAPANWALA, SAAID</v>
      </c>
      <c r="B1578" t="str">
        <f t="shared" si="452"/>
        <v>806-173018</v>
      </c>
      <c r="C1578">
        <f t="shared" si="453"/>
        <v>93155045</v>
      </c>
      <c r="D1578" t="str">
        <f t="shared" si="454"/>
        <v>Checked Out</v>
      </c>
      <c r="E1578" t="str">
        <f t="shared" si="455"/>
        <v>CRS</v>
      </c>
      <c r="F1578" t="str">
        <f t="shared" si="456"/>
        <v>RACK</v>
      </c>
      <c r="G1578" t="str">
        <f t="shared" si="457"/>
        <v>SBK</v>
      </c>
      <c r="H1578">
        <f t="shared" si="458"/>
        <v>105</v>
      </c>
      <c r="I1578">
        <f t="shared" si="459"/>
        <v>42591</v>
      </c>
      <c r="J1578">
        <f t="shared" si="460"/>
        <v>42595</v>
      </c>
      <c r="K1578" t="str">
        <f t="shared" si="461"/>
        <v>NQQ1</v>
      </c>
      <c r="L1578">
        <f t="shared" si="462"/>
        <v>115</v>
      </c>
      <c r="M1578">
        <f t="shared" si="463"/>
        <v>4</v>
      </c>
      <c r="N1578">
        <f t="shared" si="464"/>
        <v>0</v>
      </c>
      <c r="O1578">
        <f t="shared" si="465"/>
        <v>0</v>
      </c>
      <c r="P1578" s="52" t="str">
        <f t="shared" si="466"/>
        <v>BOOKING.COM</v>
      </c>
      <c r="Q1578" s="52" t="str">
        <f t="shared" si="467"/>
        <v>*JBS HOTELS</v>
      </c>
      <c r="R1578" s="52" t="str">
        <f t="shared" si="468"/>
        <v>TOERKOOP REISBURO DE VEER</v>
      </c>
    </row>
    <row r="1579" spans="1:18" ht="15" customHeight="1">
      <c r="A1579" t="str">
        <f t="shared" si="451"/>
        <v>JAPANWALA, SAAID</v>
      </c>
      <c r="B1579" t="str">
        <f t="shared" si="452"/>
        <v>806-173018</v>
      </c>
      <c r="C1579">
        <f t="shared" si="453"/>
        <v>93155045</v>
      </c>
      <c r="D1579" t="str">
        <f t="shared" si="454"/>
        <v>Checked Out</v>
      </c>
      <c r="E1579" t="str">
        <f t="shared" si="455"/>
        <v>CRS</v>
      </c>
      <c r="F1579" t="str">
        <f t="shared" si="456"/>
        <v>RACK</v>
      </c>
      <c r="G1579" t="str">
        <f t="shared" si="457"/>
        <v>SBK</v>
      </c>
      <c r="H1579">
        <f t="shared" si="458"/>
        <v>105</v>
      </c>
      <c r="I1579">
        <f t="shared" si="459"/>
        <v>42591</v>
      </c>
      <c r="J1579">
        <f t="shared" si="460"/>
        <v>42595</v>
      </c>
      <c r="K1579" t="str">
        <f t="shared" si="461"/>
        <v>NQQ1</v>
      </c>
      <c r="L1579">
        <f t="shared" si="462"/>
        <v>115</v>
      </c>
      <c r="M1579">
        <f t="shared" si="463"/>
        <v>4</v>
      </c>
      <c r="N1579">
        <f t="shared" si="464"/>
        <v>0</v>
      </c>
      <c r="O1579">
        <f t="shared" si="465"/>
        <v>0</v>
      </c>
      <c r="P1579" s="52" t="str">
        <f t="shared" si="466"/>
        <v>BOOKING.COM</v>
      </c>
      <c r="Q1579" s="52" t="str">
        <f t="shared" si="467"/>
        <v>*JBS HOTELS</v>
      </c>
      <c r="R1579" s="52" t="str">
        <f t="shared" si="468"/>
        <v>TOERKOOP REISBURO DE VEER</v>
      </c>
    </row>
    <row r="1580" spans="1:18" ht="15" customHeight="1">
      <c r="A1580" t="str">
        <f t="shared" si="451"/>
        <v>JAPANWALA, SAAID</v>
      </c>
      <c r="B1580" t="str">
        <f t="shared" si="452"/>
        <v>806-173018</v>
      </c>
      <c r="C1580">
        <f t="shared" si="453"/>
        <v>93155045</v>
      </c>
      <c r="D1580" t="str">
        <f t="shared" si="454"/>
        <v>Checked Out</v>
      </c>
      <c r="E1580" t="str">
        <f t="shared" si="455"/>
        <v>CRS</v>
      </c>
      <c r="F1580" t="str">
        <f t="shared" si="456"/>
        <v>RACK</v>
      </c>
      <c r="G1580" t="str">
        <f t="shared" si="457"/>
        <v>SBK</v>
      </c>
      <c r="H1580">
        <f t="shared" si="458"/>
        <v>105</v>
      </c>
      <c r="I1580">
        <f t="shared" si="459"/>
        <v>42591</v>
      </c>
      <c r="J1580">
        <f t="shared" si="460"/>
        <v>42595</v>
      </c>
      <c r="K1580" t="str">
        <f t="shared" si="461"/>
        <v>NQQ1</v>
      </c>
      <c r="L1580">
        <f t="shared" si="462"/>
        <v>115</v>
      </c>
      <c r="M1580">
        <f t="shared" si="463"/>
        <v>4</v>
      </c>
      <c r="N1580">
        <f t="shared" si="464"/>
        <v>0</v>
      </c>
      <c r="O1580">
        <f t="shared" si="465"/>
        <v>0</v>
      </c>
      <c r="P1580" s="52" t="str">
        <f t="shared" si="466"/>
        <v>BOOKING.COM</v>
      </c>
      <c r="Q1580" s="52" t="str">
        <f t="shared" si="467"/>
        <v>*JBS HOTELS</v>
      </c>
      <c r="R1580" s="52" t="str">
        <f t="shared" si="468"/>
        <v>TOERKOOP REISBURO DE VEER</v>
      </c>
    </row>
    <row r="1581" spans="1:18" ht="15" customHeight="1">
      <c r="A1581" t="str">
        <f t="shared" si="451"/>
        <v>JAPANWALA, SAAID</v>
      </c>
      <c r="B1581" t="str">
        <f t="shared" si="452"/>
        <v>806-173018</v>
      </c>
      <c r="C1581">
        <f t="shared" si="453"/>
        <v>93155045</v>
      </c>
      <c r="D1581" t="str">
        <f t="shared" si="454"/>
        <v>Checked Out</v>
      </c>
      <c r="E1581" t="str">
        <f t="shared" si="455"/>
        <v>CRS</v>
      </c>
      <c r="F1581" t="str">
        <f t="shared" si="456"/>
        <v>RACK</v>
      </c>
      <c r="G1581" t="str">
        <f t="shared" si="457"/>
        <v>SBK</v>
      </c>
      <c r="H1581">
        <f t="shared" si="458"/>
        <v>105</v>
      </c>
      <c r="I1581">
        <f t="shared" si="459"/>
        <v>42591</v>
      </c>
      <c r="J1581">
        <f t="shared" si="460"/>
        <v>42595</v>
      </c>
      <c r="K1581" t="str">
        <f t="shared" si="461"/>
        <v>NQQ1</v>
      </c>
      <c r="L1581">
        <f t="shared" si="462"/>
        <v>115</v>
      </c>
      <c r="M1581">
        <f t="shared" si="463"/>
        <v>4</v>
      </c>
      <c r="N1581">
        <f t="shared" si="464"/>
        <v>0</v>
      </c>
      <c r="O1581">
        <f t="shared" si="465"/>
        <v>0</v>
      </c>
      <c r="P1581" s="52" t="str">
        <f t="shared" si="466"/>
        <v>BOOKING.COM</v>
      </c>
      <c r="Q1581" s="52" t="str">
        <f t="shared" si="467"/>
        <v>*JBS HOTELS</v>
      </c>
      <c r="R1581" s="52" t="str">
        <f t="shared" si="468"/>
        <v>TOERKOOP REISBURO DE VEER</v>
      </c>
    </row>
    <row r="1582" spans="1:18" ht="15" customHeight="1">
      <c r="A1582" t="str">
        <f t="shared" si="451"/>
        <v>JAPANWALA, SAAID</v>
      </c>
      <c r="B1582" t="str">
        <f t="shared" si="452"/>
        <v>806-173018</v>
      </c>
      <c r="C1582">
        <f t="shared" si="453"/>
        <v>93155045</v>
      </c>
      <c r="D1582" t="str">
        <f t="shared" si="454"/>
        <v>Checked Out</v>
      </c>
      <c r="E1582" t="str">
        <f t="shared" si="455"/>
        <v>CRS</v>
      </c>
      <c r="F1582" t="str">
        <f t="shared" si="456"/>
        <v>RACK</v>
      </c>
      <c r="G1582" t="str">
        <f t="shared" si="457"/>
        <v>SBK</v>
      </c>
      <c r="H1582">
        <f t="shared" si="458"/>
        <v>105</v>
      </c>
      <c r="I1582">
        <f t="shared" si="459"/>
        <v>42591</v>
      </c>
      <c r="J1582">
        <f t="shared" si="460"/>
        <v>42595</v>
      </c>
      <c r="K1582" t="str">
        <f t="shared" si="461"/>
        <v>NQQ1</v>
      </c>
      <c r="L1582">
        <f t="shared" si="462"/>
        <v>115</v>
      </c>
      <c r="M1582">
        <f t="shared" si="463"/>
        <v>4</v>
      </c>
      <c r="N1582">
        <f t="shared" si="464"/>
        <v>0</v>
      </c>
      <c r="O1582">
        <f t="shared" si="465"/>
        <v>0</v>
      </c>
      <c r="P1582" s="52" t="str">
        <f t="shared" si="466"/>
        <v>BOOKING.COM</v>
      </c>
      <c r="Q1582" s="52" t="str">
        <f t="shared" si="467"/>
        <v>*JBS HOTELS</v>
      </c>
      <c r="R1582" s="52" t="str">
        <f t="shared" si="468"/>
        <v>TOERKOOP REISBURO DE VEER</v>
      </c>
    </row>
    <row r="1583" spans="1:18" ht="15" customHeight="1">
      <c r="A1583" t="str">
        <f t="shared" si="451"/>
        <v>JAPANWALA, SAAID</v>
      </c>
      <c r="B1583" t="str">
        <f t="shared" si="452"/>
        <v>806-173018</v>
      </c>
      <c r="C1583">
        <f t="shared" si="453"/>
        <v>93155045</v>
      </c>
      <c r="D1583" t="str">
        <f t="shared" si="454"/>
        <v>Checked Out</v>
      </c>
      <c r="E1583" t="str">
        <f t="shared" si="455"/>
        <v>CRS</v>
      </c>
      <c r="F1583" t="str">
        <f t="shared" si="456"/>
        <v>RACK</v>
      </c>
      <c r="G1583" t="str">
        <f t="shared" si="457"/>
        <v>SBK</v>
      </c>
      <c r="H1583">
        <f t="shared" si="458"/>
        <v>105</v>
      </c>
      <c r="I1583">
        <f t="shared" si="459"/>
        <v>42591</v>
      </c>
      <c r="J1583">
        <f t="shared" si="460"/>
        <v>42595</v>
      </c>
      <c r="K1583" t="str">
        <f t="shared" si="461"/>
        <v>NQQ1</v>
      </c>
      <c r="L1583">
        <f t="shared" si="462"/>
        <v>115</v>
      </c>
      <c r="M1583">
        <f t="shared" si="463"/>
        <v>4</v>
      </c>
      <c r="N1583">
        <f t="shared" si="464"/>
        <v>0</v>
      </c>
      <c r="O1583">
        <f t="shared" si="465"/>
        <v>0</v>
      </c>
      <c r="P1583" s="52" t="str">
        <f t="shared" si="466"/>
        <v>BOOKING.COM</v>
      </c>
      <c r="Q1583" s="52" t="str">
        <f t="shared" si="467"/>
        <v>*JBS HOTELS</v>
      </c>
      <c r="R1583" s="52" t="str">
        <f t="shared" si="468"/>
        <v>TOERKOOP REISBURO DE VEER</v>
      </c>
    </row>
    <row r="1584" spans="1:18" ht="15" customHeight="1">
      <c r="A1584" t="str">
        <f t="shared" si="451"/>
        <v>JAPANWALA, SAAID</v>
      </c>
      <c r="B1584" t="str">
        <f t="shared" si="452"/>
        <v>806-173018</v>
      </c>
      <c r="C1584">
        <f t="shared" si="453"/>
        <v>93155045</v>
      </c>
      <c r="D1584" t="str">
        <f t="shared" si="454"/>
        <v>Checked Out</v>
      </c>
      <c r="E1584" t="str">
        <f t="shared" si="455"/>
        <v>CRS</v>
      </c>
      <c r="F1584" t="str">
        <f t="shared" si="456"/>
        <v>RACK</v>
      </c>
      <c r="G1584" t="str">
        <f t="shared" si="457"/>
        <v>SBK</v>
      </c>
      <c r="H1584">
        <f t="shared" si="458"/>
        <v>105</v>
      </c>
      <c r="I1584">
        <f t="shared" si="459"/>
        <v>42591</v>
      </c>
      <c r="J1584">
        <f t="shared" si="460"/>
        <v>42595</v>
      </c>
      <c r="K1584" t="str">
        <f t="shared" si="461"/>
        <v>NQQ1</v>
      </c>
      <c r="L1584">
        <f t="shared" si="462"/>
        <v>115</v>
      </c>
      <c r="M1584">
        <f t="shared" si="463"/>
        <v>4</v>
      </c>
      <c r="N1584">
        <f t="shared" si="464"/>
        <v>0</v>
      </c>
      <c r="O1584">
        <f t="shared" si="465"/>
        <v>0</v>
      </c>
      <c r="P1584" s="52" t="str">
        <f t="shared" si="466"/>
        <v>BOOKING.COM</v>
      </c>
      <c r="Q1584" s="52" t="str">
        <f t="shared" si="467"/>
        <v>*JBS HOTELS</v>
      </c>
      <c r="R1584" s="52" t="str">
        <f t="shared" si="468"/>
        <v>TOERKOOP REISBURO DE VEER</v>
      </c>
    </row>
    <row r="1585" spans="1:18" ht="15" customHeight="1">
      <c r="A1585" t="str">
        <f t="shared" si="451"/>
        <v>JAPANWALA, SAAID</v>
      </c>
      <c r="B1585" t="str">
        <f t="shared" si="452"/>
        <v>806-173018</v>
      </c>
      <c r="C1585">
        <f t="shared" si="453"/>
        <v>93155045</v>
      </c>
      <c r="D1585" t="str">
        <f t="shared" si="454"/>
        <v>Checked Out</v>
      </c>
      <c r="E1585" t="str">
        <f t="shared" si="455"/>
        <v>CRS</v>
      </c>
      <c r="F1585" t="str">
        <f t="shared" si="456"/>
        <v>RACK</v>
      </c>
      <c r="G1585" t="str">
        <f t="shared" si="457"/>
        <v>SBK</v>
      </c>
      <c r="H1585">
        <f t="shared" si="458"/>
        <v>105</v>
      </c>
      <c r="I1585">
        <f t="shared" si="459"/>
        <v>42591</v>
      </c>
      <c r="J1585">
        <f t="shared" si="460"/>
        <v>42595</v>
      </c>
      <c r="K1585" t="str">
        <f t="shared" si="461"/>
        <v>NQQ1</v>
      </c>
      <c r="L1585">
        <f t="shared" si="462"/>
        <v>115</v>
      </c>
      <c r="M1585">
        <f t="shared" si="463"/>
        <v>4</v>
      </c>
      <c r="N1585">
        <f t="shared" si="464"/>
        <v>0</v>
      </c>
      <c r="O1585">
        <f t="shared" si="465"/>
        <v>0</v>
      </c>
      <c r="P1585" s="52" t="str">
        <f t="shared" si="466"/>
        <v>BOOKING.COM</v>
      </c>
      <c r="Q1585" s="52" t="str">
        <f t="shared" si="467"/>
        <v>*JBS HOTELS</v>
      </c>
      <c r="R1585" s="52" t="str">
        <f t="shared" si="468"/>
        <v>TOERKOOP REISBURO DE VEER</v>
      </c>
    </row>
    <row r="1586" spans="1:18" ht="15" customHeight="1">
      <c r="A1586" t="str">
        <f t="shared" si="451"/>
        <v>JAPANWALA, SAAID</v>
      </c>
      <c r="B1586" t="str">
        <f t="shared" si="452"/>
        <v>806-173018</v>
      </c>
      <c r="C1586">
        <f t="shared" si="453"/>
        <v>93155045</v>
      </c>
      <c r="D1586" t="str">
        <f t="shared" si="454"/>
        <v>Checked Out</v>
      </c>
      <c r="E1586" t="str">
        <f t="shared" si="455"/>
        <v>CRS</v>
      </c>
      <c r="F1586" t="str">
        <f t="shared" si="456"/>
        <v>RACK</v>
      </c>
      <c r="G1586" t="str">
        <f t="shared" si="457"/>
        <v>SBK</v>
      </c>
      <c r="H1586">
        <f t="shared" si="458"/>
        <v>105</v>
      </c>
      <c r="I1586">
        <f t="shared" si="459"/>
        <v>42591</v>
      </c>
      <c r="J1586">
        <f t="shared" si="460"/>
        <v>42595</v>
      </c>
      <c r="K1586" t="str">
        <f t="shared" si="461"/>
        <v>NQQ1</v>
      </c>
      <c r="L1586">
        <f t="shared" si="462"/>
        <v>115</v>
      </c>
      <c r="M1586">
        <f t="shared" si="463"/>
        <v>4</v>
      </c>
      <c r="N1586">
        <f t="shared" si="464"/>
        <v>0</v>
      </c>
      <c r="O1586">
        <f t="shared" si="465"/>
        <v>0</v>
      </c>
      <c r="P1586" s="52" t="str">
        <f t="shared" si="466"/>
        <v>BOOKING.COM</v>
      </c>
      <c r="Q1586" s="52" t="str">
        <f t="shared" si="467"/>
        <v>*JBS HOTELS</v>
      </c>
      <c r="R1586" s="52" t="str">
        <f t="shared" si="468"/>
        <v>TOERKOOP REISBURO DE VEER</v>
      </c>
    </row>
    <row r="1587" spans="1:18" ht="15" customHeight="1">
      <c r="A1587" t="str">
        <f t="shared" si="451"/>
        <v>JAPANWALA, SAAID</v>
      </c>
      <c r="B1587" t="str">
        <f t="shared" si="452"/>
        <v>806-173018</v>
      </c>
      <c r="C1587">
        <f t="shared" si="453"/>
        <v>93155045</v>
      </c>
      <c r="D1587" t="str">
        <f t="shared" si="454"/>
        <v>Checked Out</v>
      </c>
      <c r="E1587" t="str">
        <f t="shared" si="455"/>
        <v>CRS</v>
      </c>
      <c r="F1587" t="str">
        <f t="shared" si="456"/>
        <v>RACK</v>
      </c>
      <c r="G1587" t="str">
        <f t="shared" si="457"/>
        <v>SBK</v>
      </c>
      <c r="H1587">
        <f t="shared" si="458"/>
        <v>105</v>
      </c>
      <c r="I1587">
        <f t="shared" si="459"/>
        <v>42591</v>
      </c>
      <c r="J1587">
        <f t="shared" si="460"/>
        <v>42595</v>
      </c>
      <c r="K1587" t="str">
        <f t="shared" si="461"/>
        <v>NQQ1</v>
      </c>
      <c r="L1587">
        <f t="shared" si="462"/>
        <v>115</v>
      </c>
      <c r="M1587">
        <f t="shared" si="463"/>
        <v>4</v>
      </c>
      <c r="N1587">
        <f t="shared" si="464"/>
        <v>0</v>
      </c>
      <c r="O1587">
        <f t="shared" si="465"/>
        <v>0</v>
      </c>
      <c r="P1587" s="52" t="str">
        <f t="shared" si="466"/>
        <v>BOOKING.COM</v>
      </c>
      <c r="Q1587" s="52" t="str">
        <f t="shared" si="467"/>
        <v>*JBS HOTELS</v>
      </c>
      <c r="R1587" s="52" t="str">
        <f t="shared" si="468"/>
        <v>TOERKOOP REISBURO DE VEER</v>
      </c>
    </row>
    <row r="1588" spans="1:18" ht="15" customHeight="1">
      <c r="A1588" t="str">
        <f t="shared" si="451"/>
        <v>JAPANWALA, SAAID</v>
      </c>
      <c r="B1588" t="str">
        <f t="shared" si="452"/>
        <v>806-173018</v>
      </c>
      <c r="C1588">
        <f t="shared" si="453"/>
        <v>93155045</v>
      </c>
      <c r="D1588" t="str">
        <f t="shared" si="454"/>
        <v>Checked Out</v>
      </c>
      <c r="E1588" t="str">
        <f t="shared" si="455"/>
        <v>CRS</v>
      </c>
      <c r="F1588" t="str">
        <f t="shared" si="456"/>
        <v>RACK</v>
      </c>
      <c r="G1588" t="str">
        <f t="shared" si="457"/>
        <v>SBK</v>
      </c>
      <c r="H1588">
        <f t="shared" si="458"/>
        <v>105</v>
      </c>
      <c r="I1588">
        <f t="shared" si="459"/>
        <v>42591</v>
      </c>
      <c r="J1588">
        <f t="shared" si="460"/>
        <v>42595</v>
      </c>
      <c r="K1588" t="str">
        <f t="shared" si="461"/>
        <v>NQQ1</v>
      </c>
      <c r="L1588">
        <f t="shared" si="462"/>
        <v>115</v>
      </c>
      <c r="M1588">
        <f t="shared" si="463"/>
        <v>4</v>
      </c>
      <c r="N1588">
        <f t="shared" si="464"/>
        <v>0</v>
      </c>
      <c r="O1588">
        <f t="shared" si="465"/>
        <v>0</v>
      </c>
      <c r="P1588" s="52" t="str">
        <f t="shared" si="466"/>
        <v>BOOKING.COM</v>
      </c>
      <c r="Q1588" s="52" t="str">
        <f t="shared" si="467"/>
        <v>*JBS HOTELS</v>
      </c>
      <c r="R1588" s="52" t="str">
        <f t="shared" si="468"/>
        <v>TOERKOOP REISBURO DE VEER</v>
      </c>
    </row>
    <row r="1589" spans="1:18" ht="15" customHeight="1">
      <c r="A1589" t="str">
        <f t="shared" si="451"/>
        <v>JAPANWALA, SAAID</v>
      </c>
      <c r="B1589" t="str">
        <f t="shared" si="452"/>
        <v>806-173018</v>
      </c>
      <c r="C1589">
        <f t="shared" si="453"/>
        <v>93155045</v>
      </c>
      <c r="D1589" t="str">
        <f t="shared" si="454"/>
        <v>Checked Out</v>
      </c>
      <c r="E1589" t="str">
        <f t="shared" si="455"/>
        <v>CRS</v>
      </c>
      <c r="F1589" t="str">
        <f t="shared" si="456"/>
        <v>RACK</v>
      </c>
      <c r="G1589" t="str">
        <f t="shared" si="457"/>
        <v>SBK</v>
      </c>
      <c r="H1589">
        <f t="shared" si="458"/>
        <v>105</v>
      </c>
      <c r="I1589">
        <f t="shared" si="459"/>
        <v>42591</v>
      </c>
      <c r="J1589">
        <f t="shared" si="460"/>
        <v>42595</v>
      </c>
      <c r="K1589" t="str">
        <f t="shared" si="461"/>
        <v>NQQ1</v>
      </c>
      <c r="L1589">
        <f t="shared" si="462"/>
        <v>115</v>
      </c>
      <c r="M1589">
        <f t="shared" si="463"/>
        <v>4</v>
      </c>
      <c r="N1589">
        <f t="shared" si="464"/>
        <v>0</v>
      </c>
      <c r="O1589">
        <f t="shared" si="465"/>
        <v>0</v>
      </c>
      <c r="P1589" s="52" t="str">
        <f t="shared" si="466"/>
        <v>BOOKING.COM</v>
      </c>
      <c r="Q1589" s="52" t="str">
        <f t="shared" si="467"/>
        <v>*JBS HOTELS</v>
      </c>
      <c r="R1589" s="52" t="str">
        <f t="shared" si="468"/>
        <v>TOERKOOP REISBURO DE VEER</v>
      </c>
    </row>
    <row r="1590" spans="1:18" ht="15" customHeight="1">
      <c r="A1590" t="str">
        <f t="shared" si="451"/>
        <v>JAPANWALA, SAAID</v>
      </c>
      <c r="B1590" t="str">
        <f t="shared" si="452"/>
        <v>806-173018</v>
      </c>
      <c r="C1590">
        <f t="shared" si="453"/>
        <v>93155045</v>
      </c>
      <c r="D1590" t="str">
        <f t="shared" si="454"/>
        <v>Checked Out</v>
      </c>
      <c r="E1590" t="str">
        <f t="shared" si="455"/>
        <v>CRS</v>
      </c>
      <c r="F1590" t="str">
        <f t="shared" si="456"/>
        <v>RACK</v>
      </c>
      <c r="G1590" t="str">
        <f t="shared" si="457"/>
        <v>SBK</v>
      </c>
      <c r="H1590">
        <f t="shared" si="458"/>
        <v>105</v>
      </c>
      <c r="I1590">
        <f t="shared" si="459"/>
        <v>42591</v>
      </c>
      <c r="J1590">
        <f t="shared" si="460"/>
        <v>42595</v>
      </c>
      <c r="K1590" t="str">
        <f t="shared" si="461"/>
        <v>NQQ1</v>
      </c>
      <c r="L1590">
        <f t="shared" si="462"/>
        <v>115</v>
      </c>
      <c r="M1590">
        <f t="shared" si="463"/>
        <v>4</v>
      </c>
      <c r="N1590">
        <f t="shared" si="464"/>
        <v>0</v>
      </c>
      <c r="O1590">
        <f t="shared" si="465"/>
        <v>0</v>
      </c>
      <c r="P1590" s="52" t="str">
        <f t="shared" si="466"/>
        <v>BOOKING.COM</v>
      </c>
      <c r="Q1590" s="52" t="str">
        <f t="shared" si="467"/>
        <v>*JBS HOTELS</v>
      </c>
      <c r="R1590" s="52" t="str">
        <f t="shared" si="468"/>
        <v>TOERKOOP REISBURO DE VEER</v>
      </c>
    </row>
    <row r="1591" spans="1:18" ht="15" customHeight="1">
      <c r="A1591" t="str">
        <f t="shared" si="451"/>
        <v>JAPANWALA, SAAID</v>
      </c>
      <c r="B1591" t="str">
        <f t="shared" si="452"/>
        <v>806-173018</v>
      </c>
      <c r="C1591">
        <f t="shared" si="453"/>
        <v>93155045</v>
      </c>
      <c r="D1591" t="str">
        <f t="shared" si="454"/>
        <v>Checked Out</v>
      </c>
      <c r="E1591" t="str">
        <f t="shared" si="455"/>
        <v>CRS</v>
      </c>
      <c r="F1591" t="str">
        <f t="shared" si="456"/>
        <v>RACK</v>
      </c>
      <c r="G1591" t="str">
        <f t="shared" si="457"/>
        <v>SBK</v>
      </c>
      <c r="H1591">
        <f t="shared" si="458"/>
        <v>105</v>
      </c>
      <c r="I1591">
        <f t="shared" si="459"/>
        <v>42591</v>
      </c>
      <c r="J1591">
        <f t="shared" si="460"/>
        <v>42595</v>
      </c>
      <c r="K1591" t="str">
        <f t="shared" si="461"/>
        <v>NQQ1</v>
      </c>
      <c r="L1591">
        <f t="shared" si="462"/>
        <v>115</v>
      </c>
      <c r="M1591">
        <f t="shared" si="463"/>
        <v>4</v>
      </c>
      <c r="N1591">
        <f t="shared" si="464"/>
        <v>0</v>
      </c>
      <c r="O1591">
        <f t="shared" si="465"/>
        <v>0</v>
      </c>
      <c r="P1591" s="52" t="str">
        <f t="shared" si="466"/>
        <v>BOOKING.COM</v>
      </c>
      <c r="Q1591" s="52" t="str">
        <f t="shared" si="467"/>
        <v>*JBS HOTELS</v>
      </c>
      <c r="R1591" s="52" t="str">
        <f t="shared" si="468"/>
        <v>TOERKOOP REISBURO DE VEER</v>
      </c>
    </row>
    <row r="1592" spans="1:18" ht="15" customHeight="1">
      <c r="A1592" t="str">
        <f t="shared" si="451"/>
        <v>JAPANWALA, SAAID</v>
      </c>
      <c r="B1592" t="str">
        <f t="shared" si="452"/>
        <v>806-173018</v>
      </c>
      <c r="C1592">
        <f t="shared" si="453"/>
        <v>93155045</v>
      </c>
      <c r="D1592" t="str">
        <f t="shared" si="454"/>
        <v>Checked Out</v>
      </c>
      <c r="E1592" t="str">
        <f t="shared" si="455"/>
        <v>CRS</v>
      </c>
      <c r="F1592" t="str">
        <f t="shared" si="456"/>
        <v>RACK</v>
      </c>
      <c r="G1592" t="str">
        <f t="shared" si="457"/>
        <v>SBK</v>
      </c>
      <c r="H1592">
        <f t="shared" si="458"/>
        <v>105</v>
      </c>
      <c r="I1592">
        <f t="shared" si="459"/>
        <v>42591</v>
      </c>
      <c r="J1592">
        <f t="shared" si="460"/>
        <v>42595</v>
      </c>
      <c r="K1592" t="str">
        <f t="shared" si="461"/>
        <v>NQQ1</v>
      </c>
      <c r="L1592">
        <f t="shared" si="462"/>
        <v>115</v>
      </c>
      <c r="M1592">
        <f t="shared" si="463"/>
        <v>4</v>
      </c>
      <c r="N1592">
        <f t="shared" si="464"/>
        <v>0</v>
      </c>
      <c r="O1592">
        <f t="shared" si="465"/>
        <v>0</v>
      </c>
      <c r="P1592" s="52" t="str">
        <f t="shared" si="466"/>
        <v>BOOKING.COM</v>
      </c>
      <c r="Q1592" s="52" t="str">
        <f t="shared" si="467"/>
        <v>*JBS HOTELS</v>
      </c>
      <c r="R1592" s="52" t="str">
        <f t="shared" si="468"/>
        <v>TOERKOOP REISBURO DE VEER</v>
      </c>
    </row>
    <row r="1593" spans="1:18" ht="15" customHeight="1">
      <c r="A1593" t="str">
        <f t="shared" si="451"/>
        <v>JAPANWALA, SAAID</v>
      </c>
      <c r="B1593" t="str">
        <f t="shared" si="452"/>
        <v>806-173018</v>
      </c>
      <c r="C1593">
        <f t="shared" si="453"/>
        <v>93155045</v>
      </c>
      <c r="D1593" t="str">
        <f t="shared" si="454"/>
        <v>Checked Out</v>
      </c>
      <c r="E1593" t="str">
        <f t="shared" si="455"/>
        <v>CRS</v>
      </c>
      <c r="F1593" t="str">
        <f t="shared" si="456"/>
        <v>RACK</v>
      </c>
      <c r="G1593" t="str">
        <f t="shared" si="457"/>
        <v>SBK</v>
      </c>
      <c r="H1593">
        <f t="shared" si="458"/>
        <v>105</v>
      </c>
      <c r="I1593">
        <f t="shared" si="459"/>
        <v>42591</v>
      </c>
      <c r="J1593">
        <f t="shared" si="460"/>
        <v>42595</v>
      </c>
      <c r="K1593" t="str">
        <f t="shared" si="461"/>
        <v>NQQ1</v>
      </c>
      <c r="L1593">
        <f t="shared" si="462"/>
        <v>115</v>
      </c>
      <c r="M1593">
        <f t="shared" si="463"/>
        <v>4</v>
      </c>
      <c r="N1593">
        <f t="shared" si="464"/>
        <v>0</v>
      </c>
      <c r="O1593">
        <f t="shared" si="465"/>
        <v>0</v>
      </c>
      <c r="P1593" s="52" t="str">
        <f t="shared" si="466"/>
        <v>BOOKING.COM</v>
      </c>
      <c r="Q1593" s="52" t="str">
        <f t="shared" si="467"/>
        <v>*JBS HOTELS</v>
      </c>
      <c r="R1593" s="52" t="str">
        <f t="shared" si="468"/>
        <v>TOERKOOP REISBURO DE VEER</v>
      </c>
    </row>
    <row r="1594" spans="1:18" ht="15" customHeight="1">
      <c r="A1594" t="str">
        <f t="shared" si="451"/>
        <v>JAPANWALA, SAAID</v>
      </c>
      <c r="B1594" t="str">
        <f t="shared" si="452"/>
        <v>806-173018</v>
      </c>
      <c r="C1594">
        <f t="shared" si="453"/>
        <v>93155045</v>
      </c>
      <c r="D1594" t="str">
        <f t="shared" si="454"/>
        <v>Checked Out</v>
      </c>
      <c r="E1594" t="str">
        <f t="shared" si="455"/>
        <v>CRS</v>
      </c>
      <c r="F1594" t="str">
        <f t="shared" si="456"/>
        <v>RACK</v>
      </c>
      <c r="G1594" t="str">
        <f t="shared" si="457"/>
        <v>SBK</v>
      </c>
      <c r="H1594">
        <f t="shared" si="458"/>
        <v>105</v>
      </c>
      <c r="I1594">
        <f t="shared" si="459"/>
        <v>42591</v>
      </c>
      <c r="J1594">
        <f t="shared" si="460"/>
        <v>42595</v>
      </c>
      <c r="K1594" t="str">
        <f t="shared" si="461"/>
        <v>NQQ1</v>
      </c>
      <c r="L1594">
        <f t="shared" si="462"/>
        <v>115</v>
      </c>
      <c r="M1594">
        <f t="shared" si="463"/>
        <v>4</v>
      </c>
      <c r="N1594">
        <f t="shared" si="464"/>
        <v>0</v>
      </c>
      <c r="O1594">
        <f t="shared" si="465"/>
        <v>0</v>
      </c>
      <c r="P1594" s="52" t="str">
        <f t="shared" si="466"/>
        <v>BOOKING.COM</v>
      </c>
      <c r="Q1594" s="52" t="str">
        <f t="shared" si="467"/>
        <v>*JBS HOTELS</v>
      </c>
      <c r="R1594" s="52" t="str">
        <f t="shared" si="468"/>
        <v>TOERKOOP REISBURO DE VEER</v>
      </c>
    </row>
    <row r="1595" spans="1:18" ht="15" customHeight="1">
      <c r="A1595" t="str">
        <f t="shared" si="451"/>
        <v>JAPANWALA, SAAID</v>
      </c>
      <c r="B1595" t="str">
        <f t="shared" si="452"/>
        <v>806-173018</v>
      </c>
      <c r="C1595">
        <f t="shared" si="453"/>
        <v>93155045</v>
      </c>
      <c r="D1595" t="str">
        <f t="shared" si="454"/>
        <v>Checked Out</v>
      </c>
      <c r="E1595" t="str">
        <f t="shared" si="455"/>
        <v>CRS</v>
      </c>
      <c r="F1595" t="str">
        <f t="shared" si="456"/>
        <v>RACK</v>
      </c>
      <c r="G1595" t="str">
        <f t="shared" si="457"/>
        <v>SBK</v>
      </c>
      <c r="H1595">
        <f t="shared" si="458"/>
        <v>105</v>
      </c>
      <c r="I1595">
        <f t="shared" si="459"/>
        <v>42591</v>
      </c>
      <c r="J1595">
        <f t="shared" si="460"/>
        <v>42595</v>
      </c>
      <c r="K1595" t="str">
        <f t="shared" si="461"/>
        <v>NQQ1</v>
      </c>
      <c r="L1595">
        <f t="shared" si="462"/>
        <v>115</v>
      </c>
      <c r="M1595">
        <f t="shared" si="463"/>
        <v>4</v>
      </c>
      <c r="N1595">
        <f t="shared" si="464"/>
        <v>0</v>
      </c>
      <c r="O1595">
        <f t="shared" si="465"/>
        <v>0</v>
      </c>
      <c r="P1595" s="52" t="str">
        <f t="shared" si="466"/>
        <v>BOOKING.COM</v>
      </c>
      <c r="Q1595" s="52" t="str">
        <f t="shared" si="467"/>
        <v>*JBS HOTELS</v>
      </c>
      <c r="R1595" s="52" t="str">
        <f t="shared" si="468"/>
        <v>TOERKOOP REISBURO DE VEER</v>
      </c>
    </row>
    <row r="1596" spans="1:18" ht="15" customHeight="1">
      <c r="A1596" t="str">
        <f t="shared" si="451"/>
        <v>JAPANWALA, SAAID</v>
      </c>
      <c r="B1596" t="str">
        <f t="shared" si="452"/>
        <v>806-173018</v>
      </c>
      <c r="C1596">
        <f t="shared" si="453"/>
        <v>93155045</v>
      </c>
      <c r="D1596" t="str">
        <f t="shared" si="454"/>
        <v>Checked Out</v>
      </c>
      <c r="E1596" t="str">
        <f t="shared" si="455"/>
        <v>CRS</v>
      </c>
      <c r="F1596" t="str">
        <f t="shared" si="456"/>
        <v>RACK</v>
      </c>
      <c r="G1596" t="str">
        <f t="shared" si="457"/>
        <v>SBK</v>
      </c>
      <c r="H1596">
        <f t="shared" si="458"/>
        <v>105</v>
      </c>
      <c r="I1596">
        <f t="shared" si="459"/>
        <v>42591</v>
      </c>
      <c r="J1596">
        <f t="shared" si="460"/>
        <v>42595</v>
      </c>
      <c r="K1596" t="str">
        <f t="shared" si="461"/>
        <v>NQQ1</v>
      </c>
      <c r="L1596">
        <f t="shared" si="462"/>
        <v>115</v>
      </c>
      <c r="M1596">
        <f t="shared" si="463"/>
        <v>4</v>
      </c>
      <c r="N1596">
        <f t="shared" si="464"/>
        <v>0</v>
      </c>
      <c r="O1596">
        <f t="shared" si="465"/>
        <v>0</v>
      </c>
      <c r="P1596" s="52" t="str">
        <f t="shared" si="466"/>
        <v>BOOKING.COM</v>
      </c>
      <c r="Q1596" s="52" t="str">
        <f t="shared" si="467"/>
        <v>*JBS HOTELS</v>
      </c>
      <c r="R1596" s="52" t="str">
        <f t="shared" si="468"/>
        <v>TOERKOOP REISBURO DE VEER</v>
      </c>
    </row>
    <row r="1597" spans="1:18" ht="15" customHeight="1">
      <c r="A1597" t="str">
        <f t="shared" si="451"/>
        <v>JAPANWALA, SAAID</v>
      </c>
      <c r="B1597" t="str">
        <f t="shared" si="452"/>
        <v>806-173018</v>
      </c>
      <c r="C1597">
        <f t="shared" si="453"/>
        <v>93155045</v>
      </c>
      <c r="D1597" t="str">
        <f t="shared" si="454"/>
        <v>Checked Out</v>
      </c>
      <c r="E1597" t="str">
        <f t="shared" si="455"/>
        <v>CRS</v>
      </c>
      <c r="F1597" t="str">
        <f t="shared" si="456"/>
        <v>RACK</v>
      </c>
      <c r="G1597" t="str">
        <f t="shared" si="457"/>
        <v>SBK</v>
      </c>
      <c r="H1597">
        <f t="shared" si="458"/>
        <v>105</v>
      </c>
      <c r="I1597">
        <f t="shared" si="459"/>
        <v>42591</v>
      </c>
      <c r="J1597">
        <f t="shared" si="460"/>
        <v>42595</v>
      </c>
      <c r="K1597" t="str">
        <f t="shared" si="461"/>
        <v>NQQ1</v>
      </c>
      <c r="L1597">
        <f t="shared" si="462"/>
        <v>115</v>
      </c>
      <c r="M1597">
        <f t="shared" si="463"/>
        <v>4</v>
      </c>
      <c r="N1597">
        <f t="shared" si="464"/>
        <v>0</v>
      </c>
      <c r="O1597">
        <f t="shared" si="465"/>
        <v>0</v>
      </c>
      <c r="P1597" s="52" t="str">
        <f t="shared" si="466"/>
        <v>BOOKING.COM</v>
      </c>
      <c r="Q1597" s="52" t="str">
        <f t="shared" si="467"/>
        <v>*JBS HOTELS</v>
      </c>
      <c r="R1597" s="52" t="str">
        <f t="shared" si="468"/>
        <v>TOERKOOP REISBURO DE VEER</v>
      </c>
    </row>
    <row r="1598" spans="1:18" ht="15" customHeight="1">
      <c r="A1598" t="str">
        <f t="shared" si="451"/>
        <v>JAPANWALA, SAAID</v>
      </c>
      <c r="B1598" t="str">
        <f t="shared" si="452"/>
        <v>806-173018</v>
      </c>
      <c r="C1598">
        <f t="shared" si="453"/>
        <v>93155045</v>
      </c>
      <c r="D1598" t="str">
        <f t="shared" si="454"/>
        <v>Checked Out</v>
      </c>
      <c r="E1598" t="str">
        <f t="shared" si="455"/>
        <v>CRS</v>
      </c>
      <c r="F1598" t="str">
        <f t="shared" si="456"/>
        <v>RACK</v>
      </c>
      <c r="G1598" t="str">
        <f t="shared" si="457"/>
        <v>SBK</v>
      </c>
      <c r="H1598">
        <f t="shared" si="458"/>
        <v>105</v>
      </c>
      <c r="I1598">
        <f t="shared" si="459"/>
        <v>42591</v>
      </c>
      <c r="J1598">
        <f t="shared" si="460"/>
        <v>42595</v>
      </c>
      <c r="K1598" t="str">
        <f t="shared" si="461"/>
        <v>NQQ1</v>
      </c>
      <c r="L1598">
        <f t="shared" si="462"/>
        <v>115</v>
      </c>
      <c r="M1598">
        <f t="shared" si="463"/>
        <v>4</v>
      </c>
      <c r="N1598">
        <f t="shared" si="464"/>
        <v>0</v>
      </c>
      <c r="O1598">
        <f t="shared" si="465"/>
        <v>0</v>
      </c>
      <c r="P1598" s="52" t="str">
        <f t="shared" si="466"/>
        <v>BOOKING.COM</v>
      </c>
      <c r="Q1598" s="52" t="str">
        <f t="shared" si="467"/>
        <v>*JBS HOTELS</v>
      </c>
      <c r="R1598" s="52" t="str">
        <f t="shared" si="468"/>
        <v>TOERKOOP REISBURO DE VEER</v>
      </c>
    </row>
    <row r="1599" spans="1:18" ht="15" customHeight="1">
      <c r="A1599" t="str">
        <f t="shared" si="451"/>
        <v>JAPANWALA, SAAID</v>
      </c>
      <c r="B1599" t="str">
        <f t="shared" si="452"/>
        <v>806-173018</v>
      </c>
      <c r="C1599">
        <f t="shared" si="453"/>
        <v>93155045</v>
      </c>
      <c r="D1599" t="str">
        <f t="shared" si="454"/>
        <v>Checked Out</v>
      </c>
      <c r="E1599" t="str">
        <f t="shared" si="455"/>
        <v>CRS</v>
      </c>
      <c r="F1599" t="str">
        <f t="shared" si="456"/>
        <v>RACK</v>
      </c>
      <c r="G1599" t="str">
        <f t="shared" si="457"/>
        <v>SBK</v>
      </c>
      <c r="H1599">
        <f t="shared" si="458"/>
        <v>105</v>
      </c>
      <c r="I1599">
        <f t="shared" si="459"/>
        <v>42591</v>
      </c>
      <c r="J1599">
        <f t="shared" si="460"/>
        <v>42595</v>
      </c>
      <c r="K1599" t="str">
        <f t="shared" si="461"/>
        <v>NQQ1</v>
      </c>
      <c r="L1599">
        <f t="shared" si="462"/>
        <v>115</v>
      </c>
      <c r="M1599">
        <f t="shared" si="463"/>
        <v>4</v>
      </c>
      <c r="N1599">
        <f t="shared" si="464"/>
        <v>0</v>
      </c>
      <c r="O1599">
        <f t="shared" si="465"/>
        <v>0</v>
      </c>
      <c r="P1599" s="52" t="str">
        <f t="shared" si="466"/>
        <v>BOOKING.COM</v>
      </c>
      <c r="Q1599" s="52" t="str">
        <f t="shared" si="467"/>
        <v>*JBS HOTELS</v>
      </c>
      <c r="R1599" s="52" t="str">
        <f t="shared" si="468"/>
        <v>TOERKOOP REISBURO DE VEER</v>
      </c>
    </row>
    <row r="1600" spans="1:18" ht="15" customHeight="1">
      <c r="A1600" t="str">
        <f t="shared" si="451"/>
        <v>JAPANWALA, SAAID</v>
      </c>
      <c r="B1600" t="str">
        <f t="shared" si="452"/>
        <v>806-173018</v>
      </c>
      <c r="C1600">
        <f t="shared" si="453"/>
        <v>93155045</v>
      </c>
      <c r="D1600" t="str">
        <f t="shared" si="454"/>
        <v>Checked Out</v>
      </c>
      <c r="E1600" t="str">
        <f t="shared" si="455"/>
        <v>CRS</v>
      </c>
      <c r="F1600" t="str">
        <f t="shared" si="456"/>
        <v>RACK</v>
      </c>
      <c r="G1600" t="str">
        <f t="shared" si="457"/>
        <v>SBK</v>
      </c>
      <c r="H1600">
        <f t="shared" si="458"/>
        <v>105</v>
      </c>
      <c r="I1600">
        <f t="shared" si="459"/>
        <v>42591</v>
      </c>
      <c r="J1600">
        <f t="shared" si="460"/>
        <v>42595</v>
      </c>
      <c r="K1600" t="str">
        <f t="shared" si="461"/>
        <v>NQQ1</v>
      </c>
      <c r="L1600">
        <f t="shared" si="462"/>
        <v>115</v>
      </c>
      <c r="M1600">
        <f t="shared" si="463"/>
        <v>4</v>
      </c>
      <c r="N1600">
        <f t="shared" si="464"/>
        <v>0</v>
      </c>
      <c r="O1600">
        <f t="shared" si="465"/>
        <v>0</v>
      </c>
      <c r="P1600" s="52" t="str">
        <f t="shared" si="466"/>
        <v>BOOKING.COM</v>
      </c>
      <c r="Q1600" s="52" t="str">
        <f t="shared" si="467"/>
        <v>*JBS HOTELS</v>
      </c>
      <c r="R1600" s="52" t="str">
        <f t="shared" si="468"/>
        <v>TOERKOOP REISBURO DE VEER</v>
      </c>
    </row>
    <row r="1601" spans="1:18" ht="15" customHeight="1">
      <c r="A1601" t="str">
        <f t="shared" si="451"/>
        <v>JAPANWALA, SAAID</v>
      </c>
      <c r="B1601" t="str">
        <f t="shared" si="452"/>
        <v>806-173018</v>
      </c>
      <c r="C1601">
        <f t="shared" si="453"/>
        <v>93155045</v>
      </c>
      <c r="D1601" t="str">
        <f t="shared" si="454"/>
        <v>Checked Out</v>
      </c>
      <c r="E1601" t="str">
        <f t="shared" si="455"/>
        <v>CRS</v>
      </c>
      <c r="F1601" t="str">
        <f t="shared" si="456"/>
        <v>RACK</v>
      </c>
      <c r="G1601" t="str">
        <f t="shared" si="457"/>
        <v>SBK</v>
      </c>
      <c r="H1601">
        <f t="shared" si="458"/>
        <v>105</v>
      </c>
      <c r="I1601">
        <f t="shared" si="459"/>
        <v>42591</v>
      </c>
      <c r="J1601">
        <f t="shared" si="460"/>
        <v>42595</v>
      </c>
      <c r="K1601" t="str">
        <f t="shared" si="461"/>
        <v>NQQ1</v>
      </c>
      <c r="L1601">
        <f t="shared" si="462"/>
        <v>115</v>
      </c>
      <c r="M1601">
        <f t="shared" si="463"/>
        <v>4</v>
      </c>
      <c r="N1601">
        <f t="shared" si="464"/>
        <v>0</v>
      </c>
      <c r="O1601">
        <f t="shared" si="465"/>
        <v>0</v>
      </c>
      <c r="P1601" s="52" t="str">
        <f t="shared" si="466"/>
        <v>BOOKING.COM</v>
      </c>
      <c r="Q1601" s="52" t="str">
        <f t="shared" si="467"/>
        <v>*JBS HOTELS</v>
      </c>
      <c r="R1601" s="52" t="str">
        <f t="shared" si="468"/>
        <v>TOERKOOP REISBURO DE VEER</v>
      </c>
    </row>
    <row r="1602" spans="1:18" ht="15" customHeight="1">
      <c r="A1602" t="str">
        <f t="shared" si="451"/>
        <v>JAPANWALA, SAAID</v>
      </c>
      <c r="B1602" t="str">
        <f t="shared" si="452"/>
        <v>806-173018</v>
      </c>
      <c r="C1602">
        <f t="shared" si="453"/>
        <v>93155045</v>
      </c>
      <c r="D1602" t="str">
        <f t="shared" si="454"/>
        <v>Checked Out</v>
      </c>
      <c r="E1602" t="str">
        <f t="shared" si="455"/>
        <v>CRS</v>
      </c>
      <c r="F1602" t="str">
        <f t="shared" si="456"/>
        <v>RACK</v>
      </c>
      <c r="G1602" t="str">
        <f t="shared" si="457"/>
        <v>SBK</v>
      </c>
      <c r="H1602">
        <f t="shared" si="458"/>
        <v>105</v>
      </c>
      <c r="I1602">
        <f t="shared" si="459"/>
        <v>42591</v>
      </c>
      <c r="J1602">
        <f t="shared" si="460"/>
        <v>42595</v>
      </c>
      <c r="K1602" t="str">
        <f t="shared" si="461"/>
        <v>NQQ1</v>
      </c>
      <c r="L1602">
        <f t="shared" si="462"/>
        <v>115</v>
      </c>
      <c r="M1602">
        <f t="shared" si="463"/>
        <v>4</v>
      </c>
      <c r="N1602">
        <f t="shared" si="464"/>
        <v>0</v>
      </c>
      <c r="O1602">
        <f t="shared" si="465"/>
        <v>0</v>
      </c>
      <c r="P1602" s="52" t="str">
        <f t="shared" si="466"/>
        <v>BOOKING.COM</v>
      </c>
      <c r="Q1602" s="52" t="str">
        <f t="shared" si="467"/>
        <v>*JBS HOTELS</v>
      </c>
      <c r="R1602" s="52" t="str">
        <f t="shared" si="468"/>
        <v>TOERKOOP REISBURO DE VEER</v>
      </c>
    </row>
    <row r="1603" spans="1:18" ht="15" customHeight="1">
      <c r="A1603" t="str">
        <f t="shared" si="451"/>
        <v>JAPANWALA, SAAID</v>
      </c>
      <c r="B1603" t="str">
        <f t="shared" si="452"/>
        <v>806-173018</v>
      </c>
      <c r="C1603">
        <f t="shared" si="453"/>
        <v>93155045</v>
      </c>
      <c r="D1603" t="str">
        <f t="shared" si="454"/>
        <v>Checked Out</v>
      </c>
      <c r="E1603" t="str">
        <f t="shared" si="455"/>
        <v>CRS</v>
      </c>
      <c r="F1603" t="str">
        <f t="shared" si="456"/>
        <v>RACK</v>
      </c>
      <c r="G1603" t="str">
        <f t="shared" si="457"/>
        <v>SBK</v>
      </c>
      <c r="H1603">
        <f t="shared" si="458"/>
        <v>105</v>
      </c>
      <c r="I1603">
        <f t="shared" si="459"/>
        <v>42591</v>
      </c>
      <c r="J1603">
        <f t="shared" si="460"/>
        <v>42595</v>
      </c>
      <c r="K1603" t="str">
        <f t="shared" si="461"/>
        <v>NQQ1</v>
      </c>
      <c r="L1603">
        <f t="shared" si="462"/>
        <v>115</v>
      </c>
      <c r="M1603">
        <f t="shared" si="463"/>
        <v>4</v>
      </c>
      <c r="N1603">
        <f t="shared" si="464"/>
        <v>0</v>
      </c>
      <c r="O1603">
        <f t="shared" si="465"/>
        <v>0</v>
      </c>
      <c r="P1603" s="52" t="str">
        <f t="shared" si="466"/>
        <v>BOOKING.COM</v>
      </c>
      <c r="Q1603" s="52" t="str">
        <f t="shared" si="467"/>
        <v>*JBS HOTELS</v>
      </c>
      <c r="R1603" s="52" t="str">
        <f t="shared" si="468"/>
        <v>TOERKOOP REISBURO DE VEER</v>
      </c>
    </row>
    <row r="1604" spans="1:18" ht="15" customHeight="1">
      <c r="A1604" t="str">
        <f t="shared" si="451"/>
        <v>JAPANWALA, SAAID</v>
      </c>
      <c r="B1604" t="str">
        <f t="shared" si="452"/>
        <v>806-173018</v>
      </c>
      <c r="C1604">
        <f t="shared" si="453"/>
        <v>93155045</v>
      </c>
      <c r="D1604" t="str">
        <f t="shared" si="454"/>
        <v>Checked Out</v>
      </c>
      <c r="E1604" t="str">
        <f t="shared" si="455"/>
        <v>CRS</v>
      </c>
      <c r="F1604" t="str">
        <f t="shared" si="456"/>
        <v>RACK</v>
      </c>
      <c r="G1604" t="str">
        <f t="shared" si="457"/>
        <v>SBK</v>
      </c>
      <c r="H1604">
        <f t="shared" si="458"/>
        <v>105</v>
      </c>
      <c r="I1604">
        <f t="shared" si="459"/>
        <v>42591</v>
      </c>
      <c r="J1604">
        <f t="shared" si="460"/>
        <v>42595</v>
      </c>
      <c r="K1604" t="str">
        <f t="shared" si="461"/>
        <v>NQQ1</v>
      </c>
      <c r="L1604">
        <f t="shared" si="462"/>
        <v>115</v>
      </c>
      <c r="M1604">
        <f t="shared" si="463"/>
        <v>4</v>
      </c>
      <c r="N1604">
        <f t="shared" si="464"/>
        <v>0</v>
      </c>
      <c r="O1604">
        <f t="shared" si="465"/>
        <v>0</v>
      </c>
      <c r="P1604" s="52" t="str">
        <f t="shared" si="466"/>
        <v>BOOKING.COM</v>
      </c>
      <c r="Q1604" s="52" t="str">
        <f t="shared" si="467"/>
        <v>*JBS HOTELS</v>
      </c>
      <c r="R1604" s="52" t="str">
        <f t="shared" si="468"/>
        <v>TOERKOOP REISBURO DE VEER</v>
      </c>
    </row>
    <row r="1605" spans="1:18" ht="15" customHeight="1">
      <c r="A1605" t="str">
        <f t="shared" si="451"/>
        <v>JAPANWALA, SAAID</v>
      </c>
      <c r="B1605" t="str">
        <f t="shared" si="452"/>
        <v>806-173018</v>
      </c>
      <c r="C1605">
        <f t="shared" si="453"/>
        <v>93155045</v>
      </c>
      <c r="D1605" t="str">
        <f t="shared" si="454"/>
        <v>Checked Out</v>
      </c>
      <c r="E1605" t="str">
        <f t="shared" si="455"/>
        <v>CRS</v>
      </c>
      <c r="F1605" t="str">
        <f t="shared" si="456"/>
        <v>RACK</v>
      </c>
      <c r="G1605" t="str">
        <f t="shared" si="457"/>
        <v>SBK</v>
      </c>
      <c r="H1605">
        <f t="shared" si="458"/>
        <v>105</v>
      </c>
      <c r="I1605">
        <f t="shared" si="459"/>
        <v>42591</v>
      </c>
      <c r="J1605">
        <f t="shared" si="460"/>
        <v>42595</v>
      </c>
      <c r="K1605" t="str">
        <f t="shared" si="461"/>
        <v>NQQ1</v>
      </c>
      <c r="L1605">
        <f t="shared" si="462"/>
        <v>115</v>
      </c>
      <c r="M1605">
        <f t="shared" si="463"/>
        <v>4</v>
      </c>
      <c r="N1605">
        <f t="shared" si="464"/>
        <v>0</v>
      </c>
      <c r="O1605">
        <f t="shared" si="465"/>
        <v>0</v>
      </c>
      <c r="P1605" s="52" t="str">
        <f t="shared" si="466"/>
        <v>BOOKING.COM</v>
      </c>
      <c r="Q1605" s="52" t="str">
        <f t="shared" si="467"/>
        <v>*JBS HOTELS</v>
      </c>
      <c r="R1605" s="52" t="str">
        <f t="shared" si="468"/>
        <v>TOERKOOP REISBURO DE VEER</v>
      </c>
    </row>
    <row r="1606" spans="1:18" ht="15" customHeight="1">
      <c r="A1606" t="str">
        <f t="shared" si="451"/>
        <v>JAPANWALA, SAAID</v>
      </c>
      <c r="B1606" t="str">
        <f t="shared" si="452"/>
        <v>806-173018</v>
      </c>
      <c r="C1606">
        <f t="shared" si="453"/>
        <v>93155045</v>
      </c>
      <c r="D1606" t="str">
        <f t="shared" si="454"/>
        <v>Checked Out</v>
      </c>
      <c r="E1606" t="str">
        <f t="shared" si="455"/>
        <v>CRS</v>
      </c>
      <c r="F1606" t="str">
        <f t="shared" si="456"/>
        <v>RACK</v>
      </c>
      <c r="G1606" t="str">
        <f t="shared" si="457"/>
        <v>SBK</v>
      </c>
      <c r="H1606">
        <f t="shared" si="458"/>
        <v>105</v>
      </c>
      <c r="I1606">
        <f t="shared" si="459"/>
        <v>42591</v>
      </c>
      <c r="J1606">
        <f t="shared" si="460"/>
        <v>42595</v>
      </c>
      <c r="K1606" t="str">
        <f t="shared" si="461"/>
        <v>NQQ1</v>
      </c>
      <c r="L1606">
        <f t="shared" si="462"/>
        <v>115</v>
      </c>
      <c r="M1606">
        <f t="shared" si="463"/>
        <v>4</v>
      </c>
      <c r="N1606">
        <f t="shared" si="464"/>
        <v>0</v>
      </c>
      <c r="O1606">
        <f t="shared" si="465"/>
        <v>0</v>
      </c>
      <c r="P1606" s="52" t="str">
        <f t="shared" si="466"/>
        <v>BOOKING.COM</v>
      </c>
      <c r="Q1606" s="52" t="str">
        <f t="shared" si="467"/>
        <v>*JBS HOTELS</v>
      </c>
      <c r="R1606" s="52" t="str">
        <f t="shared" si="468"/>
        <v>TOERKOOP REISBURO DE VEER</v>
      </c>
    </row>
    <row r="1607" spans="1:18" ht="15" customHeight="1">
      <c r="A1607" t="str">
        <f t="shared" si="451"/>
        <v>JAPANWALA, SAAID</v>
      </c>
      <c r="B1607" t="str">
        <f t="shared" si="452"/>
        <v>806-173018</v>
      </c>
      <c r="C1607">
        <f t="shared" si="453"/>
        <v>93155045</v>
      </c>
      <c r="D1607" t="str">
        <f t="shared" si="454"/>
        <v>Checked Out</v>
      </c>
      <c r="E1607" t="str">
        <f t="shared" si="455"/>
        <v>CRS</v>
      </c>
      <c r="F1607" t="str">
        <f t="shared" si="456"/>
        <v>RACK</v>
      </c>
      <c r="G1607" t="str">
        <f t="shared" si="457"/>
        <v>SBK</v>
      </c>
      <c r="H1607">
        <f t="shared" si="458"/>
        <v>105</v>
      </c>
      <c r="I1607">
        <f t="shared" si="459"/>
        <v>42591</v>
      </c>
      <c r="J1607">
        <f t="shared" si="460"/>
        <v>42595</v>
      </c>
      <c r="K1607" t="str">
        <f t="shared" si="461"/>
        <v>NQQ1</v>
      </c>
      <c r="L1607">
        <f t="shared" si="462"/>
        <v>115</v>
      </c>
      <c r="M1607">
        <f t="shared" si="463"/>
        <v>4</v>
      </c>
      <c r="N1607">
        <f t="shared" si="464"/>
        <v>0</v>
      </c>
      <c r="O1607">
        <f t="shared" si="465"/>
        <v>0</v>
      </c>
      <c r="P1607" s="52" t="str">
        <f t="shared" si="466"/>
        <v>BOOKING.COM</v>
      </c>
      <c r="Q1607" s="52" t="str">
        <f t="shared" si="467"/>
        <v>*JBS HOTELS</v>
      </c>
      <c r="R1607" s="52" t="str">
        <f t="shared" si="468"/>
        <v>TOERKOOP REISBURO DE VEER</v>
      </c>
    </row>
    <row r="1608" spans="1:18" ht="15" customHeight="1">
      <c r="A1608" t="str">
        <f t="shared" si="451"/>
        <v>JAPANWALA, SAAID</v>
      </c>
      <c r="B1608" t="str">
        <f t="shared" si="452"/>
        <v>806-173018</v>
      </c>
      <c r="C1608">
        <f t="shared" si="453"/>
        <v>93155045</v>
      </c>
      <c r="D1608" t="str">
        <f t="shared" si="454"/>
        <v>Checked Out</v>
      </c>
      <c r="E1608" t="str">
        <f t="shared" si="455"/>
        <v>CRS</v>
      </c>
      <c r="F1608" t="str">
        <f t="shared" si="456"/>
        <v>RACK</v>
      </c>
      <c r="G1608" t="str">
        <f t="shared" si="457"/>
        <v>SBK</v>
      </c>
      <c r="H1608">
        <f t="shared" si="458"/>
        <v>105</v>
      </c>
      <c r="I1608">
        <f t="shared" si="459"/>
        <v>42591</v>
      </c>
      <c r="J1608">
        <f t="shared" si="460"/>
        <v>42595</v>
      </c>
      <c r="K1608" t="str">
        <f t="shared" si="461"/>
        <v>NQQ1</v>
      </c>
      <c r="L1608">
        <f t="shared" si="462"/>
        <v>115</v>
      </c>
      <c r="M1608">
        <f t="shared" si="463"/>
        <v>4</v>
      </c>
      <c r="N1608">
        <f t="shared" si="464"/>
        <v>0</v>
      </c>
      <c r="O1608">
        <f t="shared" si="465"/>
        <v>0</v>
      </c>
      <c r="P1608" s="52" t="str">
        <f t="shared" si="466"/>
        <v>BOOKING.COM</v>
      </c>
      <c r="Q1608" s="52" t="str">
        <f t="shared" si="467"/>
        <v>*JBS HOTELS</v>
      </c>
      <c r="R1608" s="52" t="str">
        <f t="shared" si="468"/>
        <v>TOERKOOP REISBURO DE VEER</v>
      </c>
    </row>
    <row r="1609" spans="1:18" ht="15" customHeight="1">
      <c r="A1609" t="str">
        <f t="shared" si="451"/>
        <v>JAPANWALA, SAAID</v>
      </c>
      <c r="B1609" t="str">
        <f t="shared" si="452"/>
        <v>806-173018</v>
      </c>
      <c r="C1609">
        <f t="shared" si="453"/>
        <v>93155045</v>
      </c>
      <c r="D1609" t="str">
        <f t="shared" si="454"/>
        <v>Checked Out</v>
      </c>
      <c r="E1609" t="str">
        <f t="shared" si="455"/>
        <v>CRS</v>
      </c>
      <c r="F1609" t="str">
        <f t="shared" si="456"/>
        <v>RACK</v>
      </c>
      <c r="G1609" t="str">
        <f t="shared" si="457"/>
        <v>SBK</v>
      </c>
      <c r="H1609">
        <f t="shared" si="458"/>
        <v>105</v>
      </c>
      <c r="I1609">
        <f t="shared" si="459"/>
        <v>42591</v>
      </c>
      <c r="J1609">
        <f t="shared" si="460"/>
        <v>42595</v>
      </c>
      <c r="K1609" t="str">
        <f t="shared" si="461"/>
        <v>NQQ1</v>
      </c>
      <c r="L1609">
        <f t="shared" si="462"/>
        <v>115</v>
      </c>
      <c r="M1609">
        <f t="shared" si="463"/>
        <v>4</v>
      </c>
      <c r="N1609">
        <f t="shared" si="464"/>
        <v>0</v>
      </c>
      <c r="O1609">
        <f t="shared" si="465"/>
        <v>0</v>
      </c>
      <c r="P1609" s="52" t="str">
        <f t="shared" si="466"/>
        <v>BOOKING.COM</v>
      </c>
      <c r="Q1609" s="52" t="str">
        <f t="shared" si="467"/>
        <v>*JBS HOTELS</v>
      </c>
      <c r="R1609" s="52" t="str">
        <f t="shared" si="468"/>
        <v>TOERKOOP REISBURO DE VEER</v>
      </c>
    </row>
    <row r="1610" spans="1:18" ht="15" customHeight="1">
      <c r="A1610" t="str">
        <f t="shared" si="451"/>
        <v>JAPANWALA, SAAID</v>
      </c>
      <c r="B1610" t="str">
        <f t="shared" si="452"/>
        <v>806-173018</v>
      </c>
      <c r="C1610">
        <f t="shared" si="453"/>
        <v>93155045</v>
      </c>
      <c r="D1610" t="str">
        <f t="shared" si="454"/>
        <v>Checked Out</v>
      </c>
      <c r="E1610" t="str">
        <f t="shared" si="455"/>
        <v>CRS</v>
      </c>
      <c r="F1610" t="str">
        <f t="shared" si="456"/>
        <v>RACK</v>
      </c>
      <c r="G1610" t="str">
        <f t="shared" si="457"/>
        <v>SBK</v>
      </c>
      <c r="H1610">
        <f t="shared" si="458"/>
        <v>105</v>
      </c>
      <c r="I1610">
        <f t="shared" si="459"/>
        <v>42591</v>
      </c>
      <c r="J1610">
        <f t="shared" si="460"/>
        <v>42595</v>
      </c>
      <c r="K1610" t="str">
        <f t="shared" si="461"/>
        <v>NQQ1</v>
      </c>
      <c r="L1610">
        <f t="shared" si="462"/>
        <v>115</v>
      </c>
      <c r="M1610">
        <f t="shared" si="463"/>
        <v>4</v>
      </c>
      <c r="N1610">
        <f t="shared" si="464"/>
        <v>0</v>
      </c>
      <c r="O1610">
        <f t="shared" si="465"/>
        <v>0</v>
      </c>
      <c r="P1610" s="52" t="str">
        <f t="shared" si="466"/>
        <v>BOOKING.COM</v>
      </c>
      <c r="Q1610" s="52" t="str">
        <f t="shared" si="467"/>
        <v>*JBS HOTELS</v>
      </c>
      <c r="R1610" s="52" t="str">
        <f t="shared" si="468"/>
        <v>TOERKOOP REISBURO DE VEER</v>
      </c>
    </row>
    <row r="1611" spans="1:18" ht="15" customHeight="1">
      <c r="A1611" t="str">
        <f t="shared" si="451"/>
        <v>JAPANWALA, SAAID</v>
      </c>
      <c r="B1611" t="str">
        <f t="shared" si="452"/>
        <v>806-173018</v>
      </c>
      <c r="C1611">
        <f t="shared" si="453"/>
        <v>93155045</v>
      </c>
      <c r="D1611" t="str">
        <f t="shared" si="454"/>
        <v>Checked Out</v>
      </c>
      <c r="E1611" t="str">
        <f t="shared" si="455"/>
        <v>CRS</v>
      </c>
      <c r="F1611" t="str">
        <f t="shared" si="456"/>
        <v>RACK</v>
      </c>
      <c r="G1611" t="str">
        <f t="shared" si="457"/>
        <v>SBK</v>
      </c>
      <c r="H1611">
        <f t="shared" si="458"/>
        <v>105</v>
      </c>
      <c r="I1611">
        <f t="shared" si="459"/>
        <v>42591</v>
      </c>
      <c r="J1611">
        <f t="shared" si="460"/>
        <v>42595</v>
      </c>
      <c r="K1611" t="str">
        <f t="shared" si="461"/>
        <v>NQQ1</v>
      </c>
      <c r="L1611">
        <f t="shared" si="462"/>
        <v>115</v>
      </c>
      <c r="M1611">
        <f t="shared" si="463"/>
        <v>4</v>
      </c>
      <c r="N1611">
        <f t="shared" si="464"/>
        <v>0</v>
      </c>
      <c r="O1611">
        <f t="shared" si="465"/>
        <v>0</v>
      </c>
      <c r="P1611" s="52" t="str">
        <f t="shared" si="466"/>
        <v>BOOKING.COM</v>
      </c>
      <c r="Q1611" s="52" t="str">
        <f t="shared" si="467"/>
        <v>*JBS HOTELS</v>
      </c>
      <c r="R1611" s="52" t="str">
        <f t="shared" si="468"/>
        <v>TOERKOOP REISBURO DE VEER</v>
      </c>
    </row>
    <row r="1612" spans="1:18" ht="15" customHeight="1">
      <c r="A1612" t="str">
        <f t="shared" si="451"/>
        <v>JAPANWALA, SAAID</v>
      </c>
      <c r="B1612" t="str">
        <f t="shared" si="452"/>
        <v>806-173018</v>
      </c>
      <c r="C1612">
        <f t="shared" si="453"/>
        <v>93155045</v>
      </c>
      <c r="D1612" t="str">
        <f t="shared" si="454"/>
        <v>Checked Out</v>
      </c>
      <c r="E1612" t="str">
        <f t="shared" si="455"/>
        <v>CRS</v>
      </c>
      <c r="F1612" t="str">
        <f t="shared" si="456"/>
        <v>RACK</v>
      </c>
      <c r="G1612" t="str">
        <f t="shared" si="457"/>
        <v>SBK</v>
      </c>
      <c r="H1612">
        <f t="shared" si="458"/>
        <v>105</v>
      </c>
      <c r="I1612">
        <f t="shared" si="459"/>
        <v>42591</v>
      </c>
      <c r="J1612">
        <f t="shared" si="460"/>
        <v>42595</v>
      </c>
      <c r="K1612" t="str">
        <f t="shared" si="461"/>
        <v>NQQ1</v>
      </c>
      <c r="L1612">
        <f t="shared" si="462"/>
        <v>115</v>
      </c>
      <c r="M1612">
        <f t="shared" si="463"/>
        <v>4</v>
      </c>
      <c r="N1612">
        <f t="shared" si="464"/>
        <v>0</v>
      </c>
      <c r="O1612">
        <f t="shared" si="465"/>
        <v>0</v>
      </c>
      <c r="P1612" s="52" t="str">
        <f t="shared" si="466"/>
        <v>BOOKING.COM</v>
      </c>
      <c r="Q1612" s="52" t="str">
        <f t="shared" si="467"/>
        <v>*JBS HOTELS</v>
      </c>
      <c r="R1612" s="52" t="str">
        <f t="shared" si="468"/>
        <v>TOERKOOP REISBURO DE VEER</v>
      </c>
    </row>
    <row r="1613" spans="1:18" ht="15" customHeight="1">
      <c r="A1613" t="str">
        <f t="shared" si="451"/>
        <v>JAPANWALA, SAAID</v>
      </c>
      <c r="B1613" t="str">
        <f t="shared" si="452"/>
        <v>806-173018</v>
      </c>
      <c r="C1613">
        <f t="shared" si="453"/>
        <v>93155045</v>
      </c>
      <c r="D1613" t="str">
        <f t="shared" si="454"/>
        <v>Checked Out</v>
      </c>
      <c r="E1613" t="str">
        <f t="shared" si="455"/>
        <v>CRS</v>
      </c>
      <c r="F1613" t="str">
        <f t="shared" si="456"/>
        <v>RACK</v>
      </c>
      <c r="G1613" t="str">
        <f t="shared" si="457"/>
        <v>SBK</v>
      </c>
      <c r="H1613">
        <f t="shared" si="458"/>
        <v>105</v>
      </c>
      <c r="I1613">
        <f t="shared" si="459"/>
        <v>42591</v>
      </c>
      <c r="J1613">
        <f t="shared" si="460"/>
        <v>42595</v>
      </c>
      <c r="K1613" t="str">
        <f t="shared" si="461"/>
        <v>NQQ1</v>
      </c>
      <c r="L1613">
        <f t="shared" si="462"/>
        <v>115</v>
      </c>
      <c r="M1613">
        <f t="shared" si="463"/>
        <v>4</v>
      </c>
      <c r="N1613">
        <f t="shared" si="464"/>
        <v>0</v>
      </c>
      <c r="O1613">
        <f t="shared" si="465"/>
        <v>0</v>
      </c>
      <c r="P1613" s="52" t="str">
        <f t="shared" si="466"/>
        <v>BOOKING.COM</v>
      </c>
      <c r="Q1613" s="52" t="str">
        <f t="shared" si="467"/>
        <v>*JBS HOTELS</v>
      </c>
      <c r="R1613" s="52" t="str">
        <f t="shared" si="468"/>
        <v>TOERKOOP REISBURO DE VEER</v>
      </c>
    </row>
    <row r="1614" spans="1:18" ht="15" customHeight="1">
      <c r="A1614" t="str">
        <f t="shared" si="451"/>
        <v>JAPANWALA, SAAID</v>
      </c>
      <c r="B1614" t="str">
        <f t="shared" si="452"/>
        <v>806-173018</v>
      </c>
      <c r="C1614">
        <f t="shared" si="453"/>
        <v>93155045</v>
      </c>
      <c r="D1614" t="str">
        <f t="shared" si="454"/>
        <v>Checked Out</v>
      </c>
      <c r="E1614" t="str">
        <f t="shared" si="455"/>
        <v>CRS</v>
      </c>
      <c r="F1614" t="str">
        <f t="shared" si="456"/>
        <v>RACK</v>
      </c>
      <c r="G1614" t="str">
        <f t="shared" si="457"/>
        <v>SBK</v>
      </c>
      <c r="H1614">
        <f t="shared" si="458"/>
        <v>105</v>
      </c>
      <c r="I1614">
        <f t="shared" si="459"/>
        <v>42591</v>
      </c>
      <c r="J1614">
        <f t="shared" si="460"/>
        <v>42595</v>
      </c>
      <c r="K1614" t="str">
        <f t="shared" si="461"/>
        <v>NQQ1</v>
      </c>
      <c r="L1614">
        <f t="shared" si="462"/>
        <v>115</v>
      </c>
      <c r="M1614">
        <f t="shared" si="463"/>
        <v>4</v>
      </c>
      <c r="N1614">
        <f t="shared" si="464"/>
        <v>0</v>
      </c>
      <c r="O1614">
        <f t="shared" si="465"/>
        <v>0</v>
      </c>
      <c r="P1614" s="52" t="str">
        <f t="shared" si="466"/>
        <v>BOOKING.COM</v>
      </c>
      <c r="Q1614" s="52" t="str">
        <f t="shared" si="467"/>
        <v>*JBS HOTELS</v>
      </c>
      <c r="R1614" s="52" t="str">
        <f t="shared" si="468"/>
        <v>TOERKOOP REISBURO DE VEER</v>
      </c>
    </row>
    <row r="1615" spans="1:18" ht="15" customHeight="1">
      <c r="A1615" t="str">
        <f t="shared" si="451"/>
        <v>JAPANWALA, SAAID</v>
      </c>
      <c r="B1615" t="str">
        <f t="shared" si="452"/>
        <v>806-173018</v>
      </c>
      <c r="C1615">
        <f t="shared" si="453"/>
        <v>93155045</v>
      </c>
      <c r="D1615" t="str">
        <f t="shared" si="454"/>
        <v>Checked Out</v>
      </c>
      <c r="E1615" t="str">
        <f t="shared" si="455"/>
        <v>CRS</v>
      </c>
      <c r="F1615" t="str">
        <f t="shared" si="456"/>
        <v>RACK</v>
      </c>
      <c r="G1615" t="str">
        <f t="shared" si="457"/>
        <v>SBK</v>
      </c>
      <c r="H1615">
        <f t="shared" si="458"/>
        <v>105</v>
      </c>
      <c r="I1615">
        <f t="shared" si="459"/>
        <v>42591</v>
      </c>
      <c r="J1615">
        <f t="shared" si="460"/>
        <v>42595</v>
      </c>
      <c r="K1615" t="str">
        <f t="shared" si="461"/>
        <v>NQQ1</v>
      </c>
      <c r="L1615">
        <f t="shared" si="462"/>
        <v>115</v>
      </c>
      <c r="M1615">
        <f t="shared" si="463"/>
        <v>4</v>
      </c>
      <c r="N1615">
        <f t="shared" si="464"/>
        <v>0</v>
      </c>
      <c r="O1615">
        <f t="shared" si="465"/>
        <v>0</v>
      </c>
      <c r="P1615" s="52" t="str">
        <f t="shared" si="466"/>
        <v>BOOKING.COM</v>
      </c>
      <c r="Q1615" s="52" t="str">
        <f t="shared" si="467"/>
        <v>*JBS HOTELS</v>
      </c>
      <c r="R1615" s="52" t="str">
        <f t="shared" si="468"/>
        <v>TOERKOOP REISBURO DE VEER</v>
      </c>
    </row>
    <row r="1616" spans="1:18" ht="15" customHeight="1">
      <c r="A1616" t="str">
        <f t="shared" si="451"/>
        <v>JAPANWALA, SAAID</v>
      </c>
      <c r="B1616" t="str">
        <f t="shared" si="452"/>
        <v>806-173018</v>
      </c>
      <c r="C1616">
        <f t="shared" si="453"/>
        <v>93155045</v>
      </c>
      <c r="D1616" t="str">
        <f t="shared" si="454"/>
        <v>Checked Out</v>
      </c>
      <c r="E1616" t="str">
        <f t="shared" si="455"/>
        <v>CRS</v>
      </c>
      <c r="F1616" t="str">
        <f t="shared" si="456"/>
        <v>RACK</v>
      </c>
      <c r="G1616" t="str">
        <f t="shared" si="457"/>
        <v>SBK</v>
      </c>
      <c r="H1616">
        <f t="shared" si="458"/>
        <v>105</v>
      </c>
      <c r="I1616">
        <f t="shared" si="459"/>
        <v>42591</v>
      </c>
      <c r="J1616">
        <f t="shared" si="460"/>
        <v>42595</v>
      </c>
      <c r="K1616" t="str">
        <f t="shared" si="461"/>
        <v>NQQ1</v>
      </c>
      <c r="L1616">
        <f t="shared" si="462"/>
        <v>115</v>
      </c>
      <c r="M1616">
        <f t="shared" si="463"/>
        <v>4</v>
      </c>
      <c r="N1616">
        <f t="shared" si="464"/>
        <v>0</v>
      </c>
      <c r="O1616">
        <f t="shared" si="465"/>
        <v>0</v>
      </c>
      <c r="P1616" s="52" t="str">
        <f t="shared" si="466"/>
        <v>BOOKING.COM</v>
      </c>
      <c r="Q1616" s="52" t="str">
        <f t="shared" si="467"/>
        <v>*JBS HOTELS</v>
      </c>
      <c r="R1616" s="52" t="str">
        <f t="shared" si="468"/>
        <v>TOERKOOP REISBURO DE VEER</v>
      </c>
    </row>
    <row r="1617" spans="1:18" ht="15" customHeight="1">
      <c r="A1617" t="str">
        <f t="shared" si="451"/>
        <v>JAPANWALA, SAAID</v>
      </c>
      <c r="B1617" t="str">
        <f t="shared" si="452"/>
        <v>806-173018</v>
      </c>
      <c r="C1617">
        <f t="shared" si="453"/>
        <v>93155045</v>
      </c>
      <c r="D1617" t="str">
        <f t="shared" si="454"/>
        <v>Checked Out</v>
      </c>
      <c r="E1617" t="str">
        <f t="shared" si="455"/>
        <v>CRS</v>
      </c>
      <c r="F1617" t="str">
        <f t="shared" si="456"/>
        <v>RACK</v>
      </c>
      <c r="G1617" t="str">
        <f t="shared" si="457"/>
        <v>SBK</v>
      </c>
      <c r="H1617">
        <f t="shared" si="458"/>
        <v>105</v>
      </c>
      <c r="I1617">
        <f t="shared" si="459"/>
        <v>42591</v>
      </c>
      <c r="J1617">
        <f t="shared" si="460"/>
        <v>42595</v>
      </c>
      <c r="K1617" t="str">
        <f t="shared" si="461"/>
        <v>NQQ1</v>
      </c>
      <c r="L1617">
        <f t="shared" si="462"/>
        <v>115</v>
      </c>
      <c r="M1617">
        <f t="shared" si="463"/>
        <v>4</v>
      </c>
      <c r="N1617">
        <f t="shared" si="464"/>
        <v>0</v>
      </c>
      <c r="O1617">
        <f t="shared" si="465"/>
        <v>0</v>
      </c>
      <c r="P1617" s="52" t="str">
        <f t="shared" si="466"/>
        <v>BOOKING.COM</v>
      </c>
      <c r="Q1617" s="52" t="str">
        <f t="shared" si="467"/>
        <v>*JBS HOTELS</v>
      </c>
      <c r="R1617" s="52" t="str">
        <f t="shared" si="468"/>
        <v>TOERKOOP REISBURO DE VEER</v>
      </c>
    </row>
    <row r="1618" spans="1:18" ht="15" customHeight="1">
      <c r="A1618" t="str">
        <f t="shared" si="451"/>
        <v>JAPANWALA, SAAID</v>
      </c>
      <c r="B1618" t="str">
        <f t="shared" si="452"/>
        <v>806-173018</v>
      </c>
      <c r="C1618">
        <f t="shared" si="453"/>
        <v>93155045</v>
      </c>
      <c r="D1618" t="str">
        <f t="shared" si="454"/>
        <v>Checked Out</v>
      </c>
      <c r="E1618" t="str">
        <f t="shared" si="455"/>
        <v>CRS</v>
      </c>
      <c r="F1618" t="str">
        <f t="shared" si="456"/>
        <v>RACK</v>
      </c>
      <c r="G1618" t="str">
        <f t="shared" si="457"/>
        <v>SBK</v>
      </c>
      <c r="H1618">
        <f t="shared" si="458"/>
        <v>105</v>
      </c>
      <c r="I1618">
        <f t="shared" si="459"/>
        <v>42591</v>
      </c>
      <c r="J1618">
        <f t="shared" si="460"/>
        <v>42595</v>
      </c>
      <c r="K1618" t="str">
        <f t="shared" si="461"/>
        <v>NQQ1</v>
      </c>
      <c r="L1618">
        <f t="shared" si="462"/>
        <v>115</v>
      </c>
      <c r="M1618">
        <f t="shared" si="463"/>
        <v>4</v>
      </c>
      <c r="N1618">
        <f t="shared" si="464"/>
        <v>0</v>
      </c>
      <c r="O1618">
        <f t="shared" si="465"/>
        <v>0</v>
      </c>
      <c r="P1618" s="52" t="str">
        <f t="shared" si="466"/>
        <v>BOOKING.COM</v>
      </c>
      <c r="Q1618" s="52" t="str">
        <f t="shared" si="467"/>
        <v>*JBS HOTELS</v>
      </c>
      <c r="R1618" s="52" t="str">
        <f t="shared" si="468"/>
        <v>TOERKOOP REISBURO DE VEER</v>
      </c>
    </row>
    <row r="1619" spans="1:18" ht="15" customHeight="1">
      <c r="A1619" t="str">
        <f t="shared" si="451"/>
        <v>JAPANWALA, SAAID</v>
      </c>
      <c r="B1619" t="str">
        <f t="shared" si="452"/>
        <v>806-173018</v>
      </c>
      <c r="C1619">
        <f t="shared" si="453"/>
        <v>93155045</v>
      </c>
      <c r="D1619" t="str">
        <f t="shared" si="454"/>
        <v>Checked Out</v>
      </c>
      <c r="E1619" t="str">
        <f t="shared" si="455"/>
        <v>CRS</v>
      </c>
      <c r="F1619" t="str">
        <f t="shared" si="456"/>
        <v>RACK</v>
      </c>
      <c r="G1619" t="str">
        <f t="shared" si="457"/>
        <v>SBK</v>
      </c>
      <c r="H1619">
        <f t="shared" si="458"/>
        <v>105</v>
      </c>
      <c r="I1619">
        <f t="shared" si="459"/>
        <v>42591</v>
      </c>
      <c r="J1619">
        <f t="shared" si="460"/>
        <v>42595</v>
      </c>
      <c r="K1619" t="str">
        <f t="shared" si="461"/>
        <v>NQQ1</v>
      </c>
      <c r="L1619">
        <f t="shared" si="462"/>
        <v>115</v>
      </c>
      <c r="M1619">
        <f t="shared" si="463"/>
        <v>4</v>
      </c>
      <c r="N1619">
        <f t="shared" si="464"/>
        <v>0</v>
      </c>
      <c r="O1619">
        <f t="shared" si="465"/>
        <v>0</v>
      </c>
      <c r="P1619" s="52" t="str">
        <f t="shared" si="466"/>
        <v>BOOKING.COM</v>
      </c>
      <c r="Q1619" s="52" t="str">
        <f t="shared" si="467"/>
        <v>*JBS HOTELS</v>
      </c>
      <c r="R1619" s="52" t="str">
        <f t="shared" si="468"/>
        <v>TOERKOOP REISBURO DE VEER</v>
      </c>
    </row>
    <row r="1620" spans="1:18" ht="15" customHeight="1">
      <c r="A1620" t="str">
        <f t="shared" si="451"/>
        <v>JAPANWALA, SAAID</v>
      </c>
      <c r="B1620" t="str">
        <f t="shared" si="452"/>
        <v>806-173018</v>
      </c>
      <c r="C1620">
        <f t="shared" si="453"/>
        <v>93155045</v>
      </c>
      <c r="D1620" t="str">
        <f t="shared" si="454"/>
        <v>Checked Out</v>
      </c>
      <c r="E1620" t="str">
        <f t="shared" si="455"/>
        <v>CRS</v>
      </c>
      <c r="F1620" t="str">
        <f t="shared" si="456"/>
        <v>RACK</v>
      </c>
      <c r="G1620" t="str">
        <f t="shared" si="457"/>
        <v>SBK</v>
      </c>
      <c r="H1620">
        <f t="shared" si="458"/>
        <v>105</v>
      </c>
      <c r="I1620">
        <f t="shared" si="459"/>
        <v>42591</v>
      </c>
      <c r="J1620">
        <f t="shared" si="460"/>
        <v>42595</v>
      </c>
      <c r="K1620" t="str">
        <f t="shared" si="461"/>
        <v>NQQ1</v>
      </c>
      <c r="L1620">
        <f t="shared" si="462"/>
        <v>115</v>
      </c>
      <c r="M1620">
        <f t="shared" si="463"/>
        <v>4</v>
      </c>
      <c r="N1620">
        <f t="shared" si="464"/>
        <v>0</v>
      </c>
      <c r="O1620">
        <f t="shared" si="465"/>
        <v>0</v>
      </c>
      <c r="P1620" s="52" t="str">
        <f t="shared" si="466"/>
        <v>BOOKING.COM</v>
      </c>
      <c r="Q1620" s="52" t="str">
        <f t="shared" si="467"/>
        <v>*JBS HOTELS</v>
      </c>
      <c r="R1620" s="52" t="str">
        <f t="shared" si="468"/>
        <v>TOERKOOP REISBURO DE VEER</v>
      </c>
    </row>
    <row r="1621" spans="1:18" ht="15" customHeight="1">
      <c r="A1621" t="str">
        <f t="shared" si="451"/>
        <v>JAPANWALA, SAAID</v>
      </c>
      <c r="B1621" t="str">
        <f t="shared" si="452"/>
        <v>806-173018</v>
      </c>
      <c r="C1621">
        <f t="shared" si="453"/>
        <v>93155045</v>
      </c>
      <c r="D1621" t="str">
        <f t="shared" si="454"/>
        <v>Checked Out</v>
      </c>
      <c r="E1621" t="str">
        <f t="shared" si="455"/>
        <v>CRS</v>
      </c>
      <c r="F1621" t="str">
        <f t="shared" si="456"/>
        <v>RACK</v>
      </c>
      <c r="G1621" t="str">
        <f t="shared" si="457"/>
        <v>SBK</v>
      </c>
      <c r="H1621">
        <f t="shared" si="458"/>
        <v>105</v>
      </c>
      <c r="I1621">
        <f t="shared" si="459"/>
        <v>42591</v>
      </c>
      <c r="J1621">
        <f t="shared" si="460"/>
        <v>42595</v>
      </c>
      <c r="K1621" t="str">
        <f t="shared" si="461"/>
        <v>NQQ1</v>
      </c>
      <c r="L1621">
        <f t="shared" si="462"/>
        <v>115</v>
      </c>
      <c r="M1621">
        <f t="shared" si="463"/>
        <v>4</v>
      </c>
      <c r="N1621">
        <f t="shared" si="464"/>
        <v>0</v>
      </c>
      <c r="O1621">
        <f t="shared" si="465"/>
        <v>0</v>
      </c>
      <c r="P1621" s="52" t="str">
        <f t="shared" si="466"/>
        <v>BOOKING.COM</v>
      </c>
      <c r="Q1621" s="52" t="str">
        <f t="shared" si="467"/>
        <v>*JBS HOTELS</v>
      </c>
      <c r="R1621" s="52" t="str">
        <f t="shared" si="468"/>
        <v>TOERKOOP REISBURO DE VEER</v>
      </c>
    </row>
    <row r="1622" spans="1:18" ht="15" customHeight="1">
      <c r="A1622" t="str">
        <f t="shared" si="451"/>
        <v>JAPANWALA, SAAID</v>
      </c>
      <c r="B1622" t="str">
        <f t="shared" si="452"/>
        <v>806-173018</v>
      </c>
      <c r="C1622">
        <f t="shared" si="453"/>
        <v>93155045</v>
      </c>
      <c r="D1622" t="str">
        <f t="shared" si="454"/>
        <v>Checked Out</v>
      </c>
      <c r="E1622" t="str">
        <f t="shared" si="455"/>
        <v>CRS</v>
      </c>
      <c r="F1622" t="str">
        <f t="shared" si="456"/>
        <v>RACK</v>
      </c>
      <c r="G1622" t="str">
        <f t="shared" si="457"/>
        <v>SBK</v>
      </c>
      <c r="H1622">
        <f t="shared" si="458"/>
        <v>105</v>
      </c>
      <c r="I1622">
        <f t="shared" si="459"/>
        <v>42591</v>
      </c>
      <c r="J1622">
        <f t="shared" si="460"/>
        <v>42595</v>
      </c>
      <c r="K1622" t="str">
        <f t="shared" si="461"/>
        <v>NQQ1</v>
      </c>
      <c r="L1622">
        <f t="shared" si="462"/>
        <v>115</v>
      </c>
      <c r="M1622">
        <f t="shared" si="463"/>
        <v>4</v>
      </c>
      <c r="N1622">
        <f t="shared" si="464"/>
        <v>0</v>
      </c>
      <c r="O1622">
        <f t="shared" si="465"/>
        <v>0</v>
      </c>
      <c r="P1622" s="52" t="str">
        <f t="shared" si="466"/>
        <v>BOOKING.COM</v>
      </c>
      <c r="Q1622" s="52" t="str">
        <f t="shared" si="467"/>
        <v>*JBS HOTELS</v>
      </c>
      <c r="R1622" s="52" t="str">
        <f t="shared" si="468"/>
        <v>TOERKOOP REISBURO DE VEER</v>
      </c>
    </row>
    <row r="1623" spans="1:18" ht="15" customHeight="1">
      <c r="A1623" t="str">
        <f t="shared" si="451"/>
        <v>JAPANWALA, SAAID</v>
      </c>
      <c r="B1623" t="str">
        <f t="shared" si="452"/>
        <v>806-173018</v>
      </c>
      <c r="C1623">
        <f t="shared" si="453"/>
        <v>93155045</v>
      </c>
      <c r="D1623" t="str">
        <f t="shared" si="454"/>
        <v>Checked Out</v>
      </c>
      <c r="E1623" t="str">
        <f t="shared" si="455"/>
        <v>CRS</v>
      </c>
      <c r="F1623" t="str">
        <f t="shared" si="456"/>
        <v>RACK</v>
      </c>
      <c r="G1623" t="str">
        <f t="shared" si="457"/>
        <v>SBK</v>
      </c>
      <c r="H1623">
        <f t="shared" si="458"/>
        <v>105</v>
      </c>
      <c r="I1623">
        <f t="shared" si="459"/>
        <v>42591</v>
      </c>
      <c r="J1623">
        <f t="shared" si="460"/>
        <v>42595</v>
      </c>
      <c r="K1623" t="str">
        <f t="shared" si="461"/>
        <v>NQQ1</v>
      </c>
      <c r="L1623">
        <f t="shared" si="462"/>
        <v>115</v>
      </c>
      <c r="M1623">
        <f t="shared" si="463"/>
        <v>4</v>
      </c>
      <c r="N1623">
        <f t="shared" si="464"/>
        <v>0</v>
      </c>
      <c r="O1623">
        <f t="shared" si="465"/>
        <v>0</v>
      </c>
      <c r="P1623" s="52" t="str">
        <f t="shared" si="466"/>
        <v>BOOKING.COM</v>
      </c>
      <c r="Q1623" s="52" t="str">
        <f t="shared" si="467"/>
        <v>*JBS HOTELS</v>
      </c>
      <c r="R1623" s="52" t="str">
        <f t="shared" si="468"/>
        <v>TOERKOOP REISBURO DE VEER</v>
      </c>
    </row>
    <row r="1624" spans="1:18" ht="15" customHeight="1">
      <c r="A1624" t="str">
        <f t="shared" si="451"/>
        <v>JAPANWALA, SAAID</v>
      </c>
      <c r="B1624" t="str">
        <f t="shared" si="452"/>
        <v>806-173018</v>
      </c>
      <c r="C1624">
        <f t="shared" si="453"/>
        <v>93155045</v>
      </c>
      <c r="D1624" t="str">
        <f t="shared" si="454"/>
        <v>Checked Out</v>
      </c>
      <c r="E1624" t="str">
        <f t="shared" si="455"/>
        <v>CRS</v>
      </c>
      <c r="F1624" t="str">
        <f t="shared" si="456"/>
        <v>RACK</v>
      </c>
      <c r="G1624" t="str">
        <f t="shared" si="457"/>
        <v>SBK</v>
      </c>
      <c r="H1624">
        <f t="shared" si="458"/>
        <v>105</v>
      </c>
      <c r="I1624">
        <f t="shared" si="459"/>
        <v>42591</v>
      </c>
      <c r="J1624">
        <f t="shared" si="460"/>
        <v>42595</v>
      </c>
      <c r="K1624" t="str">
        <f t="shared" si="461"/>
        <v>NQQ1</v>
      </c>
      <c r="L1624">
        <f t="shared" si="462"/>
        <v>115</v>
      </c>
      <c r="M1624">
        <f t="shared" si="463"/>
        <v>4</v>
      </c>
      <c r="N1624">
        <f t="shared" si="464"/>
        <v>0</v>
      </c>
      <c r="O1624">
        <f t="shared" si="465"/>
        <v>0</v>
      </c>
      <c r="P1624" s="52" t="str">
        <f t="shared" si="466"/>
        <v>BOOKING.COM</v>
      </c>
      <c r="Q1624" s="52" t="str">
        <f t="shared" si="467"/>
        <v>*JBS HOTELS</v>
      </c>
      <c r="R1624" s="52" t="str">
        <f t="shared" si="468"/>
        <v>TOERKOOP REISBURO DE VEER</v>
      </c>
    </row>
    <row r="1625" spans="1:18" ht="15" customHeight="1">
      <c r="A1625" t="str">
        <f t="shared" si="451"/>
        <v>JAPANWALA, SAAID</v>
      </c>
      <c r="B1625" t="str">
        <f t="shared" si="452"/>
        <v>806-173018</v>
      </c>
      <c r="C1625">
        <f t="shared" si="453"/>
        <v>93155045</v>
      </c>
      <c r="D1625" t="str">
        <f t="shared" si="454"/>
        <v>Checked Out</v>
      </c>
      <c r="E1625" t="str">
        <f t="shared" si="455"/>
        <v>CRS</v>
      </c>
      <c r="F1625" t="str">
        <f t="shared" si="456"/>
        <v>RACK</v>
      </c>
      <c r="G1625" t="str">
        <f t="shared" si="457"/>
        <v>SBK</v>
      </c>
      <c r="H1625">
        <f t="shared" si="458"/>
        <v>105</v>
      </c>
      <c r="I1625">
        <f t="shared" si="459"/>
        <v>42591</v>
      </c>
      <c r="J1625">
        <f t="shared" si="460"/>
        <v>42595</v>
      </c>
      <c r="K1625" t="str">
        <f t="shared" si="461"/>
        <v>NQQ1</v>
      </c>
      <c r="L1625">
        <f t="shared" si="462"/>
        <v>115</v>
      </c>
      <c r="M1625">
        <f t="shared" si="463"/>
        <v>4</v>
      </c>
      <c r="N1625">
        <f t="shared" si="464"/>
        <v>0</v>
      </c>
      <c r="O1625">
        <f t="shared" si="465"/>
        <v>0</v>
      </c>
      <c r="P1625" s="52" t="str">
        <f t="shared" si="466"/>
        <v>BOOKING.COM</v>
      </c>
      <c r="Q1625" s="52" t="str">
        <f t="shared" si="467"/>
        <v>*JBS HOTELS</v>
      </c>
      <c r="R1625" s="52" t="str">
        <f t="shared" si="468"/>
        <v>TOERKOOP REISBURO DE VEER</v>
      </c>
    </row>
    <row r="1626" spans="1:18" ht="15" customHeight="1">
      <c r="A1626" t="str">
        <f t="shared" si="451"/>
        <v>JAPANWALA, SAAID</v>
      </c>
      <c r="B1626" t="str">
        <f t="shared" si="452"/>
        <v>806-173018</v>
      </c>
      <c r="C1626">
        <f t="shared" si="453"/>
        <v>93155045</v>
      </c>
      <c r="D1626" t="str">
        <f t="shared" si="454"/>
        <v>Checked Out</v>
      </c>
      <c r="E1626" t="str">
        <f t="shared" si="455"/>
        <v>CRS</v>
      </c>
      <c r="F1626" t="str">
        <f t="shared" si="456"/>
        <v>RACK</v>
      </c>
      <c r="G1626" t="str">
        <f t="shared" si="457"/>
        <v>SBK</v>
      </c>
      <c r="H1626">
        <f t="shared" si="458"/>
        <v>105</v>
      </c>
      <c r="I1626">
        <f t="shared" si="459"/>
        <v>42591</v>
      </c>
      <c r="J1626">
        <f t="shared" si="460"/>
        <v>42595</v>
      </c>
      <c r="K1626" t="str">
        <f t="shared" si="461"/>
        <v>NQQ1</v>
      </c>
      <c r="L1626">
        <f t="shared" si="462"/>
        <v>115</v>
      </c>
      <c r="M1626">
        <f t="shared" si="463"/>
        <v>4</v>
      </c>
      <c r="N1626">
        <f t="shared" si="464"/>
        <v>0</v>
      </c>
      <c r="O1626">
        <f t="shared" si="465"/>
        <v>0</v>
      </c>
      <c r="P1626" s="52" t="str">
        <f t="shared" si="466"/>
        <v>BOOKING.COM</v>
      </c>
      <c r="Q1626" s="52" t="str">
        <f t="shared" si="467"/>
        <v>*JBS HOTELS</v>
      </c>
      <c r="R1626" s="52" t="str">
        <f t="shared" si="468"/>
        <v>TOERKOOP REISBURO DE VEER</v>
      </c>
    </row>
    <row r="1627" spans="1:18" ht="15" customHeight="1">
      <c r="A1627" t="str">
        <f t="shared" si="451"/>
        <v>JAPANWALA, SAAID</v>
      </c>
      <c r="B1627" t="str">
        <f t="shared" si="452"/>
        <v>806-173018</v>
      </c>
      <c r="C1627">
        <f t="shared" si="453"/>
        <v>93155045</v>
      </c>
      <c r="D1627" t="str">
        <f t="shared" si="454"/>
        <v>Checked Out</v>
      </c>
      <c r="E1627" t="str">
        <f t="shared" si="455"/>
        <v>CRS</v>
      </c>
      <c r="F1627" t="str">
        <f t="shared" si="456"/>
        <v>RACK</v>
      </c>
      <c r="G1627" t="str">
        <f t="shared" si="457"/>
        <v>SBK</v>
      </c>
      <c r="H1627">
        <f t="shared" si="458"/>
        <v>105</v>
      </c>
      <c r="I1627">
        <f t="shared" si="459"/>
        <v>42591</v>
      </c>
      <c r="J1627">
        <f t="shared" si="460"/>
        <v>42595</v>
      </c>
      <c r="K1627" t="str">
        <f t="shared" si="461"/>
        <v>NQQ1</v>
      </c>
      <c r="L1627">
        <f t="shared" si="462"/>
        <v>115</v>
      </c>
      <c r="M1627">
        <f t="shared" si="463"/>
        <v>4</v>
      </c>
      <c r="N1627">
        <f t="shared" si="464"/>
        <v>0</v>
      </c>
      <c r="O1627">
        <f t="shared" si="465"/>
        <v>0</v>
      </c>
      <c r="P1627" s="52" t="str">
        <f t="shared" si="466"/>
        <v>BOOKING.COM</v>
      </c>
      <c r="Q1627" s="52" t="str">
        <f t="shared" si="467"/>
        <v>*JBS HOTELS</v>
      </c>
      <c r="R1627" s="52" t="str">
        <f t="shared" si="468"/>
        <v>TOERKOOP REISBURO DE VEER</v>
      </c>
    </row>
    <row r="1628" spans="1:18" ht="15" customHeight="1">
      <c r="A1628" t="str">
        <f t="shared" si="451"/>
        <v>JAPANWALA, SAAID</v>
      </c>
      <c r="B1628" t="str">
        <f t="shared" si="452"/>
        <v>806-173018</v>
      </c>
      <c r="C1628">
        <f t="shared" si="453"/>
        <v>93155045</v>
      </c>
      <c r="D1628" t="str">
        <f t="shared" si="454"/>
        <v>Checked Out</v>
      </c>
      <c r="E1628" t="str">
        <f t="shared" si="455"/>
        <v>CRS</v>
      </c>
      <c r="F1628" t="str">
        <f t="shared" si="456"/>
        <v>RACK</v>
      </c>
      <c r="G1628" t="str">
        <f t="shared" si="457"/>
        <v>SBK</v>
      </c>
      <c r="H1628">
        <f t="shared" si="458"/>
        <v>105</v>
      </c>
      <c r="I1628">
        <f t="shared" si="459"/>
        <v>42591</v>
      </c>
      <c r="J1628">
        <f t="shared" si="460"/>
        <v>42595</v>
      </c>
      <c r="K1628" t="str">
        <f t="shared" si="461"/>
        <v>NQQ1</v>
      </c>
      <c r="L1628">
        <f t="shared" si="462"/>
        <v>115</v>
      </c>
      <c r="M1628">
        <f t="shared" si="463"/>
        <v>4</v>
      </c>
      <c r="N1628">
        <f t="shared" si="464"/>
        <v>0</v>
      </c>
      <c r="O1628">
        <f t="shared" si="465"/>
        <v>0</v>
      </c>
      <c r="P1628" s="52" t="str">
        <f t="shared" si="466"/>
        <v>BOOKING.COM</v>
      </c>
      <c r="Q1628" s="52" t="str">
        <f t="shared" si="467"/>
        <v>*JBS HOTELS</v>
      </c>
      <c r="R1628" s="52" t="str">
        <f t="shared" si="468"/>
        <v>TOERKOOP REISBURO DE VEER</v>
      </c>
    </row>
    <row r="1629" spans="1:18" ht="15" customHeight="1">
      <c r="A1629" t="str">
        <f t="shared" ref="A1629:A1692" si="469">A1628</f>
        <v>JAPANWALA, SAAID</v>
      </c>
      <c r="B1629" t="str">
        <f t="shared" ref="B1629:B1692" si="470">B1628</f>
        <v>806-173018</v>
      </c>
      <c r="C1629">
        <f t="shared" ref="C1629:C1692" si="471">C1628</f>
        <v>93155045</v>
      </c>
      <c r="D1629" t="str">
        <f t="shared" ref="D1629:D1692" si="472">D1628</f>
        <v>Checked Out</v>
      </c>
      <c r="E1629" t="str">
        <f t="shared" ref="E1629:E1692" si="473">E1628</f>
        <v>CRS</v>
      </c>
      <c r="F1629" t="str">
        <f t="shared" ref="F1629:F1692" si="474">F1628</f>
        <v>RACK</v>
      </c>
      <c r="G1629" t="str">
        <f t="shared" ref="G1629:G1692" si="475">G1628</f>
        <v>SBK</v>
      </c>
      <c r="H1629">
        <f t="shared" ref="H1629:H1692" si="476">H1628</f>
        <v>105</v>
      </c>
      <c r="I1629">
        <f t="shared" ref="I1629:I1692" si="477">I1628</f>
        <v>42591</v>
      </c>
      <c r="J1629">
        <f t="shared" ref="J1629:J1692" si="478">J1628</f>
        <v>42595</v>
      </c>
      <c r="K1629" t="str">
        <f t="shared" ref="K1629:K1692" si="479">K1628</f>
        <v>NQQ1</v>
      </c>
      <c r="L1629">
        <f t="shared" ref="L1629:L1692" si="480">L1628</f>
        <v>115</v>
      </c>
      <c r="M1629">
        <f t="shared" ref="M1629:M1692" si="481">M1628</f>
        <v>4</v>
      </c>
      <c r="N1629">
        <f t="shared" ref="N1629:N1692" si="482">N1628</f>
        <v>0</v>
      </c>
      <c r="O1629">
        <f t="shared" ref="O1629:O1692" si="483">O1628</f>
        <v>0</v>
      </c>
      <c r="P1629" s="52" t="str">
        <f t="shared" ref="P1629:P1692" si="484">P1628</f>
        <v>BOOKING.COM</v>
      </c>
      <c r="Q1629" s="52" t="str">
        <f t="shared" ref="Q1629:Q1692" si="485">Q1628</f>
        <v>*JBS HOTELS</v>
      </c>
      <c r="R1629" s="52" t="str">
        <f t="shared" ref="R1629:R1692" si="486">R1628</f>
        <v>TOERKOOP REISBURO DE VEER</v>
      </c>
    </row>
    <row r="1630" spans="1:18" ht="15" customHeight="1">
      <c r="A1630" t="str">
        <f t="shared" si="469"/>
        <v>JAPANWALA, SAAID</v>
      </c>
      <c r="B1630" t="str">
        <f t="shared" si="470"/>
        <v>806-173018</v>
      </c>
      <c r="C1630">
        <f t="shared" si="471"/>
        <v>93155045</v>
      </c>
      <c r="D1630" t="str">
        <f t="shared" si="472"/>
        <v>Checked Out</v>
      </c>
      <c r="E1630" t="str">
        <f t="shared" si="473"/>
        <v>CRS</v>
      </c>
      <c r="F1630" t="str">
        <f t="shared" si="474"/>
        <v>RACK</v>
      </c>
      <c r="G1630" t="str">
        <f t="shared" si="475"/>
        <v>SBK</v>
      </c>
      <c r="H1630">
        <f t="shared" si="476"/>
        <v>105</v>
      </c>
      <c r="I1630">
        <f t="shared" si="477"/>
        <v>42591</v>
      </c>
      <c r="J1630">
        <f t="shared" si="478"/>
        <v>42595</v>
      </c>
      <c r="K1630" t="str">
        <f t="shared" si="479"/>
        <v>NQQ1</v>
      </c>
      <c r="L1630">
        <f t="shared" si="480"/>
        <v>115</v>
      </c>
      <c r="M1630">
        <f t="shared" si="481"/>
        <v>4</v>
      </c>
      <c r="N1630">
        <f t="shared" si="482"/>
        <v>0</v>
      </c>
      <c r="O1630">
        <f t="shared" si="483"/>
        <v>0</v>
      </c>
      <c r="P1630" s="52" t="str">
        <f t="shared" si="484"/>
        <v>BOOKING.COM</v>
      </c>
      <c r="Q1630" s="52" t="str">
        <f t="shared" si="485"/>
        <v>*JBS HOTELS</v>
      </c>
      <c r="R1630" s="52" t="str">
        <f t="shared" si="486"/>
        <v>TOERKOOP REISBURO DE VEER</v>
      </c>
    </row>
    <row r="1631" spans="1:18" ht="15" customHeight="1">
      <c r="A1631" t="str">
        <f t="shared" si="469"/>
        <v>JAPANWALA, SAAID</v>
      </c>
      <c r="B1631" t="str">
        <f t="shared" si="470"/>
        <v>806-173018</v>
      </c>
      <c r="C1631">
        <f t="shared" si="471"/>
        <v>93155045</v>
      </c>
      <c r="D1631" t="str">
        <f t="shared" si="472"/>
        <v>Checked Out</v>
      </c>
      <c r="E1631" t="str">
        <f t="shared" si="473"/>
        <v>CRS</v>
      </c>
      <c r="F1631" t="str">
        <f t="shared" si="474"/>
        <v>RACK</v>
      </c>
      <c r="G1631" t="str">
        <f t="shared" si="475"/>
        <v>SBK</v>
      </c>
      <c r="H1631">
        <f t="shared" si="476"/>
        <v>105</v>
      </c>
      <c r="I1631">
        <f t="shared" si="477"/>
        <v>42591</v>
      </c>
      <c r="J1631">
        <f t="shared" si="478"/>
        <v>42595</v>
      </c>
      <c r="K1631" t="str">
        <f t="shared" si="479"/>
        <v>NQQ1</v>
      </c>
      <c r="L1631">
        <f t="shared" si="480"/>
        <v>115</v>
      </c>
      <c r="M1631">
        <f t="shared" si="481"/>
        <v>4</v>
      </c>
      <c r="N1631">
        <f t="shared" si="482"/>
        <v>0</v>
      </c>
      <c r="O1631">
        <f t="shared" si="483"/>
        <v>0</v>
      </c>
      <c r="P1631" s="52" t="str">
        <f t="shared" si="484"/>
        <v>BOOKING.COM</v>
      </c>
      <c r="Q1631" s="52" t="str">
        <f t="shared" si="485"/>
        <v>*JBS HOTELS</v>
      </c>
      <c r="R1631" s="52" t="str">
        <f t="shared" si="486"/>
        <v>TOERKOOP REISBURO DE VEER</v>
      </c>
    </row>
    <row r="1632" spans="1:18" ht="15" customHeight="1">
      <c r="A1632" t="str">
        <f t="shared" si="469"/>
        <v>JAPANWALA, SAAID</v>
      </c>
      <c r="B1632" t="str">
        <f t="shared" si="470"/>
        <v>806-173018</v>
      </c>
      <c r="C1632">
        <f t="shared" si="471"/>
        <v>93155045</v>
      </c>
      <c r="D1632" t="str">
        <f t="shared" si="472"/>
        <v>Checked Out</v>
      </c>
      <c r="E1632" t="str">
        <f t="shared" si="473"/>
        <v>CRS</v>
      </c>
      <c r="F1632" t="str">
        <f t="shared" si="474"/>
        <v>RACK</v>
      </c>
      <c r="G1632" t="str">
        <f t="shared" si="475"/>
        <v>SBK</v>
      </c>
      <c r="H1632">
        <f t="shared" si="476"/>
        <v>105</v>
      </c>
      <c r="I1632">
        <f t="shared" si="477"/>
        <v>42591</v>
      </c>
      <c r="J1632">
        <f t="shared" si="478"/>
        <v>42595</v>
      </c>
      <c r="K1632" t="str">
        <f t="shared" si="479"/>
        <v>NQQ1</v>
      </c>
      <c r="L1632">
        <f t="shared" si="480"/>
        <v>115</v>
      </c>
      <c r="M1632">
        <f t="shared" si="481"/>
        <v>4</v>
      </c>
      <c r="N1632">
        <f t="shared" si="482"/>
        <v>0</v>
      </c>
      <c r="O1632">
        <f t="shared" si="483"/>
        <v>0</v>
      </c>
      <c r="P1632" s="52" t="str">
        <f t="shared" si="484"/>
        <v>BOOKING.COM</v>
      </c>
      <c r="Q1632" s="52" t="str">
        <f t="shared" si="485"/>
        <v>*JBS HOTELS</v>
      </c>
      <c r="R1632" s="52" t="str">
        <f t="shared" si="486"/>
        <v>TOERKOOP REISBURO DE VEER</v>
      </c>
    </row>
    <row r="1633" spans="1:18" ht="15" customHeight="1">
      <c r="A1633" t="str">
        <f t="shared" si="469"/>
        <v>JAPANWALA, SAAID</v>
      </c>
      <c r="B1633" t="str">
        <f t="shared" si="470"/>
        <v>806-173018</v>
      </c>
      <c r="C1633">
        <f t="shared" si="471"/>
        <v>93155045</v>
      </c>
      <c r="D1633" t="str">
        <f t="shared" si="472"/>
        <v>Checked Out</v>
      </c>
      <c r="E1633" t="str">
        <f t="shared" si="473"/>
        <v>CRS</v>
      </c>
      <c r="F1633" t="str">
        <f t="shared" si="474"/>
        <v>RACK</v>
      </c>
      <c r="G1633" t="str">
        <f t="shared" si="475"/>
        <v>SBK</v>
      </c>
      <c r="H1633">
        <f t="shared" si="476"/>
        <v>105</v>
      </c>
      <c r="I1633">
        <f t="shared" si="477"/>
        <v>42591</v>
      </c>
      <c r="J1633">
        <f t="shared" si="478"/>
        <v>42595</v>
      </c>
      <c r="K1633" t="str">
        <f t="shared" si="479"/>
        <v>NQQ1</v>
      </c>
      <c r="L1633">
        <f t="shared" si="480"/>
        <v>115</v>
      </c>
      <c r="M1633">
        <f t="shared" si="481"/>
        <v>4</v>
      </c>
      <c r="N1633">
        <f t="shared" si="482"/>
        <v>0</v>
      </c>
      <c r="O1633">
        <f t="shared" si="483"/>
        <v>0</v>
      </c>
      <c r="P1633" s="52" t="str">
        <f t="shared" si="484"/>
        <v>BOOKING.COM</v>
      </c>
      <c r="Q1633" s="52" t="str">
        <f t="shared" si="485"/>
        <v>*JBS HOTELS</v>
      </c>
      <c r="R1633" s="52" t="str">
        <f t="shared" si="486"/>
        <v>TOERKOOP REISBURO DE VEER</v>
      </c>
    </row>
    <row r="1634" spans="1:18" ht="15" customHeight="1">
      <c r="A1634" t="str">
        <f t="shared" si="469"/>
        <v>JAPANWALA, SAAID</v>
      </c>
      <c r="B1634" t="str">
        <f t="shared" si="470"/>
        <v>806-173018</v>
      </c>
      <c r="C1634">
        <f t="shared" si="471"/>
        <v>93155045</v>
      </c>
      <c r="D1634" t="str">
        <f t="shared" si="472"/>
        <v>Checked Out</v>
      </c>
      <c r="E1634" t="str">
        <f t="shared" si="473"/>
        <v>CRS</v>
      </c>
      <c r="F1634" t="str">
        <f t="shared" si="474"/>
        <v>RACK</v>
      </c>
      <c r="G1634" t="str">
        <f t="shared" si="475"/>
        <v>SBK</v>
      </c>
      <c r="H1634">
        <f t="shared" si="476"/>
        <v>105</v>
      </c>
      <c r="I1634">
        <f t="shared" si="477"/>
        <v>42591</v>
      </c>
      <c r="J1634">
        <f t="shared" si="478"/>
        <v>42595</v>
      </c>
      <c r="K1634" t="str">
        <f t="shared" si="479"/>
        <v>NQQ1</v>
      </c>
      <c r="L1634">
        <f t="shared" si="480"/>
        <v>115</v>
      </c>
      <c r="M1634">
        <f t="shared" si="481"/>
        <v>4</v>
      </c>
      <c r="N1634">
        <f t="shared" si="482"/>
        <v>0</v>
      </c>
      <c r="O1634">
        <f t="shared" si="483"/>
        <v>0</v>
      </c>
      <c r="P1634" s="52" t="str">
        <f t="shared" si="484"/>
        <v>BOOKING.COM</v>
      </c>
      <c r="Q1634" s="52" t="str">
        <f t="shared" si="485"/>
        <v>*JBS HOTELS</v>
      </c>
      <c r="R1634" s="52" t="str">
        <f t="shared" si="486"/>
        <v>TOERKOOP REISBURO DE VEER</v>
      </c>
    </row>
    <row r="1635" spans="1:18" ht="15" customHeight="1">
      <c r="A1635" t="str">
        <f t="shared" si="469"/>
        <v>JAPANWALA, SAAID</v>
      </c>
      <c r="B1635" t="str">
        <f t="shared" si="470"/>
        <v>806-173018</v>
      </c>
      <c r="C1635">
        <f t="shared" si="471"/>
        <v>93155045</v>
      </c>
      <c r="D1635" t="str">
        <f t="shared" si="472"/>
        <v>Checked Out</v>
      </c>
      <c r="E1635" t="str">
        <f t="shared" si="473"/>
        <v>CRS</v>
      </c>
      <c r="F1635" t="str">
        <f t="shared" si="474"/>
        <v>RACK</v>
      </c>
      <c r="G1635" t="str">
        <f t="shared" si="475"/>
        <v>SBK</v>
      </c>
      <c r="H1635">
        <f t="shared" si="476"/>
        <v>105</v>
      </c>
      <c r="I1635">
        <f t="shared" si="477"/>
        <v>42591</v>
      </c>
      <c r="J1635">
        <f t="shared" si="478"/>
        <v>42595</v>
      </c>
      <c r="K1635" t="str">
        <f t="shared" si="479"/>
        <v>NQQ1</v>
      </c>
      <c r="L1635">
        <f t="shared" si="480"/>
        <v>115</v>
      </c>
      <c r="M1635">
        <f t="shared" si="481"/>
        <v>4</v>
      </c>
      <c r="N1635">
        <f t="shared" si="482"/>
        <v>0</v>
      </c>
      <c r="O1635">
        <f t="shared" si="483"/>
        <v>0</v>
      </c>
      <c r="P1635" s="52" t="str">
        <f t="shared" si="484"/>
        <v>BOOKING.COM</v>
      </c>
      <c r="Q1635" s="52" t="str">
        <f t="shared" si="485"/>
        <v>*JBS HOTELS</v>
      </c>
      <c r="R1635" s="52" t="str">
        <f t="shared" si="486"/>
        <v>TOERKOOP REISBURO DE VEER</v>
      </c>
    </row>
    <row r="1636" spans="1:18" ht="15" customHeight="1">
      <c r="A1636" t="str">
        <f t="shared" si="469"/>
        <v>JAPANWALA, SAAID</v>
      </c>
      <c r="B1636" t="str">
        <f t="shared" si="470"/>
        <v>806-173018</v>
      </c>
      <c r="C1636">
        <f t="shared" si="471"/>
        <v>93155045</v>
      </c>
      <c r="D1636" t="str">
        <f t="shared" si="472"/>
        <v>Checked Out</v>
      </c>
      <c r="E1636" t="str">
        <f t="shared" si="473"/>
        <v>CRS</v>
      </c>
      <c r="F1636" t="str">
        <f t="shared" si="474"/>
        <v>RACK</v>
      </c>
      <c r="G1636" t="str">
        <f t="shared" si="475"/>
        <v>SBK</v>
      </c>
      <c r="H1636">
        <f t="shared" si="476"/>
        <v>105</v>
      </c>
      <c r="I1636">
        <f t="shared" si="477"/>
        <v>42591</v>
      </c>
      <c r="J1636">
        <f t="shared" si="478"/>
        <v>42595</v>
      </c>
      <c r="K1636" t="str">
        <f t="shared" si="479"/>
        <v>NQQ1</v>
      </c>
      <c r="L1636">
        <f t="shared" si="480"/>
        <v>115</v>
      </c>
      <c r="M1636">
        <f t="shared" si="481"/>
        <v>4</v>
      </c>
      <c r="N1636">
        <f t="shared" si="482"/>
        <v>0</v>
      </c>
      <c r="O1636">
        <f t="shared" si="483"/>
        <v>0</v>
      </c>
      <c r="P1636" s="52" t="str">
        <f t="shared" si="484"/>
        <v>BOOKING.COM</v>
      </c>
      <c r="Q1636" s="52" t="str">
        <f t="shared" si="485"/>
        <v>*JBS HOTELS</v>
      </c>
      <c r="R1636" s="52" t="str">
        <f t="shared" si="486"/>
        <v>TOERKOOP REISBURO DE VEER</v>
      </c>
    </row>
    <row r="1637" spans="1:18" ht="15" customHeight="1">
      <c r="A1637" t="str">
        <f t="shared" si="469"/>
        <v>JAPANWALA, SAAID</v>
      </c>
      <c r="B1637" t="str">
        <f t="shared" si="470"/>
        <v>806-173018</v>
      </c>
      <c r="C1637">
        <f t="shared" si="471"/>
        <v>93155045</v>
      </c>
      <c r="D1637" t="str">
        <f t="shared" si="472"/>
        <v>Checked Out</v>
      </c>
      <c r="E1637" t="str">
        <f t="shared" si="473"/>
        <v>CRS</v>
      </c>
      <c r="F1637" t="str">
        <f t="shared" si="474"/>
        <v>RACK</v>
      </c>
      <c r="G1637" t="str">
        <f t="shared" si="475"/>
        <v>SBK</v>
      </c>
      <c r="H1637">
        <f t="shared" si="476"/>
        <v>105</v>
      </c>
      <c r="I1637">
        <f t="shared" si="477"/>
        <v>42591</v>
      </c>
      <c r="J1637">
        <f t="shared" si="478"/>
        <v>42595</v>
      </c>
      <c r="K1637" t="str">
        <f t="shared" si="479"/>
        <v>NQQ1</v>
      </c>
      <c r="L1637">
        <f t="shared" si="480"/>
        <v>115</v>
      </c>
      <c r="M1637">
        <f t="shared" si="481"/>
        <v>4</v>
      </c>
      <c r="N1637">
        <f t="shared" si="482"/>
        <v>0</v>
      </c>
      <c r="O1637">
        <f t="shared" si="483"/>
        <v>0</v>
      </c>
      <c r="P1637" s="52" t="str">
        <f t="shared" si="484"/>
        <v>BOOKING.COM</v>
      </c>
      <c r="Q1637" s="52" t="str">
        <f t="shared" si="485"/>
        <v>*JBS HOTELS</v>
      </c>
      <c r="R1637" s="52" t="str">
        <f t="shared" si="486"/>
        <v>TOERKOOP REISBURO DE VEER</v>
      </c>
    </row>
    <row r="1638" spans="1:18" ht="15" customHeight="1">
      <c r="A1638" t="str">
        <f t="shared" si="469"/>
        <v>JAPANWALA, SAAID</v>
      </c>
      <c r="B1638" t="str">
        <f t="shared" si="470"/>
        <v>806-173018</v>
      </c>
      <c r="C1638">
        <f t="shared" si="471"/>
        <v>93155045</v>
      </c>
      <c r="D1638" t="str">
        <f t="shared" si="472"/>
        <v>Checked Out</v>
      </c>
      <c r="E1638" t="str">
        <f t="shared" si="473"/>
        <v>CRS</v>
      </c>
      <c r="F1638" t="str">
        <f t="shared" si="474"/>
        <v>RACK</v>
      </c>
      <c r="G1638" t="str">
        <f t="shared" si="475"/>
        <v>SBK</v>
      </c>
      <c r="H1638">
        <f t="shared" si="476"/>
        <v>105</v>
      </c>
      <c r="I1638">
        <f t="shared" si="477"/>
        <v>42591</v>
      </c>
      <c r="J1638">
        <f t="shared" si="478"/>
        <v>42595</v>
      </c>
      <c r="K1638" t="str">
        <f t="shared" si="479"/>
        <v>NQQ1</v>
      </c>
      <c r="L1638">
        <f t="shared" si="480"/>
        <v>115</v>
      </c>
      <c r="M1638">
        <f t="shared" si="481"/>
        <v>4</v>
      </c>
      <c r="N1638">
        <f t="shared" si="482"/>
        <v>0</v>
      </c>
      <c r="O1638">
        <f t="shared" si="483"/>
        <v>0</v>
      </c>
      <c r="P1638" s="52" t="str">
        <f t="shared" si="484"/>
        <v>BOOKING.COM</v>
      </c>
      <c r="Q1638" s="52" t="str">
        <f t="shared" si="485"/>
        <v>*JBS HOTELS</v>
      </c>
      <c r="R1638" s="52" t="str">
        <f t="shared" si="486"/>
        <v>TOERKOOP REISBURO DE VEER</v>
      </c>
    </row>
    <row r="1639" spans="1:18" ht="15" customHeight="1">
      <c r="A1639" t="str">
        <f t="shared" si="469"/>
        <v>JAPANWALA, SAAID</v>
      </c>
      <c r="B1639" t="str">
        <f t="shared" si="470"/>
        <v>806-173018</v>
      </c>
      <c r="C1639">
        <f t="shared" si="471"/>
        <v>93155045</v>
      </c>
      <c r="D1639" t="str">
        <f t="shared" si="472"/>
        <v>Checked Out</v>
      </c>
      <c r="E1639" t="str">
        <f t="shared" si="473"/>
        <v>CRS</v>
      </c>
      <c r="F1639" t="str">
        <f t="shared" si="474"/>
        <v>RACK</v>
      </c>
      <c r="G1639" t="str">
        <f t="shared" si="475"/>
        <v>SBK</v>
      </c>
      <c r="H1639">
        <f t="shared" si="476"/>
        <v>105</v>
      </c>
      <c r="I1639">
        <f t="shared" si="477"/>
        <v>42591</v>
      </c>
      <c r="J1639">
        <f t="shared" si="478"/>
        <v>42595</v>
      </c>
      <c r="K1639" t="str">
        <f t="shared" si="479"/>
        <v>NQQ1</v>
      </c>
      <c r="L1639">
        <f t="shared" si="480"/>
        <v>115</v>
      </c>
      <c r="M1639">
        <f t="shared" si="481"/>
        <v>4</v>
      </c>
      <c r="N1639">
        <f t="shared" si="482"/>
        <v>0</v>
      </c>
      <c r="O1639">
        <f t="shared" si="483"/>
        <v>0</v>
      </c>
      <c r="P1639" s="52" t="str">
        <f t="shared" si="484"/>
        <v>BOOKING.COM</v>
      </c>
      <c r="Q1639" s="52" t="str">
        <f t="shared" si="485"/>
        <v>*JBS HOTELS</v>
      </c>
      <c r="R1639" s="52" t="str">
        <f t="shared" si="486"/>
        <v>TOERKOOP REISBURO DE VEER</v>
      </c>
    </row>
    <row r="1640" spans="1:18" ht="15" customHeight="1">
      <c r="A1640" t="str">
        <f t="shared" si="469"/>
        <v>JAPANWALA, SAAID</v>
      </c>
      <c r="B1640" t="str">
        <f t="shared" si="470"/>
        <v>806-173018</v>
      </c>
      <c r="C1640">
        <f t="shared" si="471"/>
        <v>93155045</v>
      </c>
      <c r="D1640" t="str">
        <f t="shared" si="472"/>
        <v>Checked Out</v>
      </c>
      <c r="E1640" t="str">
        <f t="shared" si="473"/>
        <v>CRS</v>
      </c>
      <c r="F1640" t="str">
        <f t="shared" si="474"/>
        <v>RACK</v>
      </c>
      <c r="G1640" t="str">
        <f t="shared" si="475"/>
        <v>SBK</v>
      </c>
      <c r="H1640">
        <f t="shared" si="476"/>
        <v>105</v>
      </c>
      <c r="I1640">
        <f t="shared" si="477"/>
        <v>42591</v>
      </c>
      <c r="J1640">
        <f t="shared" si="478"/>
        <v>42595</v>
      </c>
      <c r="K1640" t="str">
        <f t="shared" si="479"/>
        <v>NQQ1</v>
      </c>
      <c r="L1640">
        <f t="shared" si="480"/>
        <v>115</v>
      </c>
      <c r="M1640">
        <f t="shared" si="481"/>
        <v>4</v>
      </c>
      <c r="N1640">
        <f t="shared" si="482"/>
        <v>0</v>
      </c>
      <c r="O1640">
        <f t="shared" si="483"/>
        <v>0</v>
      </c>
      <c r="P1640" s="52" t="str">
        <f t="shared" si="484"/>
        <v>BOOKING.COM</v>
      </c>
      <c r="Q1640" s="52" t="str">
        <f t="shared" si="485"/>
        <v>*JBS HOTELS</v>
      </c>
      <c r="R1640" s="52" t="str">
        <f t="shared" si="486"/>
        <v>TOERKOOP REISBURO DE VEER</v>
      </c>
    </row>
    <row r="1641" spans="1:18" ht="15" customHeight="1">
      <c r="A1641" t="str">
        <f t="shared" si="469"/>
        <v>JAPANWALA, SAAID</v>
      </c>
      <c r="B1641" t="str">
        <f t="shared" si="470"/>
        <v>806-173018</v>
      </c>
      <c r="C1641">
        <f t="shared" si="471"/>
        <v>93155045</v>
      </c>
      <c r="D1641" t="str">
        <f t="shared" si="472"/>
        <v>Checked Out</v>
      </c>
      <c r="E1641" t="str">
        <f t="shared" si="473"/>
        <v>CRS</v>
      </c>
      <c r="F1641" t="str">
        <f t="shared" si="474"/>
        <v>RACK</v>
      </c>
      <c r="G1641" t="str">
        <f t="shared" si="475"/>
        <v>SBK</v>
      </c>
      <c r="H1641">
        <f t="shared" si="476"/>
        <v>105</v>
      </c>
      <c r="I1641">
        <f t="shared" si="477"/>
        <v>42591</v>
      </c>
      <c r="J1641">
        <f t="shared" si="478"/>
        <v>42595</v>
      </c>
      <c r="K1641" t="str">
        <f t="shared" si="479"/>
        <v>NQQ1</v>
      </c>
      <c r="L1641">
        <f t="shared" si="480"/>
        <v>115</v>
      </c>
      <c r="M1641">
        <f t="shared" si="481"/>
        <v>4</v>
      </c>
      <c r="N1641">
        <f t="shared" si="482"/>
        <v>0</v>
      </c>
      <c r="O1641">
        <f t="shared" si="483"/>
        <v>0</v>
      </c>
      <c r="P1641" s="52" t="str">
        <f t="shared" si="484"/>
        <v>BOOKING.COM</v>
      </c>
      <c r="Q1641" s="52" t="str">
        <f t="shared" si="485"/>
        <v>*JBS HOTELS</v>
      </c>
      <c r="R1641" s="52" t="str">
        <f t="shared" si="486"/>
        <v>TOERKOOP REISBURO DE VEER</v>
      </c>
    </row>
    <row r="1642" spans="1:18" ht="15" customHeight="1">
      <c r="A1642" t="str">
        <f t="shared" si="469"/>
        <v>JAPANWALA, SAAID</v>
      </c>
      <c r="B1642" t="str">
        <f t="shared" si="470"/>
        <v>806-173018</v>
      </c>
      <c r="C1642">
        <f t="shared" si="471"/>
        <v>93155045</v>
      </c>
      <c r="D1642" t="str">
        <f t="shared" si="472"/>
        <v>Checked Out</v>
      </c>
      <c r="E1642" t="str">
        <f t="shared" si="473"/>
        <v>CRS</v>
      </c>
      <c r="F1642" t="str">
        <f t="shared" si="474"/>
        <v>RACK</v>
      </c>
      <c r="G1642" t="str">
        <f t="shared" si="475"/>
        <v>SBK</v>
      </c>
      <c r="H1642">
        <f t="shared" si="476"/>
        <v>105</v>
      </c>
      <c r="I1642">
        <f t="shared" si="477"/>
        <v>42591</v>
      </c>
      <c r="J1642">
        <f t="shared" si="478"/>
        <v>42595</v>
      </c>
      <c r="K1642" t="str">
        <f t="shared" si="479"/>
        <v>NQQ1</v>
      </c>
      <c r="L1642">
        <f t="shared" si="480"/>
        <v>115</v>
      </c>
      <c r="M1642">
        <f t="shared" si="481"/>
        <v>4</v>
      </c>
      <c r="N1642">
        <f t="shared" si="482"/>
        <v>0</v>
      </c>
      <c r="O1642">
        <f t="shared" si="483"/>
        <v>0</v>
      </c>
      <c r="P1642" s="52" t="str">
        <f t="shared" si="484"/>
        <v>BOOKING.COM</v>
      </c>
      <c r="Q1642" s="52" t="str">
        <f t="shared" si="485"/>
        <v>*JBS HOTELS</v>
      </c>
      <c r="R1642" s="52" t="str">
        <f t="shared" si="486"/>
        <v>TOERKOOP REISBURO DE VEER</v>
      </c>
    </row>
    <row r="1643" spans="1:18" ht="15" customHeight="1">
      <c r="A1643" t="str">
        <f t="shared" si="469"/>
        <v>JAPANWALA, SAAID</v>
      </c>
      <c r="B1643" t="str">
        <f t="shared" si="470"/>
        <v>806-173018</v>
      </c>
      <c r="C1643">
        <f t="shared" si="471"/>
        <v>93155045</v>
      </c>
      <c r="D1643" t="str">
        <f t="shared" si="472"/>
        <v>Checked Out</v>
      </c>
      <c r="E1643" t="str">
        <f t="shared" si="473"/>
        <v>CRS</v>
      </c>
      <c r="F1643" t="str">
        <f t="shared" si="474"/>
        <v>RACK</v>
      </c>
      <c r="G1643" t="str">
        <f t="shared" si="475"/>
        <v>SBK</v>
      </c>
      <c r="H1643">
        <f t="shared" si="476"/>
        <v>105</v>
      </c>
      <c r="I1643">
        <f t="shared" si="477"/>
        <v>42591</v>
      </c>
      <c r="J1643">
        <f t="shared" si="478"/>
        <v>42595</v>
      </c>
      <c r="K1643" t="str">
        <f t="shared" si="479"/>
        <v>NQQ1</v>
      </c>
      <c r="L1643">
        <f t="shared" si="480"/>
        <v>115</v>
      </c>
      <c r="M1643">
        <f t="shared" si="481"/>
        <v>4</v>
      </c>
      <c r="N1643">
        <f t="shared" si="482"/>
        <v>0</v>
      </c>
      <c r="O1643">
        <f t="shared" si="483"/>
        <v>0</v>
      </c>
      <c r="P1643" s="52" t="str">
        <f t="shared" si="484"/>
        <v>BOOKING.COM</v>
      </c>
      <c r="Q1643" s="52" t="str">
        <f t="shared" si="485"/>
        <v>*JBS HOTELS</v>
      </c>
      <c r="R1643" s="52" t="str">
        <f t="shared" si="486"/>
        <v>TOERKOOP REISBURO DE VEER</v>
      </c>
    </row>
    <row r="1644" spans="1:18" ht="15" customHeight="1">
      <c r="A1644" t="str">
        <f t="shared" si="469"/>
        <v>JAPANWALA, SAAID</v>
      </c>
      <c r="B1644" t="str">
        <f t="shared" si="470"/>
        <v>806-173018</v>
      </c>
      <c r="C1644">
        <f t="shared" si="471"/>
        <v>93155045</v>
      </c>
      <c r="D1644" t="str">
        <f t="shared" si="472"/>
        <v>Checked Out</v>
      </c>
      <c r="E1644" t="str">
        <f t="shared" si="473"/>
        <v>CRS</v>
      </c>
      <c r="F1644" t="str">
        <f t="shared" si="474"/>
        <v>RACK</v>
      </c>
      <c r="G1644" t="str">
        <f t="shared" si="475"/>
        <v>SBK</v>
      </c>
      <c r="H1644">
        <f t="shared" si="476"/>
        <v>105</v>
      </c>
      <c r="I1644">
        <f t="shared" si="477"/>
        <v>42591</v>
      </c>
      <c r="J1644">
        <f t="shared" si="478"/>
        <v>42595</v>
      </c>
      <c r="K1644" t="str">
        <f t="shared" si="479"/>
        <v>NQQ1</v>
      </c>
      <c r="L1644">
        <f t="shared" si="480"/>
        <v>115</v>
      </c>
      <c r="M1644">
        <f t="shared" si="481"/>
        <v>4</v>
      </c>
      <c r="N1644">
        <f t="shared" si="482"/>
        <v>0</v>
      </c>
      <c r="O1644">
        <f t="shared" si="483"/>
        <v>0</v>
      </c>
      <c r="P1644" s="52" t="str">
        <f t="shared" si="484"/>
        <v>BOOKING.COM</v>
      </c>
      <c r="Q1644" s="52" t="str">
        <f t="shared" si="485"/>
        <v>*JBS HOTELS</v>
      </c>
      <c r="R1644" s="52" t="str">
        <f t="shared" si="486"/>
        <v>TOERKOOP REISBURO DE VEER</v>
      </c>
    </row>
    <row r="1645" spans="1:18" ht="15" customHeight="1">
      <c r="A1645" t="str">
        <f t="shared" si="469"/>
        <v>JAPANWALA, SAAID</v>
      </c>
      <c r="B1645" t="str">
        <f t="shared" si="470"/>
        <v>806-173018</v>
      </c>
      <c r="C1645">
        <f t="shared" si="471"/>
        <v>93155045</v>
      </c>
      <c r="D1645" t="str">
        <f t="shared" si="472"/>
        <v>Checked Out</v>
      </c>
      <c r="E1645" t="str">
        <f t="shared" si="473"/>
        <v>CRS</v>
      </c>
      <c r="F1645" t="str">
        <f t="shared" si="474"/>
        <v>RACK</v>
      </c>
      <c r="G1645" t="str">
        <f t="shared" si="475"/>
        <v>SBK</v>
      </c>
      <c r="H1645">
        <f t="shared" si="476"/>
        <v>105</v>
      </c>
      <c r="I1645">
        <f t="shared" si="477"/>
        <v>42591</v>
      </c>
      <c r="J1645">
        <f t="shared" si="478"/>
        <v>42595</v>
      </c>
      <c r="K1645" t="str">
        <f t="shared" si="479"/>
        <v>NQQ1</v>
      </c>
      <c r="L1645">
        <f t="shared" si="480"/>
        <v>115</v>
      </c>
      <c r="M1645">
        <f t="shared" si="481"/>
        <v>4</v>
      </c>
      <c r="N1645">
        <f t="shared" si="482"/>
        <v>0</v>
      </c>
      <c r="O1645">
        <f t="shared" si="483"/>
        <v>0</v>
      </c>
      <c r="P1645" s="52" t="str">
        <f t="shared" si="484"/>
        <v>BOOKING.COM</v>
      </c>
      <c r="Q1645" s="52" t="str">
        <f t="shared" si="485"/>
        <v>*JBS HOTELS</v>
      </c>
      <c r="R1645" s="52" t="str">
        <f t="shared" si="486"/>
        <v>TOERKOOP REISBURO DE VEER</v>
      </c>
    </row>
    <row r="1646" spans="1:18" ht="15" customHeight="1">
      <c r="A1646" t="str">
        <f t="shared" si="469"/>
        <v>JAPANWALA, SAAID</v>
      </c>
      <c r="B1646" t="str">
        <f t="shared" si="470"/>
        <v>806-173018</v>
      </c>
      <c r="C1646">
        <f t="shared" si="471"/>
        <v>93155045</v>
      </c>
      <c r="D1646" t="str">
        <f t="shared" si="472"/>
        <v>Checked Out</v>
      </c>
      <c r="E1646" t="str">
        <f t="shared" si="473"/>
        <v>CRS</v>
      </c>
      <c r="F1646" t="str">
        <f t="shared" si="474"/>
        <v>RACK</v>
      </c>
      <c r="G1646" t="str">
        <f t="shared" si="475"/>
        <v>SBK</v>
      </c>
      <c r="H1646">
        <f t="shared" si="476"/>
        <v>105</v>
      </c>
      <c r="I1646">
        <f t="shared" si="477"/>
        <v>42591</v>
      </c>
      <c r="J1646">
        <f t="shared" si="478"/>
        <v>42595</v>
      </c>
      <c r="K1646" t="str">
        <f t="shared" si="479"/>
        <v>NQQ1</v>
      </c>
      <c r="L1646">
        <f t="shared" si="480"/>
        <v>115</v>
      </c>
      <c r="M1646">
        <f t="shared" si="481"/>
        <v>4</v>
      </c>
      <c r="N1646">
        <f t="shared" si="482"/>
        <v>0</v>
      </c>
      <c r="O1646">
        <f t="shared" si="483"/>
        <v>0</v>
      </c>
      <c r="P1646" s="52" t="str">
        <f t="shared" si="484"/>
        <v>BOOKING.COM</v>
      </c>
      <c r="Q1646" s="52" t="str">
        <f t="shared" si="485"/>
        <v>*JBS HOTELS</v>
      </c>
      <c r="R1646" s="52" t="str">
        <f t="shared" si="486"/>
        <v>TOERKOOP REISBURO DE VEER</v>
      </c>
    </row>
    <row r="1647" spans="1:18" ht="15" customHeight="1">
      <c r="A1647" t="str">
        <f t="shared" si="469"/>
        <v>JAPANWALA, SAAID</v>
      </c>
      <c r="B1647" t="str">
        <f t="shared" si="470"/>
        <v>806-173018</v>
      </c>
      <c r="C1647">
        <f t="shared" si="471"/>
        <v>93155045</v>
      </c>
      <c r="D1647" t="str">
        <f t="shared" si="472"/>
        <v>Checked Out</v>
      </c>
      <c r="E1647" t="str">
        <f t="shared" si="473"/>
        <v>CRS</v>
      </c>
      <c r="F1647" t="str">
        <f t="shared" si="474"/>
        <v>RACK</v>
      </c>
      <c r="G1647" t="str">
        <f t="shared" si="475"/>
        <v>SBK</v>
      </c>
      <c r="H1647">
        <f t="shared" si="476"/>
        <v>105</v>
      </c>
      <c r="I1647">
        <f t="shared" si="477"/>
        <v>42591</v>
      </c>
      <c r="J1647">
        <f t="shared" si="478"/>
        <v>42595</v>
      </c>
      <c r="K1647" t="str">
        <f t="shared" si="479"/>
        <v>NQQ1</v>
      </c>
      <c r="L1647">
        <f t="shared" si="480"/>
        <v>115</v>
      </c>
      <c r="M1647">
        <f t="shared" si="481"/>
        <v>4</v>
      </c>
      <c r="N1647">
        <f t="shared" si="482"/>
        <v>0</v>
      </c>
      <c r="O1647">
        <f t="shared" si="483"/>
        <v>0</v>
      </c>
      <c r="P1647" s="52" t="str">
        <f t="shared" si="484"/>
        <v>BOOKING.COM</v>
      </c>
      <c r="Q1647" s="52" t="str">
        <f t="shared" si="485"/>
        <v>*JBS HOTELS</v>
      </c>
      <c r="R1647" s="52" t="str">
        <f t="shared" si="486"/>
        <v>TOERKOOP REISBURO DE VEER</v>
      </c>
    </row>
    <row r="1648" spans="1:18" ht="15" customHeight="1">
      <c r="A1648" t="str">
        <f t="shared" si="469"/>
        <v>JAPANWALA, SAAID</v>
      </c>
      <c r="B1648" t="str">
        <f t="shared" si="470"/>
        <v>806-173018</v>
      </c>
      <c r="C1648">
        <f t="shared" si="471"/>
        <v>93155045</v>
      </c>
      <c r="D1648" t="str">
        <f t="shared" si="472"/>
        <v>Checked Out</v>
      </c>
      <c r="E1648" t="str">
        <f t="shared" si="473"/>
        <v>CRS</v>
      </c>
      <c r="F1648" t="str">
        <f t="shared" si="474"/>
        <v>RACK</v>
      </c>
      <c r="G1648" t="str">
        <f t="shared" si="475"/>
        <v>SBK</v>
      </c>
      <c r="H1648">
        <f t="shared" si="476"/>
        <v>105</v>
      </c>
      <c r="I1648">
        <f t="shared" si="477"/>
        <v>42591</v>
      </c>
      <c r="J1648">
        <f t="shared" si="478"/>
        <v>42595</v>
      </c>
      <c r="K1648" t="str">
        <f t="shared" si="479"/>
        <v>NQQ1</v>
      </c>
      <c r="L1648">
        <f t="shared" si="480"/>
        <v>115</v>
      </c>
      <c r="M1648">
        <f t="shared" si="481"/>
        <v>4</v>
      </c>
      <c r="N1648">
        <f t="shared" si="482"/>
        <v>0</v>
      </c>
      <c r="O1648">
        <f t="shared" si="483"/>
        <v>0</v>
      </c>
      <c r="P1648" s="52" t="str">
        <f t="shared" si="484"/>
        <v>BOOKING.COM</v>
      </c>
      <c r="Q1648" s="52" t="str">
        <f t="shared" si="485"/>
        <v>*JBS HOTELS</v>
      </c>
      <c r="R1648" s="52" t="str">
        <f t="shared" si="486"/>
        <v>TOERKOOP REISBURO DE VEER</v>
      </c>
    </row>
    <row r="1649" spans="1:18" ht="15" customHeight="1">
      <c r="A1649" t="str">
        <f t="shared" si="469"/>
        <v>JAPANWALA, SAAID</v>
      </c>
      <c r="B1649" t="str">
        <f t="shared" si="470"/>
        <v>806-173018</v>
      </c>
      <c r="C1649">
        <f t="shared" si="471"/>
        <v>93155045</v>
      </c>
      <c r="D1649" t="str">
        <f t="shared" si="472"/>
        <v>Checked Out</v>
      </c>
      <c r="E1649" t="str">
        <f t="shared" si="473"/>
        <v>CRS</v>
      </c>
      <c r="F1649" t="str">
        <f t="shared" si="474"/>
        <v>RACK</v>
      </c>
      <c r="G1649" t="str">
        <f t="shared" si="475"/>
        <v>SBK</v>
      </c>
      <c r="H1649">
        <f t="shared" si="476"/>
        <v>105</v>
      </c>
      <c r="I1649">
        <f t="shared" si="477"/>
        <v>42591</v>
      </c>
      <c r="J1649">
        <f t="shared" si="478"/>
        <v>42595</v>
      </c>
      <c r="K1649" t="str">
        <f t="shared" si="479"/>
        <v>NQQ1</v>
      </c>
      <c r="L1649">
        <f t="shared" si="480"/>
        <v>115</v>
      </c>
      <c r="M1649">
        <f t="shared" si="481"/>
        <v>4</v>
      </c>
      <c r="N1649">
        <f t="shared" si="482"/>
        <v>0</v>
      </c>
      <c r="O1649">
        <f t="shared" si="483"/>
        <v>0</v>
      </c>
      <c r="P1649" s="52" t="str">
        <f t="shared" si="484"/>
        <v>BOOKING.COM</v>
      </c>
      <c r="Q1649" s="52" t="str">
        <f t="shared" si="485"/>
        <v>*JBS HOTELS</v>
      </c>
      <c r="R1649" s="52" t="str">
        <f t="shared" si="486"/>
        <v>TOERKOOP REISBURO DE VEER</v>
      </c>
    </row>
    <row r="1650" spans="1:18" ht="15" customHeight="1">
      <c r="A1650" t="str">
        <f t="shared" si="469"/>
        <v>JAPANWALA, SAAID</v>
      </c>
      <c r="B1650" t="str">
        <f t="shared" si="470"/>
        <v>806-173018</v>
      </c>
      <c r="C1650">
        <f t="shared" si="471"/>
        <v>93155045</v>
      </c>
      <c r="D1650" t="str">
        <f t="shared" si="472"/>
        <v>Checked Out</v>
      </c>
      <c r="E1650" t="str">
        <f t="shared" si="473"/>
        <v>CRS</v>
      </c>
      <c r="F1650" t="str">
        <f t="shared" si="474"/>
        <v>RACK</v>
      </c>
      <c r="G1650" t="str">
        <f t="shared" si="475"/>
        <v>SBK</v>
      </c>
      <c r="H1650">
        <f t="shared" si="476"/>
        <v>105</v>
      </c>
      <c r="I1650">
        <f t="shared" si="477"/>
        <v>42591</v>
      </c>
      <c r="J1650">
        <f t="shared" si="478"/>
        <v>42595</v>
      </c>
      <c r="K1650" t="str">
        <f t="shared" si="479"/>
        <v>NQQ1</v>
      </c>
      <c r="L1650">
        <f t="shared" si="480"/>
        <v>115</v>
      </c>
      <c r="M1650">
        <f t="shared" si="481"/>
        <v>4</v>
      </c>
      <c r="N1650">
        <f t="shared" si="482"/>
        <v>0</v>
      </c>
      <c r="O1650">
        <f t="shared" si="483"/>
        <v>0</v>
      </c>
      <c r="P1650" s="52" t="str">
        <f t="shared" si="484"/>
        <v>BOOKING.COM</v>
      </c>
      <c r="Q1650" s="52" t="str">
        <f t="shared" si="485"/>
        <v>*JBS HOTELS</v>
      </c>
      <c r="R1650" s="52" t="str">
        <f t="shared" si="486"/>
        <v>TOERKOOP REISBURO DE VEER</v>
      </c>
    </row>
    <row r="1651" spans="1:18" ht="15" customHeight="1">
      <c r="A1651" t="str">
        <f t="shared" si="469"/>
        <v>JAPANWALA, SAAID</v>
      </c>
      <c r="B1651" t="str">
        <f t="shared" si="470"/>
        <v>806-173018</v>
      </c>
      <c r="C1651">
        <f t="shared" si="471"/>
        <v>93155045</v>
      </c>
      <c r="D1651" t="str">
        <f t="shared" si="472"/>
        <v>Checked Out</v>
      </c>
      <c r="E1651" t="str">
        <f t="shared" si="473"/>
        <v>CRS</v>
      </c>
      <c r="F1651" t="str">
        <f t="shared" si="474"/>
        <v>RACK</v>
      </c>
      <c r="G1651" t="str">
        <f t="shared" si="475"/>
        <v>SBK</v>
      </c>
      <c r="H1651">
        <f t="shared" si="476"/>
        <v>105</v>
      </c>
      <c r="I1651">
        <f t="shared" si="477"/>
        <v>42591</v>
      </c>
      <c r="J1651">
        <f t="shared" si="478"/>
        <v>42595</v>
      </c>
      <c r="K1651" t="str">
        <f t="shared" si="479"/>
        <v>NQQ1</v>
      </c>
      <c r="L1651">
        <f t="shared" si="480"/>
        <v>115</v>
      </c>
      <c r="M1651">
        <f t="shared" si="481"/>
        <v>4</v>
      </c>
      <c r="N1651">
        <f t="shared" si="482"/>
        <v>0</v>
      </c>
      <c r="O1651">
        <f t="shared" si="483"/>
        <v>0</v>
      </c>
      <c r="P1651" s="52" t="str">
        <f t="shared" si="484"/>
        <v>BOOKING.COM</v>
      </c>
      <c r="Q1651" s="52" t="str">
        <f t="shared" si="485"/>
        <v>*JBS HOTELS</v>
      </c>
      <c r="R1651" s="52" t="str">
        <f t="shared" si="486"/>
        <v>TOERKOOP REISBURO DE VEER</v>
      </c>
    </row>
    <row r="1652" spans="1:18" ht="15" customHeight="1">
      <c r="A1652" t="str">
        <f t="shared" si="469"/>
        <v>JAPANWALA, SAAID</v>
      </c>
      <c r="B1652" t="str">
        <f t="shared" si="470"/>
        <v>806-173018</v>
      </c>
      <c r="C1652">
        <f t="shared" si="471"/>
        <v>93155045</v>
      </c>
      <c r="D1652" t="str">
        <f t="shared" si="472"/>
        <v>Checked Out</v>
      </c>
      <c r="E1652" t="str">
        <f t="shared" si="473"/>
        <v>CRS</v>
      </c>
      <c r="F1652" t="str">
        <f t="shared" si="474"/>
        <v>RACK</v>
      </c>
      <c r="G1652" t="str">
        <f t="shared" si="475"/>
        <v>SBK</v>
      </c>
      <c r="H1652">
        <f t="shared" si="476"/>
        <v>105</v>
      </c>
      <c r="I1652">
        <f t="shared" si="477"/>
        <v>42591</v>
      </c>
      <c r="J1652">
        <f t="shared" si="478"/>
        <v>42595</v>
      </c>
      <c r="K1652" t="str">
        <f t="shared" si="479"/>
        <v>NQQ1</v>
      </c>
      <c r="L1652">
        <f t="shared" si="480"/>
        <v>115</v>
      </c>
      <c r="M1652">
        <f t="shared" si="481"/>
        <v>4</v>
      </c>
      <c r="N1652">
        <f t="shared" si="482"/>
        <v>0</v>
      </c>
      <c r="O1652">
        <f t="shared" si="483"/>
        <v>0</v>
      </c>
      <c r="P1652" s="52" t="str">
        <f t="shared" si="484"/>
        <v>BOOKING.COM</v>
      </c>
      <c r="Q1652" s="52" t="str">
        <f t="shared" si="485"/>
        <v>*JBS HOTELS</v>
      </c>
      <c r="R1652" s="52" t="str">
        <f t="shared" si="486"/>
        <v>TOERKOOP REISBURO DE VEER</v>
      </c>
    </row>
    <row r="1653" spans="1:18" ht="15" customHeight="1">
      <c r="A1653" t="str">
        <f t="shared" si="469"/>
        <v>JAPANWALA, SAAID</v>
      </c>
      <c r="B1653" t="str">
        <f t="shared" si="470"/>
        <v>806-173018</v>
      </c>
      <c r="C1653">
        <f t="shared" si="471"/>
        <v>93155045</v>
      </c>
      <c r="D1653" t="str">
        <f t="shared" si="472"/>
        <v>Checked Out</v>
      </c>
      <c r="E1653" t="str">
        <f t="shared" si="473"/>
        <v>CRS</v>
      </c>
      <c r="F1653" t="str">
        <f t="shared" si="474"/>
        <v>RACK</v>
      </c>
      <c r="G1653" t="str">
        <f t="shared" si="475"/>
        <v>SBK</v>
      </c>
      <c r="H1653">
        <f t="shared" si="476"/>
        <v>105</v>
      </c>
      <c r="I1653">
        <f t="shared" si="477"/>
        <v>42591</v>
      </c>
      <c r="J1653">
        <f t="shared" si="478"/>
        <v>42595</v>
      </c>
      <c r="K1653" t="str">
        <f t="shared" si="479"/>
        <v>NQQ1</v>
      </c>
      <c r="L1653">
        <f t="shared" si="480"/>
        <v>115</v>
      </c>
      <c r="M1653">
        <f t="shared" si="481"/>
        <v>4</v>
      </c>
      <c r="N1653">
        <f t="shared" si="482"/>
        <v>0</v>
      </c>
      <c r="O1653">
        <f t="shared" si="483"/>
        <v>0</v>
      </c>
      <c r="P1653" s="52" t="str">
        <f t="shared" si="484"/>
        <v>BOOKING.COM</v>
      </c>
      <c r="Q1653" s="52" t="str">
        <f t="shared" si="485"/>
        <v>*JBS HOTELS</v>
      </c>
      <c r="R1653" s="52" t="str">
        <f t="shared" si="486"/>
        <v>TOERKOOP REISBURO DE VEER</v>
      </c>
    </row>
    <row r="1654" spans="1:18" ht="15" customHeight="1">
      <c r="A1654" t="str">
        <f t="shared" si="469"/>
        <v>JAPANWALA, SAAID</v>
      </c>
      <c r="B1654" t="str">
        <f t="shared" si="470"/>
        <v>806-173018</v>
      </c>
      <c r="C1654">
        <f t="shared" si="471"/>
        <v>93155045</v>
      </c>
      <c r="D1654" t="str">
        <f t="shared" si="472"/>
        <v>Checked Out</v>
      </c>
      <c r="E1654" t="str">
        <f t="shared" si="473"/>
        <v>CRS</v>
      </c>
      <c r="F1654" t="str">
        <f t="shared" si="474"/>
        <v>RACK</v>
      </c>
      <c r="G1654" t="str">
        <f t="shared" si="475"/>
        <v>SBK</v>
      </c>
      <c r="H1654">
        <f t="shared" si="476"/>
        <v>105</v>
      </c>
      <c r="I1654">
        <f t="shared" si="477"/>
        <v>42591</v>
      </c>
      <c r="J1654">
        <f t="shared" si="478"/>
        <v>42595</v>
      </c>
      <c r="K1654" t="str">
        <f t="shared" si="479"/>
        <v>NQQ1</v>
      </c>
      <c r="L1654">
        <f t="shared" si="480"/>
        <v>115</v>
      </c>
      <c r="M1654">
        <f t="shared" si="481"/>
        <v>4</v>
      </c>
      <c r="N1654">
        <f t="shared" si="482"/>
        <v>0</v>
      </c>
      <c r="O1654">
        <f t="shared" si="483"/>
        <v>0</v>
      </c>
      <c r="P1654" s="52" t="str">
        <f t="shared" si="484"/>
        <v>BOOKING.COM</v>
      </c>
      <c r="Q1654" s="52" t="str">
        <f t="shared" si="485"/>
        <v>*JBS HOTELS</v>
      </c>
      <c r="R1654" s="52" t="str">
        <f t="shared" si="486"/>
        <v>TOERKOOP REISBURO DE VEER</v>
      </c>
    </row>
    <row r="1655" spans="1:18" ht="15" customHeight="1">
      <c r="A1655" t="str">
        <f t="shared" si="469"/>
        <v>JAPANWALA, SAAID</v>
      </c>
      <c r="B1655" t="str">
        <f t="shared" si="470"/>
        <v>806-173018</v>
      </c>
      <c r="C1655">
        <f t="shared" si="471"/>
        <v>93155045</v>
      </c>
      <c r="D1655" t="str">
        <f t="shared" si="472"/>
        <v>Checked Out</v>
      </c>
      <c r="E1655" t="str">
        <f t="shared" si="473"/>
        <v>CRS</v>
      </c>
      <c r="F1655" t="str">
        <f t="shared" si="474"/>
        <v>RACK</v>
      </c>
      <c r="G1655" t="str">
        <f t="shared" si="475"/>
        <v>SBK</v>
      </c>
      <c r="H1655">
        <f t="shared" si="476"/>
        <v>105</v>
      </c>
      <c r="I1655">
        <f t="shared" si="477"/>
        <v>42591</v>
      </c>
      <c r="J1655">
        <f t="shared" si="478"/>
        <v>42595</v>
      </c>
      <c r="K1655" t="str">
        <f t="shared" si="479"/>
        <v>NQQ1</v>
      </c>
      <c r="L1655">
        <f t="shared" si="480"/>
        <v>115</v>
      </c>
      <c r="M1655">
        <f t="shared" si="481"/>
        <v>4</v>
      </c>
      <c r="N1655">
        <f t="shared" si="482"/>
        <v>0</v>
      </c>
      <c r="O1655">
        <f t="shared" si="483"/>
        <v>0</v>
      </c>
      <c r="P1655" s="52" t="str">
        <f t="shared" si="484"/>
        <v>BOOKING.COM</v>
      </c>
      <c r="Q1655" s="52" t="str">
        <f t="shared" si="485"/>
        <v>*JBS HOTELS</v>
      </c>
      <c r="R1655" s="52" t="str">
        <f t="shared" si="486"/>
        <v>TOERKOOP REISBURO DE VEER</v>
      </c>
    </row>
    <row r="1656" spans="1:18" ht="15" customHeight="1">
      <c r="A1656" t="str">
        <f t="shared" si="469"/>
        <v>JAPANWALA, SAAID</v>
      </c>
      <c r="B1656" t="str">
        <f t="shared" si="470"/>
        <v>806-173018</v>
      </c>
      <c r="C1656">
        <f t="shared" si="471"/>
        <v>93155045</v>
      </c>
      <c r="D1656" t="str">
        <f t="shared" si="472"/>
        <v>Checked Out</v>
      </c>
      <c r="E1656" t="str">
        <f t="shared" si="473"/>
        <v>CRS</v>
      </c>
      <c r="F1656" t="str">
        <f t="shared" si="474"/>
        <v>RACK</v>
      </c>
      <c r="G1656" t="str">
        <f t="shared" si="475"/>
        <v>SBK</v>
      </c>
      <c r="H1656">
        <f t="shared" si="476"/>
        <v>105</v>
      </c>
      <c r="I1656">
        <f t="shared" si="477"/>
        <v>42591</v>
      </c>
      <c r="J1656">
        <f t="shared" si="478"/>
        <v>42595</v>
      </c>
      <c r="K1656" t="str">
        <f t="shared" si="479"/>
        <v>NQQ1</v>
      </c>
      <c r="L1656">
        <f t="shared" si="480"/>
        <v>115</v>
      </c>
      <c r="M1656">
        <f t="shared" si="481"/>
        <v>4</v>
      </c>
      <c r="N1656">
        <f t="shared" si="482"/>
        <v>0</v>
      </c>
      <c r="O1656">
        <f t="shared" si="483"/>
        <v>0</v>
      </c>
      <c r="P1656" s="52" t="str">
        <f t="shared" si="484"/>
        <v>BOOKING.COM</v>
      </c>
      <c r="Q1656" s="52" t="str">
        <f t="shared" si="485"/>
        <v>*JBS HOTELS</v>
      </c>
      <c r="R1656" s="52" t="str">
        <f t="shared" si="486"/>
        <v>TOERKOOP REISBURO DE VEER</v>
      </c>
    </row>
    <row r="1657" spans="1:18" ht="15" customHeight="1">
      <c r="A1657" t="str">
        <f t="shared" si="469"/>
        <v>JAPANWALA, SAAID</v>
      </c>
      <c r="B1657" t="str">
        <f t="shared" si="470"/>
        <v>806-173018</v>
      </c>
      <c r="C1657">
        <f t="shared" si="471"/>
        <v>93155045</v>
      </c>
      <c r="D1657" t="str">
        <f t="shared" si="472"/>
        <v>Checked Out</v>
      </c>
      <c r="E1657" t="str">
        <f t="shared" si="473"/>
        <v>CRS</v>
      </c>
      <c r="F1657" t="str">
        <f t="shared" si="474"/>
        <v>RACK</v>
      </c>
      <c r="G1657" t="str">
        <f t="shared" si="475"/>
        <v>SBK</v>
      </c>
      <c r="H1657">
        <f t="shared" si="476"/>
        <v>105</v>
      </c>
      <c r="I1657">
        <f t="shared" si="477"/>
        <v>42591</v>
      </c>
      <c r="J1657">
        <f t="shared" si="478"/>
        <v>42595</v>
      </c>
      <c r="K1657" t="str">
        <f t="shared" si="479"/>
        <v>NQQ1</v>
      </c>
      <c r="L1657">
        <f t="shared" si="480"/>
        <v>115</v>
      </c>
      <c r="M1657">
        <f t="shared" si="481"/>
        <v>4</v>
      </c>
      <c r="N1657">
        <f t="shared" si="482"/>
        <v>0</v>
      </c>
      <c r="O1657">
        <f t="shared" si="483"/>
        <v>0</v>
      </c>
      <c r="P1657" s="52" t="str">
        <f t="shared" si="484"/>
        <v>BOOKING.COM</v>
      </c>
      <c r="Q1657" s="52" t="str">
        <f t="shared" si="485"/>
        <v>*JBS HOTELS</v>
      </c>
      <c r="R1657" s="52" t="str">
        <f t="shared" si="486"/>
        <v>TOERKOOP REISBURO DE VEER</v>
      </c>
    </row>
    <row r="1658" spans="1:18" ht="15" customHeight="1">
      <c r="A1658" t="str">
        <f t="shared" si="469"/>
        <v>JAPANWALA, SAAID</v>
      </c>
      <c r="B1658" t="str">
        <f t="shared" si="470"/>
        <v>806-173018</v>
      </c>
      <c r="C1658">
        <f t="shared" si="471"/>
        <v>93155045</v>
      </c>
      <c r="D1658" t="str">
        <f t="shared" si="472"/>
        <v>Checked Out</v>
      </c>
      <c r="E1658" t="str">
        <f t="shared" si="473"/>
        <v>CRS</v>
      </c>
      <c r="F1658" t="str">
        <f t="shared" si="474"/>
        <v>RACK</v>
      </c>
      <c r="G1658" t="str">
        <f t="shared" si="475"/>
        <v>SBK</v>
      </c>
      <c r="H1658">
        <f t="shared" si="476"/>
        <v>105</v>
      </c>
      <c r="I1658">
        <f t="shared" si="477"/>
        <v>42591</v>
      </c>
      <c r="J1658">
        <f t="shared" si="478"/>
        <v>42595</v>
      </c>
      <c r="K1658" t="str">
        <f t="shared" si="479"/>
        <v>NQQ1</v>
      </c>
      <c r="L1658">
        <f t="shared" si="480"/>
        <v>115</v>
      </c>
      <c r="M1658">
        <f t="shared" si="481"/>
        <v>4</v>
      </c>
      <c r="N1658">
        <f t="shared" si="482"/>
        <v>0</v>
      </c>
      <c r="O1658">
        <f t="shared" si="483"/>
        <v>0</v>
      </c>
      <c r="P1658" s="52" t="str">
        <f t="shared" si="484"/>
        <v>BOOKING.COM</v>
      </c>
      <c r="Q1658" s="52" t="str">
        <f t="shared" si="485"/>
        <v>*JBS HOTELS</v>
      </c>
      <c r="R1658" s="52" t="str">
        <f t="shared" si="486"/>
        <v>TOERKOOP REISBURO DE VEER</v>
      </c>
    </row>
    <row r="1659" spans="1:18" ht="15" customHeight="1">
      <c r="A1659" t="str">
        <f t="shared" si="469"/>
        <v>JAPANWALA, SAAID</v>
      </c>
      <c r="B1659" t="str">
        <f t="shared" si="470"/>
        <v>806-173018</v>
      </c>
      <c r="C1659">
        <f t="shared" si="471"/>
        <v>93155045</v>
      </c>
      <c r="D1659" t="str">
        <f t="shared" si="472"/>
        <v>Checked Out</v>
      </c>
      <c r="E1659" t="str">
        <f t="shared" si="473"/>
        <v>CRS</v>
      </c>
      <c r="F1659" t="str">
        <f t="shared" si="474"/>
        <v>RACK</v>
      </c>
      <c r="G1659" t="str">
        <f t="shared" si="475"/>
        <v>SBK</v>
      </c>
      <c r="H1659">
        <f t="shared" si="476"/>
        <v>105</v>
      </c>
      <c r="I1659">
        <f t="shared" si="477"/>
        <v>42591</v>
      </c>
      <c r="J1659">
        <f t="shared" si="478"/>
        <v>42595</v>
      </c>
      <c r="K1659" t="str">
        <f t="shared" si="479"/>
        <v>NQQ1</v>
      </c>
      <c r="L1659">
        <f t="shared" si="480"/>
        <v>115</v>
      </c>
      <c r="M1659">
        <f t="shared" si="481"/>
        <v>4</v>
      </c>
      <c r="N1659">
        <f t="shared" si="482"/>
        <v>0</v>
      </c>
      <c r="O1659">
        <f t="shared" si="483"/>
        <v>0</v>
      </c>
      <c r="P1659" s="52" t="str">
        <f t="shared" si="484"/>
        <v>BOOKING.COM</v>
      </c>
      <c r="Q1659" s="52" t="str">
        <f t="shared" si="485"/>
        <v>*JBS HOTELS</v>
      </c>
      <c r="R1659" s="52" t="str">
        <f t="shared" si="486"/>
        <v>TOERKOOP REISBURO DE VEER</v>
      </c>
    </row>
    <row r="1660" spans="1:18" ht="15" customHeight="1">
      <c r="A1660" t="str">
        <f t="shared" si="469"/>
        <v>JAPANWALA, SAAID</v>
      </c>
      <c r="B1660" t="str">
        <f t="shared" si="470"/>
        <v>806-173018</v>
      </c>
      <c r="C1660">
        <f t="shared" si="471"/>
        <v>93155045</v>
      </c>
      <c r="D1660" t="str">
        <f t="shared" si="472"/>
        <v>Checked Out</v>
      </c>
      <c r="E1660" t="str">
        <f t="shared" si="473"/>
        <v>CRS</v>
      </c>
      <c r="F1660" t="str">
        <f t="shared" si="474"/>
        <v>RACK</v>
      </c>
      <c r="G1660" t="str">
        <f t="shared" si="475"/>
        <v>SBK</v>
      </c>
      <c r="H1660">
        <f t="shared" si="476"/>
        <v>105</v>
      </c>
      <c r="I1660">
        <f t="shared" si="477"/>
        <v>42591</v>
      </c>
      <c r="J1660">
        <f t="shared" si="478"/>
        <v>42595</v>
      </c>
      <c r="K1660" t="str">
        <f t="shared" si="479"/>
        <v>NQQ1</v>
      </c>
      <c r="L1660">
        <f t="shared" si="480"/>
        <v>115</v>
      </c>
      <c r="M1660">
        <f t="shared" si="481"/>
        <v>4</v>
      </c>
      <c r="N1660">
        <f t="shared" si="482"/>
        <v>0</v>
      </c>
      <c r="O1660">
        <f t="shared" si="483"/>
        <v>0</v>
      </c>
      <c r="P1660" s="52" t="str">
        <f t="shared" si="484"/>
        <v>BOOKING.COM</v>
      </c>
      <c r="Q1660" s="52" t="str">
        <f t="shared" si="485"/>
        <v>*JBS HOTELS</v>
      </c>
      <c r="R1660" s="52" t="str">
        <f t="shared" si="486"/>
        <v>TOERKOOP REISBURO DE VEER</v>
      </c>
    </row>
    <row r="1661" spans="1:18" ht="15" customHeight="1">
      <c r="A1661" t="str">
        <f t="shared" si="469"/>
        <v>JAPANWALA, SAAID</v>
      </c>
      <c r="B1661" t="str">
        <f t="shared" si="470"/>
        <v>806-173018</v>
      </c>
      <c r="C1661">
        <f t="shared" si="471"/>
        <v>93155045</v>
      </c>
      <c r="D1661" t="str">
        <f t="shared" si="472"/>
        <v>Checked Out</v>
      </c>
      <c r="E1661" t="str">
        <f t="shared" si="473"/>
        <v>CRS</v>
      </c>
      <c r="F1661" t="str">
        <f t="shared" si="474"/>
        <v>RACK</v>
      </c>
      <c r="G1661" t="str">
        <f t="shared" si="475"/>
        <v>SBK</v>
      </c>
      <c r="H1661">
        <f t="shared" si="476"/>
        <v>105</v>
      </c>
      <c r="I1661">
        <f t="shared" si="477"/>
        <v>42591</v>
      </c>
      <c r="J1661">
        <f t="shared" si="478"/>
        <v>42595</v>
      </c>
      <c r="K1661" t="str">
        <f t="shared" si="479"/>
        <v>NQQ1</v>
      </c>
      <c r="L1661">
        <f t="shared" si="480"/>
        <v>115</v>
      </c>
      <c r="M1661">
        <f t="shared" si="481"/>
        <v>4</v>
      </c>
      <c r="N1661">
        <f t="shared" si="482"/>
        <v>0</v>
      </c>
      <c r="O1661">
        <f t="shared" si="483"/>
        <v>0</v>
      </c>
      <c r="P1661" s="52" t="str">
        <f t="shared" si="484"/>
        <v>BOOKING.COM</v>
      </c>
      <c r="Q1661" s="52" t="str">
        <f t="shared" si="485"/>
        <v>*JBS HOTELS</v>
      </c>
      <c r="R1661" s="52" t="str">
        <f t="shared" si="486"/>
        <v>TOERKOOP REISBURO DE VEER</v>
      </c>
    </row>
    <row r="1662" spans="1:18" ht="15" customHeight="1">
      <c r="A1662" t="str">
        <f t="shared" si="469"/>
        <v>JAPANWALA, SAAID</v>
      </c>
      <c r="B1662" t="str">
        <f t="shared" si="470"/>
        <v>806-173018</v>
      </c>
      <c r="C1662">
        <f t="shared" si="471"/>
        <v>93155045</v>
      </c>
      <c r="D1662" t="str">
        <f t="shared" si="472"/>
        <v>Checked Out</v>
      </c>
      <c r="E1662" t="str">
        <f t="shared" si="473"/>
        <v>CRS</v>
      </c>
      <c r="F1662" t="str">
        <f t="shared" si="474"/>
        <v>RACK</v>
      </c>
      <c r="G1662" t="str">
        <f t="shared" si="475"/>
        <v>SBK</v>
      </c>
      <c r="H1662">
        <f t="shared" si="476"/>
        <v>105</v>
      </c>
      <c r="I1662">
        <f t="shared" si="477"/>
        <v>42591</v>
      </c>
      <c r="J1662">
        <f t="shared" si="478"/>
        <v>42595</v>
      </c>
      <c r="K1662" t="str">
        <f t="shared" si="479"/>
        <v>NQQ1</v>
      </c>
      <c r="L1662">
        <f t="shared" si="480"/>
        <v>115</v>
      </c>
      <c r="M1662">
        <f t="shared" si="481"/>
        <v>4</v>
      </c>
      <c r="N1662">
        <f t="shared" si="482"/>
        <v>0</v>
      </c>
      <c r="O1662">
        <f t="shared" si="483"/>
        <v>0</v>
      </c>
      <c r="P1662" s="52" t="str">
        <f t="shared" si="484"/>
        <v>BOOKING.COM</v>
      </c>
      <c r="Q1662" s="52" t="str">
        <f t="shared" si="485"/>
        <v>*JBS HOTELS</v>
      </c>
      <c r="R1662" s="52" t="str">
        <f t="shared" si="486"/>
        <v>TOERKOOP REISBURO DE VEER</v>
      </c>
    </row>
    <row r="1663" spans="1:18" ht="15" customHeight="1">
      <c r="A1663" t="str">
        <f t="shared" si="469"/>
        <v>JAPANWALA, SAAID</v>
      </c>
      <c r="B1663" t="str">
        <f t="shared" si="470"/>
        <v>806-173018</v>
      </c>
      <c r="C1663">
        <f t="shared" si="471"/>
        <v>93155045</v>
      </c>
      <c r="D1663" t="str">
        <f t="shared" si="472"/>
        <v>Checked Out</v>
      </c>
      <c r="E1663" t="str">
        <f t="shared" si="473"/>
        <v>CRS</v>
      </c>
      <c r="F1663" t="str">
        <f t="shared" si="474"/>
        <v>RACK</v>
      </c>
      <c r="G1663" t="str">
        <f t="shared" si="475"/>
        <v>SBK</v>
      </c>
      <c r="H1663">
        <f t="shared" si="476"/>
        <v>105</v>
      </c>
      <c r="I1663">
        <f t="shared" si="477"/>
        <v>42591</v>
      </c>
      <c r="J1663">
        <f t="shared" si="478"/>
        <v>42595</v>
      </c>
      <c r="K1663" t="str">
        <f t="shared" si="479"/>
        <v>NQQ1</v>
      </c>
      <c r="L1663">
        <f t="shared" si="480"/>
        <v>115</v>
      </c>
      <c r="M1663">
        <f t="shared" si="481"/>
        <v>4</v>
      </c>
      <c r="N1663">
        <f t="shared" si="482"/>
        <v>0</v>
      </c>
      <c r="O1663">
        <f t="shared" si="483"/>
        <v>0</v>
      </c>
      <c r="P1663" s="52" t="str">
        <f t="shared" si="484"/>
        <v>BOOKING.COM</v>
      </c>
      <c r="Q1663" s="52" t="str">
        <f t="shared" si="485"/>
        <v>*JBS HOTELS</v>
      </c>
      <c r="R1663" s="52" t="str">
        <f t="shared" si="486"/>
        <v>TOERKOOP REISBURO DE VEER</v>
      </c>
    </row>
    <row r="1664" spans="1:18" ht="15" customHeight="1">
      <c r="A1664" t="str">
        <f t="shared" si="469"/>
        <v>JAPANWALA, SAAID</v>
      </c>
      <c r="B1664" t="str">
        <f t="shared" si="470"/>
        <v>806-173018</v>
      </c>
      <c r="C1664">
        <f t="shared" si="471"/>
        <v>93155045</v>
      </c>
      <c r="D1664" t="str">
        <f t="shared" si="472"/>
        <v>Checked Out</v>
      </c>
      <c r="E1664" t="str">
        <f t="shared" si="473"/>
        <v>CRS</v>
      </c>
      <c r="F1664" t="str">
        <f t="shared" si="474"/>
        <v>RACK</v>
      </c>
      <c r="G1664" t="str">
        <f t="shared" si="475"/>
        <v>SBK</v>
      </c>
      <c r="H1664">
        <f t="shared" si="476"/>
        <v>105</v>
      </c>
      <c r="I1664">
        <f t="shared" si="477"/>
        <v>42591</v>
      </c>
      <c r="J1664">
        <f t="shared" si="478"/>
        <v>42595</v>
      </c>
      <c r="K1664" t="str">
        <f t="shared" si="479"/>
        <v>NQQ1</v>
      </c>
      <c r="L1664">
        <f t="shared" si="480"/>
        <v>115</v>
      </c>
      <c r="M1664">
        <f t="shared" si="481"/>
        <v>4</v>
      </c>
      <c r="N1664">
        <f t="shared" si="482"/>
        <v>0</v>
      </c>
      <c r="O1664">
        <f t="shared" si="483"/>
        <v>0</v>
      </c>
      <c r="P1664" s="52" t="str">
        <f t="shared" si="484"/>
        <v>BOOKING.COM</v>
      </c>
      <c r="Q1664" s="52" t="str">
        <f t="shared" si="485"/>
        <v>*JBS HOTELS</v>
      </c>
      <c r="R1664" s="52" t="str">
        <f t="shared" si="486"/>
        <v>TOERKOOP REISBURO DE VEER</v>
      </c>
    </row>
    <row r="1665" spans="1:18" ht="15" customHeight="1">
      <c r="A1665" t="str">
        <f t="shared" si="469"/>
        <v>JAPANWALA, SAAID</v>
      </c>
      <c r="B1665" t="str">
        <f t="shared" si="470"/>
        <v>806-173018</v>
      </c>
      <c r="C1665">
        <f t="shared" si="471"/>
        <v>93155045</v>
      </c>
      <c r="D1665" t="str">
        <f t="shared" si="472"/>
        <v>Checked Out</v>
      </c>
      <c r="E1665" t="str">
        <f t="shared" si="473"/>
        <v>CRS</v>
      </c>
      <c r="F1665" t="str">
        <f t="shared" si="474"/>
        <v>RACK</v>
      </c>
      <c r="G1665" t="str">
        <f t="shared" si="475"/>
        <v>SBK</v>
      </c>
      <c r="H1665">
        <f t="shared" si="476"/>
        <v>105</v>
      </c>
      <c r="I1665">
        <f t="shared" si="477"/>
        <v>42591</v>
      </c>
      <c r="J1665">
        <f t="shared" si="478"/>
        <v>42595</v>
      </c>
      <c r="K1665" t="str">
        <f t="shared" si="479"/>
        <v>NQQ1</v>
      </c>
      <c r="L1665">
        <f t="shared" si="480"/>
        <v>115</v>
      </c>
      <c r="M1665">
        <f t="shared" si="481"/>
        <v>4</v>
      </c>
      <c r="N1665">
        <f t="shared" si="482"/>
        <v>0</v>
      </c>
      <c r="O1665">
        <f t="shared" si="483"/>
        <v>0</v>
      </c>
      <c r="P1665" s="52" t="str">
        <f t="shared" si="484"/>
        <v>BOOKING.COM</v>
      </c>
      <c r="Q1665" s="52" t="str">
        <f t="shared" si="485"/>
        <v>*JBS HOTELS</v>
      </c>
      <c r="R1665" s="52" t="str">
        <f t="shared" si="486"/>
        <v>TOERKOOP REISBURO DE VEER</v>
      </c>
    </row>
    <row r="1666" spans="1:18" ht="15" customHeight="1">
      <c r="A1666" t="str">
        <f t="shared" si="469"/>
        <v>JAPANWALA, SAAID</v>
      </c>
      <c r="B1666" t="str">
        <f t="shared" si="470"/>
        <v>806-173018</v>
      </c>
      <c r="C1666">
        <f t="shared" si="471"/>
        <v>93155045</v>
      </c>
      <c r="D1666" t="str">
        <f t="shared" si="472"/>
        <v>Checked Out</v>
      </c>
      <c r="E1666" t="str">
        <f t="shared" si="473"/>
        <v>CRS</v>
      </c>
      <c r="F1666" t="str">
        <f t="shared" si="474"/>
        <v>RACK</v>
      </c>
      <c r="G1666" t="str">
        <f t="shared" si="475"/>
        <v>SBK</v>
      </c>
      <c r="H1666">
        <f t="shared" si="476"/>
        <v>105</v>
      </c>
      <c r="I1666">
        <f t="shared" si="477"/>
        <v>42591</v>
      </c>
      <c r="J1666">
        <f t="shared" si="478"/>
        <v>42595</v>
      </c>
      <c r="K1666" t="str">
        <f t="shared" si="479"/>
        <v>NQQ1</v>
      </c>
      <c r="L1666">
        <f t="shared" si="480"/>
        <v>115</v>
      </c>
      <c r="M1666">
        <f t="shared" si="481"/>
        <v>4</v>
      </c>
      <c r="N1666">
        <f t="shared" si="482"/>
        <v>0</v>
      </c>
      <c r="O1666">
        <f t="shared" si="483"/>
        <v>0</v>
      </c>
      <c r="P1666" s="52" t="str">
        <f t="shared" si="484"/>
        <v>BOOKING.COM</v>
      </c>
      <c r="Q1666" s="52" t="str">
        <f t="shared" si="485"/>
        <v>*JBS HOTELS</v>
      </c>
      <c r="R1666" s="52" t="str">
        <f t="shared" si="486"/>
        <v>TOERKOOP REISBURO DE VEER</v>
      </c>
    </row>
    <row r="1667" spans="1:18" ht="15" customHeight="1">
      <c r="A1667" t="str">
        <f t="shared" si="469"/>
        <v>JAPANWALA, SAAID</v>
      </c>
      <c r="B1667" t="str">
        <f t="shared" si="470"/>
        <v>806-173018</v>
      </c>
      <c r="C1667">
        <f t="shared" si="471"/>
        <v>93155045</v>
      </c>
      <c r="D1667" t="str">
        <f t="shared" si="472"/>
        <v>Checked Out</v>
      </c>
      <c r="E1667" t="str">
        <f t="shared" si="473"/>
        <v>CRS</v>
      </c>
      <c r="F1667" t="str">
        <f t="shared" si="474"/>
        <v>RACK</v>
      </c>
      <c r="G1667" t="str">
        <f t="shared" si="475"/>
        <v>SBK</v>
      </c>
      <c r="H1667">
        <f t="shared" si="476"/>
        <v>105</v>
      </c>
      <c r="I1667">
        <f t="shared" si="477"/>
        <v>42591</v>
      </c>
      <c r="J1667">
        <f t="shared" si="478"/>
        <v>42595</v>
      </c>
      <c r="K1667" t="str">
        <f t="shared" si="479"/>
        <v>NQQ1</v>
      </c>
      <c r="L1667">
        <f t="shared" si="480"/>
        <v>115</v>
      </c>
      <c r="M1667">
        <f t="shared" si="481"/>
        <v>4</v>
      </c>
      <c r="N1667">
        <f t="shared" si="482"/>
        <v>0</v>
      </c>
      <c r="O1667">
        <f t="shared" si="483"/>
        <v>0</v>
      </c>
      <c r="P1667" s="52" t="str">
        <f t="shared" si="484"/>
        <v>BOOKING.COM</v>
      </c>
      <c r="Q1667" s="52" t="str">
        <f t="shared" si="485"/>
        <v>*JBS HOTELS</v>
      </c>
      <c r="R1667" s="52" t="str">
        <f t="shared" si="486"/>
        <v>TOERKOOP REISBURO DE VEER</v>
      </c>
    </row>
    <row r="1668" spans="1:18" ht="15" customHeight="1">
      <c r="A1668" t="str">
        <f t="shared" si="469"/>
        <v>JAPANWALA, SAAID</v>
      </c>
      <c r="B1668" t="str">
        <f t="shared" si="470"/>
        <v>806-173018</v>
      </c>
      <c r="C1668">
        <f t="shared" si="471"/>
        <v>93155045</v>
      </c>
      <c r="D1668" t="str">
        <f t="shared" si="472"/>
        <v>Checked Out</v>
      </c>
      <c r="E1668" t="str">
        <f t="shared" si="473"/>
        <v>CRS</v>
      </c>
      <c r="F1668" t="str">
        <f t="shared" si="474"/>
        <v>RACK</v>
      </c>
      <c r="G1668" t="str">
        <f t="shared" si="475"/>
        <v>SBK</v>
      </c>
      <c r="H1668">
        <f t="shared" si="476"/>
        <v>105</v>
      </c>
      <c r="I1668">
        <f t="shared" si="477"/>
        <v>42591</v>
      </c>
      <c r="J1668">
        <f t="shared" si="478"/>
        <v>42595</v>
      </c>
      <c r="K1668" t="str">
        <f t="shared" si="479"/>
        <v>NQQ1</v>
      </c>
      <c r="L1668">
        <f t="shared" si="480"/>
        <v>115</v>
      </c>
      <c r="M1668">
        <f t="shared" si="481"/>
        <v>4</v>
      </c>
      <c r="N1668">
        <f t="shared" si="482"/>
        <v>0</v>
      </c>
      <c r="O1668">
        <f t="shared" si="483"/>
        <v>0</v>
      </c>
      <c r="P1668" s="52" t="str">
        <f t="shared" si="484"/>
        <v>BOOKING.COM</v>
      </c>
      <c r="Q1668" s="52" t="str">
        <f t="shared" si="485"/>
        <v>*JBS HOTELS</v>
      </c>
      <c r="R1668" s="52" t="str">
        <f t="shared" si="486"/>
        <v>TOERKOOP REISBURO DE VEER</v>
      </c>
    </row>
    <row r="1669" spans="1:18" ht="15" customHeight="1">
      <c r="A1669" t="str">
        <f t="shared" si="469"/>
        <v>JAPANWALA, SAAID</v>
      </c>
      <c r="B1669" t="str">
        <f t="shared" si="470"/>
        <v>806-173018</v>
      </c>
      <c r="C1669">
        <f t="shared" si="471"/>
        <v>93155045</v>
      </c>
      <c r="D1669" t="str">
        <f t="shared" si="472"/>
        <v>Checked Out</v>
      </c>
      <c r="E1669" t="str">
        <f t="shared" si="473"/>
        <v>CRS</v>
      </c>
      <c r="F1669" t="str">
        <f t="shared" si="474"/>
        <v>RACK</v>
      </c>
      <c r="G1669" t="str">
        <f t="shared" si="475"/>
        <v>SBK</v>
      </c>
      <c r="H1669">
        <f t="shared" si="476"/>
        <v>105</v>
      </c>
      <c r="I1669">
        <f t="shared" si="477"/>
        <v>42591</v>
      </c>
      <c r="J1669">
        <f t="shared" si="478"/>
        <v>42595</v>
      </c>
      <c r="K1669" t="str">
        <f t="shared" si="479"/>
        <v>NQQ1</v>
      </c>
      <c r="L1669">
        <f t="shared" si="480"/>
        <v>115</v>
      </c>
      <c r="M1669">
        <f t="shared" si="481"/>
        <v>4</v>
      </c>
      <c r="N1669">
        <f t="shared" si="482"/>
        <v>0</v>
      </c>
      <c r="O1669">
        <f t="shared" si="483"/>
        <v>0</v>
      </c>
      <c r="P1669" s="52" t="str">
        <f t="shared" si="484"/>
        <v>BOOKING.COM</v>
      </c>
      <c r="Q1669" s="52" t="str">
        <f t="shared" si="485"/>
        <v>*JBS HOTELS</v>
      </c>
      <c r="R1669" s="52" t="str">
        <f t="shared" si="486"/>
        <v>TOERKOOP REISBURO DE VEER</v>
      </c>
    </row>
    <row r="1670" spans="1:18" ht="15" customHeight="1">
      <c r="A1670" t="str">
        <f t="shared" si="469"/>
        <v>JAPANWALA, SAAID</v>
      </c>
      <c r="B1670" t="str">
        <f t="shared" si="470"/>
        <v>806-173018</v>
      </c>
      <c r="C1670">
        <f t="shared" si="471"/>
        <v>93155045</v>
      </c>
      <c r="D1670" t="str">
        <f t="shared" si="472"/>
        <v>Checked Out</v>
      </c>
      <c r="E1670" t="str">
        <f t="shared" si="473"/>
        <v>CRS</v>
      </c>
      <c r="F1670" t="str">
        <f t="shared" si="474"/>
        <v>RACK</v>
      </c>
      <c r="G1670" t="str">
        <f t="shared" si="475"/>
        <v>SBK</v>
      </c>
      <c r="H1670">
        <f t="shared" si="476"/>
        <v>105</v>
      </c>
      <c r="I1670">
        <f t="shared" si="477"/>
        <v>42591</v>
      </c>
      <c r="J1670">
        <f t="shared" si="478"/>
        <v>42595</v>
      </c>
      <c r="K1670" t="str">
        <f t="shared" si="479"/>
        <v>NQQ1</v>
      </c>
      <c r="L1670">
        <f t="shared" si="480"/>
        <v>115</v>
      </c>
      <c r="M1670">
        <f t="shared" si="481"/>
        <v>4</v>
      </c>
      <c r="N1670">
        <f t="shared" si="482"/>
        <v>0</v>
      </c>
      <c r="O1670">
        <f t="shared" si="483"/>
        <v>0</v>
      </c>
      <c r="P1670" s="52" t="str">
        <f t="shared" si="484"/>
        <v>BOOKING.COM</v>
      </c>
      <c r="Q1670" s="52" t="str">
        <f t="shared" si="485"/>
        <v>*JBS HOTELS</v>
      </c>
      <c r="R1670" s="52" t="str">
        <f t="shared" si="486"/>
        <v>TOERKOOP REISBURO DE VEER</v>
      </c>
    </row>
    <row r="1671" spans="1:18" ht="15" customHeight="1">
      <c r="A1671" t="str">
        <f t="shared" si="469"/>
        <v>JAPANWALA, SAAID</v>
      </c>
      <c r="B1671" t="str">
        <f t="shared" si="470"/>
        <v>806-173018</v>
      </c>
      <c r="C1671">
        <f t="shared" si="471"/>
        <v>93155045</v>
      </c>
      <c r="D1671" t="str">
        <f t="shared" si="472"/>
        <v>Checked Out</v>
      </c>
      <c r="E1671" t="str">
        <f t="shared" si="473"/>
        <v>CRS</v>
      </c>
      <c r="F1671" t="str">
        <f t="shared" si="474"/>
        <v>RACK</v>
      </c>
      <c r="G1671" t="str">
        <f t="shared" si="475"/>
        <v>SBK</v>
      </c>
      <c r="H1671">
        <f t="shared" si="476"/>
        <v>105</v>
      </c>
      <c r="I1671">
        <f t="shared" si="477"/>
        <v>42591</v>
      </c>
      <c r="J1671">
        <f t="shared" si="478"/>
        <v>42595</v>
      </c>
      <c r="K1671" t="str">
        <f t="shared" si="479"/>
        <v>NQQ1</v>
      </c>
      <c r="L1671">
        <f t="shared" si="480"/>
        <v>115</v>
      </c>
      <c r="M1671">
        <f t="shared" si="481"/>
        <v>4</v>
      </c>
      <c r="N1671">
        <f t="shared" si="482"/>
        <v>0</v>
      </c>
      <c r="O1671">
        <f t="shared" si="483"/>
        <v>0</v>
      </c>
      <c r="P1671" s="52" t="str">
        <f t="shared" si="484"/>
        <v>BOOKING.COM</v>
      </c>
      <c r="Q1671" s="52" t="str">
        <f t="shared" si="485"/>
        <v>*JBS HOTELS</v>
      </c>
      <c r="R1671" s="52" t="str">
        <f t="shared" si="486"/>
        <v>TOERKOOP REISBURO DE VEER</v>
      </c>
    </row>
    <row r="1672" spans="1:18" ht="15" customHeight="1">
      <c r="A1672" t="str">
        <f t="shared" si="469"/>
        <v>JAPANWALA, SAAID</v>
      </c>
      <c r="B1672" t="str">
        <f t="shared" si="470"/>
        <v>806-173018</v>
      </c>
      <c r="C1672">
        <f t="shared" si="471"/>
        <v>93155045</v>
      </c>
      <c r="D1672" t="str">
        <f t="shared" si="472"/>
        <v>Checked Out</v>
      </c>
      <c r="E1672" t="str">
        <f t="shared" si="473"/>
        <v>CRS</v>
      </c>
      <c r="F1672" t="str">
        <f t="shared" si="474"/>
        <v>RACK</v>
      </c>
      <c r="G1672" t="str">
        <f t="shared" si="475"/>
        <v>SBK</v>
      </c>
      <c r="H1672">
        <f t="shared" si="476"/>
        <v>105</v>
      </c>
      <c r="I1672">
        <f t="shared" si="477"/>
        <v>42591</v>
      </c>
      <c r="J1672">
        <f t="shared" si="478"/>
        <v>42595</v>
      </c>
      <c r="K1672" t="str">
        <f t="shared" si="479"/>
        <v>NQQ1</v>
      </c>
      <c r="L1672">
        <f t="shared" si="480"/>
        <v>115</v>
      </c>
      <c r="M1672">
        <f t="shared" si="481"/>
        <v>4</v>
      </c>
      <c r="N1672">
        <f t="shared" si="482"/>
        <v>0</v>
      </c>
      <c r="O1672">
        <f t="shared" si="483"/>
        <v>0</v>
      </c>
      <c r="P1672" s="52" t="str">
        <f t="shared" si="484"/>
        <v>BOOKING.COM</v>
      </c>
      <c r="Q1672" s="52" t="str">
        <f t="shared" si="485"/>
        <v>*JBS HOTELS</v>
      </c>
      <c r="R1672" s="52" t="str">
        <f t="shared" si="486"/>
        <v>TOERKOOP REISBURO DE VEER</v>
      </c>
    </row>
    <row r="1673" spans="1:18" ht="15" customHeight="1">
      <c r="A1673" t="str">
        <f t="shared" si="469"/>
        <v>JAPANWALA, SAAID</v>
      </c>
      <c r="B1673" t="str">
        <f t="shared" si="470"/>
        <v>806-173018</v>
      </c>
      <c r="C1673">
        <f t="shared" si="471"/>
        <v>93155045</v>
      </c>
      <c r="D1673" t="str">
        <f t="shared" si="472"/>
        <v>Checked Out</v>
      </c>
      <c r="E1673" t="str">
        <f t="shared" si="473"/>
        <v>CRS</v>
      </c>
      <c r="F1673" t="str">
        <f t="shared" si="474"/>
        <v>RACK</v>
      </c>
      <c r="G1673" t="str">
        <f t="shared" si="475"/>
        <v>SBK</v>
      </c>
      <c r="H1673">
        <f t="shared" si="476"/>
        <v>105</v>
      </c>
      <c r="I1673">
        <f t="shared" si="477"/>
        <v>42591</v>
      </c>
      <c r="J1673">
        <f t="shared" si="478"/>
        <v>42595</v>
      </c>
      <c r="K1673" t="str">
        <f t="shared" si="479"/>
        <v>NQQ1</v>
      </c>
      <c r="L1673">
        <f t="shared" si="480"/>
        <v>115</v>
      </c>
      <c r="M1673">
        <f t="shared" si="481"/>
        <v>4</v>
      </c>
      <c r="N1673">
        <f t="shared" si="482"/>
        <v>0</v>
      </c>
      <c r="O1673">
        <f t="shared" si="483"/>
        <v>0</v>
      </c>
      <c r="P1673" s="52" t="str">
        <f t="shared" si="484"/>
        <v>BOOKING.COM</v>
      </c>
      <c r="Q1673" s="52" t="str">
        <f t="shared" si="485"/>
        <v>*JBS HOTELS</v>
      </c>
      <c r="R1673" s="52" t="str">
        <f t="shared" si="486"/>
        <v>TOERKOOP REISBURO DE VEER</v>
      </c>
    </row>
    <row r="1674" spans="1:18" ht="15" customHeight="1">
      <c r="A1674" t="str">
        <f t="shared" si="469"/>
        <v>JAPANWALA, SAAID</v>
      </c>
      <c r="B1674" t="str">
        <f t="shared" si="470"/>
        <v>806-173018</v>
      </c>
      <c r="C1674">
        <f t="shared" si="471"/>
        <v>93155045</v>
      </c>
      <c r="D1674" t="str">
        <f t="shared" si="472"/>
        <v>Checked Out</v>
      </c>
      <c r="E1674" t="str">
        <f t="shared" si="473"/>
        <v>CRS</v>
      </c>
      <c r="F1674" t="str">
        <f t="shared" si="474"/>
        <v>RACK</v>
      </c>
      <c r="G1674" t="str">
        <f t="shared" si="475"/>
        <v>SBK</v>
      </c>
      <c r="H1674">
        <f t="shared" si="476"/>
        <v>105</v>
      </c>
      <c r="I1674">
        <f t="shared" si="477"/>
        <v>42591</v>
      </c>
      <c r="J1674">
        <f t="shared" si="478"/>
        <v>42595</v>
      </c>
      <c r="K1674" t="str">
        <f t="shared" si="479"/>
        <v>NQQ1</v>
      </c>
      <c r="L1674">
        <f t="shared" si="480"/>
        <v>115</v>
      </c>
      <c r="M1674">
        <f t="shared" si="481"/>
        <v>4</v>
      </c>
      <c r="N1674">
        <f t="shared" si="482"/>
        <v>0</v>
      </c>
      <c r="O1674">
        <f t="shared" si="483"/>
        <v>0</v>
      </c>
      <c r="P1674" s="52" t="str">
        <f t="shared" si="484"/>
        <v>BOOKING.COM</v>
      </c>
      <c r="Q1674" s="52" t="str">
        <f t="shared" si="485"/>
        <v>*JBS HOTELS</v>
      </c>
      <c r="R1674" s="52" t="str">
        <f t="shared" si="486"/>
        <v>TOERKOOP REISBURO DE VEER</v>
      </c>
    </row>
    <row r="1675" spans="1:18" ht="15" customHeight="1">
      <c r="A1675" t="str">
        <f t="shared" si="469"/>
        <v>JAPANWALA, SAAID</v>
      </c>
      <c r="B1675" t="str">
        <f t="shared" si="470"/>
        <v>806-173018</v>
      </c>
      <c r="C1675">
        <f t="shared" si="471"/>
        <v>93155045</v>
      </c>
      <c r="D1675" t="str">
        <f t="shared" si="472"/>
        <v>Checked Out</v>
      </c>
      <c r="E1675" t="str">
        <f t="shared" si="473"/>
        <v>CRS</v>
      </c>
      <c r="F1675" t="str">
        <f t="shared" si="474"/>
        <v>RACK</v>
      </c>
      <c r="G1675" t="str">
        <f t="shared" si="475"/>
        <v>SBK</v>
      </c>
      <c r="H1675">
        <f t="shared" si="476"/>
        <v>105</v>
      </c>
      <c r="I1675">
        <f t="shared" si="477"/>
        <v>42591</v>
      </c>
      <c r="J1675">
        <f t="shared" si="478"/>
        <v>42595</v>
      </c>
      <c r="K1675" t="str">
        <f t="shared" si="479"/>
        <v>NQQ1</v>
      </c>
      <c r="L1675">
        <f t="shared" si="480"/>
        <v>115</v>
      </c>
      <c r="M1675">
        <f t="shared" si="481"/>
        <v>4</v>
      </c>
      <c r="N1675">
        <f t="shared" si="482"/>
        <v>0</v>
      </c>
      <c r="O1675">
        <f t="shared" si="483"/>
        <v>0</v>
      </c>
      <c r="P1675" s="52" t="str">
        <f t="shared" si="484"/>
        <v>BOOKING.COM</v>
      </c>
      <c r="Q1675" s="52" t="str">
        <f t="shared" si="485"/>
        <v>*JBS HOTELS</v>
      </c>
      <c r="R1675" s="52" t="str">
        <f t="shared" si="486"/>
        <v>TOERKOOP REISBURO DE VEER</v>
      </c>
    </row>
    <row r="1676" spans="1:18" ht="15" customHeight="1">
      <c r="A1676" t="str">
        <f t="shared" si="469"/>
        <v>JAPANWALA, SAAID</v>
      </c>
      <c r="B1676" t="str">
        <f t="shared" si="470"/>
        <v>806-173018</v>
      </c>
      <c r="C1676">
        <f t="shared" si="471"/>
        <v>93155045</v>
      </c>
      <c r="D1676" t="str">
        <f t="shared" si="472"/>
        <v>Checked Out</v>
      </c>
      <c r="E1676" t="str">
        <f t="shared" si="473"/>
        <v>CRS</v>
      </c>
      <c r="F1676" t="str">
        <f t="shared" si="474"/>
        <v>RACK</v>
      </c>
      <c r="G1676" t="str">
        <f t="shared" si="475"/>
        <v>SBK</v>
      </c>
      <c r="H1676">
        <f t="shared" si="476"/>
        <v>105</v>
      </c>
      <c r="I1676">
        <f t="shared" si="477"/>
        <v>42591</v>
      </c>
      <c r="J1676">
        <f t="shared" si="478"/>
        <v>42595</v>
      </c>
      <c r="K1676" t="str">
        <f t="shared" si="479"/>
        <v>NQQ1</v>
      </c>
      <c r="L1676">
        <f t="shared" si="480"/>
        <v>115</v>
      </c>
      <c r="M1676">
        <f t="shared" si="481"/>
        <v>4</v>
      </c>
      <c r="N1676">
        <f t="shared" si="482"/>
        <v>0</v>
      </c>
      <c r="O1676">
        <f t="shared" si="483"/>
        <v>0</v>
      </c>
      <c r="P1676" s="52" t="str">
        <f t="shared" si="484"/>
        <v>BOOKING.COM</v>
      </c>
      <c r="Q1676" s="52" t="str">
        <f t="shared" si="485"/>
        <v>*JBS HOTELS</v>
      </c>
      <c r="R1676" s="52" t="str">
        <f t="shared" si="486"/>
        <v>TOERKOOP REISBURO DE VEER</v>
      </c>
    </row>
    <row r="1677" spans="1:18" ht="15" customHeight="1">
      <c r="A1677" t="str">
        <f t="shared" si="469"/>
        <v>JAPANWALA, SAAID</v>
      </c>
      <c r="B1677" t="str">
        <f t="shared" si="470"/>
        <v>806-173018</v>
      </c>
      <c r="C1677">
        <f t="shared" si="471"/>
        <v>93155045</v>
      </c>
      <c r="D1677" t="str">
        <f t="shared" si="472"/>
        <v>Checked Out</v>
      </c>
      <c r="E1677" t="str">
        <f t="shared" si="473"/>
        <v>CRS</v>
      </c>
      <c r="F1677" t="str">
        <f t="shared" si="474"/>
        <v>RACK</v>
      </c>
      <c r="G1677" t="str">
        <f t="shared" si="475"/>
        <v>SBK</v>
      </c>
      <c r="H1677">
        <f t="shared" si="476"/>
        <v>105</v>
      </c>
      <c r="I1677">
        <f t="shared" si="477"/>
        <v>42591</v>
      </c>
      <c r="J1677">
        <f t="shared" si="478"/>
        <v>42595</v>
      </c>
      <c r="K1677" t="str">
        <f t="shared" si="479"/>
        <v>NQQ1</v>
      </c>
      <c r="L1677">
        <f t="shared" si="480"/>
        <v>115</v>
      </c>
      <c r="M1677">
        <f t="shared" si="481"/>
        <v>4</v>
      </c>
      <c r="N1677">
        <f t="shared" si="482"/>
        <v>0</v>
      </c>
      <c r="O1677">
        <f t="shared" si="483"/>
        <v>0</v>
      </c>
      <c r="P1677" s="52" t="str">
        <f t="shared" si="484"/>
        <v>BOOKING.COM</v>
      </c>
      <c r="Q1677" s="52" t="str">
        <f t="shared" si="485"/>
        <v>*JBS HOTELS</v>
      </c>
      <c r="R1677" s="52" t="str">
        <f t="shared" si="486"/>
        <v>TOERKOOP REISBURO DE VEER</v>
      </c>
    </row>
    <row r="1678" spans="1:18" ht="15" customHeight="1">
      <c r="A1678" t="str">
        <f t="shared" si="469"/>
        <v>JAPANWALA, SAAID</v>
      </c>
      <c r="B1678" t="str">
        <f t="shared" si="470"/>
        <v>806-173018</v>
      </c>
      <c r="C1678">
        <f t="shared" si="471"/>
        <v>93155045</v>
      </c>
      <c r="D1678" t="str">
        <f t="shared" si="472"/>
        <v>Checked Out</v>
      </c>
      <c r="E1678" t="str">
        <f t="shared" si="473"/>
        <v>CRS</v>
      </c>
      <c r="F1678" t="str">
        <f t="shared" si="474"/>
        <v>RACK</v>
      </c>
      <c r="G1678" t="str">
        <f t="shared" si="475"/>
        <v>SBK</v>
      </c>
      <c r="H1678">
        <f t="shared" si="476"/>
        <v>105</v>
      </c>
      <c r="I1678">
        <f t="shared" si="477"/>
        <v>42591</v>
      </c>
      <c r="J1678">
        <f t="shared" si="478"/>
        <v>42595</v>
      </c>
      <c r="K1678" t="str">
        <f t="shared" si="479"/>
        <v>NQQ1</v>
      </c>
      <c r="L1678">
        <f t="shared" si="480"/>
        <v>115</v>
      </c>
      <c r="M1678">
        <f t="shared" si="481"/>
        <v>4</v>
      </c>
      <c r="N1678">
        <f t="shared" si="482"/>
        <v>0</v>
      </c>
      <c r="O1678">
        <f t="shared" si="483"/>
        <v>0</v>
      </c>
      <c r="P1678" s="52" t="str">
        <f t="shared" si="484"/>
        <v>BOOKING.COM</v>
      </c>
      <c r="Q1678" s="52" t="str">
        <f t="shared" si="485"/>
        <v>*JBS HOTELS</v>
      </c>
      <c r="R1678" s="52" t="str">
        <f t="shared" si="486"/>
        <v>TOERKOOP REISBURO DE VEER</v>
      </c>
    </row>
    <row r="1679" spans="1:18" ht="15" customHeight="1">
      <c r="A1679" t="str">
        <f t="shared" si="469"/>
        <v>JAPANWALA, SAAID</v>
      </c>
      <c r="B1679" t="str">
        <f t="shared" si="470"/>
        <v>806-173018</v>
      </c>
      <c r="C1679">
        <f t="shared" si="471"/>
        <v>93155045</v>
      </c>
      <c r="D1679" t="str">
        <f t="shared" si="472"/>
        <v>Checked Out</v>
      </c>
      <c r="E1679" t="str">
        <f t="shared" si="473"/>
        <v>CRS</v>
      </c>
      <c r="F1679" t="str">
        <f t="shared" si="474"/>
        <v>RACK</v>
      </c>
      <c r="G1679" t="str">
        <f t="shared" si="475"/>
        <v>SBK</v>
      </c>
      <c r="H1679">
        <f t="shared" si="476"/>
        <v>105</v>
      </c>
      <c r="I1679">
        <f t="shared" si="477"/>
        <v>42591</v>
      </c>
      <c r="J1679">
        <f t="shared" si="478"/>
        <v>42595</v>
      </c>
      <c r="K1679" t="str">
        <f t="shared" si="479"/>
        <v>NQQ1</v>
      </c>
      <c r="L1679">
        <f t="shared" si="480"/>
        <v>115</v>
      </c>
      <c r="M1679">
        <f t="shared" si="481"/>
        <v>4</v>
      </c>
      <c r="N1679">
        <f t="shared" si="482"/>
        <v>0</v>
      </c>
      <c r="O1679">
        <f t="shared" si="483"/>
        <v>0</v>
      </c>
      <c r="P1679" s="52" t="str">
        <f t="shared" si="484"/>
        <v>BOOKING.COM</v>
      </c>
      <c r="Q1679" s="52" t="str">
        <f t="shared" si="485"/>
        <v>*JBS HOTELS</v>
      </c>
      <c r="R1679" s="52" t="str">
        <f t="shared" si="486"/>
        <v>TOERKOOP REISBURO DE VEER</v>
      </c>
    </row>
    <row r="1680" spans="1:18" ht="15" customHeight="1">
      <c r="A1680" t="str">
        <f t="shared" si="469"/>
        <v>JAPANWALA, SAAID</v>
      </c>
      <c r="B1680" t="str">
        <f t="shared" si="470"/>
        <v>806-173018</v>
      </c>
      <c r="C1680">
        <f t="shared" si="471"/>
        <v>93155045</v>
      </c>
      <c r="D1680" t="str">
        <f t="shared" si="472"/>
        <v>Checked Out</v>
      </c>
      <c r="E1680" t="str">
        <f t="shared" si="473"/>
        <v>CRS</v>
      </c>
      <c r="F1680" t="str">
        <f t="shared" si="474"/>
        <v>RACK</v>
      </c>
      <c r="G1680" t="str">
        <f t="shared" si="475"/>
        <v>SBK</v>
      </c>
      <c r="H1680">
        <f t="shared" si="476"/>
        <v>105</v>
      </c>
      <c r="I1680">
        <f t="shared" si="477"/>
        <v>42591</v>
      </c>
      <c r="J1680">
        <f t="shared" si="478"/>
        <v>42595</v>
      </c>
      <c r="K1680" t="str">
        <f t="shared" si="479"/>
        <v>NQQ1</v>
      </c>
      <c r="L1680">
        <f t="shared" si="480"/>
        <v>115</v>
      </c>
      <c r="M1680">
        <f t="shared" si="481"/>
        <v>4</v>
      </c>
      <c r="N1680">
        <f t="shared" si="482"/>
        <v>0</v>
      </c>
      <c r="O1680">
        <f t="shared" si="483"/>
        <v>0</v>
      </c>
      <c r="P1680" s="52" t="str">
        <f t="shared" si="484"/>
        <v>BOOKING.COM</v>
      </c>
      <c r="Q1680" s="52" t="str">
        <f t="shared" si="485"/>
        <v>*JBS HOTELS</v>
      </c>
      <c r="R1680" s="52" t="str">
        <f t="shared" si="486"/>
        <v>TOERKOOP REISBURO DE VEER</v>
      </c>
    </row>
    <row r="1681" spans="1:18" ht="15" customHeight="1">
      <c r="A1681" t="str">
        <f t="shared" si="469"/>
        <v>JAPANWALA, SAAID</v>
      </c>
      <c r="B1681" t="str">
        <f t="shared" si="470"/>
        <v>806-173018</v>
      </c>
      <c r="C1681">
        <f t="shared" si="471"/>
        <v>93155045</v>
      </c>
      <c r="D1681" t="str">
        <f t="shared" si="472"/>
        <v>Checked Out</v>
      </c>
      <c r="E1681" t="str">
        <f t="shared" si="473"/>
        <v>CRS</v>
      </c>
      <c r="F1681" t="str">
        <f t="shared" si="474"/>
        <v>RACK</v>
      </c>
      <c r="G1681" t="str">
        <f t="shared" si="475"/>
        <v>SBK</v>
      </c>
      <c r="H1681">
        <f t="shared" si="476"/>
        <v>105</v>
      </c>
      <c r="I1681">
        <f t="shared" si="477"/>
        <v>42591</v>
      </c>
      <c r="J1681">
        <f t="shared" si="478"/>
        <v>42595</v>
      </c>
      <c r="K1681" t="str">
        <f t="shared" si="479"/>
        <v>NQQ1</v>
      </c>
      <c r="L1681">
        <f t="shared" si="480"/>
        <v>115</v>
      </c>
      <c r="M1681">
        <f t="shared" si="481"/>
        <v>4</v>
      </c>
      <c r="N1681">
        <f t="shared" si="482"/>
        <v>0</v>
      </c>
      <c r="O1681">
        <f t="shared" si="483"/>
        <v>0</v>
      </c>
      <c r="P1681" s="52" t="str">
        <f t="shared" si="484"/>
        <v>BOOKING.COM</v>
      </c>
      <c r="Q1681" s="52" t="str">
        <f t="shared" si="485"/>
        <v>*JBS HOTELS</v>
      </c>
      <c r="R1681" s="52" t="str">
        <f t="shared" si="486"/>
        <v>TOERKOOP REISBURO DE VEER</v>
      </c>
    </row>
    <row r="1682" spans="1:18" ht="15" customHeight="1">
      <c r="A1682" t="str">
        <f t="shared" si="469"/>
        <v>JAPANWALA, SAAID</v>
      </c>
      <c r="B1682" t="str">
        <f t="shared" si="470"/>
        <v>806-173018</v>
      </c>
      <c r="C1682">
        <f t="shared" si="471"/>
        <v>93155045</v>
      </c>
      <c r="D1682" t="str">
        <f t="shared" si="472"/>
        <v>Checked Out</v>
      </c>
      <c r="E1682" t="str">
        <f t="shared" si="473"/>
        <v>CRS</v>
      </c>
      <c r="F1682" t="str">
        <f t="shared" si="474"/>
        <v>RACK</v>
      </c>
      <c r="G1682" t="str">
        <f t="shared" si="475"/>
        <v>SBK</v>
      </c>
      <c r="H1682">
        <f t="shared" si="476"/>
        <v>105</v>
      </c>
      <c r="I1682">
        <f t="shared" si="477"/>
        <v>42591</v>
      </c>
      <c r="J1682">
        <f t="shared" si="478"/>
        <v>42595</v>
      </c>
      <c r="K1682" t="str">
        <f t="shared" si="479"/>
        <v>NQQ1</v>
      </c>
      <c r="L1682">
        <f t="shared" si="480"/>
        <v>115</v>
      </c>
      <c r="M1682">
        <f t="shared" si="481"/>
        <v>4</v>
      </c>
      <c r="N1682">
        <f t="shared" si="482"/>
        <v>0</v>
      </c>
      <c r="O1682">
        <f t="shared" si="483"/>
        <v>0</v>
      </c>
      <c r="P1682" s="52" t="str">
        <f t="shared" si="484"/>
        <v>BOOKING.COM</v>
      </c>
      <c r="Q1682" s="52" t="str">
        <f t="shared" si="485"/>
        <v>*JBS HOTELS</v>
      </c>
      <c r="R1682" s="52" t="str">
        <f t="shared" si="486"/>
        <v>TOERKOOP REISBURO DE VEER</v>
      </c>
    </row>
    <row r="1683" spans="1:18" ht="15" customHeight="1">
      <c r="A1683" t="str">
        <f t="shared" si="469"/>
        <v>JAPANWALA, SAAID</v>
      </c>
      <c r="B1683" t="str">
        <f t="shared" si="470"/>
        <v>806-173018</v>
      </c>
      <c r="C1683">
        <f t="shared" si="471"/>
        <v>93155045</v>
      </c>
      <c r="D1683" t="str">
        <f t="shared" si="472"/>
        <v>Checked Out</v>
      </c>
      <c r="E1683" t="str">
        <f t="shared" si="473"/>
        <v>CRS</v>
      </c>
      <c r="F1683" t="str">
        <f t="shared" si="474"/>
        <v>RACK</v>
      </c>
      <c r="G1683" t="str">
        <f t="shared" si="475"/>
        <v>SBK</v>
      </c>
      <c r="H1683">
        <f t="shared" si="476"/>
        <v>105</v>
      </c>
      <c r="I1683">
        <f t="shared" si="477"/>
        <v>42591</v>
      </c>
      <c r="J1683">
        <f t="shared" si="478"/>
        <v>42595</v>
      </c>
      <c r="K1683" t="str">
        <f t="shared" si="479"/>
        <v>NQQ1</v>
      </c>
      <c r="L1683">
        <f t="shared" si="480"/>
        <v>115</v>
      </c>
      <c r="M1683">
        <f t="shared" si="481"/>
        <v>4</v>
      </c>
      <c r="N1683">
        <f t="shared" si="482"/>
        <v>0</v>
      </c>
      <c r="O1683">
        <f t="shared" si="483"/>
        <v>0</v>
      </c>
      <c r="P1683" s="52" t="str">
        <f t="shared" si="484"/>
        <v>BOOKING.COM</v>
      </c>
      <c r="Q1683" s="52" t="str">
        <f t="shared" si="485"/>
        <v>*JBS HOTELS</v>
      </c>
      <c r="R1683" s="52" t="str">
        <f t="shared" si="486"/>
        <v>TOERKOOP REISBURO DE VEER</v>
      </c>
    </row>
    <row r="1684" spans="1:18" ht="15" customHeight="1">
      <c r="A1684" t="str">
        <f t="shared" si="469"/>
        <v>JAPANWALA, SAAID</v>
      </c>
      <c r="B1684" t="str">
        <f t="shared" si="470"/>
        <v>806-173018</v>
      </c>
      <c r="C1684">
        <f t="shared" si="471"/>
        <v>93155045</v>
      </c>
      <c r="D1684" t="str">
        <f t="shared" si="472"/>
        <v>Checked Out</v>
      </c>
      <c r="E1684" t="str">
        <f t="shared" si="473"/>
        <v>CRS</v>
      </c>
      <c r="F1684" t="str">
        <f t="shared" si="474"/>
        <v>RACK</v>
      </c>
      <c r="G1684" t="str">
        <f t="shared" si="475"/>
        <v>SBK</v>
      </c>
      <c r="H1684">
        <f t="shared" si="476"/>
        <v>105</v>
      </c>
      <c r="I1684">
        <f t="shared" si="477"/>
        <v>42591</v>
      </c>
      <c r="J1684">
        <f t="shared" si="478"/>
        <v>42595</v>
      </c>
      <c r="K1684" t="str">
        <f t="shared" si="479"/>
        <v>NQQ1</v>
      </c>
      <c r="L1684">
        <f t="shared" si="480"/>
        <v>115</v>
      </c>
      <c r="M1684">
        <f t="shared" si="481"/>
        <v>4</v>
      </c>
      <c r="N1684">
        <f t="shared" si="482"/>
        <v>0</v>
      </c>
      <c r="O1684">
        <f t="shared" si="483"/>
        <v>0</v>
      </c>
      <c r="P1684" s="52" t="str">
        <f t="shared" si="484"/>
        <v>BOOKING.COM</v>
      </c>
      <c r="Q1684" s="52" t="str">
        <f t="shared" si="485"/>
        <v>*JBS HOTELS</v>
      </c>
      <c r="R1684" s="52" t="str">
        <f t="shared" si="486"/>
        <v>TOERKOOP REISBURO DE VEER</v>
      </c>
    </row>
    <row r="1685" spans="1:18" ht="15" customHeight="1">
      <c r="A1685" t="str">
        <f t="shared" si="469"/>
        <v>JAPANWALA, SAAID</v>
      </c>
      <c r="B1685" t="str">
        <f t="shared" si="470"/>
        <v>806-173018</v>
      </c>
      <c r="C1685">
        <f t="shared" si="471"/>
        <v>93155045</v>
      </c>
      <c r="D1685" t="str">
        <f t="shared" si="472"/>
        <v>Checked Out</v>
      </c>
      <c r="E1685" t="str">
        <f t="shared" si="473"/>
        <v>CRS</v>
      </c>
      <c r="F1685" t="str">
        <f t="shared" si="474"/>
        <v>RACK</v>
      </c>
      <c r="G1685" t="str">
        <f t="shared" si="475"/>
        <v>SBK</v>
      </c>
      <c r="H1685">
        <f t="shared" si="476"/>
        <v>105</v>
      </c>
      <c r="I1685">
        <f t="shared" si="477"/>
        <v>42591</v>
      </c>
      <c r="J1685">
        <f t="shared" si="478"/>
        <v>42595</v>
      </c>
      <c r="K1685" t="str">
        <f t="shared" si="479"/>
        <v>NQQ1</v>
      </c>
      <c r="L1685">
        <f t="shared" si="480"/>
        <v>115</v>
      </c>
      <c r="M1685">
        <f t="shared" si="481"/>
        <v>4</v>
      </c>
      <c r="N1685">
        <f t="shared" si="482"/>
        <v>0</v>
      </c>
      <c r="O1685">
        <f t="shared" si="483"/>
        <v>0</v>
      </c>
      <c r="P1685" s="52" t="str">
        <f t="shared" si="484"/>
        <v>BOOKING.COM</v>
      </c>
      <c r="Q1685" s="52" t="str">
        <f t="shared" si="485"/>
        <v>*JBS HOTELS</v>
      </c>
      <c r="R1685" s="52" t="str">
        <f t="shared" si="486"/>
        <v>TOERKOOP REISBURO DE VEER</v>
      </c>
    </row>
    <row r="1686" spans="1:18" ht="15" customHeight="1">
      <c r="A1686" t="str">
        <f t="shared" si="469"/>
        <v>JAPANWALA, SAAID</v>
      </c>
      <c r="B1686" t="str">
        <f t="shared" si="470"/>
        <v>806-173018</v>
      </c>
      <c r="C1686">
        <f t="shared" si="471"/>
        <v>93155045</v>
      </c>
      <c r="D1686" t="str">
        <f t="shared" si="472"/>
        <v>Checked Out</v>
      </c>
      <c r="E1686" t="str">
        <f t="shared" si="473"/>
        <v>CRS</v>
      </c>
      <c r="F1686" t="str">
        <f t="shared" si="474"/>
        <v>RACK</v>
      </c>
      <c r="G1686" t="str">
        <f t="shared" si="475"/>
        <v>SBK</v>
      </c>
      <c r="H1686">
        <f t="shared" si="476"/>
        <v>105</v>
      </c>
      <c r="I1686">
        <f t="shared" si="477"/>
        <v>42591</v>
      </c>
      <c r="J1686">
        <f t="shared" si="478"/>
        <v>42595</v>
      </c>
      <c r="K1686" t="str">
        <f t="shared" si="479"/>
        <v>NQQ1</v>
      </c>
      <c r="L1686">
        <f t="shared" si="480"/>
        <v>115</v>
      </c>
      <c r="M1686">
        <f t="shared" si="481"/>
        <v>4</v>
      </c>
      <c r="N1686">
        <f t="shared" si="482"/>
        <v>0</v>
      </c>
      <c r="O1686">
        <f t="shared" si="483"/>
        <v>0</v>
      </c>
      <c r="P1686" s="52" t="str">
        <f t="shared" si="484"/>
        <v>BOOKING.COM</v>
      </c>
      <c r="Q1686" s="52" t="str">
        <f t="shared" si="485"/>
        <v>*JBS HOTELS</v>
      </c>
      <c r="R1686" s="52" t="str">
        <f t="shared" si="486"/>
        <v>TOERKOOP REISBURO DE VEER</v>
      </c>
    </row>
    <row r="1687" spans="1:18" ht="15" customHeight="1">
      <c r="A1687" t="str">
        <f t="shared" si="469"/>
        <v>JAPANWALA, SAAID</v>
      </c>
      <c r="B1687" t="str">
        <f t="shared" si="470"/>
        <v>806-173018</v>
      </c>
      <c r="C1687">
        <f t="shared" si="471"/>
        <v>93155045</v>
      </c>
      <c r="D1687" t="str">
        <f t="shared" si="472"/>
        <v>Checked Out</v>
      </c>
      <c r="E1687" t="str">
        <f t="shared" si="473"/>
        <v>CRS</v>
      </c>
      <c r="F1687" t="str">
        <f t="shared" si="474"/>
        <v>RACK</v>
      </c>
      <c r="G1687" t="str">
        <f t="shared" si="475"/>
        <v>SBK</v>
      </c>
      <c r="H1687">
        <f t="shared" si="476"/>
        <v>105</v>
      </c>
      <c r="I1687">
        <f t="shared" si="477"/>
        <v>42591</v>
      </c>
      <c r="J1687">
        <f t="shared" si="478"/>
        <v>42595</v>
      </c>
      <c r="K1687" t="str">
        <f t="shared" si="479"/>
        <v>NQQ1</v>
      </c>
      <c r="L1687">
        <f t="shared" si="480"/>
        <v>115</v>
      </c>
      <c r="M1687">
        <f t="shared" si="481"/>
        <v>4</v>
      </c>
      <c r="N1687">
        <f t="shared" si="482"/>
        <v>0</v>
      </c>
      <c r="O1687">
        <f t="shared" si="483"/>
        <v>0</v>
      </c>
      <c r="P1687" s="52" t="str">
        <f t="shared" si="484"/>
        <v>BOOKING.COM</v>
      </c>
      <c r="Q1687" s="52" t="str">
        <f t="shared" si="485"/>
        <v>*JBS HOTELS</v>
      </c>
      <c r="R1687" s="52" t="str">
        <f t="shared" si="486"/>
        <v>TOERKOOP REISBURO DE VEER</v>
      </c>
    </row>
    <row r="1688" spans="1:18" ht="15" customHeight="1">
      <c r="A1688" t="str">
        <f t="shared" si="469"/>
        <v>JAPANWALA, SAAID</v>
      </c>
      <c r="B1688" t="str">
        <f t="shared" si="470"/>
        <v>806-173018</v>
      </c>
      <c r="C1688">
        <f t="shared" si="471"/>
        <v>93155045</v>
      </c>
      <c r="D1688" t="str">
        <f t="shared" si="472"/>
        <v>Checked Out</v>
      </c>
      <c r="E1688" t="str">
        <f t="shared" si="473"/>
        <v>CRS</v>
      </c>
      <c r="F1688" t="str">
        <f t="shared" si="474"/>
        <v>RACK</v>
      </c>
      <c r="G1688" t="str">
        <f t="shared" si="475"/>
        <v>SBK</v>
      </c>
      <c r="H1688">
        <f t="shared" si="476"/>
        <v>105</v>
      </c>
      <c r="I1688">
        <f t="shared" si="477"/>
        <v>42591</v>
      </c>
      <c r="J1688">
        <f t="shared" si="478"/>
        <v>42595</v>
      </c>
      <c r="K1688" t="str">
        <f t="shared" si="479"/>
        <v>NQQ1</v>
      </c>
      <c r="L1688">
        <f t="shared" si="480"/>
        <v>115</v>
      </c>
      <c r="M1688">
        <f t="shared" si="481"/>
        <v>4</v>
      </c>
      <c r="N1688">
        <f t="shared" si="482"/>
        <v>0</v>
      </c>
      <c r="O1688">
        <f t="shared" si="483"/>
        <v>0</v>
      </c>
      <c r="P1688" s="52" t="str">
        <f t="shared" si="484"/>
        <v>BOOKING.COM</v>
      </c>
      <c r="Q1688" s="52" t="str">
        <f t="shared" si="485"/>
        <v>*JBS HOTELS</v>
      </c>
      <c r="R1688" s="52" t="str">
        <f t="shared" si="486"/>
        <v>TOERKOOP REISBURO DE VEER</v>
      </c>
    </row>
    <row r="1689" spans="1:18" ht="15" customHeight="1">
      <c r="A1689" t="str">
        <f t="shared" si="469"/>
        <v>JAPANWALA, SAAID</v>
      </c>
      <c r="B1689" t="str">
        <f t="shared" si="470"/>
        <v>806-173018</v>
      </c>
      <c r="C1689">
        <f t="shared" si="471"/>
        <v>93155045</v>
      </c>
      <c r="D1689" t="str">
        <f t="shared" si="472"/>
        <v>Checked Out</v>
      </c>
      <c r="E1689" t="str">
        <f t="shared" si="473"/>
        <v>CRS</v>
      </c>
      <c r="F1689" t="str">
        <f t="shared" si="474"/>
        <v>RACK</v>
      </c>
      <c r="G1689" t="str">
        <f t="shared" si="475"/>
        <v>SBK</v>
      </c>
      <c r="H1689">
        <f t="shared" si="476"/>
        <v>105</v>
      </c>
      <c r="I1689">
        <f t="shared" si="477"/>
        <v>42591</v>
      </c>
      <c r="J1689">
        <f t="shared" si="478"/>
        <v>42595</v>
      </c>
      <c r="K1689" t="str">
        <f t="shared" si="479"/>
        <v>NQQ1</v>
      </c>
      <c r="L1689">
        <f t="shared" si="480"/>
        <v>115</v>
      </c>
      <c r="M1689">
        <f t="shared" si="481"/>
        <v>4</v>
      </c>
      <c r="N1689">
        <f t="shared" si="482"/>
        <v>0</v>
      </c>
      <c r="O1689">
        <f t="shared" si="483"/>
        <v>0</v>
      </c>
      <c r="P1689" s="52" t="str">
        <f t="shared" si="484"/>
        <v>BOOKING.COM</v>
      </c>
      <c r="Q1689" s="52" t="str">
        <f t="shared" si="485"/>
        <v>*JBS HOTELS</v>
      </c>
      <c r="R1689" s="52" t="str">
        <f t="shared" si="486"/>
        <v>TOERKOOP REISBURO DE VEER</v>
      </c>
    </row>
    <row r="1690" spans="1:18" ht="15" customHeight="1">
      <c r="A1690" t="str">
        <f t="shared" si="469"/>
        <v>JAPANWALA, SAAID</v>
      </c>
      <c r="B1690" t="str">
        <f t="shared" si="470"/>
        <v>806-173018</v>
      </c>
      <c r="C1690">
        <f t="shared" si="471"/>
        <v>93155045</v>
      </c>
      <c r="D1690" t="str">
        <f t="shared" si="472"/>
        <v>Checked Out</v>
      </c>
      <c r="E1690" t="str">
        <f t="shared" si="473"/>
        <v>CRS</v>
      </c>
      <c r="F1690" t="str">
        <f t="shared" si="474"/>
        <v>RACK</v>
      </c>
      <c r="G1690" t="str">
        <f t="shared" si="475"/>
        <v>SBK</v>
      </c>
      <c r="H1690">
        <f t="shared" si="476"/>
        <v>105</v>
      </c>
      <c r="I1690">
        <f t="shared" si="477"/>
        <v>42591</v>
      </c>
      <c r="J1690">
        <f t="shared" si="478"/>
        <v>42595</v>
      </c>
      <c r="K1690" t="str">
        <f t="shared" si="479"/>
        <v>NQQ1</v>
      </c>
      <c r="L1690">
        <f t="shared" si="480"/>
        <v>115</v>
      </c>
      <c r="M1690">
        <f t="shared" si="481"/>
        <v>4</v>
      </c>
      <c r="N1690">
        <f t="shared" si="482"/>
        <v>0</v>
      </c>
      <c r="O1690">
        <f t="shared" si="483"/>
        <v>0</v>
      </c>
      <c r="P1690" s="52" t="str">
        <f t="shared" si="484"/>
        <v>BOOKING.COM</v>
      </c>
      <c r="Q1690" s="52" t="str">
        <f t="shared" si="485"/>
        <v>*JBS HOTELS</v>
      </c>
      <c r="R1690" s="52" t="str">
        <f t="shared" si="486"/>
        <v>TOERKOOP REISBURO DE VEER</v>
      </c>
    </row>
    <row r="1691" spans="1:18" ht="15" customHeight="1">
      <c r="A1691" t="str">
        <f t="shared" si="469"/>
        <v>JAPANWALA, SAAID</v>
      </c>
      <c r="B1691" t="str">
        <f t="shared" si="470"/>
        <v>806-173018</v>
      </c>
      <c r="C1691">
        <f t="shared" si="471"/>
        <v>93155045</v>
      </c>
      <c r="D1691" t="str">
        <f t="shared" si="472"/>
        <v>Checked Out</v>
      </c>
      <c r="E1691" t="str">
        <f t="shared" si="473"/>
        <v>CRS</v>
      </c>
      <c r="F1691" t="str">
        <f t="shared" si="474"/>
        <v>RACK</v>
      </c>
      <c r="G1691" t="str">
        <f t="shared" si="475"/>
        <v>SBK</v>
      </c>
      <c r="H1691">
        <f t="shared" si="476"/>
        <v>105</v>
      </c>
      <c r="I1691">
        <f t="shared" si="477"/>
        <v>42591</v>
      </c>
      <c r="J1691">
        <f t="shared" si="478"/>
        <v>42595</v>
      </c>
      <c r="K1691" t="str">
        <f t="shared" si="479"/>
        <v>NQQ1</v>
      </c>
      <c r="L1691">
        <f t="shared" si="480"/>
        <v>115</v>
      </c>
      <c r="M1691">
        <f t="shared" si="481"/>
        <v>4</v>
      </c>
      <c r="N1691">
        <f t="shared" si="482"/>
        <v>0</v>
      </c>
      <c r="O1691">
        <f t="shared" si="483"/>
        <v>0</v>
      </c>
      <c r="P1691" s="52" t="str">
        <f t="shared" si="484"/>
        <v>BOOKING.COM</v>
      </c>
      <c r="Q1691" s="52" t="str">
        <f t="shared" si="485"/>
        <v>*JBS HOTELS</v>
      </c>
      <c r="R1691" s="52" t="str">
        <f t="shared" si="486"/>
        <v>TOERKOOP REISBURO DE VEER</v>
      </c>
    </row>
    <row r="1692" spans="1:18" ht="15" customHeight="1">
      <c r="A1692" t="str">
        <f t="shared" si="469"/>
        <v>JAPANWALA, SAAID</v>
      </c>
      <c r="B1692" t="str">
        <f t="shared" si="470"/>
        <v>806-173018</v>
      </c>
      <c r="C1692">
        <f t="shared" si="471"/>
        <v>93155045</v>
      </c>
      <c r="D1692" t="str">
        <f t="shared" si="472"/>
        <v>Checked Out</v>
      </c>
      <c r="E1692" t="str">
        <f t="shared" si="473"/>
        <v>CRS</v>
      </c>
      <c r="F1692" t="str">
        <f t="shared" si="474"/>
        <v>RACK</v>
      </c>
      <c r="G1692" t="str">
        <f t="shared" si="475"/>
        <v>SBK</v>
      </c>
      <c r="H1692">
        <f t="shared" si="476"/>
        <v>105</v>
      </c>
      <c r="I1692">
        <f t="shared" si="477"/>
        <v>42591</v>
      </c>
      <c r="J1692">
        <f t="shared" si="478"/>
        <v>42595</v>
      </c>
      <c r="K1692" t="str">
        <f t="shared" si="479"/>
        <v>NQQ1</v>
      </c>
      <c r="L1692">
        <f t="shared" si="480"/>
        <v>115</v>
      </c>
      <c r="M1692">
        <f t="shared" si="481"/>
        <v>4</v>
      </c>
      <c r="N1692">
        <f t="shared" si="482"/>
        <v>0</v>
      </c>
      <c r="O1692">
        <f t="shared" si="483"/>
        <v>0</v>
      </c>
      <c r="P1692" s="52" t="str">
        <f t="shared" si="484"/>
        <v>BOOKING.COM</v>
      </c>
      <c r="Q1692" s="52" t="str">
        <f t="shared" si="485"/>
        <v>*JBS HOTELS</v>
      </c>
      <c r="R1692" s="52" t="str">
        <f t="shared" si="486"/>
        <v>TOERKOOP REISBURO DE VEER</v>
      </c>
    </row>
    <row r="1693" spans="1:18" ht="15" customHeight="1">
      <c r="A1693" t="str">
        <f t="shared" ref="A1693:A1756" si="487">A1692</f>
        <v>JAPANWALA, SAAID</v>
      </c>
      <c r="B1693" t="str">
        <f t="shared" ref="B1693:B1756" si="488">B1692</f>
        <v>806-173018</v>
      </c>
      <c r="C1693">
        <f t="shared" ref="C1693:C1756" si="489">C1692</f>
        <v>93155045</v>
      </c>
      <c r="D1693" t="str">
        <f t="shared" ref="D1693:D1756" si="490">D1692</f>
        <v>Checked Out</v>
      </c>
      <c r="E1693" t="str">
        <f t="shared" ref="E1693:E1756" si="491">E1692</f>
        <v>CRS</v>
      </c>
      <c r="F1693" t="str">
        <f t="shared" ref="F1693:F1756" si="492">F1692</f>
        <v>RACK</v>
      </c>
      <c r="G1693" t="str">
        <f t="shared" ref="G1693:G1756" si="493">G1692</f>
        <v>SBK</v>
      </c>
      <c r="H1693">
        <f t="shared" ref="H1693:H1756" si="494">H1692</f>
        <v>105</v>
      </c>
      <c r="I1693">
        <f t="shared" ref="I1693:I1756" si="495">I1692</f>
        <v>42591</v>
      </c>
      <c r="J1693">
        <f t="shared" ref="J1693:J1756" si="496">J1692</f>
        <v>42595</v>
      </c>
      <c r="K1693" t="str">
        <f t="shared" ref="K1693:K1756" si="497">K1692</f>
        <v>NQQ1</v>
      </c>
      <c r="L1693">
        <f t="shared" ref="L1693:L1756" si="498">L1692</f>
        <v>115</v>
      </c>
      <c r="M1693">
        <f t="shared" ref="M1693:M1756" si="499">M1692</f>
        <v>4</v>
      </c>
      <c r="N1693">
        <f t="shared" ref="N1693:N1756" si="500">N1692</f>
        <v>0</v>
      </c>
      <c r="O1693">
        <f t="shared" ref="O1693:O1756" si="501">O1692</f>
        <v>0</v>
      </c>
      <c r="P1693" s="52" t="str">
        <f t="shared" ref="P1693:P1756" si="502">P1692</f>
        <v>BOOKING.COM</v>
      </c>
      <c r="Q1693" s="52" t="str">
        <f t="shared" ref="Q1693:Q1756" si="503">Q1692</f>
        <v>*JBS HOTELS</v>
      </c>
      <c r="R1693" s="52" t="str">
        <f t="shared" ref="R1693:R1756" si="504">R1692</f>
        <v>TOERKOOP REISBURO DE VEER</v>
      </c>
    </row>
    <row r="1694" spans="1:18" ht="15" customHeight="1">
      <c r="A1694" t="str">
        <f t="shared" si="487"/>
        <v>JAPANWALA, SAAID</v>
      </c>
      <c r="B1694" t="str">
        <f t="shared" si="488"/>
        <v>806-173018</v>
      </c>
      <c r="C1694">
        <f t="shared" si="489"/>
        <v>93155045</v>
      </c>
      <c r="D1694" t="str">
        <f t="shared" si="490"/>
        <v>Checked Out</v>
      </c>
      <c r="E1694" t="str">
        <f t="shared" si="491"/>
        <v>CRS</v>
      </c>
      <c r="F1694" t="str">
        <f t="shared" si="492"/>
        <v>RACK</v>
      </c>
      <c r="G1694" t="str">
        <f t="shared" si="493"/>
        <v>SBK</v>
      </c>
      <c r="H1694">
        <f t="shared" si="494"/>
        <v>105</v>
      </c>
      <c r="I1694">
        <f t="shared" si="495"/>
        <v>42591</v>
      </c>
      <c r="J1694">
        <f t="shared" si="496"/>
        <v>42595</v>
      </c>
      <c r="K1694" t="str">
        <f t="shared" si="497"/>
        <v>NQQ1</v>
      </c>
      <c r="L1694">
        <f t="shared" si="498"/>
        <v>115</v>
      </c>
      <c r="M1694">
        <f t="shared" si="499"/>
        <v>4</v>
      </c>
      <c r="N1694">
        <f t="shared" si="500"/>
        <v>0</v>
      </c>
      <c r="O1694">
        <f t="shared" si="501"/>
        <v>0</v>
      </c>
      <c r="P1694" s="52" t="str">
        <f t="shared" si="502"/>
        <v>BOOKING.COM</v>
      </c>
      <c r="Q1694" s="52" t="str">
        <f t="shared" si="503"/>
        <v>*JBS HOTELS</v>
      </c>
      <c r="R1694" s="52" t="str">
        <f t="shared" si="504"/>
        <v>TOERKOOP REISBURO DE VEER</v>
      </c>
    </row>
    <row r="1695" spans="1:18" ht="15" customHeight="1">
      <c r="A1695" t="str">
        <f t="shared" si="487"/>
        <v>JAPANWALA, SAAID</v>
      </c>
      <c r="B1695" t="str">
        <f t="shared" si="488"/>
        <v>806-173018</v>
      </c>
      <c r="C1695">
        <f t="shared" si="489"/>
        <v>93155045</v>
      </c>
      <c r="D1695" t="str">
        <f t="shared" si="490"/>
        <v>Checked Out</v>
      </c>
      <c r="E1695" t="str">
        <f t="shared" si="491"/>
        <v>CRS</v>
      </c>
      <c r="F1695" t="str">
        <f t="shared" si="492"/>
        <v>RACK</v>
      </c>
      <c r="G1695" t="str">
        <f t="shared" si="493"/>
        <v>SBK</v>
      </c>
      <c r="H1695">
        <f t="shared" si="494"/>
        <v>105</v>
      </c>
      <c r="I1695">
        <f t="shared" si="495"/>
        <v>42591</v>
      </c>
      <c r="J1695">
        <f t="shared" si="496"/>
        <v>42595</v>
      </c>
      <c r="K1695" t="str">
        <f t="shared" si="497"/>
        <v>NQQ1</v>
      </c>
      <c r="L1695">
        <f t="shared" si="498"/>
        <v>115</v>
      </c>
      <c r="M1695">
        <f t="shared" si="499"/>
        <v>4</v>
      </c>
      <c r="N1695">
        <f t="shared" si="500"/>
        <v>0</v>
      </c>
      <c r="O1695">
        <f t="shared" si="501"/>
        <v>0</v>
      </c>
      <c r="P1695" s="52" t="str">
        <f t="shared" si="502"/>
        <v>BOOKING.COM</v>
      </c>
      <c r="Q1695" s="52" t="str">
        <f t="shared" si="503"/>
        <v>*JBS HOTELS</v>
      </c>
      <c r="R1695" s="52" t="str">
        <f t="shared" si="504"/>
        <v>TOERKOOP REISBURO DE VEER</v>
      </c>
    </row>
    <row r="1696" spans="1:18" ht="15" customHeight="1">
      <c r="A1696" t="str">
        <f t="shared" si="487"/>
        <v>JAPANWALA, SAAID</v>
      </c>
      <c r="B1696" t="str">
        <f t="shared" si="488"/>
        <v>806-173018</v>
      </c>
      <c r="C1696">
        <f t="shared" si="489"/>
        <v>93155045</v>
      </c>
      <c r="D1696" t="str">
        <f t="shared" si="490"/>
        <v>Checked Out</v>
      </c>
      <c r="E1696" t="str">
        <f t="shared" si="491"/>
        <v>CRS</v>
      </c>
      <c r="F1696" t="str">
        <f t="shared" si="492"/>
        <v>RACK</v>
      </c>
      <c r="G1696" t="str">
        <f t="shared" si="493"/>
        <v>SBK</v>
      </c>
      <c r="H1696">
        <f t="shared" si="494"/>
        <v>105</v>
      </c>
      <c r="I1696">
        <f t="shared" si="495"/>
        <v>42591</v>
      </c>
      <c r="J1696">
        <f t="shared" si="496"/>
        <v>42595</v>
      </c>
      <c r="K1696" t="str">
        <f t="shared" si="497"/>
        <v>NQQ1</v>
      </c>
      <c r="L1696">
        <f t="shared" si="498"/>
        <v>115</v>
      </c>
      <c r="M1696">
        <f t="shared" si="499"/>
        <v>4</v>
      </c>
      <c r="N1696">
        <f t="shared" si="500"/>
        <v>0</v>
      </c>
      <c r="O1696">
        <f t="shared" si="501"/>
        <v>0</v>
      </c>
      <c r="P1696" s="52" t="str">
        <f t="shared" si="502"/>
        <v>BOOKING.COM</v>
      </c>
      <c r="Q1696" s="52" t="str">
        <f t="shared" si="503"/>
        <v>*JBS HOTELS</v>
      </c>
      <c r="R1696" s="52" t="str">
        <f t="shared" si="504"/>
        <v>TOERKOOP REISBURO DE VEER</v>
      </c>
    </row>
    <row r="1697" spans="1:18" ht="15" customHeight="1">
      <c r="A1697" t="str">
        <f t="shared" si="487"/>
        <v>JAPANWALA, SAAID</v>
      </c>
      <c r="B1697" t="str">
        <f t="shared" si="488"/>
        <v>806-173018</v>
      </c>
      <c r="C1697">
        <f t="shared" si="489"/>
        <v>93155045</v>
      </c>
      <c r="D1697" t="str">
        <f t="shared" si="490"/>
        <v>Checked Out</v>
      </c>
      <c r="E1697" t="str">
        <f t="shared" si="491"/>
        <v>CRS</v>
      </c>
      <c r="F1697" t="str">
        <f t="shared" si="492"/>
        <v>RACK</v>
      </c>
      <c r="G1697" t="str">
        <f t="shared" si="493"/>
        <v>SBK</v>
      </c>
      <c r="H1697">
        <f t="shared" si="494"/>
        <v>105</v>
      </c>
      <c r="I1697">
        <f t="shared" si="495"/>
        <v>42591</v>
      </c>
      <c r="J1697">
        <f t="shared" si="496"/>
        <v>42595</v>
      </c>
      <c r="K1697" t="str">
        <f t="shared" si="497"/>
        <v>NQQ1</v>
      </c>
      <c r="L1697">
        <f t="shared" si="498"/>
        <v>115</v>
      </c>
      <c r="M1697">
        <f t="shared" si="499"/>
        <v>4</v>
      </c>
      <c r="N1697">
        <f t="shared" si="500"/>
        <v>0</v>
      </c>
      <c r="O1697">
        <f t="shared" si="501"/>
        <v>0</v>
      </c>
      <c r="P1697" s="52" t="str">
        <f t="shared" si="502"/>
        <v>BOOKING.COM</v>
      </c>
      <c r="Q1697" s="52" t="str">
        <f t="shared" si="503"/>
        <v>*JBS HOTELS</v>
      </c>
      <c r="R1697" s="52" t="str">
        <f t="shared" si="504"/>
        <v>TOERKOOP REISBURO DE VEER</v>
      </c>
    </row>
    <row r="1698" spans="1:18" ht="15" customHeight="1">
      <c r="A1698" t="str">
        <f t="shared" si="487"/>
        <v>JAPANWALA, SAAID</v>
      </c>
      <c r="B1698" t="str">
        <f t="shared" si="488"/>
        <v>806-173018</v>
      </c>
      <c r="C1698">
        <f t="shared" si="489"/>
        <v>93155045</v>
      </c>
      <c r="D1698" t="str">
        <f t="shared" si="490"/>
        <v>Checked Out</v>
      </c>
      <c r="E1698" t="str">
        <f t="shared" si="491"/>
        <v>CRS</v>
      </c>
      <c r="F1698" t="str">
        <f t="shared" si="492"/>
        <v>RACK</v>
      </c>
      <c r="G1698" t="str">
        <f t="shared" si="493"/>
        <v>SBK</v>
      </c>
      <c r="H1698">
        <f t="shared" si="494"/>
        <v>105</v>
      </c>
      <c r="I1698">
        <f t="shared" si="495"/>
        <v>42591</v>
      </c>
      <c r="J1698">
        <f t="shared" si="496"/>
        <v>42595</v>
      </c>
      <c r="K1698" t="str">
        <f t="shared" si="497"/>
        <v>NQQ1</v>
      </c>
      <c r="L1698">
        <f t="shared" si="498"/>
        <v>115</v>
      </c>
      <c r="M1698">
        <f t="shared" si="499"/>
        <v>4</v>
      </c>
      <c r="N1698">
        <f t="shared" si="500"/>
        <v>0</v>
      </c>
      <c r="O1698">
        <f t="shared" si="501"/>
        <v>0</v>
      </c>
      <c r="P1698" s="52" t="str">
        <f t="shared" si="502"/>
        <v>BOOKING.COM</v>
      </c>
      <c r="Q1698" s="52" t="str">
        <f t="shared" si="503"/>
        <v>*JBS HOTELS</v>
      </c>
      <c r="R1698" s="52" t="str">
        <f t="shared" si="504"/>
        <v>TOERKOOP REISBURO DE VEER</v>
      </c>
    </row>
    <row r="1699" spans="1:18" ht="15" customHeight="1">
      <c r="A1699" t="str">
        <f t="shared" si="487"/>
        <v>JAPANWALA, SAAID</v>
      </c>
      <c r="B1699" t="str">
        <f t="shared" si="488"/>
        <v>806-173018</v>
      </c>
      <c r="C1699">
        <f t="shared" si="489"/>
        <v>93155045</v>
      </c>
      <c r="D1699" t="str">
        <f t="shared" si="490"/>
        <v>Checked Out</v>
      </c>
      <c r="E1699" t="str">
        <f t="shared" si="491"/>
        <v>CRS</v>
      </c>
      <c r="F1699" t="str">
        <f t="shared" si="492"/>
        <v>RACK</v>
      </c>
      <c r="G1699" t="str">
        <f t="shared" si="493"/>
        <v>SBK</v>
      </c>
      <c r="H1699">
        <f t="shared" si="494"/>
        <v>105</v>
      </c>
      <c r="I1699">
        <f t="shared" si="495"/>
        <v>42591</v>
      </c>
      <c r="J1699">
        <f t="shared" si="496"/>
        <v>42595</v>
      </c>
      <c r="K1699" t="str">
        <f t="shared" si="497"/>
        <v>NQQ1</v>
      </c>
      <c r="L1699">
        <f t="shared" si="498"/>
        <v>115</v>
      </c>
      <c r="M1699">
        <f t="shared" si="499"/>
        <v>4</v>
      </c>
      <c r="N1699">
        <f t="shared" si="500"/>
        <v>0</v>
      </c>
      <c r="O1699">
        <f t="shared" si="501"/>
        <v>0</v>
      </c>
      <c r="P1699" s="52" t="str">
        <f t="shared" si="502"/>
        <v>BOOKING.COM</v>
      </c>
      <c r="Q1699" s="52" t="str">
        <f t="shared" si="503"/>
        <v>*JBS HOTELS</v>
      </c>
      <c r="R1699" s="52" t="str">
        <f t="shared" si="504"/>
        <v>TOERKOOP REISBURO DE VEER</v>
      </c>
    </row>
    <row r="1700" spans="1:18" ht="15" customHeight="1">
      <c r="A1700" t="str">
        <f t="shared" si="487"/>
        <v>JAPANWALA, SAAID</v>
      </c>
      <c r="B1700" t="str">
        <f t="shared" si="488"/>
        <v>806-173018</v>
      </c>
      <c r="C1700">
        <f t="shared" si="489"/>
        <v>93155045</v>
      </c>
      <c r="D1700" t="str">
        <f t="shared" si="490"/>
        <v>Checked Out</v>
      </c>
      <c r="E1700" t="str">
        <f t="shared" si="491"/>
        <v>CRS</v>
      </c>
      <c r="F1700" t="str">
        <f t="shared" si="492"/>
        <v>RACK</v>
      </c>
      <c r="G1700" t="str">
        <f t="shared" si="493"/>
        <v>SBK</v>
      </c>
      <c r="H1700">
        <f t="shared" si="494"/>
        <v>105</v>
      </c>
      <c r="I1700">
        <f t="shared" si="495"/>
        <v>42591</v>
      </c>
      <c r="J1700">
        <f t="shared" si="496"/>
        <v>42595</v>
      </c>
      <c r="K1700" t="str">
        <f t="shared" si="497"/>
        <v>NQQ1</v>
      </c>
      <c r="L1700">
        <f t="shared" si="498"/>
        <v>115</v>
      </c>
      <c r="M1700">
        <f t="shared" si="499"/>
        <v>4</v>
      </c>
      <c r="N1700">
        <f t="shared" si="500"/>
        <v>0</v>
      </c>
      <c r="O1700">
        <f t="shared" si="501"/>
        <v>0</v>
      </c>
      <c r="P1700" s="52" t="str">
        <f t="shared" si="502"/>
        <v>BOOKING.COM</v>
      </c>
      <c r="Q1700" s="52" t="str">
        <f t="shared" si="503"/>
        <v>*JBS HOTELS</v>
      </c>
      <c r="R1700" s="52" t="str">
        <f t="shared" si="504"/>
        <v>TOERKOOP REISBURO DE VEER</v>
      </c>
    </row>
    <row r="1701" spans="1:18" ht="15" customHeight="1">
      <c r="A1701" t="str">
        <f t="shared" si="487"/>
        <v>JAPANWALA, SAAID</v>
      </c>
      <c r="B1701" t="str">
        <f t="shared" si="488"/>
        <v>806-173018</v>
      </c>
      <c r="C1701">
        <f t="shared" si="489"/>
        <v>93155045</v>
      </c>
      <c r="D1701" t="str">
        <f t="shared" si="490"/>
        <v>Checked Out</v>
      </c>
      <c r="E1701" t="str">
        <f t="shared" si="491"/>
        <v>CRS</v>
      </c>
      <c r="F1701" t="str">
        <f t="shared" si="492"/>
        <v>RACK</v>
      </c>
      <c r="G1701" t="str">
        <f t="shared" si="493"/>
        <v>SBK</v>
      </c>
      <c r="H1701">
        <f t="shared" si="494"/>
        <v>105</v>
      </c>
      <c r="I1701">
        <f t="shared" si="495"/>
        <v>42591</v>
      </c>
      <c r="J1701">
        <f t="shared" si="496"/>
        <v>42595</v>
      </c>
      <c r="K1701" t="str">
        <f t="shared" si="497"/>
        <v>NQQ1</v>
      </c>
      <c r="L1701">
        <f t="shared" si="498"/>
        <v>115</v>
      </c>
      <c r="M1701">
        <f t="shared" si="499"/>
        <v>4</v>
      </c>
      <c r="N1701">
        <f t="shared" si="500"/>
        <v>0</v>
      </c>
      <c r="O1701">
        <f t="shared" si="501"/>
        <v>0</v>
      </c>
      <c r="P1701" s="52" t="str">
        <f t="shared" si="502"/>
        <v>BOOKING.COM</v>
      </c>
      <c r="Q1701" s="52" t="str">
        <f t="shared" si="503"/>
        <v>*JBS HOTELS</v>
      </c>
      <c r="R1701" s="52" t="str">
        <f t="shared" si="504"/>
        <v>TOERKOOP REISBURO DE VEER</v>
      </c>
    </row>
    <row r="1702" spans="1:18" ht="15" customHeight="1">
      <c r="A1702" t="str">
        <f t="shared" si="487"/>
        <v>JAPANWALA, SAAID</v>
      </c>
      <c r="B1702" t="str">
        <f t="shared" si="488"/>
        <v>806-173018</v>
      </c>
      <c r="C1702">
        <f t="shared" si="489"/>
        <v>93155045</v>
      </c>
      <c r="D1702" t="str">
        <f t="shared" si="490"/>
        <v>Checked Out</v>
      </c>
      <c r="E1702" t="str">
        <f t="shared" si="491"/>
        <v>CRS</v>
      </c>
      <c r="F1702" t="str">
        <f t="shared" si="492"/>
        <v>RACK</v>
      </c>
      <c r="G1702" t="str">
        <f t="shared" si="493"/>
        <v>SBK</v>
      </c>
      <c r="H1702">
        <f t="shared" si="494"/>
        <v>105</v>
      </c>
      <c r="I1702">
        <f t="shared" si="495"/>
        <v>42591</v>
      </c>
      <c r="J1702">
        <f t="shared" si="496"/>
        <v>42595</v>
      </c>
      <c r="K1702" t="str">
        <f t="shared" si="497"/>
        <v>NQQ1</v>
      </c>
      <c r="L1702">
        <f t="shared" si="498"/>
        <v>115</v>
      </c>
      <c r="M1702">
        <f t="shared" si="499"/>
        <v>4</v>
      </c>
      <c r="N1702">
        <f t="shared" si="500"/>
        <v>0</v>
      </c>
      <c r="O1702">
        <f t="shared" si="501"/>
        <v>0</v>
      </c>
      <c r="P1702" s="52" t="str">
        <f t="shared" si="502"/>
        <v>BOOKING.COM</v>
      </c>
      <c r="Q1702" s="52" t="str">
        <f t="shared" si="503"/>
        <v>*JBS HOTELS</v>
      </c>
      <c r="R1702" s="52" t="str">
        <f t="shared" si="504"/>
        <v>TOERKOOP REISBURO DE VEER</v>
      </c>
    </row>
    <row r="1703" spans="1:18" ht="15" customHeight="1">
      <c r="A1703" t="str">
        <f t="shared" si="487"/>
        <v>JAPANWALA, SAAID</v>
      </c>
      <c r="B1703" t="str">
        <f t="shared" si="488"/>
        <v>806-173018</v>
      </c>
      <c r="C1703">
        <f t="shared" si="489"/>
        <v>93155045</v>
      </c>
      <c r="D1703" t="str">
        <f t="shared" si="490"/>
        <v>Checked Out</v>
      </c>
      <c r="E1703" t="str">
        <f t="shared" si="491"/>
        <v>CRS</v>
      </c>
      <c r="F1703" t="str">
        <f t="shared" si="492"/>
        <v>RACK</v>
      </c>
      <c r="G1703" t="str">
        <f t="shared" si="493"/>
        <v>SBK</v>
      </c>
      <c r="H1703">
        <f t="shared" si="494"/>
        <v>105</v>
      </c>
      <c r="I1703">
        <f t="shared" si="495"/>
        <v>42591</v>
      </c>
      <c r="J1703">
        <f t="shared" si="496"/>
        <v>42595</v>
      </c>
      <c r="K1703" t="str">
        <f t="shared" si="497"/>
        <v>NQQ1</v>
      </c>
      <c r="L1703">
        <f t="shared" si="498"/>
        <v>115</v>
      </c>
      <c r="M1703">
        <f t="shared" si="499"/>
        <v>4</v>
      </c>
      <c r="N1703">
        <f t="shared" si="500"/>
        <v>0</v>
      </c>
      <c r="O1703">
        <f t="shared" si="501"/>
        <v>0</v>
      </c>
      <c r="P1703" s="52" t="str">
        <f t="shared" si="502"/>
        <v>BOOKING.COM</v>
      </c>
      <c r="Q1703" s="52" t="str">
        <f t="shared" si="503"/>
        <v>*JBS HOTELS</v>
      </c>
      <c r="R1703" s="52" t="str">
        <f t="shared" si="504"/>
        <v>TOERKOOP REISBURO DE VEER</v>
      </c>
    </row>
    <row r="1704" spans="1:18" ht="15" customHeight="1">
      <c r="A1704" t="str">
        <f t="shared" si="487"/>
        <v>JAPANWALA, SAAID</v>
      </c>
      <c r="B1704" t="str">
        <f t="shared" si="488"/>
        <v>806-173018</v>
      </c>
      <c r="C1704">
        <f t="shared" si="489"/>
        <v>93155045</v>
      </c>
      <c r="D1704" t="str">
        <f t="shared" si="490"/>
        <v>Checked Out</v>
      </c>
      <c r="E1704" t="str">
        <f t="shared" si="491"/>
        <v>CRS</v>
      </c>
      <c r="F1704" t="str">
        <f t="shared" si="492"/>
        <v>RACK</v>
      </c>
      <c r="G1704" t="str">
        <f t="shared" si="493"/>
        <v>SBK</v>
      </c>
      <c r="H1704">
        <f t="shared" si="494"/>
        <v>105</v>
      </c>
      <c r="I1704">
        <f t="shared" si="495"/>
        <v>42591</v>
      </c>
      <c r="J1704">
        <f t="shared" si="496"/>
        <v>42595</v>
      </c>
      <c r="K1704" t="str">
        <f t="shared" si="497"/>
        <v>NQQ1</v>
      </c>
      <c r="L1704">
        <f t="shared" si="498"/>
        <v>115</v>
      </c>
      <c r="M1704">
        <f t="shared" si="499"/>
        <v>4</v>
      </c>
      <c r="N1704">
        <f t="shared" si="500"/>
        <v>0</v>
      </c>
      <c r="O1704">
        <f t="shared" si="501"/>
        <v>0</v>
      </c>
      <c r="P1704" s="52" t="str">
        <f t="shared" si="502"/>
        <v>BOOKING.COM</v>
      </c>
      <c r="Q1704" s="52" t="str">
        <f t="shared" si="503"/>
        <v>*JBS HOTELS</v>
      </c>
      <c r="R1704" s="52" t="str">
        <f t="shared" si="504"/>
        <v>TOERKOOP REISBURO DE VEER</v>
      </c>
    </row>
    <row r="1705" spans="1:18" ht="15" customHeight="1">
      <c r="A1705" t="str">
        <f t="shared" si="487"/>
        <v>JAPANWALA, SAAID</v>
      </c>
      <c r="B1705" t="str">
        <f t="shared" si="488"/>
        <v>806-173018</v>
      </c>
      <c r="C1705">
        <f t="shared" si="489"/>
        <v>93155045</v>
      </c>
      <c r="D1705" t="str">
        <f t="shared" si="490"/>
        <v>Checked Out</v>
      </c>
      <c r="E1705" t="str">
        <f t="shared" si="491"/>
        <v>CRS</v>
      </c>
      <c r="F1705" t="str">
        <f t="shared" si="492"/>
        <v>RACK</v>
      </c>
      <c r="G1705" t="str">
        <f t="shared" si="493"/>
        <v>SBK</v>
      </c>
      <c r="H1705">
        <f t="shared" si="494"/>
        <v>105</v>
      </c>
      <c r="I1705">
        <f t="shared" si="495"/>
        <v>42591</v>
      </c>
      <c r="J1705">
        <f t="shared" si="496"/>
        <v>42595</v>
      </c>
      <c r="K1705" t="str">
        <f t="shared" si="497"/>
        <v>NQQ1</v>
      </c>
      <c r="L1705">
        <f t="shared" si="498"/>
        <v>115</v>
      </c>
      <c r="M1705">
        <f t="shared" si="499"/>
        <v>4</v>
      </c>
      <c r="N1705">
        <f t="shared" si="500"/>
        <v>0</v>
      </c>
      <c r="O1705">
        <f t="shared" si="501"/>
        <v>0</v>
      </c>
      <c r="P1705" s="52" t="str">
        <f t="shared" si="502"/>
        <v>BOOKING.COM</v>
      </c>
      <c r="Q1705" s="52" t="str">
        <f t="shared" si="503"/>
        <v>*JBS HOTELS</v>
      </c>
      <c r="R1705" s="52" t="str">
        <f t="shared" si="504"/>
        <v>TOERKOOP REISBURO DE VEER</v>
      </c>
    </row>
    <row r="1706" spans="1:18" ht="15" customHeight="1">
      <c r="A1706" t="str">
        <f t="shared" si="487"/>
        <v>JAPANWALA, SAAID</v>
      </c>
      <c r="B1706" t="str">
        <f t="shared" si="488"/>
        <v>806-173018</v>
      </c>
      <c r="C1706">
        <f t="shared" si="489"/>
        <v>93155045</v>
      </c>
      <c r="D1706" t="str">
        <f t="shared" si="490"/>
        <v>Checked Out</v>
      </c>
      <c r="E1706" t="str">
        <f t="shared" si="491"/>
        <v>CRS</v>
      </c>
      <c r="F1706" t="str">
        <f t="shared" si="492"/>
        <v>RACK</v>
      </c>
      <c r="G1706" t="str">
        <f t="shared" si="493"/>
        <v>SBK</v>
      </c>
      <c r="H1706">
        <f t="shared" si="494"/>
        <v>105</v>
      </c>
      <c r="I1706">
        <f t="shared" si="495"/>
        <v>42591</v>
      </c>
      <c r="J1706">
        <f t="shared" si="496"/>
        <v>42595</v>
      </c>
      <c r="K1706" t="str">
        <f t="shared" si="497"/>
        <v>NQQ1</v>
      </c>
      <c r="L1706">
        <f t="shared" si="498"/>
        <v>115</v>
      </c>
      <c r="M1706">
        <f t="shared" si="499"/>
        <v>4</v>
      </c>
      <c r="N1706">
        <f t="shared" si="500"/>
        <v>0</v>
      </c>
      <c r="O1706">
        <f t="shared" si="501"/>
        <v>0</v>
      </c>
      <c r="P1706" s="52" t="str">
        <f t="shared" si="502"/>
        <v>BOOKING.COM</v>
      </c>
      <c r="Q1706" s="52" t="str">
        <f t="shared" si="503"/>
        <v>*JBS HOTELS</v>
      </c>
      <c r="R1706" s="52" t="str">
        <f t="shared" si="504"/>
        <v>TOERKOOP REISBURO DE VEER</v>
      </c>
    </row>
    <row r="1707" spans="1:18" ht="15" customHeight="1">
      <c r="A1707" t="str">
        <f t="shared" si="487"/>
        <v>JAPANWALA, SAAID</v>
      </c>
      <c r="B1707" t="str">
        <f t="shared" si="488"/>
        <v>806-173018</v>
      </c>
      <c r="C1707">
        <f t="shared" si="489"/>
        <v>93155045</v>
      </c>
      <c r="D1707" t="str">
        <f t="shared" si="490"/>
        <v>Checked Out</v>
      </c>
      <c r="E1707" t="str">
        <f t="shared" si="491"/>
        <v>CRS</v>
      </c>
      <c r="F1707" t="str">
        <f t="shared" si="492"/>
        <v>RACK</v>
      </c>
      <c r="G1707" t="str">
        <f t="shared" si="493"/>
        <v>SBK</v>
      </c>
      <c r="H1707">
        <f t="shared" si="494"/>
        <v>105</v>
      </c>
      <c r="I1707">
        <f t="shared" si="495"/>
        <v>42591</v>
      </c>
      <c r="J1707">
        <f t="shared" si="496"/>
        <v>42595</v>
      </c>
      <c r="K1707" t="str">
        <f t="shared" si="497"/>
        <v>NQQ1</v>
      </c>
      <c r="L1707">
        <f t="shared" si="498"/>
        <v>115</v>
      </c>
      <c r="M1707">
        <f t="shared" si="499"/>
        <v>4</v>
      </c>
      <c r="N1707">
        <f t="shared" si="500"/>
        <v>0</v>
      </c>
      <c r="O1707">
        <f t="shared" si="501"/>
        <v>0</v>
      </c>
      <c r="P1707" s="52" t="str">
        <f t="shared" si="502"/>
        <v>BOOKING.COM</v>
      </c>
      <c r="Q1707" s="52" t="str">
        <f t="shared" si="503"/>
        <v>*JBS HOTELS</v>
      </c>
      <c r="R1707" s="52" t="str">
        <f t="shared" si="504"/>
        <v>TOERKOOP REISBURO DE VEER</v>
      </c>
    </row>
    <row r="1708" spans="1:18" ht="15" customHeight="1">
      <c r="A1708" t="str">
        <f t="shared" si="487"/>
        <v>JAPANWALA, SAAID</v>
      </c>
      <c r="B1708" t="str">
        <f t="shared" si="488"/>
        <v>806-173018</v>
      </c>
      <c r="C1708">
        <f t="shared" si="489"/>
        <v>93155045</v>
      </c>
      <c r="D1708" t="str">
        <f t="shared" si="490"/>
        <v>Checked Out</v>
      </c>
      <c r="E1708" t="str">
        <f t="shared" si="491"/>
        <v>CRS</v>
      </c>
      <c r="F1708" t="str">
        <f t="shared" si="492"/>
        <v>RACK</v>
      </c>
      <c r="G1708" t="str">
        <f t="shared" si="493"/>
        <v>SBK</v>
      </c>
      <c r="H1708">
        <f t="shared" si="494"/>
        <v>105</v>
      </c>
      <c r="I1708">
        <f t="shared" si="495"/>
        <v>42591</v>
      </c>
      <c r="J1708">
        <f t="shared" si="496"/>
        <v>42595</v>
      </c>
      <c r="K1708" t="str">
        <f t="shared" si="497"/>
        <v>NQQ1</v>
      </c>
      <c r="L1708">
        <f t="shared" si="498"/>
        <v>115</v>
      </c>
      <c r="M1708">
        <f t="shared" si="499"/>
        <v>4</v>
      </c>
      <c r="N1708">
        <f t="shared" si="500"/>
        <v>0</v>
      </c>
      <c r="O1708">
        <f t="shared" si="501"/>
        <v>0</v>
      </c>
      <c r="P1708" s="52" t="str">
        <f t="shared" si="502"/>
        <v>BOOKING.COM</v>
      </c>
      <c r="Q1708" s="52" t="str">
        <f t="shared" si="503"/>
        <v>*JBS HOTELS</v>
      </c>
      <c r="R1708" s="52" t="str">
        <f t="shared" si="504"/>
        <v>TOERKOOP REISBURO DE VEER</v>
      </c>
    </row>
    <row r="1709" spans="1:18" ht="15" customHeight="1">
      <c r="A1709" t="str">
        <f t="shared" si="487"/>
        <v>JAPANWALA, SAAID</v>
      </c>
      <c r="B1709" t="str">
        <f t="shared" si="488"/>
        <v>806-173018</v>
      </c>
      <c r="C1709">
        <f t="shared" si="489"/>
        <v>93155045</v>
      </c>
      <c r="D1709" t="str">
        <f t="shared" si="490"/>
        <v>Checked Out</v>
      </c>
      <c r="E1709" t="str">
        <f t="shared" si="491"/>
        <v>CRS</v>
      </c>
      <c r="F1709" t="str">
        <f t="shared" si="492"/>
        <v>RACK</v>
      </c>
      <c r="G1709" t="str">
        <f t="shared" si="493"/>
        <v>SBK</v>
      </c>
      <c r="H1709">
        <f t="shared" si="494"/>
        <v>105</v>
      </c>
      <c r="I1709">
        <f t="shared" si="495"/>
        <v>42591</v>
      </c>
      <c r="J1709">
        <f t="shared" si="496"/>
        <v>42595</v>
      </c>
      <c r="K1709" t="str">
        <f t="shared" si="497"/>
        <v>NQQ1</v>
      </c>
      <c r="L1709">
        <f t="shared" si="498"/>
        <v>115</v>
      </c>
      <c r="M1709">
        <f t="shared" si="499"/>
        <v>4</v>
      </c>
      <c r="N1709">
        <f t="shared" si="500"/>
        <v>0</v>
      </c>
      <c r="O1709">
        <f t="shared" si="501"/>
        <v>0</v>
      </c>
      <c r="P1709" s="52" t="str">
        <f t="shared" si="502"/>
        <v>BOOKING.COM</v>
      </c>
      <c r="Q1709" s="52" t="str">
        <f t="shared" si="503"/>
        <v>*JBS HOTELS</v>
      </c>
      <c r="R1709" s="52" t="str">
        <f t="shared" si="504"/>
        <v>TOERKOOP REISBURO DE VEER</v>
      </c>
    </row>
    <row r="1710" spans="1:18" ht="15" customHeight="1">
      <c r="A1710" t="str">
        <f t="shared" si="487"/>
        <v>JAPANWALA, SAAID</v>
      </c>
      <c r="B1710" t="str">
        <f t="shared" si="488"/>
        <v>806-173018</v>
      </c>
      <c r="C1710">
        <f t="shared" si="489"/>
        <v>93155045</v>
      </c>
      <c r="D1710" t="str">
        <f t="shared" si="490"/>
        <v>Checked Out</v>
      </c>
      <c r="E1710" t="str">
        <f t="shared" si="491"/>
        <v>CRS</v>
      </c>
      <c r="F1710" t="str">
        <f t="shared" si="492"/>
        <v>RACK</v>
      </c>
      <c r="G1710" t="str">
        <f t="shared" si="493"/>
        <v>SBK</v>
      </c>
      <c r="H1710">
        <f t="shared" si="494"/>
        <v>105</v>
      </c>
      <c r="I1710">
        <f t="shared" si="495"/>
        <v>42591</v>
      </c>
      <c r="J1710">
        <f t="shared" si="496"/>
        <v>42595</v>
      </c>
      <c r="K1710" t="str">
        <f t="shared" si="497"/>
        <v>NQQ1</v>
      </c>
      <c r="L1710">
        <f t="shared" si="498"/>
        <v>115</v>
      </c>
      <c r="M1710">
        <f t="shared" si="499"/>
        <v>4</v>
      </c>
      <c r="N1710">
        <f t="shared" si="500"/>
        <v>0</v>
      </c>
      <c r="O1710">
        <f t="shared" si="501"/>
        <v>0</v>
      </c>
      <c r="P1710" s="52" t="str">
        <f t="shared" si="502"/>
        <v>BOOKING.COM</v>
      </c>
      <c r="Q1710" s="52" t="str">
        <f t="shared" si="503"/>
        <v>*JBS HOTELS</v>
      </c>
      <c r="R1710" s="52" t="str">
        <f t="shared" si="504"/>
        <v>TOERKOOP REISBURO DE VEER</v>
      </c>
    </row>
    <row r="1711" spans="1:18" ht="15" customHeight="1">
      <c r="A1711" t="str">
        <f t="shared" si="487"/>
        <v>JAPANWALA, SAAID</v>
      </c>
      <c r="B1711" t="str">
        <f t="shared" si="488"/>
        <v>806-173018</v>
      </c>
      <c r="C1711">
        <f t="shared" si="489"/>
        <v>93155045</v>
      </c>
      <c r="D1711" t="str">
        <f t="shared" si="490"/>
        <v>Checked Out</v>
      </c>
      <c r="E1711" t="str">
        <f t="shared" si="491"/>
        <v>CRS</v>
      </c>
      <c r="F1711" t="str">
        <f t="shared" si="492"/>
        <v>RACK</v>
      </c>
      <c r="G1711" t="str">
        <f t="shared" si="493"/>
        <v>SBK</v>
      </c>
      <c r="H1711">
        <f t="shared" si="494"/>
        <v>105</v>
      </c>
      <c r="I1711">
        <f t="shared" si="495"/>
        <v>42591</v>
      </c>
      <c r="J1711">
        <f t="shared" si="496"/>
        <v>42595</v>
      </c>
      <c r="K1711" t="str">
        <f t="shared" si="497"/>
        <v>NQQ1</v>
      </c>
      <c r="L1711">
        <f t="shared" si="498"/>
        <v>115</v>
      </c>
      <c r="M1711">
        <f t="shared" si="499"/>
        <v>4</v>
      </c>
      <c r="N1711">
        <f t="shared" si="500"/>
        <v>0</v>
      </c>
      <c r="O1711">
        <f t="shared" si="501"/>
        <v>0</v>
      </c>
      <c r="P1711" s="52" t="str">
        <f t="shared" si="502"/>
        <v>BOOKING.COM</v>
      </c>
      <c r="Q1711" s="52" t="str">
        <f t="shared" si="503"/>
        <v>*JBS HOTELS</v>
      </c>
      <c r="R1711" s="52" t="str">
        <f t="shared" si="504"/>
        <v>TOERKOOP REISBURO DE VEER</v>
      </c>
    </row>
    <row r="1712" spans="1:18" ht="15" customHeight="1">
      <c r="A1712" t="str">
        <f t="shared" si="487"/>
        <v>JAPANWALA, SAAID</v>
      </c>
      <c r="B1712" t="str">
        <f t="shared" si="488"/>
        <v>806-173018</v>
      </c>
      <c r="C1712">
        <f t="shared" si="489"/>
        <v>93155045</v>
      </c>
      <c r="D1712" t="str">
        <f t="shared" si="490"/>
        <v>Checked Out</v>
      </c>
      <c r="E1712" t="str">
        <f t="shared" si="491"/>
        <v>CRS</v>
      </c>
      <c r="F1712" t="str">
        <f t="shared" si="492"/>
        <v>RACK</v>
      </c>
      <c r="G1712" t="str">
        <f t="shared" si="493"/>
        <v>SBK</v>
      </c>
      <c r="H1712">
        <f t="shared" si="494"/>
        <v>105</v>
      </c>
      <c r="I1712">
        <f t="shared" si="495"/>
        <v>42591</v>
      </c>
      <c r="J1712">
        <f t="shared" si="496"/>
        <v>42595</v>
      </c>
      <c r="K1712" t="str">
        <f t="shared" si="497"/>
        <v>NQQ1</v>
      </c>
      <c r="L1712">
        <f t="shared" si="498"/>
        <v>115</v>
      </c>
      <c r="M1712">
        <f t="shared" si="499"/>
        <v>4</v>
      </c>
      <c r="N1712">
        <f t="shared" si="500"/>
        <v>0</v>
      </c>
      <c r="O1712">
        <f t="shared" si="501"/>
        <v>0</v>
      </c>
      <c r="P1712" s="52" t="str">
        <f t="shared" si="502"/>
        <v>BOOKING.COM</v>
      </c>
      <c r="Q1712" s="52" t="str">
        <f t="shared" si="503"/>
        <v>*JBS HOTELS</v>
      </c>
      <c r="R1712" s="52" t="str">
        <f t="shared" si="504"/>
        <v>TOERKOOP REISBURO DE VEER</v>
      </c>
    </row>
    <row r="1713" spans="1:18" ht="15" customHeight="1">
      <c r="A1713" t="str">
        <f t="shared" si="487"/>
        <v>JAPANWALA, SAAID</v>
      </c>
      <c r="B1713" t="str">
        <f t="shared" si="488"/>
        <v>806-173018</v>
      </c>
      <c r="C1713">
        <f t="shared" si="489"/>
        <v>93155045</v>
      </c>
      <c r="D1713" t="str">
        <f t="shared" si="490"/>
        <v>Checked Out</v>
      </c>
      <c r="E1713" t="str">
        <f t="shared" si="491"/>
        <v>CRS</v>
      </c>
      <c r="F1713" t="str">
        <f t="shared" si="492"/>
        <v>RACK</v>
      </c>
      <c r="G1713" t="str">
        <f t="shared" si="493"/>
        <v>SBK</v>
      </c>
      <c r="H1713">
        <f t="shared" si="494"/>
        <v>105</v>
      </c>
      <c r="I1713">
        <f t="shared" si="495"/>
        <v>42591</v>
      </c>
      <c r="J1713">
        <f t="shared" si="496"/>
        <v>42595</v>
      </c>
      <c r="K1713" t="str">
        <f t="shared" si="497"/>
        <v>NQQ1</v>
      </c>
      <c r="L1713">
        <f t="shared" si="498"/>
        <v>115</v>
      </c>
      <c r="M1713">
        <f t="shared" si="499"/>
        <v>4</v>
      </c>
      <c r="N1713">
        <f t="shared" si="500"/>
        <v>0</v>
      </c>
      <c r="O1713">
        <f t="shared" si="501"/>
        <v>0</v>
      </c>
      <c r="P1713" s="52" t="str">
        <f t="shared" si="502"/>
        <v>BOOKING.COM</v>
      </c>
      <c r="Q1713" s="52" t="str">
        <f t="shared" si="503"/>
        <v>*JBS HOTELS</v>
      </c>
      <c r="R1713" s="52" t="str">
        <f t="shared" si="504"/>
        <v>TOERKOOP REISBURO DE VEER</v>
      </c>
    </row>
    <row r="1714" spans="1:18" ht="15" customHeight="1">
      <c r="A1714" t="str">
        <f t="shared" si="487"/>
        <v>JAPANWALA, SAAID</v>
      </c>
      <c r="B1714" t="str">
        <f t="shared" si="488"/>
        <v>806-173018</v>
      </c>
      <c r="C1714">
        <f t="shared" si="489"/>
        <v>93155045</v>
      </c>
      <c r="D1714" t="str">
        <f t="shared" si="490"/>
        <v>Checked Out</v>
      </c>
      <c r="E1714" t="str">
        <f t="shared" si="491"/>
        <v>CRS</v>
      </c>
      <c r="F1714" t="str">
        <f t="shared" si="492"/>
        <v>RACK</v>
      </c>
      <c r="G1714" t="str">
        <f t="shared" si="493"/>
        <v>SBK</v>
      </c>
      <c r="H1714">
        <f t="shared" si="494"/>
        <v>105</v>
      </c>
      <c r="I1714">
        <f t="shared" si="495"/>
        <v>42591</v>
      </c>
      <c r="J1714">
        <f t="shared" si="496"/>
        <v>42595</v>
      </c>
      <c r="K1714" t="str">
        <f t="shared" si="497"/>
        <v>NQQ1</v>
      </c>
      <c r="L1714">
        <f t="shared" si="498"/>
        <v>115</v>
      </c>
      <c r="M1714">
        <f t="shared" si="499"/>
        <v>4</v>
      </c>
      <c r="N1714">
        <f t="shared" si="500"/>
        <v>0</v>
      </c>
      <c r="O1714">
        <f t="shared" si="501"/>
        <v>0</v>
      </c>
      <c r="P1714" s="52" t="str">
        <f t="shared" si="502"/>
        <v>BOOKING.COM</v>
      </c>
      <c r="Q1714" s="52" t="str">
        <f t="shared" si="503"/>
        <v>*JBS HOTELS</v>
      </c>
      <c r="R1714" s="52" t="str">
        <f t="shared" si="504"/>
        <v>TOERKOOP REISBURO DE VEER</v>
      </c>
    </row>
    <row r="1715" spans="1:18" ht="15" customHeight="1">
      <c r="A1715" t="str">
        <f t="shared" si="487"/>
        <v>JAPANWALA, SAAID</v>
      </c>
      <c r="B1715" t="str">
        <f t="shared" si="488"/>
        <v>806-173018</v>
      </c>
      <c r="C1715">
        <f t="shared" si="489"/>
        <v>93155045</v>
      </c>
      <c r="D1715" t="str">
        <f t="shared" si="490"/>
        <v>Checked Out</v>
      </c>
      <c r="E1715" t="str">
        <f t="shared" si="491"/>
        <v>CRS</v>
      </c>
      <c r="F1715" t="str">
        <f t="shared" si="492"/>
        <v>RACK</v>
      </c>
      <c r="G1715" t="str">
        <f t="shared" si="493"/>
        <v>SBK</v>
      </c>
      <c r="H1715">
        <f t="shared" si="494"/>
        <v>105</v>
      </c>
      <c r="I1715">
        <f t="shared" si="495"/>
        <v>42591</v>
      </c>
      <c r="J1715">
        <f t="shared" si="496"/>
        <v>42595</v>
      </c>
      <c r="K1715" t="str">
        <f t="shared" si="497"/>
        <v>NQQ1</v>
      </c>
      <c r="L1715">
        <f t="shared" si="498"/>
        <v>115</v>
      </c>
      <c r="M1715">
        <f t="shared" si="499"/>
        <v>4</v>
      </c>
      <c r="N1715">
        <f t="shared" si="500"/>
        <v>0</v>
      </c>
      <c r="O1715">
        <f t="shared" si="501"/>
        <v>0</v>
      </c>
      <c r="P1715" s="52" t="str">
        <f t="shared" si="502"/>
        <v>BOOKING.COM</v>
      </c>
      <c r="Q1715" s="52" t="str">
        <f t="shared" si="503"/>
        <v>*JBS HOTELS</v>
      </c>
      <c r="R1715" s="52" t="str">
        <f t="shared" si="504"/>
        <v>TOERKOOP REISBURO DE VEER</v>
      </c>
    </row>
    <row r="1716" spans="1:18" ht="15" customHeight="1">
      <c r="A1716" t="str">
        <f t="shared" si="487"/>
        <v>JAPANWALA, SAAID</v>
      </c>
      <c r="B1716" t="str">
        <f t="shared" si="488"/>
        <v>806-173018</v>
      </c>
      <c r="C1716">
        <f t="shared" si="489"/>
        <v>93155045</v>
      </c>
      <c r="D1716" t="str">
        <f t="shared" si="490"/>
        <v>Checked Out</v>
      </c>
      <c r="E1716" t="str">
        <f t="shared" si="491"/>
        <v>CRS</v>
      </c>
      <c r="F1716" t="str">
        <f t="shared" si="492"/>
        <v>RACK</v>
      </c>
      <c r="G1716" t="str">
        <f t="shared" si="493"/>
        <v>SBK</v>
      </c>
      <c r="H1716">
        <f t="shared" si="494"/>
        <v>105</v>
      </c>
      <c r="I1716">
        <f t="shared" si="495"/>
        <v>42591</v>
      </c>
      <c r="J1716">
        <f t="shared" si="496"/>
        <v>42595</v>
      </c>
      <c r="K1716" t="str">
        <f t="shared" si="497"/>
        <v>NQQ1</v>
      </c>
      <c r="L1716">
        <f t="shared" si="498"/>
        <v>115</v>
      </c>
      <c r="M1716">
        <f t="shared" si="499"/>
        <v>4</v>
      </c>
      <c r="N1716">
        <f t="shared" si="500"/>
        <v>0</v>
      </c>
      <c r="O1716">
        <f t="shared" si="501"/>
        <v>0</v>
      </c>
      <c r="P1716" s="52" t="str">
        <f t="shared" si="502"/>
        <v>BOOKING.COM</v>
      </c>
      <c r="Q1716" s="52" t="str">
        <f t="shared" si="503"/>
        <v>*JBS HOTELS</v>
      </c>
      <c r="R1716" s="52" t="str">
        <f t="shared" si="504"/>
        <v>TOERKOOP REISBURO DE VEER</v>
      </c>
    </row>
    <row r="1717" spans="1:18" ht="15" customHeight="1">
      <c r="A1717" t="str">
        <f t="shared" si="487"/>
        <v>JAPANWALA, SAAID</v>
      </c>
      <c r="B1717" t="str">
        <f t="shared" si="488"/>
        <v>806-173018</v>
      </c>
      <c r="C1717">
        <f t="shared" si="489"/>
        <v>93155045</v>
      </c>
      <c r="D1717" t="str">
        <f t="shared" si="490"/>
        <v>Checked Out</v>
      </c>
      <c r="E1717" t="str">
        <f t="shared" si="491"/>
        <v>CRS</v>
      </c>
      <c r="F1717" t="str">
        <f t="shared" si="492"/>
        <v>RACK</v>
      </c>
      <c r="G1717" t="str">
        <f t="shared" si="493"/>
        <v>SBK</v>
      </c>
      <c r="H1717">
        <f t="shared" si="494"/>
        <v>105</v>
      </c>
      <c r="I1717">
        <f t="shared" si="495"/>
        <v>42591</v>
      </c>
      <c r="J1717">
        <f t="shared" si="496"/>
        <v>42595</v>
      </c>
      <c r="K1717" t="str">
        <f t="shared" si="497"/>
        <v>NQQ1</v>
      </c>
      <c r="L1717">
        <f t="shared" si="498"/>
        <v>115</v>
      </c>
      <c r="M1717">
        <f t="shared" si="499"/>
        <v>4</v>
      </c>
      <c r="N1717">
        <f t="shared" si="500"/>
        <v>0</v>
      </c>
      <c r="O1717">
        <f t="shared" si="501"/>
        <v>0</v>
      </c>
      <c r="P1717" s="52" t="str">
        <f t="shared" si="502"/>
        <v>BOOKING.COM</v>
      </c>
      <c r="Q1717" s="52" t="str">
        <f t="shared" si="503"/>
        <v>*JBS HOTELS</v>
      </c>
      <c r="R1717" s="52" t="str">
        <f t="shared" si="504"/>
        <v>TOERKOOP REISBURO DE VEER</v>
      </c>
    </row>
    <row r="1718" spans="1:18" ht="15" customHeight="1">
      <c r="A1718" t="str">
        <f t="shared" si="487"/>
        <v>JAPANWALA, SAAID</v>
      </c>
      <c r="B1718" t="str">
        <f t="shared" si="488"/>
        <v>806-173018</v>
      </c>
      <c r="C1718">
        <f t="shared" si="489"/>
        <v>93155045</v>
      </c>
      <c r="D1718" t="str">
        <f t="shared" si="490"/>
        <v>Checked Out</v>
      </c>
      <c r="E1718" t="str">
        <f t="shared" si="491"/>
        <v>CRS</v>
      </c>
      <c r="F1718" t="str">
        <f t="shared" si="492"/>
        <v>RACK</v>
      </c>
      <c r="G1718" t="str">
        <f t="shared" si="493"/>
        <v>SBK</v>
      </c>
      <c r="H1718">
        <f t="shared" si="494"/>
        <v>105</v>
      </c>
      <c r="I1718">
        <f t="shared" si="495"/>
        <v>42591</v>
      </c>
      <c r="J1718">
        <f t="shared" si="496"/>
        <v>42595</v>
      </c>
      <c r="K1718" t="str">
        <f t="shared" si="497"/>
        <v>NQQ1</v>
      </c>
      <c r="L1718">
        <f t="shared" si="498"/>
        <v>115</v>
      </c>
      <c r="M1718">
        <f t="shared" si="499"/>
        <v>4</v>
      </c>
      <c r="N1718">
        <f t="shared" si="500"/>
        <v>0</v>
      </c>
      <c r="O1718">
        <f t="shared" si="501"/>
        <v>0</v>
      </c>
      <c r="P1718" s="52" t="str">
        <f t="shared" si="502"/>
        <v>BOOKING.COM</v>
      </c>
      <c r="Q1718" s="52" t="str">
        <f t="shared" si="503"/>
        <v>*JBS HOTELS</v>
      </c>
      <c r="R1718" s="52" t="str">
        <f t="shared" si="504"/>
        <v>TOERKOOP REISBURO DE VEER</v>
      </c>
    </row>
    <row r="1719" spans="1:18" ht="15" customHeight="1">
      <c r="A1719" t="str">
        <f t="shared" si="487"/>
        <v>JAPANWALA, SAAID</v>
      </c>
      <c r="B1719" t="str">
        <f t="shared" si="488"/>
        <v>806-173018</v>
      </c>
      <c r="C1719">
        <f t="shared" si="489"/>
        <v>93155045</v>
      </c>
      <c r="D1719" t="str">
        <f t="shared" si="490"/>
        <v>Checked Out</v>
      </c>
      <c r="E1719" t="str">
        <f t="shared" si="491"/>
        <v>CRS</v>
      </c>
      <c r="F1719" t="str">
        <f t="shared" si="492"/>
        <v>RACK</v>
      </c>
      <c r="G1719" t="str">
        <f t="shared" si="493"/>
        <v>SBK</v>
      </c>
      <c r="H1719">
        <f t="shared" si="494"/>
        <v>105</v>
      </c>
      <c r="I1719">
        <f t="shared" si="495"/>
        <v>42591</v>
      </c>
      <c r="J1719">
        <f t="shared" si="496"/>
        <v>42595</v>
      </c>
      <c r="K1719" t="str">
        <f t="shared" si="497"/>
        <v>NQQ1</v>
      </c>
      <c r="L1719">
        <f t="shared" si="498"/>
        <v>115</v>
      </c>
      <c r="M1719">
        <f t="shared" si="499"/>
        <v>4</v>
      </c>
      <c r="N1719">
        <f t="shared" si="500"/>
        <v>0</v>
      </c>
      <c r="O1719">
        <f t="shared" si="501"/>
        <v>0</v>
      </c>
      <c r="P1719" s="52" t="str">
        <f t="shared" si="502"/>
        <v>BOOKING.COM</v>
      </c>
      <c r="Q1719" s="52" t="str">
        <f t="shared" si="503"/>
        <v>*JBS HOTELS</v>
      </c>
      <c r="R1719" s="52" t="str">
        <f t="shared" si="504"/>
        <v>TOERKOOP REISBURO DE VEER</v>
      </c>
    </row>
    <row r="1720" spans="1:18" ht="15" customHeight="1">
      <c r="A1720" t="str">
        <f t="shared" si="487"/>
        <v>JAPANWALA, SAAID</v>
      </c>
      <c r="B1720" t="str">
        <f t="shared" si="488"/>
        <v>806-173018</v>
      </c>
      <c r="C1720">
        <f t="shared" si="489"/>
        <v>93155045</v>
      </c>
      <c r="D1720" t="str">
        <f t="shared" si="490"/>
        <v>Checked Out</v>
      </c>
      <c r="E1720" t="str">
        <f t="shared" si="491"/>
        <v>CRS</v>
      </c>
      <c r="F1720" t="str">
        <f t="shared" si="492"/>
        <v>RACK</v>
      </c>
      <c r="G1720" t="str">
        <f t="shared" si="493"/>
        <v>SBK</v>
      </c>
      <c r="H1720">
        <f t="shared" si="494"/>
        <v>105</v>
      </c>
      <c r="I1720">
        <f t="shared" si="495"/>
        <v>42591</v>
      </c>
      <c r="J1720">
        <f t="shared" si="496"/>
        <v>42595</v>
      </c>
      <c r="K1720" t="str">
        <f t="shared" si="497"/>
        <v>NQQ1</v>
      </c>
      <c r="L1720">
        <f t="shared" si="498"/>
        <v>115</v>
      </c>
      <c r="M1720">
        <f t="shared" si="499"/>
        <v>4</v>
      </c>
      <c r="N1720">
        <f t="shared" si="500"/>
        <v>0</v>
      </c>
      <c r="O1720">
        <f t="shared" si="501"/>
        <v>0</v>
      </c>
      <c r="P1720" s="52" t="str">
        <f t="shared" si="502"/>
        <v>BOOKING.COM</v>
      </c>
      <c r="Q1720" s="52" t="str">
        <f t="shared" si="503"/>
        <v>*JBS HOTELS</v>
      </c>
      <c r="R1720" s="52" t="str">
        <f t="shared" si="504"/>
        <v>TOERKOOP REISBURO DE VEER</v>
      </c>
    </row>
    <row r="1721" spans="1:18" ht="15" customHeight="1">
      <c r="A1721" t="str">
        <f t="shared" si="487"/>
        <v>JAPANWALA, SAAID</v>
      </c>
      <c r="B1721" t="str">
        <f t="shared" si="488"/>
        <v>806-173018</v>
      </c>
      <c r="C1721">
        <f t="shared" si="489"/>
        <v>93155045</v>
      </c>
      <c r="D1721" t="str">
        <f t="shared" si="490"/>
        <v>Checked Out</v>
      </c>
      <c r="E1721" t="str">
        <f t="shared" si="491"/>
        <v>CRS</v>
      </c>
      <c r="F1721" t="str">
        <f t="shared" si="492"/>
        <v>RACK</v>
      </c>
      <c r="G1721" t="str">
        <f t="shared" si="493"/>
        <v>SBK</v>
      </c>
      <c r="H1721">
        <f t="shared" si="494"/>
        <v>105</v>
      </c>
      <c r="I1721">
        <f t="shared" si="495"/>
        <v>42591</v>
      </c>
      <c r="J1721">
        <f t="shared" si="496"/>
        <v>42595</v>
      </c>
      <c r="K1721" t="str">
        <f t="shared" si="497"/>
        <v>NQQ1</v>
      </c>
      <c r="L1721">
        <f t="shared" si="498"/>
        <v>115</v>
      </c>
      <c r="M1721">
        <f t="shared" si="499"/>
        <v>4</v>
      </c>
      <c r="N1721">
        <f t="shared" si="500"/>
        <v>0</v>
      </c>
      <c r="O1721">
        <f t="shared" si="501"/>
        <v>0</v>
      </c>
      <c r="P1721" s="52" t="str">
        <f t="shared" si="502"/>
        <v>BOOKING.COM</v>
      </c>
      <c r="Q1721" s="52" t="str">
        <f t="shared" si="503"/>
        <v>*JBS HOTELS</v>
      </c>
      <c r="R1721" s="52" t="str">
        <f t="shared" si="504"/>
        <v>TOERKOOP REISBURO DE VEER</v>
      </c>
    </row>
    <row r="1722" spans="1:18" ht="15" customHeight="1">
      <c r="A1722" t="str">
        <f t="shared" si="487"/>
        <v>JAPANWALA, SAAID</v>
      </c>
      <c r="B1722" t="str">
        <f t="shared" si="488"/>
        <v>806-173018</v>
      </c>
      <c r="C1722">
        <f t="shared" si="489"/>
        <v>93155045</v>
      </c>
      <c r="D1722" t="str">
        <f t="shared" si="490"/>
        <v>Checked Out</v>
      </c>
      <c r="E1722" t="str">
        <f t="shared" si="491"/>
        <v>CRS</v>
      </c>
      <c r="F1722" t="str">
        <f t="shared" si="492"/>
        <v>RACK</v>
      </c>
      <c r="G1722" t="str">
        <f t="shared" si="493"/>
        <v>SBK</v>
      </c>
      <c r="H1722">
        <f t="shared" si="494"/>
        <v>105</v>
      </c>
      <c r="I1722">
        <f t="shared" si="495"/>
        <v>42591</v>
      </c>
      <c r="J1722">
        <f t="shared" si="496"/>
        <v>42595</v>
      </c>
      <c r="K1722" t="str">
        <f t="shared" si="497"/>
        <v>NQQ1</v>
      </c>
      <c r="L1722">
        <f t="shared" si="498"/>
        <v>115</v>
      </c>
      <c r="M1722">
        <f t="shared" si="499"/>
        <v>4</v>
      </c>
      <c r="N1722">
        <f t="shared" si="500"/>
        <v>0</v>
      </c>
      <c r="O1722">
        <f t="shared" si="501"/>
        <v>0</v>
      </c>
      <c r="P1722" s="52" t="str">
        <f t="shared" si="502"/>
        <v>BOOKING.COM</v>
      </c>
      <c r="Q1722" s="52" t="str">
        <f t="shared" si="503"/>
        <v>*JBS HOTELS</v>
      </c>
      <c r="R1722" s="52" t="str">
        <f t="shared" si="504"/>
        <v>TOERKOOP REISBURO DE VEER</v>
      </c>
    </row>
    <row r="1723" spans="1:18" ht="15" customHeight="1">
      <c r="A1723" t="str">
        <f t="shared" si="487"/>
        <v>JAPANWALA, SAAID</v>
      </c>
      <c r="B1723" t="str">
        <f t="shared" si="488"/>
        <v>806-173018</v>
      </c>
      <c r="C1723">
        <f t="shared" si="489"/>
        <v>93155045</v>
      </c>
      <c r="D1723" t="str">
        <f t="shared" si="490"/>
        <v>Checked Out</v>
      </c>
      <c r="E1723" t="str">
        <f t="shared" si="491"/>
        <v>CRS</v>
      </c>
      <c r="F1723" t="str">
        <f t="shared" si="492"/>
        <v>RACK</v>
      </c>
      <c r="G1723" t="str">
        <f t="shared" si="493"/>
        <v>SBK</v>
      </c>
      <c r="H1723">
        <f t="shared" si="494"/>
        <v>105</v>
      </c>
      <c r="I1723">
        <f t="shared" si="495"/>
        <v>42591</v>
      </c>
      <c r="J1723">
        <f t="shared" si="496"/>
        <v>42595</v>
      </c>
      <c r="K1723" t="str">
        <f t="shared" si="497"/>
        <v>NQQ1</v>
      </c>
      <c r="L1723">
        <f t="shared" si="498"/>
        <v>115</v>
      </c>
      <c r="M1723">
        <f t="shared" si="499"/>
        <v>4</v>
      </c>
      <c r="N1723">
        <f t="shared" si="500"/>
        <v>0</v>
      </c>
      <c r="O1723">
        <f t="shared" si="501"/>
        <v>0</v>
      </c>
      <c r="P1723" s="52" t="str">
        <f t="shared" si="502"/>
        <v>BOOKING.COM</v>
      </c>
      <c r="Q1723" s="52" t="str">
        <f t="shared" si="503"/>
        <v>*JBS HOTELS</v>
      </c>
      <c r="R1723" s="52" t="str">
        <f t="shared" si="504"/>
        <v>TOERKOOP REISBURO DE VEER</v>
      </c>
    </row>
    <row r="1724" spans="1:18" ht="15" customHeight="1">
      <c r="A1724" t="str">
        <f t="shared" si="487"/>
        <v>JAPANWALA, SAAID</v>
      </c>
      <c r="B1724" t="str">
        <f t="shared" si="488"/>
        <v>806-173018</v>
      </c>
      <c r="C1724">
        <f t="shared" si="489"/>
        <v>93155045</v>
      </c>
      <c r="D1724" t="str">
        <f t="shared" si="490"/>
        <v>Checked Out</v>
      </c>
      <c r="E1724" t="str">
        <f t="shared" si="491"/>
        <v>CRS</v>
      </c>
      <c r="F1724" t="str">
        <f t="shared" si="492"/>
        <v>RACK</v>
      </c>
      <c r="G1724" t="str">
        <f t="shared" si="493"/>
        <v>SBK</v>
      </c>
      <c r="H1724">
        <f t="shared" si="494"/>
        <v>105</v>
      </c>
      <c r="I1724">
        <f t="shared" si="495"/>
        <v>42591</v>
      </c>
      <c r="J1724">
        <f t="shared" si="496"/>
        <v>42595</v>
      </c>
      <c r="K1724" t="str">
        <f t="shared" si="497"/>
        <v>NQQ1</v>
      </c>
      <c r="L1724">
        <f t="shared" si="498"/>
        <v>115</v>
      </c>
      <c r="M1724">
        <f t="shared" si="499"/>
        <v>4</v>
      </c>
      <c r="N1724">
        <f t="shared" si="500"/>
        <v>0</v>
      </c>
      <c r="O1724">
        <f t="shared" si="501"/>
        <v>0</v>
      </c>
      <c r="P1724" s="52" t="str">
        <f t="shared" si="502"/>
        <v>BOOKING.COM</v>
      </c>
      <c r="Q1724" s="52" t="str">
        <f t="shared" si="503"/>
        <v>*JBS HOTELS</v>
      </c>
      <c r="R1724" s="52" t="str">
        <f t="shared" si="504"/>
        <v>TOERKOOP REISBURO DE VEER</v>
      </c>
    </row>
    <row r="1725" spans="1:18" ht="15" customHeight="1">
      <c r="A1725" t="str">
        <f t="shared" si="487"/>
        <v>JAPANWALA, SAAID</v>
      </c>
      <c r="B1725" t="str">
        <f t="shared" si="488"/>
        <v>806-173018</v>
      </c>
      <c r="C1725">
        <f t="shared" si="489"/>
        <v>93155045</v>
      </c>
      <c r="D1725" t="str">
        <f t="shared" si="490"/>
        <v>Checked Out</v>
      </c>
      <c r="E1725" t="str">
        <f t="shared" si="491"/>
        <v>CRS</v>
      </c>
      <c r="F1725" t="str">
        <f t="shared" si="492"/>
        <v>RACK</v>
      </c>
      <c r="G1725" t="str">
        <f t="shared" si="493"/>
        <v>SBK</v>
      </c>
      <c r="H1725">
        <f t="shared" si="494"/>
        <v>105</v>
      </c>
      <c r="I1725">
        <f t="shared" si="495"/>
        <v>42591</v>
      </c>
      <c r="J1725">
        <f t="shared" si="496"/>
        <v>42595</v>
      </c>
      <c r="K1725" t="str">
        <f t="shared" si="497"/>
        <v>NQQ1</v>
      </c>
      <c r="L1725">
        <f t="shared" si="498"/>
        <v>115</v>
      </c>
      <c r="M1725">
        <f t="shared" si="499"/>
        <v>4</v>
      </c>
      <c r="N1725">
        <f t="shared" si="500"/>
        <v>0</v>
      </c>
      <c r="O1725">
        <f t="shared" si="501"/>
        <v>0</v>
      </c>
      <c r="P1725" s="52" t="str">
        <f t="shared" si="502"/>
        <v>BOOKING.COM</v>
      </c>
      <c r="Q1725" s="52" t="str">
        <f t="shared" si="503"/>
        <v>*JBS HOTELS</v>
      </c>
      <c r="R1725" s="52" t="str">
        <f t="shared" si="504"/>
        <v>TOERKOOP REISBURO DE VEER</v>
      </c>
    </row>
    <row r="1726" spans="1:18" ht="15" customHeight="1">
      <c r="A1726" t="str">
        <f t="shared" si="487"/>
        <v>JAPANWALA, SAAID</v>
      </c>
      <c r="B1726" t="str">
        <f t="shared" si="488"/>
        <v>806-173018</v>
      </c>
      <c r="C1726">
        <f t="shared" si="489"/>
        <v>93155045</v>
      </c>
      <c r="D1726" t="str">
        <f t="shared" si="490"/>
        <v>Checked Out</v>
      </c>
      <c r="E1726" t="str">
        <f t="shared" si="491"/>
        <v>CRS</v>
      </c>
      <c r="F1726" t="str">
        <f t="shared" si="492"/>
        <v>RACK</v>
      </c>
      <c r="G1726" t="str">
        <f t="shared" si="493"/>
        <v>SBK</v>
      </c>
      <c r="H1726">
        <f t="shared" si="494"/>
        <v>105</v>
      </c>
      <c r="I1726">
        <f t="shared" si="495"/>
        <v>42591</v>
      </c>
      <c r="J1726">
        <f t="shared" si="496"/>
        <v>42595</v>
      </c>
      <c r="K1726" t="str">
        <f t="shared" si="497"/>
        <v>NQQ1</v>
      </c>
      <c r="L1726">
        <f t="shared" si="498"/>
        <v>115</v>
      </c>
      <c r="M1726">
        <f t="shared" si="499"/>
        <v>4</v>
      </c>
      <c r="N1726">
        <f t="shared" si="500"/>
        <v>0</v>
      </c>
      <c r="O1726">
        <f t="shared" si="501"/>
        <v>0</v>
      </c>
      <c r="P1726" s="52" t="str">
        <f t="shared" si="502"/>
        <v>BOOKING.COM</v>
      </c>
      <c r="Q1726" s="52" t="str">
        <f t="shared" si="503"/>
        <v>*JBS HOTELS</v>
      </c>
      <c r="R1726" s="52" t="str">
        <f t="shared" si="504"/>
        <v>TOERKOOP REISBURO DE VEER</v>
      </c>
    </row>
    <row r="1727" spans="1:18" ht="15" customHeight="1">
      <c r="A1727" t="str">
        <f t="shared" si="487"/>
        <v>JAPANWALA, SAAID</v>
      </c>
      <c r="B1727" t="str">
        <f t="shared" si="488"/>
        <v>806-173018</v>
      </c>
      <c r="C1727">
        <f t="shared" si="489"/>
        <v>93155045</v>
      </c>
      <c r="D1727" t="str">
        <f t="shared" si="490"/>
        <v>Checked Out</v>
      </c>
      <c r="E1727" t="str">
        <f t="shared" si="491"/>
        <v>CRS</v>
      </c>
      <c r="F1727" t="str">
        <f t="shared" si="492"/>
        <v>RACK</v>
      </c>
      <c r="G1727" t="str">
        <f t="shared" si="493"/>
        <v>SBK</v>
      </c>
      <c r="H1727">
        <f t="shared" si="494"/>
        <v>105</v>
      </c>
      <c r="I1727">
        <f t="shared" si="495"/>
        <v>42591</v>
      </c>
      <c r="J1727">
        <f t="shared" si="496"/>
        <v>42595</v>
      </c>
      <c r="K1727" t="str">
        <f t="shared" si="497"/>
        <v>NQQ1</v>
      </c>
      <c r="L1727">
        <f t="shared" si="498"/>
        <v>115</v>
      </c>
      <c r="M1727">
        <f t="shared" si="499"/>
        <v>4</v>
      </c>
      <c r="N1727">
        <f t="shared" si="500"/>
        <v>0</v>
      </c>
      <c r="O1727">
        <f t="shared" si="501"/>
        <v>0</v>
      </c>
      <c r="P1727" s="52" t="str">
        <f t="shared" si="502"/>
        <v>BOOKING.COM</v>
      </c>
      <c r="Q1727" s="52" t="str">
        <f t="shared" si="503"/>
        <v>*JBS HOTELS</v>
      </c>
      <c r="R1727" s="52" t="str">
        <f t="shared" si="504"/>
        <v>TOERKOOP REISBURO DE VEER</v>
      </c>
    </row>
    <row r="1728" spans="1:18" ht="15" customHeight="1">
      <c r="A1728" t="str">
        <f t="shared" si="487"/>
        <v>JAPANWALA, SAAID</v>
      </c>
      <c r="B1728" t="str">
        <f t="shared" si="488"/>
        <v>806-173018</v>
      </c>
      <c r="C1728">
        <f t="shared" si="489"/>
        <v>93155045</v>
      </c>
      <c r="D1728" t="str">
        <f t="shared" si="490"/>
        <v>Checked Out</v>
      </c>
      <c r="E1728" t="str">
        <f t="shared" si="491"/>
        <v>CRS</v>
      </c>
      <c r="F1728" t="str">
        <f t="shared" si="492"/>
        <v>RACK</v>
      </c>
      <c r="G1728" t="str">
        <f t="shared" si="493"/>
        <v>SBK</v>
      </c>
      <c r="H1728">
        <f t="shared" si="494"/>
        <v>105</v>
      </c>
      <c r="I1728">
        <f t="shared" si="495"/>
        <v>42591</v>
      </c>
      <c r="J1728">
        <f t="shared" si="496"/>
        <v>42595</v>
      </c>
      <c r="K1728" t="str">
        <f t="shared" si="497"/>
        <v>NQQ1</v>
      </c>
      <c r="L1728">
        <f t="shared" si="498"/>
        <v>115</v>
      </c>
      <c r="M1728">
        <f t="shared" si="499"/>
        <v>4</v>
      </c>
      <c r="N1728">
        <f t="shared" si="500"/>
        <v>0</v>
      </c>
      <c r="O1728">
        <f t="shared" si="501"/>
        <v>0</v>
      </c>
      <c r="P1728" s="52" t="str">
        <f t="shared" si="502"/>
        <v>BOOKING.COM</v>
      </c>
      <c r="Q1728" s="52" t="str">
        <f t="shared" si="503"/>
        <v>*JBS HOTELS</v>
      </c>
      <c r="R1728" s="52" t="str">
        <f t="shared" si="504"/>
        <v>TOERKOOP REISBURO DE VEER</v>
      </c>
    </row>
    <row r="1729" spans="1:18" ht="15" customHeight="1">
      <c r="A1729" t="str">
        <f t="shared" si="487"/>
        <v>JAPANWALA, SAAID</v>
      </c>
      <c r="B1729" t="str">
        <f t="shared" si="488"/>
        <v>806-173018</v>
      </c>
      <c r="C1729">
        <f t="shared" si="489"/>
        <v>93155045</v>
      </c>
      <c r="D1729" t="str">
        <f t="shared" si="490"/>
        <v>Checked Out</v>
      </c>
      <c r="E1729" t="str">
        <f t="shared" si="491"/>
        <v>CRS</v>
      </c>
      <c r="F1729" t="str">
        <f t="shared" si="492"/>
        <v>RACK</v>
      </c>
      <c r="G1729" t="str">
        <f t="shared" si="493"/>
        <v>SBK</v>
      </c>
      <c r="H1729">
        <f t="shared" si="494"/>
        <v>105</v>
      </c>
      <c r="I1729">
        <f t="shared" si="495"/>
        <v>42591</v>
      </c>
      <c r="J1729">
        <f t="shared" si="496"/>
        <v>42595</v>
      </c>
      <c r="K1729" t="str">
        <f t="shared" si="497"/>
        <v>NQQ1</v>
      </c>
      <c r="L1729">
        <f t="shared" si="498"/>
        <v>115</v>
      </c>
      <c r="M1729">
        <f t="shared" si="499"/>
        <v>4</v>
      </c>
      <c r="N1729">
        <f t="shared" si="500"/>
        <v>0</v>
      </c>
      <c r="O1729">
        <f t="shared" si="501"/>
        <v>0</v>
      </c>
      <c r="P1729" s="52" t="str">
        <f t="shared" si="502"/>
        <v>BOOKING.COM</v>
      </c>
      <c r="Q1729" s="52" t="str">
        <f t="shared" si="503"/>
        <v>*JBS HOTELS</v>
      </c>
      <c r="R1729" s="52" t="str">
        <f t="shared" si="504"/>
        <v>TOERKOOP REISBURO DE VEER</v>
      </c>
    </row>
    <row r="1730" spans="1:18" ht="15" customHeight="1">
      <c r="A1730" t="str">
        <f t="shared" si="487"/>
        <v>JAPANWALA, SAAID</v>
      </c>
      <c r="B1730" t="str">
        <f t="shared" si="488"/>
        <v>806-173018</v>
      </c>
      <c r="C1730">
        <f t="shared" si="489"/>
        <v>93155045</v>
      </c>
      <c r="D1730" t="str">
        <f t="shared" si="490"/>
        <v>Checked Out</v>
      </c>
      <c r="E1730" t="str">
        <f t="shared" si="491"/>
        <v>CRS</v>
      </c>
      <c r="F1730" t="str">
        <f t="shared" si="492"/>
        <v>RACK</v>
      </c>
      <c r="G1730" t="str">
        <f t="shared" si="493"/>
        <v>SBK</v>
      </c>
      <c r="H1730">
        <f t="shared" si="494"/>
        <v>105</v>
      </c>
      <c r="I1730">
        <f t="shared" si="495"/>
        <v>42591</v>
      </c>
      <c r="J1730">
        <f t="shared" si="496"/>
        <v>42595</v>
      </c>
      <c r="K1730" t="str">
        <f t="shared" si="497"/>
        <v>NQQ1</v>
      </c>
      <c r="L1730">
        <f t="shared" si="498"/>
        <v>115</v>
      </c>
      <c r="M1730">
        <f t="shared" si="499"/>
        <v>4</v>
      </c>
      <c r="N1730">
        <f t="shared" si="500"/>
        <v>0</v>
      </c>
      <c r="O1730">
        <f t="shared" si="501"/>
        <v>0</v>
      </c>
      <c r="P1730" s="52" t="str">
        <f t="shared" si="502"/>
        <v>BOOKING.COM</v>
      </c>
      <c r="Q1730" s="52" t="str">
        <f t="shared" si="503"/>
        <v>*JBS HOTELS</v>
      </c>
      <c r="R1730" s="52" t="str">
        <f t="shared" si="504"/>
        <v>TOERKOOP REISBURO DE VEER</v>
      </c>
    </row>
    <row r="1731" spans="1:18" ht="15" customHeight="1">
      <c r="A1731" t="str">
        <f t="shared" si="487"/>
        <v>JAPANWALA, SAAID</v>
      </c>
      <c r="B1731" t="str">
        <f t="shared" si="488"/>
        <v>806-173018</v>
      </c>
      <c r="C1731">
        <f t="shared" si="489"/>
        <v>93155045</v>
      </c>
      <c r="D1731" t="str">
        <f t="shared" si="490"/>
        <v>Checked Out</v>
      </c>
      <c r="E1731" t="str">
        <f t="shared" si="491"/>
        <v>CRS</v>
      </c>
      <c r="F1731" t="str">
        <f t="shared" si="492"/>
        <v>RACK</v>
      </c>
      <c r="G1731" t="str">
        <f t="shared" si="493"/>
        <v>SBK</v>
      </c>
      <c r="H1731">
        <f t="shared" si="494"/>
        <v>105</v>
      </c>
      <c r="I1731">
        <f t="shared" si="495"/>
        <v>42591</v>
      </c>
      <c r="J1731">
        <f t="shared" si="496"/>
        <v>42595</v>
      </c>
      <c r="K1731" t="str">
        <f t="shared" si="497"/>
        <v>NQQ1</v>
      </c>
      <c r="L1731">
        <f t="shared" si="498"/>
        <v>115</v>
      </c>
      <c r="M1731">
        <f t="shared" si="499"/>
        <v>4</v>
      </c>
      <c r="N1731">
        <f t="shared" si="500"/>
        <v>0</v>
      </c>
      <c r="O1731">
        <f t="shared" si="501"/>
        <v>0</v>
      </c>
      <c r="P1731" s="52" t="str">
        <f t="shared" si="502"/>
        <v>BOOKING.COM</v>
      </c>
      <c r="Q1731" s="52" t="str">
        <f t="shared" si="503"/>
        <v>*JBS HOTELS</v>
      </c>
      <c r="R1731" s="52" t="str">
        <f t="shared" si="504"/>
        <v>TOERKOOP REISBURO DE VEER</v>
      </c>
    </row>
    <row r="1732" spans="1:18" ht="15" customHeight="1">
      <c r="A1732" t="str">
        <f t="shared" si="487"/>
        <v>JAPANWALA, SAAID</v>
      </c>
      <c r="B1732" t="str">
        <f t="shared" si="488"/>
        <v>806-173018</v>
      </c>
      <c r="C1732">
        <f t="shared" si="489"/>
        <v>93155045</v>
      </c>
      <c r="D1732" t="str">
        <f t="shared" si="490"/>
        <v>Checked Out</v>
      </c>
      <c r="E1732" t="str">
        <f t="shared" si="491"/>
        <v>CRS</v>
      </c>
      <c r="F1732" t="str">
        <f t="shared" si="492"/>
        <v>RACK</v>
      </c>
      <c r="G1732" t="str">
        <f t="shared" si="493"/>
        <v>SBK</v>
      </c>
      <c r="H1732">
        <f t="shared" si="494"/>
        <v>105</v>
      </c>
      <c r="I1732">
        <f t="shared" si="495"/>
        <v>42591</v>
      </c>
      <c r="J1732">
        <f t="shared" si="496"/>
        <v>42595</v>
      </c>
      <c r="K1732" t="str">
        <f t="shared" si="497"/>
        <v>NQQ1</v>
      </c>
      <c r="L1732">
        <f t="shared" si="498"/>
        <v>115</v>
      </c>
      <c r="M1732">
        <f t="shared" si="499"/>
        <v>4</v>
      </c>
      <c r="N1732">
        <f t="shared" si="500"/>
        <v>0</v>
      </c>
      <c r="O1732">
        <f t="shared" si="501"/>
        <v>0</v>
      </c>
      <c r="P1732" s="52" t="str">
        <f t="shared" si="502"/>
        <v>BOOKING.COM</v>
      </c>
      <c r="Q1732" s="52" t="str">
        <f t="shared" si="503"/>
        <v>*JBS HOTELS</v>
      </c>
      <c r="R1732" s="52" t="str">
        <f t="shared" si="504"/>
        <v>TOERKOOP REISBURO DE VEER</v>
      </c>
    </row>
    <row r="1733" spans="1:18" ht="15" customHeight="1">
      <c r="A1733" t="str">
        <f t="shared" si="487"/>
        <v>JAPANWALA, SAAID</v>
      </c>
      <c r="B1733" t="str">
        <f t="shared" si="488"/>
        <v>806-173018</v>
      </c>
      <c r="C1733">
        <f t="shared" si="489"/>
        <v>93155045</v>
      </c>
      <c r="D1733" t="str">
        <f t="shared" si="490"/>
        <v>Checked Out</v>
      </c>
      <c r="E1733" t="str">
        <f t="shared" si="491"/>
        <v>CRS</v>
      </c>
      <c r="F1733" t="str">
        <f t="shared" si="492"/>
        <v>RACK</v>
      </c>
      <c r="G1733" t="str">
        <f t="shared" si="493"/>
        <v>SBK</v>
      </c>
      <c r="H1733">
        <f t="shared" si="494"/>
        <v>105</v>
      </c>
      <c r="I1733">
        <f t="shared" si="495"/>
        <v>42591</v>
      </c>
      <c r="J1733">
        <f t="shared" si="496"/>
        <v>42595</v>
      </c>
      <c r="K1733" t="str">
        <f t="shared" si="497"/>
        <v>NQQ1</v>
      </c>
      <c r="L1733">
        <f t="shared" si="498"/>
        <v>115</v>
      </c>
      <c r="M1733">
        <f t="shared" si="499"/>
        <v>4</v>
      </c>
      <c r="N1733">
        <f t="shared" si="500"/>
        <v>0</v>
      </c>
      <c r="O1733">
        <f t="shared" si="501"/>
        <v>0</v>
      </c>
      <c r="P1733" s="52" t="str">
        <f t="shared" si="502"/>
        <v>BOOKING.COM</v>
      </c>
      <c r="Q1733" s="52" t="str">
        <f t="shared" si="503"/>
        <v>*JBS HOTELS</v>
      </c>
      <c r="R1733" s="52" t="str">
        <f t="shared" si="504"/>
        <v>TOERKOOP REISBURO DE VEER</v>
      </c>
    </row>
    <row r="1734" spans="1:18" ht="15" customHeight="1">
      <c r="A1734" t="str">
        <f t="shared" si="487"/>
        <v>JAPANWALA, SAAID</v>
      </c>
      <c r="B1734" t="str">
        <f t="shared" si="488"/>
        <v>806-173018</v>
      </c>
      <c r="C1734">
        <f t="shared" si="489"/>
        <v>93155045</v>
      </c>
      <c r="D1734" t="str">
        <f t="shared" si="490"/>
        <v>Checked Out</v>
      </c>
      <c r="E1734" t="str">
        <f t="shared" si="491"/>
        <v>CRS</v>
      </c>
      <c r="F1734" t="str">
        <f t="shared" si="492"/>
        <v>RACK</v>
      </c>
      <c r="G1734" t="str">
        <f t="shared" si="493"/>
        <v>SBK</v>
      </c>
      <c r="H1734">
        <f t="shared" si="494"/>
        <v>105</v>
      </c>
      <c r="I1734">
        <f t="shared" si="495"/>
        <v>42591</v>
      </c>
      <c r="J1734">
        <f t="shared" si="496"/>
        <v>42595</v>
      </c>
      <c r="K1734" t="str">
        <f t="shared" si="497"/>
        <v>NQQ1</v>
      </c>
      <c r="L1734">
        <f t="shared" si="498"/>
        <v>115</v>
      </c>
      <c r="M1734">
        <f t="shared" si="499"/>
        <v>4</v>
      </c>
      <c r="N1734">
        <f t="shared" si="500"/>
        <v>0</v>
      </c>
      <c r="O1734">
        <f t="shared" si="501"/>
        <v>0</v>
      </c>
      <c r="P1734" s="52" t="str">
        <f t="shared" si="502"/>
        <v>BOOKING.COM</v>
      </c>
      <c r="Q1734" s="52" t="str">
        <f t="shared" si="503"/>
        <v>*JBS HOTELS</v>
      </c>
      <c r="R1734" s="52" t="str">
        <f t="shared" si="504"/>
        <v>TOERKOOP REISBURO DE VEER</v>
      </c>
    </row>
    <row r="1735" spans="1:18" ht="15" customHeight="1">
      <c r="A1735" t="str">
        <f t="shared" si="487"/>
        <v>JAPANWALA, SAAID</v>
      </c>
      <c r="B1735" t="str">
        <f t="shared" si="488"/>
        <v>806-173018</v>
      </c>
      <c r="C1735">
        <f t="shared" si="489"/>
        <v>93155045</v>
      </c>
      <c r="D1735" t="str">
        <f t="shared" si="490"/>
        <v>Checked Out</v>
      </c>
      <c r="E1735" t="str">
        <f t="shared" si="491"/>
        <v>CRS</v>
      </c>
      <c r="F1735" t="str">
        <f t="shared" si="492"/>
        <v>RACK</v>
      </c>
      <c r="G1735" t="str">
        <f t="shared" si="493"/>
        <v>SBK</v>
      </c>
      <c r="H1735">
        <f t="shared" si="494"/>
        <v>105</v>
      </c>
      <c r="I1735">
        <f t="shared" si="495"/>
        <v>42591</v>
      </c>
      <c r="J1735">
        <f t="shared" si="496"/>
        <v>42595</v>
      </c>
      <c r="K1735" t="str">
        <f t="shared" si="497"/>
        <v>NQQ1</v>
      </c>
      <c r="L1735">
        <f t="shared" si="498"/>
        <v>115</v>
      </c>
      <c r="M1735">
        <f t="shared" si="499"/>
        <v>4</v>
      </c>
      <c r="N1735">
        <f t="shared" si="500"/>
        <v>0</v>
      </c>
      <c r="O1735">
        <f t="shared" si="501"/>
        <v>0</v>
      </c>
      <c r="P1735" s="52" t="str">
        <f t="shared" si="502"/>
        <v>BOOKING.COM</v>
      </c>
      <c r="Q1735" s="52" t="str">
        <f t="shared" si="503"/>
        <v>*JBS HOTELS</v>
      </c>
      <c r="R1735" s="52" t="str">
        <f t="shared" si="504"/>
        <v>TOERKOOP REISBURO DE VEER</v>
      </c>
    </row>
    <row r="1736" spans="1:18" ht="15" customHeight="1">
      <c r="A1736" t="str">
        <f t="shared" si="487"/>
        <v>JAPANWALA, SAAID</v>
      </c>
      <c r="B1736" t="str">
        <f t="shared" si="488"/>
        <v>806-173018</v>
      </c>
      <c r="C1736">
        <f t="shared" si="489"/>
        <v>93155045</v>
      </c>
      <c r="D1736" t="str">
        <f t="shared" si="490"/>
        <v>Checked Out</v>
      </c>
      <c r="E1736" t="str">
        <f t="shared" si="491"/>
        <v>CRS</v>
      </c>
      <c r="F1736" t="str">
        <f t="shared" si="492"/>
        <v>RACK</v>
      </c>
      <c r="G1736" t="str">
        <f t="shared" si="493"/>
        <v>SBK</v>
      </c>
      <c r="H1736">
        <f t="shared" si="494"/>
        <v>105</v>
      </c>
      <c r="I1736">
        <f t="shared" si="495"/>
        <v>42591</v>
      </c>
      <c r="J1736">
        <f t="shared" si="496"/>
        <v>42595</v>
      </c>
      <c r="K1736" t="str">
        <f t="shared" si="497"/>
        <v>NQQ1</v>
      </c>
      <c r="L1736">
        <f t="shared" si="498"/>
        <v>115</v>
      </c>
      <c r="M1736">
        <f t="shared" si="499"/>
        <v>4</v>
      </c>
      <c r="N1736">
        <f t="shared" si="500"/>
        <v>0</v>
      </c>
      <c r="O1736">
        <f t="shared" si="501"/>
        <v>0</v>
      </c>
      <c r="P1736" s="52" t="str">
        <f t="shared" si="502"/>
        <v>BOOKING.COM</v>
      </c>
      <c r="Q1736" s="52" t="str">
        <f t="shared" si="503"/>
        <v>*JBS HOTELS</v>
      </c>
      <c r="R1736" s="52" t="str">
        <f t="shared" si="504"/>
        <v>TOERKOOP REISBURO DE VEER</v>
      </c>
    </row>
    <row r="1737" spans="1:18" ht="15" customHeight="1">
      <c r="A1737" t="str">
        <f t="shared" si="487"/>
        <v>JAPANWALA, SAAID</v>
      </c>
      <c r="B1737" t="str">
        <f t="shared" si="488"/>
        <v>806-173018</v>
      </c>
      <c r="C1737">
        <f t="shared" si="489"/>
        <v>93155045</v>
      </c>
      <c r="D1737" t="str">
        <f t="shared" si="490"/>
        <v>Checked Out</v>
      </c>
      <c r="E1737" t="str">
        <f t="shared" si="491"/>
        <v>CRS</v>
      </c>
      <c r="F1737" t="str">
        <f t="shared" si="492"/>
        <v>RACK</v>
      </c>
      <c r="G1737" t="str">
        <f t="shared" si="493"/>
        <v>SBK</v>
      </c>
      <c r="H1737">
        <f t="shared" si="494"/>
        <v>105</v>
      </c>
      <c r="I1737">
        <f t="shared" si="495"/>
        <v>42591</v>
      </c>
      <c r="J1737">
        <f t="shared" si="496"/>
        <v>42595</v>
      </c>
      <c r="K1737" t="str">
        <f t="shared" si="497"/>
        <v>NQQ1</v>
      </c>
      <c r="L1737">
        <f t="shared" si="498"/>
        <v>115</v>
      </c>
      <c r="M1737">
        <f t="shared" si="499"/>
        <v>4</v>
      </c>
      <c r="N1737">
        <f t="shared" si="500"/>
        <v>0</v>
      </c>
      <c r="O1737">
        <f t="shared" si="501"/>
        <v>0</v>
      </c>
      <c r="P1737" s="52" t="str">
        <f t="shared" si="502"/>
        <v>BOOKING.COM</v>
      </c>
      <c r="Q1737" s="52" t="str">
        <f t="shared" si="503"/>
        <v>*JBS HOTELS</v>
      </c>
      <c r="R1737" s="52" t="str">
        <f t="shared" si="504"/>
        <v>TOERKOOP REISBURO DE VEER</v>
      </c>
    </row>
    <row r="1738" spans="1:18" ht="15" customHeight="1">
      <c r="A1738" t="str">
        <f t="shared" si="487"/>
        <v>JAPANWALA, SAAID</v>
      </c>
      <c r="B1738" t="str">
        <f t="shared" si="488"/>
        <v>806-173018</v>
      </c>
      <c r="C1738">
        <f t="shared" si="489"/>
        <v>93155045</v>
      </c>
      <c r="D1738" t="str">
        <f t="shared" si="490"/>
        <v>Checked Out</v>
      </c>
      <c r="E1738" t="str">
        <f t="shared" si="491"/>
        <v>CRS</v>
      </c>
      <c r="F1738" t="str">
        <f t="shared" si="492"/>
        <v>RACK</v>
      </c>
      <c r="G1738" t="str">
        <f t="shared" si="493"/>
        <v>SBK</v>
      </c>
      <c r="H1738">
        <f t="shared" si="494"/>
        <v>105</v>
      </c>
      <c r="I1738">
        <f t="shared" si="495"/>
        <v>42591</v>
      </c>
      <c r="J1738">
        <f t="shared" si="496"/>
        <v>42595</v>
      </c>
      <c r="K1738" t="str">
        <f t="shared" si="497"/>
        <v>NQQ1</v>
      </c>
      <c r="L1738">
        <f t="shared" si="498"/>
        <v>115</v>
      </c>
      <c r="M1738">
        <f t="shared" si="499"/>
        <v>4</v>
      </c>
      <c r="N1738">
        <f t="shared" si="500"/>
        <v>0</v>
      </c>
      <c r="O1738">
        <f t="shared" si="501"/>
        <v>0</v>
      </c>
      <c r="P1738" s="52" t="str">
        <f t="shared" si="502"/>
        <v>BOOKING.COM</v>
      </c>
      <c r="Q1738" s="52" t="str">
        <f t="shared" si="503"/>
        <v>*JBS HOTELS</v>
      </c>
      <c r="R1738" s="52" t="str">
        <f t="shared" si="504"/>
        <v>TOERKOOP REISBURO DE VEER</v>
      </c>
    </row>
    <row r="1739" spans="1:18" ht="15" customHeight="1">
      <c r="A1739" t="str">
        <f t="shared" si="487"/>
        <v>JAPANWALA, SAAID</v>
      </c>
      <c r="B1739" t="str">
        <f t="shared" si="488"/>
        <v>806-173018</v>
      </c>
      <c r="C1739">
        <f t="shared" si="489"/>
        <v>93155045</v>
      </c>
      <c r="D1739" t="str">
        <f t="shared" si="490"/>
        <v>Checked Out</v>
      </c>
      <c r="E1739" t="str">
        <f t="shared" si="491"/>
        <v>CRS</v>
      </c>
      <c r="F1739" t="str">
        <f t="shared" si="492"/>
        <v>RACK</v>
      </c>
      <c r="G1739" t="str">
        <f t="shared" si="493"/>
        <v>SBK</v>
      </c>
      <c r="H1739">
        <f t="shared" si="494"/>
        <v>105</v>
      </c>
      <c r="I1739">
        <f t="shared" si="495"/>
        <v>42591</v>
      </c>
      <c r="J1739">
        <f t="shared" si="496"/>
        <v>42595</v>
      </c>
      <c r="K1739" t="str">
        <f t="shared" si="497"/>
        <v>NQQ1</v>
      </c>
      <c r="L1739">
        <f t="shared" si="498"/>
        <v>115</v>
      </c>
      <c r="M1739">
        <f t="shared" si="499"/>
        <v>4</v>
      </c>
      <c r="N1739">
        <f t="shared" si="500"/>
        <v>0</v>
      </c>
      <c r="O1739">
        <f t="shared" si="501"/>
        <v>0</v>
      </c>
      <c r="P1739" s="52" t="str">
        <f t="shared" si="502"/>
        <v>BOOKING.COM</v>
      </c>
      <c r="Q1739" s="52" t="str">
        <f t="shared" si="503"/>
        <v>*JBS HOTELS</v>
      </c>
      <c r="R1739" s="52" t="str">
        <f t="shared" si="504"/>
        <v>TOERKOOP REISBURO DE VEER</v>
      </c>
    </row>
    <row r="1740" spans="1:18" ht="15" customHeight="1">
      <c r="A1740" t="str">
        <f t="shared" si="487"/>
        <v>JAPANWALA, SAAID</v>
      </c>
      <c r="B1740" t="str">
        <f t="shared" si="488"/>
        <v>806-173018</v>
      </c>
      <c r="C1740">
        <f t="shared" si="489"/>
        <v>93155045</v>
      </c>
      <c r="D1740" t="str">
        <f t="shared" si="490"/>
        <v>Checked Out</v>
      </c>
      <c r="E1740" t="str">
        <f t="shared" si="491"/>
        <v>CRS</v>
      </c>
      <c r="F1740" t="str">
        <f t="shared" si="492"/>
        <v>RACK</v>
      </c>
      <c r="G1740" t="str">
        <f t="shared" si="493"/>
        <v>SBK</v>
      </c>
      <c r="H1740">
        <f t="shared" si="494"/>
        <v>105</v>
      </c>
      <c r="I1740">
        <f t="shared" si="495"/>
        <v>42591</v>
      </c>
      <c r="J1740">
        <f t="shared" si="496"/>
        <v>42595</v>
      </c>
      <c r="K1740" t="str">
        <f t="shared" si="497"/>
        <v>NQQ1</v>
      </c>
      <c r="L1740">
        <f t="shared" si="498"/>
        <v>115</v>
      </c>
      <c r="M1740">
        <f t="shared" si="499"/>
        <v>4</v>
      </c>
      <c r="N1740">
        <f t="shared" si="500"/>
        <v>0</v>
      </c>
      <c r="O1740">
        <f t="shared" si="501"/>
        <v>0</v>
      </c>
      <c r="P1740" s="52" t="str">
        <f t="shared" si="502"/>
        <v>BOOKING.COM</v>
      </c>
      <c r="Q1740" s="52" t="str">
        <f t="shared" si="503"/>
        <v>*JBS HOTELS</v>
      </c>
      <c r="R1740" s="52" t="str">
        <f t="shared" si="504"/>
        <v>TOERKOOP REISBURO DE VEER</v>
      </c>
    </row>
    <row r="1741" spans="1:18" ht="15" customHeight="1">
      <c r="A1741" t="str">
        <f t="shared" si="487"/>
        <v>JAPANWALA, SAAID</v>
      </c>
      <c r="B1741" t="str">
        <f t="shared" si="488"/>
        <v>806-173018</v>
      </c>
      <c r="C1741">
        <f t="shared" si="489"/>
        <v>93155045</v>
      </c>
      <c r="D1741" t="str">
        <f t="shared" si="490"/>
        <v>Checked Out</v>
      </c>
      <c r="E1741" t="str">
        <f t="shared" si="491"/>
        <v>CRS</v>
      </c>
      <c r="F1741" t="str">
        <f t="shared" si="492"/>
        <v>RACK</v>
      </c>
      <c r="G1741" t="str">
        <f t="shared" si="493"/>
        <v>SBK</v>
      </c>
      <c r="H1741">
        <f t="shared" si="494"/>
        <v>105</v>
      </c>
      <c r="I1741">
        <f t="shared" si="495"/>
        <v>42591</v>
      </c>
      <c r="J1741">
        <f t="shared" si="496"/>
        <v>42595</v>
      </c>
      <c r="K1741" t="str">
        <f t="shared" si="497"/>
        <v>NQQ1</v>
      </c>
      <c r="L1741">
        <f t="shared" si="498"/>
        <v>115</v>
      </c>
      <c r="M1741">
        <f t="shared" si="499"/>
        <v>4</v>
      </c>
      <c r="N1741">
        <f t="shared" si="500"/>
        <v>0</v>
      </c>
      <c r="O1741">
        <f t="shared" si="501"/>
        <v>0</v>
      </c>
      <c r="P1741" s="52" t="str">
        <f t="shared" si="502"/>
        <v>BOOKING.COM</v>
      </c>
      <c r="Q1741" s="52" t="str">
        <f t="shared" si="503"/>
        <v>*JBS HOTELS</v>
      </c>
      <c r="R1741" s="52" t="str">
        <f t="shared" si="504"/>
        <v>TOERKOOP REISBURO DE VEER</v>
      </c>
    </row>
    <row r="1742" spans="1:18" ht="15" customHeight="1">
      <c r="A1742" t="str">
        <f t="shared" si="487"/>
        <v>JAPANWALA, SAAID</v>
      </c>
      <c r="B1742" t="str">
        <f t="shared" si="488"/>
        <v>806-173018</v>
      </c>
      <c r="C1742">
        <f t="shared" si="489"/>
        <v>93155045</v>
      </c>
      <c r="D1742" t="str">
        <f t="shared" si="490"/>
        <v>Checked Out</v>
      </c>
      <c r="E1742" t="str">
        <f t="shared" si="491"/>
        <v>CRS</v>
      </c>
      <c r="F1742" t="str">
        <f t="shared" si="492"/>
        <v>RACK</v>
      </c>
      <c r="G1742" t="str">
        <f t="shared" si="493"/>
        <v>SBK</v>
      </c>
      <c r="H1742">
        <f t="shared" si="494"/>
        <v>105</v>
      </c>
      <c r="I1742">
        <f t="shared" si="495"/>
        <v>42591</v>
      </c>
      <c r="J1742">
        <f t="shared" si="496"/>
        <v>42595</v>
      </c>
      <c r="K1742" t="str">
        <f t="shared" si="497"/>
        <v>NQQ1</v>
      </c>
      <c r="L1742">
        <f t="shared" si="498"/>
        <v>115</v>
      </c>
      <c r="M1742">
        <f t="shared" si="499"/>
        <v>4</v>
      </c>
      <c r="N1742">
        <f t="shared" si="500"/>
        <v>0</v>
      </c>
      <c r="O1742">
        <f t="shared" si="501"/>
        <v>0</v>
      </c>
      <c r="P1742" s="52" t="str">
        <f t="shared" si="502"/>
        <v>BOOKING.COM</v>
      </c>
      <c r="Q1742" s="52" t="str">
        <f t="shared" si="503"/>
        <v>*JBS HOTELS</v>
      </c>
      <c r="R1742" s="52" t="str">
        <f t="shared" si="504"/>
        <v>TOERKOOP REISBURO DE VEER</v>
      </c>
    </row>
    <row r="1743" spans="1:18" ht="15" customHeight="1">
      <c r="A1743" t="str">
        <f t="shared" si="487"/>
        <v>JAPANWALA, SAAID</v>
      </c>
      <c r="B1743" t="str">
        <f t="shared" si="488"/>
        <v>806-173018</v>
      </c>
      <c r="C1743">
        <f t="shared" si="489"/>
        <v>93155045</v>
      </c>
      <c r="D1743" t="str">
        <f t="shared" si="490"/>
        <v>Checked Out</v>
      </c>
      <c r="E1743" t="str">
        <f t="shared" si="491"/>
        <v>CRS</v>
      </c>
      <c r="F1743" t="str">
        <f t="shared" si="492"/>
        <v>RACK</v>
      </c>
      <c r="G1743" t="str">
        <f t="shared" si="493"/>
        <v>SBK</v>
      </c>
      <c r="H1743">
        <f t="shared" si="494"/>
        <v>105</v>
      </c>
      <c r="I1743">
        <f t="shared" si="495"/>
        <v>42591</v>
      </c>
      <c r="J1743">
        <f t="shared" si="496"/>
        <v>42595</v>
      </c>
      <c r="K1743" t="str">
        <f t="shared" si="497"/>
        <v>NQQ1</v>
      </c>
      <c r="L1743">
        <f t="shared" si="498"/>
        <v>115</v>
      </c>
      <c r="M1743">
        <f t="shared" si="499"/>
        <v>4</v>
      </c>
      <c r="N1743">
        <f t="shared" si="500"/>
        <v>0</v>
      </c>
      <c r="O1743">
        <f t="shared" si="501"/>
        <v>0</v>
      </c>
      <c r="P1743" s="52" t="str">
        <f t="shared" si="502"/>
        <v>BOOKING.COM</v>
      </c>
      <c r="Q1743" s="52" t="str">
        <f t="shared" si="503"/>
        <v>*JBS HOTELS</v>
      </c>
      <c r="R1743" s="52" t="str">
        <f t="shared" si="504"/>
        <v>TOERKOOP REISBURO DE VEER</v>
      </c>
    </row>
    <row r="1744" spans="1:18" ht="15" customHeight="1">
      <c r="A1744" t="str">
        <f t="shared" si="487"/>
        <v>JAPANWALA, SAAID</v>
      </c>
      <c r="B1744" t="str">
        <f t="shared" si="488"/>
        <v>806-173018</v>
      </c>
      <c r="C1744">
        <f t="shared" si="489"/>
        <v>93155045</v>
      </c>
      <c r="D1744" t="str">
        <f t="shared" si="490"/>
        <v>Checked Out</v>
      </c>
      <c r="E1744" t="str">
        <f t="shared" si="491"/>
        <v>CRS</v>
      </c>
      <c r="F1744" t="str">
        <f t="shared" si="492"/>
        <v>RACK</v>
      </c>
      <c r="G1744" t="str">
        <f t="shared" si="493"/>
        <v>SBK</v>
      </c>
      <c r="H1744">
        <f t="shared" si="494"/>
        <v>105</v>
      </c>
      <c r="I1744">
        <f t="shared" si="495"/>
        <v>42591</v>
      </c>
      <c r="J1744">
        <f t="shared" si="496"/>
        <v>42595</v>
      </c>
      <c r="K1744" t="str">
        <f t="shared" si="497"/>
        <v>NQQ1</v>
      </c>
      <c r="L1744">
        <f t="shared" si="498"/>
        <v>115</v>
      </c>
      <c r="M1744">
        <f t="shared" si="499"/>
        <v>4</v>
      </c>
      <c r="N1744">
        <f t="shared" si="500"/>
        <v>0</v>
      </c>
      <c r="O1744">
        <f t="shared" si="501"/>
        <v>0</v>
      </c>
      <c r="P1744" s="52" t="str">
        <f t="shared" si="502"/>
        <v>BOOKING.COM</v>
      </c>
      <c r="Q1744" s="52" t="str">
        <f t="shared" si="503"/>
        <v>*JBS HOTELS</v>
      </c>
      <c r="R1744" s="52" t="str">
        <f t="shared" si="504"/>
        <v>TOERKOOP REISBURO DE VEER</v>
      </c>
    </row>
    <row r="1745" spans="1:18" ht="15" customHeight="1">
      <c r="A1745" t="str">
        <f t="shared" si="487"/>
        <v>JAPANWALA, SAAID</v>
      </c>
      <c r="B1745" t="str">
        <f t="shared" si="488"/>
        <v>806-173018</v>
      </c>
      <c r="C1745">
        <f t="shared" si="489"/>
        <v>93155045</v>
      </c>
      <c r="D1745" t="str">
        <f t="shared" si="490"/>
        <v>Checked Out</v>
      </c>
      <c r="E1745" t="str">
        <f t="shared" si="491"/>
        <v>CRS</v>
      </c>
      <c r="F1745" t="str">
        <f t="shared" si="492"/>
        <v>RACK</v>
      </c>
      <c r="G1745" t="str">
        <f t="shared" si="493"/>
        <v>SBK</v>
      </c>
      <c r="H1745">
        <f t="shared" si="494"/>
        <v>105</v>
      </c>
      <c r="I1745">
        <f t="shared" si="495"/>
        <v>42591</v>
      </c>
      <c r="J1745">
        <f t="shared" si="496"/>
        <v>42595</v>
      </c>
      <c r="K1745" t="str">
        <f t="shared" si="497"/>
        <v>NQQ1</v>
      </c>
      <c r="L1745">
        <f t="shared" si="498"/>
        <v>115</v>
      </c>
      <c r="M1745">
        <f t="shared" si="499"/>
        <v>4</v>
      </c>
      <c r="N1745">
        <f t="shared" si="500"/>
        <v>0</v>
      </c>
      <c r="O1745">
        <f t="shared" si="501"/>
        <v>0</v>
      </c>
      <c r="P1745" s="52" t="str">
        <f t="shared" si="502"/>
        <v>BOOKING.COM</v>
      </c>
      <c r="Q1745" s="52" t="str">
        <f t="shared" si="503"/>
        <v>*JBS HOTELS</v>
      </c>
      <c r="R1745" s="52" t="str">
        <f t="shared" si="504"/>
        <v>TOERKOOP REISBURO DE VEER</v>
      </c>
    </row>
    <row r="1746" spans="1:18" ht="15" customHeight="1">
      <c r="A1746" t="str">
        <f t="shared" si="487"/>
        <v>JAPANWALA, SAAID</v>
      </c>
      <c r="B1746" t="str">
        <f t="shared" si="488"/>
        <v>806-173018</v>
      </c>
      <c r="C1746">
        <f t="shared" si="489"/>
        <v>93155045</v>
      </c>
      <c r="D1746" t="str">
        <f t="shared" si="490"/>
        <v>Checked Out</v>
      </c>
      <c r="E1746" t="str">
        <f t="shared" si="491"/>
        <v>CRS</v>
      </c>
      <c r="F1746" t="str">
        <f t="shared" si="492"/>
        <v>RACK</v>
      </c>
      <c r="G1746" t="str">
        <f t="shared" si="493"/>
        <v>SBK</v>
      </c>
      <c r="H1746">
        <f t="shared" si="494"/>
        <v>105</v>
      </c>
      <c r="I1746">
        <f t="shared" si="495"/>
        <v>42591</v>
      </c>
      <c r="J1746">
        <f t="shared" si="496"/>
        <v>42595</v>
      </c>
      <c r="K1746" t="str">
        <f t="shared" si="497"/>
        <v>NQQ1</v>
      </c>
      <c r="L1746">
        <f t="shared" si="498"/>
        <v>115</v>
      </c>
      <c r="M1746">
        <f t="shared" si="499"/>
        <v>4</v>
      </c>
      <c r="N1746">
        <f t="shared" si="500"/>
        <v>0</v>
      </c>
      <c r="O1746">
        <f t="shared" si="501"/>
        <v>0</v>
      </c>
      <c r="P1746" s="52" t="str">
        <f t="shared" si="502"/>
        <v>BOOKING.COM</v>
      </c>
      <c r="Q1746" s="52" t="str">
        <f t="shared" si="503"/>
        <v>*JBS HOTELS</v>
      </c>
      <c r="R1746" s="52" t="str">
        <f t="shared" si="504"/>
        <v>TOERKOOP REISBURO DE VEER</v>
      </c>
    </row>
    <row r="1747" spans="1:18" ht="15" customHeight="1">
      <c r="A1747" t="str">
        <f t="shared" si="487"/>
        <v>JAPANWALA, SAAID</v>
      </c>
      <c r="B1747" t="str">
        <f t="shared" si="488"/>
        <v>806-173018</v>
      </c>
      <c r="C1747">
        <f t="shared" si="489"/>
        <v>93155045</v>
      </c>
      <c r="D1747" t="str">
        <f t="shared" si="490"/>
        <v>Checked Out</v>
      </c>
      <c r="E1747" t="str">
        <f t="shared" si="491"/>
        <v>CRS</v>
      </c>
      <c r="F1747" t="str">
        <f t="shared" si="492"/>
        <v>RACK</v>
      </c>
      <c r="G1747" t="str">
        <f t="shared" si="493"/>
        <v>SBK</v>
      </c>
      <c r="H1747">
        <f t="shared" si="494"/>
        <v>105</v>
      </c>
      <c r="I1747">
        <f t="shared" si="495"/>
        <v>42591</v>
      </c>
      <c r="J1747">
        <f t="shared" si="496"/>
        <v>42595</v>
      </c>
      <c r="K1747" t="str">
        <f t="shared" si="497"/>
        <v>NQQ1</v>
      </c>
      <c r="L1747">
        <f t="shared" si="498"/>
        <v>115</v>
      </c>
      <c r="M1747">
        <f t="shared" si="499"/>
        <v>4</v>
      </c>
      <c r="N1747">
        <f t="shared" si="500"/>
        <v>0</v>
      </c>
      <c r="O1747">
        <f t="shared" si="501"/>
        <v>0</v>
      </c>
      <c r="P1747" s="52" t="str">
        <f t="shared" si="502"/>
        <v>BOOKING.COM</v>
      </c>
      <c r="Q1747" s="52" t="str">
        <f t="shared" si="503"/>
        <v>*JBS HOTELS</v>
      </c>
      <c r="R1747" s="52" t="str">
        <f t="shared" si="504"/>
        <v>TOERKOOP REISBURO DE VEER</v>
      </c>
    </row>
    <row r="1748" spans="1:18" ht="15" customHeight="1">
      <c r="A1748" t="str">
        <f t="shared" si="487"/>
        <v>JAPANWALA, SAAID</v>
      </c>
      <c r="B1748" t="str">
        <f t="shared" si="488"/>
        <v>806-173018</v>
      </c>
      <c r="C1748">
        <f t="shared" si="489"/>
        <v>93155045</v>
      </c>
      <c r="D1748" t="str">
        <f t="shared" si="490"/>
        <v>Checked Out</v>
      </c>
      <c r="E1748" t="str">
        <f t="shared" si="491"/>
        <v>CRS</v>
      </c>
      <c r="F1748" t="str">
        <f t="shared" si="492"/>
        <v>RACK</v>
      </c>
      <c r="G1748" t="str">
        <f t="shared" si="493"/>
        <v>SBK</v>
      </c>
      <c r="H1748">
        <f t="shared" si="494"/>
        <v>105</v>
      </c>
      <c r="I1748">
        <f t="shared" si="495"/>
        <v>42591</v>
      </c>
      <c r="J1748">
        <f t="shared" si="496"/>
        <v>42595</v>
      </c>
      <c r="K1748" t="str">
        <f t="shared" si="497"/>
        <v>NQQ1</v>
      </c>
      <c r="L1748">
        <f t="shared" si="498"/>
        <v>115</v>
      </c>
      <c r="M1748">
        <f t="shared" si="499"/>
        <v>4</v>
      </c>
      <c r="N1748">
        <f t="shared" si="500"/>
        <v>0</v>
      </c>
      <c r="O1748">
        <f t="shared" si="501"/>
        <v>0</v>
      </c>
      <c r="P1748" s="52" t="str">
        <f t="shared" si="502"/>
        <v>BOOKING.COM</v>
      </c>
      <c r="Q1748" s="52" t="str">
        <f t="shared" si="503"/>
        <v>*JBS HOTELS</v>
      </c>
      <c r="R1748" s="52" t="str">
        <f t="shared" si="504"/>
        <v>TOERKOOP REISBURO DE VEER</v>
      </c>
    </row>
    <row r="1749" spans="1:18" ht="15" customHeight="1">
      <c r="A1749" t="str">
        <f t="shared" si="487"/>
        <v>JAPANWALA, SAAID</v>
      </c>
      <c r="B1749" t="str">
        <f t="shared" si="488"/>
        <v>806-173018</v>
      </c>
      <c r="C1749">
        <f t="shared" si="489"/>
        <v>93155045</v>
      </c>
      <c r="D1749" t="str">
        <f t="shared" si="490"/>
        <v>Checked Out</v>
      </c>
      <c r="E1749" t="str">
        <f t="shared" si="491"/>
        <v>CRS</v>
      </c>
      <c r="F1749" t="str">
        <f t="shared" si="492"/>
        <v>RACK</v>
      </c>
      <c r="G1749" t="str">
        <f t="shared" si="493"/>
        <v>SBK</v>
      </c>
      <c r="H1749">
        <f t="shared" si="494"/>
        <v>105</v>
      </c>
      <c r="I1749">
        <f t="shared" si="495"/>
        <v>42591</v>
      </c>
      <c r="J1749">
        <f t="shared" si="496"/>
        <v>42595</v>
      </c>
      <c r="K1749" t="str">
        <f t="shared" si="497"/>
        <v>NQQ1</v>
      </c>
      <c r="L1749">
        <f t="shared" si="498"/>
        <v>115</v>
      </c>
      <c r="M1749">
        <f t="shared" si="499"/>
        <v>4</v>
      </c>
      <c r="N1749">
        <f t="shared" si="500"/>
        <v>0</v>
      </c>
      <c r="O1749">
        <f t="shared" si="501"/>
        <v>0</v>
      </c>
      <c r="P1749" s="52" t="str">
        <f t="shared" si="502"/>
        <v>BOOKING.COM</v>
      </c>
      <c r="Q1749" s="52" t="str">
        <f t="shared" si="503"/>
        <v>*JBS HOTELS</v>
      </c>
      <c r="R1749" s="52" t="str">
        <f t="shared" si="504"/>
        <v>TOERKOOP REISBURO DE VEER</v>
      </c>
    </row>
    <row r="1750" spans="1:18" ht="15" customHeight="1">
      <c r="A1750" t="str">
        <f t="shared" si="487"/>
        <v>JAPANWALA, SAAID</v>
      </c>
      <c r="B1750" t="str">
        <f t="shared" si="488"/>
        <v>806-173018</v>
      </c>
      <c r="C1750">
        <f t="shared" si="489"/>
        <v>93155045</v>
      </c>
      <c r="D1750" t="str">
        <f t="shared" si="490"/>
        <v>Checked Out</v>
      </c>
      <c r="E1750" t="str">
        <f t="shared" si="491"/>
        <v>CRS</v>
      </c>
      <c r="F1750" t="str">
        <f t="shared" si="492"/>
        <v>RACK</v>
      </c>
      <c r="G1750" t="str">
        <f t="shared" si="493"/>
        <v>SBK</v>
      </c>
      <c r="H1750">
        <f t="shared" si="494"/>
        <v>105</v>
      </c>
      <c r="I1750">
        <f t="shared" si="495"/>
        <v>42591</v>
      </c>
      <c r="J1750">
        <f t="shared" si="496"/>
        <v>42595</v>
      </c>
      <c r="K1750" t="str">
        <f t="shared" si="497"/>
        <v>NQQ1</v>
      </c>
      <c r="L1750">
        <f t="shared" si="498"/>
        <v>115</v>
      </c>
      <c r="M1750">
        <f t="shared" si="499"/>
        <v>4</v>
      </c>
      <c r="N1750">
        <f t="shared" si="500"/>
        <v>0</v>
      </c>
      <c r="O1750">
        <f t="shared" si="501"/>
        <v>0</v>
      </c>
      <c r="P1750" s="52" t="str">
        <f t="shared" si="502"/>
        <v>BOOKING.COM</v>
      </c>
      <c r="Q1750" s="52" t="str">
        <f t="shared" si="503"/>
        <v>*JBS HOTELS</v>
      </c>
      <c r="R1750" s="52" t="str">
        <f t="shared" si="504"/>
        <v>TOERKOOP REISBURO DE VEER</v>
      </c>
    </row>
    <row r="1751" spans="1:18" ht="15" customHeight="1">
      <c r="A1751" t="str">
        <f t="shared" si="487"/>
        <v>JAPANWALA, SAAID</v>
      </c>
      <c r="B1751" t="str">
        <f t="shared" si="488"/>
        <v>806-173018</v>
      </c>
      <c r="C1751">
        <f t="shared" si="489"/>
        <v>93155045</v>
      </c>
      <c r="D1751" t="str">
        <f t="shared" si="490"/>
        <v>Checked Out</v>
      </c>
      <c r="E1751" t="str">
        <f t="shared" si="491"/>
        <v>CRS</v>
      </c>
      <c r="F1751" t="str">
        <f t="shared" si="492"/>
        <v>RACK</v>
      </c>
      <c r="G1751" t="str">
        <f t="shared" si="493"/>
        <v>SBK</v>
      </c>
      <c r="H1751">
        <f t="shared" si="494"/>
        <v>105</v>
      </c>
      <c r="I1751">
        <f t="shared" si="495"/>
        <v>42591</v>
      </c>
      <c r="J1751">
        <f t="shared" si="496"/>
        <v>42595</v>
      </c>
      <c r="K1751" t="str">
        <f t="shared" si="497"/>
        <v>NQQ1</v>
      </c>
      <c r="L1751">
        <f t="shared" si="498"/>
        <v>115</v>
      </c>
      <c r="M1751">
        <f t="shared" si="499"/>
        <v>4</v>
      </c>
      <c r="N1751">
        <f t="shared" si="500"/>
        <v>0</v>
      </c>
      <c r="O1751">
        <f t="shared" si="501"/>
        <v>0</v>
      </c>
      <c r="P1751" s="52" t="str">
        <f t="shared" si="502"/>
        <v>BOOKING.COM</v>
      </c>
      <c r="Q1751" s="52" t="str">
        <f t="shared" si="503"/>
        <v>*JBS HOTELS</v>
      </c>
      <c r="R1751" s="52" t="str">
        <f t="shared" si="504"/>
        <v>TOERKOOP REISBURO DE VEER</v>
      </c>
    </row>
    <row r="1752" spans="1:18" ht="15" customHeight="1">
      <c r="A1752" t="str">
        <f t="shared" si="487"/>
        <v>JAPANWALA, SAAID</v>
      </c>
      <c r="B1752" t="str">
        <f t="shared" si="488"/>
        <v>806-173018</v>
      </c>
      <c r="C1752">
        <f t="shared" si="489"/>
        <v>93155045</v>
      </c>
      <c r="D1752" t="str">
        <f t="shared" si="490"/>
        <v>Checked Out</v>
      </c>
      <c r="E1752" t="str">
        <f t="shared" si="491"/>
        <v>CRS</v>
      </c>
      <c r="F1752" t="str">
        <f t="shared" si="492"/>
        <v>RACK</v>
      </c>
      <c r="G1752" t="str">
        <f t="shared" si="493"/>
        <v>SBK</v>
      </c>
      <c r="H1752">
        <f t="shared" si="494"/>
        <v>105</v>
      </c>
      <c r="I1752">
        <f t="shared" si="495"/>
        <v>42591</v>
      </c>
      <c r="J1752">
        <f t="shared" si="496"/>
        <v>42595</v>
      </c>
      <c r="K1752" t="str">
        <f t="shared" si="497"/>
        <v>NQQ1</v>
      </c>
      <c r="L1752">
        <f t="shared" si="498"/>
        <v>115</v>
      </c>
      <c r="M1752">
        <f t="shared" si="499"/>
        <v>4</v>
      </c>
      <c r="N1752">
        <f t="shared" si="500"/>
        <v>0</v>
      </c>
      <c r="O1752">
        <f t="shared" si="501"/>
        <v>0</v>
      </c>
      <c r="P1752" s="52" t="str">
        <f t="shared" si="502"/>
        <v>BOOKING.COM</v>
      </c>
      <c r="Q1752" s="52" t="str">
        <f t="shared" si="503"/>
        <v>*JBS HOTELS</v>
      </c>
      <c r="R1752" s="52" t="str">
        <f t="shared" si="504"/>
        <v>TOERKOOP REISBURO DE VEER</v>
      </c>
    </row>
    <row r="1753" spans="1:18" ht="15" customHeight="1">
      <c r="A1753" t="str">
        <f t="shared" si="487"/>
        <v>JAPANWALA, SAAID</v>
      </c>
      <c r="B1753" t="str">
        <f t="shared" si="488"/>
        <v>806-173018</v>
      </c>
      <c r="C1753">
        <f t="shared" si="489"/>
        <v>93155045</v>
      </c>
      <c r="D1753" t="str">
        <f t="shared" si="490"/>
        <v>Checked Out</v>
      </c>
      <c r="E1753" t="str">
        <f t="shared" si="491"/>
        <v>CRS</v>
      </c>
      <c r="F1753" t="str">
        <f t="shared" si="492"/>
        <v>RACK</v>
      </c>
      <c r="G1753" t="str">
        <f t="shared" si="493"/>
        <v>SBK</v>
      </c>
      <c r="H1753">
        <f t="shared" si="494"/>
        <v>105</v>
      </c>
      <c r="I1753">
        <f t="shared" si="495"/>
        <v>42591</v>
      </c>
      <c r="J1753">
        <f t="shared" si="496"/>
        <v>42595</v>
      </c>
      <c r="K1753" t="str">
        <f t="shared" si="497"/>
        <v>NQQ1</v>
      </c>
      <c r="L1753">
        <f t="shared" si="498"/>
        <v>115</v>
      </c>
      <c r="M1753">
        <f t="shared" si="499"/>
        <v>4</v>
      </c>
      <c r="N1753">
        <f t="shared" si="500"/>
        <v>0</v>
      </c>
      <c r="O1753">
        <f t="shared" si="501"/>
        <v>0</v>
      </c>
      <c r="P1753" s="52" t="str">
        <f t="shared" si="502"/>
        <v>BOOKING.COM</v>
      </c>
      <c r="Q1753" s="52" t="str">
        <f t="shared" si="503"/>
        <v>*JBS HOTELS</v>
      </c>
      <c r="R1753" s="52" t="str">
        <f t="shared" si="504"/>
        <v>TOERKOOP REISBURO DE VEER</v>
      </c>
    </row>
    <row r="1754" spans="1:18" ht="15" customHeight="1">
      <c r="A1754" t="str">
        <f t="shared" si="487"/>
        <v>JAPANWALA, SAAID</v>
      </c>
      <c r="B1754" t="str">
        <f t="shared" si="488"/>
        <v>806-173018</v>
      </c>
      <c r="C1754">
        <f t="shared" si="489"/>
        <v>93155045</v>
      </c>
      <c r="D1754" t="str">
        <f t="shared" si="490"/>
        <v>Checked Out</v>
      </c>
      <c r="E1754" t="str">
        <f t="shared" si="491"/>
        <v>CRS</v>
      </c>
      <c r="F1754" t="str">
        <f t="shared" si="492"/>
        <v>RACK</v>
      </c>
      <c r="G1754" t="str">
        <f t="shared" si="493"/>
        <v>SBK</v>
      </c>
      <c r="H1754">
        <f t="shared" si="494"/>
        <v>105</v>
      </c>
      <c r="I1754">
        <f t="shared" si="495"/>
        <v>42591</v>
      </c>
      <c r="J1754">
        <f t="shared" si="496"/>
        <v>42595</v>
      </c>
      <c r="K1754" t="str">
        <f t="shared" si="497"/>
        <v>NQQ1</v>
      </c>
      <c r="L1754">
        <f t="shared" si="498"/>
        <v>115</v>
      </c>
      <c r="M1754">
        <f t="shared" si="499"/>
        <v>4</v>
      </c>
      <c r="N1754">
        <f t="shared" si="500"/>
        <v>0</v>
      </c>
      <c r="O1754">
        <f t="shared" si="501"/>
        <v>0</v>
      </c>
      <c r="P1754" s="52" t="str">
        <f t="shared" si="502"/>
        <v>BOOKING.COM</v>
      </c>
      <c r="Q1754" s="52" t="str">
        <f t="shared" si="503"/>
        <v>*JBS HOTELS</v>
      </c>
      <c r="R1754" s="52" t="str">
        <f t="shared" si="504"/>
        <v>TOERKOOP REISBURO DE VEER</v>
      </c>
    </row>
    <row r="1755" spans="1:18" ht="15" customHeight="1">
      <c r="A1755" t="str">
        <f t="shared" si="487"/>
        <v>JAPANWALA, SAAID</v>
      </c>
      <c r="B1755" t="str">
        <f t="shared" si="488"/>
        <v>806-173018</v>
      </c>
      <c r="C1755">
        <f t="shared" si="489"/>
        <v>93155045</v>
      </c>
      <c r="D1755" t="str">
        <f t="shared" si="490"/>
        <v>Checked Out</v>
      </c>
      <c r="E1755" t="str">
        <f t="shared" si="491"/>
        <v>CRS</v>
      </c>
      <c r="F1755" t="str">
        <f t="shared" si="492"/>
        <v>RACK</v>
      </c>
      <c r="G1755" t="str">
        <f t="shared" si="493"/>
        <v>SBK</v>
      </c>
      <c r="H1755">
        <f t="shared" si="494"/>
        <v>105</v>
      </c>
      <c r="I1755">
        <f t="shared" si="495"/>
        <v>42591</v>
      </c>
      <c r="J1755">
        <f t="shared" si="496"/>
        <v>42595</v>
      </c>
      <c r="K1755" t="str">
        <f t="shared" si="497"/>
        <v>NQQ1</v>
      </c>
      <c r="L1755">
        <f t="shared" si="498"/>
        <v>115</v>
      </c>
      <c r="M1755">
        <f t="shared" si="499"/>
        <v>4</v>
      </c>
      <c r="N1755">
        <f t="shared" si="500"/>
        <v>0</v>
      </c>
      <c r="O1755">
        <f t="shared" si="501"/>
        <v>0</v>
      </c>
      <c r="P1755" s="52" t="str">
        <f t="shared" si="502"/>
        <v>BOOKING.COM</v>
      </c>
      <c r="Q1755" s="52" t="str">
        <f t="shared" si="503"/>
        <v>*JBS HOTELS</v>
      </c>
      <c r="R1755" s="52" t="str">
        <f t="shared" si="504"/>
        <v>TOERKOOP REISBURO DE VEER</v>
      </c>
    </row>
    <row r="1756" spans="1:18" ht="15" customHeight="1">
      <c r="A1756" t="str">
        <f t="shared" si="487"/>
        <v>JAPANWALA, SAAID</v>
      </c>
      <c r="B1756" t="str">
        <f t="shared" si="488"/>
        <v>806-173018</v>
      </c>
      <c r="C1756">
        <f t="shared" si="489"/>
        <v>93155045</v>
      </c>
      <c r="D1756" t="str">
        <f t="shared" si="490"/>
        <v>Checked Out</v>
      </c>
      <c r="E1756" t="str">
        <f t="shared" si="491"/>
        <v>CRS</v>
      </c>
      <c r="F1756" t="str">
        <f t="shared" si="492"/>
        <v>RACK</v>
      </c>
      <c r="G1756" t="str">
        <f t="shared" si="493"/>
        <v>SBK</v>
      </c>
      <c r="H1756">
        <f t="shared" si="494"/>
        <v>105</v>
      </c>
      <c r="I1756">
        <f t="shared" si="495"/>
        <v>42591</v>
      </c>
      <c r="J1756">
        <f t="shared" si="496"/>
        <v>42595</v>
      </c>
      <c r="K1756" t="str">
        <f t="shared" si="497"/>
        <v>NQQ1</v>
      </c>
      <c r="L1756">
        <f t="shared" si="498"/>
        <v>115</v>
      </c>
      <c r="M1756">
        <f t="shared" si="499"/>
        <v>4</v>
      </c>
      <c r="N1756">
        <f t="shared" si="500"/>
        <v>0</v>
      </c>
      <c r="O1756">
        <f t="shared" si="501"/>
        <v>0</v>
      </c>
      <c r="P1756" s="52" t="str">
        <f t="shared" si="502"/>
        <v>BOOKING.COM</v>
      </c>
      <c r="Q1756" s="52" t="str">
        <f t="shared" si="503"/>
        <v>*JBS HOTELS</v>
      </c>
      <c r="R1756" s="52" t="str">
        <f t="shared" si="504"/>
        <v>TOERKOOP REISBURO DE VEER</v>
      </c>
    </row>
    <row r="1757" spans="1:18" ht="15" customHeight="1">
      <c r="A1757" t="str">
        <f t="shared" ref="A1757:A1820" si="505">A1756</f>
        <v>JAPANWALA, SAAID</v>
      </c>
      <c r="B1757" t="str">
        <f t="shared" ref="B1757:B1820" si="506">B1756</f>
        <v>806-173018</v>
      </c>
      <c r="C1757">
        <f t="shared" ref="C1757:C1820" si="507">C1756</f>
        <v>93155045</v>
      </c>
      <c r="D1757" t="str">
        <f t="shared" ref="D1757:D1820" si="508">D1756</f>
        <v>Checked Out</v>
      </c>
      <c r="E1757" t="str">
        <f t="shared" ref="E1757:E1820" si="509">E1756</f>
        <v>CRS</v>
      </c>
      <c r="F1757" t="str">
        <f t="shared" ref="F1757:F1820" si="510">F1756</f>
        <v>RACK</v>
      </c>
      <c r="G1757" t="str">
        <f t="shared" ref="G1757:G1820" si="511">G1756</f>
        <v>SBK</v>
      </c>
      <c r="H1757">
        <f t="shared" ref="H1757:H1820" si="512">H1756</f>
        <v>105</v>
      </c>
      <c r="I1757">
        <f t="shared" ref="I1757:I1820" si="513">I1756</f>
        <v>42591</v>
      </c>
      <c r="J1757">
        <f t="shared" ref="J1757:J1820" si="514">J1756</f>
        <v>42595</v>
      </c>
      <c r="K1757" t="str">
        <f t="shared" ref="K1757:K1820" si="515">K1756</f>
        <v>NQQ1</v>
      </c>
      <c r="L1757">
        <f t="shared" ref="L1757:L1820" si="516">L1756</f>
        <v>115</v>
      </c>
      <c r="M1757">
        <f t="shared" ref="M1757:M1820" si="517">M1756</f>
        <v>4</v>
      </c>
      <c r="N1757">
        <f t="shared" ref="N1757:N1820" si="518">N1756</f>
        <v>0</v>
      </c>
      <c r="O1757">
        <f t="shared" ref="O1757:O1820" si="519">O1756</f>
        <v>0</v>
      </c>
      <c r="P1757" s="52" t="str">
        <f t="shared" ref="P1757:P1820" si="520">P1756</f>
        <v>BOOKING.COM</v>
      </c>
      <c r="Q1757" s="52" t="str">
        <f t="shared" ref="Q1757:Q1820" si="521">Q1756</f>
        <v>*JBS HOTELS</v>
      </c>
      <c r="R1757" s="52" t="str">
        <f t="shared" ref="R1757:R1820" si="522">R1756</f>
        <v>TOERKOOP REISBURO DE VEER</v>
      </c>
    </row>
    <row r="1758" spans="1:18" ht="15" customHeight="1">
      <c r="A1758" t="str">
        <f t="shared" si="505"/>
        <v>JAPANWALA, SAAID</v>
      </c>
      <c r="B1758" t="str">
        <f t="shared" si="506"/>
        <v>806-173018</v>
      </c>
      <c r="C1758">
        <f t="shared" si="507"/>
        <v>93155045</v>
      </c>
      <c r="D1758" t="str">
        <f t="shared" si="508"/>
        <v>Checked Out</v>
      </c>
      <c r="E1758" t="str">
        <f t="shared" si="509"/>
        <v>CRS</v>
      </c>
      <c r="F1758" t="str">
        <f t="shared" si="510"/>
        <v>RACK</v>
      </c>
      <c r="G1758" t="str">
        <f t="shared" si="511"/>
        <v>SBK</v>
      </c>
      <c r="H1758">
        <f t="shared" si="512"/>
        <v>105</v>
      </c>
      <c r="I1758">
        <f t="shared" si="513"/>
        <v>42591</v>
      </c>
      <c r="J1758">
        <f t="shared" si="514"/>
        <v>42595</v>
      </c>
      <c r="K1758" t="str">
        <f t="shared" si="515"/>
        <v>NQQ1</v>
      </c>
      <c r="L1758">
        <f t="shared" si="516"/>
        <v>115</v>
      </c>
      <c r="M1758">
        <f t="shared" si="517"/>
        <v>4</v>
      </c>
      <c r="N1758">
        <f t="shared" si="518"/>
        <v>0</v>
      </c>
      <c r="O1758">
        <f t="shared" si="519"/>
        <v>0</v>
      </c>
      <c r="P1758" s="52" t="str">
        <f t="shared" si="520"/>
        <v>BOOKING.COM</v>
      </c>
      <c r="Q1758" s="52" t="str">
        <f t="shared" si="521"/>
        <v>*JBS HOTELS</v>
      </c>
      <c r="R1758" s="52" t="str">
        <f t="shared" si="522"/>
        <v>TOERKOOP REISBURO DE VEER</v>
      </c>
    </row>
    <row r="1759" spans="1:18" ht="15" customHeight="1">
      <c r="A1759" t="str">
        <f t="shared" si="505"/>
        <v>JAPANWALA, SAAID</v>
      </c>
      <c r="B1759" t="str">
        <f t="shared" si="506"/>
        <v>806-173018</v>
      </c>
      <c r="C1759">
        <f t="shared" si="507"/>
        <v>93155045</v>
      </c>
      <c r="D1759" t="str">
        <f t="shared" si="508"/>
        <v>Checked Out</v>
      </c>
      <c r="E1759" t="str">
        <f t="shared" si="509"/>
        <v>CRS</v>
      </c>
      <c r="F1759" t="str">
        <f t="shared" si="510"/>
        <v>RACK</v>
      </c>
      <c r="G1759" t="str">
        <f t="shared" si="511"/>
        <v>SBK</v>
      </c>
      <c r="H1759">
        <f t="shared" si="512"/>
        <v>105</v>
      </c>
      <c r="I1759">
        <f t="shared" si="513"/>
        <v>42591</v>
      </c>
      <c r="J1759">
        <f t="shared" si="514"/>
        <v>42595</v>
      </c>
      <c r="K1759" t="str">
        <f t="shared" si="515"/>
        <v>NQQ1</v>
      </c>
      <c r="L1759">
        <f t="shared" si="516"/>
        <v>115</v>
      </c>
      <c r="M1759">
        <f t="shared" si="517"/>
        <v>4</v>
      </c>
      <c r="N1759">
        <f t="shared" si="518"/>
        <v>0</v>
      </c>
      <c r="O1759">
        <f t="shared" si="519"/>
        <v>0</v>
      </c>
      <c r="P1759" s="52" t="str">
        <f t="shared" si="520"/>
        <v>BOOKING.COM</v>
      </c>
      <c r="Q1759" s="52" t="str">
        <f t="shared" si="521"/>
        <v>*JBS HOTELS</v>
      </c>
      <c r="R1759" s="52" t="str">
        <f t="shared" si="522"/>
        <v>TOERKOOP REISBURO DE VEER</v>
      </c>
    </row>
    <row r="1760" spans="1:18" ht="15" customHeight="1">
      <c r="A1760" t="str">
        <f t="shared" si="505"/>
        <v>JAPANWALA, SAAID</v>
      </c>
      <c r="B1760" t="str">
        <f t="shared" si="506"/>
        <v>806-173018</v>
      </c>
      <c r="C1760">
        <f t="shared" si="507"/>
        <v>93155045</v>
      </c>
      <c r="D1760" t="str">
        <f t="shared" si="508"/>
        <v>Checked Out</v>
      </c>
      <c r="E1760" t="str">
        <f t="shared" si="509"/>
        <v>CRS</v>
      </c>
      <c r="F1760" t="str">
        <f t="shared" si="510"/>
        <v>RACK</v>
      </c>
      <c r="G1760" t="str">
        <f t="shared" si="511"/>
        <v>SBK</v>
      </c>
      <c r="H1760">
        <f t="shared" si="512"/>
        <v>105</v>
      </c>
      <c r="I1760">
        <f t="shared" si="513"/>
        <v>42591</v>
      </c>
      <c r="J1760">
        <f t="shared" si="514"/>
        <v>42595</v>
      </c>
      <c r="K1760" t="str">
        <f t="shared" si="515"/>
        <v>NQQ1</v>
      </c>
      <c r="L1760">
        <f t="shared" si="516"/>
        <v>115</v>
      </c>
      <c r="M1760">
        <f t="shared" si="517"/>
        <v>4</v>
      </c>
      <c r="N1760">
        <f t="shared" si="518"/>
        <v>0</v>
      </c>
      <c r="O1760">
        <f t="shared" si="519"/>
        <v>0</v>
      </c>
      <c r="P1760" s="52" t="str">
        <f t="shared" si="520"/>
        <v>BOOKING.COM</v>
      </c>
      <c r="Q1760" s="52" t="str">
        <f t="shared" si="521"/>
        <v>*JBS HOTELS</v>
      </c>
      <c r="R1760" s="52" t="str">
        <f t="shared" si="522"/>
        <v>TOERKOOP REISBURO DE VEER</v>
      </c>
    </row>
    <row r="1761" spans="1:18" ht="15" customHeight="1">
      <c r="A1761" t="str">
        <f t="shared" si="505"/>
        <v>JAPANWALA, SAAID</v>
      </c>
      <c r="B1761" t="str">
        <f t="shared" si="506"/>
        <v>806-173018</v>
      </c>
      <c r="C1761">
        <f t="shared" si="507"/>
        <v>93155045</v>
      </c>
      <c r="D1761" t="str">
        <f t="shared" si="508"/>
        <v>Checked Out</v>
      </c>
      <c r="E1761" t="str">
        <f t="shared" si="509"/>
        <v>CRS</v>
      </c>
      <c r="F1761" t="str">
        <f t="shared" si="510"/>
        <v>RACK</v>
      </c>
      <c r="G1761" t="str">
        <f t="shared" si="511"/>
        <v>SBK</v>
      </c>
      <c r="H1761">
        <f t="shared" si="512"/>
        <v>105</v>
      </c>
      <c r="I1761">
        <f t="shared" si="513"/>
        <v>42591</v>
      </c>
      <c r="J1761">
        <f t="shared" si="514"/>
        <v>42595</v>
      </c>
      <c r="K1761" t="str">
        <f t="shared" si="515"/>
        <v>NQQ1</v>
      </c>
      <c r="L1761">
        <f t="shared" si="516"/>
        <v>115</v>
      </c>
      <c r="M1761">
        <f t="shared" si="517"/>
        <v>4</v>
      </c>
      <c r="N1761">
        <f t="shared" si="518"/>
        <v>0</v>
      </c>
      <c r="O1761">
        <f t="shared" si="519"/>
        <v>0</v>
      </c>
      <c r="P1761" s="52" t="str">
        <f t="shared" si="520"/>
        <v>BOOKING.COM</v>
      </c>
      <c r="Q1761" s="52" t="str">
        <f t="shared" si="521"/>
        <v>*JBS HOTELS</v>
      </c>
      <c r="R1761" s="52" t="str">
        <f t="shared" si="522"/>
        <v>TOERKOOP REISBURO DE VEER</v>
      </c>
    </row>
    <row r="1762" spans="1:18" ht="15" customHeight="1">
      <c r="A1762" t="str">
        <f t="shared" si="505"/>
        <v>JAPANWALA, SAAID</v>
      </c>
      <c r="B1762" t="str">
        <f t="shared" si="506"/>
        <v>806-173018</v>
      </c>
      <c r="C1762">
        <f t="shared" si="507"/>
        <v>93155045</v>
      </c>
      <c r="D1762" t="str">
        <f t="shared" si="508"/>
        <v>Checked Out</v>
      </c>
      <c r="E1762" t="str">
        <f t="shared" si="509"/>
        <v>CRS</v>
      </c>
      <c r="F1762" t="str">
        <f t="shared" si="510"/>
        <v>RACK</v>
      </c>
      <c r="G1762" t="str">
        <f t="shared" si="511"/>
        <v>SBK</v>
      </c>
      <c r="H1762">
        <f t="shared" si="512"/>
        <v>105</v>
      </c>
      <c r="I1762">
        <f t="shared" si="513"/>
        <v>42591</v>
      </c>
      <c r="J1762">
        <f t="shared" si="514"/>
        <v>42595</v>
      </c>
      <c r="K1762" t="str">
        <f t="shared" si="515"/>
        <v>NQQ1</v>
      </c>
      <c r="L1762">
        <f t="shared" si="516"/>
        <v>115</v>
      </c>
      <c r="M1762">
        <f t="shared" si="517"/>
        <v>4</v>
      </c>
      <c r="N1762">
        <f t="shared" si="518"/>
        <v>0</v>
      </c>
      <c r="O1762">
        <f t="shared" si="519"/>
        <v>0</v>
      </c>
      <c r="P1762" s="52" t="str">
        <f t="shared" si="520"/>
        <v>BOOKING.COM</v>
      </c>
      <c r="Q1762" s="52" t="str">
        <f t="shared" si="521"/>
        <v>*JBS HOTELS</v>
      </c>
      <c r="R1762" s="52" t="str">
        <f t="shared" si="522"/>
        <v>TOERKOOP REISBURO DE VEER</v>
      </c>
    </row>
    <row r="1763" spans="1:18" ht="15" customHeight="1">
      <c r="A1763" t="str">
        <f t="shared" si="505"/>
        <v>JAPANWALA, SAAID</v>
      </c>
      <c r="B1763" t="str">
        <f t="shared" si="506"/>
        <v>806-173018</v>
      </c>
      <c r="C1763">
        <f t="shared" si="507"/>
        <v>93155045</v>
      </c>
      <c r="D1763" t="str">
        <f t="shared" si="508"/>
        <v>Checked Out</v>
      </c>
      <c r="E1763" t="str">
        <f t="shared" si="509"/>
        <v>CRS</v>
      </c>
      <c r="F1763" t="str">
        <f t="shared" si="510"/>
        <v>RACK</v>
      </c>
      <c r="G1763" t="str">
        <f t="shared" si="511"/>
        <v>SBK</v>
      </c>
      <c r="H1763">
        <f t="shared" si="512"/>
        <v>105</v>
      </c>
      <c r="I1763">
        <f t="shared" si="513"/>
        <v>42591</v>
      </c>
      <c r="J1763">
        <f t="shared" si="514"/>
        <v>42595</v>
      </c>
      <c r="K1763" t="str">
        <f t="shared" si="515"/>
        <v>NQQ1</v>
      </c>
      <c r="L1763">
        <f t="shared" si="516"/>
        <v>115</v>
      </c>
      <c r="M1763">
        <f t="shared" si="517"/>
        <v>4</v>
      </c>
      <c r="N1763">
        <f t="shared" si="518"/>
        <v>0</v>
      </c>
      <c r="O1763">
        <f t="shared" si="519"/>
        <v>0</v>
      </c>
      <c r="P1763" s="52" t="str">
        <f t="shared" si="520"/>
        <v>BOOKING.COM</v>
      </c>
      <c r="Q1763" s="52" t="str">
        <f t="shared" si="521"/>
        <v>*JBS HOTELS</v>
      </c>
      <c r="R1763" s="52" t="str">
        <f t="shared" si="522"/>
        <v>TOERKOOP REISBURO DE VEER</v>
      </c>
    </row>
    <row r="1764" spans="1:18" ht="15" customHeight="1">
      <c r="A1764" t="str">
        <f t="shared" si="505"/>
        <v>JAPANWALA, SAAID</v>
      </c>
      <c r="B1764" t="str">
        <f t="shared" si="506"/>
        <v>806-173018</v>
      </c>
      <c r="C1764">
        <f t="shared" si="507"/>
        <v>93155045</v>
      </c>
      <c r="D1764" t="str">
        <f t="shared" si="508"/>
        <v>Checked Out</v>
      </c>
      <c r="E1764" t="str">
        <f t="shared" si="509"/>
        <v>CRS</v>
      </c>
      <c r="F1764" t="str">
        <f t="shared" si="510"/>
        <v>RACK</v>
      </c>
      <c r="G1764" t="str">
        <f t="shared" si="511"/>
        <v>SBK</v>
      </c>
      <c r="H1764">
        <f t="shared" si="512"/>
        <v>105</v>
      </c>
      <c r="I1764">
        <f t="shared" si="513"/>
        <v>42591</v>
      </c>
      <c r="J1764">
        <f t="shared" si="514"/>
        <v>42595</v>
      </c>
      <c r="K1764" t="str">
        <f t="shared" si="515"/>
        <v>NQQ1</v>
      </c>
      <c r="L1764">
        <f t="shared" si="516"/>
        <v>115</v>
      </c>
      <c r="M1764">
        <f t="shared" si="517"/>
        <v>4</v>
      </c>
      <c r="N1764">
        <f t="shared" si="518"/>
        <v>0</v>
      </c>
      <c r="O1764">
        <f t="shared" si="519"/>
        <v>0</v>
      </c>
      <c r="P1764" s="52" t="str">
        <f t="shared" si="520"/>
        <v>BOOKING.COM</v>
      </c>
      <c r="Q1764" s="52" t="str">
        <f t="shared" si="521"/>
        <v>*JBS HOTELS</v>
      </c>
      <c r="R1764" s="52" t="str">
        <f t="shared" si="522"/>
        <v>TOERKOOP REISBURO DE VEER</v>
      </c>
    </row>
    <row r="1765" spans="1:18" ht="15" customHeight="1">
      <c r="A1765" t="str">
        <f t="shared" si="505"/>
        <v>JAPANWALA, SAAID</v>
      </c>
      <c r="B1765" t="str">
        <f t="shared" si="506"/>
        <v>806-173018</v>
      </c>
      <c r="C1765">
        <f t="shared" si="507"/>
        <v>93155045</v>
      </c>
      <c r="D1765" t="str">
        <f t="shared" si="508"/>
        <v>Checked Out</v>
      </c>
      <c r="E1765" t="str">
        <f t="shared" si="509"/>
        <v>CRS</v>
      </c>
      <c r="F1765" t="str">
        <f t="shared" si="510"/>
        <v>RACK</v>
      </c>
      <c r="G1765" t="str">
        <f t="shared" si="511"/>
        <v>SBK</v>
      </c>
      <c r="H1765">
        <f t="shared" si="512"/>
        <v>105</v>
      </c>
      <c r="I1765">
        <f t="shared" si="513"/>
        <v>42591</v>
      </c>
      <c r="J1765">
        <f t="shared" si="514"/>
        <v>42595</v>
      </c>
      <c r="K1765" t="str">
        <f t="shared" si="515"/>
        <v>NQQ1</v>
      </c>
      <c r="L1765">
        <f t="shared" si="516"/>
        <v>115</v>
      </c>
      <c r="M1765">
        <f t="shared" si="517"/>
        <v>4</v>
      </c>
      <c r="N1765">
        <f t="shared" si="518"/>
        <v>0</v>
      </c>
      <c r="O1765">
        <f t="shared" si="519"/>
        <v>0</v>
      </c>
      <c r="P1765" s="52" t="str">
        <f t="shared" si="520"/>
        <v>BOOKING.COM</v>
      </c>
      <c r="Q1765" s="52" t="str">
        <f t="shared" si="521"/>
        <v>*JBS HOTELS</v>
      </c>
      <c r="R1765" s="52" t="str">
        <f t="shared" si="522"/>
        <v>TOERKOOP REISBURO DE VEER</v>
      </c>
    </row>
    <row r="1766" spans="1:18" ht="15" customHeight="1">
      <c r="A1766" t="str">
        <f t="shared" si="505"/>
        <v>JAPANWALA, SAAID</v>
      </c>
      <c r="B1766" t="str">
        <f t="shared" si="506"/>
        <v>806-173018</v>
      </c>
      <c r="C1766">
        <f t="shared" si="507"/>
        <v>93155045</v>
      </c>
      <c r="D1766" t="str">
        <f t="shared" si="508"/>
        <v>Checked Out</v>
      </c>
      <c r="E1766" t="str">
        <f t="shared" si="509"/>
        <v>CRS</v>
      </c>
      <c r="F1766" t="str">
        <f t="shared" si="510"/>
        <v>RACK</v>
      </c>
      <c r="G1766" t="str">
        <f t="shared" si="511"/>
        <v>SBK</v>
      </c>
      <c r="H1766">
        <f t="shared" si="512"/>
        <v>105</v>
      </c>
      <c r="I1766">
        <f t="shared" si="513"/>
        <v>42591</v>
      </c>
      <c r="J1766">
        <f t="shared" si="514"/>
        <v>42595</v>
      </c>
      <c r="K1766" t="str">
        <f t="shared" si="515"/>
        <v>NQQ1</v>
      </c>
      <c r="L1766">
        <f t="shared" si="516"/>
        <v>115</v>
      </c>
      <c r="M1766">
        <f t="shared" si="517"/>
        <v>4</v>
      </c>
      <c r="N1766">
        <f t="shared" si="518"/>
        <v>0</v>
      </c>
      <c r="O1766">
        <f t="shared" si="519"/>
        <v>0</v>
      </c>
      <c r="P1766" s="52" t="str">
        <f t="shared" si="520"/>
        <v>BOOKING.COM</v>
      </c>
      <c r="Q1766" s="52" t="str">
        <f t="shared" si="521"/>
        <v>*JBS HOTELS</v>
      </c>
      <c r="R1766" s="52" t="str">
        <f t="shared" si="522"/>
        <v>TOERKOOP REISBURO DE VEER</v>
      </c>
    </row>
    <row r="1767" spans="1:18" ht="15" customHeight="1">
      <c r="A1767" t="str">
        <f t="shared" si="505"/>
        <v>JAPANWALA, SAAID</v>
      </c>
      <c r="B1767" t="str">
        <f t="shared" si="506"/>
        <v>806-173018</v>
      </c>
      <c r="C1767">
        <f t="shared" si="507"/>
        <v>93155045</v>
      </c>
      <c r="D1767" t="str">
        <f t="shared" si="508"/>
        <v>Checked Out</v>
      </c>
      <c r="E1767" t="str">
        <f t="shared" si="509"/>
        <v>CRS</v>
      </c>
      <c r="F1767" t="str">
        <f t="shared" si="510"/>
        <v>RACK</v>
      </c>
      <c r="G1767" t="str">
        <f t="shared" si="511"/>
        <v>SBK</v>
      </c>
      <c r="H1767">
        <f t="shared" si="512"/>
        <v>105</v>
      </c>
      <c r="I1767">
        <f t="shared" si="513"/>
        <v>42591</v>
      </c>
      <c r="J1767">
        <f t="shared" si="514"/>
        <v>42595</v>
      </c>
      <c r="K1767" t="str">
        <f t="shared" si="515"/>
        <v>NQQ1</v>
      </c>
      <c r="L1767">
        <f t="shared" si="516"/>
        <v>115</v>
      </c>
      <c r="M1767">
        <f t="shared" si="517"/>
        <v>4</v>
      </c>
      <c r="N1767">
        <f t="shared" si="518"/>
        <v>0</v>
      </c>
      <c r="O1767">
        <f t="shared" si="519"/>
        <v>0</v>
      </c>
      <c r="P1767" s="52" t="str">
        <f t="shared" si="520"/>
        <v>BOOKING.COM</v>
      </c>
      <c r="Q1767" s="52" t="str">
        <f t="shared" si="521"/>
        <v>*JBS HOTELS</v>
      </c>
      <c r="R1767" s="52" t="str">
        <f t="shared" si="522"/>
        <v>TOERKOOP REISBURO DE VEER</v>
      </c>
    </row>
    <row r="1768" spans="1:18" ht="15" customHeight="1">
      <c r="A1768" t="str">
        <f t="shared" si="505"/>
        <v>JAPANWALA, SAAID</v>
      </c>
      <c r="B1768" t="str">
        <f t="shared" si="506"/>
        <v>806-173018</v>
      </c>
      <c r="C1768">
        <f t="shared" si="507"/>
        <v>93155045</v>
      </c>
      <c r="D1768" t="str">
        <f t="shared" si="508"/>
        <v>Checked Out</v>
      </c>
      <c r="E1768" t="str">
        <f t="shared" si="509"/>
        <v>CRS</v>
      </c>
      <c r="F1768" t="str">
        <f t="shared" si="510"/>
        <v>RACK</v>
      </c>
      <c r="G1768" t="str">
        <f t="shared" si="511"/>
        <v>SBK</v>
      </c>
      <c r="H1768">
        <f t="shared" si="512"/>
        <v>105</v>
      </c>
      <c r="I1768">
        <f t="shared" si="513"/>
        <v>42591</v>
      </c>
      <c r="J1768">
        <f t="shared" si="514"/>
        <v>42595</v>
      </c>
      <c r="K1768" t="str">
        <f t="shared" si="515"/>
        <v>NQQ1</v>
      </c>
      <c r="L1768">
        <f t="shared" si="516"/>
        <v>115</v>
      </c>
      <c r="M1768">
        <f t="shared" si="517"/>
        <v>4</v>
      </c>
      <c r="N1768">
        <f t="shared" si="518"/>
        <v>0</v>
      </c>
      <c r="O1768">
        <f t="shared" si="519"/>
        <v>0</v>
      </c>
      <c r="P1768" s="52" t="str">
        <f t="shared" si="520"/>
        <v>BOOKING.COM</v>
      </c>
      <c r="Q1768" s="52" t="str">
        <f t="shared" si="521"/>
        <v>*JBS HOTELS</v>
      </c>
      <c r="R1768" s="52" t="str">
        <f t="shared" si="522"/>
        <v>TOERKOOP REISBURO DE VEER</v>
      </c>
    </row>
    <row r="1769" spans="1:18" ht="15" customHeight="1">
      <c r="A1769" t="str">
        <f t="shared" si="505"/>
        <v>JAPANWALA, SAAID</v>
      </c>
      <c r="B1769" t="str">
        <f t="shared" si="506"/>
        <v>806-173018</v>
      </c>
      <c r="C1769">
        <f t="shared" si="507"/>
        <v>93155045</v>
      </c>
      <c r="D1769" t="str">
        <f t="shared" si="508"/>
        <v>Checked Out</v>
      </c>
      <c r="E1769" t="str">
        <f t="shared" si="509"/>
        <v>CRS</v>
      </c>
      <c r="F1769" t="str">
        <f t="shared" si="510"/>
        <v>RACK</v>
      </c>
      <c r="G1769" t="str">
        <f t="shared" si="511"/>
        <v>SBK</v>
      </c>
      <c r="H1769">
        <f t="shared" si="512"/>
        <v>105</v>
      </c>
      <c r="I1769">
        <f t="shared" si="513"/>
        <v>42591</v>
      </c>
      <c r="J1769">
        <f t="shared" si="514"/>
        <v>42595</v>
      </c>
      <c r="K1769" t="str">
        <f t="shared" si="515"/>
        <v>NQQ1</v>
      </c>
      <c r="L1769">
        <f t="shared" si="516"/>
        <v>115</v>
      </c>
      <c r="M1769">
        <f t="shared" si="517"/>
        <v>4</v>
      </c>
      <c r="N1769">
        <f t="shared" si="518"/>
        <v>0</v>
      </c>
      <c r="O1769">
        <f t="shared" si="519"/>
        <v>0</v>
      </c>
      <c r="P1769" s="52" t="str">
        <f t="shared" si="520"/>
        <v>BOOKING.COM</v>
      </c>
      <c r="Q1769" s="52" t="str">
        <f t="shared" si="521"/>
        <v>*JBS HOTELS</v>
      </c>
      <c r="R1769" s="52" t="str">
        <f t="shared" si="522"/>
        <v>TOERKOOP REISBURO DE VEER</v>
      </c>
    </row>
    <row r="1770" spans="1:18" ht="15" customHeight="1">
      <c r="A1770" t="str">
        <f t="shared" si="505"/>
        <v>JAPANWALA, SAAID</v>
      </c>
      <c r="B1770" t="str">
        <f t="shared" si="506"/>
        <v>806-173018</v>
      </c>
      <c r="C1770">
        <f t="shared" si="507"/>
        <v>93155045</v>
      </c>
      <c r="D1770" t="str">
        <f t="shared" si="508"/>
        <v>Checked Out</v>
      </c>
      <c r="E1770" t="str">
        <f t="shared" si="509"/>
        <v>CRS</v>
      </c>
      <c r="F1770" t="str">
        <f t="shared" si="510"/>
        <v>RACK</v>
      </c>
      <c r="G1770" t="str">
        <f t="shared" si="511"/>
        <v>SBK</v>
      </c>
      <c r="H1770">
        <f t="shared" si="512"/>
        <v>105</v>
      </c>
      <c r="I1770">
        <f t="shared" si="513"/>
        <v>42591</v>
      </c>
      <c r="J1770">
        <f t="shared" si="514"/>
        <v>42595</v>
      </c>
      <c r="K1770" t="str">
        <f t="shared" si="515"/>
        <v>NQQ1</v>
      </c>
      <c r="L1770">
        <f t="shared" si="516"/>
        <v>115</v>
      </c>
      <c r="M1770">
        <f t="shared" si="517"/>
        <v>4</v>
      </c>
      <c r="N1770">
        <f t="shared" si="518"/>
        <v>0</v>
      </c>
      <c r="O1770">
        <f t="shared" si="519"/>
        <v>0</v>
      </c>
      <c r="P1770" s="52" t="str">
        <f t="shared" si="520"/>
        <v>BOOKING.COM</v>
      </c>
      <c r="Q1770" s="52" t="str">
        <f t="shared" si="521"/>
        <v>*JBS HOTELS</v>
      </c>
      <c r="R1770" s="52" t="str">
        <f t="shared" si="522"/>
        <v>TOERKOOP REISBURO DE VEER</v>
      </c>
    </row>
    <row r="1771" spans="1:18" ht="15" customHeight="1">
      <c r="A1771" t="str">
        <f t="shared" si="505"/>
        <v>JAPANWALA, SAAID</v>
      </c>
      <c r="B1771" t="str">
        <f t="shared" si="506"/>
        <v>806-173018</v>
      </c>
      <c r="C1771">
        <f t="shared" si="507"/>
        <v>93155045</v>
      </c>
      <c r="D1771" t="str">
        <f t="shared" si="508"/>
        <v>Checked Out</v>
      </c>
      <c r="E1771" t="str">
        <f t="shared" si="509"/>
        <v>CRS</v>
      </c>
      <c r="F1771" t="str">
        <f t="shared" si="510"/>
        <v>RACK</v>
      </c>
      <c r="G1771" t="str">
        <f t="shared" si="511"/>
        <v>SBK</v>
      </c>
      <c r="H1771">
        <f t="shared" si="512"/>
        <v>105</v>
      </c>
      <c r="I1771">
        <f t="shared" si="513"/>
        <v>42591</v>
      </c>
      <c r="J1771">
        <f t="shared" si="514"/>
        <v>42595</v>
      </c>
      <c r="K1771" t="str">
        <f t="shared" si="515"/>
        <v>NQQ1</v>
      </c>
      <c r="L1771">
        <f t="shared" si="516"/>
        <v>115</v>
      </c>
      <c r="M1771">
        <f t="shared" si="517"/>
        <v>4</v>
      </c>
      <c r="N1771">
        <f t="shared" si="518"/>
        <v>0</v>
      </c>
      <c r="O1771">
        <f t="shared" si="519"/>
        <v>0</v>
      </c>
      <c r="P1771" s="52" t="str">
        <f t="shared" si="520"/>
        <v>BOOKING.COM</v>
      </c>
      <c r="Q1771" s="52" t="str">
        <f t="shared" si="521"/>
        <v>*JBS HOTELS</v>
      </c>
      <c r="R1771" s="52" t="str">
        <f t="shared" si="522"/>
        <v>TOERKOOP REISBURO DE VEER</v>
      </c>
    </row>
    <row r="1772" spans="1:18" ht="15" customHeight="1">
      <c r="A1772" t="str">
        <f t="shared" si="505"/>
        <v>JAPANWALA, SAAID</v>
      </c>
      <c r="B1772" t="str">
        <f t="shared" si="506"/>
        <v>806-173018</v>
      </c>
      <c r="C1772">
        <f t="shared" si="507"/>
        <v>93155045</v>
      </c>
      <c r="D1772" t="str">
        <f t="shared" si="508"/>
        <v>Checked Out</v>
      </c>
      <c r="E1772" t="str">
        <f t="shared" si="509"/>
        <v>CRS</v>
      </c>
      <c r="F1772" t="str">
        <f t="shared" si="510"/>
        <v>RACK</v>
      </c>
      <c r="G1772" t="str">
        <f t="shared" si="511"/>
        <v>SBK</v>
      </c>
      <c r="H1772">
        <f t="shared" si="512"/>
        <v>105</v>
      </c>
      <c r="I1772">
        <f t="shared" si="513"/>
        <v>42591</v>
      </c>
      <c r="J1772">
        <f t="shared" si="514"/>
        <v>42595</v>
      </c>
      <c r="K1772" t="str">
        <f t="shared" si="515"/>
        <v>NQQ1</v>
      </c>
      <c r="L1772">
        <f t="shared" si="516"/>
        <v>115</v>
      </c>
      <c r="M1772">
        <f t="shared" si="517"/>
        <v>4</v>
      </c>
      <c r="N1772">
        <f t="shared" si="518"/>
        <v>0</v>
      </c>
      <c r="O1772">
        <f t="shared" si="519"/>
        <v>0</v>
      </c>
      <c r="P1772" s="52" t="str">
        <f t="shared" si="520"/>
        <v>BOOKING.COM</v>
      </c>
      <c r="Q1772" s="52" t="str">
        <f t="shared" si="521"/>
        <v>*JBS HOTELS</v>
      </c>
      <c r="R1772" s="52" t="str">
        <f t="shared" si="522"/>
        <v>TOERKOOP REISBURO DE VEER</v>
      </c>
    </row>
    <row r="1773" spans="1:18" ht="15" customHeight="1">
      <c r="A1773" t="str">
        <f t="shared" si="505"/>
        <v>JAPANWALA, SAAID</v>
      </c>
      <c r="B1773" t="str">
        <f t="shared" si="506"/>
        <v>806-173018</v>
      </c>
      <c r="C1773">
        <f t="shared" si="507"/>
        <v>93155045</v>
      </c>
      <c r="D1773" t="str">
        <f t="shared" si="508"/>
        <v>Checked Out</v>
      </c>
      <c r="E1773" t="str">
        <f t="shared" si="509"/>
        <v>CRS</v>
      </c>
      <c r="F1773" t="str">
        <f t="shared" si="510"/>
        <v>RACK</v>
      </c>
      <c r="G1773" t="str">
        <f t="shared" si="511"/>
        <v>SBK</v>
      </c>
      <c r="H1773">
        <f t="shared" si="512"/>
        <v>105</v>
      </c>
      <c r="I1773">
        <f t="shared" si="513"/>
        <v>42591</v>
      </c>
      <c r="J1773">
        <f t="shared" si="514"/>
        <v>42595</v>
      </c>
      <c r="K1773" t="str">
        <f t="shared" si="515"/>
        <v>NQQ1</v>
      </c>
      <c r="L1773">
        <f t="shared" si="516"/>
        <v>115</v>
      </c>
      <c r="M1773">
        <f t="shared" si="517"/>
        <v>4</v>
      </c>
      <c r="N1773">
        <f t="shared" si="518"/>
        <v>0</v>
      </c>
      <c r="O1773">
        <f t="shared" si="519"/>
        <v>0</v>
      </c>
      <c r="P1773" s="52" t="str">
        <f t="shared" si="520"/>
        <v>BOOKING.COM</v>
      </c>
      <c r="Q1773" s="52" t="str">
        <f t="shared" si="521"/>
        <v>*JBS HOTELS</v>
      </c>
      <c r="R1773" s="52" t="str">
        <f t="shared" si="522"/>
        <v>TOERKOOP REISBURO DE VEER</v>
      </c>
    </row>
    <row r="1774" spans="1:18" ht="15" customHeight="1">
      <c r="A1774" t="str">
        <f t="shared" si="505"/>
        <v>JAPANWALA, SAAID</v>
      </c>
      <c r="B1774" t="str">
        <f t="shared" si="506"/>
        <v>806-173018</v>
      </c>
      <c r="C1774">
        <f t="shared" si="507"/>
        <v>93155045</v>
      </c>
      <c r="D1774" t="str">
        <f t="shared" si="508"/>
        <v>Checked Out</v>
      </c>
      <c r="E1774" t="str">
        <f t="shared" si="509"/>
        <v>CRS</v>
      </c>
      <c r="F1774" t="str">
        <f t="shared" si="510"/>
        <v>RACK</v>
      </c>
      <c r="G1774" t="str">
        <f t="shared" si="511"/>
        <v>SBK</v>
      </c>
      <c r="H1774">
        <f t="shared" si="512"/>
        <v>105</v>
      </c>
      <c r="I1774">
        <f t="shared" si="513"/>
        <v>42591</v>
      </c>
      <c r="J1774">
        <f t="shared" si="514"/>
        <v>42595</v>
      </c>
      <c r="K1774" t="str">
        <f t="shared" si="515"/>
        <v>NQQ1</v>
      </c>
      <c r="L1774">
        <f t="shared" si="516"/>
        <v>115</v>
      </c>
      <c r="M1774">
        <f t="shared" si="517"/>
        <v>4</v>
      </c>
      <c r="N1774">
        <f t="shared" si="518"/>
        <v>0</v>
      </c>
      <c r="O1774">
        <f t="shared" si="519"/>
        <v>0</v>
      </c>
      <c r="P1774" s="52" t="str">
        <f t="shared" si="520"/>
        <v>BOOKING.COM</v>
      </c>
      <c r="Q1774" s="52" t="str">
        <f t="shared" si="521"/>
        <v>*JBS HOTELS</v>
      </c>
      <c r="R1774" s="52" t="str">
        <f t="shared" si="522"/>
        <v>TOERKOOP REISBURO DE VEER</v>
      </c>
    </row>
    <row r="1775" spans="1:18" ht="15" customHeight="1">
      <c r="A1775" t="str">
        <f t="shared" si="505"/>
        <v>JAPANWALA, SAAID</v>
      </c>
      <c r="B1775" t="str">
        <f t="shared" si="506"/>
        <v>806-173018</v>
      </c>
      <c r="C1775">
        <f t="shared" si="507"/>
        <v>93155045</v>
      </c>
      <c r="D1775" t="str">
        <f t="shared" si="508"/>
        <v>Checked Out</v>
      </c>
      <c r="E1775" t="str">
        <f t="shared" si="509"/>
        <v>CRS</v>
      </c>
      <c r="F1775" t="str">
        <f t="shared" si="510"/>
        <v>RACK</v>
      </c>
      <c r="G1775" t="str">
        <f t="shared" si="511"/>
        <v>SBK</v>
      </c>
      <c r="H1775">
        <f t="shared" si="512"/>
        <v>105</v>
      </c>
      <c r="I1775">
        <f t="shared" si="513"/>
        <v>42591</v>
      </c>
      <c r="J1775">
        <f t="shared" si="514"/>
        <v>42595</v>
      </c>
      <c r="K1775" t="str">
        <f t="shared" si="515"/>
        <v>NQQ1</v>
      </c>
      <c r="L1775">
        <f t="shared" si="516"/>
        <v>115</v>
      </c>
      <c r="M1775">
        <f t="shared" si="517"/>
        <v>4</v>
      </c>
      <c r="N1775">
        <f t="shared" si="518"/>
        <v>0</v>
      </c>
      <c r="O1775">
        <f t="shared" si="519"/>
        <v>0</v>
      </c>
      <c r="P1775" s="52" t="str">
        <f t="shared" si="520"/>
        <v>BOOKING.COM</v>
      </c>
      <c r="Q1775" s="52" t="str">
        <f t="shared" si="521"/>
        <v>*JBS HOTELS</v>
      </c>
      <c r="R1775" s="52" t="str">
        <f t="shared" si="522"/>
        <v>TOERKOOP REISBURO DE VEER</v>
      </c>
    </row>
    <row r="1776" spans="1:18" ht="15" customHeight="1">
      <c r="A1776" t="str">
        <f t="shared" si="505"/>
        <v>JAPANWALA, SAAID</v>
      </c>
      <c r="B1776" t="str">
        <f t="shared" si="506"/>
        <v>806-173018</v>
      </c>
      <c r="C1776">
        <f t="shared" si="507"/>
        <v>93155045</v>
      </c>
      <c r="D1776" t="str">
        <f t="shared" si="508"/>
        <v>Checked Out</v>
      </c>
      <c r="E1776" t="str">
        <f t="shared" si="509"/>
        <v>CRS</v>
      </c>
      <c r="F1776" t="str">
        <f t="shared" si="510"/>
        <v>RACK</v>
      </c>
      <c r="G1776" t="str">
        <f t="shared" si="511"/>
        <v>SBK</v>
      </c>
      <c r="H1776">
        <f t="shared" si="512"/>
        <v>105</v>
      </c>
      <c r="I1776">
        <f t="shared" si="513"/>
        <v>42591</v>
      </c>
      <c r="J1776">
        <f t="shared" si="514"/>
        <v>42595</v>
      </c>
      <c r="K1776" t="str">
        <f t="shared" si="515"/>
        <v>NQQ1</v>
      </c>
      <c r="L1776">
        <f t="shared" si="516"/>
        <v>115</v>
      </c>
      <c r="M1776">
        <f t="shared" si="517"/>
        <v>4</v>
      </c>
      <c r="N1776">
        <f t="shared" si="518"/>
        <v>0</v>
      </c>
      <c r="O1776">
        <f t="shared" si="519"/>
        <v>0</v>
      </c>
      <c r="P1776" s="52" t="str">
        <f t="shared" si="520"/>
        <v>BOOKING.COM</v>
      </c>
      <c r="Q1776" s="52" t="str">
        <f t="shared" si="521"/>
        <v>*JBS HOTELS</v>
      </c>
      <c r="R1776" s="52" t="str">
        <f t="shared" si="522"/>
        <v>TOERKOOP REISBURO DE VEER</v>
      </c>
    </row>
    <row r="1777" spans="1:18" ht="15" customHeight="1">
      <c r="A1777" t="str">
        <f t="shared" si="505"/>
        <v>JAPANWALA, SAAID</v>
      </c>
      <c r="B1777" t="str">
        <f t="shared" si="506"/>
        <v>806-173018</v>
      </c>
      <c r="C1777">
        <f t="shared" si="507"/>
        <v>93155045</v>
      </c>
      <c r="D1777" t="str">
        <f t="shared" si="508"/>
        <v>Checked Out</v>
      </c>
      <c r="E1777" t="str">
        <f t="shared" si="509"/>
        <v>CRS</v>
      </c>
      <c r="F1777" t="str">
        <f t="shared" si="510"/>
        <v>RACK</v>
      </c>
      <c r="G1777" t="str">
        <f t="shared" si="511"/>
        <v>SBK</v>
      </c>
      <c r="H1777">
        <f t="shared" si="512"/>
        <v>105</v>
      </c>
      <c r="I1777">
        <f t="shared" si="513"/>
        <v>42591</v>
      </c>
      <c r="J1777">
        <f t="shared" si="514"/>
        <v>42595</v>
      </c>
      <c r="K1777" t="str">
        <f t="shared" si="515"/>
        <v>NQQ1</v>
      </c>
      <c r="L1777">
        <f t="shared" si="516"/>
        <v>115</v>
      </c>
      <c r="M1777">
        <f t="shared" si="517"/>
        <v>4</v>
      </c>
      <c r="N1777">
        <f t="shared" si="518"/>
        <v>0</v>
      </c>
      <c r="O1777">
        <f t="shared" si="519"/>
        <v>0</v>
      </c>
      <c r="P1777" s="52" t="str">
        <f t="shared" si="520"/>
        <v>BOOKING.COM</v>
      </c>
      <c r="Q1777" s="52" t="str">
        <f t="shared" si="521"/>
        <v>*JBS HOTELS</v>
      </c>
      <c r="R1777" s="52" t="str">
        <f t="shared" si="522"/>
        <v>TOERKOOP REISBURO DE VEER</v>
      </c>
    </row>
    <row r="1778" spans="1:18" ht="15" customHeight="1">
      <c r="A1778" t="str">
        <f t="shared" si="505"/>
        <v>JAPANWALA, SAAID</v>
      </c>
      <c r="B1778" t="str">
        <f t="shared" si="506"/>
        <v>806-173018</v>
      </c>
      <c r="C1778">
        <f t="shared" si="507"/>
        <v>93155045</v>
      </c>
      <c r="D1778" t="str">
        <f t="shared" si="508"/>
        <v>Checked Out</v>
      </c>
      <c r="E1778" t="str">
        <f t="shared" si="509"/>
        <v>CRS</v>
      </c>
      <c r="F1778" t="str">
        <f t="shared" si="510"/>
        <v>RACK</v>
      </c>
      <c r="G1778" t="str">
        <f t="shared" si="511"/>
        <v>SBK</v>
      </c>
      <c r="H1778">
        <f t="shared" si="512"/>
        <v>105</v>
      </c>
      <c r="I1778">
        <f t="shared" si="513"/>
        <v>42591</v>
      </c>
      <c r="J1778">
        <f t="shared" si="514"/>
        <v>42595</v>
      </c>
      <c r="K1778" t="str">
        <f t="shared" si="515"/>
        <v>NQQ1</v>
      </c>
      <c r="L1778">
        <f t="shared" si="516"/>
        <v>115</v>
      </c>
      <c r="M1778">
        <f t="shared" si="517"/>
        <v>4</v>
      </c>
      <c r="N1778">
        <f t="shared" si="518"/>
        <v>0</v>
      </c>
      <c r="O1778">
        <f t="shared" si="519"/>
        <v>0</v>
      </c>
      <c r="P1778" s="52" t="str">
        <f t="shared" si="520"/>
        <v>BOOKING.COM</v>
      </c>
      <c r="Q1778" s="52" t="str">
        <f t="shared" si="521"/>
        <v>*JBS HOTELS</v>
      </c>
      <c r="R1778" s="52" t="str">
        <f t="shared" si="522"/>
        <v>TOERKOOP REISBURO DE VEER</v>
      </c>
    </row>
    <row r="1779" spans="1:18" ht="15" customHeight="1">
      <c r="A1779" t="str">
        <f t="shared" si="505"/>
        <v>JAPANWALA, SAAID</v>
      </c>
      <c r="B1779" t="str">
        <f t="shared" si="506"/>
        <v>806-173018</v>
      </c>
      <c r="C1779">
        <f t="shared" si="507"/>
        <v>93155045</v>
      </c>
      <c r="D1779" t="str">
        <f t="shared" si="508"/>
        <v>Checked Out</v>
      </c>
      <c r="E1779" t="str">
        <f t="shared" si="509"/>
        <v>CRS</v>
      </c>
      <c r="F1779" t="str">
        <f t="shared" si="510"/>
        <v>RACK</v>
      </c>
      <c r="G1779" t="str">
        <f t="shared" si="511"/>
        <v>SBK</v>
      </c>
      <c r="H1779">
        <f t="shared" si="512"/>
        <v>105</v>
      </c>
      <c r="I1779">
        <f t="shared" si="513"/>
        <v>42591</v>
      </c>
      <c r="J1779">
        <f t="shared" si="514"/>
        <v>42595</v>
      </c>
      <c r="K1779" t="str">
        <f t="shared" si="515"/>
        <v>NQQ1</v>
      </c>
      <c r="L1779">
        <f t="shared" si="516"/>
        <v>115</v>
      </c>
      <c r="M1779">
        <f t="shared" si="517"/>
        <v>4</v>
      </c>
      <c r="N1779">
        <f t="shared" si="518"/>
        <v>0</v>
      </c>
      <c r="O1779">
        <f t="shared" si="519"/>
        <v>0</v>
      </c>
      <c r="P1779" s="52" t="str">
        <f t="shared" si="520"/>
        <v>BOOKING.COM</v>
      </c>
      <c r="Q1779" s="52" t="str">
        <f t="shared" si="521"/>
        <v>*JBS HOTELS</v>
      </c>
      <c r="R1779" s="52" t="str">
        <f t="shared" si="522"/>
        <v>TOERKOOP REISBURO DE VEER</v>
      </c>
    </row>
    <row r="1780" spans="1:18" ht="15" customHeight="1">
      <c r="A1780" t="str">
        <f t="shared" si="505"/>
        <v>JAPANWALA, SAAID</v>
      </c>
      <c r="B1780" t="str">
        <f t="shared" si="506"/>
        <v>806-173018</v>
      </c>
      <c r="C1780">
        <f t="shared" si="507"/>
        <v>93155045</v>
      </c>
      <c r="D1780" t="str">
        <f t="shared" si="508"/>
        <v>Checked Out</v>
      </c>
      <c r="E1780" t="str">
        <f t="shared" si="509"/>
        <v>CRS</v>
      </c>
      <c r="F1780" t="str">
        <f t="shared" si="510"/>
        <v>RACK</v>
      </c>
      <c r="G1780" t="str">
        <f t="shared" si="511"/>
        <v>SBK</v>
      </c>
      <c r="H1780">
        <f t="shared" si="512"/>
        <v>105</v>
      </c>
      <c r="I1780">
        <f t="shared" si="513"/>
        <v>42591</v>
      </c>
      <c r="J1780">
        <f t="shared" si="514"/>
        <v>42595</v>
      </c>
      <c r="K1780" t="str">
        <f t="shared" si="515"/>
        <v>NQQ1</v>
      </c>
      <c r="L1780">
        <f t="shared" si="516"/>
        <v>115</v>
      </c>
      <c r="M1780">
        <f t="shared" si="517"/>
        <v>4</v>
      </c>
      <c r="N1780">
        <f t="shared" si="518"/>
        <v>0</v>
      </c>
      <c r="O1780">
        <f t="shared" si="519"/>
        <v>0</v>
      </c>
      <c r="P1780" s="52" t="str">
        <f t="shared" si="520"/>
        <v>BOOKING.COM</v>
      </c>
      <c r="Q1780" s="52" t="str">
        <f t="shared" si="521"/>
        <v>*JBS HOTELS</v>
      </c>
      <c r="R1780" s="52" t="str">
        <f t="shared" si="522"/>
        <v>TOERKOOP REISBURO DE VEER</v>
      </c>
    </row>
    <row r="1781" spans="1:18" ht="15" customHeight="1">
      <c r="A1781" t="str">
        <f t="shared" si="505"/>
        <v>JAPANWALA, SAAID</v>
      </c>
      <c r="B1781" t="str">
        <f t="shared" si="506"/>
        <v>806-173018</v>
      </c>
      <c r="C1781">
        <f t="shared" si="507"/>
        <v>93155045</v>
      </c>
      <c r="D1781" t="str">
        <f t="shared" si="508"/>
        <v>Checked Out</v>
      </c>
      <c r="E1781" t="str">
        <f t="shared" si="509"/>
        <v>CRS</v>
      </c>
      <c r="F1781" t="str">
        <f t="shared" si="510"/>
        <v>RACK</v>
      </c>
      <c r="G1781" t="str">
        <f t="shared" si="511"/>
        <v>SBK</v>
      </c>
      <c r="H1781">
        <f t="shared" si="512"/>
        <v>105</v>
      </c>
      <c r="I1781">
        <f t="shared" si="513"/>
        <v>42591</v>
      </c>
      <c r="J1781">
        <f t="shared" si="514"/>
        <v>42595</v>
      </c>
      <c r="K1781" t="str">
        <f t="shared" si="515"/>
        <v>NQQ1</v>
      </c>
      <c r="L1781">
        <f t="shared" si="516"/>
        <v>115</v>
      </c>
      <c r="M1781">
        <f t="shared" si="517"/>
        <v>4</v>
      </c>
      <c r="N1781">
        <f t="shared" si="518"/>
        <v>0</v>
      </c>
      <c r="O1781">
        <f t="shared" si="519"/>
        <v>0</v>
      </c>
      <c r="P1781" s="52" t="str">
        <f t="shared" si="520"/>
        <v>BOOKING.COM</v>
      </c>
      <c r="Q1781" s="52" t="str">
        <f t="shared" si="521"/>
        <v>*JBS HOTELS</v>
      </c>
      <c r="R1781" s="52" t="str">
        <f t="shared" si="522"/>
        <v>TOERKOOP REISBURO DE VEER</v>
      </c>
    </row>
    <row r="1782" spans="1:18" ht="15" customHeight="1">
      <c r="A1782" t="str">
        <f t="shared" si="505"/>
        <v>JAPANWALA, SAAID</v>
      </c>
      <c r="B1782" t="str">
        <f t="shared" si="506"/>
        <v>806-173018</v>
      </c>
      <c r="C1782">
        <f t="shared" si="507"/>
        <v>93155045</v>
      </c>
      <c r="D1782" t="str">
        <f t="shared" si="508"/>
        <v>Checked Out</v>
      </c>
      <c r="E1782" t="str">
        <f t="shared" si="509"/>
        <v>CRS</v>
      </c>
      <c r="F1782" t="str">
        <f t="shared" si="510"/>
        <v>RACK</v>
      </c>
      <c r="G1782" t="str">
        <f t="shared" si="511"/>
        <v>SBK</v>
      </c>
      <c r="H1782">
        <f t="shared" si="512"/>
        <v>105</v>
      </c>
      <c r="I1782">
        <f t="shared" si="513"/>
        <v>42591</v>
      </c>
      <c r="J1782">
        <f t="shared" si="514"/>
        <v>42595</v>
      </c>
      <c r="K1782" t="str">
        <f t="shared" si="515"/>
        <v>NQQ1</v>
      </c>
      <c r="L1782">
        <f t="shared" si="516"/>
        <v>115</v>
      </c>
      <c r="M1782">
        <f t="shared" si="517"/>
        <v>4</v>
      </c>
      <c r="N1782">
        <f t="shared" si="518"/>
        <v>0</v>
      </c>
      <c r="O1782">
        <f t="shared" si="519"/>
        <v>0</v>
      </c>
      <c r="P1782" s="52" t="str">
        <f t="shared" si="520"/>
        <v>BOOKING.COM</v>
      </c>
      <c r="Q1782" s="52" t="str">
        <f t="shared" si="521"/>
        <v>*JBS HOTELS</v>
      </c>
      <c r="R1782" s="52" t="str">
        <f t="shared" si="522"/>
        <v>TOERKOOP REISBURO DE VEER</v>
      </c>
    </row>
    <row r="1783" spans="1:18" ht="15" customHeight="1">
      <c r="A1783" t="str">
        <f t="shared" si="505"/>
        <v>JAPANWALA, SAAID</v>
      </c>
      <c r="B1783" t="str">
        <f t="shared" si="506"/>
        <v>806-173018</v>
      </c>
      <c r="C1783">
        <f t="shared" si="507"/>
        <v>93155045</v>
      </c>
      <c r="D1783" t="str">
        <f t="shared" si="508"/>
        <v>Checked Out</v>
      </c>
      <c r="E1783" t="str">
        <f t="shared" si="509"/>
        <v>CRS</v>
      </c>
      <c r="F1783" t="str">
        <f t="shared" si="510"/>
        <v>RACK</v>
      </c>
      <c r="G1783" t="str">
        <f t="shared" si="511"/>
        <v>SBK</v>
      </c>
      <c r="H1783">
        <f t="shared" si="512"/>
        <v>105</v>
      </c>
      <c r="I1783">
        <f t="shared" si="513"/>
        <v>42591</v>
      </c>
      <c r="J1783">
        <f t="shared" si="514"/>
        <v>42595</v>
      </c>
      <c r="K1783" t="str">
        <f t="shared" si="515"/>
        <v>NQQ1</v>
      </c>
      <c r="L1783">
        <f t="shared" si="516"/>
        <v>115</v>
      </c>
      <c r="M1783">
        <f t="shared" si="517"/>
        <v>4</v>
      </c>
      <c r="N1783">
        <f t="shared" si="518"/>
        <v>0</v>
      </c>
      <c r="O1783">
        <f t="shared" si="519"/>
        <v>0</v>
      </c>
      <c r="P1783" s="52" t="str">
        <f t="shared" si="520"/>
        <v>BOOKING.COM</v>
      </c>
      <c r="Q1783" s="52" t="str">
        <f t="shared" si="521"/>
        <v>*JBS HOTELS</v>
      </c>
      <c r="R1783" s="52" t="str">
        <f t="shared" si="522"/>
        <v>TOERKOOP REISBURO DE VEER</v>
      </c>
    </row>
    <row r="1784" spans="1:18" ht="15" customHeight="1">
      <c r="A1784" t="str">
        <f t="shared" si="505"/>
        <v>JAPANWALA, SAAID</v>
      </c>
      <c r="B1784" t="str">
        <f t="shared" si="506"/>
        <v>806-173018</v>
      </c>
      <c r="C1784">
        <f t="shared" si="507"/>
        <v>93155045</v>
      </c>
      <c r="D1784" t="str">
        <f t="shared" si="508"/>
        <v>Checked Out</v>
      </c>
      <c r="E1784" t="str">
        <f t="shared" si="509"/>
        <v>CRS</v>
      </c>
      <c r="F1784" t="str">
        <f t="shared" si="510"/>
        <v>RACK</v>
      </c>
      <c r="G1784" t="str">
        <f t="shared" si="511"/>
        <v>SBK</v>
      </c>
      <c r="H1784">
        <f t="shared" si="512"/>
        <v>105</v>
      </c>
      <c r="I1784">
        <f t="shared" si="513"/>
        <v>42591</v>
      </c>
      <c r="J1784">
        <f t="shared" si="514"/>
        <v>42595</v>
      </c>
      <c r="K1784" t="str">
        <f t="shared" si="515"/>
        <v>NQQ1</v>
      </c>
      <c r="L1784">
        <f t="shared" si="516"/>
        <v>115</v>
      </c>
      <c r="M1784">
        <f t="shared" si="517"/>
        <v>4</v>
      </c>
      <c r="N1784">
        <f t="shared" si="518"/>
        <v>0</v>
      </c>
      <c r="O1784">
        <f t="shared" si="519"/>
        <v>0</v>
      </c>
      <c r="P1784" s="52" t="str">
        <f t="shared" si="520"/>
        <v>BOOKING.COM</v>
      </c>
      <c r="Q1784" s="52" t="str">
        <f t="shared" si="521"/>
        <v>*JBS HOTELS</v>
      </c>
      <c r="R1784" s="52" t="str">
        <f t="shared" si="522"/>
        <v>TOERKOOP REISBURO DE VEER</v>
      </c>
    </row>
    <row r="1785" spans="1:18" ht="15" customHeight="1">
      <c r="A1785" t="str">
        <f t="shared" si="505"/>
        <v>JAPANWALA, SAAID</v>
      </c>
      <c r="B1785" t="str">
        <f t="shared" si="506"/>
        <v>806-173018</v>
      </c>
      <c r="C1785">
        <f t="shared" si="507"/>
        <v>93155045</v>
      </c>
      <c r="D1785" t="str">
        <f t="shared" si="508"/>
        <v>Checked Out</v>
      </c>
      <c r="E1785" t="str">
        <f t="shared" si="509"/>
        <v>CRS</v>
      </c>
      <c r="F1785" t="str">
        <f t="shared" si="510"/>
        <v>RACK</v>
      </c>
      <c r="G1785" t="str">
        <f t="shared" si="511"/>
        <v>SBK</v>
      </c>
      <c r="H1785">
        <f t="shared" si="512"/>
        <v>105</v>
      </c>
      <c r="I1785">
        <f t="shared" si="513"/>
        <v>42591</v>
      </c>
      <c r="J1785">
        <f t="shared" si="514"/>
        <v>42595</v>
      </c>
      <c r="K1785" t="str">
        <f t="shared" si="515"/>
        <v>NQQ1</v>
      </c>
      <c r="L1785">
        <f t="shared" si="516"/>
        <v>115</v>
      </c>
      <c r="M1785">
        <f t="shared" si="517"/>
        <v>4</v>
      </c>
      <c r="N1785">
        <f t="shared" si="518"/>
        <v>0</v>
      </c>
      <c r="O1785">
        <f t="shared" si="519"/>
        <v>0</v>
      </c>
      <c r="P1785" s="52" t="str">
        <f t="shared" si="520"/>
        <v>BOOKING.COM</v>
      </c>
      <c r="Q1785" s="52" t="str">
        <f t="shared" si="521"/>
        <v>*JBS HOTELS</v>
      </c>
      <c r="R1785" s="52" t="str">
        <f t="shared" si="522"/>
        <v>TOERKOOP REISBURO DE VEER</v>
      </c>
    </row>
    <row r="1786" spans="1:18" ht="15" customHeight="1">
      <c r="A1786" t="str">
        <f t="shared" si="505"/>
        <v>JAPANWALA, SAAID</v>
      </c>
      <c r="B1786" t="str">
        <f t="shared" si="506"/>
        <v>806-173018</v>
      </c>
      <c r="C1786">
        <f t="shared" si="507"/>
        <v>93155045</v>
      </c>
      <c r="D1786" t="str">
        <f t="shared" si="508"/>
        <v>Checked Out</v>
      </c>
      <c r="E1786" t="str">
        <f t="shared" si="509"/>
        <v>CRS</v>
      </c>
      <c r="F1786" t="str">
        <f t="shared" si="510"/>
        <v>RACK</v>
      </c>
      <c r="G1786" t="str">
        <f t="shared" si="511"/>
        <v>SBK</v>
      </c>
      <c r="H1786">
        <f t="shared" si="512"/>
        <v>105</v>
      </c>
      <c r="I1786">
        <f t="shared" si="513"/>
        <v>42591</v>
      </c>
      <c r="J1786">
        <f t="shared" si="514"/>
        <v>42595</v>
      </c>
      <c r="K1786" t="str">
        <f t="shared" si="515"/>
        <v>NQQ1</v>
      </c>
      <c r="L1786">
        <f t="shared" si="516"/>
        <v>115</v>
      </c>
      <c r="M1786">
        <f t="shared" si="517"/>
        <v>4</v>
      </c>
      <c r="N1786">
        <f t="shared" si="518"/>
        <v>0</v>
      </c>
      <c r="O1786">
        <f t="shared" si="519"/>
        <v>0</v>
      </c>
      <c r="P1786" s="52" t="str">
        <f t="shared" si="520"/>
        <v>BOOKING.COM</v>
      </c>
      <c r="Q1786" s="52" t="str">
        <f t="shared" si="521"/>
        <v>*JBS HOTELS</v>
      </c>
      <c r="R1786" s="52" t="str">
        <f t="shared" si="522"/>
        <v>TOERKOOP REISBURO DE VEER</v>
      </c>
    </row>
    <row r="1787" spans="1:18" ht="15" customHeight="1">
      <c r="A1787" t="str">
        <f t="shared" si="505"/>
        <v>JAPANWALA, SAAID</v>
      </c>
      <c r="B1787" t="str">
        <f t="shared" si="506"/>
        <v>806-173018</v>
      </c>
      <c r="C1787">
        <f t="shared" si="507"/>
        <v>93155045</v>
      </c>
      <c r="D1787" t="str">
        <f t="shared" si="508"/>
        <v>Checked Out</v>
      </c>
      <c r="E1787" t="str">
        <f t="shared" si="509"/>
        <v>CRS</v>
      </c>
      <c r="F1787" t="str">
        <f t="shared" si="510"/>
        <v>RACK</v>
      </c>
      <c r="G1787" t="str">
        <f t="shared" si="511"/>
        <v>SBK</v>
      </c>
      <c r="H1787">
        <f t="shared" si="512"/>
        <v>105</v>
      </c>
      <c r="I1787">
        <f t="shared" si="513"/>
        <v>42591</v>
      </c>
      <c r="J1787">
        <f t="shared" si="514"/>
        <v>42595</v>
      </c>
      <c r="K1787" t="str">
        <f t="shared" si="515"/>
        <v>NQQ1</v>
      </c>
      <c r="L1787">
        <f t="shared" si="516"/>
        <v>115</v>
      </c>
      <c r="M1787">
        <f t="shared" si="517"/>
        <v>4</v>
      </c>
      <c r="N1787">
        <f t="shared" si="518"/>
        <v>0</v>
      </c>
      <c r="O1787">
        <f t="shared" si="519"/>
        <v>0</v>
      </c>
      <c r="P1787" s="52" t="str">
        <f t="shared" si="520"/>
        <v>BOOKING.COM</v>
      </c>
      <c r="Q1787" s="52" t="str">
        <f t="shared" si="521"/>
        <v>*JBS HOTELS</v>
      </c>
      <c r="R1787" s="52" t="str">
        <f t="shared" si="522"/>
        <v>TOERKOOP REISBURO DE VEER</v>
      </c>
    </row>
    <row r="1788" spans="1:18" ht="15" customHeight="1">
      <c r="A1788" t="str">
        <f t="shared" si="505"/>
        <v>JAPANWALA, SAAID</v>
      </c>
      <c r="B1788" t="str">
        <f t="shared" si="506"/>
        <v>806-173018</v>
      </c>
      <c r="C1788">
        <f t="shared" si="507"/>
        <v>93155045</v>
      </c>
      <c r="D1788" t="str">
        <f t="shared" si="508"/>
        <v>Checked Out</v>
      </c>
      <c r="E1788" t="str">
        <f t="shared" si="509"/>
        <v>CRS</v>
      </c>
      <c r="F1788" t="str">
        <f t="shared" si="510"/>
        <v>RACK</v>
      </c>
      <c r="G1788" t="str">
        <f t="shared" si="511"/>
        <v>SBK</v>
      </c>
      <c r="H1788">
        <f t="shared" si="512"/>
        <v>105</v>
      </c>
      <c r="I1788">
        <f t="shared" si="513"/>
        <v>42591</v>
      </c>
      <c r="J1788">
        <f t="shared" si="514"/>
        <v>42595</v>
      </c>
      <c r="K1788" t="str">
        <f t="shared" si="515"/>
        <v>NQQ1</v>
      </c>
      <c r="L1788">
        <f t="shared" si="516"/>
        <v>115</v>
      </c>
      <c r="M1788">
        <f t="shared" si="517"/>
        <v>4</v>
      </c>
      <c r="N1788">
        <f t="shared" si="518"/>
        <v>0</v>
      </c>
      <c r="O1788">
        <f t="shared" si="519"/>
        <v>0</v>
      </c>
      <c r="P1788" s="52" t="str">
        <f t="shared" si="520"/>
        <v>BOOKING.COM</v>
      </c>
      <c r="Q1788" s="52" t="str">
        <f t="shared" si="521"/>
        <v>*JBS HOTELS</v>
      </c>
      <c r="R1788" s="52" t="str">
        <f t="shared" si="522"/>
        <v>TOERKOOP REISBURO DE VEER</v>
      </c>
    </row>
    <row r="1789" spans="1:18" ht="15" customHeight="1">
      <c r="A1789" t="str">
        <f t="shared" si="505"/>
        <v>JAPANWALA, SAAID</v>
      </c>
      <c r="B1789" t="str">
        <f t="shared" si="506"/>
        <v>806-173018</v>
      </c>
      <c r="C1789">
        <f t="shared" si="507"/>
        <v>93155045</v>
      </c>
      <c r="D1789" t="str">
        <f t="shared" si="508"/>
        <v>Checked Out</v>
      </c>
      <c r="E1789" t="str">
        <f t="shared" si="509"/>
        <v>CRS</v>
      </c>
      <c r="F1789" t="str">
        <f t="shared" si="510"/>
        <v>RACK</v>
      </c>
      <c r="G1789" t="str">
        <f t="shared" si="511"/>
        <v>SBK</v>
      </c>
      <c r="H1789">
        <f t="shared" si="512"/>
        <v>105</v>
      </c>
      <c r="I1789">
        <f t="shared" si="513"/>
        <v>42591</v>
      </c>
      <c r="J1789">
        <f t="shared" si="514"/>
        <v>42595</v>
      </c>
      <c r="K1789" t="str">
        <f t="shared" si="515"/>
        <v>NQQ1</v>
      </c>
      <c r="L1789">
        <f t="shared" si="516"/>
        <v>115</v>
      </c>
      <c r="M1789">
        <f t="shared" si="517"/>
        <v>4</v>
      </c>
      <c r="N1789">
        <f t="shared" si="518"/>
        <v>0</v>
      </c>
      <c r="O1789">
        <f t="shared" si="519"/>
        <v>0</v>
      </c>
      <c r="P1789" s="52" t="str">
        <f t="shared" si="520"/>
        <v>BOOKING.COM</v>
      </c>
      <c r="Q1789" s="52" t="str">
        <f t="shared" si="521"/>
        <v>*JBS HOTELS</v>
      </c>
      <c r="R1789" s="52" t="str">
        <f t="shared" si="522"/>
        <v>TOERKOOP REISBURO DE VEER</v>
      </c>
    </row>
    <row r="1790" spans="1:18" ht="15" customHeight="1">
      <c r="A1790" t="str">
        <f t="shared" si="505"/>
        <v>JAPANWALA, SAAID</v>
      </c>
      <c r="B1790" t="str">
        <f t="shared" si="506"/>
        <v>806-173018</v>
      </c>
      <c r="C1790">
        <f t="shared" si="507"/>
        <v>93155045</v>
      </c>
      <c r="D1790" t="str">
        <f t="shared" si="508"/>
        <v>Checked Out</v>
      </c>
      <c r="E1790" t="str">
        <f t="shared" si="509"/>
        <v>CRS</v>
      </c>
      <c r="F1790" t="str">
        <f t="shared" si="510"/>
        <v>RACK</v>
      </c>
      <c r="G1790" t="str">
        <f t="shared" si="511"/>
        <v>SBK</v>
      </c>
      <c r="H1790">
        <f t="shared" si="512"/>
        <v>105</v>
      </c>
      <c r="I1790">
        <f t="shared" si="513"/>
        <v>42591</v>
      </c>
      <c r="J1790">
        <f t="shared" si="514"/>
        <v>42595</v>
      </c>
      <c r="K1790" t="str">
        <f t="shared" si="515"/>
        <v>NQQ1</v>
      </c>
      <c r="L1790">
        <f t="shared" si="516"/>
        <v>115</v>
      </c>
      <c r="M1790">
        <f t="shared" si="517"/>
        <v>4</v>
      </c>
      <c r="N1790">
        <f t="shared" si="518"/>
        <v>0</v>
      </c>
      <c r="O1790">
        <f t="shared" si="519"/>
        <v>0</v>
      </c>
      <c r="P1790" s="52" t="str">
        <f t="shared" si="520"/>
        <v>BOOKING.COM</v>
      </c>
      <c r="Q1790" s="52" t="str">
        <f t="shared" si="521"/>
        <v>*JBS HOTELS</v>
      </c>
      <c r="R1790" s="52" t="str">
        <f t="shared" si="522"/>
        <v>TOERKOOP REISBURO DE VEER</v>
      </c>
    </row>
    <row r="1791" spans="1:18" ht="15" customHeight="1">
      <c r="A1791" t="str">
        <f t="shared" si="505"/>
        <v>JAPANWALA, SAAID</v>
      </c>
      <c r="B1791" t="str">
        <f t="shared" si="506"/>
        <v>806-173018</v>
      </c>
      <c r="C1791">
        <f t="shared" si="507"/>
        <v>93155045</v>
      </c>
      <c r="D1791" t="str">
        <f t="shared" si="508"/>
        <v>Checked Out</v>
      </c>
      <c r="E1791" t="str">
        <f t="shared" si="509"/>
        <v>CRS</v>
      </c>
      <c r="F1791" t="str">
        <f t="shared" si="510"/>
        <v>RACK</v>
      </c>
      <c r="G1791" t="str">
        <f t="shared" si="511"/>
        <v>SBK</v>
      </c>
      <c r="H1791">
        <f t="shared" si="512"/>
        <v>105</v>
      </c>
      <c r="I1791">
        <f t="shared" si="513"/>
        <v>42591</v>
      </c>
      <c r="J1791">
        <f t="shared" si="514"/>
        <v>42595</v>
      </c>
      <c r="K1791" t="str">
        <f t="shared" si="515"/>
        <v>NQQ1</v>
      </c>
      <c r="L1791">
        <f t="shared" si="516"/>
        <v>115</v>
      </c>
      <c r="M1791">
        <f t="shared" si="517"/>
        <v>4</v>
      </c>
      <c r="N1791">
        <f t="shared" si="518"/>
        <v>0</v>
      </c>
      <c r="O1791">
        <f t="shared" si="519"/>
        <v>0</v>
      </c>
      <c r="P1791" s="52" t="str">
        <f t="shared" si="520"/>
        <v>BOOKING.COM</v>
      </c>
      <c r="Q1791" s="52" t="str">
        <f t="shared" si="521"/>
        <v>*JBS HOTELS</v>
      </c>
      <c r="R1791" s="52" t="str">
        <f t="shared" si="522"/>
        <v>TOERKOOP REISBURO DE VEER</v>
      </c>
    </row>
    <row r="1792" spans="1:18" ht="15" customHeight="1">
      <c r="A1792" t="str">
        <f t="shared" si="505"/>
        <v>JAPANWALA, SAAID</v>
      </c>
      <c r="B1792" t="str">
        <f t="shared" si="506"/>
        <v>806-173018</v>
      </c>
      <c r="C1792">
        <f t="shared" si="507"/>
        <v>93155045</v>
      </c>
      <c r="D1792" t="str">
        <f t="shared" si="508"/>
        <v>Checked Out</v>
      </c>
      <c r="E1792" t="str">
        <f t="shared" si="509"/>
        <v>CRS</v>
      </c>
      <c r="F1792" t="str">
        <f t="shared" si="510"/>
        <v>RACK</v>
      </c>
      <c r="G1792" t="str">
        <f t="shared" si="511"/>
        <v>SBK</v>
      </c>
      <c r="H1792">
        <f t="shared" si="512"/>
        <v>105</v>
      </c>
      <c r="I1792">
        <f t="shared" si="513"/>
        <v>42591</v>
      </c>
      <c r="J1792">
        <f t="shared" si="514"/>
        <v>42595</v>
      </c>
      <c r="K1792" t="str">
        <f t="shared" si="515"/>
        <v>NQQ1</v>
      </c>
      <c r="L1792">
        <f t="shared" si="516"/>
        <v>115</v>
      </c>
      <c r="M1792">
        <f t="shared" si="517"/>
        <v>4</v>
      </c>
      <c r="N1792">
        <f t="shared" si="518"/>
        <v>0</v>
      </c>
      <c r="O1792">
        <f t="shared" si="519"/>
        <v>0</v>
      </c>
      <c r="P1792" s="52" t="str">
        <f t="shared" si="520"/>
        <v>BOOKING.COM</v>
      </c>
      <c r="Q1792" s="52" t="str">
        <f t="shared" si="521"/>
        <v>*JBS HOTELS</v>
      </c>
      <c r="R1792" s="52" t="str">
        <f t="shared" si="522"/>
        <v>TOERKOOP REISBURO DE VEER</v>
      </c>
    </row>
    <row r="1793" spans="1:18" ht="15" customHeight="1">
      <c r="A1793" t="str">
        <f t="shared" si="505"/>
        <v>JAPANWALA, SAAID</v>
      </c>
      <c r="B1793" t="str">
        <f t="shared" si="506"/>
        <v>806-173018</v>
      </c>
      <c r="C1793">
        <f t="shared" si="507"/>
        <v>93155045</v>
      </c>
      <c r="D1793" t="str">
        <f t="shared" si="508"/>
        <v>Checked Out</v>
      </c>
      <c r="E1793" t="str">
        <f t="shared" si="509"/>
        <v>CRS</v>
      </c>
      <c r="F1793" t="str">
        <f t="shared" si="510"/>
        <v>RACK</v>
      </c>
      <c r="G1793" t="str">
        <f t="shared" si="511"/>
        <v>SBK</v>
      </c>
      <c r="H1793">
        <f t="shared" si="512"/>
        <v>105</v>
      </c>
      <c r="I1793">
        <f t="shared" si="513"/>
        <v>42591</v>
      </c>
      <c r="J1793">
        <f t="shared" si="514"/>
        <v>42595</v>
      </c>
      <c r="K1793" t="str">
        <f t="shared" si="515"/>
        <v>NQQ1</v>
      </c>
      <c r="L1793">
        <f t="shared" si="516"/>
        <v>115</v>
      </c>
      <c r="M1793">
        <f t="shared" si="517"/>
        <v>4</v>
      </c>
      <c r="N1793">
        <f t="shared" si="518"/>
        <v>0</v>
      </c>
      <c r="O1793">
        <f t="shared" si="519"/>
        <v>0</v>
      </c>
      <c r="P1793" s="52" t="str">
        <f t="shared" si="520"/>
        <v>BOOKING.COM</v>
      </c>
      <c r="Q1793" s="52" t="str">
        <f t="shared" si="521"/>
        <v>*JBS HOTELS</v>
      </c>
      <c r="R1793" s="52" t="str">
        <f t="shared" si="522"/>
        <v>TOERKOOP REISBURO DE VEER</v>
      </c>
    </row>
    <row r="1794" spans="1:18" ht="15" customHeight="1">
      <c r="A1794" t="str">
        <f t="shared" si="505"/>
        <v>JAPANWALA, SAAID</v>
      </c>
      <c r="B1794" t="str">
        <f t="shared" si="506"/>
        <v>806-173018</v>
      </c>
      <c r="C1794">
        <f t="shared" si="507"/>
        <v>93155045</v>
      </c>
      <c r="D1794" t="str">
        <f t="shared" si="508"/>
        <v>Checked Out</v>
      </c>
      <c r="E1794" t="str">
        <f t="shared" si="509"/>
        <v>CRS</v>
      </c>
      <c r="F1794" t="str">
        <f t="shared" si="510"/>
        <v>RACK</v>
      </c>
      <c r="G1794" t="str">
        <f t="shared" si="511"/>
        <v>SBK</v>
      </c>
      <c r="H1794">
        <f t="shared" si="512"/>
        <v>105</v>
      </c>
      <c r="I1794">
        <f t="shared" si="513"/>
        <v>42591</v>
      </c>
      <c r="J1794">
        <f t="shared" si="514"/>
        <v>42595</v>
      </c>
      <c r="K1794" t="str">
        <f t="shared" si="515"/>
        <v>NQQ1</v>
      </c>
      <c r="L1794">
        <f t="shared" si="516"/>
        <v>115</v>
      </c>
      <c r="M1794">
        <f t="shared" si="517"/>
        <v>4</v>
      </c>
      <c r="N1794">
        <f t="shared" si="518"/>
        <v>0</v>
      </c>
      <c r="O1794">
        <f t="shared" si="519"/>
        <v>0</v>
      </c>
      <c r="P1794" s="52" t="str">
        <f t="shared" si="520"/>
        <v>BOOKING.COM</v>
      </c>
      <c r="Q1794" s="52" t="str">
        <f t="shared" si="521"/>
        <v>*JBS HOTELS</v>
      </c>
      <c r="R1794" s="52" t="str">
        <f t="shared" si="522"/>
        <v>TOERKOOP REISBURO DE VEER</v>
      </c>
    </row>
    <row r="1795" spans="1:18" ht="15" customHeight="1">
      <c r="A1795" t="str">
        <f t="shared" si="505"/>
        <v>JAPANWALA, SAAID</v>
      </c>
      <c r="B1795" t="str">
        <f t="shared" si="506"/>
        <v>806-173018</v>
      </c>
      <c r="C1795">
        <f t="shared" si="507"/>
        <v>93155045</v>
      </c>
      <c r="D1795" t="str">
        <f t="shared" si="508"/>
        <v>Checked Out</v>
      </c>
      <c r="E1795" t="str">
        <f t="shared" si="509"/>
        <v>CRS</v>
      </c>
      <c r="F1795" t="str">
        <f t="shared" si="510"/>
        <v>RACK</v>
      </c>
      <c r="G1795" t="str">
        <f t="shared" si="511"/>
        <v>SBK</v>
      </c>
      <c r="H1795">
        <f t="shared" si="512"/>
        <v>105</v>
      </c>
      <c r="I1795">
        <f t="shared" si="513"/>
        <v>42591</v>
      </c>
      <c r="J1795">
        <f t="shared" si="514"/>
        <v>42595</v>
      </c>
      <c r="K1795" t="str">
        <f t="shared" si="515"/>
        <v>NQQ1</v>
      </c>
      <c r="L1795">
        <f t="shared" si="516"/>
        <v>115</v>
      </c>
      <c r="M1795">
        <f t="shared" si="517"/>
        <v>4</v>
      </c>
      <c r="N1795">
        <f t="shared" si="518"/>
        <v>0</v>
      </c>
      <c r="O1795">
        <f t="shared" si="519"/>
        <v>0</v>
      </c>
      <c r="P1795" s="52" t="str">
        <f t="shared" si="520"/>
        <v>BOOKING.COM</v>
      </c>
      <c r="Q1795" s="52" t="str">
        <f t="shared" si="521"/>
        <v>*JBS HOTELS</v>
      </c>
      <c r="R1795" s="52" t="str">
        <f t="shared" si="522"/>
        <v>TOERKOOP REISBURO DE VEER</v>
      </c>
    </row>
    <row r="1796" spans="1:18" ht="15" customHeight="1">
      <c r="A1796" t="str">
        <f t="shared" si="505"/>
        <v>JAPANWALA, SAAID</v>
      </c>
      <c r="B1796" t="str">
        <f t="shared" si="506"/>
        <v>806-173018</v>
      </c>
      <c r="C1796">
        <f t="shared" si="507"/>
        <v>93155045</v>
      </c>
      <c r="D1796" t="str">
        <f t="shared" si="508"/>
        <v>Checked Out</v>
      </c>
      <c r="E1796" t="str">
        <f t="shared" si="509"/>
        <v>CRS</v>
      </c>
      <c r="F1796" t="str">
        <f t="shared" si="510"/>
        <v>RACK</v>
      </c>
      <c r="G1796" t="str">
        <f t="shared" si="511"/>
        <v>SBK</v>
      </c>
      <c r="H1796">
        <f t="shared" si="512"/>
        <v>105</v>
      </c>
      <c r="I1796">
        <f t="shared" si="513"/>
        <v>42591</v>
      </c>
      <c r="J1796">
        <f t="shared" si="514"/>
        <v>42595</v>
      </c>
      <c r="K1796" t="str">
        <f t="shared" si="515"/>
        <v>NQQ1</v>
      </c>
      <c r="L1796">
        <f t="shared" si="516"/>
        <v>115</v>
      </c>
      <c r="M1796">
        <f t="shared" si="517"/>
        <v>4</v>
      </c>
      <c r="N1796">
        <f t="shared" si="518"/>
        <v>0</v>
      </c>
      <c r="O1796">
        <f t="shared" si="519"/>
        <v>0</v>
      </c>
      <c r="P1796" s="52" t="str">
        <f t="shared" si="520"/>
        <v>BOOKING.COM</v>
      </c>
      <c r="Q1796" s="52" t="str">
        <f t="shared" si="521"/>
        <v>*JBS HOTELS</v>
      </c>
      <c r="R1796" s="52" t="str">
        <f t="shared" si="522"/>
        <v>TOERKOOP REISBURO DE VEER</v>
      </c>
    </row>
    <row r="1797" spans="1:18" ht="15" customHeight="1">
      <c r="A1797" t="str">
        <f t="shared" si="505"/>
        <v>JAPANWALA, SAAID</v>
      </c>
      <c r="B1797" t="str">
        <f t="shared" si="506"/>
        <v>806-173018</v>
      </c>
      <c r="C1797">
        <f t="shared" si="507"/>
        <v>93155045</v>
      </c>
      <c r="D1797" t="str">
        <f t="shared" si="508"/>
        <v>Checked Out</v>
      </c>
      <c r="E1797" t="str">
        <f t="shared" si="509"/>
        <v>CRS</v>
      </c>
      <c r="F1797" t="str">
        <f t="shared" si="510"/>
        <v>RACK</v>
      </c>
      <c r="G1797" t="str">
        <f t="shared" si="511"/>
        <v>SBK</v>
      </c>
      <c r="H1797">
        <f t="shared" si="512"/>
        <v>105</v>
      </c>
      <c r="I1797">
        <f t="shared" si="513"/>
        <v>42591</v>
      </c>
      <c r="J1797">
        <f t="shared" si="514"/>
        <v>42595</v>
      </c>
      <c r="K1797" t="str">
        <f t="shared" si="515"/>
        <v>NQQ1</v>
      </c>
      <c r="L1797">
        <f t="shared" si="516"/>
        <v>115</v>
      </c>
      <c r="M1797">
        <f t="shared" si="517"/>
        <v>4</v>
      </c>
      <c r="N1797">
        <f t="shared" si="518"/>
        <v>0</v>
      </c>
      <c r="O1797">
        <f t="shared" si="519"/>
        <v>0</v>
      </c>
      <c r="P1797" s="52" t="str">
        <f t="shared" si="520"/>
        <v>BOOKING.COM</v>
      </c>
      <c r="Q1797" s="52" t="str">
        <f t="shared" si="521"/>
        <v>*JBS HOTELS</v>
      </c>
      <c r="R1797" s="52" t="str">
        <f t="shared" si="522"/>
        <v>TOERKOOP REISBURO DE VEER</v>
      </c>
    </row>
    <row r="1798" spans="1:18" ht="15" customHeight="1">
      <c r="A1798" t="str">
        <f t="shared" si="505"/>
        <v>JAPANWALA, SAAID</v>
      </c>
      <c r="B1798" t="str">
        <f t="shared" si="506"/>
        <v>806-173018</v>
      </c>
      <c r="C1798">
        <f t="shared" si="507"/>
        <v>93155045</v>
      </c>
      <c r="D1798" t="str">
        <f t="shared" si="508"/>
        <v>Checked Out</v>
      </c>
      <c r="E1798" t="str">
        <f t="shared" si="509"/>
        <v>CRS</v>
      </c>
      <c r="F1798" t="str">
        <f t="shared" si="510"/>
        <v>RACK</v>
      </c>
      <c r="G1798" t="str">
        <f t="shared" si="511"/>
        <v>SBK</v>
      </c>
      <c r="H1798">
        <f t="shared" si="512"/>
        <v>105</v>
      </c>
      <c r="I1798">
        <f t="shared" si="513"/>
        <v>42591</v>
      </c>
      <c r="J1798">
        <f t="shared" si="514"/>
        <v>42595</v>
      </c>
      <c r="K1798" t="str">
        <f t="shared" si="515"/>
        <v>NQQ1</v>
      </c>
      <c r="L1798">
        <f t="shared" si="516"/>
        <v>115</v>
      </c>
      <c r="M1798">
        <f t="shared" si="517"/>
        <v>4</v>
      </c>
      <c r="N1798">
        <f t="shared" si="518"/>
        <v>0</v>
      </c>
      <c r="O1798">
        <f t="shared" si="519"/>
        <v>0</v>
      </c>
      <c r="P1798" s="52" t="str">
        <f t="shared" si="520"/>
        <v>BOOKING.COM</v>
      </c>
      <c r="Q1798" s="52" t="str">
        <f t="shared" si="521"/>
        <v>*JBS HOTELS</v>
      </c>
      <c r="R1798" s="52" t="str">
        <f t="shared" si="522"/>
        <v>TOERKOOP REISBURO DE VEER</v>
      </c>
    </row>
    <row r="1799" spans="1:18" ht="15" customHeight="1">
      <c r="A1799" t="str">
        <f t="shared" si="505"/>
        <v>JAPANWALA, SAAID</v>
      </c>
      <c r="B1799" t="str">
        <f t="shared" si="506"/>
        <v>806-173018</v>
      </c>
      <c r="C1799">
        <f t="shared" si="507"/>
        <v>93155045</v>
      </c>
      <c r="D1799" t="str">
        <f t="shared" si="508"/>
        <v>Checked Out</v>
      </c>
      <c r="E1799" t="str">
        <f t="shared" si="509"/>
        <v>CRS</v>
      </c>
      <c r="F1799" t="str">
        <f t="shared" si="510"/>
        <v>RACK</v>
      </c>
      <c r="G1799" t="str">
        <f t="shared" si="511"/>
        <v>SBK</v>
      </c>
      <c r="H1799">
        <f t="shared" si="512"/>
        <v>105</v>
      </c>
      <c r="I1799">
        <f t="shared" si="513"/>
        <v>42591</v>
      </c>
      <c r="J1799">
        <f t="shared" si="514"/>
        <v>42595</v>
      </c>
      <c r="K1799" t="str">
        <f t="shared" si="515"/>
        <v>NQQ1</v>
      </c>
      <c r="L1799">
        <f t="shared" si="516"/>
        <v>115</v>
      </c>
      <c r="M1799">
        <f t="shared" si="517"/>
        <v>4</v>
      </c>
      <c r="N1799">
        <f t="shared" si="518"/>
        <v>0</v>
      </c>
      <c r="O1799">
        <f t="shared" si="519"/>
        <v>0</v>
      </c>
      <c r="P1799" s="52" t="str">
        <f t="shared" si="520"/>
        <v>BOOKING.COM</v>
      </c>
      <c r="Q1799" s="52" t="str">
        <f t="shared" si="521"/>
        <v>*JBS HOTELS</v>
      </c>
      <c r="R1799" s="52" t="str">
        <f t="shared" si="522"/>
        <v>TOERKOOP REISBURO DE VEER</v>
      </c>
    </row>
    <row r="1800" spans="1:18" ht="15" customHeight="1">
      <c r="A1800" t="str">
        <f t="shared" si="505"/>
        <v>JAPANWALA, SAAID</v>
      </c>
      <c r="B1800" t="str">
        <f t="shared" si="506"/>
        <v>806-173018</v>
      </c>
      <c r="C1800">
        <f t="shared" si="507"/>
        <v>93155045</v>
      </c>
      <c r="D1800" t="str">
        <f t="shared" si="508"/>
        <v>Checked Out</v>
      </c>
      <c r="E1800" t="str">
        <f t="shared" si="509"/>
        <v>CRS</v>
      </c>
      <c r="F1800" t="str">
        <f t="shared" si="510"/>
        <v>RACK</v>
      </c>
      <c r="G1800" t="str">
        <f t="shared" si="511"/>
        <v>SBK</v>
      </c>
      <c r="H1800">
        <f t="shared" si="512"/>
        <v>105</v>
      </c>
      <c r="I1800">
        <f t="shared" si="513"/>
        <v>42591</v>
      </c>
      <c r="J1800">
        <f t="shared" si="514"/>
        <v>42595</v>
      </c>
      <c r="K1800" t="str">
        <f t="shared" si="515"/>
        <v>NQQ1</v>
      </c>
      <c r="L1800">
        <f t="shared" si="516"/>
        <v>115</v>
      </c>
      <c r="M1800">
        <f t="shared" si="517"/>
        <v>4</v>
      </c>
      <c r="N1800">
        <f t="shared" si="518"/>
        <v>0</v>
      </c>
      <c r="O1800">
        <f t="shared" si="519"/>
        <v>0</v>
      </c>
      <c r="P1800" s="52" t="str">
        <f t="shared" si="520"/>
        <v>BOOKING.COM</v>
      </c>
      <c r="Q1800" s="52" t="str">
        <f t="shared" si="521"/>
        <v>*JBS HOTELS</v>
      </c>
      <c r="R1800" s="52" t="str">
        <f t="shared" si="522"/>
        <v>TOERKOOP REISBURO DE VEER</v>
      </c>
    </row>
    <row r="1801" spans="1:18" ht="15" customHeight="1">
      <c r="A1801" t="str">
        <f t="shared" si="505"/>
        <v>JAPANWALA, SAAID</v>
      </c>
      <c r="B1801" t="str">
        <f t="shared" si="506"/>
        <v>806-173018</v>
      </c>
      <c r="C1801">
        <f t="shared" si="507"/>
        <v>93155045</v>
      </c>
      <c r="D1801" t="str">
        <f t="shared" si="508"/>
        <v>Checked Out</v>
      </c>
      <c r="E1801" t="str">
        <f t="shared" si="509"/>
        <v>CRS</v>
      </c>
      <c r="F1801" t="str">
        <f t="shared" si="510"/>
        <v>RACK</v>
      </c>
      <c r="G1801" t="str">
        <f t="shared" si="511"/>
        <v>SBK</v>
      </c>
      <c r="H1801">
        <f t="shared" si="512"/>
        <v>105</v>
      </c>
      <c r="I1801">
        <f t="shared" si="513"/>
        <v>42591</v>
      </c>
      <c r="J1801">
        <f t="shared" si="514"/>
        <v>42595</v>
      </c>
      <c r="K1801" t="str">
        <f t="shared" si="515"/>
        <v>NQQ1</v>
      </c>
      <c r="L1801">
        <f t="shared" si="516"/>
        <v>115</v>
      </c>
      <c r="M1801">
        <f t="shared" si="517"/>
        <v>4</v>
      </c>
      <c r="N1801">
        <f t="shared" si="518"/>
        <v>0</v>
      </c>
      <c r="O1801">
        <f t="shared" si="519"/>
        <v>0</v>
      </c>
      <c r="P1801" s="52" t="str">
        <f t="shared" si="520"/>
        <v>BOOKING.COM</v>
      </c>
      <c r="Q1801" s="52" t="str">
        <f t="shared" si="521"/>
        <v>*JBS HOTELS</v>
      </c>
      <c r="R1801" s="52" t="str">
        <f t="shared" si="522"/>
        <v>TOERKOOP REISBURO DE VEER</v>
      </c>
    </row>
    <row r="1802" spans="1:18" ht="15" customHeight="1">
      <c r="A1802" t="str">
        <f t="shared" si="505"/>
        <v>JAPANWALA, SAAID</v>
      </c>
      <c r="B1802" t="str">
        <f t="shared" si="506"/>
        <v>806-173018</v>
      </c>
      <c r="C1802">
        <f t="shared" si="507"/>
        <v>93155045</v>
      </c>
      <c r="D1802" t="str">
        <f t="shared" si="508"/>
        <v>Checked Out</v>
      </c>
      <c r="E1802" t="str">
        <f t="shared" si="509"/>
        <v>CRS</v>
      </c>
      <c r="F1802" t="str">
        <f t="shared" si="510"/>
        <v>RACK</v>
      </c>
      <c r="G1802" t="str">
        <f t="shared" si="511"/>
        <v>SBK</v>
      </c>
      <c r="H1802">
        <f t="shared" si="512"/>
        <v>105</v>
      </c>
      <c r="I1802">
        <f t="shared" si="513"/>
        <v>42591</v>
      </c>
      <c r="J1802">
        <f t="shared" si="514"/>
        <v>42595</v>
      </c>
      <c r="K1802" t="str">
        <f t="shared" si="515"/>
        <v>NQQ1</v>
      </c>
      <c r="L1802">
        <f t="shared" si="516"/>
        <v>115</v>
      </c>
      <c r="M1802">
        <f t="shared" si="517"/>
        <v>4</v>
      </c>
      <c r="N1802">
        <f t="shared" si="518"/>
        <v>0</v>
      </c>
      <c r="O1802">
        <f t="shared" si="519"/>
        <v>0</v>
      </c>
      <c r="P1802" s="52" t="str">
        <f t="shared" si="520"/>
        <v>BOOKING.COM</v>
      </c>
      <c r="Q1802" s="52" t="str">
        <f t="shared" si="521"/>
        <v>*JBS HOTELS</v>
      </c>
      <c r="R1802" s="52" t="str">
        <f t="shared" si="522"/>
        <v>TOERKOOP REISBURO DE VEER</v>
      </c>
    </row>
    <row r="1803" spans="1:18" ht="15" customHeight="1">
      <c r="A1803" t="str">
        <f t="shared" si="505"/>
        <v>JAPANWALA, SAAID</v>
      </c>
      <c r="B1803" t="str">
        <f t="shared" si="506"/>
        <v>806-173018</v>
      </c>
      <c r="C1803">
        <f t="shared" si="507"/>
        <v>93155045</v>
      </c>
      <c r="D1803" t="str">
        <f t="shared" si="508"/>
        <v>Checked Out</v>
      </c>
      <c r="E1803" t="str">
        <f t="shared" si="509"/>
        <v>CRS</v>
      </c>
      <c r="F1803" t="str">
        <f t="shared" si="510"/>
        <v>RACK</v>
      </c>
      <c r="G1803" t="str">
        <f t="shared" si="511"/>
        <v>SBK</v>
      </c>
      <c r="H1803">
        <f t="shared" si="512"/>
        <v>105</v>
      </c>
      <c r="I1803">
        <f t="shared" si="513"/>
        <v>42591</v>
      </c>
      <c r="J1803">
        <f t="shared" si="514"/>
        <v>42595</v>
      </c>
      <c r="K1803" t="str">
        <f t="shared" si="515"/>
        <v>NQQ1</v>
      </c>
      <c r="L1803">
        <f t="shared" si="516"/>
        <v>115</v>
      </c>
      <c r="M1803">
        <f t="shared" si="517"/>
        <v>4</v>
      </c>
      <c r="N1803">
        <f t="shared" si="518"/>
        <v>0</v>
      </c>
      <c r="O1803">
        <f t="shared" si="519"/>
        <v>0</v>
      </c>
      <c r="P1803" s="52" t="str">
        <f t="shared" si="520"/>
        <v>BOOKING.COM</v>
      </c>
      <c r="Q1803" s="52" t="str">
        <f t="shared" si="521"/>
        <v>*JBS HOTELS</v>
      </c>
      <c r="R1803" s="52" t="str">
        <f t="shared" si="522"/>
        <v>TOERKOOP REISBURO DE VEER</v>
      </c>
    </row>
    <row r="1804" spans="1:18" ht="15" customHeight="1">
      <c r="A1804" t="str">
        <f t="shared" si="505"/>
        <v>JAPANWALA, SAAID</v>
      </c>
      <c r="B1804" t="str">
        <f t="shared" si="506"/>
        <v>806-173018</v>
      </c>
      <c r="C1804">
        <f t="shared" si="507"/>
        <v>93155045</v>
      </c>
      <c r="D1804" t="str">
        <f t="shared" si="508"/>
        <v>Checked Out</v>
      </c>
      <c r="E1804" t="str">
        <f t="shared" si="509"/>
        <v>CRS</v>
      </c>
      <c r="F1804" t="str">
        <f t="shared" si="510"/>
        <v>RACK</v>
      </c>
      <c r="G1804" t="str">
        <f t="shared" si="511"/>
        <v>SBK</v>
      </c>
      <c r="H1804">
        <f t="shared" si="512"/>
        <v>105</v>
      </c>
      <c r="I1804">
        <f t="shared" si="513"/>
        <v>42591</v>
      </c>
      <c r="J1804">
        <f t="shared" si="514"/>
        <v>42595</v>
      </c>
      <c r="K1804" t="str">
        <f t="shared" si="515"/>
        <v>NQQ1</v>
      </c>
      <c r="L1804">
        <f t="shared" si="516"/>
        <v>115</v>
      </c>
      <c r="M1804">
        <f t="shared" si="517"/>
        <v>4</v>
      </c>
      <c r="N1804">
        <f t="shared" si="518"/>
        <v>0</v>
      </c>
      <c r="O1804">
        <f t="shared" si="519"/>
        <v>0</v>
      </c>
      <c r="P1804" s="52" t="str">
        <f t="shared" si="520"/>
        <v>BOOKING.COM</v>
      </c>
      <c r="Q1804" s="52" t="str">
        <f t="shared" si="521"/>
        <v>*JBS HOTELS</v>
      </c>
      <c r="R1804" s="52" t="str">
        <f t="shared" si="522"/>
        <v>TOERKOOP REISBURO DE VEER</v>
      </c>
    </row>
    <row r="1805" spans="1:18" ht="15" customHeight="1">
      <c r="A1805" t="str">
        <f t="shared" si="505"/>
        <v>JAPANWALA, SAAID</v>
      </c>
      <c r="B1805" t="str">
        <f t="shared" si="506"/>
        <v>806-173018</v>
      </c>
      <c r="C1805">
        <f t="shared" si="507"/>
        <v>93155045</v>
      </c>
      <c r="D1805" t="str">
        <f t="shared" si="508"/>
        <v>Checked Out</v>
      </c>
      <c r="E1805" t="str">
        <f t="shared" si="509"/>
        <v>CRS</v>
      </c>
      <c r="F1805" t="str">
        <f t="shared" si="510"/>
        <v>RACK</v>
      </c>
      <c r="G1805" t="str">
        <f t="shared" si="511"/>
        <v>SBK</v>
      </c>
      <c r="H1805">
        <f t="shared" si="512"/>
        <v>105</v>
      </c>
      <c r="I1805">
        <f t="shared" si="513"/>
        <v>42591</v>
      </c>
      <c r="J1805">
        <f t="shared" si="514"/>
        <v>42595</v>
      </c>
      <c r="K1805" t="str">
        <f t="shared" si="515"/>
        <v>NQQ1</v>
      </c>
      <c r="L1805">
        <f t="shared" si="516"/>
        <v>115</v>
      </c>
      <c r="M1805">
        <f t="shared" si="517"/>
        <v>4</v>
      </c>
      <c r="N1805">
        <f t="shared" si="518"/>
        <v>0</v>
      </c>
      <c r="O1805">
        <f t="shared" si="519"/>
        <v>0</v>
      </c>
      <c r="P1805" s="52" t="str">
        <f t="shared" si="520"/>
        <v>BOOKING.COM</v>
      </c>
      <c r="Q1805" s="52" t="str">
        <f t="shared" si="521"/>
        <v>*JBS HOTELS</v>
      </c>
      <c r="R1805" s="52" t="str">
        <f t="shared" si="522"/>
        <v>TOERKOOP REISBURO DE VEER</v>
      </c>
    </row>
    <row r="1806" spans="1:18" ht="15" customHeight="1">
      <c r="A1806" t="str">
        <f t="shared" si="505"/>
        <v>JAPANWALA, SAAID</v>
      </c>
      <c r="B1806" t="str">
        <f t="shared" si="506"/>
        <v>806-173018</v>
      </c>
      <c r="C1806">
        <f t="shared" si="507"/>
        <v>93155045</v>
      </c>
      <c r="D1806" t="str">
        <f t="shared" si="508"/>
        <v>Checked Out</v>
      </c>
      <c r="E1806" t="str">
        <f t="shared" si="509"/>
        <v>CRS</v>
      </c>
      <c r="F1806" t="str">
        <f t="shared" si="510"/>
        <v>RACK</v>
      </c>
      <c r="G1806" t="str">
        <f t="shared" si="511"/>
        <v>SBK</v>
      </c>
      <c r="H1806">
        <f t="shared" si="512"/>
        <v>105</v>
      </c>
      <c r="I1806">
        <f t="shared" si="513"/>
        <v>42591</v>
      </c>
      <c r="J1806">
        <f t="shared" si="514"/>
        <v>42595</v>
      </c>
      <c r="K1806" t="str">
        <f t="shared" si="515"/>
        <v>NQQ1</v>
      </c>
      <c r="L1806">
        <f t="shared" si="516"/>
        <v>115</v>
      </c>
      <c r="M1806">
        <f t="shared" si="517"/>
        <v>4</v>
      </c>
      <c r="N1806">
        <f t="shared" si="518"/>
        <v>0</v>
      </c>
      <c r="O1806">
        <f t="shared" si="519"/>
        <v>0</v>
      </c>
      <c r="P1806" s="52" t="str">
        <f t="shared" si="520"/>
        <v>BOOKING.COM</v>
      </c>
      <c r="Q1806" s="52" t="str">
        <f t="shared" si="521"/>
        <v>*JBS HOTELS</v>
      </c>
      <c r="R1806" s="52" t="str">
        <f t="shared" si="522"/>
        <v>TOERKOOP REISBURO DE VEER</v>
      </c>
    </row>
    <row r="1807" spans="1:18" ht="15" customHeight="1">
      <c r="A1807" t="str">
        <f t="shared" si="505"/>
        <v>JAPANWALA, SAAID</v>
      </c>
      <c r="B1807" t="str">
        <f t="shared" si="506"/>
        <v>806-173018</v>
      </c>
      <c r="C1807">
        <f t="shared" si="507"/>
        <v>93155045</v>
      </c>
      <c r="D1807" t="str">
        <f t="shared" si="508"/>
        <v>Checked Out</v>
      </c>
      <c r="E1807" t="str">
        <f t="shared" si="509"/>
        <v>CRS</v>
      </c>
      <c r="F1807" t="str">
        <f t="shared" si="510"/>
        <v>RACK</v>
      </c>
      <c r="G1807" t="str">
        <f t="shared" si="511"/>
        <v>SBK</v>
      </c>
      <c r="H1807">
        <f t="shared" si="512"/>
        <v>105</v>
      </c>
      <c r="I1807">
        <f t="shared" si="513"/>
        <v>42591</v>
      </c>
      <c r="J1807">
        <f t="shared" si="514"/>
        <v>42595</v>
      </c>
      <c r="K1807" t="str">
        <f t="shared" si="515"/>
        <v>NQQ1</v>
      </c>
      <c r="L1807">
        <f t="shared" si="516"/>
        <v>115</v>
      </c>
      <c r="M1807">
        <f t="shared" si="517"/>
        <v>4</v>
      </c>
      <c r="N1807">
        <f t="shared" si="518"/>
        <v>0</v>
      </c>
      <c r="O1807">
        <f t="shared" si="519"/>
        <v>0</v>
      </c>
      <c r="P1807" s="52" t="str">
        <f t="shared" si="520"/>
        <v>BOOKING.COM</v>
      </c>
      <c r="Q1807" s="52" t="str">
        <f t="shared" si="521"/>
        <v>*JBS HOTELS</v>
      </c>
      <c r="R1807" s="52" t="str">
        <f t="shared" si="522"/>
        <v>TOERKOOP REISBURO DE VEER</v>
      </c>
    </row>
    <row r="1808" spans="1:18" ht="15" customHeight="1">
      <c r="A1808" t="str">
        <f t="shared" si="505"/>
        <v>JAPANWALA, SAAID</v>
      </c>
      <c r="B1808" t="str">
        <f t="shared" si="506"/>
        <v>806-173018</v>
      </c>
      <c r="C1808">
        <f t="shared" si="507"/>
        <v>93155045</v>
      </c>
      <c r="D1808" t="str">
        <f t="shared" si="508"/>
        <v>Checked Out</v>
      </c>
      <c r="E1808" t="str">
        <f t="shared" si="509"/>
        <v>CRS</v>
      </c>
      <c r="F1808" t="str">
        <f t="shared" si="510"/>
        <v>RACK</v>
      </c>
      <c r="G1808" t="str">
        <f t="shared" si="511"/>
        <v>SBK</v>
      </c>
      <c r="H1808">
        <f t="shared" si="512"/>
        <v>105</v>
      </c>
      <c r="I1808">
        <f t="shared" si="513"/>
        <v>42591</v>
      </c>
      <c r="J1808">
        <f t="shared" si="514"/>
        <v>42595</v>
      </c>
      <c r="K1808" t="str">
        <f t="shared" si="515"/>
        <v>NQQ1</v>
      </c>
      <c r="L1808">
        <f t="shared" si="516"/>
        <v>115</v>
      </c>
      <c r="M1808">
        <f t="shared" si="517"/>
        <v>4</v>
      </c>
      <c r="N1808">
        <f t="shared" si="518"/>
        <v>0</v>
      </c>
      <c r="O1808">
        <f t="shared" si="519"/>
        <v>0</v>
      </c>
      <c r="P1808" s="52" t="str">
        <f t="shared" si="520"/>
        <v>BOOKING.COM</v>
      </c>
      <c r="Q1808" s="52" t="str">
        <f t="shared" si="521"/>
        <v>*JBS HOTELS</v>
      </c>
      <c r="R1808" s="52" t="str">
        <f t="shared" si="522"/>
        <v>TOERKOOP REISBURO DE VEER</v>
      </c>
    </row>
    <row r="1809" spans="1:18" ht="15" customHeight="1">
      <c r="A1809" t="str">
        <f t="shared" si="505"/>
        <v>JAPANWALA, SAAID</v>
      </c>
      <c r="B1809" t="str">
        <f t="shared" si="506"/>
        <v>806-173018</v>
      </c>
      <c r="C1809">
        <f t="shared" si="507"/>
        <v>93155045</v>
      </c>
      <c r="D1809" t="str">
        <f t="shared" si="508"/>
        <v>Checked Out</v>
      </c>
      <c r="E1809" t="str">
        <f t="shared" si="509"/>
        <v>CRS</v>
      </c>
      <c r="F1809" t="str">
        <f t="shared" si="510"/>
        <v>RACK</v>
      </c>
      <c r="G1809" t="str">
        <f t="shared" si="511"/>
        <v>SBK</v>
      </c>
      <c r="H1809">
        <f t="shared" si="512"/>
        <v>105</v>
      </c>
      <c r="I1809">
        <f t="shared" si="513"/>
        <v>42591</v>
      </c>
      <c r="J1809">
        <f t="shared" si="514"/>
        <v>42595</v>
      </c>
      <c r="K1809" t="str">
        <f t="shared" si="515"/>
        <v>NQQ1</v>
      </c>
      <c r="L1809">
        <f t="shared" si="516"/>
        <v>115</v>
      </c>
      <c r="M1809">
        <f t="shared" si="517"/>
        <v>4</v>
      </c>
      <c r="N1809">
        <f t="shared" si="518"/>
        <v>0</v>
      </c>
      <c r="O1809">
        <f t="shared" si="519"/>
        <v>0</v>
      </c>
      <c r="P1809" s="52" t="str">
        <f t="shared" si="520"/>
        <v>BOOKING.COM</v>
      </c>
      <c r="Q1809" s="52" t="str">
        <f t="shared" si="521"/>
        <v>*JBS HOTELS</v>
      </c>
      <c r="R1809" s="52" t="str">
        <f t="shared" si="522"/>
        <v>TOERKOOP REISBURO DE VEER</v>
      </c>
    </row>
    <row r="1810" spans="1:18" ht="15" customHeight="1">
      <c r="A1810" t="str">
        <f t="shared" si="505"/>
        <v>JAPANWALA, SAAID</v>
      </c>
      <c r="B1810" t="str">
        <f t="shared" si="506"/>
        <v>806-173018</v>
      </c>
      <c r="C1810">
        <f t="shared" si="507"/>
        <v>93155045</v>
      </c>
      <c r="D1810" t="str">
        <f t="shared" si="508"/>
        <v>Checked Out</v>
      </c>
      <c r="E1810" t="str">
        <f t="shared" si="509"/>
        <v>CRS</v>
      </c>
      <c r="F1810" t="str">
        <f t="shared" si="510"/>
        <v>RACK</v>
      </c>
      <c r="G1810" t="str">
        <f t="shared" si="511"/>
        <v>SBK</v>
      </c>
      <c r="H1810">
        <f t="shared" si="512"/>
        <v>105</v>
      </c>
      <c r="I1810">
        <f t="shared" si="513"/>
        <v>42591</v>
      </c>
      <c r="J1810">
        <f t="shared" si="514"/>
        <v>42595</v>
      </c>
      <c r="K1810" t="str">
        <f t="shared" si="515"/>
        <v>NQQ1</v>
      </c>
      <c r="L1810">
        <f t="shared" si="516"/>
        <v>115</v>
      </c>
      <c r="M1810">
        <f t="shared" si="517"/>
        <v>4</v>
      </c>
      <c r="N1810">
        <f t="shared" si="518"/>
        <v>0</v>
      </c>
      <c r="O1810">
        <f t="shared" si="519"/>
        <v>0</v>
      </c>
      <c r="P1810" s="52" t="str">
        <f t="shared" si="520"/>
        <v>BOOKING.COM</v>
      </c>
      <c r="Q1810" s="52" t="str">
        <f t="shared" si="521"/>
        <v>*JBS HOTELS</v>
      </c>
      <c r="R1810" s="52" t="str">
        <f t="shared" si="522"/>
        <v>TOERKOOP REISBURO DE VEER</v>
      </c>
    </row>
    <row r="1811" spans="1:18" ht="15" customHeight="1">
      <c r="A1811" t="str">
        <f t="shared" si="505"/>
        <v>JAPANWALA, SAAID</v>
      </c>
      <c r="B1811" t="str">
        <f t="shared" si="506"/>
        <v>806-173018</v>
      </c>
      <c r="C1811">
        <f t="shared" si="507"/>
        <v>93155045</v>
      </c>
      <c r="D1811" t="str">
        <f t="shared" si="508"/>
        <v>Checked Out</v>
      </c>
      <c r="E1811" t="str">
        <f t="shared" si="509"/>
        <v>CRS</v>
      </c>
      <c r="F1811" t="str">
        <f t="shared" si="510"/>
        <v>RACK</v>
      </c>
      <c r="G1811" t="str">
        <f t="shared" si="511"/>
        <v>SBK</v>
      </c>
      <c r="H1811">
        <f t="shared" si="512"/>
        <v>105</v>
      </c>
      <c r="I1811">
        <f t="shared" si="513"/>
        <v>42591</v>
      </c>
      <c r="J1811">
        <f t="shared" si="514"/>
        <v>42595</v>
      </c>
      <c r="K1811" t="str">
        <f t="shared" si="515"/>
        <v>NQQ1</v>
      </c>
      <c r="L1811">
        <f t="shared" si="516"/>
        <v>115</v>
      </c>
      <c r="M1811">
        <f t="shared" si="517"/>
        <v>4</v>
      </c>
      <c r="N1811">
        <f t="shared" si="518"/>
        <v>0</v>
      </c>
      <c r="O1811">
        <f t="shared" si="519"/>
        <v>0</v>
      </c>
      <c r="P1811" s="52" t="str">
        <f t="shared" si="520"/>
        <v>BOOKING.COM</v>
      </c>
      <c r="Q1811" s="52" t="str">
        <f t="shared" si="521"/>
        <v>*JBS HOTELS</v>
      </c>
      <c r="R1811" s="52" t="str">
        <f t="shared" si="522"/>
        <v>TOERKOOP REISBURO DE VEER</v>
      </c>
    </row>
    <row r="1812" spans="1:18" ht="15" customHeight="1">
      <c r="A1812" t="str">
        <f t="shared" si="505"/>
        <v>JAPANWALA, SAAID</v>
      </c>
      <c r="B1812" t="str">
        <f t="shared" si="506"/>
        <v>806-173018</v>
      </c>
      <c r="C1812">
        <f t="shared" si="507"/>
        <v>93155045</v>
      </c>
      <c r="D1812" t="str">
        <f t="shared" si="508"/>
        <v>Checked Out</v>
      </c>
      <c r="E1812" t="str">
        <f t="shared" si="509"/>
        <v>CRS</v>
      </c>
      <c r="F1812" t="str">
        <f t="shared" si="510"/>
        <v>RACK</v>
      </c>
      <c r="G1812" t="str">
        <f t="shared" si="511"/>
        <v>SBK</v>
      </c>
      <c r="H1812">
        <f t="shared" si="512"/>
        <v>105</v>
      </c>
      <c r="I1812">
        <f t="shared" si="513"/>
        <v>42591</v>
      </c>
      <c r="J1812">
        <f t="shared" si="514"/>
        <v>42595</v>
      </c>
      <c r="K1812" t="str">
        <f t="shared" si="515"/>
        <v>NQQ1</v>
      </c>
      <c r="L1812">
        <f t="shared" si="516"/>
        <v>115</v>
      </c>
      <c r="M1812">
        <f t="shared" si="517"/>
        <v>4</v>
      </c>
      <c r="N1812">
        <f t="shared" si="518"/>
        <v>0</v>
      </c>
      <c r="O1812">
        <f t="shared" si="519"/>
        <v>0</v>
      </c>
      <c r="P1812" s="52" t="str">
        <f t="shared" si="520"/>
        <v>BOOKING.COM</v>
      </c>
      <c r="Q1812" s="52" t="str">
        <f t="shared" si="521"/>
        <v>*JBS HOTELS</v>
      </c>
      <c r="R1812" s="52" t="str">
        <f t="shared" si="522"/>
        <v>TOERKOOP REISBURO DE VEER</v>
      </c>
    </row>
    <row r="1813" spans="1:18" ht="15" customHeight="1">
      <c r="A1813" t="str">
        <f t="shared" si="505"/>
        <v>JAPANWALA, SAAID</v>
      </c>
      <c r="B1813" t="str">
        <f t="shared" si="506"/>
        <v>806-173018</v>
      </c>
      <c r="C1813">
        <f t="shared" si="507"/>
        <v>93155045</v>
      </c>
      <c r="D1813" t="str">
        <f t="shared" si="508"/>
        <v>Checked Out</v>
      </c>
      <c r="E1813" t="str">
        <f t="shared" si="509"/>
        <v>CRS</v>
      </c>
      <c r="F1813" t="str">
        <f t="shared" si="510"/>
        <v>RACK</v>
      </c>
      <c r="G1813" t="str">
        <f t="shared" si="511"/>
        <v>SBK</v>
      </c>
      <c r="H1813">
        <f t="shared" si="512"/>
        <v>105</v>
      </c>
      <c r="I1813">
        <f t="shared" si="513"/>
        <v>42591</v>
      </c>
      <c r="J1813">
        <f t="shared" si="514"/>
        <v>42595</v>
      </c>
      <c r="K1813" t="str">
        <f t="shared" si="515"/>
        <v>NQQ1</v>
      </c>
      <c r="L1813">
        <f t="shared" si="516"/>
        <v>115</v>
      </c>
      <c r="M1813">
        <f t="shared" si="517"/>
        <v>4</v>
      </c>
      <c r="N1813">
        <f t="shared" si="518"/>
        <v>0</v>
      </c>
      <c r="O1813">
        <f t="shared" si="519"/>
        <v>0</v>
      </c>
      <c r="P1813" s="52" t="str">
        <f t="shared" si="520"/>
        <v>BOOKING.COM</v>
      </c>
      <c r="Q1813" s="52" t="str">
        <f t="shared" si="521"/>
        <v>*JBS HOTELS</v>
      </c>
      <c r="R1813" s="52" t="str">
        <f t="shared" si="522"/>
        <v>TOERKOOP REISBURO DE VEER</v>
      </c>
    </row>
    <row r="1814" spans="1:18" ht="15" customHeight="1">
      <c r="A1814" t="str">
        <f t="shared" si="505"/>
        <v>JAPANWALA, SAAID</v>
      </c>
      <c r="B1814" t="str">
        <f t="shared" si="506"/>
        <v>806-173018</v>
      </c>
      <c r="C1814">
        <f t="shared" si="507"/>
        <v>93155045</v>
      </c>
      <c r="D1814" t="str">
        <f t="shared" si="508"/>
        <v>Checked Out</v>
      </c>
      <c r="E1814" t="str">
        <f t="shared" si="509"/>
        <v>CRS</v>
      </c>
      <c r="F1814" t="str">
        <f t="shared" si="510"/>
        <v>RACK</v>
      </c>
      <c r="G1814" t="str">
        <f t="shared" si="511"/>
        <v>SBK</v>
      </c>
      <c r="H1814">
        <f t="shared" si="512"/>
        <v>105</v>
      </c>
      <c r="I1814">
        <f t="shared" si="513"/>
        <v>42591</v>
      </c>
      <c r="J1814">
        <f t="shared" si="514"/>
        <v>42595</v>
      </c>
      <c r="K1814" t="str">
        <f t="shared" si="515"/>
        <v>NQQ1</v>
      </c>
      <c r="L1814">
        <f t="shared" si="516"/>
        <v>115</v>
      </c>
      <c r="M1814">
        <f t="shared" si="517"/>
        <v>4</v>
      </c>
      <c r="N1814">
        <f t="shared" si="518"/>
        <v>0</v>
      </c>
      <c r="O1814">
        <f t="shared" si="519"/>
        <v>0</v>
      </c>
      <c r="P1814" s="52" t="str">
        <f t="shared" si="520"/>
        <v>BOOKING.COM</v>
      </c>
      <c r="Q1814" s="52" t="str">
        <f t="shared" si="521"/>
        <v>*JBS HOTELS</v>
      </c>
      <c r="R1814" s="52" t="str">
        <f t="shared" si="522"/>
        <v>TOERKOOP REISBURO DE VEER</v>
      </c>
    </row>
    <row r="1815" spans="1:18" ht="15" customHeight="1">
      <c r="A1815" t="str">
        <f t="shared" si="505"/>
        <v>JAPANWALA, SAAID</v>
      </c>
      <c r="B1815" t="str">
        <f t="shared" si="506"/>
        <v>806-173018</v>
      </c>
      <c r="C1815">
        <f t="shared" si="507"/>
        <v>93155045</v>
      </c>
      <c r="D1815" t="str">
        <f t="shared" si="508"/>
        <v>Checked Out</v>
      </c>
      <c r="E1815" t="str">
        <f t="shared" si="509"/>
        <v>CRS</v>
      </c>
      <c r="F1815" t="str">
        <f t="shared" si="510"/>
        <v>RACK</v>
      </c>
      <c r="G1815" t="str">
        <f t="shared" si="511"/>
        <v>SBK</v>
      </c>
      <c r="H1815">
        <f t="shared" si="512"/>
        <v>105</v>
      </c>
      <c r="I1815">
        <f t="shared" si="513"/>
        <v>42591</v>
      </c>
      <c r="J1815">
        <f t="shared" si="514"/>
        <v>42595</v>
      </c>
      <c r="K1815" t="str">
        <f t="shared" si="515"/>
        <v>NQQ1</v>
      </c>
      <c r="L1815">
        <f t="shared" si="516"/>
        <v>115</v>
      </c>
      <c r="M1815">
        <f t="shared" si="517"/>
        <v>4</v>
      </c>
      <c r="N1815">
        <f t="shared" si="518"/>
        <v>0</v>
      </c>
      <c r="O1815">
        <f t="shared" si="519"/>
        <v>0</v>
      </c>
      <c r="P1815" s="52" t="str">
        <f t="shared" si="520"/>
        <v>BOOKING.COM</v>
      </c>
      <c r="Q1815" s="52" t="str">
        <f t="shared" si="521"/>
        <v>*JBS HOTELS</v>
      </c>
      <c r="R1815" s="52" t="str">
        <f t="shared" si="522"/>
        <v>TOERKOOP REISBURO DE VEER</v>
      </c>
    </row>
    <row r="1816" spans="1:18" ht="15" customHeight="1">
      <c r="A1816" t="str">
        <f t="shared" si="505"/>
        <v>JAPANWALA, SAAID</v>
      </c>
      <c r="B1816" t="str">
        <f t="shared" si="506"/>
        <v>806-173018</v>
      </c>
      <c r="C1816">
        <f t="shared" si="507"/>
        <v>93155045</v>
      </c>
      <c r="D1816" t="str">
        <f t="shared" si="508"/>
        <v>Checked Out</v>
      </c>
      <c r="E1816" t="str">
        <f t="shared" si="509"/>
        <v>CRS</v>
      </c>
      <c r="F1816" t="str">
        <f t="shared" si="510"/>
        <v>RACK</v>
      </c>
      <c r="G1816" t="str">
        <f t="shared" si="511"/>
        <v>SBK</v>
      </c>
      <c r="H1816">
        <f t="shared" si="512"/>
        <v>105</v>
      </c>
      <c r="I1816">
        <f t="shared" si="513"/>
        <v>42591</v>
      </c>
      <c r="J1816">
        <f t="shared" si="514"/>
        <v>42595</v>
      </c>
      <c r="K1816" t="str">
        <f t="shared" si="515"/>
        <v>NQQ1</v>
      </c>
      <c r="L1816">
        <f t="shared" si="516"/>
        <v>115</v>
      </c>
      <c r="M1816">
        <f t="shared" si="517"/>
        <v>4</v>
      </c>
      <c r="N1816">
        <f t="shared" si="518"/>
        <v>0</v>
      </c>
      <c r="O1816">
        <f t="shared" si="519"/>
        <v>0</v>
      </c>
      <c r="P1816" s="52" t="str">
        <f t="shared" si="520"/>
        <v>BOOKING.COM</v>
      </c>
      <c r="Q1816" s="52" t="str">
        <f t="shared" si="521"/>
        <v>*JBS HOTELS</v>
      </c>
      <c r="R1816" s="52" t="str">
        <f t="shared" si="522"/>
        <v>TOERKOOP REISBURO DE VEER</v>
      </c>
    </row>
    <row r="1817" spans="1:18" ht="15" customHeight="1">
      <c r="A1817" t="str">
        <f t="shared" si="505"/>
        <v>JAPANWALA, SAAID</v>
      </c>
      <c r="B1817" t="str">
        <f t="shared" si="506"/>
        <v>806-173018</v>
      </c>
      <c r="C1817">
        <f t="shared" si="507"/>
        <v>93155045</v>
      </c>
      <c r="D1817" t="str">
        <f t="shared" si="508"/>
        <v>Checked Out</v>
      </c>
      <c r="E1817" t="str">
        <f t="shared" si="509"/>
        <v>CRS</v>
      </c>
      <c r="F1817" t="str">
        <f t="shared" si="510"/>
        <v>RACK</v>
      </c>
      <c r="G1817" t="str">
        <f t="shared" si="511"/>
        <v>SBK</v>
      </c>
      <c r="H1817">
        <f t="shared" si="512"/>
        <v>105</v>
      </c>
      <c r="I1817">
        <f t="shared" si="513"/>
        <v>42591</v>
      </c>
      <c r="J1817">
        <f t="shared" si="514"/>
        <v>42595</v>
      </c>
      <c r="K1817" t="str">
        <f t="shared" si="515"/>
        <v>NQQ1</v>
      </c>
      <c r="L1817">
        <f t="shared" si="516"/>
        <v>115</v>
      </c>
      <c r="M1817">
        <f t="shared" si="517"/>
        <v>4</v>
      </c>
      <c r="N1817">
        <f t="shared" si="518"/>
        <v>0</v>
      </c>
      <c r="O1817">
        <f t="shared" si="519"/>
        <v>0</v>
      </c>
      <c r="P1817" s="52" t="str">
        <f t="shared" si="520"/>
        <v>BOOKING.COM</v>
      </c>
      <c r="Q1817" s="52" t="str">
        <f t="shared" si="521"/>
        <v>*JBS HOTELS</v>
      </c>
      <c r="R1817" s="52" t="str">
        <f t="shared" si="522"/>
        <v>TOERKOOP REISBURO DE VEER</v>
      </c>
    </row>
    <row r="1818" spans="1:18" ht="15" customHeight="1">
      <c r="A1818" t="str">
        <f t="shared" si="505"/>
        <v>JAPANWALA, SAAID</v>
      </c>
      <c r="B1818" t="str">
        <f t="shared" si="506"/>
        <v>806-173018</v>
      </c>
      <c r="C1818">
        <f t="shared" si="507"/>
        <v>93155045</v>
      </c>
      <c r="D1818" t="str">
        <f t="shared" si="508"/>
        <v>Checked Out</v>
      </c>
      <c r="E1818" t="str">
        <f t="shared" si="509"/>
        <v>CRS</v>
      </c>
      <c r="F1818" t="str">
        <f t="shared" si="510"/>
        <v>RACK</v>
      </c>
      <c r="G1818" t="str">
        <f t="shared" si="511"/>
        <v>SBK</v>
      </c>
      <c r="H1818">
        <f t="shared" si="512"/>
        <v>105</v>
      </c>
      <c r="I1818">
        <f t="shared" si="513"/>
        <v>42591</v>
      </c>
      <c r="J1818">
        <f t="shared" si="514"/>
        <v>42595</v>
      </c>
      <c r="K1818" t="str">
        <f t="shared" si="515"/>
        <v>NQQ1</v>
      </c>
      <c r="L1818">
        <f t="shared" si="516"/>
        <v>115</v>
      </c>
      <c r="M1818">
        <f t="shared" si="517"/>
        <v>4</v>
      </c>
      <c r="N1818">
        <f t="shared" si="518"/>
        <v>0</v>
      </c>
      <c r="O1818">
        <f t="shared" si="519"/>
        <v>0</v>
      </c>
      <c r="P1818" s="52" t="str">
        <f t="shared" si="520"/>
        <v>BOOKING.COM</v>
      </c>
      <c r="Q1818" s="52" t="str">
        <f t="shared" si="521"/>
        <v>*JBS HOTELS</v>
      </c>
      <c r="R1818" s="52" t="str">
        <f t="shared" si="522"/>
        <v>TOERKOOP REISBURO DE VEER</v>
      </c>
    </row>
    <row r="1819" spans="1:18" ht="15" customHeight="1">
      <c r="A1819" t="str">
        <f t="shared" si="505"/>
        <v>JAPANWALA, SAAID</v>
      </c>
      <c r="B1819" t="str">
        <f t="shared" si="506"/>
        <v>806-173018</v>
      </c>
      <c r="C1819">
        <f t="shared" si="507"/>
        <v>93155045</v>
      </c>
      <c r="D1819" t="str">
        <f t="shared" si="508"/>
        <v>Checked Out</v>
      </c>
      <c r="E1819" t="str">
        <f t="shared" si="509"/>
        <v>CRS</v>
      </c>
      <c r="F1819" t="str">
        <f t="shared" si="510"/>
        <v>RACK</v>
      </c>
      <c r="G1819" t="str">
        <f t="shared" si="511"/>
        <v>SBK</v>
      </c>
      <c r="H1819">
        <f t="shared" si="512"/>
        <v>105</v>
      </c>
      <c r="I1819">
        <f t="shared" si="513"/>
        <v>42591</v>
      </c>
      <c r="J1819">
        <f t="shared" si="514"/>
        <v>42595</v>
      </c>
      <c r="K1819" t="str">
        <f t="shared" si="515"/>
        <v>NQQ1</v>
      </c>
      <c r="L1819">
        <f t="shared" si="516"/>
        <v>115</v>
      </c>
      <c r="M1819">
        <f t="shared" si="517"/>
        <v>4</v>
      </c>
      <c r="N1819">
        <f t="shared" si="518"/>
        <v>0</v>
      </c>
      <c r="O1819">
        <f t="shared" si="519"/>
        <v>0</v>
      </c>
      <c r="P1819" s="52" t="str">
        <f t="shared" si="520"/>
        <v>BOOKING.COM</v>
      </c>
      <c r="Q1819" s="52" t="str">
        <f t="shared" si="521"/>
        <v>*JBS HOTELS</v>
      </c>
      <c r="R1819" s="52" t="str">
        <f t="shared" si="522"/>
        <v>TOERKOOP REISBURO DE VEER</v>
      </c>
    </row>
    <row r="1820" spans="1:18" ht="15" customHeight="1">
      <c r="A1820" t="str">
        <f t="shared" si="505"/>
        <v>JAPANWALA, SAAID</v>
      </c>
      <c r="B1820" t="str">
        <f t="shared" si="506"/>
        <v>806-173018</v>
      </c>
      <c r="C1820">
        <f t="shared" si="507"/>
        <v>93155045</v>
      </c>
      <c r="D1820" t="str">
        <f t="shared" si="508"/>
        <v>Checked Out</v>
      </c>
      <c r="E1820" t="str">
        <f t="shared" si="509"/>
        <v>CRS</v>
      </c>
      <c r="F1820" t="str">
        <f t="shared" si="510"/>
        <v>RACK</v>
      </c>
      <c r="G1820" t="str">
        <f t="shared" si="511"/>
        <v>SBK</v>
      </c>
      <c r="H1820">
        <f t="shared" si="512"/>
        <v>105</v>
      </c>
      <c r="I1820">
        <f t="shared" si="513"/>
        <v>42591</v>
      </c>
      <c r="J1820">
        <f t="shared" si="514"/>
        <v>42595</v>
      </c>
      <c r="K1820" t="str">
        <f t="shared" si="515"/>
        <v>NQQ1</v>
      </c>
      <c r="L1820">
        <f t="shared" si="516"/>
        <v>115</v>
      </c>
      <c r="M1820">
        <f t="shared" si="517"/>
        <v>4</v>
      </c>
      <c r="N1820">
        <f t="shared" si="518"/>
        <v>0</v>
      </c>
      <c r="O1820">
        <f t="shared" si="519"/>
        <v>0</v>
      </c>
      <c r="P1820" s="52" t="str">
        <f t="shared" si="520"/>
        <v>BOOKING.COM</v>
      </c>
      <c r="Q1820" s="52" t="str">
        <f t="shared" si="521"/>
        <v>*JBS HOTELS</v>
      </c>
      <c r="R1820" s="52" t="str">
        <f t="shared" si="522"/>
        <v>TOERKOOP REISBURO DE VEER</v>
      </c>
    </row>
    <row r="1821" spans="1:18" ht="15" customHeight="1">
      <c r="A1821" t="str">
        <f t="shared" ref="A1821:A1884" si="523">A1820</f>
        <v>JAPANWALA, SAAID</v>
      </c>
      <c r="B1821" t="str">
        <f t="shared" ref="B1821:B1884" si="524">B1820</f>
        <v>806-173018</v>
      </c>
      <c r="C1821">
        <f t="shared" ref="C1821:C1884" si="525">C1820</f>
        <v>93155045</v>
      </c>
      <c r="D1821" t="str">
        <f t="shared" ref="D1821:D1884" si="526">D1820</f>
        <v>Checked Out</v>
      </c>
      <c r="E1821" t="str">
        <f t="shared" ref="E1821:E1884" si="527">E1820</f>
        <v>CRS</v>
      </c>
      <c r="F1821" t="str">
        <f t="shared" ref="F1821:F1884" si="528">F1820</f>
        <v>RACK</v>
      </c>
      <c r="G1821" t="str">
        <f t="shared" ref="G1821:G1884" si="529">G1820</f>
        <v>SBK</v>
      </c>
      <c r="H1821">
        <f t="shared" ref="H1821:H1884" si="530">H1820</f>
        <v>105</v>
      </c>
      <c r="I1821">
        <f t="shared" ref="I1821:I1884" si="531">I1820</f>
        <v>42591</v>
      </c>
      <c r="J1821">
        <f t="shared" ref="J1821:J1884" si="532">J1820</f>
        <v>42595</v>
      </c>
      <c r="K1821" t="str">
        <f t="shared" ref="K1821:K1884" si="533">K1820</f>
        <v>NQQ1</v>
      </c>
      <c r="L1821">
        <f t="shared" ref="L1821:L1884" si="534">L1820</f>
        <v>115</v>
      </c>
      <c r="M1821">
        <f t="shared" ref="M1821:M1884" si="535">M1820</f>
        <v>4</v>
      </c>
      <c r="N1821">
        <f t="shared" ref="N1821:N1884" si="536">N1820</f>
        <v>0</v>
      </c>
      <c r="O1821">
        <f t="shared" ref="O1821:O1884" si="537">O1820</f>
        <v>0</v>
      </c>
      <c r="P1821" s="52" t="str">
        <f t="shared" ref="P1821:P1884" si="538">P1820</f>
        <v>BOOKING.COM</v>
      </c>
      <c r="Q1821" s="52" t="str">
        <f t="shared" ref="Q1821:Q1884" si="539">Q1820</f>
        <v>*JBS HOTELS</v>
      </c>
      <c r="R1821" s="52" t="str">
        <f t="shared" ref="R1821:R1884" si="540">R1820</f>
        <v>TOERKOOP REISBURO DE VEER</v>
      </c>
    </row>
    <row r="1822" spans="1:18" ht="15" customHeight="1">
      <c r="A1822" t="str">
        <f t="shared" si="523"/>
        <v>JAPANWALA, SAAID</v>
      </c>
      <c r="B1822" t="str">
        <f t="shared" si="524"/>
        <v>806-173018</v>
      </c>
      <c r="C1822">
        <f t="shared" si="525"/>
        <v>93155045</v>
      </c>
      <c r="D1822" t="str">
        <f t="shared" si="526"/>
        <v>Checked Out</v>
      </c>
      <c r="E1822" t="str">
        <f t="shared" si="527"/>
        <v>CRS</v>
      </c>
      <c r="F1822" t="str">
        <f t="shared" si="528"/>
        <v>RACK</v>
      </c>
      <c r="G1822" t="str">
        <f t="shared" si="529"/>
        <v>SBK</v>
      </c>
      <c r="H1822">
        <f t="shared" si="530"/>
        <v>105</v>
      </c>
      <c r="I1822">
        <f t="shared" si="531"/>
        <v>42591</v>
      </c>
      <c r="J1822">
        <f t="shared" si="532"/>
        <v>42595</v>
      </c>
      <c r="K1822" t="str">
        <f t="shared" si="533"/>
        <v>NQQ1</v>
      </c>
      <c r="L1822">
        <f t="shared" si="534"/>
        <v>115</v>
      </c>
      <c r="M1822">
        <f t="shared" si="535"/>
        <v>4</v>
      </c>
      <c r="N1822">
        <f t="shared" si="536"/>
        <v>0</v>
      </c>
      <c r="O1822">
        <f t="shared" si="537"/>
        <v>0</v>
      </c>
      <c r="P1822" s="52" t="str">
        <f t="shared" si="538"/>
        <v>BOOKING.COM</v>
      </c>
      <c r="Q1822" s="52" t="str">
        <f t="shared" si="539"/>
        <v>*JBS HOTELS</v>
      </c>
      <c r="R1822" s="52" t="str">
        <f t="shared" si="540"/>
        <v>TOERKOOP REISBURO DE VEER</v>
      </c>
    </row>
    <row r="1823" spans="1:18" ht="15" customHeight="1">
      <c r="A1823" t="str">
        <f t="shared" si="523"/>
        <v>JAPANWALA, SAAID</v>
      </c>
      <c r="B1823" t="str">
        <f t="shared" si="524"/>
        <v>806-173018</v>
      </c>
      <c r="C1823">
        <f t="shared" si="525"/>
        <v>93155045</v>
      </c>
      <c r="D1823" t="str">
        <f t="shared" si="526"/>
        <v>Checked Out</v>
      </c>
      <c r="E1823" t="str">
        <f t="shared" si="527"/>
        <v>CRS</v>
      </c>
      <c r="F1823" t="str">
        <f t="shared" si="528"/>
        <v>RACK</v>
      </c>
      <c r="G1823" t="str">
        <f t="shared" si="529"/>
        <v>SBK</v>
      </c>
      <c r="H1823">
        <f t="shared" si="530"/>
        <v>105</v>
      </c>
      <c r="I1823">
        <f t="shared" si="531"/>
        <v>42591</v>
      </c>
      <c r="J1823">
        <f t="shared" si="532"/>
        <v>42595</v>
      </c>
      <c r="K1823" t="str">
        <f t="shared" si="533"/>
        <v>NQQ1</v>
      </c>
      <c r="L1823">
        <f t="shared" si="534"/>
        <v>115</v>
      </c>
      <c r="M1823">
        <f t="shared" si="535"/>
        <v>4</v>
      </c>
      <c r="N1823">
        <f t="shared" si="536"/>
        <v>0</v>
      </c>
      <c r="O1823">
        <f t="shared" si="537"/>
        <v>0</v>
      </c>
      <c r="P1823" s="52" t="str">
        <f t="shared" si="538"/>
        <v>BOOKING.COM</v>
      </c>
      <c r="Q1823" s="52" t="str">
        <f t="shared" si="539"/>
        <v>*JBS HOTELS</v>
      </c>
      <c r="R1823" s="52" t="str">
        <f t="shared" si="540"/>
        <v>TOERKOOP REISBURO DE VEER</v>
      </c>
    </row>
    <row r="1824" spans="1:18" ht="15" customHeight="1">
      <c r="A1824" t="str">
        <f t="shared" si="523"/>
        <v>JAPANWALA, SAAID</v>
      </c>
      <c r="B1824" t="str">
        <f t="shared" si="524"/>
        <v>806-173018</v>
      </c>
      <c r="C1824">
        <f t="shared" si="525"/>
        <v>93155045</v>
      </c>
      <c r="D1824" t="str">
        <f t="shared" si="526"/>
        <v>Checked Out</v>
      </c>
      <c r="E1824" t="str">
        <f t="shared" si="527"/>
        <v>CRS</v>
      </c>
      <c r="F1824" t="str">
        <f t="shared" si="528"/>
        <v>RACK</v>
      </c>
      <c r="G1824" t="str">
        <f t="shared" si="529"/>
        <v>SBK</v>
      </c>
      <c r="H1824">
        <f t="shared" si="530"/>
        <v>105</v>
      </c>
      <c r="I1824">
        <f t="shared" si="531"/>
        <v>42591</v>
      </c>
      <c r="J1824">
        <f t="shared" si="532"/>
        <v>42595</v>
      </c>
      <c r="K1824" t="str">
        <f t="shared" si="533"/>
        <v>NQQ1</v>
      </c>
      <c r="L1824">
        <f t="shared" si="534"/>
        <v>115</v>
      </c>
      <c r="M1824">
        <f t="shared" si="535"/>
        <v>4</v>
      </c>
      <c r="N1824">
        <f t="shared" si="536"/>
        <v>0</v>
      </c>
      <c r="O1824">
        <f t="shared" si="537"/>
        <v>0</v>
      </c>
      <c r="P1824" s="52" t="str">
        <f t="shared" si="538"/>
        <v>BOOKING.COM</v>
      </c>
      <c r="Q1824" s="52" t="str">
        <f t="shared" si="539"/>
        <v>*JBS HOTELS</v>
      </c>
      <c r="R1824" s="52" t="str">
        <f t="shared" si="540"/>
        <v>TOERKOOP REISBURO DE VEER</v>
      </c>
    </row>
    <row r="1825" spans="1:18" ht="15" customHeight="1">
      <c r="A1825" t="str">
        <f t="shared" si="523"/>
        <v>JAPANWALA, SAAID</v>
      </c>
      <c r="B1825" t="str">
        <f t="shared" si="524"/>
        <v>806-173018</v>
      </c>
      <c r="C1825">
        <f t="shared" si="525"/>
        <v>93155045</v>
      </c>
      <c r="D1825" t="str">
        <f t="shared" si="526"/>
        <v>Checked Out</v>
      </c>
      <c r="E1825" t="str">
        <f t="shared" si="527"/>
        <v>CRS</v>
      </c>
      <c r="F1825" t="str">
        <f t="shared" si="528"/>
        <v>RACK</v>
      </c>
      <c r="G1825" t="str">
        <f t="shared" si="529"/>
        <v>SBK</v>
      </c>
      <c r="H1825">
        <f t="shared" si="530"/>
        <v>105</v>
      </c>
      <c r="I1825">
        <f t="shared" si="531"/>
        <v>42591</v>
      </c>
      <c r="J1825">
        <f t="shared" si="532"/>
        <v>42595</v>
      </c>
      <c r="K1825" t="str">
        <f t="shared" si="533"/>
        <v>NQQ1</v>
      </c>
      <c r="L1825">
        <f t="shared" si="534"/>
        <v>115</v>
      </c>
      <c r="M1825">
        <f t="shared" si="535"/>
        <v>4</v>
      </c>
      <c r="N1825">
        <f t="shared" si="536"/>
        <v>0</v>
      </c>
      <c r="O1825">
        <f t="shared" si="537"/>
        <v>0</v>
      </c>
      <c r="P1825" s="52" t="str">
        <f t="shared" si="538"/>
        <v>BOOKING.COM</v>
      </c>
      <c r="Q1825" s="52" t="str">
        <f t="shared" si="539"/>
        <v>*JBS HOTELS</v>
      </c>
      <c r="R1825" s="52" t="str">
        <f t="shared" si="540"/>
        <v>TOERKOOP REISBURO DE VEER</v>
      </c>
    </row>
    <row r="1826" spans="1:18" ht="15" customHeight="1">
      <c r="A1826" t="str">
        <f t="shared" si="523"/>
        <v>JAPANWALA, SAAID</v>
      </c>
      <c r="B1826" t="str">
        <f t="shared" si="524"/>
        <v>806-173018</v>
      </c>
      <c r="C1826">
        <f t="shared" si="525"/>
        <v>93155045</v>
      </c>
      <c r="D1826" t="str">
        <f t="shared" si="526"/>
        <v>Checked Out</v>
      </c>
      <c r="E1826" t="str">
        <f t="shared" si="527"/>
        <v>CRS</v>
      </c>
      <c r="F1826" t="str">
        <f t="shared" si="528"/>
        <v>RACK</v>
      </c>
      <c r="G1826" t="str">
        <f t="shared" si="529"/>
        <v>SBK</v>
      </c>
      <c r="H1826">
        <f t="shared" si="530"/>
        <v>105</v>
      </c>
      <c r="I1826">
        <f t="shared" si="531"/>
        <v>42591</v>
      </c>
      <c r="J1826">
        <f t="shared" si="532"/>
        <v>42595</v>
      </c>
      <c r="K1826" t="str">
        <f t="shared" si="533"/>
        <v>NQQ1</v>
      </c>
      <c r="L1826">
        <f t="shared" si="534"/>
        <v>115</v>
      </c>
      <c r="M1826">
        <f t="shared" si="535"/>
        <v>4</v>
      </c>
      <c r="N1826">
        <f t="shared" si="536"/>
        <v>0</v>
      </c>
      <c r="O1826">
        <f t="shared" si="537"/>
        <v>0</v>
      </c>
      <c r="P1826" s="52" t="str">
        <f t="shared" si="538"/>
        <v>BOOKING.COM</v>
      </c>
      <c r="Q1826" s="52" t="str">
        <f t="shared" si="539"/>
        <v>*JBS HOTELS</v>
      </c>
      <c r="R1826" s="52" t="str">
        <f t="shared" si="540"/>
        <v>TOERKOOP REISBURO DE VEER</v>
      </c>
    </row>
    <row r="1827" spans="1:18" ht="15" customHeight="1">
      <c r="A1827" t="str">
        <f t="shared" si="523"/>
        <v>JAPANWALA, SAAID</v>
      </c>
      <c r="B1827" t="str">
        <f t="shared" si="524"/>
        <v>806-173018</v>
      </c>
      <c r="C1827">
        <f t="shared" si="525"/>
        <v>93155045</v>
      </c>
      <c r="D1827" t="str">
        <f t="shared" si="526"/>
        <v>Checked Out</v>
      </c>
      <c r="E1827" t="str">
        <f t="shared" si="527"/>
        <v>CRS</v>
      </c>
      <c r="F1827" t="str">
        <f t="shared" si="528"/>
        <v>RACK</v>
      </c>
      <c r="G1827" t="str">
        <f t="shared" si="529"/>
        <v>SBK</v>
      </c>
      <c r="H1827">
        <f t="shared" si="530"/>
        <v>105</v>
      </c>
      <c r="I1827">
        <f t="shared" si="531"/>
        <v>42591</v>
      </c>
      <c r="J1827">
        <f t="shared" si="532"/>
        <v>42595</v>
      </c>
      <c r="K1827" t="str">
        <f t="shared" si="533"/>
        <v>NQQ1</v>
      </c>
      <c r="L1827">
        <f t="shared" si="534"/>
        <v>115</v>
      </c>
      <c r="M1827">
        <f t="shared" si="535"/>
        <v>4</v>
      </c>
      <c r="N1827">
        <f t="shared" si="536"/>
        <v>0</v>
      </c>
      <c r="O1827">
        <f t="shared" si="537"/>
        <v>0</v>
      </c>
      <c r="P1827" s="52" t="str">
        <f t="shared" si="538"/>
        <v>BOOKING.COM</v>
      </c>
      <c r="Q1827" s="52" t="str">
        <f t="shared" si="539"/>
        <v>*JBS HOTELS</v>
      </c>
      <c r="R1827" s="52" t="str">
        <f t="shared" si="540"/>
        <v>TOERKOOP REISBURO DE VEER</v>
      </c>
    </row>
    <row r="1828" spans="1:18" ht="15" customHeight="1">
      <c r="A1828" t="str">
        <f t="shared" si="523"/>
        <v>JAPANWALA, SAAID</v>
      </c>
      <c r="B1828" t="str">
        <f t="shared" si="524"/>
        <v>806-173018</v>
      </c>
      <c r="C1828">
        <f t="shared" si="525"/>
        <v>93155045</v>
      </c>
      <c r="D1828" t="str">
        <f t="shared" si="526"/>
        <v>Checked Out</v>
      </c>
      <c r="E1828" t="str">
        <f t="shared" si="527"/>
        <v>CRS</v>
      </c>
      <c r="F1828" t="str">
        <f t="shared" si="528"/>
        <v>RACK</v>
      </c>
      <c r="G1828" t="str">
        <f t="shared" si="529"/>
        <v>SBK</v>
      </c>
      <c r="H1828">
        <f t="shared" si="530"/>
        <v>105</v>
      </c>
      <c r="I1828">
        <f t="shared" si="531"/>
        <v>42591</v>
      </c>
      <c r="J1828">
        <f t="shared" si="532"/>
        <v>42595</v>
      </c>
      <c r="K1828" t="str">
        <f t="shared" si="533"/>
        <v>NQQ1</v>
      </c>
      <c r="L1828">
        <f t="shared" si="534"/>
        <v>115</v>
      </c>
      <c r="M1828">
        <f t="shared" si="535"/>
        <v>4</v>
      </c>
      <c r="N1828">
        <f t="shared" si="536"/>
        <v>0</v>
      </c>
      <c r="O1828">
        <f t="shared" si="537"/>
        <v>0</v>
      </c>
      <c r="P1828" s="52" t="str">
        <f t="shared" si="538"/>
        <v>BOOKING.COM</v>
      </c>
      <c r="Q1828" s="52" t="str">
        <f t="shared" si="539"/>
        <v>*JBS HOTELS</v>
      </c>
      <c r="R1828" s="52" t="str">
        <f t="shared" si="540"/>
        <v>TOERKOOP REISBURO DE VEER</v>
      </c>
    </row>
    <row r="1829" spans="1:18" ht="15" customHeight="1">
      <c r="A1829" t="str">
        <f t="shared" si="523"/>
        <v>JAPANWALA, SAAID</v>
      </c>
      <c r="B1829" t="str">
        <f t="shared" si="524"/>
        <v>806-173018</v>
      </c>
      <c r="C1829">
        <f t="shared" si="525"/>
        <v>93155045</v>
      </c>
      <c r="D1829" t="str">
        <f t="shared" si="526"/>
        <v>Checked Out</v>
      </c>
      <c r="E1829" t="str">
        <f t="shared" si="527"/>
        <v>CRS</v>
      </c>
      <c r="F1829" t="str">
        <f t="shared" si="528"/>
        <v>RACK</v>
      </c>
      <c r="G1829" t="str">
        <f t="shared" si="529"/>
        <v>SBK</v>
      </c>
      <c r="H1829">
        <f t="shared" si="530"/>
        <v>105</v>
      </c>
      <c r="I1829">
        <f t="shared" si="531"/>
        <v>42591</v>
      </c>
      <c r="J1829">
        <f t="shared" si="532"/>
        <v>42595</v>
      </c>
      <c r="K1829" t="str">
        <f t="shared" si="533"/>
        <v>NQQ1</v>
      </c>
      <c r="L1829">
        <f t="shared" si="534"/>
        <v>115</v>
      </c>
      <c r="M1829">
        <f t="shared" si="535"/>
        <v>4</v>
      </c>
      <c r="N1829">
        <f t="shared" si="536"/>
        <v>0</v>
      </c>
      <c r="O1829">
        <f t="shared" si="537"/>
        <v>0</v>
      </c>
      <c r="P1829" s="52" t="str">
        <f t="shared" si="538"/>
        <v>BOOKING.COM</v>
      </c>
      <c r="Q1829" s="52" t="str">
        <f t="shared" si="539"/>
        <v>*JBS HOTELS</v>
      </c>
      <c r="R1829" s="52" t="str">
        <f t="shared" si="540"/>
        <v>TOERKOOP REISBURO DE VEER</v>
      </c>
    </row>
    <row r="1830" spans="1:18" ht="15" customHeight="1">
      <c r="A1830" t="str">
        <f t="shared" si="523"/>
        <v>JAPANWALA, SAAID</v>
      </c>
      <c r="B1830" t="str">
        <f t="shared" si="524"/>
        <v>806-173018</v>
      </c>
      <c r="C1830">
        <f t="shared" si="525"/>
        <v>93155045</v>
      </c>
      <c r="D1830" t="str">
        <f t="shared" si="526"/>
        <v>Checked Out</v>
      </c>
      <c r="E1830" t="str">
        <f t="shared" si="527"/>
        <v>CRS</v>
      </c>
      <c r="F1830" t="str">
        <f t="shared" si="528"/>
        <v>RACK</v>
      </c>
      <c r="G1830" t="str">
        <f t="shared" si="529"/>
        <v>SBK</v>
      </c>
      <c r="H1830">
        <f t="shared" si="530"/>
        <v>105</v>
      </c>
      <c r="I1830">
        <f t="shared" si="531"/>
        <v>42591</v>
      </c>
      <c r="J1830">
        <f t="shared" si="532"/>
        <v>42595</v>
      </c>
      <c r="K1830" t="str">
        <f t="shared" si="533"/>
        <v>NQQ1</v>
      </c>
      <c r="L1830">
        <f t="shared" si="534"/>
        <v>115</v>
      </c>
      <c r="M1830">
        <f t="shared" si="535"/>
        <v>4</v>
      </c>
      <c r="N1830">
        <f t="shared" si="536"/>
        <v>0</v>
      </c>
      <c r="O1830">
        <f t="shared" si="537"/>
        <v>0</v>
      </c>
      <c r="P1830" s="52" t="str">
        <f t="shared" si="538"/>
        <v>BOOKING.COM</v>
      </c>
      <c r="Q1830" s="52" t="str">
        <f t="shared" si="539"/>
        <v>*JBS HOTELS</v>
      </c>
      <c r="R1830" s="52" t="str">
        <f t="shared" si="540"/>
        <v>TOERKOOP REISBURO DE VEER</v>
      </c>
    </row>
    <row r="1831" spans="1:18" ht="15" customHeight="1">
      <c r="A1831" t="str">
        <f t="shared" si="523"/>
        <v>JAPANWALA, SAAID</v>
      </c>
      <c r="B1831" t="str">
        <f t="shared" si="524"/>
        <v>806-173018</v>
      </c>
      <c r="C1831">
        <f t="shared" si="525"/>
        <v>93155045</v>
      </c>
      <c r="D1831" t="str">
        <f t="shared" si="526"/>
        <v>Checked Out</v>
      </c>
      <c r="E1831" t="str">
        <f t="shared" si="527"/>
        <v>CRS</v>
      </c>
      <c r="F1831" t="str">
        <f t="shared" si="528"/>
        <v>RACK</v>
      </c>
      <c r="G1831" t="str">
        <f t="shared" si="529"/>
        <v>SBK</v>
      </c>
      <c r="H1831">
        <f t="shared" si="530"/>
        <v>105</v>
      </c>
      <c r="I1831">
        <f t="shared" si="531"/>
        <v>42591</v>
      </c>
      <c r="J1831">
        <f t="shared" si="532"/>
        <v>42595</v>
      </c>
      <c r="K1831" t="str">
        <f t="shared" si="533"/>
        <v>NQQ1</v>
      </c>
      <c r="L1831">
        <f t="shared" si="534"/>
        <v>115</v>
      </c>
      <c r="M1831">
        <f t="shared" si="535"/>
        <v>4</v>
      </c>
      <c r="N1831">
        <f t="shared" si="536"/>
        <v>0</v>
      </c>
      <c r="O1831">
        <f t="shared" si="537"/>
        <v>0</v>
      </c>
      <c r="P1831" s="52" t="str">
        <f t="shared" si="538"/>
        <v>BOOKING.COM</v>
      </c>
      <c r="Q1831" s="52" t="str">
        <f t="shared" si="539"/>
        <v>*JBS HOTELS</v>
      </c>
      <c r="R1831" s="52" t="str">
        <f t="shared" si="540"/>
        <v>TOERKOOP REISBURO DE VEER</v>
      </c>
    </row>
    <row r="1832" spans="1:18" ht="15" customHeight="1">
      <c r="A1832" t="str">
        <f t="shared" si="523"/>
        <v>JAPANWALA, SAAID</v>
      </c>
      <c r="B1832" t="str">
        <f t="shared" si="524"/>
        <v>806-173018</v>
      </c>
      <c r="C1832">
        <f t="shared" si="525"/>
        <v>93155045</v>
      </c>
      <c r="D1832" t="str">
        <f t="shared" si="526"/>
        <v>Checked Out</v>
      </c>
      <c r="E1832" t="str">
        <f t="shared" si="527"/>
        <v>CRS</v>
      </c>
      <c r="F1832" t="str">
        <f t="shared" si="528"/>
        <v>RACK</v>
      </c>
      <c r="G1832" t="str">
        <f t="shared" si="529"/>
        <v>SBK</v>
      </c>
      <c r="H1832">
        <f t="shared" si="530"/>
        <v>105</v>
      </c>
      <c r="I1832">
        <f t="shared" si="531"/>
        <v>42591</v>
      </c>
      <c r="J1832">
        <f t="shared" si="532"/>
        <v>42595</v>
      </c>
      <c r="K1832" t="str">
        <f t="shared" si="533"/>
        <v>NQQ1</v>
      </c>
      <c r="L1832">
        <f t="shared" si="534"/>
        <v>115</v>
      </c>
      <c r="M1832">
        <f t="shared" si="535"/>
        <v>4</v>
      </c>
      <c r="N1832">
        <f t="shared" si="536"/>
        <v>0</v>
      </c>
      <c r="O1832">
        <f t="shared" si="537"/>
        <v>0</v>
      </c>
      <c r="P1832" s="52" t="str">
        <f t="shared" si="538"/>
        <v>BOOKING.COM</v>
      </c>
      <c r="Q1832" s="52" t="str">
        <f t="shared" si="539"/>
        <v>*JBS HOTELS</v>
      </c>
      <c r="R1832" s="52" t="str">
        <f t="shared" si="540"/>
        <v>TOERKOOP REISBURO DE VEER</v>
      </c>
    </row>
    <row r="1833" spans="1:18" ht="15" customHeight="1">
      <c r="A1833" t="str">
        <f t="shared" si="523"/>
        <v>JAPANWALA, SAAID</v>
      </c>
      <c r="B1833" t="str">
        <f t="shared" si="524"/>
        <v>806-173018</v>
      </c>
      <c r="C1833">
        <f t="shared" si="525"/>
        <v>93155045</v>
      </c>
      <c r="D1833" t="str">
        <f t="shared" si="526"/>
        <v>Checked Out</v>
      </c>
      <c r="E1833" t="str">
        <f t="shared" si="527"/>
        <v>CRS</v>
      </c>
      <c r="F1833" t="str">
        <f t="shared" si="528"/>
        <v>RACK</v>
      </c>
      <c r="G1833" t="str">
        <f t="shared" si="529"/>
        <v>SBK</v>
      </c>
      <c r="H1833">
        <f t="shared" si="530"/>
        <v>105</v>
      </c>
      <c r="I1833">
        <f t="shared" si="531"/>
        <v>42591</v>
      </c>
      <c r="J1833">
        <f t="shared" si="532"/>
        <v>42595</v>
      </c>
      <c r="K1833" t="str">
        <f t="shared" si="533"/>
        <v>NQQ1</v>
      </c>
      <c r="L1833">
        <f t="shared" si="534"/>
        <v>115</v>
      </c>
      <c r="M1833">
        <f t="shared" si="535"/>
        <v>4</v>
      </c>
      <c r="N1833">
        <f t="shared" si="536"/>
        <v>0</v>
      </c>
      <c r="O1833">
        <f t="shared" si="537"/>
        <v>0</v>
      </c>
      <c r="P1833" s="52" t="str">
        <f t="shared" si="538"/>
        <v>BOOKING.COM</v>
      </c>
      <c r="Q1833" s="52" t="str">
        <f t="shared" si="539"/>
        <v>*JBS HOTELS</v>
      </c>
      <c r="R1833" s="52" t="str">
        <f t="shared" si="540"/>
        <v>TOERKOOP REISBURO DE VEER</v>
      </c>
    </row>
    <row r="1834" spans="1:18" ht="15" customHeight="1">
      <c r="A1834" t="str">
        <f t="shared" si="523"/>
        <v>JAPANWALA, SAAID</v>
      </c>
      <c r="B1834" t="str">
        <f t="shared" si="524"/>
        <v>806-173018</v>
      </c>
      <c r="C1834">
        <f t="shared" si="525"/>
        <v>93155045</v>
      </c>
      <c r="D1834" t="str">
        <f t="shared" si="526"/>
        <v>Checked Out</v>
      </c>
      <c r="E1834" t="str">
        <f t="shared" si="527"/>
        <v>CRS</v>
      </c>
      <c r="F1834" t="str">
        <f t="shared" si="528"/>
        <v>RACK</v>
      </c>
      <c r="G1834" t="str">
        <f t="shared" si="529"/>
        <v>SBK</v>
      </c>
      <c r="H1834">
        <f t="shared" si="530"/>
        <v>105</v>
      </c>
      <c r="I1834">
        <f t="shared" si="531"/>
        <v>42591</v>
      </c>
      <c r="J1834">
        <f t="shared" si="532"/>
        <v>42595</v>
      </c>
      <c r="K1834" t="str">
        <f t="shared" si="533"/>
        <v>NQQ1</v>
      </c>
      <c r="L1834">
        <f t="shared" si="534"/>
        <v>115</v>
      </c>
      <c r="M1834">
        <f t="shared" si="535"/>
        <v>4</v>
      </c>
      <c r="N1834">
        <f t="shared" si="536"/>
        <v>0</v>
      </c>
      <c r="O1834">
        <f t="shared" si="537"/>
        <v>0</v>
      </c>
      <c r="P1834" s="52" t="str">
        <f t="shared" si="538"/>
        <v>BOOKING.COM</v>
      </c>
      <c r="Q1834" s="52" t="str">
        <f t="shared" si="539"/>
        <v>*JBS HOTELS</v>
      </c>
      <c r="R1834" s="52" t="str">
        <f t="shared" si="540"/>
        <v>TOERKOOP REISBURO DE VEER</v>
      </c>
    </row>
    <row r="1835" spans="1:18" ht="15" customHeight="1">
      <c r="A1835" t="str">
        <f t="shared" si="523"/>
        <v>JAPANWALA, SAAID</v>
      </c>
      <c r="B1835" t="str">
        <f t="shared" si="524"/>
        <v>806-173018</v>
      </c>
      <c r="C1835">
        <f t="shared" si="525"/>
        <v>93155045</v>
      </c>
      <c r="D1835" t="str">
        <f t="shared" si="526"/>
        <v>Checked Out</v>
      </c>
      <c r="E1835" t="str">
        <f t="shared" si="527"/>
        <v>CRS</v>
      </c>
      <c r="F1835" t="str">
        <f t="shared" si="528"/>
        <v>RACK</v>
      </c>
      <c r="G1835" t="str">
        <f t="shared" si="529"/>
        <v>SBK</v>
      </c>
      <c r="H1835">
        <f t="shared" si="530"/>
        <v>105</v>
      </c>
      <c r="I1835">
        <f t="shared" si="531"/>
        <v>42591</v>
      </c>
      <c r="J1835">
        <f t="shared" si="532"/>
        <v>42595</v>
      </c>
      <c r="K1835" t="str">
        <f t="shared" si="533"/>
        <v>NQQ1</v>
      </c>
      <c r="L1835">
        <f t="shared" si="534"/>
        <v>115</v>
      </c>
      <c r="M1835">
        <f t="shared" si="535"/>
        <v>4</v>
      </c>
      <c r="N1835">
        <f t="shared" si="536"/>
        <v>0</v>
      </c>
      <c r="O1835">
        <f t="shared" si="537"/>
        <v>0</v>
      </c>
      <c r="P1835" s="52" t="str">
        <f t="shared" si="538"/>
        <v>BOOKING.COM</v>
      </c>
      <c r="Q1835" s="52" t="str">
        <f t="shared" si="539"/>
        <v>*JBS HOTELS</v>
      </c>
      <c r="R1835" s="52" t="str">
        <f t="shared" si="540"/>
        <v>TOERKOOP REISBURO DE VEER</v>
      </c>
    </row>
    <row r="1836" spans="1:18" ht="15" customHeight="1">
      <c r="A1836" t="str">
        <f t="shared" si="523"/>
        <v>JAPANWALA, SAAID</v>
      </c>
      <c r="B1836" t="str">
        <f t="shared" si="524"/>
        <v>806-173018</v>
      </c>
      <c r="C1836">
        <f t="shared" si="525"/>
        <v>93155045</v>
      </c>
      <c r="D1836" t="str">
        <f t="shared" si="526"/>
        <v>Checked Out</v>
      </c>
      <c r="E1836" t="str">
        <f t="shared" si="527"/>
        <v>CRS</v>
      </c>
      <c r="F1836" t="str">
        <f t="shared" si="528"/>
        <v>RACK</v>
      </c>
      <c r="G1836" t="str">
        <f t="shared" si="529"/>
        <v>SBK</v>
      </c>
      <c r="H1836">
        <f t="shared" si="530"/>
        <v>105</v>
      </c>
      <c r="I1836">
        <f t="shared" si="531"/>
        <v>42591</v>
      </c>
      <c r="J1836">
        <f t="shared" si="532"/>
        <v>42595</v>
      </c>
      <c r="K1836" t="str">
        <f t="shared" si="533"/>
        <v>NQQ1</v>
      </c>
      <c r="L1836">
        <f t="shared" si="534"/>
        <v>115</v>
      </c>
      <c r="M1836">
        <f t="shared" si="535"/>
        <v>4</v>
      </c>
      <c r="N1836">
        <f t="shared" si="536"/>
        <v>0</v>
      </c>
      <c r="O1836">
        <f t="shared" si="537"/>
        <v>0</v>
      </c>
      <c r="P1836" s="52" t="str">
        <f t="shared" si="538"/>
        <v>BOOKING.COM</v>
      </c>
      <c r="Q1836" s="52" t="str">
        <f t="shared" si="539"/>
        <v>*JBS HOTELS</v>
      </c>
      <c r="R1836" s="52" t="str">
        <f t="shared" si="540"/>
        <v>TOERKOOP REISBURO DE VEER</v>
      </c>
    </row>
    <row r="1837" spans="1:18" ht="15" customHeight="1">
      <c r="A1837" t="str">
        <f t="shared" si="523"/>
        <v>JAPANWALA, SAAID</v>
      </c>
      <c r="B1837" t="str">
        <f t="shared" si="524"/>
        <v>806-173018</v>
      </c>
      <c r="C1837">
        <f t="shared" si="525"/>
        <v>93155045</v>
      </c>
      <c r="D1837" t="str">
        <f t="shared" si="526"/>
        <v>Checked Out</v>
      </c>
      <c r="E1837" t="str">
        <f t="shared" si="527"/>
        <v>CRS</v>
      </c>
      <c r="F1837" t="str">
        <f t="shared" si="528"/>
        <v>RACK</v>
      </c>
      <c r="G1837" t="str">
        <f t="shared" si="529"/>
        <v>SBK</v>
      </c>
      <c r="H1837">
        <f t="shared" si="530"/>
        <v>105</v>
      </c>
      <c r="I1837">
        <f t="shared" si="531"/>
        <v>42591</v>
      </c>
      <c r="J1837">
        <f t="shared" si="532"/>
        <v>42595</v>
      </c>
      <c r="K1837" t="str">
        <f t="shared" si="533"/>
        <v>NQQ1</v>
      </c>
      <c r="L1837">
        <f t="shared" si="534"/>
        <v>115</v>
      </c>
      <c r="M1837">
        <f t="shared" si="535"/>
        <v>4</v>
      </c>
      <c r="N1837">
        <f t="shared" si="536"/>
        <v>0</v>
      </c>
      <c r="O1837">
        <f t="shared" si="537"/>
        <v>0</v>
      </c>
      <c r="P1837" s="52" t="str">
        <f t="shared" si="538"/>
        <v>BOOKING.COM</v>
      </c>
      <c r="Q1837" s="52" t="str">
        <f t="shared" si="539"/>
        <v>*JBS HOTELS</v>
      </c>
      <c r="R1837" s="52" t="str">
        <f t="shared" si="540"/>
        <v>TOERKOOP REISBURO DE VEER</v>
      </c>
    </row>
    <row r="1838" spans="1:18" ht="15" customHeight="1">
      <c r="A1838" t="str">
        <f t="shared" si="523"/>
        <v>JAPANWALA, SAAID</v>
      </c>
      <c r="B1838" t="str">
        <f t="shared" si="524"/>
        <v>806-173018</v>
      </c>
      <c r="C1838">
        <f t="shared" si="525"/>
        <v>93155045</v>
      </c>
      <c r="D1838" t="str">
        <f t="shared" si="526"/>
        <v>Checked Out</v>
      </c>
      <c r="E1838" t="str">
        <f t="shared" si="527"/>
        <v>CRS</v>
      </c>
      <c r="F1838" t="str">
        <f t="shared" si="528"/>
        <v>RACK</v>
      </c>
      <c r="G1838" t="str">
        <f t="shared" si="529"/>
        <v>SBK</v>
      </c>
      <c r="H1838">
        <f t="shared" si="530"/>
        <v>105</v>
      </c>
      <c r="I1838">
        <f t="shared" si="531"/>
        <v>42591</v>
      </c>
      <c r="J1838">
        <f t="shared" si="532"/>
        <v>42595</v>
      </c>
      <c r="K1838" t="str">
        <f t="shared" si="533"/>
        <v>NQQ1</v>
      </c>
      <c r="L1838">
        <f t="shared" si="534"/>
        <v>115</v>
      </c>
      <c r="M1838">
        <f t="shared" si="535"/>
        <v>4</v>
      </c>
      <c r="N1838">
        <f t="shared" si="536"/>
        <v>0</v>
      </c>
      <c r="O1838">
        <f t="shared" si="537"/>
        <v>0</v>
      </c>
      <c r="P1838" s="52" t="str">
        <f t="shared" si="538"/>
        <v>BOOKING.COM</v>
      </c>
      <c r="Q1838" s="52" t="str">
        <f t="shared" si="539"/>
        <v>*JBS HOTELS</v>
      </c>
      <c r="R1838" s="52" t="str">
        <f t="shared" si="540"/>
        <v>TOERKOOP REISBURO DE VEER</v>
      </c>
    </row>
    <row r="1839" spans="1:18" ht="15" customHeight="1">
      <c r="A1839" t="str">
        <f t="shared" si="523"/>
        <v>JAPANWALA, SAAID</v>
      </c>
      <c r="B1839" t="str">
        <f t="shared" si="524"/>
        <v>806-173018</v>
      </c>
      <c r="C1839">
        <f t="shared" si="525"/>
        <v>93155045</v>
      </c>
      <c r="D1839" t="str">
        <f t="shared" si="526"/>
        <v>Checked Out</v>
      </c>
      <c r="E1839" t="str">
        <f t="shared" si="527"/>
        <v>CRS</v>
      </c>
      <c r="F1839" t="str">
        <f t="shared" si="528"/>
        <v>RACK</v>
      </c>
      <c r="G1839" t="str">
        <f t="shared" si="529"/>
        <v>SBK</v>
      </c>
      <c r="H1839">
        <f t="shared" si="530"/>
        <v>105</v>
      </c>
      <c r="I1839">
        <f t="shared" si="531"/>
        <v>42591</v>
      </c>
      <c r="J1839">
        <f t="shared" si="532"/>
        <v>42595</v>
      </c>
      <c r="K1839" t="str">
        <f t="shared" si="533"/>
        <v>NQQ1</v>
      </c>
      <c r="L1839">
        <f t="shared" si="534"/>
        <v>115</v>
      </c>
      <c r="M1839">
        <f t="shared" si="535"/>
        <v>4</v>
      </c>
      <c r="N1839">
        <f t="shared" si="536"/>
        <v>0</v>
      </c>
      <c r="O1839">
        <f t="shared" si="537"/>
        <v>0</v>
      </c>
      <c r="P1839" s="52" t="str">
        <f t="shared" si="538"/>
        <v>BOOKING.COM</v>
      </c>
      <c r="Q1839" s="52" t="str">
        <f t="shared" si="539"/>
        <v>*JBS HOTELS</v>
      </c>
      <c r="R1839" s="52" t="str">
        <f t="shared" si="540"/>
        <v>TOERKOOP REISBURO DE VEER</v>
      </c>
    </row>
    <row r="1840" spans="1:18" ht="15" customHeight="1">
      <c r="A1840" t="str">
        <f t="shared" si="523"/>
        <v>JAPANWALA, SAAID</v>
      </c>
      <c r="B1840" t="str">
        <f t="shared" si="524"/>
        <v>806-173018</v>
      </c>
      <c r="C1840">
        <f t="shared" si="525"/>
        <v>93155045</v>
      </c>
      <c r="D1840" t="str">
        <f t="shared" si="526"/>
        <v>Checked Out</v>
      </c>
      <c r="E1840" t="str">
        <f t="shared" si="527"/>
        <v>CRS</v>
      </c>
      <c r="F1840" t="str">
        <f t="shared" si="528"/>
        <v>RACK</v>
      </c>
      <c r="G1840" t="str">
        <f t="shared" si="529"/>
        <v>SBK</v>
      </c>
      <c r="H1840">
        <f t="shared" si="530"/>
        <v>105</v>
      </c>
      <c r="I1840">
        <f t="shared" si="531"/>
        <v>42591</v>
      </c>
      <c r="J1840">
        <f t="shared" si="532"/>
        <v>42595</v>
      </c>
      <c r="K1840" t="str">
        <f t="shared" si="533"/>
        <v>NQQ1</v>
      </c>
      <c r="L1840">
        <f t="shared" si="534"/>
        <v>115</v>
      </c>
      <c r="M1840">
        <f t="shared" si="535"/>
        <v>4</v>
      </c>
      <c r="N1840">
        <f t="shared" si="536"/>
        <v>0</v>
      </c>
      <c r="O1840">
        <f t="shared" si="537"/>
        <v>0</v>
      </c>
      <c r="P1840" s="52" t="str">
        <f t="shared" si="538"/>
        <v>BOOKING.COM</v>
      </c>
      <c r="Q1840" s="52" t="str">
        <f t="shared" si="539"/>
        <v>*JBS HOTELS</v>
      </c>
      <c r="R1840" s="52" t="str">
        <f t="shared" si="540"/>
        <v>TOERKOOP REISBURO DE VEER</v>
      </c>
    </row>
    <row r="1841" spans="1:18" ht="15" customHeight="1">
      <c r="A1841" t="str">
        <f t="shared" si="523"/>
        <v>JAPANWALA, SAAID</v>
      </c>
      <c r="B1841" t="str">
        <f t="shared" si="524"/>
        <v>806-173018</v>
      </c>
      <c r="C1841">
        <f t="shared" si="525"/>
        <v>93155045</v>
      </c>
      <c r="D1841" t="str">
        <f t="shared" si="526"/>
        <v>Checked Out</v>
      </c>
      <c r="E1841" t="str">
        <f t="shared" si="527"/>
        <v>CRS</v>
      </c>
      <c r="F1841" t="str">
        <f t="shared" si="528"/>
        <v>RACK</v>
      </c>
      <c r="G1841" t="str">
        <f t="shared" si="529"/>
        <v>SBK</v>
      </c>
      <c r="H1841">
        <f t="shared" si="530"/>
        <v>105</v>
      </c>
      <c r="I1841">
        <f t="shared" si="531"/>
        <v>42591</v>
      </c>
      <c r="J1841">
        <f t="shared" si="532"/>
        <v>42595</v>
      </c>
      <c r="K1841" t="str">
        <f t="shared" si="533"/>
        <v>NQQ1</v>
      </c>
      <c r="L1841">
        <f t="shared" si="534"/>
        <v>115</v>
      </c>
      <c r="M1841">
        <f t="shared" si="535"/>
        <v>4</v>
      </c>
      <c r="N1841">
        <f t="shared" si="536"/>
        <v>0</v>
      </c>
      <c r="O1841">
        <f t="shared" si="537"/>
        <v>0</v>
      </c>
      <c r="P1841" s="52" t="str">
        <f t="shared" si="538"/>
        <v>BOOKING.COM</v>
      </c>
      <c r="Q1841" s="52" t="str">
        <f t="shared" si="539"/>
        <v>*JBS HOTELS</v>
      </c>
      <c r="R1841" s="52" t="str">
        <f t="shared" si="540"/>
        <v>TOERKOOP REISBURO DE VEER</v>
      </c>
    </row>
    <row r="1842" spans="1:18" ht="15" customHeight="1">
      <c r="A1842" t="str">
        <f t="shared" si="523"/>
        <v>JAPANWALA, SAAID</v>
      </c>
      <c r="B1842" t="str">
        <f t="shared" si="524"/>
        <v>806-173018</v>
      </c>
      <c r="C1842">
        <f t="shared" si="525"/>
        <v>93155045</v>
      </c>
      <c r="D1842" t="str">
        <f t="shared" si="526"/>
        <v>Checked Out</v>
      </c>
      <c r="E1842" t="str">
        <f t="shared" si="527"/>
        <v>CRS</v>
      </c>
      <c r="F1842" t="str">
        <f t="shared" si="528"/>
        <v>RACK</v>
      </c>
      <c r="G1842" t="str">
        <f t="shared" si="529"/>
        <v>SBK</v>
      </c>
      <c r="H1842">
        <f t="shared" si="530"/>
        <v>105</v>
      </c>
      <c r="I1842">
        <f t="shared" si="531"/>
        <v>42591</v>
      </c>
      <c r="J1842">
        <f t="shared" si="532"/>
        <v>42595</v>
      </c>
      <c r="K1842" t="str">
        <f t="shared" si="533"/>
        <v>NQQ1</v>
      </c>
      <c r="L1842">
        <f t="shared" si="534"/>
        <v>115</v>
      </c>
      <c r="M1842">
        <f t="shared" si="535"/>
        <v>4</v>
      </c>
      <c r="N1842">
        <f t="shared" si="536"/>
        <v>0</v>
      </c>
      <c r="O1842">
        <f t="shared" si="537"/>
        <v>0</v>
      </c>
      <c r="P1842" s="52" t="str">
        <f t="shared" si="538"/>
        <v>BOOKING.COM</v>
      </c>
      <c r="Q1842" s="52" t="str">
        <f t="shared" si="539"/>
        <v>*JBS HOTELS</v>
      </c>
      <c r="R1842" s="52" t="str">
        <f t="shared" si="540"/>
        <v>TOERKOOP REISBURO DE VEER</v>
      </c>
    </row>
    <row r="1843" spans="1:18" ht="15" customHeight="1">
      <c r="A1843" t="str">
        <f t="shared" si="523"/>
        <v>JAPANWALA, SAAID</v>
      </c>
      <c r="B1843" t="str">
        <f t="shared" si="524"/>
        <v>806-173018</v>
      </c>
      <c r="C1843">
        <f t="shared" si="525"/>
        <v>93155045</v>
      </c>
      <c r="D1843" t="str">
        <f t="shared" si="526"/>
        <v>Checked Out</v>
      </c>
      <c r="E1843" t="str">
        <f t="shared" si="527"/>
        <v>CRS</v>
      </c>
      <c r="F1843" t="str">
        <f t="shared" si="528"/>
        <v>RACK</v>
      </c>
      <c r="G1843" t="str">
        <f t="shared" si="529"/>
        <v>SBK</v>
      </c>
      <c r="H1843">
        <f t="shared" si="530"/>
        <v>105</v>
      </c>
      <c r="I1843">
        <f t="shared" si="531"/>
        <v>42591</v>
      </c>
      <c r="J1843">
        <f t="shared" si="532"/>
        <v>42595</v>
      </c>
      <c r="K1843" t="str">
        <f t="shared" si="533"/>
        <v>NQQ1</v>
      </c>
      <c r="L1843">
        <f t="shared" si="534"/>
        <v>115</v>
      </c>
      <c r="M1843">
        <f t="shared" si="535"/>
        <v>4</v>
      </c>
      <c r="N1843">
        <f t="shared" si="536"/>
        <v>0</v>
      </c>
      <c r="O1843">
        <f t="shared" si="537"/>
        <v>0</v>
      </c>
      <c r="P1843" s="52" t="str">
        <f t="shared" si="538"/>
        <v>BOOKING.COM</v>
      </c>
      <c r="Q1843" s="52" t="str">
        <f t="shared" si="539"/>
        <v>*JBS HOTELS</v>
      </c>
      <c r="R1843" s="52" t="str">
        <f t="shared" si="540"/>
        <v>TOERKOOP REISBURO DE VEER</v>
      </c>
    </row>
    <row r="1844" spans="1:18" ht="15" customHeight="1">
      <c r="A1844" t="str">
        <f t="shared" si="523"/>
        <v>JAPANWALA, SAAID</v>
      </c>
      <c r="B1844" t="str">
        <f t="shared" si="524"/>
        <v>806-173018</v>
      </c>
      <c r="C1844">
        <f t="shared" si="525"/>
        <v>93155045</v>
      </c>
      <c r="D1844" t="str">
        <f t="shared" si="526"/>
        <v>Checked Out</v>
      </c>
      <c r="E1844" t="str">
        <f t="shared" si="527"/>
        <v>CRS</v>
      </c>
      <c r="F1844" t="str">
        <f t="shared" si="528"/>
        <v>RACK</v>
      </c>
      <c r="G1844" t="str">
        <f t="shared" si="529"/>
        <v>SBK</v>
      </c>
      <c r="H1844">
        <f t="shared" si="530"/>
        <v>105</v>
      </c>
      <c r="I1844">
        <f t="shared" si="531"/>
        <v>42591</v>
      </c>
      <c r="J1844">
        <f t="shared" si="532"/>
        <v>42595</v>
      </c>
      <c r="K1844" t="str">
        <f t="shared" si="533"/>
        <v>NQQ1</v>
      </c>
      <c r="L1844">
        <f t="shared" si="534"/>
        <v>115</v>
      </c>
      <c r="M1844">
        <f t="shared" si="535"/>
        <v>4</v>
      </c>
      <c r="N1844">
        <f t="shared" si="536"/>
        <v>0</v>
      </c>
      <c r="O1844">
        <f t="shared" si="537"/>
        <v>0</v>
      </c>
      <c r="P1844" s="52" t="str">
        <f t="shared" si="538"/>
        <v>BOOKING.COM</v>
      </c>
      <c r="Q1844" s="52" t="str">
        <f t="shared" si="539"/>
        <v>*JBS HOTELS</v>
      </c>
      <c r="R1844" s="52" t="str">
        <f t="shared" si="540"/>
        <v>TOERKOOP REISBURO DE VEER</v>
      </c>
    </row>
    <row r="1845" spans="1:18" ht="15" customHeight="1">
      <c r="A1845" t="str">
        <f t="shared" si="523"/>
        <v>JAPANWALA, SAAID</v>
      </c>
      <c r="B1845" t="str">
        <f t="shared" si="524"/>
        <v>806-173018</v>
      </c>
      <c r="C1845">
        <f t="shared" si="525"/>
        <v>93155045</v>
      </c>
      <c r="D1845" t="str">
        <f t="shared" si="526"/>
        <v>Checked Out</v>
      </c>
      <c r="E1845" t="str">
        <f t="shared" si="527"/>
        <v>CRS</v>
      </c>
      <c r="F1845" t="str">
        <f t="shared" si="528"/>
        <v>RACK</v>
      </c>
      <c r="G1845" t="str">
        <f t="shared" si="529"/>
        <v>SBK</v>
      </c>
      <c r="H1845">
        <f t="shared" si="530"/>
        <v>105</v>
      </c>
      <c r="I1845">
        <f t="shared" si="531"/>
        <v>42591</v>
      </c>
      <c r="J1845">
        <f t="shared" si="532"/>
        <v>42595</v>
      </c>
      <c r="K1845" t="str">
        <f t="shared" si="533"/>
        <v>NQQ1</v>
      </c>
      <c r="L1845">
        <f t="shared" si="534"/>
        <v>115</v>
      </c>
      <c r="M1845">
        <f t="shared" si="535"/>
        <v>4</v>
      </c>
      <c r="N1845">
        <f t="shared" si="536"/>
        <v>0</v>
      </c>
      <c r="O1845">
        <f t="shared" si="537"/>
        <v>0</v>
      </c>
      <c r="P1845" s="52" t="str">
        <f t="shared" si="538"/>
        <v>BOOKING.COM</v>
      </c>
      <c r="Q1845" s="52" t="str">
        <f t="shared" si="539"/>
        <v>*JBS HOTELS</v>
      </c>
      <c r="R1845" s="52" t="str">
        <f t="shared" si="540"/>
        <v>TOERKOOP REISBURO DE VEER</v>
      </c>
    </row>
    <row r="1846" spans="1:18" ht="15" customHeight="1">
      <c r="A1846" t="str">
        <f t="shared" si="523"/>
        <v>JAPANWALA, SAAID</v>
      </c>
      <c r="B1846" t="str">
        <f t="shared" si="524"/>
        <v>806-173018</v>
      </c>
      <c r="C1846">
        <f t="shared" si="525"/>
        <v>93155045</v>
      </c>
      <c r="D1846" t="str">
        <f t="shared" si="526"/>
        <v>Checked Out</v>
      </c>
      <c r="E1846" t="str">
        <f t="shared" si="527"/>
        <v>CRS</v>
      </c>
      <c r="F1846" t="str">
        <f t="shared" si="528"/>
        <v>RACK</v>
      </c>
      <c r="G1846" t="str">
        <f t="shared" si="529"/>
        <v>SBK</v>
      </c>
      <c r="H1846">
        <f t="shared" si="530"/>
        <v>105</v>
      </c>
      <c r="I1846">
        <f t="shared" si="531"/>
        <v>42591</v>
      </c>
      <c r="J1846">
        <f t="shared" si="532"/>
        <v>42595</v>
      </c>
      <c r="K1846" t="str">
        <f t="shared" si="533"/>
        <v>NQQ1</v>
      </c>
      <c r="L1846">
        <f t="shared" si="534"/>
        <v>115</v>
      </c>
      <c r="M1846">
        <f t="shared" si="535"/>
        <v>4</v>
      </c>
      <c r="N1846">
        <f t="shared" si="536"/>
        <v>0</v>
      </c>
      <c r="O1846">
        <f t="shared" si="537"/>
        <v>0</v>
      </c>
      <c r="P1846" s="52" t="str">
        <f t="shared" si="538"/>
        <v>BOOKING.COM</v>
      </c>
      <c r="Q1846" s="52" t="str">
        <f t="shared" si="539"/>
        <v>*JBS HOTELS</v>
      </c>
      <c r="R1846" s="52" t="str">
        <f t="shared" si="540"/>
        <v>TOERKOOP REISBURO DE VEER</v>
      </c>
    </row>
    <row r="1847" spans="1:18" ht="15" customHeight="1">
      <c r="A1847" t="str">
        <f t="shared" si="523"/>
        <v>JAPANWALA, SAAID</v>
      </c>
      <c r="B1847" t="str">
        <f t="shared" si="524"/>
        <v>806-173018</v>
      </c>
      <c r="C1847">
        <f t="shared" si="525"/>
        <v>93155045</v>
      </c>
      <c r="D1847" t="str">
        <f t="shared" si="526"/>
        <v>Checked Out</v>
      </c>
      <c r="E1847" t="str">
        <f t="shared" si="527"/>
        <v>CRS</v>
      </c>
      <c r="F1847" t="str">
        <f t="shared" si="528"/>
        <v>RACK</v>
      </c>
      <c r="G1847" t="str">
        <f t="shared" si="529"/>
        <v>SBK</v>
      </c>
      <c r="H1847">
        <f t="shared" si="530"/>
        <v>105</v>
      </c>
      <c r="I1847">
        <f t="shared" si="531"/>
        <v>42591</v>
      </c>
      <c r="J1847">
        <f t="shared" si="532"/>
        <v>42595</v>
      </c>
      <c r="K1847" t="str">
        <f t="shared" si="533"/>
        <v>NQQ1</v>
      </c>
      <c r="L1847">
        <f t="shared" si="534"/>
        <v>115</v>
      </c>
      <c r="M1847">
        <f t="shared" si="535"/>
        <v>4</v>
      </c>
      <c r="N1847">
        <f t="shared" si="536"/>
        <v>0</v>
      </c>
      <c r="O1847">
        <f t="shared" si="537"/>
        <v>0</v>
      </c>
      <c r="P1847" s="52" t="str">
        <f t="shared" si="538"/>
        <v>BOOKING.COM</v>
      </c>
      <c r="Q1847" s="52" t="str">
        <f t="shared" si="539"/>
        <v>*JBS HOTELS</v>
      </c>
      <c r="R1847" s="52" t="str">
        <f t="shared" si="540"/>
        <v>TOERKOOP REISBURO DE VEER</v>
      </c>
    </row>
    <row r="1848" spans="1:18" ht="15" customHeight="1">
      <c r="A1848" t="str">
        <f t="shared" si="523"/>
        <v>JAPANWALA, SAAID</v>
      </c>
      <c r="B1848" t="str">
        <f t="shared" si="524"/>
        <v>806-173018</v>
      </c>
      <c r="C1848">
        <f t="shared" si="525"/>
        <v>93155045</v>
      </c>
      <c r="D1848" t="str">
        <f t="shared" si="526"/>
        <v>Checked Out</v>
      </c>
      <c r="E1848" t="str">
        <f t="shared" si="527"/>
        <v>CRS</v>
      </c>
      <c r="F1848" t="str">
        <f t="shared" si="528"/>
        <v>RACK</v>
      </c>
      <c r="G1848" t="str">
        <f t="shared" si="529"/>
        <v>SBK</v>
      </c>
      <c r="H1848">
        <f t="shared" si="530"/>
        <v>105</v>
      </c>
      <c r="I1848">
        <f t="shared" si="531"/>
        <v>42591</v>
      </c>
      <c r="J1848">
        <f t="shared" si="532"/>
        <v>42595</v>
      </c>
      <c r="K1848" t="str">
        <f t="shared" si="533"/>
        <v>NQQ1</v>
      </c>
      <c r="L1848">
        <f t="shared" si="534"/>
        <v>115</v>
      </c>
      <c r="M1848">
        <f t="shared" si="535"/>
        <v>4</v>
      </c>
      <c r="N1848">
        <f t="shared" si="536"/>
        <v>0</v>
      </c>
      <c r="O1848">
        <f t="shared" si="537"/>
        <v>0</v>
      </c>
      <c r="P1848" s="52" t="str">
        <f t="shared" si="538"/>
        <v>BOOKING.COM</v>
      </c>
      <c r="Q1848" s="52" t="str">
        <f t="shared" si="539"/>
        <v>*JBS HOTELS</v>
      </c>
      <c r="R1848" s="52" t="str">
        <f t="shared" si="540"/>
        <v>TOERKOOP REISBURO DE VEER</v>
      </c>
    </row>
    <row r="1849" spans="1:18" ht="15" customHeight="1">
      <c r="A1849" t="str">
        <f t="shared" si="523"/>
        <v>JAPANWALA, SAAID</v>
      </c>
      <c r="B1849" t="str">
        <f t="shared" si="524"/>
        <v>806-173018</v>
      </c>
      <c r="C1849">
        <f t="shared" si="525"/>
        <v>93155045</v>
      </c>
      <c r="D1849" t="str">
        <f t="shared" si="526"/>
        <v>Checked Out</v>
      </c>
      <c r="E1849" t="str">
        <f t="shared" si="527"/>
        <v>CRS</v>
      </c>
      <c r="F1849" t="str">
        <f t="shared" si="528"/>
        <v>RACK</v>
      </c>
      <c r="G1849" t="str">
        <f t="shared" si="529"/>
        <v>SBK</v>
      </c>
      <c r="H1849">
        <f t="shared" si="530"/>
        <v>105</v>
      </c>
      <c r="I1849">
        <f t="shared" si="531"/>
        <v>42591</v>
      </c>
      <c r="J1849">
        <f t="shared" si="532"/>
        <v>42595</v>
      </c>
      <c r="K1849" t="str">
        <f t="shared" si="533"/>
        <v>NQQ1</v>
      </c>
      <c r="L1849">
        <f t="shared" si="534"/>
        <v>115</v>
      </c>
      <c r="M1849">
        <f t="shared" si="535"/>
        <v>4</v>
      </c>
      <c r="N1849">
        <f t="shared" si="536"/>
        <v>0</v>
      </c>
      <c r="O1849">
        <f t="shared" si="537"/>
        <v>0</v>
      </c>
      <c r="P1849" s="52" t="str">
        <f t="shared" si="538"/>
        <v>BOOKING.COM</v>
      </c>
      <c r="Q1849" s="52" t="str">
        <f t="shared" si="539"/>
        <v>*JBS HOTELS</v>
      </c>
      <c r="R1849" s="52" t="str">
        <f t="shared" si="540"/>
        <v>TOERKOOP REISBURO DE VEER</v>
      </c>
    </row>
    <row r="1850" spans="1:18" ht="15" customHeight="1">
      <c r="A1850" t="str">
        <f t="shared" si="523"/>
        <v>JAPANWALA, SAAID</v>
      </c>
      <c r="B1850" t="str">
        <f t="shared" si="524"/>
        <v>806-173018</v>
      </c>
      <c r="C1850">
        <f t="shared" si="525"/>
        <v>93155045</v>
      </c>
      <c r="D1850" t="str">
        <f t="shared" si="526"/>
        <v>Checked Out</v>
      </c>
      <c r="E1850" t="str">
        <f t="shared" si="527"/>
        <v>CRS</v>
      </c>
      <c r="F1850" t="str">
        <f t="shared" si="528"/>
        <v>RACK</v>
      </c>
      <c r="G1850" t="str">
        <f t="shared" si="529"/>
        <v>SBK</v>
      </c>
      <c r="H1850">
        <f t="shared" si="530"/>
        <v>105</v>
      </c>
      <c r="I1850">
        <f t="shared" si="531"/>
        <v>42591</v>
      </c>
      <c r="J1850">
        <f t="shared" si="532"/>
        <v>42595</v>
      </c>
      <c r="K1850" t="str">
        <f t="shared" si="533"/>
        <v>NQQ1</v>
      </c>
      <c r="L1850">
        <f t="shared" si="534"/>
        <v>115</v>
      </c>
      <c r="M1850">
        <f t="shared" si="535"/>
        <v>4</v>
      </c>
      <c r="N1850">
        <f t="shared" si="536"/>
        <v>0</v>
      </c>
      <c r="O1850">
        <f t="shared" si="537"/>
        <v>0</v>
      </c>
      <c r="P1850" s="52" t="str">
        <f t="shared" si="538"/>
        <v>BOOKING.COM</v>
      </c>
      <c r="Q1850" s="52" t="str">
        <f t="shared" si="539"/>
        <v>*JBS HOTELS</v>
      </c>
      <c r="R1850" s="52" t="str">
        <f t="shared" si="540"/>
        <v>TOERKOOP REISBURO DE VEER</v>
      </c>
    </row>
    <row r="1851" spans="1:18" ht="15" customHeight="1">
      <c r="A1851" t="str">
        <f t="shared" si="523"/>
        <v>JAPANWALA, SAAID</v>
      </c>
      <c r="B1851" t="str">
        <f t="shared" si="524"/>
        <v>806-173018</v>
      </c>
      <c r="C1851">
        <f t="shared" si="525"/>
        <v>93155045</v>
      </c>
      <c r="D1851" t="str">
        <f t="shared" si="526"/>
        <v>Checked Out</v>
      </c>
      <c r="E1851" t="str">
        <f t="shared" si="527"/>
        <v>CRS</v>
      </c>
      <c r="F1851" t="str">
        <f t="shared" si="528"/>
        <v>RACK</v>
      </c>
      <c r="G1851" t="str">
        <f t="shared" si="529"/>
        <v>SBK</v>
      </c>
      <c r="H1851">
        <f t="shared" si="530"/>
        <v>105</v>
      </c>
      <c r="I1851">
        <f t="shared" si="531"/>
        <v>42591</v>
      </c>
      <c r="J1851">
        <f t="shared" si="532"/>
        <v>42595</v>
      </c>
      <c r="K1851" t="str">
        <f t="shared" si="533"/>
        <v>NQQ1</v>
      </c>
      <c r="L1851">
        <f t="shared" si="534"/>
        <v>115</v>
      </c>
      <c r="M1851">
        <f t="shared" si="535"/>
        <v>4</v>
      </c>
      <c r="N1851">
        <f t="shared" si="536"/>
        <v>0</v>
      </c>
      <c r="O1851">
        <f t="shared" si="537"/>
        <v>0</v>
      </c>
      <c r="P1851" s="52" t="str">
        <f t="shared" si="538"/>
        <v>BOOKING.COM</v>
      </c>
      <c r="Q1851" s="52" t="str">
        <f t="shared" si="539"/>
        <v>*JBS HOTELS</v>
      </c>
      <c r="R1851" s="52" t="str">
        <f t="shared" si="540"/>
        <v>TOERKOOP REISBURO DE VEER</v>
      </c>
    </row>
    <row r="1852" spans="1:18" ht="15" customHeight="1">
      <c r="A1852" t="str">
        <f t="shared" si="523"/>
        <v>JAPANWALA, SAAID</v>
      </c>
      <c r="B1852" t="str">
        <f t="shared" si="524"/>
        <v>806-173018</v>
      </c>
      <c r="C1852">
        <f t="shared" si="525"/>
        <v>93155045</v>
      </c>
      <c r="D1852" t="str">
        <f t="shared" si="526"/>
        <v>Checked Out</v>
      </c>
      <c r="E1852" t="str">
        <f t="shared" si="527"/>
        <v>CRS</v>
      </c>
      <c r="F1852" t="str">
        <f t="shared" si="528"/>
        <v>RACK</v>
      </c>
      <c r="G1852" t="str">
        <f t="shared" si="529"/>
        <v>SBK</v>
      </c>
      <c r="H1852">
        <f t="shared" si="530"/>
        <v>105</v>
      </c>
      <c r="I1852">
        <f t="shared" si="531"/>
        <v>42591</v>
      </c>
      <c r="J1852">
        <f t="shared" si="532"/>
        <v>42595</v>
      </c>
      <c r="K1852" t="str">
        <f t="shared" si="533"/>
        <v>NQQ1</v>
      </c>
      <c r="L1852">
        <f t="shared" si="534"/>
        <v>115</v>
      </c>
      <c r="M1852">
        <f t="shared" si="535"/>
        <v>4</v>
      </c>
      <c r="N1852">
        <f t="shared" si="536"/>
        <v>0</v>
      </c>
      <c r="O1852">
        <f t="shared" si="537"/>
        <v>0</v>
      </c>
      <c r="P1852" s="52" t="str">
        <f t="shared" si="538"/>
        <v>BOOKING.COM</v>
      </c>
      <c r="Q1852" s="52" t="str">
        <f t="shared" si="539"/>
        <v>*JBS HOTELS</v>
      </c>
      <c r="R1852" s="52" t="str">
        <f t="shared" si="540"/>
        <v>TOERKOOP REISBURO DE VEER</v>
      </c>
    </row>
    <row r="1853" spans="1:18" ht="15" customHeight="1">
      <c r="A1853" t="str">
        <f t="shared" si="523"/>
        <v>JAPANWALA, SAAID</v>
      </c>
      <c r="B1853" t="str">
        <f t="shared" si="524"/>
        <v>806-173018</v>
      </c>
      <c r="C1853">
        <f t="shared" si="525"/>
        <v>93155045</v>
      </c>
      <c r="D1853" t="str">
        <f t="shared" si="526"/>
        <v>Checked Out</v>
      </c>
      <c r="E1853" t="str">
        <f t="shared" si="527"/>
        <v>CRS</v>
      </c>
      <c r="F1853" t="str">
        <f t="shared" si="528"/>
        <v>RACK</v>
      </c>
      <c r="G1853" t="str">
        <f t="shared" si="529"/>
        <v>SBK</v>
      </c>
      <c r="H1853">
        <f t="shared" si="530"/>
        <v>105</v>
      </c>
      <c r="I1853">
        <f t="shared" si="531"/>
        <v>42591</v>
      </c>
      <c r="J1853">
        <f t="shared" si="532"/>
        <v>42595</v>
      </c>
      <c r="K1853" t="str">
        <f t="shared" si="533"/>
        <v>NQQ1</v>
      </c>
      <c r="L1853">
        <f t="shared" si="534"/>
        <v>115</v>
      </c>
      <c r="M1853">
        <f t="shared" si="535"/>
        <v>4</v>
      </c>
      <c r="N1853">
        <f t="shared" si="536"/>
        <v>0</v>
      </c>
      <c r="O1853">
        <f t="shared" si="537"/>
        <v>0</v>
      </c>
      <c r="P1853" s="52" t="str">
        <f t="shared" si="538"/>
        <v>BOOKING.COM</v>
      </c>
      <c r="Q1853" s="52" t="str">
        <f t="shared" si="539"/>
        <v>*JBS HOTELS</v>
      </c>
      <c r="R1853" s="52" t="str">
        <f t="shared" si="540"/>
        <v>TOERKOOP REISBURO DE VEER</v>
      </c>
    </row>
    <row r="1854" spans="1:18" ht="15" customHeight="1">
      <c r="A1854" t="str">
        <f t="shared" si="523"/>
        <v>JAPANWALA, SAAID</v>
      </c>
      <c r="B1854" t="str">
        <f t="shared" si="524"/>
        <v>806-173018</v>
      </c>
      <c r="C1854">
        <f t="shared" si="525"/>
        <v>93155045</v>
      </c>
      <c r="D1854" t="str">
        <f t="shared" si="526"/>
        <v>Checked Out</v>
      </c>
      <c r="E1854" t="str">
        <f t="shared" si="527"/>
        <v>CRS</v>
      </c>
      <c r="F1854" t="str">
        <f t="shared" si="528"/>
        <v>RACK</v>
      </c>
      <c r="G1854" t="str">
        <f t="shared" si="529"/>
        <v>SBK</v>
      </c>
      <c r="H1854">
        <f t="shared" si="530"/>
        <v>105</v>
      </c>
      <c r="I1854">
        <f t="shared" si="531"/>
        <v>42591</v>
      </c>
      <c r="J1854">
        <f t="shared" si="532"/>
        <v>42595</v>
      </c>
      <c r="K1854" t="str">
        <f t="shared" si="533"/>
        <v>NQQ1</v>
      </c>
      <c r="L1854">
        <f t="shared" si="534"/>
        <v>115</v>
      </c>
      <c r="M1854">
        <f t="shared" si="535"/>
        <v>4</v>
      </c>
      <c r="N1854">
        <f t="shared" si="536"/>
        <v>0</v>
      </c>
      <c r="O1854">
        <f t="shared" si="537"/>
        <v>0</v>
      </c>
      <c r="P1854" s="52" t="str">
        <f t="shared" si="538"/>
        <v>BOOKING.COM</v>
      </c>
      <c r="Q1854" s="52" t="str">
        <f t="shared" si="539"/>
        <v>*JBS HOTELS</v>
      </c>
      <c r="R1854" s="52" t="str">
        <f t="shared" si="540"/>
        <v>TOERKOOP REISBURO DE VEER</v>
      </c>
    </row>
    <row r="1855" spans="1:18" ht="15" customHeight="1">
      <c r="A1855" t="str">
        <f t="shared" si="523"/>
        <v>JAPANWALA, SAAID</v>
      </c>
      <c r="B1855" t="str">
        <f t="shared" si="524"/>
        <v>806-173018</v>
      </c>
      <c r="C1855">
        <f t="shared" si="525"/>
        <v>93155045</v>
      </c>
      <c r="D1855" t="str">
        <f t="shared" si="526"/>
        <v>Checked Out</v>
      </c>
      <c r="E1855" t="str">
        <f t="shared" si="527"/>
        <v>CRS</v>
      </c>
      <c r="F1855" t="str">
        <f t="shared" si="528"/>
        <v>RACK</v>
      </c>
      <c r="G1855" t="str">
        <f t="shared" si="529"/>
        <v>SBK</v>
      </c>
      <c r="H1855">
        <f t="shared" si="530"/>
        <v>105</v>
      </c>
      <c r="I1855">
        <f t="shared" si="531"/>
        <v>42591</v>
      </c>
      <c r="J1855">
        <f t="shared" si="532"/>
        <v>42595</v>
      </c>
      <c r="K1855" t="str">
        <f t="shared" si="533"/>
        <v>NQQ1</v>
      </c>
      <c r="L1855">
        <f t="shared" si="534"/>
        <v>115</v>
      </c>
      <c r="M1855">
        <f t="shared" si="535"/>
        <v>4</v>
      </c>
      <c r="N1855">
        <f t="shared" si="536"/>
        <v>0</v>
      </c>
      <c r="O1855">
        <f t="shared" si="537"/>
        <v>0</v>
      </c>
      <c r="P1855" s="52" t="str">
        <f t="shared" si="538"/>
        <v>BOOKING.COM</v>
      </c>
      <c r="Q1855" s="52" t="str">
        <f t="shared" si="539"/>
        <v>*JBS HOTELS</v>
      </c>
      <c r="R1855" s="52" t="str">
        <f t="shared" si="540"/>
        <v>TOERKOOP REISBURO DE VEER</v>
      </c>
    </row>
    <row r="1856" spans="1:18" ht="15" customHeight="1">
      <c r="A1856" t="str">
        <f t="shared" si="523"/>
        <v>JAPANWALA, SAAID</v>
      </c>
      <c r="B1856" t="str">
        <f t="shared" si="524"/>
        <v>806-173018</v>
      </c>
      <c r="C1856">
        <f t="shared" si="525"/>
        <v>93155045</v>
      </c>
      <c r="D1856" t="str">
        <f t="shared" si="526"/>
        <v>Checked Out</v>
      </c>
      <c r="E1856" t="str">
        <f t="shared" si="527"/>
        <v>CRS</v>
      </c>
      <c r="F1856" t="str">
        <f t="shared" si="528"/>
        <v>RACK</v>
      </c>
      <c r="G1856" t="str">
        <f t="shared" si="529"/>
        <v>SBK</v>
      </c>
      <c r="H1856">
        <f t="shared" si="530"/>
        <v>105</v>
      </c>
      <c r="I1856">
        <f t="shared" si="531"/>
        <v>42591</v>
      </c>
      <c r="J1856">
        <f t="shared" si="532"/>
        <v>42595</v>
      </c>
      <c r="K1856" t="str">
        <f t="shared" si="533"/>
        <v>NQQ1</v>
      </c>
      <c r="L1856">
        <f t="shared" si="534"/>
        <v>115</v>
      </c>
      <c r="M1856">
        <f t="shared" si="535"/>
        <v>4</v>
      </c>
      <c r="N1856">
        <f t="shared" si="536"/>
        <v>0</v>
      </c>
      <c r="O1856">
        <f t="shared" si="537"/>
        <v>0</v>
      </c>
      <c r="P1856" s="52" t="str">
        <f t="shared" si="538"/>
        <v>BOOKING.COM</v>
      </c>
      <c r="Q1856" s="52" t="str">
        <f t="shared" si="539"/>
        <v>*JBS HOTELS</v>
      </c>
      <c r="R1856" s="52" t="str">
        <f t="shared" si="540"/>
        <v>TOERKOOP REISBURO DE VEER</v>
      </c>
    </row>
    <row r="1857" spans="1:18" ht="15" customHeight="1">
      <c r="A1857" t="str">
        <f t="shared" si="523"/>
        <v>JAPANWALA, SAAID</v>
      </c>
      <c r="B1857" t="str">
        <f t="shared" si="524"/>
        <v>806-173018</v>
      </c>
      <c r="C1857">
        <f t="shared" si="525"/>
        <v>93155045</v>
      </c>
      <c r="D1857" t="str">
        <f t="shared" si="526"/>
        <v>Checked Out</v>
      </c>
      <c r="E1857" t="str">
        <f t="shared" si="527"/>
        <v>CRS</v>
      </c>
      <c r="F1857" t="str">
        <f t="shared" si="528"/>
        <v>RACK</v>
      </c>
      <c r="G1857" t="str">
        <f t="shared" si="529"/>
        <v>SBK</v>
      </c>
      <c r="H1857">
        <f t="shared" si="530"/>
        <v>105</v>
      </c>
      <c r="I1857">
        <f t="shared" si="531"/>
        <v>42591</v>
      </c>
      <c r="J1857">
        <f t="shared" si="532"/>
        <v>42595</v>
      </c>
      <c r="K1857" t="str">
        <f t="shared" si="533"/>
        <v>NQQ1</v>
      </c>
      <c r="L1857">
        <f t="shared" si="534"/>
        <v>115</v>
      </c>
      <c r="M1857">
        <f t="shared" si="535"/>
        <v>4</v>
      </c>
      <c r="N1857">
        <f t="shared" si="536"/>
        <v>0</v>
      </c>
      <c r="O1857">
        <f t="shared" si="537"/>
        <v>0</v>
      </c>
      <c r="P1857" s="52" t="str">
        <f t="shared" si="538"/>
        <v>BOOKING.COM</v>
      </c>
      <c r="Q1857" s="52" t="str">
        <f t="shared" si="539"/>
        <v>*JBS HOTELS</v>
      </c>
      <c r="R1857" s="52" t="str">
        <f t="shared" si="540"/>
        <v>TOERKOOP REISBURO DE VEER</v>
      </c>
    </row>
    <row r="1858" spans="1:18" ht="15" customHeight="1">
      <c r="A1858" t="str">
        <f t="shared" si="523"/>
        <v>JAPANWALA, SAAID</v>
      </c>
      <c r="B1858" t="str">
        <f t="shared" si="524"/>
        <v>806-173018</v>
      </c>
      <c r="C1858">
        <f t="shared" si="525"/>
        <v>93155045</v>
      </c>
      <c r="D1858" t="str">
        <f t="shared" si="526"/>
        <v>Checked Out</v>
      </c>
      <c r="E1858" t="str">
        <f t="shared" si="527"/>
        <v>CRS</v>
      </c>
      <c r="F1858" t="str">
        <f t="shared" si="528"/>
        <v>RACK</v>
      </c>
      <c r="G1858" t="str">
        <f t="shared" si="529"/>
        <v>SBK</v>
      </c>
      <c r="H1858">
        <f t="shared" si="530"/>
        <v>105</v>
      </c>
      <c r="I1858">
        <f t="shared" si="531"/>
        <v>42591</v>
      </c>
      <c r="J1858">
        <f t="shared" si="532"/>
        <v>42595</v>
      </c>
      <c r="K1858" t="str">
        <f t="shared" si="533"/>
        <v>NQQ1</v>
      </c>
      <c r="L1858">
        <f t="shared" si="534"/>
        <v>115</v>
      </c>
      <c r="M1858">
        <f t="shared" si="535"/>
        <v>4</v>
      </c>
      <c r="N1858">
        <f t="shared" si="536"/>
        <v>0</v>
      </c>
      <c r="O1858">
        <f t="shared" si="537"/>
        <v>0</v>
      </c>
      <c r="P1858" s="52" t="str">
        <f t="shared" si="538"/>
        <v>BOOKING.COM</v>
      </c>
      <c r="Q1858" s="52" t="str">
        <f t="shared" si="539"/>
        <v>*JBS HOTELS</v>
      </c>
      <c r="R1858" s="52" t="str">
        <f t="shared" si="540"/>
        <v>TOERKOOP REISBURO DE VEER</v>
      </c>
    </row>
    <row r="1859" spans="1:18" ht="15" customHeight="1">
      <c r="A1859" t="str">
        <f t="shared" si="523"/>
        <v>JAPANWALA, SAAID</v>
      </c>
      <c r="B1859" t="str">
        <f t="shared" si="524"/>
        <v>806-173018</v>
      </c>
      <c r="C1859">
        <f t="shared" si="525"/>
        <v>93155045</v>
      </c>
      <c r="D1859" t="str">
        <f t="shared" si="526"/>
        <v>Checked Out</v>
      </c>
      <c r="E1859" t="str">
        <f t="shared" si="527"/>
        <v>CRS</v>
      </c>
      <c r="F1859" t="str">
        <f t="shared" si="528"/>
        <v>RACK</v>
      </c>
      <c r="G1859" t="str">
        <f t="shared" si="529"/>
        <v>SBK</v>
      </c>
      <c r="H1859">
        <f t="shared" si="530"/>
        <v>105</v>
      </c>
      <c r="I1859">
        <f t="shared" si="531"/>
        <v>42591</v>
      </c>
      <c r="J1859">
        <f t="shared" si="532"/>
        <v>42595</v>
      </c>
      <c r="K1859" t="str">
        <f t="shared" si="533"/>
        <v>NQQ1</v>
      </c>
      <c r="L1859">
        <f t="shared" si="534"/>
        <v>115</v>
      </c>
      <c r="M1859">
        <f t="shared" si="535"/>
        <v>4</v>
      </c>
      <c r="N1859">
        <f t="shared" si="536"/>
        <v>0</v>
      </c>
      <c r="O1859">
        <f t="shared" si="537"/>
        <v>0</v>
      </c>
      <c r="P1859" s="52" t="str">
        <f t="shared" si="538"/>
        <v>BOOKING.COM</v>
      </c>
      <c r="Q1859" s="52" t="str">
        <f t="shared" si="539"/>
        <v>*JBS HOTELS</v>
      </c>
      <c r="R1859" s="52" t="str">
        <f t="shared" si="540"/>
        <v>TOERKOOP REISBURO DE VEER</v>
      </c>
    </row>
    <row r="1860" spans="1:18" ht="15" customHeight="1">
      <c r="A1860" t="str">
        <f t="shared" si="523"/>
        <v>JAPANWALA, SAAID</v>
      </c>
      <c r="B1860" t="str">
        <f t="shared" si="524"/>
        <v>806-173018</v>
      </c>
      <c r="C1860">
        <f t="shared" si="525"/>
        <v>93155045</v>
      </c>
      <c r="D1860" t="str">
        <f t="shared" si="526"/>
        <v>Checked Out</v>
      </c>
      <c r="E1860" t="str">
        <f t="shared" si="527"/>
        <v>CRS</v>
      </c>
      <c r="F1860" t="str">
        <f t="shared" si="528"/>
        <v>RACK</v>
      </c>
      <c r="G1860" t="str">
        <f t="shared" si="529"/>
        <v>SBK</v>
      </c>
      <c r="H1860">
        <f t="shared" si="530"/>
        <v>105</v>
      </c>
      <c r="I1860">
        <f t="shared" si="531"/>
        <v>42591</v>
      </c>
      <c r="J1860">
        <f t="shared" si="532"/>
        <v>42595</v>
      </c>
      <c r="K1860" t="str">
        <f t="shared" si="533"/>
        <v>NQQ1</v>
      </c>
      <c r="L1860">
        <f t="shared" si="534"/>
        <v>115</v>
      </c>
      <c r="M1860">
        <f t="shared" si="535"/>
        <v>4</v>
      </c>
      <c r="N1860">
        <f t="shared" si="536"/>
        <v>0</v>
      </c>
      <c r="O1860">
        <f t="shared" si="537"/>
        <v>0</v>
      </c>
      <c r="P1860" s="52" t="str">
        <f t="shared" si="538"/>
        <v>BOOKING.COM</v>
      </c>
      <c r="Q1860" s="52" t="str">
        <f t="shared" si="539"/>
        <v>*JBS HOTELS</v>
      </c>
      <c r="R1860" s="52" t="str">
        <f t="shared" si="540"/>
        <v>TOERKOOP REISBURO DE VEER</v>
      </c>
    </row>
    <row r="1861" spans="1:18" ht="15" customHeight="1">
      <c r="A1861" t="str">
        <f t="shared" si="523"/>
        <v>JAPANWALA, SAAID</v>
      </c>
      <c r="B1861" t="str">
        <f t="shared" si="524"/>
        <v>806-173018</v>
      </c>
      <c r="C1861">
        <f t="shared" si="525"/>
        <v>93155045</v>
      </c>
      <c r="D1861" t="str">
        <f t="shared" si="526"/>
        <v>Checked Out</v>
      </c>
      <c r="E1861" t="str">
        <f t="shared" si="527"/>
        <v>CRS</v>
      </c>
      <c r="F1861" t="str">
        <f t="shared" si="528"/>
        <v>RACK</v>
      </c>
      <c r="G1861" t="str">
        <f t="shared" si="529"/>
        <v>SBK</v>
      </c>
      <c r="H1861">
        <f t="shared" si="530"/>
        <v>105</v>
      </c>
      <c r="I1861">
        <f t="shared" si="531"/>
        <v>42591</v>
      </c>
      <c r="J1861">
        <f t="shared" si="532"/>
        <v>42595</v>
      </c>
      <c r="K1861" t="str">
        <f t="shared" si="533"/>
        <v>NQQ1</v>
      </c>
      <c r="L1861">
        <f t="shared" si="534"/>
        <v>115</v>
      </c>
      <c r="M1861">
        <f t="shared" si="535"/>
        <v>4</v>
      </c>
      <c r="N1861">
        <f t="shared" si="536"/>
        <v>0</v>
      </c>
      <c r="O1861">
        <f t="shared" si="537"/>
        <v>0</v>
      </c>
      <c r="P1861" s="52" t="str">
        <f t="shared" si="538"/>
        <v>BOOKING.COM</v>
      </c>
      <c r="Q1861" s="52" t="str">
        <f t="shared" si="539"/>
        <v>*JBS HOTELS</v>
      </c>
      <c r="R1861" s="52" t="str">
        <f t="shared" si="540"/>
        <v>TOERKOOP REISBURO DE VEER</v>
      </c>
    </row>
    <row r="1862" spans="1:18" ht="15" customHeight="1">
      <c r="A1862" t="str">
        <f t="shared" si="523"/>
        <v>JAPANWALA, SAAID</v>
      </c>
      <c r="B1862" t="str">
        <f t="shared" si="524"/>
        <v>806-173018</v>
      </c>
      <c r="C1862">
        <f t="shared" si="525"/>
        <v>93155045</v>
      </c>
      <c r="D1862" t="str">
        <f t="shared" si="526"/>
        <v>Checked Out</v>
      </c>
      <c r="E1862" t="str">
        <f t="shared" si="527"/>
        <v>CRS</v>
      </c>
      <c r="F1862" t="str">
        <f t="shared" si="528"/>
        <v>RACK</v>
      </c>
      <c r="G1862" t="str">
        <f t="shared" si="529"/>
        <v>SBK</v>
      </c>
      <c r="H1862">
        <f t="shared" si="530"/>
        <v>105</v>
      </c>
      <c r="I1862">
        <f t="shared" si="531"/>
        <v>42591</v>
      </c>
      <c r="J1862">
        <f t="shared" si="532"/>
        <v>42595</v>
      </c>
      <c r="K1862" t="str">
        <f t="shared" si="533"/>
        <v>NQQ1</v>
      </c>
      <c r="L1862">
        <f t="shared" si="534"/>
        <v>115</v>
      </c>
      <c r="M1862">
        <f t="shared" si="535"/>
        <v>4</v>
      </c>
      <c r="N1862">
        <f t="shared" si="536"/>
        <v>0</v>
      </c>
      <c r="O1862">
        <f t="shared" si="537"/>
        <v>0</v>
      </c>
      <c r="P1862" s="52" t="str">
        <f t="shared" si="538"/>
        <v>BOOKING.COM</v>
      </c>
      <c r="Q1862" s="52" t="str">
        <f t="shared" si="539"/>
        <v>*JBS HOTELS</v>
      </c>
      <c r="R1862" s="52" t="str">
        <f t="shared" si="540"/>
        <v>TOERKOOP REISBURO DE VEER</v>
      </c>
    </row>
    <row r="1863" spans="1:18" ht="15" customHeight="1">
      <c r="A1863" t="str">
        <f t="shared" si="523"/>
        <v>JAPANWALA, SAAID</v>
      </c>
      <c r="B1863" t="str">
        <f t="shared" si="524"/>
        <v>806-173018</v>
      </c>
      <c r="C1863">
        <f t="shared" si="525"/>
        <v>93155045</v>
      </c>
      <c r="D1863" t="str">
        <f t="shared" si="526"/>
        <v>Checked Out</v>
      </c>
      <c r="E1863" t="str">
        <f t="shared" si="527"/>
        <v>CRS</v>
      </c>
      <c r="F1863" t="str">
        <f t="shared" si="528"/>
        <v>RACK</v>
      </c>
      <c r="G1863" t="str">
        <f t="shared" si="529"/>
        <v>SBK</v>
      </c>
      <c r="H1863">
        <f t="shared" si="530"/>
        <v>105</v>
      </c>
      <c r="I1863">
        <f t="shared" si="531"/>
        <v>42591</v>
      </c>
      <c r="J1863">
        <f t="shared" si="532"/>
        <v>42595</v>
      </c>
      <c r="K1863" t="str">
        <f t="shared" si="533"/>
        <v>NQQ1</v>
      </c>
      <c r="L1863">
        <f t="shared" si="534"/>
        <v>115</v>
      </c>
      <c r="M1863">
        <f t="shared" si="535"/>
        <v>4</v>
      </c>
      <c r="N1863">
        <f t="shared" si="536"/>
        <v>0</v>
      </c>
      <c r="O1863">
        <f t="shared" si="537"/>
        <v>0</v>
      </c>
      <c r="P1863" s="52" t="str">
        <f t="shared" si="538"/>
        <v>BOOKING.COM</v>
      </c>
      <c r="Q1863" s="52" t="str">
        <f t="shared" si="539"/>
        <v>*JBS HOTELS</v>
      </c>
      <c r="R1863" s="52" t="str">
        <f t="shared" si="540"/>
        <v>TOERKOOP REISBURO DE VEER</v>
      </c>
    </row>
    <row r="1864" spans="1:18" ht="15" customHeight="1">
      <c r="A1864" t="str">
        <f t="shared" si="523"/>
        <v>JAPANWALA, SAAID</v>
      </c>
      <c r="B1864" t="str">
        <f t="shared" si="524"/>
        <v>806-173018</v>
      </c>
      <c r="C1864">
        <f t="shared" si="525"/>
        <v>93155045</v>
      </c>
      <c r="D1864" t="str">
        <f t="shared" si="526"/>
        <v>Checked Out</v>
      </c>
      <c r="E1864" t="str">
        <f t="shared" si="527"/>
        <v>CRS</v>
      </c>
      <c r="F1864" t="str">
        <f t="shared" si="528"/>
        <v>RACK</v>
      </c>
      <c r="G1864" t="str">
        <f t="shared" si="529"/>
        <v>SBK</v>
      </c>
      <c r="H1864">
        <f t="shared" si="530"/>
        <v>105</v>
      </c>
      <c r="I1864">
        <f t="shared" si="531"/>
        <v>42591</v>
      </c>
      <c r="J1864">
        <f t="shared" si="532"/>
        <v>42595</v>
      </c>
      <c r="K1864" t="str">
        <f t="shared" si="533"/>
        <v>NQQ1</v>
      </c>
      <c r="L1864">
        <f t="shared" si="534"/>
        <v>115</v>
      </c>
      <c r="M1864">
        <f t="shared" si="535"/>
        <v>4</v>
      </c>
      <c r="N1864">
        <f t="shared" si="536"/>
        <v>0</v>
      </c>
      <c r="O1864">
        <f t="shared" si="537"/>
        <v>0</v>
      </c>
      <c r="P1864" s="52" t="str">
        <f t="shared" si="538"/>
        <v>BOOKING.COM</v>
      </c>
      <c r="Q1864" s="52" t="str">
        <f t="shared" si="539"/>
        <v>*JBS HOTELS</v>
      </c>
      <c r="R1864" s="52" t="str">
        <f t="shared" si="540"/>
        <v>TOERKOOP REISBURO DE VEER</v>
      </c>
    </row>
    <row r="1865" spans="1:18" ht="15" customHeight="1">
      <c r="A1865" t="str">
        <f t="shared" si="523"/>
        <v>JAPANWALA, SAAID</v>
      </c>
      <c r="B1865" t="str">
        <f t="shared" si="524"/>
        <v>806-173018</v>
      </c>
      <c r="C1865">
        <f t="shared" si="525"/>
        <v>93155045</v>
      </c>
      <c r="D1865" t="str">
        <f t="shared" si="526"/>
        <v>Checked Out</v>
      </c>
      <c r="E1865" t="str">
        <f t="shared" si="527"/>
        <v>CRS</v>
      </c>
      <c r="F1865" t="str">
        <f t="shared" si="528"/>
        <v>RACK</v>
      </c>
      <c r="G1865" t="str">
        <f t="shared" si="529"/>
        <v>SBK</v>
      </c>
      <c r="H1865">
        <f t="shared" si="530"/>
        <v>105</v>
      </c>
      <c r="I1865">
        <f t="shared" si="531"/>
        <v>42591</v>
      </c>
      <c r="J1865">
        <f t="shared" si="532"/>
        <v>42595</v>
      </c>
      <c r="K1865" t="str">
        <f t="shared" si="533"/>
        <v>NQQ1</v>
      </c>
      <c r="L1865">
        <f t="shared" si="534"/>
        <v>115</v>
      </c>
      <c r="M1865">
        <f t="shared" si="535"/>
        <v>4</v>
      </c>
      <c r="N1865">
        <f t="shared" si="536"/>
        <v>0</v>
      </c>
      <c r="O1865">
        <f t="shared" si="537"/>
        <v>0</v>
      </c>
      <c r="P1865" s="52" t="str">
        <f t="shared" si="538"/>
        <v>BOOKING.COM</v>
      </c>
      <c r="Q1865" s="52" t="str">
        <f t="shared" si="539"/>
        <v>*JBS HOTELS</v>
      </c>
      <c r="R1865" s="52" t="str">
        <f t="shared" si="540"/>
        <v>TOERKOOP REISBURO DE VEER</v>
      </c>
    </row>
    <row r="1866" spans="1:18" ht="15" customHeight="1">
      <c r="A1866" t="str">
        <f t="shared" si="523"/>
        <v>JAPANWALA, SAAID</v>
      </c>
      <c r="B1866" t="str">
        <f t="shared" si="524"/>
        <v>806-173018</v>
      </c>
      <c r="C1866">
        <f t="shared" si="525"/>
        <v>93155045</v>
      </c>
      <c r="D1866" t="str">
        <f t="shared" si="526"/>
        <v>Checked Out</v>
      </c>
      <c r="E1866" t="str">
        <f t="shared" si="527"/>
        <v>CRS</v>
      </c>
      <c r="F1866" t="str">
        <f t="shared" si="528"/>
        <v>RACK</v>
      </c>
      <c r="G1866" t="str">
        <f t="shared" si="529"/>
        <v>SBK</v>
      </c>
      <c r="H1866">
        <f t="shared" si="530"/>
        <v>105</v>
      </c>
      <c r="I1866">
        <f t="shared" si="531"/>
        <v>42591</v>
      </c>
      <c r="J1866">
        <f t="shared" si="532"/>
        <v>42595</v>
      </c>
      <c r="K1866" t="str">
        <f t="shared" si="533"/>
        <v>NQQ1</v>
      </c>
      <c r="L1866">
        <f t="shared" si="534"/>
        <v>115</v>
      </c>
      <c r="M1866">
        <f t="shared" si="535"/>
        <v>4</v>
      </c>
      <c r="N1866">
        <f t="shared" si="536"/>
        <v>0</v>
      </c>
      <c r="O1866">
        <f t="shared" si="537"/>
        <v>0</v>
      </c>
      <c r="P1866" s="52" t="str">
        <f t="shared" si="538"/>
        <v>BOOKING.COM</v>
      </c>
      <c r="Q1866" s="52" t="str">
        <f t="shared" si="539"/>
        <v>*JBS HOTELS</v>
      </c>
      <c r="R1866" s="52" t="str">
        <f t="shared" si="540"/>
        <v>TOERKOOP REISBURO DE VEER</v>
      </c>
    </row>
    <row r="1867" spans="1:18" ht="15" customHeight="1">
      <c r="A1867" t="str">
        <f t="shared" si="523"/>
        <v>JAPANWALA, SAAID</v>
      </c>
      <c r="B1867" t="str">
        <f t="shared" si="524"/>
        <v>806-173018</v>
      </c>
      <c r="C1867">
        <f t="shared" si="525"/>
        <v>93155045</v>
      </c>
      <c r="D1867" t="str">
        <f t="shared" si="526"/>
        <v>Checked Out</v>
      </c>
      <c r="E1867" t="str">
        <f t="shared" si="527"/>
        <v>CRS</v>
      </c>
      <c r="F1867" t="str">
        <f t="shared" si="528"/>
        <v>RACK</v>
      </c>
      <c r="G1867" t="str">
        <f t="shared" si="529"/>
        <v>SBK</v>
      </c>
      <c r="H1867">
        <f t="shared" si="530"/>
        <v>105</v>
      </c>
      <c r="I1867">
        <f t="shared" si="531"/>
        <v>42591</v>
      </c>
      <c r="J1867">
        <f t="shared" si="532"/>
        <v>42595</v>
      </c>
      <c r="K1867" t="str">
        <f t="shared" si="533"/>
        <v>NQQ1</v>
      </c>
      <c r="L1867">
        <f t="shared" si="534"/>
        <v>115</v>
      </c>
      <c r="M1867">
        <f t="shared" si="535"/>
        <v>4</v>
      </c>
      <c r="N1867">
        <f t="shared" si="536"/>
        <v>0</v>
      </c>
      <c r="O1867">
        <f t="shared" si="537"/>
        <v>0</v>
      </c>
      <c r="P1867" s="52" t="str">
        <f t="shared" si="538"/>
        <v>BOOKING.COM</v>
      </c>
      <c r="Q1867" s="52" t="str">
        <f t="shared" si="539"/>
        <v>*JBS HOTELS</v>
      </c>
      <c r="R1867" s="52" t="str">
        <f t="shared" si="540"/>
        <v>TOERKOOP REISBURO DE VEER</v>
      </c>
    </row>
    <row r="1868" spans="1:18" ht="15" customHeight="1">
      <c r="A1868" t="str">
        <f t="shared" si="523"/>
        <v>JAPANWALA, SAAID</v>
      </c>
      <c r="B1868" t="str">
        <f t="shared" si="524"/>
        <v>806-173018</v>
      </c>
      <c r="C1868">
        <f t="shared" si="525"/>
        <v>93155045</v>
      </c>
      <c r="D1868" t="str">
        <f t="shared" si="526"/>
        <v>Checked Out</v>
      </c>
      <c r="E1868" t="str">
        <f t="shared" si="527"/>
        <v>CRS</v>
      </c>
      <c r="F1868" t="str">
        <f t="shared" si="528"/>
        <v>RACK</v>
      </c>
      <c r="G1868" t="str">
        <f t="shared" si="529"/>
        <v>SBK</v>
      </c>
      <c r="H1868">
        <f t="shared" si="530"/>
        <v>105</v>
      </c>
      <c r="I1868">
        <f t="shared" si="531"/>
        <v>42591</v>
      </c>
      <c r="J1868">
        <f t="shared" si="532"/>
        <v>42595</v>
      </c>
      <c r="K1868" t="str">
        <f t="shared" si="533"/>
        <v>NQQ1</v>
      </c>
      <c r="L1868">
        <f t="shared" si="534"/>
        <v>115</v>
      </c>
      <c r="M1868">
        <f t="shared" si="535"/>
        <v>4</v>
      </c>
      <c r="N1868">
        <f t="shared" si="536"/>
        <v>0</v>
      </c>
      <c r="O1868">
        <f t="shared" si="537"/>
        <v>0</v>
      </c>
      <c r="P1868" s="52" t="str">
        <f t="shared" si="538"/>
        <v>BOOKING.COM</v>
      </c>
      <c r="Q1868" s="52" t="str">
        <f t="shared" si="539"/>
        <v>*JBS HOTELS</v>
      </c>
      <c r="R1868" s="52" t="str">
        <f t="shared" si="540"/>
        <v>TOERKOOP REISBURO DE VEER</v>
      </c>
    </row>
    <row r="1869" spans="1:18" ht="15" customHeight="1">
      <c r="A1869" t="str">
        <f t="shared" si="523"/>
        <v>JAPANWALA, SAAID</v>
      </c>
      <c r="B1869" t="str">
        <f t="shared" si="524"/>
        <v>806-173018</v>
      </c>
      <c r="C1869">
        <f t="shared" si="525"/>
        <v>93155045</v>
      </c>
      <c r="D1869" t="str">
        <f t="shared" si="526"/>
        <v>Checked Out</v>
      </c>
      <c r="E1869" t="str">
        <f t="shared" si="527"/>
        <v>CRS</v>
      </c>
      <c r="F1869" t="str">
        <f t="shared" si="528"/>
        <v>RACK</v>
      </c>
      <c r="G1869" t="str">
        <f t="shared" si="529"/>
        <v>SBK</v>
      </c>
      <c r="H1869">
        <f t="shared" si="530"/>
        <v>105</v>
      </c>
      <c r="I1869">
        <f t="shared" si="531"/>
        <v>42591</v>
      </c>
      <c r="J1869">
        <f t="shared" si="532"/>
        <v>42595</v>
      </c>
      <c r="K1869" t="str">
        <f t="shared" si="533"/>
        <v>NQQ1</v>
      </c>
      <c r="L1869">
        <f t="shared" si="534"/>
        <v>115</v>
      </c>
      <c r="M1869">
        <f t="shared" si="535"/>
        <v>4</v>
      </c>
      <c r="N1869">
        <f t="shared" si="536"/>
        <v>0</v>
      </c>
      <c r="O1869">
        <f t="shared" si="537"/>
        <v>0</v>
      </c>
      <c r="P1869" s="52" t="str">
        <f t="shared" si="538"/>
        <v>BOOKING.COM</v>
      </c>
      <c r="Q1869" s="52" t="str">
        <f t="shared" si="539"/>
        <v>*JBS HOTELS</v>
      </c>
      <c r="R1869" s="52" t="str">
        <f t="shared" si="540"/>
        <v>TOERKOOP REISBURO DE VEER</v>
      </c>
    </row>
    <row r="1870" spans="1:18" ht="15" customHeight="1">
      <c r="A1870" t="str">
        <f t="shared" si="523"/>
        <v>JAPANWALA, SAAID</v>
      </c>
      <c r="B1870" t="str">
        <f t="shared" si="524"/>
        <v>806-173018</v>
      </c>
      <c r="C1870">
        <f t="shared" si="525"/>
        <v>93155045</v>
      </c>
      <c r="D1870" t="str">
        <f t="shared" si="526"/>
        <v>Checked Out</v>
      </c>
      <c r="E1870" t="str">
        <f t="shared" si="527"/>
        <v>CRS</v>
      </c>
      <c r="F1870" t="str">
        <f t="shared" si="528"/>
        <v>RACK</v>
      </c>
      <c r="G1870" t="str">
        <f t="shared" si="529"/>
        <v>SBK</v>
      </c>
      <c r="H1870">
        <f t="shared" si="530"/>
        <v>105</v>
      </c>
      <c r="I1870">
        <f t="shared" si="531"/>
        <v>42591</v>
      </c>
      <c r="J1870">
        <f t="shared" si="532"/>
        <v>42595</v>
      </c>
      <c r="K1870" t="str">
        <f t="shared" si="533"/>
        <v>NQQ1</v>
      </c>
      <c r="L1870">
        <f t="shared" si="534"/>
        <v>115</v>
      </c>
      <c r="M1870">
        <f t="shared" si="535"/>
        <v>4</v>
      </c>
      <c r="N1870">
        <f t="shared" si="536"/>
        <v>0</v>
      </c>
      <c r="O1870">
        <f t="shared" si="537"/>
        <v>0</v>
      </c>
      <c r="P1870" s="52" t="str">
        <f t="shared" si="538"/>
        <v>BOOKING.COM</v>
      </c>
      <c r="Q1870" s="52" t="str">
        <f t="shared" si="539"/>
        <v>*JBS HOTELS</v>
      </c>
      <c r="R1870" s="52" t="str">
        <f t="shared" si="540"/>
        <v>TOERKOOP REISBURO DE VEER</v>
      </c>
    </row>
    <row r="1871" spans="1:18" ht="15" customHeight="1">
      <c r="A1871" t="str">
        <f t="shared" si="523"/>
        <v>JAPANWALA, SAAID</v>
      </c>
      <c r="B1871" t="str">
        <f t="shared" si="524"/>
        <v>806-173018</v>
      </c>
      <c r="C1871">
        <f t="shared" si="525"/>
        <v>93155045</v>
      </c>
      <c r="D1871" t="str">
        <f t="shared" si="526"/>
        <v>Checked Out</v>
      </c>
      <c r="E1871" t="str">
        <f t="shared" si="527"/>
        <v>CRS</v>
      </c>
      <c r="F1871" t="str">
        <f t="shared" si="528"/>
        <v>RACK</v>
      </c>
      <c r="G1871" t="str">
        <f t="shared" si="529"/>
        <v>SBK</v>
      </c>
      <c r="H1871">
        <f t="shared" si="530"/>
        <v>105</v>
      </c>
      <c r="I1871">
        <f t="shared" si="531"/>
        <v>42591</v>
      </c>
      <c r="J1871">
        <f t="shared" si="532"/>
        <v>42595</v>
      </c>
      <c r="K1871" t="str">
        <f t="shared" si="533"/>
        <v>NQQ1</v>
      </c>
      <c r="L1871">
        <f t="shared" si="534"/>
        <v>115</v>
      </c>
      <c r="M1871">
        <f t="shared" si="535"/>
        <v>4</v>
      </c>
      <c r="N1871">
        <f t="shared" si="536"/>
        <v>0</v>
      </c>
      <c r="O1871">
        <f t="shared" si="537"/>
        <v>0</v>
      </c>
      <c r="P1871" s="52" t="str">
        <f t="shared" si="538"/>
        <v>BOOKING.COM</v>
      </c>
      <c r="Q1871" s="52" t="str">
        <f t="shared" si="539"/>
        <v>*JBS HOTELS</v>
      </c>
      <c r="R1871" s="52" t="str">
        <f t="shared" si="540"/>
        <v>TOERKOOP REISBURO DE VEER</v>
      </c>
    </row>
    <row r="1872" spans="1:18" ht="15" customHeight="1">
      <c r="A1872" t="str">
        <f t="shared" si="523"/>
        <v>JAPANWALA, SAAID</v>
      </c>
      <c r="B1872" t="str">
        <f t="shared" si="524"/>
        <v>806-173018</v>
      </c>
      <c r="C1872">
        <f t="shared" si="525"/>
        <v>93155045</v>
      </c>
      <c r="D1872" t="str">
        <f t="shared" si="526"/>
        <v>Checked Out</v>
      </c>
      <c r="E1872" t="str">
        <f t="shared" si="527"/>
        <v>CRS</v>
      </c>
      <c r="F1872" t="str">
        <f t="shared" si="528"/>
        <v>RACK</v>
      </c>
      <c r="G1872" t="str">
        <f t="shared" si="529"/>
        <v>SBK</v>
      </c>
      <c r="H1872">
        <f t="shared" si="530"/>
        <v>105</v>
      </c>
      <c r="I1872">
        <f t="shared" si="531"/>
        <v>42591</v>
      </c>
      <c r="J1872">
        <f t="shared" si="532"/>
        <v>42595</v>
      </c>
      <c r="K1872" t="str">
        <f t="shared" si="533"/>
        <v>NQQ1</v>
      </c>
      <c r="L1872">
        <f t="shared" si="534"/>
        <v>115</v>
      </c>
      <c r="M1872">
        <f t="shared" si="535"/>
        <v>4</v>
      </c>
      <c r="N1872">
        <f t="shared" si="536"/>
        <v>0</v>
      </c>
      <c r="O1872">
        <f t="shared" si="537"/>
        <v>0</v>
      </c>
      <c r="P1872" s="52" t="str">
        <f t="shared" si="538"/>
        <v>BOOKING.COM</v>
      </c>
      <c r="Q1872" s="52" t="str">
        <f t="shared" si="539"/>
        <v>*JBS HOTELS</v>
      </c>
      <c r="R1872" s="52" t="str">
        <f t="shared" si="540"/>
        <v>TOERKOOP REISBURO DE VEER</v>
      </c>
    </row>
    <row r="1873" spans="1:18" ht="15" customHeight="1">
      <c r="A1873" t="str">
        <f t="shared" si="523"/>
        <v>JAPANWALA, SAAID</v>
      </c>
      <c r="B1873" t="str">
        <f t="shared" si="524"/>
        <v>806-173018</v>
      </c>
      <c r="C1873">
        <f t="shared" si="525"/>
        <v>93155045</v>
      </c>
      <c r="D1873" t="str">
        <f t="shared" si="526"/>
        <v>Checked Out</v>
      </c>
      <c r="E1873" t="str">
        <f t="shared" si="527"/>
        <v>CRS</v>
      </c>
      <c r="F1873" t="str">
        <f t="shared" si="528"/>
        <v>RACK</v>
      </c>
      <c r="G1873" t="str">
        <f t="shared" si="529"/>
        <v>SBK</v>
      </c>
      <c r="H1873">
        <f t="shared" si="530"/>
        <v>105</v>
      </c>
      <c r="I1873">
        <f t="shared" si="531"/>
        <v>42591</v>
      </c>
      <c r="J1873">
        <f t="shared" si="532"/>
        <v>42595</v>
      </c>
      <c r="K1873" t="str">
        <f t="shared" si="533"/>
        <v>NQQ1</v>
      </c>
      <c r="L1873">
        <f t="shared" si="534"/>
        <v>115</v>
      </c>
      <c r="M1873">
        <f t="shared" si="535"/>
        <v>4</v>
      </c>
      <c r="N1873">
        <f t="shared" si="536"/>
        <v>0</v>
      </c>
      <c r="O1873">
        <f t="shared" si="537"/>
        <v>0</v>
      </c>
      <c r="P1873" s="52" t="str">
        <f t="shared" si="538"/>
        <v>BOOKING.COM</v>
      </c>
      <c r="Q1873" s="52" t="str">
        <f t="shared" si="539"/>
        <v>*JBS HOTELS</v>
      </c>
      <c r="R1873" s="52" t="str">
        <f t="shared" si="540"/>
        <v>TOERKOOP REISBURO DE VEER</v>
      </c>
    </row>
    <row r="1874" spans="1:18" ht="15" customHeight="1">
      <c r="A1874" t="str">
        <f t="shared" si="523"/>
        <v>JAPANWALA, SAAID</v>
      </c>
      <c r="B1874" t="str">
        <f t="shared" si="524"/>
        <v>806-173018</v>
      </c>
      <c r="C1874">
        <f t="shared" si="525"/>
        <v>93155045</v>
      </c>
      <c r="D1874" t="str">
        <f t="shared" si="526"/>
        <v>Checked Out</v>
      </c>
      <c r="E1874" t="str">
        <f t="shared" si="527"/>
        <v>CRS</v>
      </c>
      <c r="F1874" t="str">
        <f t="shared" si="528"/>
        <v>RACK</v>
      </c>
      <c r="G1874" t="str">
        <f t="shared" si="529"/>
        <v>SBK</v>
      </c>
      <c r="H1874">
        <f t="shared" si="530"/>
        <v>105</v>
      </c>
      <c r="I1874">
        <f t="shared" si="531"/>
        <v>42591</v>
      </c>
      <c r="J1874">
        <f t="shared" si="532"/>
        <v>42595</v>
      </c>
      <c r="K1874" t="str">
        <f t="shared" si="533"/>
        <v>NQQ1</v>
      </c>
      <c r="L1874">
        <f t="shared" si="534"/>
        <v>115</v>
      </c>
      <c r="M1874">
        <f t="shared" si="535"/>
        <v>4</v>
      </c>
      <c r="N1874">
        <f t="shared" si="536"/>
        <v>0</v>
      </c>
      <c r="O1874">
        <f t="shared" si="537"/>
        <v>0</v>
      </c>
      <c r="P1874" s="52" t="str">
        <f t="shared" si="538"/>
        <v>BOOKING.COM</v>
      </c>
      <c r="Q1874" s="52" t="str">
        <f t="shared" si="539"/>
        <v>*JBS HOTELS</v>
      </c>
      <c r="R1874" s="52" t="str">
        <f t="shared" si="540"/>
        <v>TOERKOOP REISBURO DE VEER</v>
      </c>
    </row>
    <row r="1875" spans="1:18" ht="15" customHeight="1">
      <c r="A1875" t="str">
        <f t="shared" si="523"/>
        <v>JAPANWALA, SAAID</v>
      </c>
      <c r="B1875" t="str">
        <f t="shared" si="524"/>
        <v>806-173018</v>
      </c>
      <c r="C1875">
        <f t="shared" si="525"/>
        <v>93155045</v>
      </c>
      <c r="D1875" t="str">
        <f t="shared" si="526"/>
        <v>Checked Out</v>
      </c>
      <c r="E1875" t="str">
        <f t="shared" si="527"/>
        <v>CRS</v>
      </c>
      <c r="F1875" t="str">
        <f t="shared" si="528"/>
        <v>RACK</v>
      </c>
      <c r="G1875" t="str">
        <f t="shared" si="529"/>
        <v>SBK</v>
      </c>
      <c r="H1875">
        <f t="shared" si="530"/>
        <v>105</v>
      </c>
      <c r="I1875">
        <f t="shared" si="531"/>
        <v>42591</v>
      </c>
      <c r="J1875">
        <f t="shared" si="532"/>
        <v>42595</v>
      </c>
      <c r="K1875" t="str">
        <f t="shared" si="533"/>
        <v>NQQ1</v>
      </c>
      <c r="L1875">
        <f t="shared" si="534"/>
        <v>115</v>
      </c>
      <c r="M1875">
        <f t="shared" si="535"/>
        <v>4</v>
      </c>
      <c r="N1875">
        <f t="shared" si="536"/>
        <v>0</v>
      </c>
      <c r="O1875">
        <f t="shared" si="537"/>
        <v>0</v>
      </c>
      <c r="P1875" s="52" t="str">
        <f t="shared" si="538"/>
        <v>BOOKING.COM</v>
      </c>
      <c r="Q1875" s="52" t="str">
        <f t="shared" si="539"/>
        <v>*JBS HOTELS</v>
      </c>
      <c r="R1875" s="52" t="str">
        <f t="shared" si="540"/>
        <v>TOERKOOP REISBURO DE VEER</v>
      </c>
    </row>
    <row r="1876" spans="1:18" ht="15" customHeight="1">
      <c r="A1876" t="str">
        <f t="shared" si="523"/>
        <v>JAPANWALA, SAAID</v>
      </c>
      <c r="B1876" t="str">
        <f t="shared" si="524"/>
        <v>806-173018</v>
      </c>
      <c r="C1876">
        <f t="shared" si="525"/>
        <v>93155045</v>
      </c>
      <c r="D1876" t="str">
        <f t="shared" si="526"/>
        <v>Checked Out</v>
      </c>
      <c r="E1876" t="str">
        <f t="shared" si="527"/>
        <v>CRS</v>
      </c>
      <c r="F1876" t="str">
        <f t="shared" si="528"/>
        <v>RACK</v>
      </c>
      <c r="G1876" t="str">
        <f t="shared" si="529"/>
        <v>SBK</v>
      </c>
      <c r="H1876">
        <f t="shared" si="530"/>
        <v>105</v>
      </c>
      <c r="I1876">
        <f t="shared" si="531"/>
        <v>42591</v>
      </c>
      <c r="J1876">
        <f t="shared" si="532"/>
        <v>42595</v>
      </c>
      <c r="K1876" t="str">
        <f t="shared" si="533"/>
        <v>NQQ1</v>
      </c>
      <c r="L1876">
        <f t="shared" si="534"/>
        <v>115</v>
      </c>
      <c r="M1876">
        <f t="shared" si="535"/>
        <v>4</v>
      </c>
      <c r="N1876">
        <f t="shared" si="536"/>
        <v>0</v>
      </c>
      <c r="O1876">
        <f t="shared" si="537"/>
        <v>0</v>
      </c>
      <c r="P1876" s="52" t="str">
        <f t="shared" si="538"/>
        <v>BOOKING.COM</v>
      </c>
      <c r="Q1876" s="52" t="str">
        <f t="shared" si="539"/>
        <v>*JBS HOTELS</v>
      </c>
      <c r="R1876" s="52" t="str">
        <f t="shared" si="540"/>
        <v>TOERKOOP REISBURO DE VEER</v>
      </c>
    </row>
    <row r="1877" spans="1:18" ht="15" customHeight="1">
      <c r="A1877" t="str">
        <f t="shared" si="523"/>
        <v>JAPANWALA, SAAID</v>
      </c>
      <c r="B1877" t="str">
        <f t="shared" si="524"/>
        <v>806-173018</v>
      </c>
      <c r="C1877">
        <f t="shared" si="525"/>
        <v>93155045</v>
      </c>
      <c r="D1877" t="str">
        <f t="shared" si="526"/>
        <v>Checked Out</v>
      </c>
      <c r="E1877" t="str">
        <f t="shared" si="527"/>
        <v>CRS</v>
      </c>
      <c r="F1877" t="str">
        <f t="shared" si="528"/>
        <v>RACK</v>
      </c>
      <c r="G1877" t="str">
        <f t="shared" si="529"/>
        <v>SBK</v>
      </c>
      <c r="H1877">
        <f t="shared" si="530"/>
        <v>105</v>
      </c>
      <c r="I1877">
        <f t="shared" si="531"/>
        <v>42591</v>
      </c>
      <c r="J1877">
        <f t="shared" si="532"/>
        <v>42595</v>
      </c>
      <c r="K1877" t="str">
        <f t="shared" si="533"/>
        <v>NQQ1</v>
      </c>
      <c r="L1877">
        <f t="shared" si="534"/>
        <v>115</v>
      </c>
      <c r="M1877">
        <f t="shared" si="535"/>
        <v>4</v>
      </c>
      <c r="N1877">
        <f t="shared" si="536"/>
        <v>0</v>
      </c>
      <c r="O1877">
        <f t="shared" si="537"/>
        <v>0</v>
      </c>
      <c r="P1877" s="52" t="str">
        <f t="shared" si="538"/>
        <v>BOOKING.COM</v>
      </c>
      <c r="Q1877" s="52" t="str">
        <f t="shared" si="539"/>
        <v>*JBS HOTELS</v>
      </c>
      <c r="R1877" s="52" t="str">
        <f t="shared" si="540"/>
        <v>TOERKOOP REISBURO DE VEER</v>
      </c>
    </row>
    <row r="1878" spans="1:18" ht="15" customHeight="1">
      <c r="A1878" t="str">
        <f t="shared" si="523"/>
        <v>JAPANWALA, SAAID</v>
      </c>
      <c r="B1878" t="str">
        <f t="shared" si="524"/>
        <v>806-173018</v>
      </c>
      <c r="C1878">
        <f t="shared" si="525"/>
        <v>93155045</v>
      </c>
      <c r="D1878" t="str">
        <f t="shared" si="526"/>
        <v>Checked Out</v>
      </c>
      <c r="E1878" t="str">
        <f t="shared" si="527"/>
        <v>CRS</v>
      </c>
      <c r="F1878" t="str">
        <f t="shared" si="528"/>
        <v>RACK</v>
      </c>
      <c r="G1878" t="str">
        <f t="shared" si="529"/>
        <v>SBK</v>
      </c>
      <c r="H1878">
        <f t="shared" si="530"/>
        <v>105</v>
      </c>
      <c r="I1878">
        <f t="shared" si="531"/>
        <v>42591</v>
      </c>
      <c r="J1878">
        <f t="shared" si="532"/>
        <v>42595</v>
      </c>
      <c r="K1878" t="str">
        <f t="shared" si="533"/>
        <v>NQQ1</v>
      </c>
      <c r="L1878">
        <f t="shared" si="534"/>
        <v>115</v>
      </c>
      <c r="M1878">
        <f t="shared" si="535"/>
        <v>4</v>
      </c>
      <c r="N1878">
        <f t="shared" si="536"/>
        <v>0</v>
      </c>
      <c r="O1878">
        <f t="shared" si="537"/>
        <v>0</v>
      </c>
      <c r="P1878" s="52" t="str">
        <f t="shared" si="538"/>
        <v>BOOKING.COM</v>
      </c>
      <c r="Q1878" s="52" t="str">
        <f t="shared" si="539"/>
        <v>*JBS HOTELS</v>
      </c>
      <c r="R1878" s="52" t="str">
        <f t="shared" si="540"/>
        <v>TOERKOOP REISBURO DE VEER</v>
      </c>
    </row>
    <row r="1879" spans="1:18" ht="15" customHeight="1">
      <c r="A1879" t="str">
        <f t="shared" si="523"/>
        <v>JAPANWALA, SAAID</v>
      </c>
      <c r="B1879" t="str">
        <f t="shared" si="524"/>
        <v>806-173018</v>
      </c>
      <c r="C1879">
        <f t="shared" si="525"/>
        <v>93155045</v>
      </c>
      <c r="D1879" t="str">
        <f t="shared" si="526"/>
        <v>Checked Out</v>
      </c>
      <c r="E1879" t="str">
        <f t="shared" si="527"/>
        <v>CRS</v>
      </c>
      <c r="F1879" t="str">
        <f t="shared" si="528"/>
        <v>RACK</v>
      </c>
      <c r="G1879" t="str">
        <f t="shared" si="529"/>
        <v>SBK</v>
      </c>
      <c r="H1879">
        <f t="shared" si="530"/>
        <v>105</v>
      </c>
      <c r="I1879">
        <f t="shared" si="531"/>
        <v>42591</v>
      </c>
      <c r="J1879">
        <f t="shared" si="532"/>
        <v>42595</v>
      </c>
      <c r="K1879" t="str">
        <f t="shared" si="533"/>
        <v>NQQ1</v>
      </c>
      <c r="L1879">
        <f t="shared" si="534"/>
        <v>115</v>
      </c>
      <c r="M1879">
        <f t="shared" si="535"/>
        <v>4</v>
      </c>
      <c r="N1879">
        <f t="shared" si="536"/>
        <v>0</v>
      </c>
      <c r="O1879">
        <f t="shared" si="537"/>
        <v>0</v>
      </c>
      <c r="P1879" s="52" t="str">
        <f t="shared" si="538"/>
        <v>BOOKING.COM</v>
      </c>
      <c r="Q1879" s="52" t="str">
        <f t="shared" si="539"/>
        <v>*JBS HOTELS</v>
      </c>
      <c r="R1879" s="52" t="str">
        <f t="shared" si="540"/>
        <v>TOERKOOP REISBURO DE VEER</v>
      </c>
    </row>
    <row r="1880" spans="1:18" ht="15" customHeight="1">
      <c r="A1880" t="str">
        <f t="shared" si="523"/>
        <v>JAPANWALA, SAAID</v>
      </c>
      <c r="B1880" t="str">
        <f t="shared" si="524"/>
        <v>806-173018</v>
      </c>
      <c r="C1880">
        <f t="shared" si="525"/>
        <v>93155045</v>
      </c>
      <c r="D1880" t="str">
        <f t="shared" si="526"/>
        <v>Checked Out</v>
      </c>
      <c r="E1880" t="str">
        <f t="shared" si="527"/>
        <v>CRS</v>
      </c>
      <c r="F1880" t="str">
        <f t="shared" si="528"/>
        <v>RACK</v>
      </c>
      <c r="G1880" t="str">
        <f t="shared" si="529"/>
        <v>SBK</v>
      </c>
      <c r="H1880">
        <f t="shared" si="530"/>
        <v>105</v>
      </c>
      <c r="I1880">
        <f t="shared" si="531"/>
        <v>42591</v>
      </c>
      <c r="J1880">
        <f t="shared" si="532"/>
        <v>42595</v>
      </c>
      <c r="K1880" t="str">
        <f t="shared" si="533"/>
        <v>NQQ1</v>
      </c>
      <c r="L1880">
        <f t="shared" si="534"/>
        <v>115</v>
      </c>
      <c r="M1880">
        <f t="shared" si="535"/>
        <v>4</v>
      </c>
      <c r="N1880">
        <f t="shared" si="536"/>
        <v>0</v>
      </c>
      <c r="O1880">
        <f t="shared" si="537"/>
        <v>0</v>
      </c>
      <c r="P1880" s="52" t="str">
        <f t="shared" si="538"/>
        <v>BOOKING.COM</v>
      </c>
      <c r="Q1880" s="52" t="str">
        <f t="shared" si="539"/>
        <v>*JBS HOTELS</v>
      </c>
      <c r="R1880" s="52" t="str">
        <f t="shared" si="540"/>
        <v>TOERKOOP REISBURO DE VEER</v>
      </c>
    </row>
    <row r="1881" spans="1:18" ht="15" customHeight="1">
      <c r="A1881" t="str">
        <f t="shared" si="523"/>
        <v>JAPANWALA, SAAID</v>
      </c>
      <c r="B1881" t="str">
        <f t="shared" si="524"/>
        <v>806-173018</v>
      </c>
      <c r="C1881">
        <f t="shared" si="525"/>
        <v>93155045</v>
      </c>
      <c r="D1881" t="str">
        <f t="shared" si="526"/>
        <v>Checked Out</v>
      </c>
      <c r="E1881" t="str">
        <f t="shared" si="527"/>
        <v>CRS</v>
      </c>
      <c r="F1881" t="str">
        <f t="shared" si="528"/>
        <v>RACK</v>
      </c>
      <c r="G1881" t="str">
        <f t="shared" si="529"/>
        <v>SBK</v>
      </c>
      <c r="H1881">
        <f t="shared" si="530"/>
        <v>105</v>
      </c>
      <c r="I1881">
        <f t="shared" si="531"/>
        <v>42591</v>
      </c>
      <c r="J1881">
        <f t="shared" si="532"/>
        <v>42595</v>
      </c>
      <c r="K1881" t="str">
        <f t="shared" si="533"/>
        <v>NQQ1</v>
      </c>
      <c r="L1881">
        <f t="shared" si="534"/>
        <v>115</v>
      </c>
      <c r="M1881">
        <f t="shared" si="535"/>
        <v>4</v>
      </c>
      <c r="N1881">
        <f t="shared" si="536"/>
        <v>0</v>
      </c>
      <c r="O1881">
        <f t="shared" si="537"/>
        <v>0</v>
      </c>
      <c r="P1881" s="52" t="str">
        <f t="shared" si="538"/>
        <v>BOOKING.COM</v>
      </c>
      <c r="Q1881" s="52" t="str">
        <f t="shared" si="539"/>
        <v>*JBS HOTELS</v>
      </c>
      <c r="R1881" s="52" t="str">
        <f t="shared" si="540"/>
        <v>TOERKOOP REISBURO DE VEER</v>
      </c>
    </row>
    <row r="1882" spans="1:18" ht="15" customHeight="1">
      <c r="A1882" t="str">
        <f t="shared" si="523"/>
        <v>JAPANWALA, SAAID</v>
      </c>
      <c r="B1882" t="str">
        <f t="shared" si="524"/>
        <v>806-173018</v>
      </c>
      <c r="C1882">
        <f t="shared" si="525"/>
        <v>93155045</v>
      </c>
      <c r="D1882" t="str">
        <f t="shared" si="526"/>
        <v>Checked Out</v>
      </c>
      <c r="E1882" t="str">
        <f t="shared" si="527"/>
        <v>CRS</v>
      </c>
      <c r="F1882" t="str">
        <f t="shared" si="528"/>
        <v>RACK</v>
      </c>
      <c r="G1882" t="str">
        <f t="shared" si="529"/>
        <v>SBK</v>
      </c>
      <c r="H1882">
        <f t="shared" si="530"/>
        <v>105</v>
      </c>
      <c r="I1882">
        <f t="shared" si="531"/>
        <v>42591</v>
      </c>
      <c r="J1882">
        <f t="shared" si="532"/>
        <v>42595</v>
      </c>
      <c r="K1882" t="str">
        <f t="shared" si="533"/>
        <v>NQQ1</v>
      </c>
      <c r="L1882">
        <f t="shared" si="534"/>
        <v>115</v>
      </c>
      <c r="M1882">
        <f t="shared" si="535"/>
        <v>4</v>
      </c>
      <c r="N1882">
        <f t="shared" si="536"/>
        <v>0</v>
      </c>
      <c r="O1882">
        <f t="shared" si="537"/>
        <v>0</v>
      </c>
      <c r="P1882" s="52" t="str">
        <f t="shared" si="538"/>
        <v>BOOKING.COM</v>
      </c>
      <c r="Q1882" s="52" t="str">
        <f t="shared" si="539"/>
        <v>*JBS HOTELS</v>
      </c>
      <c r="R1882" s="52" t="str">
        <f t="shared" si="540"/>
        <v>TOERKOOP REISBURO DE VEER</v>
      </c>
    </row>
    <row r="1883" spans="1:18" ht="15" customHeight="1">
      <c r="A1883" t="str">
        <f t="shared" si="523"/>
        <v>JAPANWALA, SAAID</v>
      </c>
      <c r="B1883" t="str">
        <f t="shared" si="524"/>
        <v>806-173018</v>
      </c>
      <c r="C1883">
        <f t="shared" si="525"/>
        <v>93155045</v>
      </c>
      <c r="D1883" t="str">
        <f t="shared" si="526"/>
        <v>Checked Out</v>
      </c>
      <c r="E1883" t="str">
        <f t="shared" si="527"/>
        <v>CRS</v>
      </c>
      <c r="F1883" t="str">
        <f t="shared" si="528"/>
        <v>RACK</v>
      </c>
      <c r="G1883" t="str">
        <f t="shared" si="529"/>
        <v>SBK</v>
      </c>
      <c r="H1883">
        <f t="shared" si="530"/>
        <v>105</v>
      </c>
      <c r="I1883">
        <f t="shared" si="531"/>
        <v>42591</v>
      </c>
      <c r="J1883">
        <f t="shared" si="532"/>
        <v>42595</v>
      </c>
      <c r="K1883" t="str">
        <f t="shared" si="533"/>
        <v>NQQ1</v>
      </c>
      <c r="L1883">
        <f t="shared" si="534"/>
        <v>115</v>
      </c>
      <c r="M1883">
        <f t="shared" si="535"/>
        <v>4</v>
      </c>
      <c r="N1883">
        <f t="shared" si="536"/>
        <v>0</v>
      </c>
      <c r="O1883">
        <f t="shared" si="537"/>
        <v>0</v>
      </c>
      <c r="P1883" s="52" t="str">
        <f t="shared" si="538"/>
        <v>BOOKING.COM</v>
      </c>
      <c r="Q1883" s="52" t="str">
        <f t="shared" si="539"/>
        <v>*JBS HOTELS</v>
      </c>
      <c r="R1883" s="52" t="str">
        <f t="shared" si="540"/>
        <v>TOERKOOP REISBURO DE VEER</v>
      </c>
    </row>
    <row r="1884" spans="1:18" ht="15" customHeight="1">
      <c r="A1884" t="str">
        <f t="shared" si="523"/>
        <v>JAPANWALA, SAAID</v>
      </c>
      <c r="B1884" t="str">
        <f t="shared" si="524"/>
        <v>806-173018</v>
      </c>
      <c r="C1884">
        <f t="shared" si="525"/>
        <v>93155045</v>
      </c>
      <c r="D1884" t="str">
        <f t="shared" si="526"/>
        <v>Checked Out</v>
      </c>
      <c r="E1884" t="str">
        <f t="shared" si="527"/>
        <v>CRS</v>
      </c>
      <c r="F1884" t="str">
        <f t="shared" si="528"/>
        <v>RACK</v>
      </c>
      <c r="G1884" t="str">
        <f t="shared" si="529"/>
        <v>SBK</v>
      </c>
      <c r="H1884">
        <f t="shared" si="530"/>
        <v>105</v>
      </c>
      <c r="I1884">
        <f t="shared" si="531"/>
        <v>42591</v>
      </c>
      <c r="J1884">
        <f t="shared" si="532"/>
        <v>42595</v>
      </c>
      <c r="K1884" t="str">
        <f t="shared" si="533"/>
        <v>NQQ1</v>
      </c>
      <c r="L1884">
        <f t="shared" si="534"/>
        <v>115</v>
      </c>
      <c r="M1884">
        <f t="shared" si="535"/>
        <v>4</v>
      </c>
      <c r="N1884">
        <f t="shared" si="536"/>
        <v>0</v>
      </c>
      <c r="O1884">
        <f t="shared" si="537"/>
        <v>0</v>
      </c>
      <c r="P1884" s="52" t="str">
        <f t="shared" si="538"/>
        <v>BOOKING.COM</v>
      </c>
      <c r="Q1884" s="52" t="str">
        <f t="shared" si="539"/>
        <v>*JBS HOTELS</v>
      </c>
      <c r="R1884" s="52" t="str">
        <f t="shared" si="540"/>
        <v>TOERKOOP REISBURO DE VEER</v>
      </c>
    </row>
    <row r="1885" spans="1:18" ht="15" customHeight="1">
      <c r="A1885" t="str">
        <f t="shared" ref="A1885:A1948" si="541">A1884</f>
        <v>JAPANWALA, SAAID</v>
      </c>
      <c r="B1885" t="str">
        <f t="shared" ref="B1885:B1948" si="542">B1884</f>
        <v>806-173018</v>
      </c>
      <c r="C1885">
        <f t="shared" ref="C1885:C1948" si="543">C1884</f>
        <v>93155045</v>
      </c>
      <c r="D1885" t="str">
        <f t="shared" ref="D1885:D1948" si="544">D1884</f>
        <v>Checked Out</v>
      </c>
      <c r="E1885" t="str">
        <f t="shared" ref="E1885:E1948" si="545">E1884</f>
        <v>CRS</v>
      </c>
      <c r="F1885" t="str">
        <f t="shared" ref="F1885:F1948" si="546">F1884</f>
        <v>RACK</v>
      </c>
      <c r="G1885" t="str">
        <f t="shared" ref="G1885:G1948" si="547">G1884</f>
        <v>SBK</v>
      </c>
      <c r="H1885">
        <f t="shared" ref="H1885:H1948" si="548">H1884</f>
        <v>105</v>
      </c>
      <c r="I1885">
        <f t="shared" ref="I1885:I1948" si="549">I1884</f>
        <v>42591</v>
      </c>
      <c r="J1885">
        <f t="shared" ref="J1885:J1948" si="550">J1884</f>
        <v>42595</v>
      </c>
      <c r="K1885" t="str">
        <f t="shared" ref="K1885:K1948" si="551">K1884</f>
        <v>NQQ1</v>
      </c>
      <c r="L1885">
        <f t="shared" ref="L1885:L1948" si="552">L1884</f>
        <v>115</v>
      </c>
      <c r="M1885">
        <f t="shared" ref="M1885:M1948" si="553">M1884</f>
        <v>4</v>
      </c>
      <c r="N1885">
        <f t="shared" ref="N1885:N1948" si="554">N1884</f>
        <v>0</v>
      </c>
      <c r="O1885">
        <f t="shared" ref="O1885:O1948" si="555">O1884</f>
        <v>0</v>
      </c>
      <c r="P1885" s="52" t="str">
        <f t="shared" ref="P1885:P1948" si="556">P1884</f>
        <v>BOOKING.COM</v>
      </c>
      <c r="Q1885" s="52" t="str">
        <f t="shared" ref="Q1885:Q1948" si="557">Q1884</f>
        <v>*JBS HOTELS</v>
      </c>
      <c r="R1885" s="52" t="str">
        <f t="shared" ref="R1885:R1948" si="558">R1884</f>
        <v>TOERKOOP REISBURO DE VEER</v>
      </c>
    </row>
    <row r="1886" spans="1:18" ht="15" customHeight="1">
      <c r="A1886" t="str">
        <f t="shared" si="541"/>
        <v>JAPANWALA, SAAID</v>
      </c>
      <c r="B1886" t="str">
        <f t="shared" si="542"/>
        <v>806-173018</v>
      </c>
      <c r="C1886">
        <f t="shared" si="543"/>
        <v>93155045</v>
      </c>
      <c r="D1886" t="str">
        <f t="shared" si="544"/>
        <v>Checked Out</v>
      </c>
      <c r="E1886" t="str">
        <f t="shared" si="545"/>
        <v>CRS</v>
      </c>
      <c r="F1886" t="str">
        <f t="shared" si="546"/>
        <v>RACK</v>
      </c>
      <c r="G1886" t="str">
        <f t="shared" si="547"/>
        <v>SBK</v>
      </c>
      <c r="H1886">
        <f t="shared" si="548"/>
        <v>105</v>
      </c>
      <c r="I1886">
        <f t="shared" si="549"/>
        <v>42591</v>
      </c>
      <c r="J1886">
        <f t="shared" si="550"/>
        <v>42595</v>
      </c>
      <c r="K1886" t="str">
        <f t="shared" si="551"/>
        <v>NQQ1</v>
      </c>
      <c r="L1886">
        <f t="shared" si="552"/>
        <v>115</v>
      </c>
      <c r="M1886">
        <f t="shared" si="553"/>
        <v>4</v>
      </c>
      <c r="N1886">
        <f t="shared" si="554"/>
        <v>0</v>
      </c>
      <c r="O1886">
        <f t="shared" si="555"/>
        <v>0</v>
      </c>
      <c r="P1886" s="52" t="str">
        <f t="shared" si="556"/>
        <v>BOOKING.COM</v>
      </c>
      <c r="Q1886" s="52" t="str">
        <f t="shared" si="557"/>
        <v>*JBS HOTELS</v>
      </c>
      <c r="R1886" s="52" t="str">
        <f t="shared" si="558"/>
        <v>TOERKOOP REISBURO DE VEER</v>
      </c>
    </row>
    <row r="1887" spans="1:18" ht="15" customHeight="1">
      <c r="A1887" t="str">
        <f t="shared" si="541"/>
        <v>JAPANWALA, SAAID</v>
      </c>
      <c r="B1887" t="str">
        <f t="shared" si="542"/>
        <v>806-173018</v>
      </c>
      <c r="C1887">
        <f t="shared" si="543"/>
        <v>93155045</v>
      </c>
      <c r="D1887" t="str">
        <f t="shared" si="544"/>
        <v>Checked Out</v>
      </c>
      <c r="E1887" t="str">
        <f t="shared" si="545"/>
        <v>CRS</v>
      </c>
      <c r="F1887" t="str">
        <f t="shared" si="546"/>
        <v>RACK</v>
      </c>
      <c r="G1887" t="str">
        <f t="shared" si="547"/>
        <v>SBK</v>
      </c>
      <c r="H1887">
        <f t="shared" si="548"/>
        <v>105</v>
      </c>
      <c r="I1887">
        <f t="shared" si="549"/>
        <v>42591</v>
      </c>
      <c r="J1887">
        <f t="shared" si="550"/>
        <v>42595</v>
      </c>
      <c r="K1887" t="str">
        <f t="shared" si="551"/>
        <v>NQQ1</v>
      </c>
      <c r="L1887">
        <f t="shared" si="552"/>
        <v>115</v>
      </c>
      <c r="M1887">
        <f t="shared" si="553"/>
        <v>4</v>
      </c>
      <c r="N1887">
        <f t="shared" si="554"/>
        <v>0</v>
      </c>
      <c r="O1887">
        <f t="shared" si="555"/>
        <v>0</v>
      </c>
      <c r="P1887" s="52" t="str">
        <f t="shared" si="556"/>
        <v>BOOKING.COM</v>
      </c>
      <c r="Q1887" s="52" t="str">
        <f t="shared" si="557"/>
        <v>*JBS HOTELS</v>
      </c>
      <c r="R1887" s="52" t="str">
        <f t="shared" si="558"/>
        <v>TOERKOOP REISBURO DE VEER</v>
      </c>
    </row>
    <row r="1888" spans="1:18" ht="15" customHeight="1">
      <c r="A1888" t="str">
        <f t="shared" si="541"/>
        <v>JAPANWALA, SAAID</v>
      </c>
      <c r="B1888" t="str">
        <f t="shared" si="542"/>
        <v>806-173018</v>
      </c>
      <c r="C1888">
        <f t="shared" si="543"/>
        <v>93155045</v>
      </c>
      <c r="D1888" t="str">
        <f t="shared" si="544"/>
        <v>Checked Out</v>
      </c>
      <c r="E1888" t="str">
        <f t="shared" si="545"/>
        <v>CRS</v>
      </c>
      <c r="F1888" t="str">
        <f t="shared" si="546"/>
        <v>RACK</v>
      </c>
      <c r="G1888" t="str">
        <f t="shared" si="547"/>
        <v>SBK</v>
      </c>
      <c r="H1888">
        <f t="shared" si="548"/>
        <v>105</v>
      </c>
      <c r="I1888">
        <f t="shared" si="549"/>
        <v>42591</v>
      </c>
      <c r="J1888">
        <f t="shared" si="550"/>
        <v>42595</v>
      </c>
      <c r="K1888" t="str">
        <f t="shared" si="551"/>
        <v>NQQ1</v>
      </c>
      <c r="L1888">
        <f t="shared" si="552"/>
        <v>115</v>
      </c>
      <c r="M1888">
        <f t="shared" si="553"/>
        <v>4</v>
      </c>
      <c r="N1888">
        <f t="shared" si="554"/>
        <v>0</v>
      </c>
      <c r="O1888">
        <f t="shared" si="555"/>
        <v>0</v>
      </c>
      <c r="P1888" s="52" t="str">
        <f t="shared" si="556"/>
        <v>BOOKING.COM</v>
      </c>
      <c r="Q1888" s="52" t="str">
        <f t="shared" si="557"/>
        <v>*JBS HOTELS</v>
      </c>
      <c r="R1888" s="52" t="str">
        <f t="shared" si="558"/>
        <v>TOERKOOP REISBURO DE VEER</v>
      </c>
    </row>
    <row r="1889" spans="1:18" ht="15" customHeight="1">
      <c r="A1889" t="str">
        <f t="shared" si="541"/>
        <v>JAPANWALA, SAAID</v>
      </c>
      <c r="B1889" t="str">
        <f t="shared" si="542"/>
        <v>806-173018</v>
      </c>
      <c r="C1889">
        <f t="shared" si="543"/>
        <v>93155045</v>
      </c>
      <c r="D1889" t="str">
        <f t="shared" si="544"/>
        <v>Checked Out</v>
      </c>
      <c r="E1889" t="str">
        <f t="shared" si="545"/>
        <v>CRS</v>
      </c>
      <c r="F1889" t="str">
        <f t="shared" si="546"/>
        <v>RACK</v>
      </c>
      <c r="G1889" t="str">
        <f t="shared" si="547"/>
        <v>SBK</v>
      </c>
      <c r="H1889">
        <f t="shared" si="548"/>
        <v>105</v>
      </c>
      <c r="I1889">
        <f t="shared" si="549"/>
        <v>42591</v>
      </c>
      <c r="J1889">
        <f t="shared" si="550"/>
        <v>42595</v>
      </c>
      <c r="K1889" t="str">
        <f t="shared" si="551"/>
        <v>NQQ1</v>
      </c>
      <c r="L1889">
        <f t="shared" si="552"/>
        <v>115</v>
      </c>
      <c r="M1889">
        <f t="shared" si="553"/>
        <v>4</v>
      </c>
      <c r="N1889">
        <f t="shared" si="554"/>
        <v>0</v>
      </c>
      <c r="O1889">
        <f t="shared" si="555"/>
        <v>0</v>
      </c>
      <c r="P1889" s="52" t="str">
        <f t="shared" si="556"/>
        <v>BOOKING.COM</v>
      </c>
      <c r="Q1889" s="52" t="str">
        <f t="shared" si="557"/>
        <v>*JBS HOTELS</v>
      </c>
      <c r="R1889" s="52" t="str">
        <f t="shared" si="558"/>
        <v>TOERKOOP REISBURO DE VEER</v>
      </c>
    </row>
    <row r="1890" spans="1:18" ht="15" customHeight="1">
      <c r="A1890" t="str">
        <f t="shared" si="541"/>
        <v>JAPANWALA, SAAID</v>
      </c>
      <c r="B1890" t="str">
        <f t="shared" si="542"/>
        <v>806-173018</v>
      </c>
      <c r="C1890">
        <f t="shared" si="543"/>
        <v>93155045</v>
      </c>
      <c r="D1890" t="str">
        <f t="shared" si="544"/>
        <v>Checked Out</v>
      </c>
      <c r="E1890" t="str">
        <f t="shared" si="545"/>
        <v>CRS</v>
      </c>
      <c r="F1890" t="str">
        <f t="shared" si="546"/>
        <v>RACK</v>
      </c>
      <c r="G1890" t="str">
        <f t="shared" si="547"/>
        <v>SBK</v>
      </c>
      <c r="H1890">
        <f t="shared" si="548"/>
        <v>105</v>
      </c>
      <c r="I1890">
        <f t="shared" si="549"/>
        <v>42591</v>
      </c>
      <c r="J1890">
        <f t="shared" si="550"/>
        <v>42595</v>
      </c>
      <c r="K1890" t="str">
        <f t="shared" si="551"/>
        <v>NQQ1</v>
      </c>
      <c r="L1890">
        <f t="shared" si="552"/>
        <v>115</v>
      </c>
      <c r="M1890">
        <f t="shared" si="553"/>
        <v>4</v>
      </c>
      <c r="N1890">
        <f t="shared" si="554"/>
        <v>0</v>
      </c>
      <c r="O1890">
        <f t="shared" si="555"/>
        <v>0</v>
      </c>
      <c r="P1890" s="52" t="str">
        <f t="shared" si="556"/>
        <v>BOOKING.COM</v>
      </c>
      <c r="Q1890" s="52" t="str">
        <f t="shared" si="557"/>
        <v>*JBS HOTELS</v>
      </c>
      <c r="R1890" s="52" t="str">
        <f t="shared" si="558"/>
        <v>TOERKOOP REISBURO DE VEER</v>
      </c>
    </row>
    <row r="1891" spans="1:18" ht="15" customHeight="1">
      <c r="A1891" t="str">
        <f t="shared" si="541"/>
        <v>JAPANWALA, SAAID</v>
      </c>
      <c r="B1891" t="str">
        <f t="shared" si="542"/>
        <v>806-173018</v>
      </c>
      <c r="C1891">
        <f t="shared" si="543"/>
        <v>93155045</v>
      </c>
      <c r="D1891" t="str">
        <f t="shared" si="544"/>
        <v>Checked Out</v>
      </c>
      <c r="E1891" t="str">
        <f t="shared" si="545"/>
        <v>CRS</v>
      </c>
      <c r="F1891" t="str">
        <f t="shared" si="546"/>
        <v>RACK</v>
      </c>
      <c r="G1891" t="str">
        <f t="shared" si="547"/>
        <v>SBK</v>
      </c>
      <c r="H1891">
        <f t="shared" si="548"/>
        <v>105</v>
      </c>
      <c r="I1891">
        <f t="shared" si="549"/>
        <v>42591</v>
      </c>
      <c r="J1891">
        <f t="shared" si="550"/>
        <v>42595</v>
      </c>
      <c r="K1891" t="str">
        <f t="shared" si="551"/>
        <v>NQQ1</v>
      </c>
      <c r="L1891">
        <f t="shared" si="552"/>
        <v>115</v>
      </c>
      <c r="M1891">
        <f t="shared" si="553"/>
        <v>4</v>
      </c>
      <c r="N1891">
        <f t="shared" si="554"/>
        <v>0</v>
      </c>
      <c r="O1891">
        <f t="shared" si="555"/>
        <v>0</v>
      </c>
      <c r="P1891" s="52" t="str">
        <f t="shared" si="556"/>
        <v>BOOKING.COM</v>
      </c>
      <c r="Q1891" s="52" t="str">
        <f t="shared" si="557"/>
        <v>*JBS HOTELS</v>
      </c>
      <c r="R1891" s="52" t="str">
        <f t="shared" si="558"/>
        <v>TOERKOOP REISBURO DE VEER</v>
      </c>
    </row>
    <row r="1892" spans="1:18" ht="15" customHeight="1">
      <c r="A1892" t="str">
        <f t="shared" si="541"/>
        <v>JAPANWALA, SAAID</v>
      </c>
      <c r="B1892" t="str">
        <f t="shared" si="542"/>
        <v>806-173018</v>
      </c>
      <c r="C1892">
        <f t="shared" si="543"/>
        <v>93155045</v>
      </c>
      <c r="D1892" t="str">
        <f t="shared" si="544"/>
        <v>Checked Out</v>
      </c>
      <c r="E1892" t="str">
        <f t="shared" si="545"/>
        <v>CRS</v>
      </c>
      <c r="F1892" t="str">
        <f t="shared" si="546"/>
        <v>RACK</v>
      </c>
      <c r="G1892" t="str">
        <f t="shared" si="547"/>
        <v>SBK</v>
      </c>
      <c r="H1892">
        <f t="shared" si="548"/>
        <v>105</v>
      </c>
      <c r="I1892">
        <f t="shared" si="549"/>
        <v>42591</v>
      </c>
      <c r="J1892">
        <f t="shared" si="550"/>
        <v>42595</v>
      </c>
      <c r="K1892" t="str">
        <f t="shared" si="551"/>
        <v>NQQ1</v>
      </c>
      <c r="L1892">
        <f t="shared" si="552"/>
        <v>115</v>
      </c>
      <c r="M1892">
        <f t="shared" si="553"/>
        <v>4</v>
      </c>
      <c r="N1892">
        <f t="shared" si="554"/>
        <v>0</v>
      </c>
      <c r="O1892">
        <f t="shared" si="555"/>
        <v>0</v>
      </c>
      <c r="P1892" s="52" t="str">
        <f t="shared" si="556"/>
        <v>BOOKING.COM</v>
      </c>
      <c r="Q1892" s="52" t="str">
        <f t="shared" si="557"/>
        <v>*JBS HOTELS</v>
      </c>
      <c r="R1892" s="52" t="str">
        <f t="shared" si="558"/>
        <v>TOERKOOP REISBURO DE VEER</v>
      </c>
    </row>
    <row r="1893" spans="1:18" ht="15" customHeight="1">
      <c r="A1893" t="str">
        <f t="shared" si="541"/>
        <v>JAPANWALA, SAAID</v>
      </c>
      <c r="B1893" t="str">
        <f t="shared" si="542"/>
        <v>806-173018</v>
      </c>
      <c r="C1893">
        <f t="shared" si="543"/>
        <v>93155045</v>
      </c>
      <c r="D1893" t="str">
        <f t="shared" si="544"/>
        <v>Checked Out</v>
      </c>
      <c r="E1893" t="str">
        <f t="shared" si="545"/>
        <v>CRS</v>
      </c>
      <c r="F1893" t="str">
        <f t="shared" si="546"/>
        <v>RACK</v>
      </c>
      <c r="G1893" t="str">
        <f t="shared" si="547"/>
        <v>SBK</v>
      </c>
      <c r="H1893">
        <f t="shared" si="548"/>
        <v>105</v>
      </c>
      <c r="I1893">
        <f t="shared" si="549"/>
        <v>42591</v>
      </c>
      <c r="J1893">
        <f t="shared" si="550"/>
        <v>42595</v>
      </c>
      <c r="K1893" t="str">
        <f t="shared" si="551"/>
        <v>NQQ1</v>
      </c>
      <c r="L1893">
        <f t="shared" si="552"/>
        <v>115</v>
      </c>
      <c r="M1893">
        <f t="shared" si="553"/>
        <v>4</v>
      </c>
      <c r="N1893">
        <f t="shared" si="554"/>
        <v>0</v>
      </c>
      <c r="O1893">
        <f t="shared" si="555"/>
        <v>0</v>
      </c>
      <c r="P1893" s="52" t="str">
        <f t="shared" si="556"/>
        <v>BOOKING.COM</v>
      </c>
      <c r="Q1893" s="52" t="str">
        <f t="shared" si="557"/>
        <v>*JBS HOTELS</v>
      </c>
      <c r="R1893" s="52" t="str">
        <f t="shared" si="558"/>
        <v>TOERKOOP REISBURO DE VEER</v>
      </c>
    </row>
    <row r="1894" spans="1:18" ht="15" customHeight="1">
      <c r="A1894" t="str">
        <f t="shared" si="541"/>
        <v>JAPANWALA, SAAID</v>
      </c>
      <c r="B1894" t="str">
        <f t="shared" si="542"/>
        <v>806-173018</v>
      </c>
      <c r="C1894">
        <f t="shared" si="543"/>
        <v>93155045</v>
      </c>
      <c r="D1894" t="str">
        <f t="shared" si="544"/>
        <v>Checked Out</v>
      </c>
      <c r="E1894" t="str">
        <f t="shared" si="545"/>
        <v>CRS</v>
      </c>
      <c r="F1894" t="str">
        <f t="shared" si="546"/>
        <v>RACK</v>
      </c>
      <c r="G1894" t="str">
        <f t="shared" si="547"/>
        <v>SBK</v>
      </c>
      <c r="H1894">
        <f t="shared" si="548"/>
        <v>105</v>
      </c>
      <c r="I1894">
        <f t="shared" si="549"/>
        <v>42591</v>
      </c>
      <c r="J1894">
        <f t="shared" si="550"/>
        <v>42595</v>
      </c>
      <c r="K1894" t="str">
        <f t="shared" si="551"/>
        <v>NQQ1</v>
      </c>
      <c r="L1894">
        <f t="shared" si="552"/>
        <v>115</v>
      </c>
      <c r="M1894">
        <f t="shared" si="553"/>
        <v>4</v>
      </c>
      <c r="N1894">
        <f t="shared" si="554"/>
        <v>0</v>
      </c>
      <c r="O1894">
        <f t="shared" si="555"/>
        <v>0</v>
      </c>
      <c r="P1894" s="52" t="str">
        <f t="shared" si="556"/>
        <v>BOOKING.COM</v>
      </c>
      <c r="Q1894" s="52" t="str">
        <f t="shared" si="557"/>
        <v>*JBS HOTELS</v>
      </c>
      <c r="R1894" s="52" t="str">
        <f t="shared" si="558"/>
        <v>TOERKOOP REISBURO DE VEER</v>
      </c>
    </row>
    <row r="1895" spans="1:18" ht="15" customHeight="1">
      <c r="A1895" t="str">
        <f t="shared" si="541"/>
        <v>JAPANWALA, SAAID</v>
      </c>
      <c r="B1895" t="str">
        <f t="shared" si="542"/>
        <v>806-173018</v>
      </c>
      <c r="C1895">
        <f t="shared" si="543"/>
        <v>93155045</v>
      </c>
      <c r="D1895" t="str">
        <f t="shared" si="544"/>
        <v>Checked Out</v>
      </c>
      <c r="E1895" t="str">
        <f t="shared" si="545"/>
        <v>CRS</v>
      </c>
      <c r="F1895" t="str">
        <f t="shared" si="546"/>
        <v>RACK</v>
      </c>
      <c r="G1895" t="str">
        <f t="shared" si="547"/>
        <v>SBK</v>
      </c>
      <c r="H1895">
        <f t="shared" si="548"/>
        <v>105</v>
      </c>
      <c r="I1895">
        <f t="shared" si="549"/>
        <v>42591</v>
      </c>
      <c r="J1895">
        <f t="shared" si="550"/>
        <v>42595</v>
      </c>
      <c r="K1895" t="str">
        <f t="shared" si="551"/>
        <v>NQQ1</v>
      </c>
      <c r="L1895">
        <f t="shared" si="552"/>
        <v>115</v>
      </c>
      <c r="M1895">
        <f t="shared" si="553"/>
        <v>4</v>
      </c>
      <c r="N1895">
        <f t="shared" si="554"/>
        <v>0</v>
      </c>
      <c r="O1895">
        <f t="shared" si="555"/>
        <v>0</v>
      </c>
      <c r="P1895" s="52" t="str">
        <f t="shared" si="556"/>
        <v>BOOKING.COM</v>
      </c>
      <c r="Q1895" s="52" t="str">
        <f t="shared" si="557"/>
        <v>*JBS HOTELS</v>
      </c>
      <c r="R1895" s="52" t="str">
        <f t="shared" si="558"/>
        <v>TOERKOOP REISBURO DE VEER</v>
      </c>
    </row>
    <row r="1896" spans="1:18" ht="15" customHeight="1">
      <c r="A1896" t="str">
        <f t="shared" si="541"/>
        <v>JAPANWALA, SAAID</v>
      </c>
      <c r="B1896" t="str">
        <f t="shared" si="542"/>
        <v>806-173018</v>
      </c>
      <c r="C1896">
        <f t="shared" si="543"/>
        <v>93155045</v>
      </c>
      <c r="D1896" t="str">
        <f t="shared" si="544"/>
        <v>Checked Out</v>
      </c>
      <c r="E1896" t="str">
        <f t="shared" si="545"/>
        <v>CRS</v>
      </c>
      <c r="F1896" t="str">
        <f t="shared" si="546"/>
        <v>RACK</v>
      </c>
      <c r="G1896" t="str">
        <f t="shared" si="547"/>
        <v>SBK</v>
      </c>
      <c r="H1896">
        <f t="shared" si="548"/>
        <v>105</v>
      </c>
      <c r="I1896">
        <f t="shared" si="549"/>
        <v>42591</v>
      </c>
      <c r="J1896">
        <f t="shared" si="550"/>
        <v>42595</v>
      </c>
      <c r="K1896" t="str">
        <f t="shared" si="551"/>
        <v>NQQ1</v>
      </c>
      <c r="L1896">
        <f t="shared" si="552"/>
        <v>115</v>
      </c>
      <c r="M1896">
        <f t="shared" si="553"/>
        <v>4</v>
      </c>
      <c r="N1896">
        <f t="shared" si="554"/>
        <v>0</v>
      </c>
      <c r="O1896">
        <f t="shared" si="555"/>
        <v>0</v>
      </c>
      <c r="P1896" s="52" t="str">
        <f t="shared" si="556"/>
        <v>BOOKING.COM</v>
      </c>
      <c r="Q1896" s="52" t="str">
        <f t="shared" si="557"/>
        <v>*JBS HOTELS</v>
      </c>
      <c r="R1896" s="52" t="str">
        <f t="shared" si="558"/>
        <v>TOERKOOP REISBURO DE VEER</v>
      </c>
    </row>
    <row r="1897" spans="1:18" ht="15" customHeight="1">
      <c r="A1897" t="str">
        <f t="shared" si="541"/>
        <v>JAPANWALA, SAAID</v>
      </c>
      <c r="B1897" t="str">
        <f t="shared" si="542"/>
        <v>806-173018</v>
      </c>
      <c r="C1897">
        <f t="shared" si="543"/>
        <v>93155045</v>
      </c>
      <c r="D1897" t="str">
        <f t="shared" si="544"/>
        <v>Checked Out</v>
      </c>
      <c r="E1897" t="str">
        <f t="shared" si="545"/>
        <v>CRS</v>
      </c>
      <c r="F1897" t="str">
        <f t="shared" si="546"/>
        <v>RACK</v>
      </c>
      <c r="G1897" t="str">
        <f t="shared" si="547"/>
        <v>SBK</v>
      </c>
      <c r="H1897">
        <f t="shared" si="548"/>
        <v>105</v>
      </c>
      <c r="I1897">
        <f t="shared" si="549"/>
        <v>42591</v>
      </c>
      <c r="J1897">
        <f t="shared" si="550"/>
        <v>42595</v>
      </c>
      <c r="K1897" t="str">
        <f t="shared" si="551"/>
        <v>NQQ1</v>
      </c>
      <c r="L1897">
        <f t="shared" si="552"/>
        <v>115</v>
      </c>
      <c r="M1897">
        <f t="shared" si="553"/>
        <v>4</v>
      </c>
      <c r="N1897">
        <f t="shared" si="554"/>
        <v>0</v>
      </c>
      <c r="O1897">
        <f t="shared" si="555"/>
        <v>0</v>
      </c>
      <c r="P1897" s="52" t="str">
        <f t="shared" si="556"/>
        <v>BOOKING.COM</v>
      </c>
      <c r="Q1897" s="52" t="str">
        <f t="shared" si="557"/>
        <v>*JBS HOTELS</v>
      </c>
      <c r="R1897" s="52" t="str">
        <f t="shared" si="558"/>
        <v>TOERKOOP REISBURO DE VEER</v>
      </c>
    </row>
    <row r="1898" spans="1:18" ht="15" customHeight="1">
      <c r="A1898" t="str">
        <f t="shared" si="541"/>
        <v>JAPANWALA, SAAID</v>
      </c>
      <c r="B1898" t="str">
        <f t="shared" si="542"/>
        <v>806-173018</v>
      </c>
      <c r="C1898">
        <f t="shared" si="543"/>
        <v>93155045</v>
      </c>
      <c r="D1898" t="str">
        <f t="shared" si="544"/>
        <v>Checked Out</v>
      </c>
      <c r="E1898" t="str">
        <f t="shared" si="545"/>
        <v>CRS</v>
      </c>
      <c r="F1898" t="str">
        <f t="shared" si="546"/>
        <v>RACK</v>
      </c>
      <c r="G1898" t="str">
        <f t="shared" si="547"/>
        <v>SBK</v>
      </c>
      <c r="H1898">
        <f t="shared" si="548"/>
        <v>105</v>
      </c>
      <c r="I1898">
        <f t="shared" si="549"/>
        <v>42591</v>
      </c>
      <c r="J1898">
        <f t="shared" si="550"/>
        <v>42595</v>
      </c>
      <c r="K1898" t="str">
        <f t="shared" si="551"/>
        <v>NQQ1</v>
      </c>
      <c r="L1898">
        <f t="shared" si="552"/>
        <v>115</v>
      </c>
      <c r="M1898">
        <f t="shared" si="553"/>
        <v>4</v>
      </c>
      <c r="N1898">
        <f t="shared" si="554"/>
        <v>0</v>
      </c>
      <c r="O1898">
        <f t="shared" si="555"/>
        <v>0</v>
      </c>
      <c r="P1898" s="52" t="str">
        <f t="shared" si="556"/>
        <v>BOOKING.COM</v>
      </c>
      <c r="Q1898" s="52" t="str">
        <f t="shared" si="557"/>
        <v>*JBS HOTELS</v>
      </c>
      <c r="R1898" s="52" t="str">
        <f t="shared" si="558"/>
        <v>TOERKOOP REISBURO DE VEER</v>
      </c>
    </row>
    <row r="1899" spans="1:18" ht="15" customHeight="1">
      <c r="A1899" t="str">
        <f t="shared" si="541"/>
        <v>JAPANWALA, SAAID</v>
      </c>
      <c r="B1899" t="str">
        <f t="shared" si="542"/>
        <v>806-173018</v>
      </c>
      <c r="C1899">
        <f t="shared" si="543"/>
        <v>93155045</v>
      </c>
      <c r="D1899" t="str">
        <f t="shared" si="544"/>
        <v>Checked Out</v>
      </c>
      <c r="E1899" t="str">
        <f t="shared" si="545"/>
        <v>CRS</v>
      </c>
      <c r="F1899" t="str">
        <f t="shared" si="546"/>
        <v>RACK</v>
      </c>
      <c r="G1899" t="str">
        <f t="shared" si="547"/>
        <v>SBK</v>
      </c>
      <c r="H1899">
        <f t="shared" si="548"/>
        <v>105</v>
      </c>
      <c r="I1899">
        <f t="shared" si="549"/>
        <v>42591</v>
      </c>
      <c r="J1899">
        <f t="shared" si="550"/>
        <v>42595</v>
      </c>
      <c r="K1899" t="str">
        <f t="shared" si="551"/>
        <v>NQQ1</v>
      </c>
      <c r="L1899">
        <f t="shared" si="552"/>
        <v>115</v>
      </c>
      <c r="M1899">
        <f t="shared" si="553"/>
        <v>4</v>
      </c>
      <c r="N1899">
        <f t="shared" si="554"/>
        <v>0</v>
      </c>
      <c r="O1899">
        <f t="shared" si="555"/>
        <v>0</v>
      </c>
      <c r="P1899" s="52" t="str">
        <f t="shared" si="556"/>
        <v>BOOKING.COM</v>
      </c>
      <c r="Q1899" s="52" t="str">
        <f t="shared" si="557"/>
        <v>*JBS HOTELS</v>
      </c>
      <c r="R1899" s="52" t="str">
        <f t="shared" si="558"/>
        <v>TOERKOOP REISBURO DE VEER</v>
      </c>
    </row>
    <row r="1900" spans="1:18" ht="15" customHeight="1">
      <c r="A1900" t="str">
        <f t="shared" si="541"/>
        <v>JAPANWALA, SAAID</v>
      </c>
      <c r="B1900" t="str">
        <f t="shared" si="542"/>
        <v>806-173018</v>
      </c>
      <c r="C1900">
        <f t="shared" si="543"/>
        <v>93155045</v>
      </c>
      <c r="D1900" t="str">
        <f t="shared" si="544"/>
        <v>Checked Out</v>
      </c>
      <c r="E1900" t="str">
        <f t="shared" si="545"/>
        <v>CRS</v>
      </c>
      <c r="F1900" t="str">
        <f t="shared" si="546"/>
        <v>RACK</v>
      </c>
      <c r="G1900" t="str">
        <f t="shared" si="547"/>
        <v>SBK</v>
      </c>
      <c r="H1900">
        <f t="shared" si="548"/>
        <v>105</v>
      </c>
      <c r="I1900">
        <f t="shared" si="549"/>
        <v>42591</v>
      </c>
      <c r="J1900">
        <f t="shared" si="550"/>
        <v>42595</v>
      </c>
      <c r="K1900" t="str">
        <f t="shared" si="551"/>
        <v>NQQ1</v>
      </c>
      <c r="L1900">
        <f t="shared" si="552"/>
        <v>115</v>
      </c>
      <c r="M1900">
        <f t="shared" si="553"/>
        <v>4</v>
      </c>
      <c r="N1900">
        <f t="shared" si="554"/>
        <v>0</v>
      </c>
      <c r="O1900">
        <f t="shared" si="555"/>
        <v>0</v>
      </c>
      <c r="P1900" s="52" t="str">
        <f t="shared" si="556"/>
        <v>BOOKING.COM</v>
      </c>
      <c r="Q1900" s="52" t="str">
        <f t="shared" si="557"/>
        <v>*JBS HOTELS</v>
      </c>
      <c r="R1900" s="52" t="str">
        <f t="shared" si="558"/>
        <v>TOERKOOP REISBURO DE VEER</v>
      </c>
    </row>
    <row r="1901" spans="1:18" ht="15" customHeight="1">
      <c r="A1901" t="str">
        <f t="shared" si="541"/>
        <v>JAPANWALA, SAAID</v>
      </c>
      <c r="B1901" t="str">
        <f t="shared" si="542"/>
        <v>806-173018</v>
      </c>
      <c r="C1901">
        <f t="shared" si="543"/>
        <v>93155045</v>
      </c>
      <c r="D1901" t="str">
        <f t="shared" si="544"/>
        <v>Checked Out</v>
      </c>
      <c r="E1901" t="str">
        <f t="shared" si="545"/>
        <v>CRS</v>
      </c>
      <c r="F1901" t="str">
        <f t="shared" si="546"/>
        <v>RACK</v>
      </c>
      <c r="G1901" t="str">
        <f t="shared" si="547"/>
        <v>SBK</v>
      </c>
      <c r="H1901">
        <f t="shared" si="548"/>
        <v>105</v>
      </c>
      <c r="I1901">
        <f t="shared" si="549"/>
        <v>42591</v>
      </c>
      <c r="J1901">
        <f t="shared" si="550"/>
        <v>42595</v>
      </c>
      <c r="K1901" t="str">
        <f t="shared" si="551"/>
        <v>NQQ1</v>
      </c>
      <c r="L1901">
        <f t="shared" si="552"/>
        <v>115</v>
      </c>
      <c r="M1901">
        <f t="shared" si="553"/>
        <v>4</v>
      </c>
      <c r="N1901">
        <f t="shared" si="554"/>
        <v>0</v>
      </c>
      <c r="O1901">
        <f t="shared" si="555"/>
        <v>0</v>
      </c>
      <c r="P1901" s="52" t="str">
        <f t="shared" si="556"/>
        <v>BOOKING.COM</v>
      </c>
      <c r="Q1901" s="52" t="str">
        <f t="shared" si="557"/>
        <v>*JBS HOTELS</v>
      </c>
      <c r="R1901" s="52" t="str">
        <f t="shared" si="558"/>
        <v>TOERKOOP REISBURO DE VEER</v>
      </c>
    </row>
    <row r="1902" spans="1:18" ht="15" customHeight="1">
      <c r="A1902" t="str">
        <f t="shared" si="541"/>
        <v>JAPANWALA, SAAID</v>
      </c>
      <c r="B1902" t="str">
        <f t="shared" si="542"/>
        <v>806-173018</v>
      </c>
      <c r="C1902">
        <f t="shared" si="543"/>
        <v>93155045</v>
      </c>
      <c r="D1902" t="str">
        <f t="shared" si="544"/>
        <v>Checked Out</v>
      </c>
      <c r="E1902" t="str">
        <f t="shared" si="545"/>
        <v>CRS</v>
      </c>
      <c r="F1902" t="str">
        <f t="shared" si="546"/>
        <v>RACK</v>
      </c>
      <c r="G1902" t="str">
        <f t="shared" si="547"/>
        <v>SBK</v>
      </c>
      <c r="H1902">
        <f t="shared" si="548"/>
        <v>105</v>
      </c>
      <c r="I1902">
        <f t="shared" si="549"/>
        <v>42591</v>
      </c>
      <c r="J1902">
        <f t="shared" si="550"/>
        <v>42595</v>
      </c>
      <c r="K1902" t="str">
        <f t="shared" si="551"/>
        <v>NQQ1</v>
      </c>
      <c r="L1902">
        <f t="shared" si="552"/>
        <v>115</v>
      </c>
      <c r="M1902">
        <f t="shared" si="553"/>
        <v>4</v>
      </c>
      <c r="N1902">
        <f t="shared" si="554"/>
        <v>0</v>
      </c>
      <c r="O1902">
        <f t="shared" si="555"/>
        <v>0</v>
      </c>
      <c r="P1902" s="52" t="str">
        <f t="shared" si="556"/>
        <v>BOOKING.COM</v>
      </c>
      <c r="Q1902" s="52" t="str">
        <f t="shared" si="557"/>
        <v>*JBS HOTELS</v>
      </c>
      <c r="R1902" s="52" t="str">
        <f t="shared" si="558"/>
        <v>TOERKOOP REISBURO DE VEER</v>
      </c>
    </row>
    <row r="1903" spans="1:18" ht="15" customHeight="1">
      <c r="A1903" t="str">
        <f t="shared" si="541"/>
        <v>JAPANWALA, SAAID</v>
      </c>
      <c r="B1903" t="str">
        <f t="shared" si="542"/>
        <v>806-173018</v>
      </c>
      <c r="C1903">
        <f t="shared" si="543"/>
        <v>93155045</v>
      </c>
      <c r="D1903" t="str">
        <f t="shared" si="544"/>
        <v>Checked Out</v>
      </c>
      <c r="E1903" t="str">
        <f t="shared" si="545"/>
        <v>CRS</v>
      </c>
      <c r="F1903" t="str">
        <f t="shared" si="546"/>
        <v>RACK</v>
      </c>
      <c r="G1903" t="str">
        <f t="shared" si="547"/>
        <v>SBK</v>
      </c>
      <c r="H1903">
        <f t="shared" si="548"/>
        <v>105</v>
      </c>
      <c r="I1903">
        <f t="shared" si="549"/>
        <v>42591</v>
      </c>
      <c r="J1903">
        <f t="shared" si="550"/>
        <v>42595</v>
      </c>
      <c r="K1903" t="str">
        <f t="shared" si="551"/>
        <v>NQQ1</v>
      </c>
      <c r="L1903">
        <f t="shared" si="552"/>
        <v>115</v>
      </c>
      <c r="M1903">
        <f t="shared" si="553"/>
        <v>4</v>
      </c>
      <c r="N1903">
        <f t="shared" si="554"/>
        <v>0</v>
      </c>
      <c r="O1903">
        <f t="shared" si="555"/>
        <v>0</v>
      </c>
      <c r="P1903" s="52" t="str">
        <f t="shared" si="556"/>
        <v>BOOKING.COM</v>
      </c>
      <c r="Q1903" s="52" t="str">
        <f t="shared" si="557"/>
        <v>*JBS HOTELS</v>
      </c>
      <c r="R1903" s="52" t="str">
        <f t="shared" si="558"/>
        <v>TOERKOOP REISBURO DE VEER</v>
      </c>
    </row>
    <row r="1904" spans="1:18" ht="15" customHeight="1">
      <c r="A1904" t="str">
        <f t="shared" si="541"/>
        <v>JAPANWALA, SAAID</v>
      </c>
      <c r="B1904" t="str">
        <f t="shared" si="542"/>
        <v>806-173018</v>
      </c>
      <c r="C1904">
        <f t="shared" si="543"/>
        <v>93155045</v>
      </c>
      <c r="D1904" t="str">
        <f t="shared" si="544"/>
        <v>Checked Out</v>
      </c>
      <c r="E1904" t="str">
        <f t="shared" si="545"/>
        <v>CRS</v>
      </c>
      <c r="F1904" t="str">
        <f t="shared" si="546"/>
        <v>RACK</v>
      </c>
      <c r="G1904" t="str">
        <f t="shared" si="547"/>
        <v>SBK</v>
      </c>
      <c r="H1904">
        <f t="shared" si="548"/>
        <v>105</v>
      </c>
      <c r="I1904">
        <f t="shared" si="549"/>
        <v>42591</v>
      </c>
      <c r="J1904">
        <f t="shared" si="550"/>
        <v>42595</v>
      </c>
      <c r="K1904" t="str">
        <f t="shared" si="551"/>
        <v>NQQ1</v>
      </c>
      <c r="L1904">
        <f t="shared" si="552"/>
        <v>115</v>
      </c>
      <c r="M1904">
        <f t="shared" si="553"/>
        <v>4</v>
      </c>
      <c r="N1904">
        <f t="shared" si="554"/>
        <v>0</v>
      </c>
      <c r="O1904">
        <f t="shared" si="555"/>
        <v>0</v>
      </c>
      <c r="P1904" s="52" t="str">
        <f t="shared" si="556"/>
        <v>BOOKING.COM</v>
      </c>
      <c r="Q1904" s="52" t="str">
        <f t="shared" si="557"/>
        <v>*JBS HOTELS</v>
      </c>
      <c r="R1904" s="52" t="str">
        <f t="shared" si="558"/>
        <v>TOERKOOP REISBURO DE VEER</v>
      </c>
    </row>
    <row r="1905" spans="1:18" ht="15" customHeight="1">
      <c r="A1905" t="str">
        <f t="shared" si="541"/>
        <v>JAPANWALA, SAAID</v>
      </c>
      <c r="B1905" t="str">
        <f t="shared" si="542"/>
        <v>806-173018</v>
      </c>
      <c r="C1905">
        <f t="shared" si="543"/>
        <v>93155045</v>
      </c>
      <c r="D1905" t="str">
        <f t="shared" si="544"/>
        <v>Checked Out</v>
      </c>
      <c r="E1905" t="str">
        <f t="shared" si="545"/>
        <v>CRS</v>
      </c>
      <c r="F1905" t="str">
        <f t="shared" si="546"/>
        <v>RACK</v>
      </c>
      <c r="G1905" t="str">
        <f t="shared" si="547"/>
        <v>SBK</v>
      </c>
      <c r="H1905">
        <f t="shared" si="548"/>
        <v>105</v>
      </c>
      <c r="I1905">
        <f t="shared" si="549"/>
        <v>42591</v>
      </c>
      <c r="J1905">
        <f t="shared" si="550"/>
        <v>42595</v>
      </c>
      <c r="K1905" t="str">
        <f t="shared" si="551"/>
        <v>NQQ1</v>
      </c>
      <c r="L1905">
        <f t="shared" si="552"/>
        <v>115</v>
      </c>
      <c r="M1905">
        <f t="shared" si="553"/>
        <v>4</v>
      </c>
      <c r="N1905">
        <f t="shared" si="554"/>
        <v>0</v>
      </c>
      <c r="O1905">
        <f t="shared" si="555"/>
        <v>0</v>
      </c>
      <c r="P1905" s="52" t="str">
        <f t="shared" si="556"/>
        <v>BOOKING.COM</v>
      </c>
      <c r="Q1905" s="52" t="str">
        <f t="shared" si="557"/>
        <v>*JBS HOTELS</v>
      </c>
      <c r="R1905" s="52" t="str">
        <f t="shared" si="558"/>
        <v>TOERKOOP REISBURO DE VEER</v>
      </c>
    </row>
    <row r="1906" spans="1:18" ht="15" customHeight="1">
      <c r="A1906" t="str">
        <f t="shared" si="541"/>
        <v>JAPANWALA, SAAID</v>
      </c>
      <c r="B1906" t="str">
        <f t="shared" si="542"/>
        <v>806-173018</v>
      </c>
      <c r="C1906">
        <f t="shared" si="543"/>
        <v>93155045</v>
      </c>
      <c r="D1906" t="str">
        <f t="shared" si="544"/>
        <v>Checked Out</v>
      </c>
      <c r="E1906" t="str">
        <f t="shared" si="545"/>
        <v>CRS</v>
      </c>
      <c r="F1906" t="str">
        <f t="shared" si="546"/>
        <v>RACK</v>
      </c>
      <c r="G1906" t="str">
        <f t="shared" si="547"/>
        <v>SBK</v>
      </c>
      <c r="H1906">
        <f t="shared" si="548"/>
        <v>105</v>
      </c>
      <c r="I1906">
        <f t="shared" si="549"/>
        <v>42591</v>
      </c>
      <c r="J1906">
        <f t="shared" si="550"/>
        <v>42595</v>
      </c>
      <c r="K1906" t="str">
        <f t="shared" si="551"/>
        <v>NQQ1</v>
      </c>
      <c r="L1906">
        <f t="shared" si="552"/>
        <v>115</v>
      </c>
      <c r="M1906">
        <f t="shared" si="553"/>
        <v>4</v>
      </c>
      <c r="N1906">
        <f t="shared" si="554"/>
        <v>0</v>
      </c>
      <c r="O1906">
        <f t="shared" si="555"/>
        <v>0</v>
      </c>
      <c r="P1906" s="52" t="str">
        <f t="shared" si="556"/>
        <v>BOOKING.COM</v>
      </c>
      <c r="Q1906" s="52" t="str">
        <f t="shared" si="557"/>
        <v>*JBS HOTELS</v>
      </c>
      <c r="R1906" s="52" t="str">
        <f t="shared" si="558"/>
        <v>TOERKOOP REISBURO DE VEER</v>
      </c>
    </row>
    <row r="1907" spans="1:18" ht="15" customHeight="1">
      <c r="A1907" t="str">
        <f t="shared" si="541"/>
        <v>JAPANWALA, SAAID</v>
      </c>
      <c r="B1907" t="str">
        <f t="shared" si="542"/>
        <v>806-173018</v>
      </c>
      <c r="C1907">
        <f t="shared" si="543"/>
        <v>93155045</v>
      </c>
      <c r="D1907" t="str">
        <f t="shared" si="544"/>
        <v>Checked Out</v>
      </c>
      <c r="E1907" t="str">
        <f t="shared" si="545"/>
        <v>CRS</v>
      </c>
      <c r="F1907" t="str">
        <f t="shared" si="546"/>
        <v>RACK</v>
      </c>
      <c r="G1907" t="str">
        <f t="shared" si="547"/>
        <v>SBK</v>
      </c>
      <c r="H1907">
        <f t="shared" si="548"/>
        <v>105</v>
      </c>
      <c r="I1907">
        <f t="shared" si="549"/>
        <v>42591</v>
      </c>
      <c r="J1907">
        <f t="shared" si="550"/>
        <v>42595</v>
      </c>
      <c r="K1907" t="str">
        <f t="shared" si="551"/>
        <v>NQQ1</v>
      </c>
      <c r="L1907">
        <f t="shared" si="552"/>
        <v>115</v>
      </c>
      <c r="M1907">
        <f t="shared" si="553"/>
        <v>4</v>
      </c>
      <c r="N1907">
        <f t="shared" si="554"/>
        <v>0</v>
      </c>
      <c r="O1907">
        <f t="shared" si="555"/>
        <v>0</v>
      </c>
      <c r="P1907" s="52" t="str">
        <f t="shared" si="556"/>
        <v>BOOKING.COM</v>
      </c>
      <c r="Q1907" s="52" t="str">
        <f t="shared" si="557"/>
        <v>*JBS HOTELS</v>
      </c>
      <c r="R1907" s="52" t="str">
        <f t="shared" si="558"/>
        <v>TOERKOOP REISBURO DE VEER</v>
      </c>
    </row>
    <row r="1908" spans="1:18" ht="15" customHeight="1">
      <c r="A1908" t="str">
        <f t="shared" si="541"/>
        <v>JAPANWALA, SAAID</v>
      </c>
      <c r="B1908" t="str">
        <f t="shared" si="542"/>
        <v>806-173018</v>
      </c>
      <c r="C1908">
        <f t="shared" si="543"/>
        <v>93155045</v>
      </c>
      <c r="D1908" t="str">
        <f t="shared" si="544"/>
        <v>Checked Out</v>
      </c>
      <c r="E1908" t="str">
        <f t="shared" si="545"/>
        <v>CRS</v>
      </c>
      <c r="F1908" t="str">
        <f t="shared" si="546"/>
        <v>RACK</v>
      </c>
      <c r="G1908" t="str">
        <f t="shared" si="547"/>
        <v>SBK</v>
      </c>
      <c r="H1908">
        <f t="shared" si="548"/>
        <v>105</v>
      </c>
      <c r="I1908">
        <f t="shared" si="549"/>
        <v>42591</v>
      </c>
      <c r="J1908">
        <f t="shared" si="550"/>
        <v>42595</v>
      </c>
      <c r="K1908" t="str">
        <f t="shared" si="551"/>
        <v>NQQ1</v>
      </c>
      <c r="L1908">
        <f t="shared" si="552"/>
        <v>115</v>
      </c>
      <c r="M1908">
        <f t="shared" si="553"/>
        <v>4</v>
      </c>
      <c r="N1908">
        <f t="shared" si="554"/>
        <v>0</v>
      </c>
      <c r="O1908">
        <f t="shared" si="555"/>
        <v>0</v>
      </c>
      <c r="P1908" s="52" t="str">
        <f t="shared" si="556"/>
        <v>BOOKING.COM</v>
      </c>
      <c r="Q1908" s="52" t="str">
        <f t="shared" si="557"/>
        <v>*JBS HOTELS</v>
      </c>
      <c r="R1908" s="52" t="str">
        <f t="shared" si="558"/>
        <v>TOERKOOP REISBURO DE VEER</v>
      </c>
    </row>
    <row r="1909" spans="1:18" ht="15" customHeight="1">
      <c r="A1909" t="str">
        <f t="shared" si="541"/>
        <v>JAPANWALA, SAAID</v>
      </c>
      <c r="B1909" t="str">
        <f t="shared" si="542"/>
        <v>806-173018</v>
      </c>
      <c r="C1909">
        <f t="shared" si="543"/>
        <v>93155045</v>
      </c>
      <c r="D1909" t="str">
        <f t="shared" si="544"/>
        <v>Checked Out</v>
      </c>
      <c r="E1909" t="str">
        <f t="shared" si="545"/>
        <v>CRS</v>
      </c>
      <c r="F1909" t="str">
        <f t="shared" si="546"/>
        <v>RACK</v>
      </c>
      <c r="G1909" t="str">
        <f t="shared" si="547"/>
        <v>SBK</v>
      </c>
      <c r="H1909">
        <f t="shared" si="548"/>
        <v>105</v>
      </c>
      <c r="I1909">
        <f t="shared" si="549"/>
        <v>42591</v>
      </c>
      <c r="J1909">
        <f t="shared" si="550"/>
        <v>42595</v>
      </c>
      <c r="K1909" t="str">
        <f t="shared" si="551"/>
        <v>NQQ1</v>
      </c>
      <c r="L1909">
        <f t="shared" si="552"/>
        <v>115</v>
      </c>
      <c r="M1909">
        <f t="shared" si="553"/>
        <v>4</v>
      </c>
      <c r="N1909">
        <f t="shared" si="554"/>
        <v>0</v>
      </c>
      <c r="O1909">
        <f t="shared" si="555"/>
        <v>0</v>
      </c>
      <c r="P1909" s="52" t="str">
        <f t="shared" si="556"/>
        <v>BOOKING.COM</v>
      </c>
      <c r="Q1909" s="52" t="str">
        <f t="shared" si="557"/>
        <v>*JBS HOTELS</v>
      </c>
      <c r="R1909" s="52" t="str">
        <f t="shared" si="558"/>
        <v>TOERKOOP REISBURO DE VEER</v>
      </c>
    </row>
    <row r="1910" spans="1:18" ht="15" customHeight="1">
      <c r="A1910" t="str">
        <f t="shared" si="541"/>
        <v>JAPANWALA, SAAID</v>
      </c>
      <c r="B1910" t="str">
        <f t="shared" si="542"/>
        <v>806-173018</v>
      </c>
      <c r="C1910">
        <f t="shared" si="543"/>
        <v>93155045</v>
      </c>
      <c r="D1910" t="str">
        <f t="shared" si="544"/>
        <v>Checked Out</v>
      </c>
      <c r="E1910" t="str">
        <f t="shared" si="545"/>
        <v>CRS</v>
      </c>
      <c r="F1910" t="str">
        <f t="shared" si="546"/>
        <v>RACK</v>
      </c>
      <c r="G1910" t="str">
        <f t="shared" si="547"/>
        <v>SBK</v>
      </c>
      <c r="H1910">
        <f t="shared" si="548"/>
        <v>105</v>
      </c>
      <c r="I1910">
        <f t="shared" si="549"/>
        <v>42591</v>
      </c>
      <c r="J1910">
        <f t="shared" si="550"/>
        <v>42595</v>
      </c>
      <c r="K1910" t="str">
        <f t="shared" si="551"/>
        <v>NQQ1</v>
      </c>
      <c r="L1910">
        <f t="shared" si="552"/>
        <v>115</v>
      </c>
      <c r="M1910">
        <f t="shared" si="553"/>
        <v>4</v>
      </c>
      <c r="N1910">
        <f t="shared" si="554"/>
        <v>0</v>
      </c>
      <c r="O1910">
        <f t="shared" si="555"/>
        <v>0</v>
      </c>
      <c r="P1910" s="52" t="str">
        <f t="shared" si="556"/>
        <v>BOOKING.COM</v>
      </c>
      <c r="Q1910" s="52" t="str">
        <f t="shared" si="557"/>
        <v>*JBS HOTELS</v>
      </c>
      <c r="R1910" s="52" t="str">
        <f t="shared" si="558"/>
        <v>TOERKOOP REISBURO DE VEER</v>
      </c>
    </row>
    <row r="1911" spans="1:18" ht="15" customHeight="1">
      <c r="A1911" t="str">
        <f t="shared" si="541"/>
        <v>JAPANWALA, SAAID</v>
      </c>
      <c r="B1911" t="str">
        <f t="shared" si="542"/>
        <v>806-173018</v>
      </c>
      <c r="C1911">
        <f t="shared" si="543"/>
        <v>93155045</v>
      </c>
      <c r="D1911" t="str">
        <f t="shared" si="544"/>
        <v>Checked Out</v>
      </c>
      <c r="E1911" t="str">
        <f t="shared" si="545"/>
        <v>CRS</v>
      </c>
      <c r="F1911" t="str">
        <f t="shared" si="546"/>
        <v>RACK</v>
      </c>
      <c r="G1911" t="str">
        <f t="shared" si="547"/>
        <v>SBK</v>
      </c>
      <c r="H1911">
        <f t="shared" si="548"/>
        <v>105</v>
      </c>
      <c r="I1911">
        <f t="shared" si="549"/>
        <v>42591</v>
      </c>
      <c r="J1911">
        <f t="shared" si="550"/>
        <v>42595</v>
      </c>
      <c r="K1911" t="str">
        <f t="shared" si="551"/>
        <v>NQQ1</v>
      </c>
      <c r="L1911">
        <f t="shared" si="552"/>
        <v>115</v>
      </c>
      <c r="M1911">
        <f t="shared" si="553"/>
        <v>4</v>
      </c>
      <c r="N1911">
        <f t="shared" si="554"/>
        <v>0</v>
      </c>
      <c r="O1911">
        <f t="shared" si="555"/>
        <v>0</v>
      </c>
      <c r="P1911" s="52" t="str">
        <f t="shared" si="556"/>
        <v>BOOKING.COM</v>
      </c>
      <c r="Q1911" s="52" t="str">
        <f t="shared" si="557"/>
        <v>*JBS HOTELS</v>
      </c>
      <c r="R1911" s="52" t="str">
        <f t="shared" si="558"/>
        <v>TOERKOOP REISBURO DE VEER</v>
      </c>
    </row>
    <row r="1912" spans="1:18" ht="15" customHeight="1">
      <c r="A1912" t="str">
        <f t="shared" si="541"/>
        <v>JAPANWALA, SAAID</v>
      </c>
      <c r="B1912" t="str">
        <f t="shared" si="542"/>
        <v>806-173018</v>
      </c>
      <c r="C1912">
        <f t="shared" si="543"/>
        <v>93155045</v>
      </c>
      <c r="D1912" t="str">
        <f t="shared" si="544"/>
        <v>Checked Out</v>
      </c>
      <c r="E1912" t="str">
        <f t="shared" si="545"/>
        <v>CRS</v>
      </c>
      <c r="F1912" t="str">
        <f t="shared" si="546"/>
        <v>RACK</v>
      </c>
      <c r="G1912" t="str">
        <f t="shared" si="547"/>
        <v>SBK</v>
      </c>
      <c r="H1912">
        <f t="shared" si="548"/>
        <v>105</v>
      </c>
      <c r="I1912">
        <f t="shared" si="549"/>
        <v>42591</v>
      </c>
      <c r="J1912">
        <f t="shared" si="550"/>
        <v>42595</v>
      </c>
      <c r="K1912" t="str">
        <f t="shared" si="551"/>
        <v>NQQ1</v>
      </c>
      <c r="L1912">
        <f t="shared" si="552"/>
        <v>115</v>
      </c>
      <c r="M1912">
        <f t="shared" si="553"/>
        <v>4</v>
      </c>
      <c r="N1912">
        <f t="shared" si="554"/>
        <v>0</v>
      </c>
      <c r="O1912">
        <f t="shared" si="555"/>
        <v>0</v>
      </c>
      <c r="P1912" s="52" t="str">
        <f t="shared" si="556"/>
        <v>BOOKING.COM</v>
      </c>
      <c r="Q1912" s="52" t="str">
        <f t="shared" si="557"/>
        <v>*JBS HOTELS</v>
      </c>
      <c r="R1912" s="52" t="str">
        <f t="shared" si="558"/>
        <v>TOERKOOP REISBURO DE VEER</v>
      </c>
    </row>
    <row r="1913" spans="1:18" ht="15" customHeight="1">
      <c r="A1913" t="str">
        <f t="shared" si="541"/>
        <v>JAPANWALA, SAAID</v>
      </c>
      <c r="B1913" t="str">
        <f t="shared" si="542"/>
        <v>806-173018</v>
      </c>
      <c r="C1913">
        <f t="shared" si="543"/>
        <v>93155045</v>
      </c>
      <c r="D1913" t="str">
        <f t="shared" si="544"/>
        <v>Checked Out</v>
      </c>
      <c r="E1913" t="str">
        <f t="shared" si="545"/>
        <v>CRS</v>
      </c>
      <c r="F1913" t="str">
        <f t="shared" si="546"/>
        <v>RACK</v>
      </c>
      <c r="G1913" t="str">
        <f t="shared" si="547"/>
        <v>SBK</v>
      </c>
      <c r="H1913">
        <f t="shared" si="548"/>
        <v>105</v>
      </c>
      <c r="I1913">
        <f t="shared" si="549"/>
        <v>42591</v>
      </c>
      <c r="J1913">
        <f t="shared" si="550"/>
        <v>42595</v>
      </c>
      <c r="K1913" t="str">
        <f t="shared" si="551"/>
        <v>NQQ1</v>
      </c>
      <c r="L1913">
        <f t="shared" si="552"/>
        <v>115</v>
      </c>
      <c r="M1913">
        <f t="shared" si="553"/>
        <v>4</v>
      </c>
      <c r="N1913">
        <f t="shared" si="554"/>
        <v>0</v>
      </c>
      <c r="O1913">
        <f t="shared" si="555"/>
        <v>0</v>
      </c>
      <c r="P1913" s="52" t="str">
        <f t="shared" si="556"/>
        <v>BOOKING.COM</v>
      </c>
      <c r="Q1913" s="52" t="str">
        <f t="shared" si="557"/>
        <v>*JBS HOTELS</v>
      </c>
      <c r="R1913" s="52" t="str">
        <f t="shared" si="558"/>
        <v>TOERKOOP REISBURO DE VEER</v>
      </c>
    </row>
    <row r="1914" spans="1:18" ht="15" customHeight="1">
      <c r="A1914" t="str">
        <f t="shared" si="541"/>
        <v>JAPANWALA, SAAID</v>
      </c>
      <c r="B1914" t="str">
        <f t="shared" si="542"/>
        <v>806-173018</v>
      </c>
      <c r="C1914">
        <f t="shared" si="543"/>
        <v>93155045</v>
      </c>
      <c r="D1914" t="str">
        <f t="shared" si="544"/>
        <v>Checked Out</v>
      </c>
      <c r="E1914" t="str">
        <f t="shared" si="545"/>
        <v>CRS</v>
      </c>
      <c r="F1914" t="str">
        <f t="shared" si="546"/>
        <v>RACK</v>
      </c>
      <c r="G1914" t="str">
        <f t="shared" si="547"/>
        <v>SBK</v>
      </c>
      <c r="H1914">
        <f t="shared" si="548"/>
        <v>105</v>
      </c>
      <c r="I1914">
        <f t="shared" si="549"/>
        <v>42591</v>
      </c>
      <c r="J1914">
        <f t="shared" si="550"/>
        <v>42595</v>
      </c>
      <c r="K1914" t="str">
        <f t="shared" si="551"/>
        <v>NQQ1</v>
      </c>
      <c r="L1914">
        <f t="shared" si="552"/>
        <v>115</v>
      </c>
      <c r="M1914">
        <f t="shared" si="553"/>
        <v>4</v>
      </c>
      <c r="N1914">
        <f t="shared" si="554"/>
        <v>0</v>
      </c>
      <c r="O1914">
        <f t="shared" si="555"/>
        <v>0</v>
      </c>
      <c r="P1914" s="52" t="str">
        <f t="shared" si="556"/>
        <v>BOOKING.COM</v>
      </c>
      <c r="Q1914" s="52" t="str">
        <f t="shared" si="557"/>
        <v>*JBS HOTELS</v>
      </c>
      <c r="R1914" s="52" t="str">
        <f t="shared" si="558"/>
        <v>TOERKOOP REISBURO DE VEER</v>
      </c>
    </row>
    <row r="1915" spans="1:18" ht="15" customHeight="1">
      <c r="A1915" t="str">
        <f t="shared" si="541"/>
        <v>JAPANWALA, SAAID</v>
      </c>
      <c r="B1915" t="str">
        <f t="shared" si="542"/>
        <v>806-173018</v>
      </c>
      <c r="C1915">
        <f t="shared" si="543"/>
        <v>93155045</v>
      </c>
      <c r="D1915" t="str">
        <f t="shared" si="544"/>
        <v>Checked Out</v>
      </c>
      <c r="E1915" t="str">
        <f t="shared" si="545"/>
        <v>CRS</v>
      </c>
      <c r="F1915" t="str">
        <f t="shared" si="546"/>
        <v>RACK</v>
      </c>
      <c r="G1915" t="str">
        <f t="shared" si="547"/>
        <v>SBK</v>
      </c>
      <c r="H1915">
        <f t="shared" si="548"/>
        <v>105</v>
      </c>
      <c r="I1915">
        <f t="shared" si="549"/>
        <v>42591</v>
      </c>
      <c r="J1915">
        <f t="shared" si="550"/>
        <v>42595</v>
      </c>
      <c r="K1915" t="str">
        <f t="shared" si="551"/>
        <v>NQQ1</v>
      </c>
      <c r="L1915">
        <f t="shared" si="552"/>
        <v>115</v>
      </c>
      <c r="M1915">
        <f t="shared" si="553"/>
        <v>4</v>
      </c>
      <c r="N1915">
        <f t="shared" si="554"/>
        <v>0</v>
      </c>
      <c r="O1915">
        <f t="shared" si="555"/>
        <v>0</v>
      </c>
      <c r="P1915" s="52" t="str">
        <f t="shared" si="556"/>
        <v>BOOKING.COM</v>
      </c>
      <c r="Q1915" s="52" t="str">
        <f t="shared" si="557"/>
        <v>*JBS HOTELS</v>
      </c>
      <c r="R1915" s="52" t="str">
        <f t="shared" si="558"/>
        <v>TOERKOOP REISBURO DE VEER</v>
      </c>
    </row>
    <row r="1916" spans="1:18" ht="15" customHeight="1">
      <c r="A1916" t="str">
        <f t="shared" si="541"/>
        <v>JAPANWALA, SAAID</v>
      </c>
      <c r="B1916" t="str">
        <f t="shared" si="542"/>
        <v>806-173018</v>
      </c>
      <c r="C1916">
        <f t="shared" si="543"/>
        <v>93155045</v>
      </c>
      <c r="D1916" t="str">
        <f t="shared" si="544"/>
        <v>Checked Out</v>
      </c>
      <c r="E1916" t="str">
        <f t="shared" si="545"/>
        <v>CRS</v>
      </c>
      <c r="F1916" t="str">
        <f t="shared" si="546"/>
        <v>RACK</v>
      </c>
      <c r="G1916" t="str">
        <f t="shared" si="547"/>
        <v>SBK</v>
      </c>
      <c r="H1916">
        <f t="shared" si="548"/>
        <v>105</v>
      </c>
      <c r="I1916">
        <f t="shared" si="549"/>
        <v>42591</v>
      </c>
      <c r="J1916">
        <f t="shared" si="550"/>
        <v>42595</v>
      </c>
      <c r="K1916" t="str">
        <f t="shared" si="551"/>
        <v>NQQ1</v>
      </c>
      <c r="L1916">
        <f t="shared" si="552"/>
        <v>115</v>
      </c>
      <c r="M1916">
        <f t="shared" si="553"/>
        <v>4</v>
      </c>
      <c r="N1916">
        <f t="shared" si="554"/>
        <v>0</v>
      </c>
      <c r="O1916">
        <f t="shared" si="555"/>
        <v>0</v>
      </c>
      <c r="P1916" s="52" t="str">
        <f t="shared" si="556"/>
        <v>BOOKING.COM</v>
      </c>
      <c r="Q1916" s="52" t="str">
        <f t="shared" si="557"/>
        <v>*JBS HOTELS</v>
      </c>
      <c r="R1916" s="52" t="str">
        <f t="shared" si="558"/>
        <v>TOERKOOP REISBURO DE VEER</v>
      </c>
    </row>
    <row r="1917" spans="1:18" ht="15" customHeight="1">
      <c r="A1917" t="str">
        <f t="shared" si="541"/>
        <v>JAPANWALA, SAAID</v>
      </c>
      <c r="B1917" t="str">
        <f t="shared" si="542"/>
        <v>806-173018</v>
      </c>
      <c r="C1917">
        <f t="shared" si="543"/>
        <v>93155045</v>
      </c>
      <c r="D1917" t="str">
        <f t="shared" si="544"/>
        <v>Checked Out</v>
      </c>
      <c r="E1917" t="str">
        <f t="shared" si="545"/>
        <v>CRS</v>
      </c>
      <c r="F1917" t="str">
        <f t="shared" si="546"/>
        <v>RACK</v>
      </c>
      <c r="G1917" t="str">
        <f t="shared" si="547"/>
        <v>SBK</v>
      </c>
      <c r="H1917">
        <f t="shared" si="548"/>
        <v>105</v>
      </c>
      <c r="I1917">
        <f t="shared" si="549"/>
        <v>42591</v>
      </c>
      <c r="J1917">
        <f t="shared" si="550"/>
        <v>42595</v>
      </c>
      <c r="K1917" t="str">
        <f t="shared" si="551"/>
        <v>NQQ1</v>
      </c>
      <c r="L1917">
        <f t="shared" si="552"/>
        <v>115</v>
      </c>
      <c r="M1917">
        <f t="shared" si="553"/>
        <v>4</v>
      </c>
      <c r="N1917">
        <f t="shared" si="554"/>
        <v>0</v>
      </c>
      <c r="O1917">
        <f t="shared" si="555"/>
        <v>0</v>
      </c>
      <c r="P1917" s="52" t="str">
        <f t="shared" si="556"/>
        <v>BOOKING.COM</v>
      </c>
      <c r="Q1917" s="52" t="str">
        <f t="shared" si="557"/>
        <v>*JBS HOTELS</v>
      </c>
      <c r="R1917" s="52" t="str">
        <f t="shared" si="558"/>
        <v>TOERKOOP REISBURO DE VEER</v>
      </c>
    </row>
    <row r="1918" spans="1:18" ht="15" customHeight="1">
      <c r="A1918" t="str">
        <f t="shared" si="541"/>
        <v>JAPANWALA, SAAID</v>
      </c>
      <c r="B1918" t="str">
        <f t="shared" si="542"/>
        <v>806-173018</v>
      </c>
      <c r="C1918">
        <f t="shared" si="543"/>
        <v>93155045</v>
      </c>
      <c r="D1918" t="str">
        <f t="shared" si="544"/>
        <v>Checked Out</v>
      </c>
      <c r="E1918" t="str">
        <f t="shared" si="545"/>
        <v>CRS</v>
      </c>
      <c r="F1918" t="str">
        <f t="shared" si="546"/>
        <v>RACK</v>
      </c>
      <c r="G1918" t="str">
        <f t="shared" si="547"/>
        <v>SBK</v>
      </c>
      <c r="H1918">
        <f t="shared" si="548"/>
        <v>105</v>
      </c>
      <c r="I1918">
        <f t="shared" si="549"/>
        <v>42591</v>
      </c>
      <c r="J1918">
        <f t="shared" si="550"/>
        <v>42595</v>
      </c>
      <c r="K1918" t="str">
        <f t="shared" si="551"/>
        <v>NQQ1</v>
      </c>
      <c r="L1918">
        <f t="shared" si="552"/>
        <v>115</v>
      </c>
      <c r="M1918">
        <f t="shared" si="553"/>
        <v>4</v>
      </c>
      <c r="N1918">
        <f t="shared" si="554"/>
        <v>0</v>
      </c>
      <c r="O1918">
        <f t="shared" si="555"/>
        <v>0</v>
      </c>
      <c r="P1918" s="52" t="str">
        <f t="shared" si="556"/>
        <v>BOOKING.COM</v>
      </c>
      <c r="Q1918" s="52" t="str">
        <f t="shared" si="557"/>
        <v>*JBS HOTELS</v>
      </c>
      <c r="R1918" s="52" t="str">
        <f t="shared" si="558"/>
        <v>TOERKOOP REISBURO DE VEER</v>
      </c>
    </row>
    <row r="1919" spans="1:18" ht="15" customHeight="1">
      <c r="A1919" t="str">
        <f t="shared" si="541"/>
        <v>JAPANWALA, SAAID</v>
      </c>
      <c r="B1919" t="str">
        <f t="shared" si="542"/>
        <v>806-173018</v>
      </c>
      <c r="C1919">
        <f t="shared" si="543"/>
        <v>93155045</v>
      </c>
      <c r="D1919" t="str">
        <f t="shared" si="544"/>
        <v>Checked Out</v>
      </c>
      <c r="E1919" t="str">
        <f t="shared" si="545"/>
        <v>CRS</v>
      </c>
      <c r="F1919" t="str">
        <f t="shared" si="546"/>
        <v>RACK</v>
      </c>
      <c r="G1919" t="str">
        <f t="shared" si="547"/>
        <v>SBK</v>
      </c>
      <c r="H1919">
        <f t="shared" si="548"/>
        <v>105</v>
      </c>
      <c r="I1919">
        <f t="shared" si="549"/>
        <v>42591</v>
      </c>
      <c r="J1919">
        <f t="shared" si="550"/>
        <v>42595</v>
      </c>
      <c r="K1919" t="str">
        <f t="shared" si="551"/>
        <v>NQQ1</v>
      </c>
      <c r="L1919">
        <f t="shared" si="552"/>
        <v>115</v>
      </c>
      <c r="M1919">
        <f t="shared" si="553"/>
        <v>4</v>
      </c>
      <c r="N1919">
        <f t="shared" si="554"/>
        <v>0</v>
      </c>
      <c r="O1919">
        <f t="shared" si="555"/>
        <v>0</v>
      </c>
      <c r="P1919" s="52" t="str">
        <f t="shared" si="556"/>
        <v>BOOKING.COM</v>
      </c>
      <c r="Q1919" s="52" t="str">
        <f t="shared" si="557"/>
        <v>*JBS HOTELS</v>
      </c>
      <c r="R1919" s="52" t="str">
        <f t="shared" si="558"/>
        <v>TOERKOOP REISBURO DE VEER</v>
      </c>
    </row>
    <row r="1920" spans="1:18" ht="15" customHeight="1">
      <c r="A1920" t="str">
        <f t="shared" si="541"/>
        <v>JAPANWALA, SAAID</v>
      </c>
      <c r="B1920" t="str">
        <f t="shared" si="542"/>
        <v>806-173018</v>
      </c>
      <c r="C1920">
        <f t="shared" si="543"/>
        <v>93155045</v>
      </c>
      <c r="D1920" t="str">
        <f t="shared" si="544"/>
        <v>Checked Out</v>
      </c>
      <c r="E1920" t="str">
        <f t="shared" si="545"/>
        <v>CRS</v>
      </c>
      <c r="F1920" t="str">
        <f t="shared" si="546"/>
        <v>RACK</v>
      </c>
      <c r="G1920" t="str">
        <f t="shared" si="547"/>
        <v>SBK</v>
      </c>
      <c r="H1920">
        <f t="shared" si="548"/>
        <v>105</v>
      </c>
      <c r="I1920">
        <f t="shared" si="549"/>
        <v>42591</v>
      </c>
      <c r="J1920">
        <f t="shared" si="550"/>
        <v>42595</v>
      </c>
      <c r="K1920" t="str">
        <f t="shared" si="551"/>
        <v>NQQ1</v>
      </c>
      <c r="L1920">
        <f t="shared" si="552"/>
        <v>115</v>
      </c>
      <c r="M1920">
        <f t="shared" si="553"/>
        <v>4</v>
      </c>
      <c r="N1920">
        <f t="shared" si="554"/>
        <v>0</v>
      </c>
      <c r="O1920">
        <f t="shared" si="555"/>
        <v>0</v>
      </c>
      <c r="P1920" s="52" t="str">
        <f t="shared" si="556"/>
        <v>BOOKING.COM</v>
      </c>
      <c r="Q1920" s="52" t="str">
        <f t="shared" si="557"/>
        <v>*JBS HOTELS</v>
      </c>
      <c r="R1920" s="52" t="str">
        <f t="shared" si="558"/>
        <v>TOERKOOP REISBURO DE VEER</v>
      </c>
    </row>
    <row r="1921" spans="1:18" ht="15" customHeight="1">
      <c r="A1921" t="str">
        <f t="shared" si="541"/>
        <v>JAPANWALA, SAAID</v>
      </c>
      <c r="B1921" t="str">
        <f t="shared" si="542"/>
        <v>806-173018</v>
      </c>
      <c r="C1921">
        <f t="shared" si="543"/>
        <v>93155045</v>
      </c>
      <c r="D1921" t="str">
        <f t="shared" si="544"/>
        <v>Checked Out</v>
      </c>
      <c r="E1921" t="str">
        <f t="shared" si="545"/>
        <v>CRS</v>
      </c>
      <c r="F1921" t="str">
        <f t="shared" si="546"/>
        <v>RACK</v>
      </c>
      <c r="G1921" t="str">
        <f t="shared" si="547"/>
        <v>SBK</v>
      </c>
      <c r="H1921">
        <f t="shared" si="548"/>
        <v>105</v>
      </c>
      <c r="I1921">
        <f t="shared" si="549"/>
        <v>42591</v>
      </c>
      <c r="J1921">
        <f t="shared" si="550"/>
        <v>42595</v>
      </c>
      <c r="K1921" t="str">
        <f t="shared" si="551"/>
        <v>NQQ1</v>
      </c>
      <c r="L1921">
        <f t="shared" si="552"/>
        <v>115</v>
      </c>
      <c r="M1921">
        <f t="shared" si="553"/>
        <v>4</v>
      </c>
      <c r="N1921">
        <f t="shared" si="554"/>
        <v>0</v>
      </c>
      <c r="O1921">
        <f t="shared" si="555"/>
        <v>0</v>
      </c>
      <c r="P1921" s="52" t="str">
        <f t="shared" si="556"/>
        <v>BOOKING.COM</v>
      </c>
      <c r="Q1921" s="52" t="str">
        <f t="shared" si="557"/>
        <v>*JBS HOTELS</v>
      </c>
      <c r="R1921" s="52" t="str">
        <f t="shared" si="558"/>
        <v>TOERKOOP REISBURO DE VEER</v>
      </c>
    </row>
    <row r="1922" spans="1:18" ht="15" customHeight="1">
      <c r="A1922" t="str">
        <f t="shared" si="541"/>
        <v>JAPANWALA, SAAID</v>
      </c>
      <c r="B1922" t="str">
        <f t="shared" si="542"/>
        <v>806-173018</v>
      </c>
      <c r="C1922">
        <f t="shared" si="543"/>
        <v>93155045</v>
      </c>
      <c r="D1922" t="str">
        <f t="shared" si="544"/>
        <v>Checked Out</v>
      </c>
      <c r="E1922" t="str">
        <f t="shared" si="545"/>
        <v>CRS</v>
      </c>
      <c r="F1922" t="str">
        <f t="shared" si="546"/>
        <v>RACK</v>
      </c>
      <c r="G1922" t="str">
        <f t="shared" si="547"/>
        <v>SBK</v>
      </c>
      <c r="H1922">
        <f t="shared" si="548"/>
        <v>105</v>
      </c>
      <c r="I1922">
        <f t="shared" si="549"/>
        <v>42591</v>
      </c>
      <c r="J1922">
        <f t="shared" si="550"/>
        <v>42595</v>
      </c>
      <c r="K1922" t="str">
        <f t="shared" si="551"/>
        <v>NQQ1</v>
      </c>
      <c r="L1922">
        <f t="shared" si="552"/>
        <v>115</v>
      </c>
      <c r="M1922">
        <f t="shared" si="553"/>
        <v>4</v>
      </c>
      <c r="N1922">
        <f t="shared" si="554"/>
        <v>0</v>
      </c>
      <c r="O1922">
        <f t="shared" si="555"/>
        <v>0</v>
      </c>
      <c r="P1922" s="52" t="str">
        <f t="shared" si="556"/>
        <v>BOOKING.COM</v>
      </c>
      <c r="Q1922" s="52" t="str">
        <f t="shared" si="557"/>
        <v>*JBS HOTELS</v>
      </c>
      <c r="R1922" s="52" t="str">
        <f t="shared" si="558"/>
        <v>TOERKOOP REISBURO DE VEER</v>
      </c>
    </row>
    <row r="1923" spans="1:18" ht="15" customHeight="1">
      <c r="A1923" t="str">
        <f t="shared" si="541"/>
        <v>JAPANWALA, SAAID</v>
      </c>
      <c r="B1923" t="str">
        <f t="shared" si="542"/>
        <v>806-173018</v>
      </c>
      <c r="C1923">
        <f t="shared" si="543"/>
        <v>93155045</v>
      </c>
      <c r="D1923" t="str">
        <f t="shared" si="544"/>
        <v>Checked Out</v>
      </c>
      <c r="E1923" t="str">
        <f t="shared" si="545"/>
        <v>CRS</v>
      </c>
      <c r="F1923" t="str">
        <f t="shared" si="546"/>
        <v>RACK</v>
      </c>
      <c r="G1923" t="str">
        <f t="shared" si="547"/>
        <v>SBK</v>
      </c>
      <c r="H1923">
        <f t="shared" si="548"/>
        <v>105</v>
      </c>
      <c r="I1923">
        <f t="shared" si="549"/>
        <v>42591</v>
      </c>
      <c r="J1923">
        <f t="shared" si="550"/>
        <v>42595</v>
      </c>
      <c r="K1923" t="str">
        <f t="shared" si="551"/>
        <v>NQQ1</v>
      </c>
      <c r="L1923">
        <f t="shared" si="552"/>
        <v>115</v>
      </c>
      <c r="M1923">
        <f t="shared" si="553"/>
        <v>4</v>
      </c>
      <c r="N1923">
        <f t="shared" si="554"/>
        <v>0</v>
      </c>
      <c r="O1923">
        <f t="shared" si="555"/>
        <v>0</v>
      </c>
      <c r="P1923" s="52" t="str">
        <f t="shared" si="556"/>
        <v>BOOKING.COM</v>
      </c>
      <c r="Q1923" s="52" t="str">
        <f t="shared" si="557"/>
        <v>*JBS HOTELS</v>
      </c>
      <c r="R1923" s="52" t="str">
        <f t="shared" si="558"/>
        <v>TOERKOOP REISBURO DE VEER</v>
      </c>
    </row>
    <row r="1924" spans="1:18" ht="15" customHeight="1">
      <c r="A1924" t="str">
        <f t="shared" si="541"/>
        <v>JAPANWALA, SAAID</v>
      </c>
      <c r="B1924" t="str">
        <f t="shared" si="542"/>
        <v>806-173018</v>
      </c>
      <c r="C1924">
        <f t="shared" si="543"/>
        <v>93155045</v>
      </c>
      <c r="D1924" t="str">
        <f t="shared" si="544"/>
        <v>Checked Out</v>
      </c>
      <c r="E1924" t="str">
        <f t="shared" si="545"/>
        <v>CRS</v>
      </c>
      <c r="F1924" t="str">
        <f t="shared" si="546"/>
        <v>RACK</v>
      </c>
      <c r="G1924" t="str">
        <f t="shared" si="547"/>
        <v>SBK</v>
      </c>
      <c r="H1924">
        <f t="shared" si="548"/>
        <v>105</v>
      </c>
      <c r="I1924">
        <f t="shared" si="549"/>
        <v>42591</v>
      </c>
      <c r="J1924">
        <f t="shared" si="550"/>
        <v>42595</v>
      </c>
      <c r="K1924" t="str">
        <f t="shared" si="551"/>
        <v>NQQ1</v>
      </c>
      <c r="L1924">
        <f t="shared" si="552"/>
        <v>115</v>
      </c>
      <c r="M1924">
        <f t="shared" si="553"/>
        <v>4</v>
      </c>
      <c r="N1924">
        <f t="shared" si="554"/>
        <v>0</v>
      </c>
      <c r="O1924">
        <f t="shared" si="555"/>
        <v>0</v>
      </c>
      <c r="P1924" s="52" t="str">
        <f t="shared" si="556"/>
        <v>BOOKING.COM</v>
      </c>
      <c r="Q1924" s="52" t="str">
        <f t="shared" si="557"/>
        <v>*JBS HOTELS</v>
      </c>
      <c r="R1924" s="52" t="str">
        <f t="shared" si="558"/>
        <v>TOERKOOP REISBURO DE VEER</v>
      </c>
    </row>
    <row r="1925" spans="1:18" ht="15" customHeight="1">
      <c r="A1925" t="str">
        <f t="shared" si="541"/>
        <v>JAPANWALA, SAAID</v>
      </c>
      <c r="B1925" t="str">
        <f t="shared" si="542"/>
        <v>806-173018</v>
      </c>
      <c r="C1925">
        <f t="shared" si="543"/>
        <v>93155045</v>
      </c>
      <c r="D1925" t="str">
        <f t="shared" si="544"/>
        <v>Checked Out</v>
      </c>
      <c r="E1925" t="str">
        <f t="shared" si="545"/>
        <v>CRS</v>
      </c>
      <c r="F1925" t="str">
        <f t="shared" si="546"/>
        <v>RACK</v>
      </c>
      <c r="G1925" t="str">
        <f t="shared" si="547"/>
        <v>SBK</v>
      </c>
      <c r="H1925">
        <f t="shared" si="548"/>
        <v>105</v>
      </c>
      <c r="I1925">
        <f t="shared" si="549"/>
        <v>42591</v>
      </c>
      <c r="J1925">
        <f t="shared" si="550"/>
        <v>42595</v>
      </c>
      <c r="K1925" t="str">
        <f t="shared" si="551"/>
        <v>NQQ1</v>
      </c>
      <c r="L1925">
        <f t="shared" si="552"/>
        <v>115</v>
      </c>
      <c r="M1925">
        <f t="shared" si="553"/>
        <v>4</v>
      </c>
      <c r="N1925">
        <f t="shared" si="554"/>
        <v>0</v>
      </c>
      <c r="O1925">
        <f t="shared" si="555"/>
        <v>0</v>
      </c>
      <c r="P1925" s="52" t="str">
        <f t="shared" si="556"/>
        <v>BOOKING.COM</v>
      </c>
      <c r="Q1925" s="52" t="str">
        <f t="shared" si="557"/>
        <v>*JBS HOTELS</v>
      </c>
      <c r="R1925" s="52" t="str">
        <f t="shared" si="558"/>
        <v>TOERKOOP REISBURO DE VEER</v>
      </c>
    </row>
    <row r="1926" spans="1:18" ht="15" customHeight="1">
      <c r="A1926" t="str">
        <f t="shared" si="541"/>
        <v>JAPANWALA, SAAID</v>
      </c>
      <c r="B1926" t="str">
        <f t="shared" si="542"/>
        <v>806-173018</v>
      </c>
      <c r="C1926">
        <f t="shared" si="543"/>
        <v>93155045</v>
      </c>
      <c r="D1926" t="str">
        <f t="shared" si="544"/>
        <v>Checked Out</v>
      </c>
      <c r="E1926" t="str">
        <f t="shared" si="545"/>
        <v>CRS</v>
      </c>
      <c r="F1926" t="str">
        <f t="shared" si="546"/>
        <v>RACK</v>
      </c>
      <c r="G1926" t="str">
        <f t="shared" si="547"/>
        <v>SBK</v>
      </c>
      <c r="H1926">
        <f t="shared" si="548"/>
        <v>105</v>
      </c>
      <c r="I1926">
        <f t="shared" si="549"/>
        <v>42591</v>
      </c>
      <c r="J1926">
        <f t="shared" si="550"/>
        <v>42595</v>
      </c>
      <c r="K1926" t="str">
        <f t="shared" si="551"/>
        <v>NQQ1</v>
      </c>
      <c r="L1926">
        <f t="shared" si="552"/>
        <v>115</v>
      </c>
      <c r="M1926">
        <f t="shared" si="553"/>
        <v>4</v>
      </c>
      <c r="N1926">
        <f t="shared" si="554"/>
        <v>0</v>
      </c>
      <c r="O1926">
        <f t="shared" si="555"/>
        <v>0</v>
      </c>
      <c r="P1926" s="52" t="str">
        <f t="shared" si="556"/>
        <v>BOOKING.COM</v>
      </c>
      <c r="Q1926" s="52" t="str">
        <f t="shared" si="557"/>
        <v>*JBS HOTELS</v>
      </c>
      <c r="R1926" s="52" t="str">
        <f t="shared" si="558"/>
        <v>TOERKOOP REISBURO DE VEER</v>
      </c>
    </row>
    <row r="1927" spans="1:18" ht="15" customHeight="1">
      <c r="A1927" t="str">
        <f t="shared" si="541"/>
        <v>JAPANWALA, SAAID</v>
      </c>
      <c r="B1927" t="str">
        <f t="shared" si="542"/>
        <v>806-173018</v>
      </c>
      <c r="C1927">
        <f t="shared" si="543"/>
        <v>93155045</v>
      </c>
      <c r="D1927" t="str">
        <f t="shared" si="544"/>
        <v>Checked Out</v>
      </c>
      <c r="E1927" t="str">
        <f t="shared" si="545"/>
        <v>CRS</v>
      </c>
      <c r="F1927" t="str">
        <f t="shared" si="546"/>
        <v>RACK</v>
      </c>
      <c r="G1927" t="str">
        <f t="shared" si="547"/>
        <v>SBK</v>
      </c>
      <c r="H1927">
        <f t="shared" si="548"/>
        <v>105</v>
      </c>
      <c r="I1927">
        <f t="shared" si="549"/>
        <v>42591</v>
      </c>
      <c r="J1927">
        <f t="shared" si="550"/>
        <v>42595</v>
      </c>
      <c r="K1927" t="str">
        <f t="shared" si="551"/>
        <v>NQQ1</v>
      </c>
      <c r="L1927">
        <f t="shared" si="552"/>
        <v>115</v>
      </c>
      <c r="M1927">
        <f t="shared" si="553"/>
        <v>4</v>
      </c>
      <c r="N1927">
        <f t="shared" si="554"/>
        <v>0</v>
      </c>
      <c r="O1927">
        <f t="shared" si="555"/>
        <v>0</v>
      </c>
      <c r="P1927" s="52" t="str">
        <f t="shared" si="556"/>
        <v>BOOKING.COM</v>
      </c>
      <c r="Q1927" s="52" t="str">
        <f t="shared" si="557"/>
        <v>*JBS HOTELS</v>
      </c>
      <c r="R1927" s="52" t="str">
        <f t="shared" si="558"/>
        <v>TOERKOOP REISBURO DE VEER</v>
      </c>
    </row>
    <row r="1928" spans="1:18" ht="15" customHeight="1">
      <c r="A1928" t="str">
        <f t="shared" si="541"/>
        <v>JAPANWALA, SAAID</v>
      </c>
      <c r="B1928" t="str">
        <f t="shared" si="542"/>
        <v>806-173018</v>
      </c>
      <c r="C1928">
        <f t="shared" si="543"/>
        <v>93155045</v>
      </c>
      <c r="D1928" t="str">
        <f t="shared" si="544"/>
        <v>Checked Out</v>
      </c>
      <c r="E1928" t="str">
        <f t="shared" si="545"/>
        <v>CRS</v>
      </c>
      <c r="F1928" t="str">
        <f t="shared" si="546"/>
        <v>RACK</v>
      </c>
      <c r="G1928" t="str">
        <f t="shared" si="547"/>
        <v>SBK</v>
      </c>
      <c r="H1928">
        <f t="shared" si="548"/>
        <v>105</v>
      </c>
      <c r="I1928">
        <f t="shared" si="549"/>
        <v>42591</v>
      </c>
      <c r="J1928">
        <f t="shared" si="550"/>
        <v>42595</v>
      </c>
      <c r="K1928" t="str">
        <f t="shared" si="551"/>
        <v>NQQ1</v>
      </c>
      <c r="L1928">
        <f t="shared" si="552"/>
        <v>115</v>
      </c>
      <c r="M1928">
        <f t="shared" si="553"/>
        <v>4</v>
      </c>
      <c r="N1928">
        <f t="shared" si="554"/>
        <v>0</v>
      </c>
      <c r="O1928">
        <f t="shared" si="555"/>
        <v>0</v>
      </c>
      <c r="P1928" s="52" t="str">
        <f t="shared" si="556"/>
        <v>BOOKING.COM</v>
      </c>
      <c r="Q1928" s="52" t="str">
        <f t="shared" si="557"/>
        <v>*JBS HOTELS</v>
      </c>
      <c r="R1928" s="52" t="str">
        <f t="shared" si="558"/>
        <v>TOERKOOP REISBURO DE VEER</v>
      </c>
    </row>
    <row r="1929" spans="1:18" ht="15" customHeight="1">
      <c r="A1929" t="str">
        <f t="shared" si="541"/>
        <v>JAPANWALA, SAAID</v>
      </c>
      <c r="B1929" t="str">
        <f t="shared" si="542"/>
        <v>806-173018</v>
      </c>
      <c r="C1929">
        <f t="shared" si="543"/>
        <v>93155045</v>
      </c>
      <c r="D1929" t="str">
        <f t="shared" si="544"/>
        <v>Checked Out</v>
      </c>
      <c r="E1929" t="str">
        <f t="shared" si="545"/>
        <v>CRS</v>
      </c>
      <c r="F1929" t="str">
        <f t="shared" si="546"/>
        <v>RACK</v>
      </c>
      <c r="G1929" t="str">
        <f t="shared" si="547"/>
        <v>SBK</v>
      </c>
      <c r="H1929">
        <f t="shared" si="548"/>
        <v>105</v>
      </c>
      <c r="I1929">
        <f t="shared" si="549"/>
        <v>42591</v>
      </c>
      <c r="J1929">
        <f t="shared" si="550"/>
        <v>42595</v>
      </c>
      <c r="K1929" t="str">
        <f t="shared" si="551"/>
        <v>NQQ1</v>
      </c>
      <c r="L1929">
        <f t="shared" si="552"/>
        <v>115</v>
      </c>
      <c r="M1929">
        <f t="shared" si="553"/>
        <v>4</v>
      </c>
      <c r="N1929">
        <f t="shared" si="554"/>
        <v>0</v>
      </c>
      <c r="O1929">
        <f t="shared" si="555"/>
        <v>0</v>
      </c>
      <c r="P1929" s="52" t="str">
        <f t="shared" si="556"/>
        <v>BOOKING.COM</v>
      </c>
      <c r="Q1929" s="52" t="str">
        <f t="shared" si="557"/>
        <v>*JBS HOTELS</v>
      </c>
      <c r="R1929" s="52" t="str">
        <f t="shared" si="558"/>
        <v>TOERKOOP REISBURO DE VEER</v>
      </c>
    </row>
    <row r="1930" spans="1:18" ht="15" customHeight="1">
      <c r="A1930" t="str">
        <f t="shared" si="541"/>
        <v>JAPANWALA, SAAID</v>
      </c>
      <c r="B1930" t="str">
        <f t="shared" si="542"/>
        <v>806-173018</v>
      </c>
      <c r="C1930">
        <f t="shared" si="543"/>
        <v>93155045</v>
      </c>
      <c r="D1930" t="str">
        <f t="shared" si="544"/>
        <v>Checked Out</v>
      </c>
      <c r="E1930" t="str">
        <f t="shared" si="545"/>
        <v>CRS</v>
      </c>
      <c r="F1930" t="str">
        <f t="shared" si="546"/>
        <v>RACK</v>
      </c>
      <c r="G1930" t="str">
        <f t="shared" si="547"/>
        <v>SBK</v>
      </c>
      <c r="H1930">
        <f t="shared" si="548"/>
        <v>105</v>
      </c>
      <c r="I1930">
        <f t="shared" si="549"/>
        <v>42591</v>
      </c>
      <c r="J1930">
        <f t="shared" si="550"/>
        <v>42595</v>
      </c>
      <c r="K1930" t="str">
        <f t="shared" si="551"/>
        <v>NQQ1</v>
      </c>
      <c r="L1930">
        <f t="shared" si="552"/>
        <v>115</v>
      </c>
      <c r="M1930">
        <f t="shared" si="553"/>
        <v>4</v>
      </c>
      <c r="N1930">
        <f t="shared" si="554"/>
        <v>0</v>
      </c>
      <c r="O1930">
        <f t="shared" si="555"/>
        <v>0</v>
      </c>
      <c r="P1930" s="52" t="str">
        <f t="shared" si="556"/>
        <v>BOOKING.COM</v>
      </c>
      <c r="Q1930" s="52" t="str">
        <f t="shared" si="557"/>
        <v>*JBS HOTELS</v>
      </c>
      <c r="R1930" s="52" t="str">
        <f t="shared" si="558"/>
        <v>TOERKOOP REISBURO DE VEER</v>
      </c>
    </row>
    <row r="1931" spans="1:18" ht="15" customHeight="1">
      <c r="A1931" t="str">
        <f t="shared" si="541"/>
        <v>JAPANWALA, SAAID</v>
      </c>
      <c r="B1931" t="str">
        <f t="shared" si="542"/>
        <v>806-173018</v>
      </c>
      <c r="C1931">
        <f t="shared" si="543"/>
        <v>93155045</v>
      </c>
      <c r="D1931" t="str">
        <f t="shared" si="544"/>
        <v>Checked Out</v>
      </c>
      <c r="E1931" t="str">
        <f t="shared" si="545"/>
        <v>CRS</v>
      </c>
      <c r="F1931" t="str">
        <f t="shared" si="546"/>
        <v>RACK</v>
      </c>
      <c r="G1931" t="str">
        <f t="shared" si="547"/>
        <v>SBK</v>
      </c>
      <c r="H1931">
        <f t="shared" si="548"/>
        <v>105</v>
      </c>
      <c r="I1931">
        <f t="shared" si="549"/>
        <v>42591</v>
      </c>
      <c r="J1931">
        <f t="shared" si="550"/>
        <v>42595</v>
      </c>
      <c r="K1931" t="str">
        <f t="shared" si="551"/>
        <v>NQQ1</v>
      </c>
      <c r="L1931">
        <f t="shared" si="552"/>
        <v>115</v>
      </c>
      <c r="M1931">
        <f t="shared" si="553"/>
        <v>4</v>
      </c>
      <c r="N1931">
        <f t="shared" si="554"/>
        <v>0</v>
      </c>
      <c r="O1931">
        <f t="shared" si="555"/>
        <v>0</v>
      </c>
      <c r="P1931" s="52" t="str">
        <f t="shared" si="556"/>
        <v>BOOKING.COM</v>
      </c>
      <c r="Q1931" s="52" t="str">
        <f t="shared" si="557"/>
        <v>*JBS HOTELS</v>
      </c>
      <c r="R1931" s="52" t="str">
        <f t="shared" si="558"/>
        <v>TOERKOOP REISBURO DE VEER</v>
      </c>
    </row>
    <row r="1932" spans="1:18" ht="15" customHeight="1">
      <c r="A1932" t="str">
        <f t="shared" si="541"/>
        <v>JAPANWALA, SAAID</v>
      </c>
      <c r="B1932" t="str">
        <f t="shared" si="542"/>
        <v>806-173018</v>
      </c>
      <c r="C1932">
        <f t="shared" si="543"/>
        <v>93155045</v>
      </c>
      <c r="D1932" t="str">
        <f t="shared" si="544"/>
        <v>Checked Out</v>
      </c>
      <c r="E1932" t="str">
        <f t="shared" si="545"/>
        <v>CRS</v>
      </c>
      <c r="F1932" t="str">
        <f t="shared" si="546"/>
        <v>RACK</v>
      </c>
      <c r="G1932" t="str">
        <f t="shared" si="547"/>
        <v>SBK</v>
      </c>
      <c r="H1932">
        <f t="shared" si="548"/>
        <v>105</v>
      </c>
      <c r="I1932">
        <f t="shared" si="549"/>
        <v>42591</v>
      </c>
      <c r="J1932">
        <f t="shared" si="550"/>
        <v>42595</v>
      </c>
      <c r="K1932" t="str">
        <f t="shared" si="551"/>
        <v>NQQ1</v>
      </c>
      <c r="L1932">
        <f t="shared" si="552"/>
        <v>115</v>
      </c>
      <c r="M1932">
        <f t="shared" si="553"/>
        <v>4</v>
      </c>
      <c r="N1932">
        <f t="shared" si="554"/>
        <v>0</v>
      </c>
      <c r="O1932">
        <f t="shared" si="555"/>
        <v>0</v>
      </c>
      <c r="P1932" s="52" t="str">
        <f t="shared" si="556"/>
        <v>BOOKING.COM</v>
      </c>
      <c r="Q1932" s="52" t="str">
        <f t="shared" si="557"/>
        <v>*JBS HOTELS</v>
      </c>
      <c r="R1932" s="52" t="str">
        <f t="shared" si="558"/>
        <v>TOERKOOP REISBURO DE VEER</v>
      </c>
    </row>
    <row r="1933" spans="1:18" ht="15" customHeight="1">
      <c r="A1933" t="str">
        <f t="shared" si="541"/>
        <v>JAPANWALA, SAAID</v>
      </c>
      <c r="B1933" t="str">
        <f t="shared" si="542"/>
        <v>806-173018</v>
      </c>
      <c r="C1933">
        <f t="shared" si="543"/>
        <v>93155045</v>
      </c>
      <c r="D1933" t="str">
        <f t="shared" si="544"/>
        <v>Checked Out</v>
      </c>
      <c r="E1933" t="str">
        <f t="shared" si="545"/>
        <v>CRS</v>
      </c>
      <c r="F1933" t="str">
        <f t="shared" si="546"/>
        <v>RACK</v>
      </c>
      <c r="G1933" t="str">
        <f t="shared" si="547"/>
        <v>SBK</v>
      </c>
      <c r="H1933">
        <f t="shared" si="548"/>
        <v>105</v>
      </c>
      <c r="I1933">
        <f t="shared" si="549"/>
        <v>42591</v>
      </c>
      <c r="J1933">
        <f t="shared" si="550"/>
        <v>42595</v>
      </c>
      <c r="K1933" t="str">
        <f t="shared" si="551"/>
        <v>NQQ1</v>
      </c>
      <c r="L1933">
        <f t="shared" si="552"/>
        <v>115</v>
      </c>
      <c r="M1933">
        <f t="shared" si="553"/>
        <v>4</v>
      </c>
      <c r="N1933">
        <f t="shared" si="554"/>
        <v>0</v>
      </c>
      <c r="O1933">
        <f t="shared" si="555"/>
        <v>0</v>
      </c>
      <c r="P1933" s="52" t="str">
        <f t="shared" si="556"/>
        <v>BOOKING.COM</v>
      </c>
      <c r="Q1933" s="52" t="str">
        <f t="shared" si="557"/>
        <v>*JBS HOTELS</v>
      </c>
      <c r="R1933" s="52" t="str">
        <f t="shared" si="558"/>
        <v>TOERKOOP REISBURO DE VEER</v>
      </c>
    </row>
    <row r="1934" spans="1:18" ht="15" customHeight="1">
      <c r="A1934" t="str">
        <f t="shared" si="541"/>
        <v>JAPANWALA, SAAID</v>
      </c>
      <c r="B1934" t="str">
        <f t="shared" si="542"/>
        <v>806-173018</v>
      </c>
      <c r="C1934">
        <f t="shared" si="543"/>
        <v>93155045</v>
      </c>
      <c r="D1934" t="str">
        <f t="shared" si="544"/>
        <v>Checked Out</v>
      </c>
      <c r="E1934" t="str">
        <f t="shared" si="545"/>
        <v>CRS</v>
      </c>
      <c r="F1934" t="str">
        <f t="shared" si="546"/>
        <v>RACK</v>
      </c>
      <c r="G1934" t="str">
        <f t="shared" si="547"/>
        <v>SBK</v>
      </c>
      <c r="H1934">
        <f t="shared" si="548"/>
        <v>105</v>
      </c>
      <c r="I1934">
        <f t="shared" si="549"/>
        <v>42591</v>
      </c>
      <c r="J1934">
        <f t="shared" si="550"/>
        <v>42595</v>
      </c>
      <c r="K1934" t="str">
        <f t="shared" si="551"/>
        <v>NQQ1</v>
      </c>
      <c r="L1934">
        <f t="shared" si="552"/>
        <v>115</v>
      </c>
      <c r="M1934">
        <f t="shared" si="553"/>
        <v>4</v>
      </c>
      <c r="N1934">
        <f t="shared" si="554"/>
        <v>0</v>
      </c>
      <c r="O1934">
        <f t="shared" si="555"/>
        <v>0</v>
      </c>
      <c r="P1934" s="52" t="str">
        <f t="shared" si="556"/>
        <v>BOOKING.COM</v>
      </c>
      <c r="Q1934" s="52" t="str">
        <f t="shared" si="557"/>
        <v>*JBS HOTELS</v>
      </c>
      <c r="R1934" s="52" t="str">
        <f t="shared" si="558"/>
        <v>TOERKOOP REISBURO DE VEER</v>
      </c>
    </row>
    <row r="1935" spans="1:18" ht="15" customHeight="1">
      <c r="A1935" t="str">
        <f t="shared" si="541"/>
        <v>JAPANWALA, SAAID</v>
      </c>
      <c r="B1935" t="str">
        <f t="shared" si="542"/>
        <v>806-173018</v>
      </c>
      <c r="C1935">
        <f t="shared" si="543"/>
        <v>93155045</v>
      </c>
      <c r="D1935" t="str">
        <f t="shared" si="544"/>
        <v>Checked Out</v>
      </c>
      <c r="E1935" t="str">
        <f t="shared" si="545"/>
        <v>CRS</v>
      </c>
      <c r="F1935" t="str">
        <f t="shared" si="546"/>
        <v>RACK</v>
      </c>
      <c r="G1935" t="str">
        <f t="shared" si="547"/>
        <v>SBK</v>
      </c>
      <c r="H1935">
        <f t="shared" si="548"/>
        <v>105</v>
      </c>
      <c r="I1935">
        <f t="shared" si="549"/>
        <v>42591</v>
      </c>
      <c r="J1935">
        <f t="shared" si="550"/>
        <v>42595</v>
      </c>
      <c r="K1935" t="str">
        <f t="shared" si="551"/>
        <v>NQQ1</v>
      </c>
      <c r="L1935">
        <f t="shared" si="552"/>
        <v>115</v>
      </c>
      <c r="M1935">
        <f t="shared" si="553"/>
        <v>4</v>
      </c>
      <c r="N1935">
        <f t="shared" si="554"/>
        <v>0</v>
      </c>
      <c r="O1935">
        <f t="shared" si="555"/>
        <v>0</v>
      </c>
      <c r="P1935" s="52" t="str">
        <f t="shared" si="556"/>
        <v>BOOKING.COM</v>
      </c>
      <c r="Q1935" s="52" t="str">
        <f t="shared" si="557"/>
        <v>*JBS HOTELS</v>
      </c>
      <c r="R1935" s="52" t="str">
        <f t="shared" si="558"/>
        <v>TOERKOOP REISBURO DE VEER</v>
      </c>
    </row>
    <row r="1936" spans="1:18" ht="15" customHeight="1">
      <c r="A1936" t="str">
        <f t="shared" si="541"/>
        <v>JAPANWALA, SAAID</v>
      </c>
      <c r="B1936" t="str">
        <f t="shared" si="542"/>
        <v>806-173018</v>
      </c>
      <c r="C1936">
        <f t="shared" si="543"/>
        <v>93155045</v>
      </c>
      <c r="D1936" t="str">
        <f t="shared" si="544"/>
        <v>Checked Out</v>
      </c>
      <c r="E1936" t="str">
        <f t="shared" si="545"/>
        <v>CRS</v>
      </c>
      <c r="F1936" t="str">
        <f t="shared" si="546"/>
        <v>RACK</v>
      </c>
      <c r="G1936" t="str">
        <f t="shared" si="547"/>
        <v>SBK</v>
      </c>
      <c r="H1936">
        <f t="shared" si="548"/>
        <v>105</v>
      </c>
      <c r="I1936">
        <f t="shared" si="549"/>
        <v>42591</v>
      </c>
      <c r="J1936">
        <f t="shared" si="550"/>
        <v>42595</v>
      </c>
      <c r="K1936" t="str">
        <f t="shared" si="551"/>
        <v>NQQ1</v>
      </c>
      <c r="L1936">
        <f t="shared" si="552"/>
        <v>115</v>
      </c>
      <c r="M1936">
        <f t="shared" si="553"/>
        <v>4</v>
      </c>
      <c r="N1936">
        <f t="shared" si="554"/>
        <v>0</v>
      </c>
      <c r="O1936">
        <f t="shared" si="555"/>
        <v>0</v>
      </c>
      <c r="P1936" s="52" t="str">
        <f t="shared" si="556"/>
        <v>BOOKING.COM</v>
      </c>
      <c r="Q1936" s="52" t="str">
        <f t="shared" si="557"/>
        <v>*JBS HOTELS</v>
      </c>
      <c r="R1936" s="52" t="str">
        <f t="shared" si="558"/>
        <v>TOERKOOP REISBURO DE VEER</v>
      </c>
    </row>
    <row r="1937" spans="1:18" ht="15" customHeight="1">
      <c r="A1937" t="str">
        <f t="shared" si="541"/>
        <v>JAPANWALA, SAAID</v>
      </c>
      <c r="B1937" t="str">
        <f t="shared" si="542"/>
        <v>806-173018</v>
      </c>
      <c r="C1937">
        <f t="shared" si="543"/>
        <v>93155045</v>
      </c>
      <c r="D1937" t="str">
        <f t="shared" si="544"/>
        <v>Checked Out</v>
      </c>
      <c r="E1937" t="str">
        <f t="shared" si="545"/>
        <v>CRS</v>
      </c>
      <c r="F1937" t="str">
        <f t="shared" si="546"/>
        <v>RACK</v>
      </c>
      <c r="G1937" t="str">
        <f t="shared" si="547"/>
        <v>SBK</v>
      </c>
      <c r="H1937">
        <f t="shared" si="548"/>
        <v>105</v>
      </c>
      <c r="I1937">
        <f t="shared" si="549"/>
        <v>42591</v>
      </c>
      <c r="J1937">
        <f t="shared" si="550"/>
        <v>42595</v>
      </c>
      <c r="K1937" t="str">
        <f t="shared" si="551"/>
        <v>NQQ1</v>
      </c>
      <c r="L1937">
        <f t="shared" si="552"/>
        <v>115</v>
      </c>
      <c r="M1937">
        <f t="shared" si="553"/>
        <v>4</v>
      </c>
      <c r="N1937">
        <f t="shared" si="554"/>
        <v>0</v>
      </c>
      <c r="O1937">
        <f t="shared" si="555"/>
        <v>0</v>
      </c>
      <c r="P1937" s="52" t="str">
        <f t="shared" si="556"/>
        <v>BOOKING.COM</v>
      </c>
      <c r="Q1937" s="52" t="str">
        <f t="shared" si="557"/>
        <v>*JBS HOTELS</v>
      </c>
      <c r="R1937" s="52" t="str">
        <f t="shared" si="558"/>
        <v>TOERKOOP REISBURO DE VEER</v>
      </c>
    </row>
    <row r="1938" spans="1:18" ht="15" customHeight="1">
      <c r="A1938" t="str">
        <f t="shared" si="541"/>
        <v>JAPANWALA, SAAID</v>
      </c>
      <c r="B1938" t="str">
        <f t="shared" si="542"/>
        <v>806-173018</v>
      </c>
      <c r="C1938">
        <f t="shared" si="543"/>
        <v>93155045</v>
      </c>
      <c r="D1938" t="str">
        <f t="shared" si="544"/>
        <v>Checked Out</v>
      </c>
      <c r="E1938" t="str">
        <f t="shared" si="545"/>
        <v>CRS</v>
      </c>
      <c r="F1938" t="str">
        <f t="shared" si="546"/>
        <v>RACK</v>
      </c>
      <c r="G1938" t="str">
        <f t="shared" si="547"/>
        <v>SBK</v>
      </c>
      <c r="H1938">
        <f t="shared" si="548"/>
        <v>105</v>
      </c>
      <c r="I1938">
        <f t="shared" si="549"/>
        <v>42591</v>
      </c>
      <c r="J1938">
        <f t="shared" si="550"/>
        <v>42595</v>
      </c>
      <c r="K1938" t="str">
        <f t="shared" si="551"/>
        <v>NQQ1</v>
      </c>
      <c r="L1938">
        <f t="shared" si="552"/>
        <v>115</v>
      </c>
      <c r="M1938">
        <f t="shared" si="553"/>
        <v>4</v>
      </c>
      <c r="N1938">
        <f t="shared" si="554"/>
        <v>0</v>
      </c>
      <c r="O1938">
        <f t="shared" si="555"/>
        <v>0</v>
      </c>
      <c r="P1938" s="52" t="str">
        <f t="shared" si="556"/>
        <v>BOOKING.COM</v>
      </c>
      <c r="Q1938" s="52" t="str">
        <f t="shared" si="557"/>
        <v>*JBS HOTELS</v>
      </c>
      <c r="R1938" s="52" t="str">
        <f t="shared" si="558"/>
        <v>TOERKOOP REISBURO DE VEER</v>
      </c>
    </row>
    <row r="1939" spans="1:18" ht="15" customHeight="1">
      <c r="A1939" t="str">
        <f t="shared" si="541"/>
        <v>JAPANWALA, SAAID</v>
      </c>
      <c r="B1939" t="str">
        <f t="shared" si="542"/>
        <v>806-173018</v>
      </c>
      <c r="C1939">
        <f t="shared" si="543"/>
        <v>93155045</v>
      </c>
      <c r="D1939" t="str">
        <f t="shared" si="544"/>
        <v>Checked Out</v>
      </c>
      <c r="E1939" t="str">
        <f t="shared" si="545"/>
        <v>CRS</v>
      </c>
      <c r="F1939" t="str">
        <f t="shared" si="546"/>
        <v>RACK</v>
      </c>
      <c r="G1939" t="str">
        <f t="shared" si="547"/>
        <v>SBK</v>
      </c>
      <c r="H1939">
        <f t="shared" si="548"/>
        <v>105</v>
      </c>
      <c r="I1939">
        <f t="shared" si="549"/>
        <v>42591</v>
      </c>
      <c r="J1939">
        <f t="shared" si="550"/>
        <v>42595</v>
      </c>
      <c r="K1939" t="str">
        <f t="shared" si="551"/>
        <v>NQQ1</v>
      </c>
      <c r="L1939">
        <f t="shared" si="552"/>
        <v>115</v>
      </c>
      <c r="M1939">
        <f t="shared" si="553"/>
        <v>4</v>
      </c>
      <c r="N1939">
        <f t="shared" si="554"/>
        <v>0</v>
      </c>
      <c r="O1939">
        <f t="shared" si="555"/>
        <v>0</v>
      </c>
      <c r="P1939" s="52" t="str">
        <f t="shared" si="556"/>
        <v>BOOKING.COM</v>
      </c>
      <c r="Q1939" s="52" t="str">
        <f t="shared" si="557"/>
        <v>*JBS HOTELS</v>
      </c>
      <c r="R1939" s="52" t="str">
        <f t="shared" si="558"/>
        <v>TOERKOOP REISBURO DE VEER</v>
      </c>
    </row>
    <row r="1940" spans="1:18" ht="15" customHeight="1">
      <c r="A1940" t="str">
        <f t="shared" si="541"/>
        <v>JAPANWALA, SAAID</v>
      </c>
      <c r="B1940" t="str">
        <f t="shared" si="542"/>
        <v>806-173018</v>
      </c>
      <c r="C1940">
        <f t="shared" si="543"/>
        <v>93155045</v>
      </c>
      <c r="D1940" t="str">
        <f t="shared" si="544"/>
        <v>Checked Out</v>
      </c>
      <c r="E1940" t="str">
        <f t="shared" si="545"/>
        <v>CRS</v>
      </c>
      <c r="F1940" t="str">
        <f t="shared" si="546"/>
        <v>RACK</v>
      </c>
      <c r="G1940" t="str">
        <f t="shared" si="547"/>
        <v>SBK</v>
      </c>
      <c r="H1940">
        <f t="shared" si="548"/>
        <v>105</v>
      </c>
      <c r="I1940">
        <f t="shared" si="549"/>
        <v>42591</v>
      </c>
      <c r="J1940">
        <f t="shared" si="550"/>
        <v>42595</v>
      </c>
      <c r="K1940" t="str">
        <f t="shared" si="551"/>
        <v>NQQ1</v>
      </c>
      <c r="L1940">
        <f t="shared" si="552"/>
        <v>115</v>
      </c>
      <c r="M1940">
        <f t="shared" si="553"/>
        <v>4</v>
      </c>
      <c r="N1940">
        <f t="shared" si="554"/>
        <v>0</v>
      </c>
      <c r="O1940">
        <f t="shared" si="555"/>
        <v>0</v>
      </c>
      <c r="P1940" s="52" t="str">
        <f t="shared" si="556"/>
        <v>BOOKING.COM</v>
      </c>
      <c r="Q1940" s="52" t="str">
        <f t="shared" si="557"/>
        <v>*JBS HOTELS</v>
      </c>
      <c r="R1940" s="52" t="str">
        <f t="shared" si="558"/>
        <v>TOERKOOP REISBURO DE VEER</v>
      </c>
    </row>
    <row r="1941" spans="1:18" ht="15" customHeight="1">
      <c r="A1941" t="str">
        <f t="shared" si="541"/>
        <v>JAPANWALA, SAAID</v>
      </c>
      <c r="B1941" t="str">
        <f t="shared" si="542"/>
        <v>806-173018</v>
      </c>
      <c r="C1941">
        <f t="shared" si="543"/>
        <v>93155045</v>
      </c>
      <c r="D1941" t="str">
        <f t="shared" si="544"/>
        <v>Checked Out</v>
      </c>
      <c r="E1941" t="str">
        <f t="shared" si="545"/>
        <v>CRS</v>
      </c>
      <c r="F1941" t="str">
        <f t="shared" si="546"/>
        <v>RACK</v>
      </c>
      <c r="G1941" t="str">
        <f t="shared" si="547"/>
        <v>SBK</v>
      </c>
      <c r="H1941">
        <f t="shared" si="548"/>
        <v>105</v>
      </c>
      <c r="I1941">
        <f t="shared" si="549"/>
        <v>42591</v>
      </c>
      <c r="J1941">
        <f t="shared" si="550"/>
        <v>42595</v>
      </c>
      <c r="K1941" t="str">
        <f t="shared" si="551"/>
        <v>NQQ1</v>
      </c>
      <c r="L1941">
        <f t="shared" si="552"/>
        <v>115</v>
      </c>
      <c r="M1941">
        <f t="shared" si="553"/>
        <v>4</v>
      </c>
      <c r="N1941">
        <f t="shared" si="554"/>
        <v>0</v>
      </c>
      <c r="O1941">
        <f t="shared" si="555"/>
        <v>0</v>
      </c>
      <c r="P1941" s="52" t="str">
        <f t="shared" si="556"/>
        <v>BOOKING.COM</v>
      </c>
      <c r="Q1941" s="52" t="str">
        <f t="shared" si="557"/>
        <v>*JBS HOTELS</v>
      </c>
      <c r="R1941" s="52" t="str">
        <f t="shared" si="558"/>
        <v>TOERKOOP REISBURO DE VEER</v>
      </c>
    </row>
    <row r="1942" spans="1:18" ht="15" customHeight="1">
      <c r="A1942" t="str">
        <f t="shared" si="541"/>
        <v>JAPANWALA, SAAID</v>
      </c>
      <c r="B1942" t="str">
        <f t="shared" si="542"/>
        <v>806-173018</v>
      </c>
      <c r="C1942">
        <f t="shared" si="543"/>
        <v>93155045</v>
      </c>
      <c r="D1942" t="str">
        <f t="shared" si="544"/>
        <v>Checked Out</v>
      </c>
      <c r="E1942" t="str">
        <f t="shared" si="545"/>
        <v>CRS</v>
      </c>
      <c r="F1942" t="str">
        <f t="shared" si="546"/>
        <v>RACK</v>
      </c>
      <c r="G1942" t="str">
        <f t="shared" si="547"/>
        <v>SBK</v>
      </c>
      <c r="H1942">
        <f t="shared" si="548"/>
        <v>105</v>
      </c>
      <c r="I1942">
        <f t="shared" si="549"/>
        <v>42591</v>
      </c>
      <c r="J1942">
        <f t="shared" si="550"/>
        <v>42595</v>
      </c>
      <c r="K1942" t="str">
        <f t="shared" si="551"/>
        <v>NQQ1</v>
      </c>
      <c r="L1942">
        <f t="shared" si="552"/>
        <v>115</v>
      </c>
      <c r="M1942">
        <f t="shared" si="553"/>
        <v>4</v>
      </c>
      <c r="N1942">
        <f t="shared" si="554"/>
        <v>0</v>
      </c>
      <c r="O1942">
        <f t="shared" si="555"/>
        <v>0</v>
      </c>
      <c r="P1942" s="52" t="str">
        <f t="shared" si="556"/>
        <v>BOOKING.COM</v>
      </c>
      <c r="Q1942" s="52" t="str">
        <f t="shared" si="557"/>
        <v>*JBS HOTELS</v>
      </c>
      <c r="R1942" s="52" t="str">
        <f t="shared" si="558"/>
        <v>TOERKOOP REISBURO DE VEER</v>
      </c>
    </row>
    <row r="1943" spans="1:18" ht="15" customHeight="1">
      <c r="A1943" t="str">
        <f t="shared" si="541"/>
        <v>JAPANWALA, SAAID</v>
      </c>
      <c r="B1943" t="str">
        <f t="shared" si="542"/>
        <v>806-173018</v>
      </c>
      <c r="C1943">
        <f t="shared" si="543"/>
        <v>93155045</v>
      </c>
      <c r="D1943" t="str">
        <f t="shared" si="544"/>
        <v>Checked Out</v>
      </c>
      <c r="E1943" t="str">
        <f t="shared" si="545"/>
        <v>CRS</v>
      </c>
      <c r="F1943" t="str">
        <f t="shared" si="546"/>
        <v>RACK</v>
      </c>
      <c r="G1943" t="str">
        <f t="shared" si="547"/>
        <v>SBK</v>
      </c>
      <c r="H1943">
        <f t="shared" si="548"/>
        <v>105</v>
      </c>
      <c r="I1943">
        <f t="shared" si="549"/>
        <v>42591</v>
      </c>
      <c r="J1943">
        <f t="shared" si="550"/>
        <v>42595</v>
      </c>
      <c r="K1943" t="str">
        <f t="shared" si="551"/>
        <v>NQQ1</v>
      </c>
      <c r="L1943">
        <f t="shared" si="552"/>
        <v>115</v>
      </c>
      <c r="M1943">
        <f t="shared" si="553"/>
        <v>4</v>
      </c>
      <c r="N1943">
        <f t="shared" si="554"/>
        <v>0</v>
      </c>
      <c r="O1943">
        <f t="shared" si="555"/>
        <v>0</v>
      </c>
      <c r="P1943" s="52" t="str">
        <f t="shared" si="556"/>
        <v>BOOKING.COM</v>
      </c>
      <c r="Q1943" s="52" t="str">
        <f t="shared" si="557"/>
        <v>*JBS HOTELS</v>
      </c>
      <c r="R1943" s="52" t="str">
        <f t="shared" si="558"/>
        <v>TOERKOOP REISBURO DE VEER</v>
      </c>
    </row>
    <row r="1944" spans="1:18" ht="15" customHeight="1">
      <c r="A1944" t="str">
        <f t="shared" si="541"/>
        <v>JAPANWALA, SAAID</v>
      </c>
      <c r="B1944" t="str">
        <f t="shared" si="542"/>
        <v>806-173018</v>
      </c>
      <c r="C1944">
        <f t="shared" si="543"/>
        <v>93155045</v>
      </c>
      <c r="D1944" t="str">
        <f t="shared" si="544"/>
        <v>Checked Out</v>
      </c>
      <c r="E1944" t="str">
        <f t="shared" si="545"/>
        <v>CRS</v>
      </c>
      <c r="F1944" t="str">
        <f t="shared" si="546"/>
        <v>RACK</v>
      </c>
      <c r="G1944" t="str">
        <f t="shared" si="547"/>
        <v>SBK</v>
      </c>
      <c r="H1944">
        <f t="shared" si="548"/>
        <v>105</v>
      </c>
      <c r="I1944">
        <f t="shared" si="549"/>
        <v>42591</v>
      </c>
      <c r="J1944">
        <f t="shared" si="550"/>
        <v>42595</v>
      </c>
      <c r="K1944" t="str">
        <f t="shared" si="551"/>
        <v>NQQ1</v>
      </c>
      <c r="L1944">
        <f t="shared" si="552"/>
        <v>115</v>
      </c>
      <c r="M1944">
        <f t="shared" si="553"/>
        <v>4</v>
      </c>
      <c r="N1944">
        <f t="shared" si="554"/>
        <v>0</v>
      </c>
      <c r="O1944">
        <f t="shared" si="555"/>
        <v>0</v>
      </c>
      <c r="P1944" s="52" t="str">
        <f t="shared" si="556"/>
        <v>BOOKING.COM</v>
      </c>
      <c r="Q1944" s="52" t="str">
        <f t="shared" si="557"/>
        <v>*JBS HOTELS</v>
      </c>
      <c r="R1944" s="52" t="str">
        <f t="shared" si="558"/>
        <v>TOERKOOP REISBURO DE VEER</v>
      </c>
    </row>
    <row r="1945" spans="1:18" ht="15" customHeight="1">
      <c r="A1945" t="str">
        <f t="shared" si="541"/>
        <v>JAPANWALA, SAAID</v>
      </c>
      <c r="B1945" t="str">
        <f t="shared" si="542"/>
        <v>806-173018</v>
      </c>
      <c r="C1945">
        <f t="shared" si="543"/>
        <v>93155045</v>
      </c>
      <c r="D1945" t="str">
        <f t="shared" si="544"/>
        <v>Checked Out</v>
      </c>
      <c r="E1945" t="str">
        <f t="shared" si="545"/>
        <v>CRS</v>
      </c>
      <c r="F1945" t="str">
        <f t="shared" si="546"/>
        <v>RACK</v>
      </c>
      <c r="G1945" t="str">
        <f t="shared" si="547"/>
        <v>SBK</v>
      </c>
      <c r="H1945">
        <f t="shared" si="548"/>
        <v>105</v>
      </c>
      <c r="I1945">
        <f t="shared" si="549"/>
        <v>42591</v>
      </c>
      <c r="J1945">
        <f t="shared" si="550"/>
        <v>42595</v>
      </c>
      <c r="K1945" t="str">
        <f t="shared" si="551"/>
        <v>NQQ1</v>
      </c>
      <c r="L1945">
        <f t="shared" si="552"/>
        <v>115</v>
      </c>
      <c r="M1945">
        <f t="shared" si="553"/>
        <v>4</v>
      </c>
      <c r="N1945">
        <f t="shared" si="554"/>
        <v>0</v>
      </c>
      <c r="O1945">
        <f t="shared" si="555"/>
        <v>0</v>
      </c>
      <c r="P1945" s="52" t="str">
        <f t="shared" si="556"/>
        <v>BOOKING.COM</v>
      </c>
      <c r="Q1945" s="52" t="str">
        <f t="shared" si="557"/>
        <v>*JBS HOTELS</v>
      </c>
      <c r="R1945" s="52" t="str">
        <f t="shared" si="558"/>
        <v>TOERKOOP REISBURO DE VEER</v>
      </c>
    </row>
    <row r="1946" spans="1:18" ht="15" customHeight="1">
      <c r="A1946" t="str">
        <f t="shared" si="541"/>
        <v>JAPANWALA, SAAID</v>
      </c>
      <c r="B1946" t="str">
        <f t="shared" si="542"/>
        <v>806-173018</v>
      </c>
      <c r="C1946">
        <f t="shared" si="543"/>
        <v>93155045</v>
      </c>
      <c r="D1946" t="str">
        <f t="shared" si="544"/>
        <v>Checked Out</v>
      </c>
      <c r="E1946" t="str">
        <f t="shared" si="545"/>
        <v>CRS</v>
      </c>
      <c r="F1946" t="str">
        <f t="shared" si="546"/>
        <v>RACK</v>
      </c>
      <c r="G1946" t="str">
        <f t="shared" si="547"/>
        <v>SBK</v>
      </c>
      <c r="H1946">
        <f t="shared" si="548"/>
        <v>105</v>
      </c>
      <c r="I1946">
        <f t="shared" si="549"/>
        <v>42591</v>
      </c>
      <c r="J1946">
        <f t="shared" si="550"/>
        <v>42595</v>
      </c>
      <c r="K1946" t="str">
        <f t="shared" si="551"/>
        <v>NQQ1</v>
      </c>
      <c r="L1946">
        <f t="shared" si="552"/>
        <v>115</v>
      </c>
      <c r="M1946">
        <f t="shared" si="553"/>
        <v>4</v>
      </c>
      <c r="N1946">
        <f t="shared" si="554"/>
        <v>0</v>
      </c>
      <c r="O1946">
        <f t="shared" si="555"/>
        <v>0</v>
      </c>
      <c r="P1946" s="52" t="str">
        <f t="shared" si="556"/>
        <v>BOOKING.COM</v>
      </c>
      <c r="Q1946" s="52" t="str">
        <f t="shared" si="557"/>
        <v>*JBS HOTELS</v>
      </c>
      <c r="R1946" s="52" t="str">
        <f t="shared" si="558"/>
        <v>TOERKOOP REISBURO DE VEER</v>
      </c>
    </row>
    <row r="1947" spans="1:18" ht="15" customHeight="1">
      <c r="A1947" t="str">
        <f t="shared" si="541"/>
        <v>JAPANWALA, SAAID</v>
      </c>
      <c r="B1947" t="str">
        <f t="shared" si="542"/>
        <v>806-173018</v>
      </c>
      <c r="C1947">
        <f t="shared" si="543"/>
        <v>93155045</v>
      </c>
      <c r="D1947" t="str">
        <f t="shared" si="544"/>
        <v>Checked Out</v>
      </c>
      <c r="E1947" t="str">
        <f t="shared" si="545"/>
        <v>CRS</v>
      </c>
      <c r="F1947" t="str">
        <f t="shared" si="546"/>
        <v>RACK</v>
      </c>
      <c r="G1947" t="str">
        <f t="shared" si="547"/>
        <v>SBK</v>
      </c>
      <c r="H1947">
        <f t="shared" si="548"/>
        <v>105</v>
      </c>
      <c r="I1947">
        <f t="shared" si="549"/>
        <v>42591</v>
      </c>
      <c r="J1947">
        <f t="shared" si="550"/>
        <v>42595</v>
      </c>
      <c r="K1947" t="str">
        <f t="shared" si="551"/>
        <v>NQQ1</v>
      </c>
      <c r="L1947">
        <f t="shared" si="552"/>
        <v>115</v>
      </c>
      <c r="M1947">
        <f t="shared" si="553"/>
        <v>4</v>
      </c>
      <c r="N1947">
        <f t="shared" si="554"/>
        <v>0</v>
      </c>
      <c r="O1947">
        <f t="shared" si="555"/>
        <v>0</v>
      </c>
      <c r="P1947" s="52" t="str">
        <f t="shared" si="556"/>
        <v>BOOKING.COM</v>
      </c>
      <c r="Q1947" s="52" t="str">
        <f t="shared" si="557"/>
        <v>*JBS HOTELS</v>
      </c>
      <c r="R1947" s="52" t="str">
        <f t="shared" si="558"/>
        <v>TOERKOOP REISBURO DE VEER</v>
      </c>
    </row>
    <row r="1948" spans="1:18" ht="15" customHeight="1">
      <c r="A1948" t="str">
        <f t="shared" si="541"/>
        <v>JAPANWALA, SAAID</v>
      </c>
      <c r="B1948" t="str">
        <f t="shared" si="542"/>
        <v>806-173018</v>
      </c>
      <c r="C1948">
        <f t="shared" si="543"/>
        <v>93155045</v>
      </c>
      <c r="D1948" t="str">
        <f t="shared" si="544"/>
        <v>Checked Out</v>
      </c>
      <c r="E1948" t="str">
        <f t="shared" si="545"/>
        <v>CRS</v>
      </c>
      <c r="F1948" t="str">
        <f t="shared" si="546"/>
        <v>RACK</v>
      </c>
      <c r="G1948" t="str">
        <f t="shared" si="547"/>
        <v>SBK</v>
      </c>
      <c r="H1948">
        <f t="shared" si="548"/>
        <v>105</v>
      </c>
      <c r="I1948">
        <f t="shared" si="549"/>
        <v>42591</v>
      </c>
      <c r="J1948">
        <f t="shared" si="550"/>
        <v>42595</v>
      </c>
      <c r="K1948" t="str">
        <f t="shared" si="551"/>
        <v>NQQ1</v>
      </c>
      <c r="L1948">
        <f t="shared" si="552"/>
        <v>115</v>
      </c>
      <c r="M1948">
        <f t="shared" si="553"/>
        <v>4</v>
      </c>
      <c r="N1948">
        <f t="shared" si="554"/>
        <v>0</v>
      </c>
      <c r="O1948">
        <f t="shared" si="555"/>
        <v>0</v>
      </c>
      <c r="P1948" s="52" t="str">
        <f t="shared" si="556"/>
        <v>BOOKING.COM</v>
      </c>
      <c r="Q1948" s="52" t="str">
        <f t="shared" si="557"/>
        <v>*JBS HOTELS</v>
      </c>
      <c r="R1948" s="52" t="str">
        <f t="shared" si="558"/>
        <v>TOERKOOP REISBURO DE VEER</v>
      </c>
    </row>
    <row r="1949" spans="1:18" ht="15" customHeight="1">
      <c r="A1949" t="str">
        <f t="shared" ref="A1949:A2012" si="559">A1948</f>
        <v>JAPANWALA, SAAID</v>
      </c>
      <c r="B1949" t="str">
        <f t="shared" ref="B1949:B2012" si="560">B1948</f>
        <v>806-173018</v>
      </c>
      <c r="C1949">
        <f t="shared" ref="C1949:C2012" si="561">C1948</f>
        <v>93155045</v>
      </c>
      <c r="D1949" t="str">
        <f t="shared" ref="D1949:D2012" si="562">D1948</f>
        <v>Checked Out</v>
      </c>
      <c r="E1949" t="str">
        <f t="shared" ref="E1949:E2012" si="563">E1948</f>
        <v>CRS</v>
      </c>
      <c r="F1949" t="str">
        <f t="shared" ref="F1949:F2012" si="564">F1948</f>
        <v>RACK</v>
      </c>
      <c r="G1949" t="str">
        <f t="shared" ref="G1949:G2012" si="565">G1948</f>
        <v>SBK</v>
      </c>
      <c r="H1949">
        <f t="shared" ref="H1949:H2012" si="566">H1948</f>
        <v>105</v>
      </c>
      <c r="I1949">
        <f t="shared" ref="I1949:I2012" si="567">I1948</f>
        <v>42591</v>
      </c>
      <c r="J1949">
        <f t="shared" ref="J1949:J2012" si="568">J1948</f>
        <v>42595</v>
      </c>
      <c r="K1949" t="str">
        <f t="shared" ref="K1949:K2012" si="569">K1948</f>
        <v>NQQ1</v>
      </c>
      <c r="L1949">
        <f t="shared" ref="L1949:L2012" si="570">L1948</f>
        <v>115</v>
      </c>
      <c r="M1949">
        <f t="shared" ref="M1949:M2012" si="571">M1948</f>
        <v>4</v>
      </c>
      <c r="N1949">
        <f t="shared" ref="N1949:N2012" si="572">N1948</f>
        <v>0</v>
      </c>
      <c r="O1949">
        <f t="shared" ref="O1949:O2012" si="573">O1948</f>
        <v>0</v>
      </c>
      <c r="P1949" s="52" t="str">
        <f t="shared" ref="P1949:P2012" si="574">P1948</f>
        <v>BOOKING.COM</v>
      </c>
      <c r="Q1949" s="52" t="str">
        <f t="shared" ref="Q1949:Q2012" si="575">Q1948</f>
        <v>*JBS HOTELS</v>
      </c>
      <c r="R1949" s="52" t="str">
        <f t="shared" ref="R1949:R2012" si="576">R1948</f>
        <v>TOERKOOP REISBURO DE VEER</v>
      </c>
    </row>
    <row r="1950" spans="1:18" ht="15" customHeight="1">
      <c r="A1950" t="str">
        <f t="shared" si="559"/>
        <v>JAPANWALA, SAAID</v>
      </c>
      <c r="B1950" t="str">
        <f t="shared" si="560"/>
        <v>806-173018</v>
      </c>
      <c r="C1950">
        <f t="shared" si="561"/>
        <v>93155045</v>
      </c>
      <c r="D1950" t="str">
        <f t="shared" si="562"/>
        <v>Checked Out</v>
      </c>
      <c r="E1950" t="str">
        <f t="shared" si="563"/>
        <v>CRS</v>
      </c>
      <c r="F1950" t="str">
        <f t="shared" si="564"/>
        <v>RACK</v>
      </c>
      <c r="G1950" t="str">
        <f t="shared" si="565"/>
        <v>SBK</v>
      </c>
      <c r="H1950">
        <f t="shared" si="566"/>
        <v>105</v>
      </c>
      <c r="I1950">
        <f t="shared" si="567"/>
        <v>42591</v>
      </c>
      <c r="J1950">
        <f t="shared" si="568"/>
        <v>42595</v>
      </c>
      <c r="K1950" t="str">
        <f t="shared" si="569"/>
        <v>NQQ1</v>
      </c>
      <c r="L1950">
        <f t="shared" si="570"/>
        <v>115</v>
      </c>
      <c r="M1950">
        <f t="shared" si="571"/>
        <v>4</v>
      </c>
      <c r="N1950">
        <f t="shared" si="572"/>
        <v>0</v>
      </c>
      <c r="O1950">
        <f t="shared" si="573"/>
        <v>0</v>
      </c>
      <c r="P1950" s="52" t="str">
        <f t="shared" si="574"/>
        <v>BOOKING.COM</v>
      </c>
      <c r="Q1950" s="52" t="str">
        <f t="shared" si="575"/>
        <v>*JBS HOTELS</v>
      </c>
      <c r="R1950" s="52" t="str">
        <f t="shared" si="576"/>
        <v>TOERKOOP REISBURO DE VEER</v>
      </c>
    </row>
    <row r="1951" spans="1:18" ht="15" customHeight="1">
      <c r="A1951" t="str">
        <f t="shared" si="559"/>
        <v>JAPANWALA, SAAID</v>
      </c>
      <c r="B1951" t="str">
        <f t="shared" si="560"/>
        <v>806-173018</v>
      </c>
      <c r="C1951">
        <f t="shared" si="561"/>
        <v>93155045</v>
      </c>
      <c r="D1951" t="str">
        <f t="shared" si="562"/>
        <v>Checked Out</v>
      </c>
      <c r="E1951" t="str">
        <f t="shared" si="563"/>
        <v>CRS</v>
      </c>
      <c r="F1951" t="str">
        <f t="shared" si="564"/>
        <v>RACK</v>
      </c>
      <c r="G1951" t="str">
        <f t="shared" si="565"/>
        <v>SBK</v>
      </c>
      <c r="H1951">
        <f t="shared" si="566"/>
        <v>105</v>
      </c>
      <c r="I1951">
        <f t="shared" si="567"/>
        <v>42591</v>
      </c>
      <c r="J1951">
        <f t="shared" si="568"/>
        <v>42595</v>
      </c>
      <c r="K1951" t="str">
        <f t="shared" si="569"/>
        <v>NQQ1</v>
      </c>
      <c r="L1951">
        <f t="shared" si="570"/>
        <v>115</v>
      </c>
      <c r="M1951">
        <f t="shared" si="571"/>
        <v>4</v>
      </c>
      <c r="N1951">
        <f t="shared" si="572"/>
        <v>0</v>
      </c>
      <c r="O1951">
        <f t="shared" si="573"/>
        <v>0</v>
      </c>
      <c r="P1951" s="52" t="str">
        <f t="shared" si="574"/>
        <v>BOOKING.COM</v>
      </c>
      <c r="Q1951" s="52" t="str">
        <f t="shared" si="575"/>
        <v>*JBS HOTELS</v>
      </c>
      <c r="R1951" s="52" t="str">
        <f t="shared" si="576"/>
        <v>TOERKOOP REISBURO DE VEER</v>
      </c>
    </row>
    <row r="1952" spans="1:18" ht="15" customHeight="1">
      <c r="A1952" t="str">
        <f t="shared" si="559"/>
        <v>JAPANWALA, SAAID</v>
      </c>
      <c r="B1952" t="str">
        <f t="shared" si="560"/>
        <v>806-173018</v>
      </c>
      <c r="C1952">
        <f t="shared" si="561"/>
        <v>93155045</v>
      </c>
      <c r="D1952" t="str">
        <f t="shared" si="562"/>
        <v>Checked Out</v>
      </c>
      <c r="E1952" t="str">
        <f t="shared" si="563"/>
        <v>CRS</v>
      </c>
      <c r="F1952" t="str">
        <f t="shared" si="564"/>
        <v>RACK</v>
      </c>
      <c r="G1952" t="str">
        <f t="shared" si="565"/>
        <v>SBK</v>
      </c>
      <c r="H1952">
        <f t="shared" si="566"/>
        <v>105</v>
      </c>
      <c r="I1952">
        <f t="shared" si="567"/>
        <v>42591</v>
      </c>
      <c r="J1952">
        <f t="shared" si="568"/>
        <v>42595</v>
      </c>
      <c r="K1952" t="str">
        <f t="shared" si="569"/>
        <v>NQQ1</v>
      </c>
      <c r="L1952">
        <f t="shared" si="570"/>
        <v>115</v>
      </c>
      <c r="M1952">
        <f t="shared" si="571"/>
        <v>4</v>
      </c>
      <c r="N1952">
        <f t="shared" si="572"/>
        <v>0</v>
      </c>
      <c r="O1952">
        <f t="shared" si="573"/>
        <v>0</v>
      </c>
      <c r="P1952" s="52" t="str">
        <f t="shared" si="574"/>
        <v>BOOKING.COM</v>
      </c>
      <c r="Q1952" s="52" t="str">
        <f t="shared" si="575"/>
        <v>*JBS HOTELS</v>
      </c>
      <c r="R1952" s="52" t="str">
        <f t="shared" si="576"/>
        <v>TOERKOOP REISBURO DE VEER</v>
      </c>
    </row>
    <row r="1953" spans="1:18" ht="15" customHeight="1">
      <c r="A1953" t="str">
        <f t="shared" si="559"/>
        <v>JAPANWALA, SAAID</v>
      </c>
      <c r="B1953" t="str">
        <f t="shared" si="560"/>
        <v>806-173018</v>
      </c>
      <c r="C1953">
        <f t="shared" si="561"/>
        <v>93155045</v>
      </c>
      <c r="D1953" t="str">
        <f t="shared" si="562"/>
        <v>Checked Out</v>
      </c>
      <c r="E1953" t="str">
        <f t="shared" si="563"/>
        <v>CRS</v>
      </c>
      <c r="F1953" t="str">
        <f t="shared" si="564"/>
        <v>RACK</v>
      </c>
      <c r="G1953" t="str">
        <f t="shared" si="565"/>
        <v>SBK</v>
      </c>
      <c r="H1953">
        <f t="shared" si="566"/>
        <v>105</v>
      </c>
      <c r="I1953">
        <f t="shared" si="567"/>
        <v>42591</v>
      </c>
      <c r="J1953">
        <f t="shared" si="568"/>
        <v>42595</v>
      </c>
      <c r="K1953" t="str">
        <f t="shared" si="569"/>
        <v>NQQ1</v>
      </c>
      <c r="L1953">
        <f t="shared" si="570"/>
        <v>115</v>
      </c>
      <c r="M1953">
        <f t="shared" si="571"/>
        <v>4</v>
      </c>
      <c r="N1953">
        <f t="shared" si="572"/>
        <v>0</v>
      </c>
      <c r="O1953">
        <f t="shared" si="573"/>
        <v>0</v>
      </c>
      <c r="P1953" s="52" t="str">
        <f t="shared" si="574"/>
        <v>BOOKING.COM</v>
      </c>
      <c r="Q1953" s="52" t="str">
        <f t="shared" si="575"/>
        <v>*JBS HOTELS</v>
      </c>
      <c r="R1953" s="52" t="str">
        <f t="shared" si="576"/>
        <v>TOERKOOP REISBURO DE VEER</v>
      </c>
    </row>
    <row r="1954" spans="1:18" ht="15" customHeight="1">
      <c r="A1954" t="str">
        <f t="shared" si="559"/>
        <v>JAPANWALA, SAAID</v>
      </c>
      <c r="B1954" t="str">
        <f t="shared" si="560"/>
        <v>806-173018</v>
      </c>
      <c r="C1954">
        <f t="shared" si="561"/>
        <v>93155045</v>
      </c>
      <c r="D1954" t="str">
        <f t="shared" si="562"/>
        <v>Checked Out</v>
      </c>
      <c r="E1954" t="str">
        <f t="shared" si="563"/>
        <v>CRS</v>
      </c>
      <c r="F1954" t="str">
        <f t="shared" si="564"/>
        <v>RACK</v>
      </c>
      <c r="G1954" t="str">
        <f t="shared" si="565"/>
        <v>SBK</v>
      </c>
      <c r="H1954">
        <f t="shared" si="566"/>
        <v>105</v>
      </c>
      <c r="I1954">
        <f t="shared" si="567"/>
        <v>42591</v>
      </c>
      <c r="J1954">
        <f t="shared" si="568"/>
        <v>42595</v>
      </c>
      <c r="K1954" t="str">
        <f t="shared" si="569"/>
        <v>NQQ1</v>
      </c>
      <c r="L1954">
        <f t="shared" si="570"/>
        <v>115</v>
      </c>
      <c r="M1954">
        <f t="shared" si="571"/>
        <v>4</v>
      </c>
      <c r="N1954">
        <f t="shared" si="572"/>
        <v>0</v>
      </c>
      <c r="O1954">
        <f t="shared" si="573"/>
        <v>0</v>
      </c>
      <c r="P1954" s="52" t="str">
        <f t="shared" si="574"/>
        <v>BOOKING.COM</v>
      </c>
      <c r="Q1954" s="52" t="str">
        <f t="shared" si="575"/>
        <v>*JBS HOTELS</v>
      </c>
      <c r="R1954" s="52" t="str">
        <f t="shared" si="576"/>
        <v>TOERKOOP REISBURO DE VEER</v>
      </c>
    </row>
    <row r="1955" spans="1:18" ht="15" customHeight="1">
      <c r="A1955" t="str">
        <f t="shared" si="559"/>
        <v>JAPANWALA, SAAID</v>
      </c>
      <c r="B1955" t="str">
        <f t="shared" si="560"/>
        <v>806-173018</v>
      </c>
      <c r="C1955">
        <f t="shared" si="561"/>
        <v>93155045</v>
      </c>
      <c r="D1955" t="str">
        <f t="shared" si="562"/>
        <v>Checked Out</v>
      </c>
      <c r="E1955" t="str">
        <f t="shared" si="563"/>
        <v>CRS</v>
      </c>
      <c r="F1955" t="str">
        <f t="shared" si="564"/>
        <v>RACK</v>
      </c>
      <c r="G1955" t="str">
        <f t="shared" si="565"/>
        <v>SBK</v>
      </c>
      <c r="H1955">
        <f t="shared" si="566"/>
        <v>105</v>
      </c>
      <c r="I1955">
        <f t="shared" si="567"/>
        <v>42591</v>
      </c>
      <c r="J1955">
        <f t="shared" si="568"/>
        <v>42595</v>
      </c>
      <c r="K1955" t="str">
        <f t="shared" si="569"/>
        <v>NQQ1</v>
      </c>
      <c r="L1955">
        <f t="shared" si="570"/>
        <v>115</v>
      </c>
      <c r="M1955">
        <f t="shared" si="571"/>
        <v>4</v>
      </c>
      <c r="N1955">
        <f t="shared" si="572"/>
        <v>0</v>
      </c>
      <c r="O1955">
        <f t="shared" si="573"/>
        <v>0</v>
      </c>
      <c r="P1955" s="52" t="str">
        <f t="shared" si="574"/>
        <v>BOOKING.COM</v>
      </c>
      <c r="Q1955" s="52" t="str">
        <f t="shared" si="575"/>
        <v>*JBS HOTELS</v>
      </c>
      <c r="R1955" s="52" t="str">
        <f t="shared" si="576"/>
        <v>TOERKOOP REISBURO DE VEER</v>
      </c>
    </row>
    <row r="1956" spans="1:18" ht="15" customHeight="1">
      <c r="A1956" t="str">
        <f t="shared" si="559"/>
        <v>JAPANWALA, SAAID</v>
      </c>
      <c r="B1956" t="str">
        <f t="shared" si="560"/>
        <v>806-173018</v>
      </c>
      <c r="C1956">
        <f t="shared" si="561"/>
        <v>93155045</v>
      </c>
      <c r="D1956" t="str">
        <f t="shared" si="562"/>
        <v>Checked Out</v>
      </c>
      <c r="E1956" t="str">
        <f t="shared" si="563"/>
        <v>CRS</v>
      </c>
      <c r="F1956" t="str">
        <f t="shared" si="564"/>
        <v>RACK</v>
      </c>
      <c r="G1956" t="str">
        <f t="shared" si="565"/>
        <v>SBK</v>
      </c>
      <c r="H1956">
        <f t="shared" si="566"/>
        <v>105</v>
      </c>
      <c r="I1956">
        <f t="shared" si="567"/>
        <v>42591</v>
      </c>
      <c r="J1956">
        <f t="shared" si="568"/>
        <v>42595</v>
      </c>
      <c r="K1956" t="str">
        <f t="shared" si="569"/>
        <v>NQQ1</v>
      </c>
      <c r="L1956">
        <f t="shared" si="570"/>
        <v>115</v>
      </c>
      <c r="M1956">
        <f t="shared" si="571"/>
        <v>4</v>
      </c>
      <c r="N1956">
        <f t="shared" si="572"/>
        <v>0</v>
      </c>
      <c r="O1956">
        <f t="shared" si="573"/>
        <v>0</v>
      </c>
      <c r="P1956" s="52" t="str">
        <f t="shared" si="574"/>
        <v>BOOKING.COM</v>
      </c>
      <c r="Q1956" s="52" t="str">
        <f t="shared" si="575"/>
        <v>*JBS HOTELS</v>
      </c>
      <c r="R1956" s="52" t="str">
        <f t="shared" si="576"/>
        <v>TOERKOOP REISBURO DE VEER</v>
      </c>
    </row>
    <row r="1957" spans="1:18" ht="15" customHeight="1">
      <c r="A1957" t="str">
        <f t="shared" si="559"/>
        <v>JAPANWALA, SAAID</v>
      </c>
      <c r="B1957" t="str">
        <f t="shared" si="560"/>
        <v>806-173018</v>
      </c>
      <c r="C1957">
        <f t="shared" si="561"/>
        <v>93155045</v>
      </c>
      <c r="D1957" t="str">
        <f t="shared" si="562"/>
        <v>Checked Out</v>
      </c>
      <c r="E1957" t="str">
        <f t="shared" si="563"/>
        <v>CRS</v>
      </c>
      <c r="F1957" t="str">
        <f t="shared" si="564"/>
        <v>RACK</v>
      </c>
      <c r="G1957" t="str">
        <f t="shared" si="565"/>
        <v>SBK</v>
      </c>
      <c r="H1957">
        <f t="shared" si="566"/>
        <v>105</v>
      </c>
      <c r="I1957">
        <f t="shared" si="567"/>
        <v>42591</v>
      </c>
      <c r="J1957">
        <f t="shared" si="568"/>
        <v>42595</v>
      </c>
      <c r="K1957" t="str">
        <f t="shared" si="569"/>
        <v>NQQ1</v>
      </c>
      <c r="L1957">
        <f t="shared" si="570"/>
        <v>115</v>
      </c>
      <c r="M1957">
        <f t="shared" si="571"/>
        <v>4</v>
      </c>
      <c r="N1957">
        <f t="shared" si="572"/>
        <v>0</v>
      </c>
      <c r="O1957">
        <f t="shared" si="573"/>
        <v>0</v>
      </c>
      <c r="P1957" s="52" t="str">
        <f t="shared" si="574"/>
        <v>BOOKING.COM</v>
      </c>
      <c r="Q1957" s="52" t="str">
        <f t="shared" si="575"/>
        <v>*JBS HOTELS</v>
      </c>
      <c r="R1957" s="52" t="str">
        <f t="shared" si="576"/>
        <v>TOERKOOP REISBURO DE VEER</v>
      </c>
    </row>
    <row r="1958" spans="1:18" ht="15" customHeight="1">
      <c r="A1958" t="str">
        <f t="shared" si="559"/>
        <v>JAPANWALA, SAAID</v>
      </c>
      <c r="B1958" t="str">
        <f t="shared" si="560"/>
        <v>806-173018</v>
      </c>
      <c r="C1958">
        <f t="shared" si="561"/>
        <v>93155045</v>
      </c>
      <c r="D1958" t="str">
        <f t="shared" si="562"/>
        <v>Checked Out</v>
      </c>
      <c r="E1958" t="str">
        <f t="shared" si="563"/>
        <v>CRS</v>
      </c>
      <c r="F1958" t="str">
        <f t="shared" si="564"/>
        <v>RACK</v>
      </c>
      <c r="G1958" t="str">
        <f t="shared" si="565"/>
        <v>SBK</v>
      </c>
      <c r="H1958">
        <f t="shared" si="566"/>
        <v>105</v>
      </c>
      <c r="I1958">
        <f t="shared" si="567"/>
        <v>42591</v>
      </c>
      <c r="J1958">
        <f t="shared" si="568"/>
        <v>42595</v>
      </c>
      <c r="K1958" t="str">
        <f t="shared" si="569"/>
        <v>NQQ1</v>
      </c>
      <c r="L1958">
        <f t="shared" si="570"/>
        <v>115</v>
      </c>
      <c r="M1958">
        <f t="shared" si="571"/>
        <v>4</v>
      </c>
      <c r="N1958">
        <f t="shared" si="572"/>
        <v>0</v>
      </c>
      <c r="O1958">
        <f t="shared" si="573"/>
        <v>0</v>
      </c>
      <c r="P1958" s="52" t="str">
        <f t="shared" si="574"/>
        <v>BOOKING.COM</v>
      </c>
      <c r="Q1958" s="52" t="str">
        <f t="shared" si="575"/>
        <v>*JBS HOTELS</v>
      </c>
      <c r="R1958" s="52" t="str">
        <f t="shared" si="576"/>
        <v>TOERKOOP REISBURO DE VEER</v>
      </c>
    </row>
    <row r="1959" spans="1:18" ht="15" customHeight="1">
      <c r="A1959" t="str">
        <f t="shared" si="559"/>
        <v>JAPANWALA, SAAID</v>
      </c>
      <c r="B1959" t="str">
        <f t="shared" si="560"/>
        <v>806-173018</v>
      </c>
      <c r="C1959">
        <f t="shared" si="561"/>
        <v>93155045</v>
      </c>
      <c r="D1959" t="str">
        <f t="shared" si="562"/>
        <v>Checked Out</v>
      </c>
      <c r="E1959" t="str">
        <f t="shared" si="563"/>
        <v>CRS</v>
      </c>
      <c r="F1959" t="str">
        <f t="shared" si="564"/>
        <v>RACK</v>
      </c>
      <c r="G1959" t="str">
        <f t="shared" si="565"/>
        <v>SBK</v>
      </c>
      <c r="H1959">
        <f t="shared" si="566"/>
        <v>105</v>
      </c>
      <c r="I1959">
        <f t="shared" si="567"/>
        <v>42591</v>
      </c>
      <c r="J1959">
        <f t="shared" si="568"/>
        <v>42595</v>
      </c>
      <c r="K1959" t="str">
        <f t="shared" si="569"/>
        <v>NQQ1</v>
      </c>
      <c r="L1959">
        <f t="shared" si="570"/>
        <v>115</v>
      </c>
      <c r="M1959">
        <f t="shared" si="571"/>
        <v>4</v>
      </c>
      <c r="N1959">
        <f t="shared" si="572"/>
        <v>0</v>
      </c>
      <c r="O1959">
        <f t="shared" si="573"/>
        <v>0</v>
      </c>
      <c r="P1959" s="52" t="str">
        <f t="shared" si="574"/>
        <v>BOOKING.COM</v>
      </c>
      <c r="Q1959" s="52" t="str">
        <f t="shared" si="575"/>
        <v>*JBS HOTELS</v>
      </c>
      <c r="R1959" s="52" t="str">
        <f t="shared" si="576"/>
        <v>TOERKOOP REISBURO DE VEER</v>
      </c>
    </row>
    <row r="1960" spans="1:18" ht="15" customHeight="1">
      <c r="A1960" t="str">
        <f t="shared" si="559"/>
        <v>JAPANWALA, SAAID</v>
      </c>
      <c r="B1960" t="str">
        <f t="shared" si="560"/>
        <v>806-173018</v>
      </c>
      <c r="C1960">
        <f t="shared" si="561"/>
        <v>93155045</v>
      </c>
      <c r="D1960" t="str">
        <f t="shared" si="562"/>
        <v>Checked Out</v>
      </c>
      <c r="E1960" t="str">
        <f t="shared" si="563"/>
        <v>CRS</v>
      </c>
      <c r="F1960" t="str">
        <f t="shared" si="564"/>
        <v>RACK</v>
      </c>
      <c r="G1960" t="str">
        <f t="shared" si="565"/>
        <v>SBK</v>
      </c>
      <c r="H1960">
        <f t="shared" si="566"/>
        <v>105</v>
      </c>
      <c r="I1960">
        <f t="shared" si="567"/>
        <v>42591</v>
      </c>
      <c r="J1960">
        <f t="shared" si="568"/>
        <v>42595</v>
      </c>
      <c r="K1960" t="str">
        <f t="shared" si="569"/>
        <v>NQQ1</v>
      </c>
      <c r="L1960">
        <f t="shared" si="570"/>
        <v>115</v>
      </c>
      <c r="M1960">
        <f t="shared" si="571"/>
        <v>4</v>
      </c>
      <c r="N1960">
        <f t="shared" si="572"/>
        <v>0</v>
      </c>
      <c r="O1960">
        <f t="shared" si="573"/>
        <v>0</v>
      </c>
      <c r="P1960" s="52" t="str">
        <f t="shared" si="574"/>
        <v>BOOKING.COM</v>
      </c>
      <c r="Q1960" s="52" t="str">
        <f t="shared" si="575"/>
        <v>*JBS HOTELS</v>
      </c>
      <c r="R1960" s="52" t="str">
        <f t="shared" si="576"/>
        <v>TOERKOOP REISBURO DE VEER</v>
      </c>
    </row>
    <row r="1961" spans="1:18" ht="15" customHeight="1">
      <c r="A1961" t="str">
        <f t="shared" si="559"/>
        <v>JAPANWALA, SAAID</v>
      </c>
      <c r="B1961" t="str">
        <f t="shared" si="560"/>
        <v>806-173018</v>
      </c>
      <c r="C1961">
        <f t="shared" si="561"/>
        <v>93155045</v>
      </c>
      <c r="D1961" t="str">
        <f t="shared" si="562"/>
        <v>Checked Out</v>
      </c>
      <c r="E1961" t="str">
        <f t="shared" si="563"/>
        <v>CRS</v>
      </c>
      <c r="F1961" t="str">
        <f t="shared" si="564"/>
        <v>RACK</v>
      </c>
      <c r="G1961" t="str">
        <f t="shared" si="565"/>
        <v>SBK</v>
      </c>
      <c r="H1961">
        <f t="shared" si="566"/>
        <v>105</v>
      </c>
      <c r="I1961">
        <f t="shared" si="567"/>
        <v>42591</v>
      </c>
      <c r="J1961">
        <f t="shared" si="568"/>
        <v>42595</v>
      </c>
      <c r="K1961" t="str">
        <f t="shared" si="569"/>
        <v>NQQ1</v>
      </c>
      <c r="L1961">
        <f t="shared" si="570"/>
        <v>115</v>
      </c>
      <c r="M1961">
        <f t="shared" si="571"/>
        <v>4</v>
      </c>
      <c r="N1961">
        <f t="shared" si="572"/>
        <v>0</v>
      </c>
      <c r="O1961">
        <f t="shared" si="573"/>
        <v>0</v>
      </c>
      <c r="P1961" s="52" t="str">
        <f t="shared" si="574"/>
        <v>BOOKING.COM</v>
      </c>
      <c r="Q1961" s="52" t="str">
        <f t="shared" si="575"/>
        <v>*JBS HOTELS</v>
      </c>
      <c r="R1961" s="52" t="str">
        <f t="shared" si="576"/>
        <v>TOERKOOP REISBURO DE VEER</v>
      </c>
    </row>
    <row r="1962" spans="1:18" ht="15" customHeight="1">
      <c r="A1962" t="str">
        <f t="shared" si="559"/>
        <v>JAPANWALA, SAAID</v>
      </c>
      <c r="B1962" t="str">
        <f t="shared" si="560"/>
        <v>806-173018</v>
      </c>
      <c r="C1962">
        <f t="shared" si="561"/>
        <v>93155045</v>
      </c>
      <c r="D1962" t="str">
        <f t="shared" si="562"/>
        <v>Checked Out</v>
      </c>
      <c r="E1962" t="str">
        <f t="shared" si="563"/>
        <v>CRS</v>
      </c>
      <c r="F1962" t="str">
        <f t="shared" si="564"/>
        <v>RACK</v>
      </c>
      <c r="G1962" t="str">
        <f t="shared" si="565"/>
        <v>SBK</v>
      </c>
      <c r="H1962">
        <f t="shared" si="566"/>
        <v>105</v>
      </c>
      <c r="I1962">
        <f t="shared" si="567"/>
        <v>42591</v>
      </c>
      <c r="J1962">
        <f t="shared" si="568"/>
        <v>42595</v>
      </c>
      <c r="K1962" t="str">
        <f t="shared" si="569"/>
        <v>NQQ1</v>
      </c>
      <c r="L1962">
        <f t="shared" si="570"/>
        <v>115</v>
      </c>
      <c r="M1962">
        <f t="shared" si="571"/>
        <v>4</v>
      </c>
      <c r="N1962">
        <f t="shared" si="572"/>
        <v>0</v>
      </c>
      <c r="O1962">
        <f t="shared" si="573"/>
        <v>0</v>
      </c>
      <c r="P1962" s="52" t="str">
        <f t="shared" si="574"/>
        <v>BOOKING.COM</v>
      </c>
      <c r="Q1962" s="52" t="str">
        <f t="shared" si="575"/>
        <v>*JBS HOTELS</v>
      </c>
      <c r="R1962" s="52" t="str">
        <f t="shared" si="576"/>
        <v>TOERKOOP REISBURO DE VEER</v>
      </c>
    </row>
    <row r="1963" spans="1:18" ht="15" customHeight="1">
      <c r="A1963" t="str">
        <f t="shared" si="559"/>
        <v>JAPANWALA, SAAID</v>
      </c>
      <c r="B1963" t="str">
        <f t="shared" si="560"/>
        <v>806-173018</v>
      </c>
      <c r="C1963">
        <f t="shared" si="561"/>
        <v>93155045</v>
      </c>
      <c r="D1963" t="str">
        <f t="shared" si="562"/>
        <v>Checked Out</v>
      </c>
      <c r="E1963" t="str">
        <f t="shared" si="563"/>
        <v>CRS</v>
      </c>
      <c r="F1963" t="str">
        <f t="shared" si="564"/>
        <v>RACK</v>
      </c>
      <c r="G1963" t="str">
        <f t="shared" si="565"/>
        <v>SBK</v>
      </c>
      <c r="H1963">
        <f t="shared" si="566"/>
        <v>105</v>
      </c>
      <c r="I1963">
        <f t="shared" si="567"/>
        <v>42591</v>
      </c>
      <c r="J1963">
        <f t="shared" si="568"/>
        <v>42595</v>
      </c>
      <c r="K1963" t="str">
        <f t="shared" si="569"/>
        <v>NQQ1</v>
      </c>
      <c r="L1963">
        <f t="shared" si="570"/>
        <v>115</v>
      </c>
      <c r="M1963">
        <f t="shared" si="571"/>
        <v>4</v>
      </c>
      <c r="N1963">
        <f t="shared" si="572"/>
        <v>0</v>
      </c>
      <c r="O1963">
        <f t="shared" si="573"/>
        <v>0</v>
      </c>
      <c r="P1963" s="52" t="str">
        <f t="shared" si="574"/>
        <v>BOOKING.COM</v>
      </c>
      <c r="Q1963" s="52" t="str">
        <f t="shared" si="575"/>
        <v>*JBS HOTELS</v>
      </c>
      <c r="R1963" s="52" t="str">
        <f t="shared" si="576"/>
        <v>TOERKOOP REISBURO DE VEER</v>
      </c>
    </row>
    <row r="1964" spans="1:18" ht="15" customHeight="1">
      <c r="A1964" t="str">
        <f t="shared" si="559"/>
        <v>JAPANWALA, SAAID</v>
      </c>
      <c r="B1964" t="str">
        <f t="shared" si="560"/>
        <v>806-173018</v>
      </c>
      <c r="C1964">
        <f t="shared" si="561"/>
        <v>93155045</v>
      </c>
      <c r="D1964" t="str">
        <f t="shared" si="562"/>
        <v>Checked Out</v>
      </c>
      <c r="E1964" t="str">
        <f t="shared" si="563"/>
        <v>CRS</v>
      </c>
      <c r="F1964" t="str">
        <f t="shared" si="564"/>
        <v>RACK</v>
      </c>
      <c r="G1964" t="str">
        <f t="shared" si="565"/>
        <v>SBK</v>
      </c>
      <c r="H1964">
        <f t="shared" si="566"/>
        <v>105</v>
      </c>
      <c r="I1964">
        <f t="shared" si="567"/>
        <v>42591</v>
      </c>
      <c r="J1964">
        <f t="shared" si="568"/>
        <v>42595</v>
      </c>
      <c r="K1964" t="str">
        <f t="shared" si="569"/>
        <v>NQQ1</v>
      </c>
      <c r="L1964">
        <f t="shared" si="570"/>
        <v>115</v>
      </c>
      <c r="M1964">
        <f t="shared" si="571"/>
        <v>4</v>
      </c>
      <c r="N1964">
        <f t="shared" si="572"/>
        <v>0</v>
      </c>
      <c r="O1964">
        <f t="shared" si="573"/>
        <v>0</v>
      </c>
      <c r="P1964" s="52" t="str">
        <f t="shared" si="574"/>
        <v>BOOKING.COM</v>
      </c>
      <c r="Q1964" s="52" t="str">
        <f t="shared" si="575"/>
        <v>*JBS HOTELS</v>
      </c>
      <c r="R1964" s="52" t="str">
        <f t="shared" si="576"/>
        <v>TOERKOOP REISBURO DE VEER</v>
      </c>
    </row>
    <row r="1965" spans="1:18" ht="15" customHeight="1">
      <c r="A1965" t="str">
        <f t="shared" si="559"/>
        <v>JAPANWALA, SAAID</v>
      </c>
      <c r="B1965" t="str">
        <f t="shared" si="560"/>
        <v>806-173018</v>
      </c>
      <c r="C1965">
        <f t="shared" si="561"/>
        <v>93155045</v>
      </c>
      <c r="D1965" t="str">
        <f t="shared" si="562"/>
        <v>Checked Out</v>
      </c>
      <c r="E1965" t="str">
        <f t="shared" si="563"/>
        <v>CRS</v>
      </c>
      <c r="F1965" t="str">
        <f t="shared" si="564"/>
        <v>RACK</v>
      </c>
      <c r="G1965" t="str">
        <f t="shared" si="565"/>
        <v>SBK</v>
      </c>
      <c r="H1965">
        <f t="shared" si="566"/>
        <v>105</v>
      </c>
      <c r="I1965">
        <f t="shared" si="567"/>
        <v>42591</v>
      </c>
      <c r="J1965">
        <f t="shared" si="568"/>
        <v>42595</v>
      </c>
      <c r="K1965" t="str">
        <f t="shared" si="569"/>
        <v>NQQ1</v>
      </c>
      <c r="L1965">
        <f t="shared" si="570"/>
        <v>115</v>
      </c>
      <c r="M1965">
        <f t="shared" si="571"/>
        <v>4</v>
      </c>
      <c r="N1965">
        <f t="shared" si="572"/>
        <v>0</v>
      </c>
      <c r="O1965">
        <f t="shared" si="573"/>
        <v>0</v>
      </c>
      <c r="P1965" s="52" t="str">
        <f t="shared" si="574"/>
        <v>BOOKING.COM</v>
      </c>
      <c r="Q1965" s="52" t="str">
        <f t="shared" si="575"/>
        <v>*JBS HOTELS</v>
      </c>
      <c r="R1965" s="52" t="str">
        <f t="shared" si="576"/>
        <v>TOERKOOP REISBURO DE VEER</v>
      </c>
    </row>
    <row r="1966" spans="1:18" ht="15" customHeight="1">
      <c r="A1966" t="str">
        <f t="shared" si="559"/>
        <v>JAPANWALA, SAAID</v>
      </c>
      <c r="B1966" t="str">
        <f t="shared" si="560"/>
        <v>806-173018</v>
      </c>
      <c r="C1966">
        <f t="shared" si="561"/>
        <v>93155045</v>
      </c>
      <c r="D1966" t="str">
        <f t="shared" si="562"/>
        <v>Checked Out</v>
      </c>
      <c r="E1966" t="str">
        <f t="shared" si="563"/>
        <v>CRS</v>
      </c>
      <c r="F1966" t="str">
        <f t="shared" si="564"/>
        <v>RACK</v>
      </c>
      <c r="G1966" t="str">
        <f t="shared" si="565"/>
        <v>SBK</v>
      </c>
      <c r="H1966">
        <f t="shared" si="566"/>
        <v>105</v>
      </c>
      <c r="I1966">
        <f t="shared" si="567"/>
        <v>42591</v>
      </c>
      <c r="J1966">
        <f t="shared" si="568"/>
        <v>42595</v>
      </c>
      <c r="K1966" t="str">
        <f t="shared" si="569"/>
        <v>NQQ1</v>
      </c>
      <c r="L1966">
        <f t="shared" si="570"/>
        <v>115</v>
      </c>
      <c r="M1966">
        <f t="shared" si="571"/>
        <v>4</v>
      </c>
      <c r="N1966">
        <f t="shared" si="572"/>
        <v>0</v>
      </c>
      <c r="O1966">
        <f t="shared" si="573"/>
        <v>0</v>
      </c>
      <c r="P1966" s="52" t="str">
        <f t="shared" si="574"/>
        <v>BOOKING.COM</v>
      </c>
      <c r="Q1966" s="52" t="str">
        <f t="shared" si="575"/>
        <v>*JBS HOTELS</v>
      </c>
      <c r="R1966" s="52" t="str">
        <f t="shared" si="576"/>
        <v>TOERKOOP REISBURO DE VEER</v>
      </c>
    </row>
    <row r="1967" spans="1:18" ht="15" customHeight="1">
      <c r="A1967" t="str">
        <f t="shared" si="559"/>
        <v>JAPANWALA, SAAID</v>
      </c>
      <c r="B1967" t="str">
        <f t="shared" si="560"/>
        <v>806-173018</v>
      </c>
      <c r="C1967">
        <f t="shared" si="561"/>
        <v>93155045</v>
      </c>
      <c r="D1967" t="str">
        <f t="shared" si="562"/>
        <v>Checked Out</v>
      </c>
      <c r="E1967" t="str">
        <f t="shared" si="563"/>
        <v>CRS</v>
      </c>
      <c r="F1967" t="str">
        <f t="shared" si="564"/>
        <v>RACK</v>
      </c>
      <c r="G1967" t="str">
        <f t="shared" si="565"/>
        <v>SBK</v>
      </c>
      <c r="H1967">
        <f t="shared" si="566"/>
        <v>105</v>
      </c>
      <c r="I1967">
        <f t="shared" si="567"/>
        <v>42591</v>
      </c>
      <c r="J1967">
        <f t="shared" si="568"/>
        <v>42595</v>
      </c>
      <c r="K1967" t="str">
        <f t="shared" si="569"/>
        <v>NQQ1</v>
      </c>
      <c r="L1967">
        <f t="shared" si="570"/>
        <v>115</v>
      </c>
      <c r="M1967">
        <f t="shared" si="571"/>
        <v>4</v>
      </c>
      <c r="N1967">
        <f t="shared" si="572"/>
        <v>0</v>
      </c>
      <c r="O1967">
        <f t="shared" si="573"/>
        <v>0</v>
      </c>
      <c r="P1967" s="52" t="str">
        <f t="shared" si="574"/>
        <v>BOOKING.COM</v>
      </c>
      <c r="Q1967" s="52" t="str">
        <f t="shared" si="575"/>
        <v>*JBS HOTELS</v>
      </c>
      <c r="R1967" s="52" t="str">
        <f t="shared" si="576"/>
        <v>TOERKOOP REISBURO DE VEER</v>
      </c>
    </row>
    <row r="1968" spans="1:18" ht="15" customHeight="1">
      <c r="A1968" t="str">
        <f t="shared" si="559"/>
        <v>JAPANWALA, SAAID</v>
      </c>
      <c r="B1968" t="str">
        <f t="shared" si="560"/>
        <v>806-173018</v>
      </c>
      <c r="C1968">
        <f t="shared" si="561"/>
        <v>93155045</v>
      </c>
      <c r="D1968" t="str">
        <f t="shared" si="562"/>
        <v>Checked Out</v>
      </c>
      <c r="E1968" t="str">
        <f t="shared" si="563"/>
        <v>CRS</v>
      </c>
      <c r="F1968" t="str">
        <f t="shared" si="564"/>
        <v>RACK</v>
      </c>
      <c r="G1968" t="str">
        <f t="shared" si="565"/>
        <v>SBK</v>
      </c>
      <c r="H1968">
        <f t="shared" si="566"/>
        <v>105</v>
      </c>
      <c r="I1968">
        <f t="shared" si="567"/>
        <v>42591</v>
      </c>
      <c r="J1968">
        <f t="shared" si="568"/>
        <v>42595</v>
      </c>
      <c r="K1968" t="str">
        <f t="shared" si="569"/>
        <v>NQQ1</v>
      </c>
      <c r="L1968">
        <f t="shared" si="570"/>
        <v>115</v>
      </c>
      <c r="M1968">
        <f t="shared" si="571"/>
        <v>4</v>
      </c>
      <c r="N1968">
        <f t="shared" si="572"/>
        <v>0</v>
      </c>
      <c r="O1968">
        <f t="shared" si="573"/>
        <v>0</v>
      </c>
      <c r="P1968" s="52" t="str">
        <f t="shared" si="574"/>
        <v>BOOKING.COM</v>
      </c>
      <c r="Q1968" s="52" t="str">
        <f t="shared" si="575"/>
        <v>*JBS HOTELS</v>
      </c>
      <c r="R1968" s="52" t="str">
        <f t="shared" si="576"/>
        <v>TOERKOOP REISBURO DE VEER</v>
      </c>
    </row>
    <row r="1969" spans="1:18" ht="15" customHeight="1">
      <c r="A1969" t="str">
        <f t="shared" si="559"/>
        <v>JAPANWALA, SAAID</v>
      </c>
      <c r="B1969" t="str">
        <f t="shared" si="560"/>
        <v>806-173018</v>
      </c>
      <c r="C1969">
        <f t="shared" si="561"/>
        <v>93155045</v>
      </c>
      <c r="D1969" t="str">
        <f t="shared" si="562"/>
        <v>Checked Out</v>
      </c>
      <c r="E1969" t="str">
        <f t="shared" si="563"/>
        <v>CRS</v>
      </c>
      <c r="F1969" t="str">
        <f t="shared" si="564"/>
        <v>RACK</v>
      </c>
      <c r="G1969" t="str">
        <f t="shared" si="565"/>
        <v>SBK</v>
      </c>
      <c r="H1969">
        <f t="shared" si="566"/>
        <v>105</v>
      </c>
      <c r="I1969">
        <f t="shared" si="567"/>
        <v>42591</v>
      </c>
      <c r="J1969">
        <f t="shared" si="568"/>
        <v>42595</v>
      </c>
      <c r="K1969" t="str">
        <f t="shared" si="569"/>
        <v>NQQ1</v>
      </c>
      <c r="L1969">
        <f t="shared" si="570"/>
        <v>115</v>
      </c>
      <c r="M1969">
        <f t="shared" si="571"/>
        <v>4</v>
      </c>
      <c r="N1969">
        <f t="shared" si="572"/>
        <v>0</v>
      </c>
      <c r="O1969">
        <f t="shared" si="573"/>
        <v>0</v>
      </c>
      <c r="P1969" s="52" t="str">
        <f t="shared" si="574"/>
        <v>BOOKING.COM</v>
      </c>
      <c r="Q1969" s="52" t="str">
        <f t="shared" si="575"/>
        <v>*JBS HOTELS</v>
      </c>
      <c r="R1969" s="52" t="str">
        <f t="shared" si="576"/>
        <v>TOERKOOP REISBURO DE VEER</v>
      </c>
    </row>
    <row r="1970" spans="1:18" ht="15" customHeight="1">
      <c r="A1970" t="str">
        <f t="shared" si="559"/>
        <v>JAPANWALA, SAAID</v>
      </c>
      <c r="B1970" t="str">
        <f t="shared" si="560"/>
        <v>806-173018</v>
      </c>
      <c r="C1970">
        <f t="shared" si="561"/>
        <v>93155045</v>
      </c>
      <c r="D1970" t="str">
        <f t="shared" si="562"/>
        <v>Checked Out</v>
      </c>
      <c r="E1970" t="str">
        <f t="shared" si="563"/>
        <v>CRS</v>
      </c>
      <c r="F1970" t="str">
        <f t="shared" si="564"/>
        <v>RACK</v>
      </c>
      <c r="G1970" t="str">
        <f t="shared" si="565"/>
        <v>SBK</v>
      </c>
      <c r="H1970">
        <f t="shared" si="566"/>
        <v>105</v>
      </c>
      <c r="I1970">
        <f t="shared" si="567"/>
        <v>42591</v>
      </c>
      <c r="J1970">
        <f t="shared" si="568"/>
        <v>42595</v>
      </c>
      <c r="K1970" t="str">
        <f t="shared" si="569"/>
        <v>NQQ1</v>
      </c>
      <c r="L1970">
        <f t="shared" si="570"/>
        <v>115</v>
      </c>
      <c r="M1970">
        <f t="shared" si="571"/>
        <v>4</v>
      </c>
      <c r="N1970">
        <f t="shared" si="572"/>
        <v>0</v>
      </c>
      <c r="O1970">
        <f t="shared" si="573"/>
        <v>0</v>
      </c>
      <c r="P1970" s="52" t="str">
        <f t="shared" si="574"/>
        <v>BOOKING.COM</v>
      </c>
      <c r="Q1970" s="52" t="str">
        <f t="shared" si="575"/>
        <v>*JBS HOTELS</v>
      </c>
      <c r="R1970" s="52" t="str">
        <f t="shared" si="576"/>
        <v>TOERKOOP REISBURO DE VEER</v>
      </c>
    </row>
    <row r="1971" spans="1:18" ht="15" customHeight="1">
      <c r="A1971" t="str">
        <f t="shared" si="559"/>
        <v>JAPANWALA, SAAID</v>
      </c>
      <c r="B1971" t="str">
        <f t="shared" si="560"/>
        <v>806-173018</v>
      </c>
      <c r="C1971">
        <f t="shared" si="561"/>
        <v>93155045</v>
      </c>
      <c r="D1971" t="str">
        <f t="shared" si="562"/>
        <v>Checked Out</v>
      </c>
      <c r="E1971" t="str">
        <f t="shared" si="563"/>
        <v>CRS</v>
      </c>
      <c r="F1971" t="str">
        <f t="shared" si="564"/>
        <v>RACK</v>
      </c>
      <c r="G1971" t="str">
        <f t="shared" si="565"/>
        <v>SBK</v>
      </c>
      <c r="H1971">
        <f t="shared" si="566"/>
        <v>105</v>
      </c>
      <c r="I1971">
        <f t="shared" si="567"/>
        <v>42591</v>
      </c>
      <c r="J1971">
        <f t="shared" si="568"/>
        <v>42595</v>
      </c>
      <c r="K1971" t="str">
        <f t="shared" si="569"/>
        <v>NQQ1</v>
      </c>
      <c r="L1971">
        <f t="shared" si="570"/>
        <v>115</v>
      </c>
      <c r="M1971">
        <f t="shared" si="571"/>
        <v>4</v>
      </c>
      <c r="N1971">
        <f t="shared" si="572"/>
        <v>0</v>
      </c>
      <c r="O1971">
        <f t="shared" si="573"/>
        <v>0</v>
      </c>
      <c r="P1971" s="52" t="str">
        <f t="shared" si="574"/>
        <v>BOOKING.COM</v>
      </c>
      <c r="Q1971" s="52" t="str">
        <f t="shared" si="575"/>
        <v>*JBS HOTELS</v>
      </c>
      <c r="R1971" s="52" t="str">
        <f t="shared" si="576"/>
        <v>TOERKOOP REISBURO DE VEER</v>
      </c>
    </row>
    <row r="1972" spans="1:18" ht="15" customHeight="1">
      <c r="A1972" t="str">
        <f t="shared" si="559"/>
        <v>JAPANWALA, SAAID</v>
      </c>
      <c r="B1972" t="str">
        <f t="shared" si="560"/>
        <v>806-173018</v>
      </c>
      <c r="C1972">
        <f t="shared" si="561"/>
        <v>93155045</v>
      </c>
      <c r="D1972" t="str">
        <f t="shared" si="562"/>
        <v>Checked Out</v>
      </c>
      <c r="E1972" t="str">
        <f t="shared" si="563"/>
        <v>CRS</v>
      </c>
      <c r="F1972" t="str">
        <f t="shared" si="564"/>
        <v>RACK</v>
      </c>
      <c r="G1972" t="str">
        <f t="shared" si="565"/>
        <v>SBK</v>
      </c>
      <c r="H1972">
        <f t="shared" si="566"/>
        <v>105</v>
      </c>
      <c r="I1972">
        <f t="shared" si="567"/>
        <v>42591</v>
      </c>
      <c r="J1972">
        <f t="shared" si="568"/>
        <v>42595</v>
      </c>
      <c r="K1972" t="str">
        <f t="shared" si="569"/>
        <v>NQQ1</v>
      </c>
      <c r="L1972">
        <f t="shared" si="570"/>
        <v>115</v>
      </c>
      <c r="M1972">
        <f t="shared" si="571"/>
        <v>4</v>
      </c>
      <c r="N1972">
        <f t="shared" si="572"/>
        <v>0</v>
      </c>
      <c r="O1972">
        <f t="shared" si="573"/>
        <v>0</v>
      </c>
      <c r="P1972" s="52" t="str">
        <f t="shared" si="574"/>
        <v>BOOKING.COM</v>
      </c>
      <c r="Q1972" s="52" t="str">
        <f t="shared" si="575"/>
        <v>*JBS HOTELS</v>
      </c>
      <c r="R1972" s="52" t="str">
        <f t="shared" si="576"/>
        <v>TOERKOOP REISBURO DE VEER</v>
      </c>
    </row>
    <row r="1973" spans="1:18" ht="15" customHeight="1">
      <c r="A1973" t="str">
        <f t="shared" si="559"/>
        <v>JAPANWALA, SAAID</v>
      </c>
      <c r="B1973" t="str">
        <f t="shared" si="560"/>
        <v>806-173018</v>
      </c>
      <c r="C1973">
        <f t="shared" si="561"/>
        <v>93155045</v>
      </c>
      <c r="D1973" t="str">
        <f t="shared" si="562"/>
        <v>Checked Out</v>
      </c>
      <c r="E1973" t="str">
        <f t="shared" si="563"/>
        <v>CRS</v>
      </c>
      <c r="F1973" t="str">
        <f t="shared" si="564"/>
        <v>RACK</v>
      </c>
      <c r="G1973" t="str">
        <f t="shared" si="565"/>
        <v>SBK</v>
      </c>
      <c r="H1973">
        <f t="shared" si="566"/>
        <v>105</v>
      </c>
      <c r="I1973">
        <f t="shared" si="567"/>
        <v>42591</v>
      </c>
      <c r="J1973">
        <f t="shared" si="568"/>
        <v>42595</v>
      </c>
      <c r="K1973" t="str">
        <f t="shared" si="569"/>
        <v>NQQ1</v>
      </c>
      <c r="L1973">
        <f t="shared" si="570"/>
        <v>115</v>
      </c>
      <c r="M1973">
        <f t="shared" si="571"/>
        <v>4</v>
      </c>
      <c r="N1973">
        <f t="shared" si="572"/>
        <v>0</v>
      </c>
      <c r="O1973">
        <f t="shared" si="573"/>
        <v>0</v>
      </c>
      <c r="P1973" s="52" t="str">
        <f t="shared" si="574"/>
        <v>BOOKING.COM</v>
      </c>
      <c r="Q1973" s="52" t="str">
        <f t="shared" si="575"/>
        <v>*JBS HOTELS</v>
      </c>
      <c r="R1973" s="52" t="str">
        <f t="shared" si="576"/>
        <v>TOERKOOP REISBURO DE VEER</v>
      </c>
    </row>
    <row r="1974" spans="1:18" ht="15" customHeight="1">
      <c r="A1974" t="str">
        <f t="shared" si="559"/>
        <v>JAPANWALA, SAAID</v>
      </c>
      <c r="B1974" t="str">
        <f t="shared" si="560"/>
        <v>806-173018</v>
      </c>
      <c r="C1974">
        <f t="shared" si="561"/>
        <v>93155045</v>
      </c>
      <c r="D1974" t="str">
        <f t="shared" si="562"/>
        <v>Checked Out</v>
      </c>
      <c r="E1974" t="str">
        <f t="shared" si="563"/>
        <v>CRS</v>
      </c>
      <c r="F1974" t="str">
        <f t="shared" si="564"/>
        <v>RACK</v>
      </c>
      <c r="G1974" t="str">
        <f t="shared" si="565"/>
        <v>SBK</v>
      </c>
      <c r="H1974">
        <f t="shared" si="566"/>
        <v>105</v>
      </c>
      <c r="I1974">
        <f t="shared" si="567"/>
        <v>42591</v>
      </c>
      <c r="J1974">
        <f t="shared" si="568"/>
        <v>42595</v>
      </c>
      <c r="K1974" t="str">
        <f t="shared" si="569"/>
        <v>NQQ1</v>
      </c>
      <c r="L1974">
        <f t="shared" si="570"/>
        <v>115</v>
      </c>
      <c r="M1974">
        <f t="shared" si="571"/>
        <v>4</v>
      </c>
      <c r="N1974">
        <f t="shared" si="572"/>
        <v>0</v>
      </c>
      <c r="O1974">
        <f t="shared" si="573"/>
        <v>0</v>
      </c>
      <c r="P1974" s="52" t="str">
        <f t="shared" si="574"/>
        <v>BOOKING.COM</v>
      </c>
      <c r="Q1974" s="52" t="str">
        <f t="shared" si="575"/>
        <v>*JBS HOTELS</v>
      </c>
      <c r="R1974" s="52" t="str">
        <f t="shared" si="576"/>
        <v>TOERKOOP REISBURO DE VEER</v>
      </c>
    </row>
    <row r="1975" spans="1:18" ht="15" customHeight="1">
      <c r="A1975" t="str">
        <f t="shared" si="559"/>
        <v>JAPANWALA, SAAID</v>
      </c>
      <c r="B1975" t="str">
        <f t="shared" si="560"/>
        <v>806-173018</v>
      </c>
      <c r="C1975">
        <f t="shared" si="561"/>
        <v>93155045</v>
      </c>
      <c r="D1975" t="str">
        <f t="shared" si="562"/>
        <v>Checked Out</v>
      </c>
      <c r="E1975" t="str">
        <f t="shared" si="563"/>
        <v>CRS</v>
      </c>
      <c r="F1975" t="str">
        <f t="shared" si="564"/>
        <v>RACK</v>
      </c>
      <c r="G1975" t="str">
        <f t="shared" si="565"/>
        <v>SBK</v>
      </c>
      <c r="H1975">
        <f t="shared" si="566"/>
        <v>105</v>
      </c>
      <c r="I1975">
        <f t="shared" si="567"/>
        <v>42591</v>
      </c>
      <c r="J1975">
        <f t="shared" si="568"/>
        <v>42595</v>
      </c>
      <c r="K1975" t="str">
        <f t="shared" si="569"/>
        <v>NQQ1</v>
      </c>
      <c r="L1975">
        <f t="shared" si="570"/>
        <v>115</v>
      </c>
      <c r="M1975">
        <f t="shared" si="571"/>
        <v>4</v>
      </c>
      <c r="N1975">
        <f t="shared" si="572"/>
        <v>0</v>
      </c>
      <c r="O1975">
        <f t="shared" si="573"/>
        <v>0</v>
      </c>
      <c r="P1975" s="52" t="str">
        <f t="shared" si="574"/>
        <v>BOOKING.COM</v>
      </c>
      <c r="Q1975" s="52" t="str">
        <f t="shared" si="575"/>
        <v>*JBS HOTELS</v>
      </c>
      <c r="R1975" s="52" t="str">
        <f t="shared" si="576"/>
        <v>TOERKOOP REISBURO DE VEER</v>
      </c>
    </row>
    <row r="1976" spans="1:18" ht="15" customHeight="1">
      <c r="A1976" t="str">
        <f t="shared" si="559"/>
        <v>JAPANWALA, SAAID</v>
      </c>
      <c r="B1976" t="str">
        <f t="shared" si="560"/>
        <v>806-173018</v>
      </c>
      <c r="C1976">
        <f t="shared" si="561"/>
        <v>93155045</v>
      </c>
      <c r="D1976" t="str">
        <f t="shared" si="562"/>
        <v>Checked Out</v>
      </c>
      <c r="E1976" t="str">
        <f t="shared" si="563"/>
        <v>CRS</v>
      </c>
      <c r="F1976" t="str">
        <f t="shared" si="564"/>
        <v>RACK</v>
      </c>
      <c r="G1976" t="str">
        <f t="shared" si="565"/>
        <v>SBK</v>
      </c>
      <c r="H1976">
        <f t="shared" si="566"/>
        <v>105</v>
      </c>
      <c r="I1976">
        <f t="shared" si="567"/>
        <v>42591</v>
      </c>
      <c r="J1976">
        <f t="shared" si="568"/>
        <v>42595</v>
      </c>
      <c r="K1976" t="str">
        <f t="shared" si="569"/>
        <v>NQQ1</v>
      </c>
      <c r="L1976">
        <f t="shared" si="570"/>
        <v>115</v>
      </c>
      <c r="M1976">
        <f t="shared" si="571"/>
        <v>4</v>
      </c>
      <c r="N1976">
        <f t="shared" si="572"/>
        <v>0</v>
      </c>
      <c r="O1976">
        <f t="shared" si="573"/>
        <v>0</v>
      </c>
      <c r="P1976" s="52" t="str">
        <f t="shared" si="574"/>
        <v>BOOKING.COM</v>
      </c>
      <c r="Q1976" s="52" t="str">
        <f t="shared" si="575"/>
        <v>*JBS HOTELS</v>
      </c>
      <c r="R1976" s="52" t="str">
        <f t="shared" si="576"/>
        <v>TOERKOOP REISBURO DE VEER</v>
      </c>
    </row>
    <row r="1977" spans="1:18" ht="15" customHeight="1">
      <c r="A1977" t="str">
        <f t="shared" si="559"/>
        <v>JAPANWALA, SAAID</v>
      </c>
      <c r="B1977" t="str">
        <f t="shared" si="560"/>
        <v>806-173018</v>
      </c>
      <c r="C1977">
        <f t="shared" si="561"/>
        <v>93155045</v>
      </c>
      <c r="D1977" t="str">
        <f t="shared" si="562"/>
        <v>Checked Out</v>
      </c>
      <c r="E1977" t="str">
        <f t="shared" si="563"/>
        <v>CRS</v>
      </c>
      <c r="F1977" t="str">
        <f t="shared" si="564"/>
        <v>RACK</v>
      </c>
      <c r="G1977" t="str">
        <f t="shared" si="565"/>
        <v>SBK</v>
      </c>
      <c r="H1977">
        <f t="shared" si="566"/>
        <v>105</v>
      </c>
      <c r="I1977">
        <f t="shared" si="567"/>
        <v>42591</v>
      </c>
      <c r="J1977">
        <f t="shared" si="568"/>
        <v>42595</v>
      </c>
      <c r="K1977" t="str">
        <f t="shared" si="569"/>
        <v>NQQ1</v>
      </c>
      <c r="L1977">
        <f t="shared" si="570"/>
        <v>115</v>
      </c>
      <c r="M1977">
        <f t="shared" si="571"/>
        <v>4</v>
      </c>
      <c r="N1977">
        <f t="shared" si="572"/>
        <v>0</v>
      </c>
      <c r="O1977">
        <f t="shared" si="573"/>
        <v>0</v>
      </c>
      <c r="P1977" s="52" t="str">
        <f t="shared" si="574"/>
        <v>BOOKING.COM</v>
      </c>
      <c r="Q1977" s="52" t="str">
        <f t="shared" si="575"/>
        <v>*JBS HOTELS</v>
      </c>
      <c r="R1977" s="52" t="str">
        <f t="shared" si="576"/>
        <v>TOERKOOP REISBURO DE VEER</v>
      </c>
    </row>
    <row r="1978" spans="1:18" ht="15" customHeight="1">
      <c r="A1978" t="str">
        <f t="shared" si="559"/>
        <v>JAPANWALA, SAAID</v>
      </c>
      <c r="B1978" t="str">
        <f t="shared" si="560"/>
        <v>806-173018</v>
      </c>
      <c r="C1978">
        <f t="shared" si="561"/>
        <v>93155045</v>
      </c>
      <c r="D1978" t="str">
        <f t="shared" si="562"/>
        <v>Checked Out</v>
      </c>
      <c r="E1978" t="str">
        <f t="shared" si="563"/>
        <v>CRS</v>
      </c>
      <c r="F1978" t="str">
        <f t="shared" si="564"/>
        <v>RACK</v>
      </c>
      <c r="G1978" t="str">
        <f t="shared" si="565"/>
        <v>SBK</v>
      </c>
      <c r="H1978">
        <f t="shared" si="566"/>
        <v>105</v>
      </c>
      <c r="I1978">
        <f t="shared" si="567"/>
        <v>42591</v>
      </c>
      <c r="J1978">
        <f t="shared" si="568"/>
        <v>42595</v>
      </c>
      <c r="K1978" t="str">
        <f t="shared" si="569"/>
        <v>NQQ1</v>
      </c>
      <c r="L1978">
        <f t="shared" si="570"/>
        <v>115</v>
      </c>
      <c r="M1978">
        <f t="shared" si="571"/>
        <v>4</v>
      </c>
      <c r="N1978">
        <f t="shared" si="572"/>
        <v>0</v>
      </c>
      <c r="O1978">
        <f t="shared" si="573"/>
        <v>0</v>
      </c>
      <c r="P1978" s="52" t="str">
        <f t="shared" si="574"/>
        <v>BOOKING.COM</v>
      </c>
      <c r="Q1978" s="52" t="str">
        <f t="shared" si="575"/>
        <v>*JBS HOTELS</v>
      </c>
      <c r="R1978" s="52" t="str">
        <f t="shared" si="576"/>
        <v>TOERKOOP REISBURO DE VEER</v>
      </c>
    </row>
    <row r="1979" spans="1:18" ht="15" customHeight="1">
      <c r="A1979" t="str">
        <f t="shared" si="559"/>
        <v>JAPANWALA, SAAID</v>
      </c>
      <c r="B1979" t="str">
        <f t="shared" si="560"/>
        <v>806-173018</v>
      </c>
      <c r="C1979">
        <f t="shared" si="561"/>
        <v>93155045</v>
      </c>
      <c r="D1979" t="str">
        <f t="shared" si="562"/>
        <v>Checked Out</v>
      </c>
      <c r="E1979" t="str">
        <f t="shared" si="563"/>
        <v>CRS</v>
      </c>
      <c r="F1979" t="str">
        <f t="shared" si="564"/>
        <v>RACK</v>
      </c>
      <c r="G1979" t="str">
        <f t="shared" si="565"/>
        <v>SBK</v>
      </c>
      <c r="H1979">
        <f t="shared" si="566"/>
        <v>105</v>
      </c>
      <c r="I1979">
        <f t="shared" si="567"/>
        <v>42591</v>
      </c>
      <c r="J1979">
        <f t="shared" si="568"/>
        <v>42595</v>
      </c>
      <c r="K1979" t="str">
        <f t="shared" si="569"/>
        <v>NQQ1</v>
      </c>
      <c r="L1979">
        <f t="shared" si="570"/>
        <v>115</v>
      </c>
      <c r="M1979">
        <f t="shared" si="571"/>
        <v>4</v>
      </c>
      <c r="N1979">
        <f t="shared" si="572"/>
        <v>0</v>
      </c>
      <c r="O1979">
        <f t="shared" si="573"/>
        <v>0</v>
      </c>
      <c r="P1979" s="52" t="str">
        <f t="shared" si="574"/>
        <v>BOOKING.COM</v>
      </c>
      <c r="Q1979" s="52" t="str">
        <f t="shared" si="575"/>
        <v>*JBS HOTELS</v>
      </c>
      <c r="R1979" s="52" t="str">
        <f t="shared" si="576"/>
        <v>TOERKOOP REISBURO DE VEER</v>
      </c>
    </row>
    <row r="1980" spans="1:18" ht="15" customHeight="1">
      <c r="A1980" t="str">
        <f t="shared" si="559"/>
        <v>JAPANWALA, SAAID</v>
      </c>
      <c r="B1980" t="str">
        <f t="shared" si="560"/>
        <v>806-173018</v>
      </c>
      <c r="C1980">
        <f t="shared" si="561"/>
        <v>93155045</v>
      </c>
      <c r="D1980" t="str">
        <f t="shared" si="562"/>
        <v>Checked Out</v>
      </c>
      <c r="E1980" t="str">
        <f t="shared" si="563"/>
        <v>CRS</v>
      </c>
      <c r="F1980" t="str">
        <f t="shared" si="564"/>
        <v>RACK</v>
      </c>
      <c r="G1980" t="str">
        <f t="shared" si="565"/>
        <v>SBK</v>
      </c>
      <c r="H1980">
        <f t="shared" si="566"/>
        <v>105</v>
      </c>
      <c r="I1980">
        <f t="shared" si="567"/>
        <v>42591</v>
      </c>
      <c r="J1980">
        <f t="shared" si="568"/>
        <v>42595</v>
      </c>
      <c r="K1980" t="str">
        <f t="shared" si="569"/>
        <v>NQQ1</v>
      </c>
      <c r="L1980">
        <f t="shared" si="570"/>
        <v>115</v>
      </c>
      <c r="M1980">
        <f t="shared" si="571"/>
        <v>4</v>
      </c>
      <c r="N1980">
        <f t="shared" si="572"/>
        <v>0</v>
      </c>
      <c r="O1980">
        <f t="shared" si="573"/>
        <v>0</v>
      </c>
      <c r="P1980" s="52" t="str">
        <f t="shared" si="574"/>
        <v>BOOKING.COM</v>
      </c>
      <c r="Q1980" s="52" t="str">
        <f t="shared" si="575"/>
        <v>*JBS HOTELS</v>
      </c>
      <c r="R1980" s="52" t="str">
        <f t="shared" si="576"/>
        <v>TOERKOOP REISBURO DE VEER</v>
      </c>
    </row>
    <row r="1981" spans="1:18" ht="15" customHeight="1">
      <c r="A1981" t="str">
        <f t="shared" si="559"/>
        <v>JAPANWALA, SAAID</v>
      </c>
      <c r="B1981" t="str">
        <f t="shared" si="560"/>
        <v>806-173018</v>
      </c>
      <c r="C1981">
        <f t="shared" si="561"/>
        <v>93155045</v>
      </c>
      <c r="D1981" t="str">
        <f t="shared" si="562"/>
        <v>Checked Out</v>
      </c>
      <c r="E1981" t="str">
        <f t="shared" si="563"/>
        <v>CRS</v>
      </c>
      <c r="F1981" t="str">
        <f t="shared" si="564"/>
        <v>RACK</v>
      </c>
      <c r="G1981" t="str">
        <f t="shared" si="565"/>
        <v>SBK</v>
      </c>
      <c r="H1981">
        <f t="shared" si="566"/>
        <v>105</v>
      </c>
      <c r="I1981">
        <f t="shared" si="567"/>
        <v>42591</v>
      </c>
      <c r="J1981">
        <f t="shared" si="568"/>
        <v>42595</v>
      </c>
      <c r="K1981" t="str">
        <f t="shared" si="569"/>
        <v>NQQ1</v>
      </c>
      <c r="L1981">
        <f t="shared" si="570"/>
        <v>115</v>
      </c>
      <c r="M1981">
        <f t="shared" si="571"/>
        <v>4</v>
      </c>
      <c r="N1981">
        <f t="shared" si="572"/>
        <v>0</v>
      </c>
      <c r="O1981">
        <f t="shared" si="573"/>
        <v>0</v>
      </c>
      <c r="P1981" s="52" t="str">
        <f t="shared" si="574"/>
        <v>BOOKING.COM</v>
      </c>
      <c r="Q1981" s="52" t="str">
        <f t="shared" si="575"/>
        <v>*JBS HOTELS</v>
      </c>
      <c r="R1981" s="52" t="str">
        <f t="shared" si="576"/>
        <v>TOERKOOP REISBURO DE VEER</v>
      </c>
    </row>
    <row r="1982" spans="1:18" ht="15" customHeight="1">
      <c r="A1982" t="str">
        <f t="shared" si="559"/>
        <v>JAPANWALA, SAAID</v>
      </c>
      <c r="B1982" t="str">
        <f t="shared" si="560"/>
        <v>806-173018</v>
      </c>
      <c r="C1982">
        <f t="shared" si="561"/>
        <v>93155045</v>
      </c>
      <c r="D1982" t="str">
        <f t="shared" si="562"/>
        <v>Checked Out</v>
      </c>
      <c r="E1982" t="str">
        <f t="shared" si="563"/>
        <v>CRS</v>
      </c>
      <c r="F1982" t="str">
        <f t="shared" si="564"/>
        <v>RACK</v>
      </c>
      <c r="G1982" t="str">
        <f t="shared" si="565"/>
        <v>SBK</v>
      </c>
      <c r="H1982">
        <f t="shared" si="566"/>
        <v>105</v>
      </c>
      <c r="I1982">
        <f t="shared" si="567"/>
        <v>42591</v>
      </c>
      <c r="J1982">
        <f t="shared" si="568"/>
        <v>42595</v>
      </c>
      <c r="K1982" t="str">
        <f t="shared" si="569"/>
        <v>NQQ1</v>
      </c>
      <c r="L1982">
        <f t="shared" si="570"/>
        <v>115</v>
      </c>
      <c r="M1982">
        <f t="shared" si="571"/>
        <v>4</v>
      </c>
      <c r="N1982">
        <f t="shared" si="572"/>
        <v>0</v>
      </c>
      <c r="O1982">
        <f t="shared" si="573"/>
        <v>0</v>
      </c>
      <c r="P1982" s="52" t="str">
        <f t="shared" si="574"/>
        <v>BOOKING.COM</v>
      </c>
      <c r="Q1982" s="52" t="str">
        <f t="shared" si="575"/>
        <v>*JBS HOTELS</v>
      </c>
      <c r="R1982" s="52" t="str">
        <f t="shared" si="576"/>
        <v>TOERKOOP REISBURO DE VEER</v>
      </c>
    </row>
    <row r="1983" spans="1:18" ht="15" customHeight="1">
      <c r="A1983" t="str">
        <f t="shared" si="559"/>
        <v>JAPANWALA, SAAID</v>
      </c>
      <c r="B1983" t="str">
        <f t="shared" si="560"/>
        <v>806-173018</v>
      </c>
      <c r="C1983">
        <f t="shared" si="561"/>
        <v>93155045</v>
      </c>
      <c r="D1983" t="str">
        <f t="shared" si="562"/>
        <v>Checked Out</v>
      </c>
      <c r="E1983" t="str">
        <f t="shared" si="563"/>
        <v>CRS</v>
      </c>
      <c r="F1983" t="str">
        <f t="shared" si="564"/>
        <v>RACK</v>
      </c>
      <c r="G1983" t="str">
        <f t="shared" si="565"/>
        <v>SBK</v>
      </c>
      <c r="H1983">
        <f t="shared" si="566"/>
        <v>105</v>
      </c>
      <c r="I1983">
        <f t="shared" si="567"/>
        <v>42591</v>
      </c>
      <c r="J1983">
        <f t="shared" si="568"/>
        <v>42595</v>
      </c>
      <c r="K1983" t="str">
        <f t="shared" si="569"/>
        <v>NQQ1</v>
      </c>
      <c r="L1983">
        <f t="shared" si="570"/>
        <v>115</v>
      </c>
      <c r="M1983">
        <f t="shared" si="571"/>
        <v>4</v>
      </c>
      <c r="N1983">
        <f t="shared" si="572"/>
        <v>0</v>
      </c>
      <c r="O1983">
        <f t="shared" si="573"/>
        <v>0</v>
      </c>
      <c r="P1983" s="52" t="str">
        <f t="shared" si="574"/>
        <v>BOOKING.COM</v>
      </c>
      <c r="Q1983" s="52" t="str">
        <f t="shared" si="575"/>
        <v>*JBS HOTELS</v>
      </c>
      <c r="R1983" s="52" t="str">
        <f t="shared" si="576"/>
        <v>TOERKOOP REISBURO DE VEER</v>
      </c>
    </row>
    <row r="1984" spans="1:18" ht="15" customHeight="1">
      <c r="A1984" t="str">
        <f t="shared" si="559"/>
        <v>JAPANWALA, SAAID</v>
      </c>
      <c r="B1984" t="str">
        <f t="shared" si="560"/>
        <v>806-173018</v>
      </c>
      <c r="C1984">
        <f t="shared" si="561"/>
        <v>93155045</v>
      </c>
      <c r="D1984" t="str">
        <f t="shared" si="562"/>
        <v>Checked Out</v>
      </c>
      <c r="E1984" t="str">
        <f t="shared" si="563"/>
        <v>CRS</v>
      </c>
      <c r="F1984" t="str">
        <f t="shared" si="564"/>
        <v>RACK</v>
      </c>
      <c r="G1984" t="str">
        <f t="shared" si="565"/>
        <v>SBK</v>
      </c>
      <c r="H1984">
        <f t="shared" si="566"/>
        <v>105</v>
      </c>
      <c r="I1984">
        <f t="shared" si="567"/>
        <v>42591</v>
      </c>
      <c r="J1984">
        <f t="shared" si="568"/>
        <v>42595</v>
      </c>
      <c r="K1984" t="str">
        <f t="shared" si="569"/>
        <v>NQQ1</v>
      </c>
      <c r="L1984">
        <f t="shared" si="570"/>
        <v>115</v>
      </c>
      <c r="M1984">
        <f t="shared" si="571"/>
        <v>4</v>
      </c>
      <c r="N1984">
        <f t="shared" si="572"/>
        <v>0</v>
      </c>
      <c r="O1984">
        <f t="shared" si="573"/>
        <v>0</v>
      </c>
      <c r="P1984" s="52" t="str">
        <f t="shared" si="574"/>
        <v>BOOKING.COM</v>
      </c>
      <c r="Q1984" s="52" t="str">
        <f t="shared" si="575"/>
        <v>*JBS HOTELS</v>
      </c>
      <c r="R1984" s="52" t="str">
        <f t="shared" si="576"/>
        <v>TOERKOOP REISBURO DE VEER</v>
      </c>
    </row>
    <row r="1985" spans="1:18" ht="15" customHeight="1">
      <c r="A1985" t="str">
        <f t="shared" si="559"/>
        <v>JAPANWALA, SAAID</v>
      </c>
      <c r="B1985" t="str">
        <f t="shared" si="560"/>
        <v>806-173018</v>
      </c>
      <c r="C1985">
        <f t="shared" si="561"/>
        <v>93155045</v>
      </c>
      <c r="D1985" t="str">
        <f t="shared" si="562"/>
        <v>Checked Out</v>
      </c>
      <c r="E1985" t="str">
        <f t="shared" si="563"/>
        <v>CRS</v>
      </c>
      <c r="F1985" t="str">
        <f t="shared" si="564"/>
        <v>RACK</v>
      </c>
      <c r="G1985" t="str">
        <f t="shared" si="565"/>
        <v>SBK</v>
      </c>
      <c r="H1985">
        <f t="shared" si="566"/>
        <v>105</v>
      </c>
      <c r="I1985">
        <f t="shared" si="567"/>
        <v>42591</v>
      </c>
      <c r="J1985">
        <f t="shared" si="568"/>
        <v>42595</v>
      </c>
      <c r="K1985" t="str">
        <f t="shared" si="569"/>
        <v>NQQ1</v>
      </c>
      <c r="L1985">
        <f t="shared" si="570"/>
        <v>115</v>
      </c>
      <c r="M1985">
        <f t="shared" si="571"/>
        <v>4</v>
      </c>
      <c r="N1985">
        <f t="shared" si="572"/>
        <v>0</v>
      </c>
      <c r="O1985">
        <f t="shared" si="573"/>
        <v>0</v>
      </c>
      <c r="P1985" s="52" t="str">
        <f t="shared" si="574"/>
        <v>BOOKING.COM</v>
      </c>
      <c r="Q1985" s="52" t="str">
        <f t="shared" si="575"/>
        <v>*JBS HOTELS</v>
      </c>
      <c r="R1985" s="52" t="str">
        <f t="shared" si="576"/>
        <v>TOERKOOP REISBURO DE VEER</v>
      </c>
    </row>
    <row r="1986" spans="1:18" ht="15" customHeight="1">
      <c r="A1986" t="str">
        <f t="shared" si="559"/>
        <v>JAPANWALA, SAAID</v>
      </c>
      <c r="B1986" t="str">
        <f t="shared" si="560"/>
        <v>806-173018</v>
      </c>
      <c r="C1986">
        <f t="shared" si="561"/>
        <v>93155045</v>
      </c>
      <c r="D1986" t="str">
        <f t="shared" si="562"/>
        <v>Checked Out</v>
      </c>
      <c r="E1986" t="str">
        <f t="shared" si="563"/>
        <v>CRS</v>
      </c>
      <c r="F1986" t="str">
        <f t="shared" si="564"/>
        <v>RACK</v>
      </c>
      <c r="G1986" t="str">
        <f t="shared" si="565"/>
        <v>SBK</v>
      </c>
      <c r="H1986">
        <f t="shared" si="566"/>
        <v>105</v>
      </c>
      <c r="I1986">
        <f t="shared" si="567"/>
        <v>42591</v>
      </c>
      <c r="J1986">
        <f t="shared" si="568"/>
        <v>42595</v>
      </c>
      <c r="K1986" t="str">
        <f t="shared" si="569"/>
        <v>NQQ1</v>
      </c>
      <c r="L1986">
        <f t="shared" si="570"/>
        <v>115</v>
      </c>
      <c r="M1986">
        <f t="shared" si="571"/>
        <v>4</v>
      </c>
      <c r="N1986">
        <f t="shared" si="572"/>
        <v>0</v>
      </c>
      <c r="O1986">
        <f t="shared" si="573"/>
        <v>0</v>
      </c>
      <c r="P1986" s="52" t="str">
        <f t="shared" si="574"/>
        <v>BOOKING.COM</v>
      </c>
      <c r="Q1986" s="52" t="str">
        <f t="shared" si="575"/>
        <v>*JBS HOTELS</v>
      </c>
      <c r="R1986" s="52" t="str">
        <f t="shared" si="576"/>
        <v>TOERKOOP REISBURO DE VEER</v>
      </c>
    </row>
    <row r="1987" spans="1:18" ht="15" customHeight="1">
      <c r="A1987" t="str">
        <f t="shared" si="559"/>
        <v>JAPANWALA, SAAID</v>
      </c>
      <c r="B1987" t="str">
        <f t="shared" si="560"/>
        <v>806-173018</v>
      </c>
      <c r="C1987">
        <f t="shared" si="561"/>
        <v>93155045</v>
      </c>
      <c r="D1987" t="str">
        <f t="shared" si="562"/>
        <v>Checked Out</v>
      </c>
      <c r="E1987" t="str">
        <f t="shared" si="563"/>
        <v>CRS</v>
      </c>
      <c r="F1987" t="str">
        <f t="shared" si="564"/>
        <v>RACK</v>
      </c>
      <c r="G1987" t="str">
        <f t="shared" si="565"/>
        <v>SBK</v>
      </c>
      <c r="H1987">
        <f t="shared" si="566"/>
        <v>105</v>
      </c>
      <c r="I1987">
        <f t="shared" si="567"/>
        <v>42591</v>
      </c>
      <c r="J1987">
        <f t="shared" si="568"/>
        <v>42595</v>
      </c>
      <c r="K1987" t="str">
        <f t="shared" si="569"/>
        <v>NQQ1</v>
      </c>
      <c r="L1987">
        <f t="shared" si="570"/>
        <v>115</v>
      </c>
      <c r="M1987">
        <f t="shared" si="571"/>
        <v>4</v>
      </c>
      <c r="N1987">
        <f t="shared" si="572"/>
        <v>0</v>
      </c>
      <c r="O1987">
        <f t="shared" si="573"/>
        <v>0</v>
      </c>
      <c r="P1987" s="52" t="str">
        <f t="shared" si="574"/>
        <v>BOOKING.COM</v>
      </c>
      <c r="Q1987" s="52" t="str">
        <f t="shared" si="575"/>
        <v>*JBS HOTELS</v>
      </c>
      <c r="R1987" s="52" t="str">
        <f t="shared" si="576"/>
        <v>TOERKOOP REISBURO DE VEER</v>
      </c>
    </row>
    <row r="1988" spans="1:18" ht="15" customHeight="1">
      <c r="A1988" t="str">
        <f t="shared" si="559"/>
        <v>JAPANWALA, SAAID</v>
      </c>
      <c r="B1988" t="str">
        <f t="shared" si="560"/>
        <v>806-173018</v>
      </c>
      <c r="C1988">
        <f t="shared" si="561"/>
        <v>93155045</v>
      </c>
      <c r="D1988" t="str">
        <f t="shared" si="562"/>
        <v>Checked Out</v>
      </c>
      <c r="E1988" t="str">
        <f t="shared" si="563"/>
        <v>CRS</v>
      </c>
      <c r="F1988" t="str">
        <f t="shared" si="564"/>
        <v>RACK</v>
      </c>
      <c r="G1988" t="str">
        <f t="shared" si="565"/>
        <v>SBK</v>
      </c>
      <c r="H1988">
        <f t="shared" si="566"/>
        <v>105</v>
      </c>
      <c r="I1988">
        <f t="shared" si="567"/>
        <v>42591</v>
      </c>
      <c r="J1988">
        <f t="shared" si="568"/>
        <v>42595</v>
      </c>
      <c r="K1988" t="str">
        <f t="shared" si="569"/>
        <v>NQQ1</v>
      </c>
      <c r="L1988">
        <f t="shared" si="570"/>
        <v>115</v>
      </c>
      <c r="M1988">
        <f t="shared" si="571"/>
        <v>4</v>
      </c>
      <c r="N1988">
        <f t="shared" si="572"/>
        <v>0</v>
      </c>
      <c r="O1988">
        <f t="shared" si="573"/>
        <v>0</v>
      </c>
      <c r="P1988" s="52" t="str">
        <f t="shared" si="574"/>
        <v>BOOKING.COM</v>
      </c>
      <c r="Q1988" s="52" t="str">
        <f t="shared" si="575"/>
        <v>*JBS HOTELS</v>
      </c>
      <c r="R1988" s="52" t="str">
        <f t="shared" si="576"/>
        <v>TOERKOOP REISBURO DE VEER</v>
      </c>
    </row>
    <row r="1989" spans="1:18" ht="15" customHeight="1">
      <c r="A1989" t="str">
        <f t="shared" si="559"/>
        <v>JAPANWALA, SAAID</v>
      </c>
      <c r="B1989" t="str">
        <f t="shared" si="560"/>
        <v>806-173018</v>
      </c>
      <c r="C1989">
        <f t="shared" si="561"/>
        <v>93155045</v>
      </c>
      <c r="D1989" t="str">
        <f t="shared" si="562"/>
        <v>Checked Out</v>
      </c>
      <c r="E1989" t="str">
        <f t="shared" si="563"/>
        <v>CRS</v>
      </c>
      <c r="F1989" t="str">
        <f t="shared" si="564"/>
        <v>RACK</v>
      </c>
      <c r="G1989" t="str">
        <f t="shared" si="565"/>
        <v>SBK</v>
      </c>
      <c r="H1989">
        <f t="shared" si="566"/>
        <v>105</v>
      </c>
      <c r="I1989">
        <f t="shared" si="567"/>
        <v>42591</v>
      </c>
      <c r="J1989">
        <f t="shared" si="568"/>
        <v>42595</v>
      </c>
      <c r="K1989" t="str">
        <f t="shared" si="569"/>
        <v>NQQ1</v>
      </c>
      <c r="L1989">
        <f t="shared" si="570"/>
        <v>115</v>
      </c>
      <c r="M1989">
        <f t="shared" si="571"/>
        <v>4</v>
      </c>
      <c r="N1989">
        <f t="shared" si="572"/>
        <v>0</v>
      </c>
      <c r="O1989">
        <f t="shared" si="573"/>
        <v>0</v>
      </c>
      <c r="P1989" s="52" t="str">
        <f t="shared" si="574"/>
        <v>BOOKING.COM</v>
      </c>
      <c r="Q1989" s="52" t="str">
        <f t="shared" si="575"/>
        <v>*JBS HOTELS</v>
      </c>
      <c r="R1989" s="52" t="str">
        <f t="shared" si="576"/>
        <v>TOERKOOP REISBURO DE VEER</v>
      </c>
    </row>
    <row r="1990" spans="1:18" ht="15" customHeight="1">
      <c r="A1990" t="str">
        <f t="shared" si="559"/>
        <v>JAPANWALA, SAAID</v>
      </c>
      <c r="B1990" t="str">
        <f t="shared" si="560"/>
        <v>806-173018</v>
      </c>
      <c r="C1990">
        <f t="shared" si="561"/>
        <v>93155045</v>
      </c>
      <c r="D1990" t="str">
        <f t="shared" si="562"/>
        <v>Checked Out</v>
      </c>
      <c r="E1990" t="str">
        <f t="shared" si="563"/>
        <v>CRS</v>
      </c>
      <c r="F1990" t="str">
        <f t="shared" si="564"/>
        <v>RACK</v>
      </c>
      <c r="G1990" t="str">
        <f t="shared" si="565"/>
        <v>SBK</v>
      </c>
      <c r="H1990">
        <f t="shared" si="566"/>
        <v>105</v>
      </c>
      <c r="I1990">
        <f t="shared" si="567"/>
        <v>42591</v>
      </c>
      <c r="J1990">
        <f t="shared" si="568"/>
        <v>42595</v>
      </c>
      <c r="K1990" t="str">
        <f t="shared" si="569"/>
        <v>NQQ1</v>
      </c>
      <c r="L1990">
        <f t="shared" si="570"/>
        <v>115</v>
      </c>
      <c r="M1990">
        <f t="shared" si="571"/>
        <v>4</v>
      </c>
      <c r="N1990">
        <f t="shared" si="572"/>
        <v>0</v>
      </c>
      <c r="O1990">
        <f t="shared" si="573"/>
        <v>0</v>
      </c>
      <c r="P1990" s="52" t="str">
        <f t="shared" si="574"/>
        <v>BOOKING.COM</v>
      </c>
      <c r="Q1990" s="52" t="str">
        <f t="shared" si="575"/>
        <v>*JBS HOTELS</v>
      </c>
      <c r="R1990" s="52" t="str">
        <f t="shared" si="576"/>
        <v>TOERKOOP REISBURO DE VEER</v>
      </c>
    </row>
    <row r="1991" spans="1:18" ht="15" customHeight="1">
      <c r="A1991" t="str">
        <f t="shared" si="559"/>
        <v>JAPANWALA, SAAID</v>
      </c>
      <c r="B1991" t="str">
        <f t="shared" si="560"/>
        <v>806-173018</v>
      </c>
      <c r="C1991">
        <f t="shared" si="561"/>
        <v>93155045</v>
      </c>
      <c r="D1991" t="str">
        <f t="shared" si="562"/>
        <v>Checked Out</v>
      </c>
      <c r="E1991" t="str">
        <f t="shared" si="563"/>
        <v>CRS</v>
      </c>
      <c r="F1991" t="str">
        <f t="shared" si="564"/>
        <v>RACK</v>
      </c>
      <c r="G1991" t="str">
        <f t="shared" si="565"/>
        <v>SBK</v>
      </c>
      <c r="H1991">
        <f t="shared" si="566"/>
        <v>105</v>
      </c>
      <c r="I1991">
        <f t="shared" si="567"/>
        <v>42591</v>
      </c>
      <c r="J1991">
        <f t="shared" si="568"/>
        <v>42595</v>
      </c>
      <c r="K1991" t="str">
        <f t="shared" si="569"/>
        <v>NQQ1</v>
      </c>
      <c r="L1991">
        <f t="shared" si="570"/>
        <v>115</v>
      </c>
      <c r="M1991">
        <f t="shared" si="571"/>
        <v>4</v>
      </c>
      <c r="N1991">
        <f t="shared" si="572"/>
        <v>0</v>
      </c>
      <c r="O1991">
        <f t="shared" si="573"/>
        <v>0</v>
      </c>
      <c r="P1991" s="52" t="str">
        <f t="shared" si="574"/>
        <v>BOOKING.COM</v>
      </c>
      <c r="Q1991" s="52" t="str">
        <f t="shared" si="575"/>
        <v>*JBS HOTELS</v>
      </c>
      <c r="R1991" s="52" t="str">
        <f t="shared" si="576"/>
        <v>TOERKOOP REISBURO DE VEER</v>
      </c>
    </row>
    <row r="1992" spans="1:18" ht="15" customHeight="1">
      <c r="A1992" t="str">
        <f t="shared" si="559"/>
        <v>JAPANWALA, SAAID</v>
      </c>
      <c r="B1992" t="str">
        <f t="shared" si="560"/>
        <v>806-173018</v>
      </c>
      <c r="C1992">
        <f t="shared" si="561"/>
        <v>93155045</v>
      </c>
      <c r="D1992" t="str">
        <f t="shared" si="562"/>
        <v>Checked Out</v>
      </c>
      <c r="E1992" t="str">
        <f t="shared" si="563"/>
        <v>CRS</v>
      </c>
      <c r="F1992" t="str">
        <f t="shared" si="564"/>
        <v>RACK</v>
      </c>
      <c r="G1992" t="str">
        <f t="shared" si="565"/>
        <v>SBK</v>
      </c>
      <c r="H1992">
        <f t="shared" si="566"/>
        <v>105</v>
      </c>
      <c r="I1992">
        <f t="shared" si="567"/>
        <v>42591</v>
      </c>
      <c r="J1992">
        <f t="shared" si="568"/>
        <v>42595</v>
      </c>
      <c r="K1992" t="str">
        <f t="shared" si="569"/>
        <v>NQQ1</v>
      </c>
      <c r="L1992">
        <f t="shared" si="570"/>
        <v>115</v>
      </c>
      <c r="M1992">
        <f t="shared" si="571"/>
        <v>4</v>
      </c>
      <c r="N1992">
        <f t="shared" si="572"/>
        <v>0</v>
      </c>
      <c r="O1992">
        <f t="shared" si="573"/>
        <v>0</v>
      </c>
      <c r="P1992" s="52" t="str">
        <f t="shared" si="574"/>
        <v>BOOKING.COM</v>
      </c>
      <c r="Q1992" s="52" t="str">
        <f t="shared" si="575"/>
        <v>*JBS HOTELS</v>
      </c>
      <c r="R1992" s="52" t="str">
        <f t="shared" si="576"/>
        <v>TOERKOOP REISBURO DE VEER</v>
      </c>
    </row>
    <row r="1993" spans="1:18" ht="15" customHeight="1">
      <c r="A1993" t="str">
        <f t="shared" si="559"/>
        <v>JAPANWALA, SAAID</v>
      </c>
      <c r="B1993" t="str">
        <f t="shared" si="560"/>
        <v>806-173018</v>
      </c>
      <c r="C1993">
        <f t="shared" si="561"/>
        <v>93155045</v>
      </c>
      <c r="D1993" t="str">
        <f t="shared" si="562"/>
        <v>Checked Out</v>
      </c>
      <c r="E1993" t="str">
        <f t="shared" si="563"/>
        <v>CRS</v>
      </c>
      <c r="F1993" t="str">
        <f t="shared" si="564"/>
        <v>RACK</v>
      </c>
      <c r="G1993" t="str">
        <f t="shared" si="565"/>
        <v>SBK</v>
      </c>
      <c r="H1993">
        <f t="shared" si="566"/>
        <v>105</v>
      </c>
      <c r="I1993">
        <f t="shared" si="567"/>
        <v>42591</v>
      </c>
      <c r="J1993">
        <f t="shared" si="568"/>
        <v>42595</v>
      </c>
      <c r="K1993" t="str">
        <f t="shared" si="569"/>
        <v>NQQ1</v>
      </c>
      <c r="L1993">
        <f t="shared" si="570"/>
        <v>115</v>
      </c>
      <c r="M1993">
        <f t="shared" si="571"/>
        <v>4</v>
      </c>
      <c r="N1993">
        <f t="shared" si="572"/>
        <v>0</v>
      </c>
      <c r="O1993">
        <f t="shared" si="573"/>
        <v>0</v>
      </c>
      <c r="P1993" s="52" t="str">
        <f t="shared" si="574"/>
        <v>BOOKING.COM</v>
      </c>
      <c r="Q1993" s="52" t="str">
        <f t="shared" si="575"/>
        <v>*JBS HOTELS</v>
      </c>
      <c r="R1993" s="52" t="str">
        <f t="shared" si="576"/>
        <v>TOERKOOP REISBURO DE VEER</v>
      </c>
    </row>
    <row r="1994" spans="1:18" ht="15" customHeight="1">
      <c r="A1994" t="str">
        <f t="shared" si="559"/>
        <v>JAPANWALA, SAAID</v>
      </c>
      <c r="B1994" t="str">
        <f t="shared" si="560"/>
        <v>806-173018</v>
      </c>
      <c r="C1994">
        <f t="shared" si="561"/>
        <v>93155045</v>
      </c>
      <c r="D1994" t="str">
        <f t="shared" si="562"/>
        <v>Checked Out</v>
      </c>
      <c r="E1994" t="str">
        <f t="shared" si="563"/>
        <v>CRS</v>
      </c>
      <c r="F1994" t="str">
        <f t="shared" si="564"/>
        <v>RACK</v>
      </c>
      <c r="G1994" t="str">
        <f t="shared" si="565"/>
        <v>SBK</v>
      </c>
      <c r="H1994">
        <f t="shared" si="566"/>
        <v>105</v>
      </c>
      <c r="I1994">
        <f t="shared" si="567"/>
        <v>42591</v>
      </c>
      <c r="J1994">
        <f t="shared" si="568"/>
        <v>42595</v>
      </c>
      <c r="K1994" t="str">
        <f t="shared" si="569"/>
        <v>NQQ1</v>
      </c>
      <c r="L1994">
        <f t="shared" si="570"/>
        <v>115</v>
      </c>
      <c r="M1994">
        <f t="shared" si="571"/>
        <v>4</v>
      </c>
      <c r="N1994">
        <f t="shared" si="572"/>
        <v>0</v>
      </c>
      <c r="O1994">
        <f t="shared" si="573"/>
        <v>0</v>
      </c>
      <c r="P1994" s="52" t="str">
        <f t="shared" si="574"/>
        <v>BOOKING.COM</v>
      </c>
      <c r="Q1994" s="52" t="str">
        <f t="shared" si="575"/>
        <v>*JBS HOTELS</v>
      </c>
      <c r="R1994" s="52" t="str">
        <f t="shared" si="576"/>
        <v>TOERKOOP REISBURO DE VEER</v>
      </c>
    </row>
    <row r="1995" spans="1:18" ht="15" customHeight="1">
      <c r="A1995" t="str">
        <f t="shared" si="559"/>
        <v>JAPANWALA, SAAID</v>
      </c>
      <c r="B1995" t="str">
        <f t="shared" si="560"/>
        <v>806-173018</v>
      </c>
      <c r="C1995">
        <f t="shared" si="561"/>
        <v>93155045</v>
      </c>
      <c r="D1995" t="str">
        <f t="shared" si="562"/>
        <v>Checked Out</v>
      </c>
      <c r="E1995" t="str">
        <f t="shared" si="563"/>
        <v>CRS</v>
      </c>
      <c r="F1995" t="str">
        <f t="shared" si="564"/>
        <v>RACK</v>
      </c>
      <c r="G1995" t="str">
        <f t="shared" si="565"/>
        <v>SBK</v>
      </c>
      <c r="H1995">
        <f t="shared" si="566"/>
        <v>105</v>
      </c>
      <c r="I1995">
        <f t="shared" si="567"/>
        <v>42591</v>
      </c>
      <c r="J1995">
        <f t="shared" si="568"/>
        <v>42595</v>
      </c>
      <c r="K1995" t="str">
        <f t="shared" si="569"/>
        <v>NQQ1</v>
      </c>
      <c r="L1995">
        <f t="shared" si="570"/>
        <v>115</v>
      </c>
      <c r="M1995">
        <f t="shared" si="571"/>
        <v>4</v>
      </c>
      <c r="N1995">
        <f t="shared" si="572"/>
        <v>0</v>
      </c>
      <c r="O1995">
        <f t="shared" si="573"/>
        <v>0</v>
      </c>
      <c r="P1995" s="52" t="str">
        <f t="shared" si="574"/>
        <v>BOOKING.COM</v>
      </c>
      <c r="Q1995" s="52" t="str">
        <f t="shared" si="575"/>
        <v>*JBS HOTELS</v>
      </c>
      <c r="R1995" s="52" t="str">
        <f t="shared" si="576"/>
        <v>TOERKOOP REISBURO DE VEER</v>
      </c>
    </row>
    <row r="1996" spans="1:18" ht="15" customHeight="1">
      <c r="A1996" t="str">
        <f t="shared" si="559"/>
        <v>JAPANWALA, SAAID</v>
      </c>
      <c r="B1996" t="str">
        <f t="shared" si="560"/>
        <v>806-173018</v>
      </c>
      <c r="C1996">
        <f t="shared" si="561"/>
        <v>93155045</v>
      </c>
      <c r="D1996" t="str">
        <f t="shared" si="562"/>
        <v>Checked Out</v>
      </c>
      <c r="E1996" t="str">
        <f t="shared" si="563"/>
        <v>CRS</v>
      </c>
      <c r="F1996" t="str">
        <f t="shared" si="564"/>
        <v>RACK</v>
      </c>
      <c r="G1996" t="str">
        <f t="shared" si="565"/>
        <v>SBK</v>
      </c>
      <c r="H1996">
        <f t="shared" si="566"/>
        <v>105</v>
      </c>
      <c r="I1996">
        <f t="shared" si="567"/>
        <v>42591</v>
      </c>
      <c r="J1996">
        <f t="shared" si="568"/>
        <v>42595</v>
      </c>
      <c r="K1996" t="str">
        <f t="shared" si="569"/>
        <v>NQQ1</v>
      </c>
      <c r="L1996">
        <f t="shared" si="570"/>
        <v>115</v>
      </c>
      <c r="M1996">
        <f t="shared" si="571"/>
        <v>4</v>
      </c>
      <c r="N1996">
        <f t="shared" si="572"/>
        <v>0</v>
      </c>
      <c r="O1996">
        <f t="shared" si="573"/>
        <v>0</v>
      </c>
      <c r="P1996" s="52" t="str">
        <f t="shared" si="574"/>
        <v>BOOKING.COM</v>
      </c>
      <c r="Q1996" s="52" t="str">
        <f t="shared" si="575"/>
        <v>*JBS HOTELS</v>
      </c>
      <c r="R1996" s="52" t="str">
        <f t="shared" si="576"/>
        <v>TOERKOOP REISBURO DE VEER</v>
      </c>
    </row>
    <row r="1997" spans="1:18" ht="15" customHeight="1">
      <c r="A1997" t="str">
        <f t="shared" si="559"/>
        <v>JAPANWALA, SAAID</v>
      </c>
      <c r="B1997" t="str">
        <f t="shared" si="560"/>
        <v>806-173018</v>
      </c>
      <c r="C1997">
        <f t="shared" si="561"/>
        <v>93155045</v>
      </c>
      <c r="D1997" t="str">
        <f t="shared" si="562"/>
        <v>Checked Out</v>
      </c>
      <c r="E1997" t="str">
        <f t="shared" si="563"/>
        <v>CRS</v>
      </c>
      <c r="F1997" t="str">
        <f t="shared" si="564"/>
        <v>RACK</v>
      </c>
      <c r="G1997" t="str">
        <f t="shared" si="565"/>
        <v>SBK</v>
      </c>
      <c r="H1997">
        <f t="shared" si="566"/>
        <v>105</v>
      </c>
      <c r="I1997">
        <f t="shared" si="567"/>
        <v>42591</v>
      </c>
      <c r="J1997">
        <f t="shared" si="568"/>
        <v>42595</v>
      </c>
      <c r="K1997" t="str">
        <f t="shared" si="569"/>
        <v>NQQ1</v>
      </c>
      <c r="L1997">
        <f t="shared" si="570"/>
        <v>115</v>
      </c>
      <c r="M1997">
        <f t="shared" si="571"/>
        <v>4</v>
      </c>
      <c r="N1997">
        <f t="shared" si="572"/>
        <v>0</v>
      </c>
      <c r="O1997">
        <f t="shared" si="573"/>
        <v>0</v>
      </c>
      <c r="P1997" s="52" t="str">
        <f t="shared" si="574"/>
        <v>BOOKING.COM</v>
      </c>
      <c r="Q1997" s="52" t="str">
        <f t="shared" si="575"/>
        <v>*JBS HOTELS</v>
      </c>
      <c r="R1997" s="52" t="str">
        <f t="shared" si="576"/>
        <v>TOERKOOP REISBURO DE VEER</v>
      </c>
    </row>
    <row r="1998" spans="1:18" ht="15" customHeight="1">
      <c r="A1998" t="str">
        <f t="shared" si="559"/>
        <v>JAPANWALA, SAAID</v>
      </c>
      <c r="B1998" t="str">
        <f t="shared" si="560"/>
        <v>806-173018</v>
      </c>
      <c r="C1998">
        <f t="shared" si="561"/>
        <v>93155045</v>
      </c>
      <c r="D1998" t="str">
        <f t="shared" si="562"/>
        <v>Checked Out</v>
      </c>
      <c r="E1998" t="str">
        <f t="shared" si="563"/>
        <v>CRS</v>
      </c>
      <c r="F1998" t="str">
        <f t="shared" si="564"/>
        <v>RACK</v>
      </c>
      <c r="G1998" t="str">
        <f t="shared" si="565"/>
        <v>SBK</v>
      </c>
      <c r="H1998">
        <f t="shared" si="566"/>
        <v>105</v>
      </c>
      <c r="I1998">
        <f t="shared" si="567"/>
        <v>42591</v>
      </c>
      <c r="J1998">
        <f t="shared" si="568"/>
        <v>42595</v>
      </c>
      <c r="K1998" t="str">
        <f t="shared" si="569"/>
        <v>NQQ1</v>
      </c>
      <c r="L1998">
        <f t="shared" si="570"/>
        <v>115</v>
      </c>
      <c r="M1998">
        <f t="shared" si="571"/>
        <v>4</v>
      </c>
      <c r="N1998">
        <f t="shared" si="572"/>
        <v>0</v>
      </c>
      <c r="O1998">
        <f t="shared" si="573"/>
        <v>0</v>
      </c>
      <c r="P1998" s="52" t="str">
        <f t="shared" si="574"/>
        <v>BOOKING.COM</v>
      </c>
      <c r="Q1998" s="52" t="str">
        <f t="shared" si="575"/>
        <v>*JBS HOTELS</v>
      </c>
      <c r="R1998" s="52" t="str">
        <f t="shared" si="576"/>
        <v>TOERKOOP REISBURO DE VEER</v>
      </c>
    </row>
    <row r="1999" spans="1:18" ht="15" customHeight="1">
      <c r="A1999" t="str">
        <f t="shared" si="559"/>
        <v>JAPANWALA, SAAID</v>
      </c>
      <c r="B1999" t="str">
        <f t="shared" si="560"/>
        <v>806-173018</v>
      </c>
      <c r="C1999">
        <f t="shared" si="561"/>
        <v>93155045</v>
      </c>
      <c r="D1999" t="str">
        <f t="shared" si="562"/>
        <v>Checked Out</v>
      </c>
      <c r="E1999" t="str">
        <f t="shared" si="563"/>
        <v>CRS</v>
      </c>
      <c r="F1999" t="str">
        <f t="shared" si="564"/>
        <v>RACK</v>
      </c>
      <c r="G1999" t="str">
        <f t="shared" si="565"/>
        <v>SBK</v>
      </c>
      <c r="H1999">
        <f t="shared" si="566"/>
        <v>105</v>
      </c>
      <c r="I1999">
        <f t="shared" si="567"/>
        <v>42591</v>
      </c>
      <c r="J1999">
        <f t="shared" si="568"/>
        <v>42595</v>
      </c>
      <c r="K1999" t="str">
        <f t="shared" si="569"/>
        <v>NQQ1</v>
      </c>
      <c r="L1999">
        <f t="shared" si="570"/>
        <v>115</v>
      </c>
      <c r="M1999">
        <f t="shared" si="571"/>
        <v>4</v>
      </c>
      <c r="N1999">
        <f t="shared" si="572"/>
        <v>0</v>
      </c>
      <c r="O1999">
        <f t="shared" si="573"/>
        <v>0</v>
      </c>
      <c r="P1999" s="52" t="str">
        <f t="shared" si="574"/>
        <v>BOOKING.COM</v>
      </c>
      <c r="Q1999" s="52" t="str">
        <f t="shared" si="575"/>
        <v>*JBS HOTELS</v>
      </c>
      <c r="R1999" s="52" t="str">
        <f t="shared" si="576"/>
        <v>TOERKOOP REISBURO DE VEER</v>
      </c>
    </row>
    <row r="2000" spans="1:18" ht="15" customHeight="1">
      <c r="A2000" t="str">
        <f t="shared" si="559"/>
        <v>JAPANWALA, SAAID</v>
      </c>
      <c r="B2000" t="str">
        <f t="shared" si="560"/>
        <v>806-173018</v>
      </c>
      <c r="C2000">
        <f t="shared" si="561"/>
        <v>93155045</v>
      </c>
      <c r="D2000" t="str">
        <f t="shared" si="562"/>
        <v>Checked Out</v>
      </c>
      <c r="E2000" t="str">
        <f t="shared" si="563"/>
        <v>CRS</v>
      </c>
      <c r="F2000" t="str">
        <f t="shared" si="564"/>
        <v>RACK</v>
      </c>
      <c r="G2000" t="str">
        <f t="shared" si="565"/>
        <v>SBK</v>
      </c>
      <c r="H2000">
        <f t="shared" si="566"/>
        <v>105</v>
      </c>
      <c r="I2000">
        <f t="shared" si="567"/>
        <v>42591</v>
      </c>
      <c r="J2000">
        <f t="shared" si="568"/>
        <v>42595</v>
      </c>
      <c r="K2000" t="str">
        <f t="shared" si="569"/>
        <v>NQQ1</v>
      </c>
      <c r="L2000">
        <f t="shared" si="570"/>
        <v>115</v>
      </c>
      <c r="M2000">
        <f t="shared" si="571"/>
        <v>4</v>
      </c>
      <c r="N2000">
        <f t="shared" si="572"/>
        <v>0</v>
      </c>
      <c r="O2000">
        <f t="shared" si="573"/>
        <v>0</v>
      </c>
      <c r="P2000" s="52" t="str">
        <f t="shared" si="574"/>
        <v>BOOKING.COM</v>
      </c>
      <c r="Q2000" s="52" t="str">
        <f t="shared" si="575"/>
        <v>*JBS HOTELS</v>
      </c>
      <c r="R2000" s="52" t="str">
        <f t="shared" si="576"/>
        <v>TOERKOOP REISBURO DE VEER</v>
      </c>
    </row>
    <row r="2001" spans="1:18" ht="15" customHeight="1">
      <c r="A2001" t="str">
        <f t="shared" si="559"/>
        <v>JAPANWALA, SAAID</v>
      </c>
      <c r="B2001" t="str">
        <f t="shared" si="560"/>
        <v>806-173018</v>
      </c>
      <c r="C2001">
        <f t="shared" si="561"/>
        <v>93155045</v>
      </c>
      <c r="D2001" t="str">
        <f t="shared" si="562"/>
        <v>Checked Out</v>
      </c>
      <c r="E2001" t="str">
        <f t="shared" si="563"/>
        <v>CRS</v>
      </c>
      <c r="F2001" t="str">
        <f t="shared" si="564"/>
        <v>RACK</v>
      </c>
      <c r="G2001" t="str">
        <f t="shared" si="565"/>
        <v>SBK</v>
      </c>
      <c r="H2001">
        <f t="shared" si="566"/>
        <v>105</v>
      </c>
      <c r="I2001">
        <f t="shared" si="567"/>
        <v>42591</v>
      </c>
      <c r="J2001">
        <f t="shared" si="568"/>
        <v>42595</v>
      </c>
      <c r="K2001" t="str">
        <f t="shared" si="569"/>
        <v>NQQ1</v>
      </c>
      <c r="L2001">
        <f t="shared" si="570"/>
        <v>115</v>
      </c>
      <c r="M2001">
        <f t="shared" si="571"/>
        <v>4</v>
      </c>
      <c r="N2001">
        <f t="shared" si="572"/>
        <v>0</v>
      </c>
      <c r="O2001">
        <f t="shared" si="573"/>
        <v>0</v>
      </c>
      <c r="P2001" s="52" t="str">
        <f t="shared" si="574"/>
        <v>BOOKING.COM</v>
      </c>
      <c r="Q2001" s="52" t="str">
        <f t="shared" si="575"/>
        <v>*JBS HOTELS</v>
      </c>
      <c r="R2001" s="52" t="str">
        <f t="shared" si="576"/>
        <v>TOERKOOP REISBURO DE VEER</v>
      </c>
    </row>
    <row r="2002" spans="1:18" ht="15" customHeight="1">
      <c r="A2002" t="str">
        <f t="shared" si="559"/>
        <v>JAPANWALA, SAAID</v>
      </c>
      <c r="B2002" t="str">
        <f t="shared" si="560"/>
        <v>806-173018</v>
      </c>
      <c r="C2002">
        <f t="shared" si="561"/>
        <v>93155045</v>
      </c>
      <c r="D2002" t="str">
        <f t="shared" si="562"/>
        <v>Checked Out</v>
      </c>
      <c r="E2002" t="str">
        <f t="shared" si="563"/>
        <v>CRS</v>
      </c>
      <c r="F2002" t="str">
        <f t="shared" si="564"/>
        <v>RACK</v>
      </c>
      <c r="G2002" t="str">
        <f t="shared" si="565"/>
        <v>SBK</v>
      </c>
      <c r="H2002">
        <f t="shared" si="566"/>
        <v>105</v>
      </c>
      <c r="I2002">
        <f t="shared" si="567"/>
        <v>42591</v>
      </c>
      <c r="J2002">
        <f t="shared" si="568"/>
        <v>42595</v>
      </c>
      <c r="K2002" t="str">
        <f t="shared" si="569"/>
        <v>NQQ1</v>
      </c>
      <c r="L2002">
        <f t="shared" si="570"/>
        <v>115</v>
      </c>
      <c r="M2002">
        <f t="shared" si="571"/>
        <v>4</v>
      </c>
      <c r="N2002">
        <f t="shared" si="572"/>
        <v>0</v>
      </c>
      <c r="O2002">
        <f t="shared" si="573"/>
        <v>0</v>
      </c>
      <c r="P2002" s="52" t="str">
        <f t="shared" si="574"/>
        <v>BOOKING.COM</v>
      </c>
      <c r="Q2002" s="52" t="str">
        <f t="shared" si="575"/>
        <v>*JBS HOTELS</v>
      </c>
      <c r="R2002" s="52" t="str">
        <f t="shared" si="576"/>
        <v>TOERKOOP REISBURO DE VEER</v>
      </c>
    </row>
    <row r="2003" spans="1:18" ht="15" customHeight="1">
      <c r="A2003" t="str">
        <f t="shared" si="559"/>
        <v>JAPANWALA, SAAID</v>
      </c>
      <c r="B2003" t="str">
        <f t="shared" si="560"/>
        <v>806-173018</v>
      </c>
      <c r="C2003">
        <f t="shared" si="561"/>
        <v>93155045</v>
      </c>
      <c r="D2003" t="str">
        <f t="shared" si="562"/>
        <v>Checked Out</v>
      </c>
      <c r="E2003" t="str">
        <f t="shared" si="563"/>
        <v>CRS</v>
      </c>
      <c r="F2003" t="str">
        <f t="shared" si="564"/>
        <v>RACK</v>
      </c>
      <c r="G2003" t="str">
        <f t="shared" si="565"/>
        <v>SBK</v>
      </c>
      <c r="H2003">
        <f t="shared" si="566"/>
        <v>105</v>
      </c>
      <c r="I2003">
        <f t="shared" si="567"/>
        <v>42591</v>
      </c>
      <c r="J2003">
        <f t="shared" si="568"/>
        <v>42595</v>
      </c>
      <c r="K2003" t="str">
        <f t="shared" si="569"/>
        <v>NQQ1</v>
      </c>
      <c r="L2003">
        <f t="shared" si="570"/>
        <v>115</v>
      </c>
      <c r="M2003">
        <f t="shared" si="571"/>
        <v>4</v>
      </c>
      <c r="N2003">
        <f t="shared" si="572"/>
        <v>0</v>
      </c>
      <c r="O2003">
        <f t="shared" si="573"/>
        <v>0</v>
      </c>
      <c r="P2003" s="52" t="str">
        <f t="shared" si="574"/>
        <v>BOOKING.COM</v>
      </c>
      <c r="Q2003" s="52" t="str">
        <f t="shared" si="575"/>
        <v>*JBS HOTELS</v>
      </c>
      <c r="R2003" s="52" t="str">
        <f t="shared" si="576"/>
        <v>TOERKOOP REISBURO DE VEER</v>
      </c>
    </row>
    <row r="2004" spans="1:18" ht="15" customHeight="1">
      <c r="A2004" t="str">
        <f t="shared" si="559"/>
        <v>JAPANWALA, SAAID</v>
      </c>
      <c r="B2004" t="str">
        <f t="shared" si="560"/>
        <v>806-173018</v>
      </c>
      <c r="C2004">
        <f t="shared" si="561"/>
        <v>93155045</v>
      </c>
      <c r="D2004" t="str">
        <f t="shared" si="562"/>
        <v>Checked Out</v>
      </c>
      <c r="E2004" t="str">
        <f t="shared" si="563"/>
        <v>CRS</v>
      </c>
      <c r="F2004" t="str">
        <f t="shared" si="564"/>
        <v>RACK</v>
      </c>
      <c r="G2004" t="str">
        <f t="shared" si="565"/>
        <v>SBK</v>
      </c>
      <c r="H2004">
        <f t="shared" si="566"/>
        <v>105</v>
      </c>
      <c r="I2004">
        <f t="shared" si="567"/>
        <v>42591</v>
      </c>
      <c r="J2004">
        <f t="shared" si="568"/>
        <v>42595</v>
      </c>
      <c r="K2004" t="str">
        <f t="shared" si="569"/>
        <v>NQQ1</v>
      </c>
      <c r="L2004">
        <f t="shared" si="570"/>
        <v>115</v>
      </c>
      <c r="M2004">
        <f t="shared" si="571"/>
        <v>4</v>
      </c>
      <c r="N2004">
        <f t="shared" si="572"/>
        <v>0</v>
      </c>
      <c r="O2004">
        <f t="shared" si="573"/>
        <v>0</v>
      </c>
      <c r="P2004" s="52" t="str">
        <f t="shared" si="574"/>
        <v>BOOKING.COM</v>
      </c>
      <c r="Q2004" s="52" t="str">
        <f t="shared" si="575"/>
        <v>*JBS HOTELS</v>
      </c>
      <c r="R2004" s="52" t="str">
        <f t="shared" si="576"/>
        <v>TOERKOOP REISBURO DE VEER</v>
      </c>
    </row>
    <row r="2005" spans="1:18" ht="15" customHeight="1">
      <c r="A2005" t="str">
        <f t="shared" si="559"/>
        <v>JAPANWALA, SAAID</v>
      </c>
      <c r="B2005" t="str">
        <f t="shared" si="560"/>
        <v>806-173018</v>
      </c>
      <c r="C2005">
        <f t="shared" si="561"/>
        <v>93155045</v>
      </c>
      <c r="D2005" t="str">
        <f t="shared" si="562"/>
        <v>Checked Out</v>
      </c>
      <c r="E2005" t="str">
        <f t="shared" si="563"/>
        <v>CRS</v>
      </c>
      <c r="F2005" t="str">
        <f t="shared" si="564"/>
        <v>RACK</v>
      </c>
      <c r="G2005" t="str">
        <f t="shared" si="565"/>
        <v>SBK</v>
      </c>
      <c r="H2005">
        <f t="shared" si="566"/>
        <v>105</v>
      </c>
      <c r="I2005">
        <f t="shared" si="567"/>
        <v>42591</v>
      </c>
      <c r="J2005">
        <f t="shared" si="568"/>
        <v>42595</v>
      </c>
      <c r="K2005" t="str">
        <f t="shared" si="569"/>
        <v>NQQ1</v>
      </c>
      <c r="L2005">
        <f t="shared" si="570"/>
        <v>115</v>
      </c>
      <c r="M2005">
        <f t="shared" si="571"/>
        <v>4</v>
      </c>
      <c r="N2005">
        <f t="shared" si="572"/>
        <v>0</v>
      </c>
      <c r="O2005">
        <f t="shared" si="573"/>
        <v>0</v>
      </c>
      <c r="P2005" s="52" t="str">
        <f t="shared" si="574"/>
        <v>BOOKING.COM</v>
      </c>
      <c r="Q2005" s="52" t="str">
        <f t="shared" si="575"/>
        <v>*JBS HOTELS</v>
      </c>
      <c r="R2005" s="52" t="str">
        <f t="shared" si="576"/>
        <v>TOERKOOP REISBURO DE VEER</v>
      </c>
    </row>
    <row r="2006" spans="1:18" ht="15" customHeight="1">
      <c r="A2006" t="str">
        <f t="shared" si="559"/>
        <v>JAPANWALA, SAAID</v>
      </c>
      <c r="B2006" t="str">
        <f t="shared" si="560"/>
        <v>806-173018</v>
      </c>
      <c r="C2006">
        <f t="shared" si="561"/>
        <v>93155045</v>
      </c>
      <c r="D2006" t="str">
        <f t="shared" si="562"/>
        <v>Checked Out</v>
      </c>
      <c r="E2006" t="str">
        <f t="shared" si="563"/>
        <v>CRS</v>
      </c>
      <c r="F2006" t="str">
        <f t="shared" si="564"/>
        <v>RACK</v>
      </c>
      <c r="G2006" t="str">
        <f t="shared" si="565"/>
        <v>SBK</v>
      </c>
      <c r="H2006">
        <f t="shared" si="566"/>
        <v>105</v>
      </c>
      <c r="I2006">
        <f t="shared" si="567"/>
        <v>42591</v>
      </c>
      <c r="J2006">
        <f t="shared" si="568"/>
        <v>42595</v>
      </c>
      <c r="K2006" t="str">
        <f t="shared" si="569"/>
        <v>NQQ1</v>
      </c>
      <c r="L2006">
        <f t="shared" si="570"/>
        <v>115</v>
      </c>
      <c r="M2006">
        <f t="shared" si="571"/>
        <v>4</v>
      </c>
      <c r="N2006">
        <f t="shared" si="572"/>
        <v>0</v>
      </c>
      <c r="O2006">
        <f t="shared" si="573"/>
        <v>0</v>
      </c>
      <c r="P2006" s="52" t="str">
        <f t="shared" si="574"/>
        <v>BOOKING.COM</v>
      </c>
      <c r="Q2006" s="52" t="str">
        <f t="shared" si="575"/>
        <v>*JBS HOTELS</v>
      </c>
      <c r="R2006" s="52" t="str">
        <f t="shared" si="576"/>
        <v>TOERKOOP REISBURO DE VEER</v>
      </c>
    </row>
    <row r="2007" spans="1:18" ht="15" customHeight="1">
      <c r="A2007" t="str">
        <f t="shared" si="559"/>
        <v>JAPANWALA, SAAID</v>
      </c>
      <c r="B2007" t="str">
        <f t="shared" si="560"/>
        <v>806-173018</v>
      </c>
      <c r="C2007">
        <f t="shared" si="561"/>
        <v>93155045</v>
      </c>
      <c r="D2007" t="str">
        <f t="shared" si="562"/>
        <v>Checked Out</v>
      </c>
      <c r="E2007" t="str">
        <f t="shared" si="563"/>
        <v>CRS</v>
      </c>
      <c r="F2007" t="str">
        <f t="shared" si="564"/>
        <v>RACK</v>
      </c>
      <c r="G2007" t="str">
        <f t="shared" si="565"/>
        <v>SBK</v>
      </c>
      <c r="H2007">
        <f t="shared" si="566"/>
        <v>105</v>
      </c>
      <c r="I2007">
        <f t="shared" si="567"/>
        <v>42591</v>
      </c>
      <c r="J2007">
        <f t="shared" si="568"/>
        <v>42595</v>
      </c>
      <c r="K2007" t="str">
        <f t="shared" si="569"/>
        <v>NQQ1</v>
      </c>
      <c r="L2007">
        <f t="shared" si="570"/>
        <v>115</v>
      </c>
      <c r="M2007">
        <f t="shared" si="571"/>
        <v>4</v>
      </c>
      <c r="N2007">
        <f t="shared" si="572"/>
        <v>0</v>
      </c>
      <c r="O2007">
        <f t="shared" si="573"/>
        <v>0</v>
      </c>
      <c r="P2007" s="52" t="str">
        <f t="shared" si="574"/>
        <v>BOOKING.COM</v>
      </c>
      <c r="Q2007" s="52" t="str">
        <f t="shared" si="575"/>
        <v>*JBS HOTELS</v>
      </c>
      <c r="R2007" s="52" t="str">
        <f t="shared" si="576"/>
        <v>TOERKOOP REISBURO DE VEER</v>
      </c>
    </row>
    <row r="2008" spans="1:18" ht="15" customHeight="1">
      <c r="A2008" t="str">
        <f t="shared" si="559"/>
        <v>JAPANWALA, SAAID</v>
      </c>
      <c r="B2008" t="str">
        <f t="shared" si="560"/>
        <v>806-173018</v>
      </c>
      <c r="C2008">
        <f t="shared" si="561"/>
        <v>93155045</v>
      </c>
      <c r="D2008" t="str">
        <f t="shared" si="562"/>
        <v>Checked Out</v>
      </c>
      <c r="E2008" t="str">
        <f t="shared" si="563"/>
        <v>CRS</v>
      </c>
      <c r="F2008" t="str">
        <f t="shared" si="564"/>
        <v>RACK</v>
      </c>
      <c r="G2008" t="str">
        <f t="shared" si="565"/>
        <v>SBK</v>
      </c>
      <c r="H2008">
        <f t="shared" si="566"/>
        <v>105</v>
      </c>
      <c r="I2008">
        <f t="shared" si="567"/>
        <v>42591</v>
      </c>
      <c r="J2008">
        <f t="shared" si="568"/>
        <v>42595</v>
      </c>
      <c r="K2008" t="str">
        <f t="shared" si="569"/>
        <v>NQQ1</v>
      </c>
      <c r="L2008">
        <f t="shared" si="570"/>
        <v>115</v>
      </c>
      <c r="M2008">
        <f t="shared" si="571"/>
        <v>4</v>
      </c>
      <c r="N2008">
        <f t="shared" si="572"/>
        <v>0</v>
      </c>
      <c r="O2008">
        <f t="shared" si="573"/>
        <v>0</v>
      </c>
      <c r="P2008" s="52" t="str">
        <f t="shared" si="574"/>
        <v>BOOKING.COM</v>
      </c>
      <c r="Q2008" s="52" t="str">
        <f t="shared" si="575"/>
        <v>*JBS HOTELS</v>
      </c>
      <c r="R2008" s="52" t="str">
        <f t="shared" si="576"/>
        <v>TOERKOOP REISBURO DE VEER</v>
      </c>
    </row>
    <row r="2009" spans="1:18" ht="15" customHeight="1">
      <c r="A2009" t="str">
        <f t="shared" si="559"/>
        <v>JAPANWALA, SAAID</v>
      </c>
      <c r="B2009" t="str">
        <f t="shared" si="560"/>
        <v>806-173018</v>
      </c>
      <c r="C2009">
        <f t="shared" si="561"/>
        <v>93155045</v>
      </c>
      <c r="D2009" t="str">
        <f t="shared" si="562"/>
        <v>Checked Out</v>
      </c>
      <c r="E2009" t="str">
        <f t="shared" si="563"/>
        <v>CRS</v>
      </c>
      <c r="F2009" t="str">
        <f t="shared" si="564"/>
        <v>RACK</v>
      </c>
      <c r="G2009" t="str">
        <f t="shared" si="565"/>
        <v>SBK</v>
      </c>
      <c r="H2009">
        <f t="shared" si="566"/>
        <v>105</v>
      </c>
      <c r="I2009">
        <f t="shared" si="567"/>
        <v>42591</v>
      </c>
      <c r="J2009">
        <f t="shared" si="568"/>
        <v>42595</v>
      </c>
      <c r="K2009" t="str">
        <f t="shared" si="569"/>
        <v>NQQ1</v>
      </c>
      <c r="L2009">
        <f t="shared" si="570"/>
        <v>115</v>
      </c>
      <c r="M2009">
        <f t="shared" si="571"/>
        <v>4</v>
      </c>
      <c r="N2009">
        <f t="shared" si="572"/>
        <v>0</v>
      </c>
      <c r="O2009">
        <f t="shared" si="573"/>
        <v>0</v>
      </c>
      <c r="P2009" s="52" t="str">
        <f t="shared" si="574"/>
        <v>BOOKING.COM</v>
      </c>
      <c r="Q2009" s="52" t="str">
        <f t="shared" si="575"/>
        <v>*JBS HOTELS</v>
      </c>
      <c r="R2009" s="52" t="str">
        <f t="shared" si="576"/>
        <v>TOERKOOP REISBURO DE VEER</v>
      </c>
    </row>
    <row r="2010" spans="1:18" ht="15" customHeight="1">
      <c r="A2010" t="str">
        <f t="shared" si="559"/>
        <v>JAPANWALA, SAAID</v>
      </c>
      <c r="B2010" t="str">
        <f t="shared" si="560"/>
        <v>806-173018</v>
      </c>
      <c r="C2010">
        <f t="shared" si="561"/>
        <v>93155045</v>
      </c>
      <c r="D2010" t="str">
        <f t="shared" si="562"/>
        <v>Checked Out</v>
      </c>
      <c r="E2010" t="str">
        <f t="shared" si="563"/>
        <v>CRS</v>
      </c>
      <c r="F2010" t="str">
        <f t="shared" si="564"/>
        <v>RACK</v>
      </c>
      <c r="G2010" t="str">
        <f t="shared" si="565"/>
        <v>SBK</v>
      </c>
      <c r="H2010">
        <f t="shared" si="566"/>
        <v>105</v>
      </c>
      <c r="I2010">
        <f t="shared" si="567"/>
        <v>42591</v>
      </c>
      <c r="J2010">
        <f t="shared" si="568"/>
        <v>42595</v>
      </c>
      <c r="K2010" t="str">
        <f t="shared" si="569"/>
        <v>NQQ1</v>
      </c>
      <c r="L2010">
        <f t="shared" si="570"/>
        <v>115</v>
      </c>
      <c r="M2010">
        <f t="shared" si="571"/>
        <v>4</v>
      </c>
      <c r="N2010">
        <f t="shared" si="572"/>
        <v>0</v>
      </c>
      <c r="O2010">
        <f t="shared" si="573"/>
        <v>0</v>
      </c>
      <c r="P2010" s="52" t="str">
        <f t="shared" si="574"/>
        <v>BOOKING.COM</v>
      </c>
      <c r="Q2010" s="52" t="str">
        <f t="shared" si="575"/>
        <v>*JBS HOTELS</v>
      </c>
      <c r="R2010" s="52" t="str">
        <f t="shared" si="576"/>
        <v>TOERKOOP REISBURO DE VEER</v>
      </c>
    </row>
    <row r="2011" spans="1:18" ht="15" customHeight="1">
      <c r="A2011" t="str">
        <f t="shared" si="559"/>
        <v>JAPANWALA, SAAID</v>
      </c>
      <c r="B2011" t="str">
        <f t="shared" si="560"/>
        <v>806-173018</v>
      </c>
      <c r="C2011">
        <f t="shared" si="561"/>
        <v>93155045</v>
      </c>
      <c r="D2011" t="str">
        <f t="shared" si="562"/>
        <v>Checked Out</v>
      </c>
      <c r="E2011" t="str">
        <f t="shared" si="563"/>
        <v>CRS</v>
      </c>
      <c r="F2011" t="str">
        <f t="shared" si="564"/>
        <v>RACK</v>
      </c>
      <c r="G2011" t="str">
        <f t="shared" si="565"/>
        <v>SBK</v>
      </c>
      <c r="H2011">
        <f t="shared" si="566"/>
        <v>105</v>
      </c>
      <c r="I2011">
        <f t="shared" si="567"/>
        <v>42591</v>
      </c>
      <c r="J2011">
        <f t="shared" si="568"/>
        <v>42595</v>
      </c>
      <c r="K2011" t="str">
        <f t="shared" si="569"/>
        <v>NQQ1</v>
      </c>
      <c r="L2011">
        <f t="shared" si="570"/>
        <v>115</v>
      </c>
      <c r="M2011">
        <f t="shared" si="571"/>
        <v>4</v>
      </c>
      <c r="N2011">
        <f t="shared" si="572"/>
        <v>0</v>
      </c>
      <c r="O2011">
        <f t="shared" si="573"/>
        <v>0</v>
      </c>
      <c r="P2011" s="52" t="str">
        <f t="shared" si="574"/>
        <v>BOOKING.COM</v>
      </c>
      <c r="Q2011" s="52" t="str">
        <f t="shared" si="575"/>
        <v>*JBS HOTELS</v>
      </c>
      <c r="R2011" s="52" t="str">
        <f t="shared" si="576"/>
        <v>TOERKOOP REISBURO DE VEER</v>
      </c>
    </row>
    <row r="2012" spans="1:18" ht="15" customHeight="1">
      <c r="A2012" t="str">
        <f t="shared" si="559"/>
        <v>JAPANWALA, SAAID</v>
      </c>
      <c r="B2012" t="str">
        <f t="shared" si="560"/>
        <v>806-173018</v>
      </c>
      <c r="C2012">
        <f t="shared" si="561"/>
        <v>93155045</v>
      </c>
      <c r="D2012" t="str">
        <f t="shared" si="562"/>
        <v>Checked Out</v>
      </c>
      <c r="E2012" t="str">
        <f t="shared" si="563"/>
        <v>CRS</v>
      </c>
      <c r="F2012" t="str">
        <f t="shared" si="564"/>
        <v>RACK</v>
      </c>
      <c r="G2012" t="str">
        <f t="shared" si="565"/>
        <v>SBK</v>
      </c>
      <c r="H2012">
        <f t="shared" si="566"/>
        <v>105</v>
      </c>
      <c r="I2012">
        <f t="shared" si="567"/>
        <v>42591</v>
      </c>
      <c r="J2012">
        <f t="shared" si="568"/>
        <v>42595</v>
      </c>
      <c r="K2012" t="str">
        <f t="shared" si="569"/>
        <v>NQQ1</v>
      </c>
      <c r="L2012">
        <f t="shared" si="570"/>
        <v>115</v>
      </c>
      <c r="M2012">
        <f t="shared" si="571"/>
        <v>4</v>
      </c>
      <c r="N2012">
        <f t="shared" si="572"/>
        <v>0</v>
      </c>
      <c r="O2012">
        <f t="shared" si="573"/>
        <v>0</v>
      </c>
      <c r="P2012" s="52" t="str">
        <f t="shared" si="574"/>
        <v>BOOKING.COM</v>
      </c>
      <c r="Q2012" s="52" t="str">
        <f t="shared" si="575"/>
        <v>*JBS HOTELS</v>
      </c>
      <c r="R2012" s="52" t="str">
        <f t="shared" si="576"/>
        <v>TOERKOOP REISBURO DE VEER</v>
      </c>
    </row>
    <row r="2013" spans="1:18" ht="15" customHeight="1">
      <c r="A2013" t="str">
        <f t="shared" ref="A2013:A2076" si="577">A2012</f>
        <v>JAPANWALA, SAAID</v>
      </c>
      <c r="B2013" t="str">
        <f t="shared" ref="B2013:B2076" si="578">B2012</f>
        <v>806-173018</v>
      </c>
      <c r="C2013">
        <f t="shared" ref="C2013:C2076" si="579">C2012</f>
        <v>93155045</v>
      </c>
      <c r="D2013" t="str">
        <f t="shared" ref="D2013:D2076" si="580">D2012</f>
        <v>Checked Out</v>
      </c>
      <c r="E2013" t="str">
        <f t="shared" ref="E2013:E2076" si="581">E2012</f>
        <v>CRS</v>
      </c>
      <c r="F2013" t="str">
        <f t="shared" ref="F2013:F2076" si="582">F2012</f>
        <v>RACK</v>
      </c>
      <c r="G2013" t="str">
        <f t="shared" ref="G2013:G2076" si="583">G2012</f>
        <v>SBK</v>
      </c>
      <c r="H2013">
        <f t="shared" ref="H2013:H2076" si="584">H2012</f>
        <v>105</v>
      </c>
      <c r="I2013">
        <f t="shared" ref="I2013:I2076" si="585">I2012</f>
        <v>42591</v>
      </c>
      <c r="J2013">
        <f t="shared" ref="J2013:J2076" si="586">J2012</f>
        <v>42595</v>
      </c>
      <c r="K2013" t="str">
        <f t="shared" ref="K2013:K2076" si="587">K2012</f>
        <v>NQQ1</v>
      </c>
      <c r="L2013">
        <f t="shared" ref="L2013:L2076" si="588">L2012</f>
        <v>115</v>
      </c>
      <c r="M2013">
        <f t="shared" ref="M2013:M2076" si="589">M2012</f>
        <v>4</v>
      </c>
      <c r="N2013">
        <f t="shared" ref="N2013:N2076" si="590">N2012</f>
        <v>0</v>
      </c>
      <c r="O2013">
        <f t="shared" ref="O2013:O2076" si="591">O2012</f>
        <v>0</v>
      </c>
      <c r="P2013" s="52" t="str">
        <f t="shared" ref="P2013:P2076" si="592">P2012</f>
        <v>BOOKING.COM</v>
      </c>
      <c r="Q2013" s="52" t="str">
        <f t="shared" ref="Q2013:Q2076" si="593">Q2012</f>
        <v>*JBS HOTELS</v>
      </c>
      <c r="R2013" s="52" t="str">
        <f t="shared" ref="R2013:R2076" si="594">R2012</f>
        <v>TOERKOOP REISBURO DE VEER</v>
      </c>
    </row>
    <row r="2014" spans="1:18" ht="15" customHeight="1">
      <c r="A2014" t="str">
        <f t="shared" si="577"/>
        <v>JAPANWALA, SAAID</v>
      </c>
      <c r="B2014" t="str">
        <f t="shared" si="578"/>
        <v>806-173018</v>
      </c>
      <c r="C2014">
        <f t="shared" si="579"/>
        <v>93155045</v>
      </c>
      <c r="D2014" t="str">
        <f t="shared" si="580"/>
        <v>Checked Out</v>
      </c>
      <c r="E2014" t="str">
        <f t="shared" si="581"/>
        <v>CRS</v>
      </c>
      <c r="F2014" t="str">
        <f t="shared" si="582"/>
        <v>RACK</v>
      </c>
      <c r="G2014" t="str">
        <f t="shared" si="583"/>
        <v>SBK</v>
      </c>
      <c r="H2014">
        <f t="shared" si="584"/>
        <v>105</v>
      </c>
      <c r="I2014">
        <f t="shared" si="585"/>
        <v>42591</v>
      </c>
      <c r="J2014">
        <f t="shared" si="586"/>
        <v>42595</v>
      </c>
      <c r="K2014" t="str">
        <f t="shared" si="587"/>
        <v>NQQ1</v>
      </c>
      <c r="L2014">
        <f t="shared" si="588"/>
        <v>115</v>
      </c>
      <c r="M2014">
        <f t="shared" si="589"/>
        <v>4</v>
      </c>
      <c r="N2014">
        <f t="shared" si="590"/>
        <v>0</v>
      </c>
      <c r="O2014">
        <f t="shared" si="591"/>
        <v>0</v>
      </c>
      <c r="P2014" s="52" t="str">
        <f t="shared" si="592"/>
        <v>BOOKING.COM</v>
      </c>
      <c r="Q2014" s="52" t="str">
        <f t="shared" si="593"/>
        <v>*JBS HOTELS</v>
      </c>
      <c r="R2014" s="52" t="str">
        <f t="shared" si="594"/>
        <v>TOERKOOP REISBURO DE VEER</v>
      </c>
    </row>
    <row r="2015" spans="1:18" ht="15" customHeight="1">
      <c r="A2015" t="str">
        <f t="shared" si="577"/>
        <v>JAPANWALA, SAAID</v>
      </c>
      <c r="B2015" t="str">
        <f t="shared" si="578"/>
        <v>806-173018</v>
      </c>
      <c r="C2015">
        <f t="shared" si="579"/>
        <v>93155045</v>
      </c>
      <c r="D2015" t="str">
        <f t="shared" si="580"/>
        <v>Checked Out</v>
      </c>
      <c r="E2015" t="str">
        <f t="shared" si="581"/>
        <v>CRS</v>
      </c>
      <c r="F2015" t="str">
        <f t="shared" si="582"/>
        <v>RACK</v>
      </c>
      <c r="G2015" t="str">
        <f t="shared" si="583"/>
        <v>SBK</v>
      </c>
      <c r="H2015">
        <f t="shared" si="584"/>
        <v>105</v>
      </c>
      <c r="I2015">
        <f t="shared" si="585"/>
        <v>42591</v>
      </c>
      <c r="J2015">
        <f t="shared" si="586"/>
        <v>42595</v>
      </c>
      <c r="K2015" t="str">
        <f t="shared" si="587"/>
        <v>NQQ1</v>
      </c>
      <c r="L2015">
        <f t="shared" si="588"/>
        <v>115</v>
      </c>
      <c r="M2015">
        <f t="shared" si="589"/>
        <v>4</v>
      </c>
      <c r="N2015">
        <f t="shared" si="590"/>
        <v>0</v>
      </c>
      <c r="O2015">
        <f t="shared" si="591"/>
        <v>0</v>
      </c>
      <c r="P2015" s="52" t="str">
        <f t="shared" si="592"/>
        <v>BOOKING.COM</v>
      </c>
      <c r="Q2015" s="52" t="str">
        <f t="shared" si="593"/>
        <v>*JBS HOTELS</v>
      </c>
      <c r="R2015" s="52" t="str">
        <f t="shared" si="594"/>
        <v>TOERKOOP REISBURO DE VEER</v>
      </c>
    </row>
    <row r="2016" spans="1:18" ht="15" customHeight="1">
      <c r="A2016" t="str">
        <f t="shared" si="577"/>
        <v>JAPANWALA, SAAID</v>
      </c>
      <c r="B2016" t="str">
        <f t="shared" si="578"/>
        <v>806-173018</v>
      </c>
      <c r="C2016">
        <f t="shared" si="579"/>
        <v>93155045</v>
      </c>
      <c r="D2016" t="str">
        <f t="shared" si="580"/>
        <v>Checked Out</v>
      </c>
      <c r="E2016" t="str">
        <f t="shared" si="581"/>
        <v>CRS</v>
      </c>
      <c r="F2016" t="str">
        <f t="shared" si="582"/>
        <v>RACK</v>
      </c>
      <c r="G2016" t="str">
        <f t="shared" si="583"/>
        <v>SBK</v>
      </c>
      <c r="H2016">
        <f t="shared" si="584"/>
        <v>105</v>
      </c>
      <c r="I2016">
        <f t="shared" si="585"/>
        <v>42591</v>
      </c>
      <c r="J2016">
        <f t="shared" si="586"/>
        <v>42595</v>
      </c>
      <c r="K2016" t="str">
        <f t="shared" si="587"/>
        <v>NQQ1</v>
      </c>
      <c r="L2016">
        <f t="shared" si="588"/>
        <v>115</v>
      </c>
      <c r="M2016">
        <f t="shared" si="589"/>
        <v>4</v>
      </c>
      <c r="N2016">
        <f t="shared" si="590"/>
        <v>0</v>
      </c>
      <c r="O2016">
        <f t="shared" si="591"/>
        <v>0</v>
      </c>
      <c r="P2016" s="52" t="str">
        <f t="shared" si="592"/>
        <v>BOOKING.COM</v>
      </c>
      <c r="Q2016" s="52" t="str">
        <f t="shared" si="593"/>
        <v>*JBS HOTELS</v>
      </c>
      <c r="R2016" s="52" t="str">
        <f t="shared" si="594"/>
        <v>TOERKOOP REISBURO DE VEER</v>
      </c>
    </row>
    <row r="2017" spans="1:18" ht="15" customHeight="1">
      <c r="A2017" t="str">
        <f t="shared" si="577"/>
        <v>JAPANWALA, SAAID</v>
      </c>
      <c r="B2017" t="str">
        <f t="shared" si="578"/>
        <v>806-173018</v>
      </c>
      <c r="C2017">
        <f t="shared" si="579"/>
        <v>93155045</v>
      </c>
      <c r="D2017" t="str">
        <f t="shared" si="580"/>
        <v>Checked Out</v>
      </c>
      <c r="E2017" t="str">
        <f t="shared" si="581"/>
        <v>CRS</v>
      </c>
      <c r="F2017" t="str">
        <f t="shared" si="582"/>
        <v>RACK</v>
      </c>
      <c r="G2017" t="str">
        <f t="shared" si="583"/>
        <v>SBK</v>
      </c>
      <c r="H2017">
        <f t="shared" si="584"/>
        <v>105</v>
      </c>
      <c r="I2017">
        <f t="shared" si="585"/>
        <v>42591</v>
      </c>
      <c r="J2017">
        <f t="shared" si="586"/>
        <v>42595</v>
      </c>
      <c r="K2017" t="str">
        <f t="shared" si="587"/>
        <v>NQQ1</v>
      </c>
      <c r="L2017">
        <f t="shared" si="588"/>
        <v>115</v>
      </c>
      <c r="M2017">
        <f t="shared" si="589"/>
        <v>4</v>
      </c>
      <c r="N2017">
        <f t="shared" si="590"/>
        <v>0</v>
      </c>
      <c r="O2017">
        <f t="shared" si="591"/>
        <v>0</v>
      </c>
      <c r="P2017" s="52" t="str">
        <f t="shared" si="592"/>
        <v>BOOKING.COM</v>
      </c>
      <c r="Q2017" s="52" t="str">
        <f t="shared" si="593"/>
        <v>*JBS HOTELS</v>
      </c>
      <c r="R2017" s="52" t="str">
        <f t="shared" si="594"/>
        <v>TOERKOOP REISBURO DE VEER</v>
      </c>
    </row>
    <row r="2018" spans="1:18" ht="15" customHeight="1">
      <c r="A2018" t="str">
        <f t="shared" si="577"/>
        <v>JAPANWALA, SAAID</v>
      </c>
      <c r="B2018" t="str">
        <f t="shared" si="578"/>
        <v>806-173018</v>
      </c>
      <c r="C2018">
        <f t="shared" si="579"/>
        <v>93155045</v>
      </c>
      <c r="D2018" t="str">
        <f t="shared" si="580"/>
        <v>Checked Out</v>
      </c>
      <c r="E2018" t="str">
        <f t="shared" si="581"/>
        <v>CRS</v>
      </c>
      <c r="F2018" t="str">
        <f t="shared" si="582"/>
        <v>RACK</v>
      </c>
      <c r="G2018" t="str">
        <f t="shared" si="583"/>
        <v>SBK</v>
      </c>
      <c r="H2018">
        <f t="shared" si="584"/>
        <v>105</v>
      </c>
      <c r="I2018">
        <f t="shared" si="585"/>
        <v>42591</v>
      </c>
      <c r="J2018">
        <f t="shared" si="586"/>
        <v>42595</v>
      </c>
      <c r="K2018" t="str">
        <f t="shared" si="587"/>
        <v>NQQ1</v>
      </c>
      <c r="L2018">
        <f t="shared" si="588"/>
        <v>115</v>
      </c>
      <c r="M2018">
        <f t="shared" si="589"/>
        <v>4</v>
      </c>
      <c r="N2018">
        <f t="shared" si="590"/>
        <v>0</v>
      </c>
      <c r="O2018">
        <f t="shared" si="591"/>
        <v>0</v>
      </c>
      <c r="P2018" s="52" t="str">
        <f t="shared" si="592"/>
        <v>BOOKING.COM</v>
      </c>
      <c r="Q2018" s="52" t="str">
        <f t="shared" si="593"/>
        <v>*JBS HOTELS</v>
      </c>
      <c r="R2018" s="52" t="str">
        <f t="shared" si="594"/>
        <v>TOERKOOP REISBURO DE VEER</v>
      </c>
    </row>
    <row r="2019" spans="1:18" ht="15" customHeight="1">
      <c r="A2019" t="str">
        <f t="shared" si="577"/>
        <v>JAPANWALA, SAAID</v>
      </c>
      <c r="B2019" t="str">
        <f t="shared" si="578"/>
        <v>806-173018</v>
      </c>
      <c r="C2019">
        <f t="shared" si="579"/>
        <v>93155045</v>
      </c>
      <c r="D2019" t="str">
        <f t="shared" si="580"/>
        <v>Checked Out</v>
      </c>
      <c r="E2019" t="str">
        <f t="shared" si="581"/>
        <v>CRS</v>
      </c>
      <c r="F2019" t="str">
        <f t="shared" si="582"/>
        <v>RACK</v>
      </c>
      <c r="G2019" t="str">
        <f t="shared" si="583"/>
        <v>SBK</v>
      </c>
      <c r="H2019">
        <f t="shared" si="584"/>
        <v>105</v>
      </c>
      <c r="I2019">
        <f t="shared" si="585"/>
        <v>42591</v>
      </c>
      <c r="J2019">
        <f t="shared" si="586"/>
        <v>42595</v>
      </c>
      <c r="K2019" t="str">
        <f t="shared" si="587"/>
        <v>NQQ1</v>
      </c>
      <c r="L2019">
        <f t="shared" si="588"/>
        <v>115</v>
      </c>
      <c r="M2019">
        <f t="shared" si="589"/>
        <v>4</v>
      </c>
      <c r="N2019">
        <f t="shared" si="590"/>
        <v>0</v>
      </c>
      <c r="O2019">
        <f t="shared" si="591"/>
        <v>0</v>
      </c>
      <c r="P2019" s="52" t="str">
        <f t="shared" si="592"/>
        <v>BOOKING.COM</v>
      </c>
      <c r="Q2019" s="52" t="str">
        <f t="shared" si="593"/>
        <v>*JBS HOTELS</v>
      </c>
      <c r="R2019" s="52" t="str">
        <f t="shared" si="594"/>
        <v>TOERKOOP REISBURO DE VEER</v>
      </c>
    </row>
    <row r="2020" spans="1:18" ht="15" customHeight="1">
      <c r="A2020" t="str">
        <f t="shared" si="577"/>
        <v>JAPANWALA, SAAID</v>
      </c>
      <c r="B2020" t="str">
        <f t="shared" si="578"/>
        <v>806-173018</v>
      </c>
      <c r="C2020">
        <f t="shared" si="579"/>
        <v>93155045</v>
      </c>
      <c r="D2020" t="str">
        <f t="shared" si="580"/>
        <v>Checked Out</v>
      </c>
      <c r="E2020" t="str">
        <f t="shared" si="581"/>
        <v>CRS</v>
      </c>
      <c r="F2020" t="str">
        <f t="shared" si="582"/>
        <v>RACK</v>
      </c>
      <c r="G2020" t="str">
        <f t="shared" si="583"/>
        <v>SBK</v>
      </c>
      <c r="H2020">
        <f t="shared" si="584"/>
        <v>105</v>
      </c>
      <c r="I2020">
        <f t="shared" si="585"/>
        <v>42591</v>
      </c>
      <c r="J2020">
        <f t="shared" si="586"/>
        <v>42595</v>
      </c>
      <c r="K2020" t="str">
        <f t="shared" si="587"/>
        <v>NQQ1</v>
      </c>
      <c r="L2020">
        <f t="shared" si="588"/>
        <v>115</v>
      </c>
      <c r="M2020">
        <f t="shared" si="589"/>
        <v>4</v>
      </c>
      <c r="N2020">
        <f t="shared" si="590"/>
        <v>0</v>
      </c>
      <c r="O2020">
        <f t="shared" si="591"/>
        <v>0</v>
      </c>
      <c r="P2020" s="52" t="str">
        <f t="shared" si="592"/>
        <v>BOOKING.COM</v>
      </c>
      <c r="Q2020" s="52" t="str">
        <f t="shared" si="593"/>
        <v>*JBS HOTELS</v>
      </c>
      <c r="R2020" s="52" t="str">
        <f t="shared" si="594"/>
        <v>TOERKOOP REISBURO DE VEER</v>
      </c>
    </row>
    <row r="2021" spans="1:18" ht="15" customHeight="1">
      <c r="A2021" t="str">
        <f t="shared" si="577"/>
        <v>JAPANWALA, SAAID</v>
      </c>
      <c r="B2021" t="str">
        <f t="shared" si="578"/>
        <v>806-173018</v>
      </c>
      <c r="C2021">
        <f t="shared" si="579"/>
        <v>93155045</v>
      </c>
      <c r="D2021" t="str">
        <f t="shared" si="580"/>
        <v>Checked Out</v>
      </c>
      <c r="E2021" t="str">
        <f t="shared" si="581"/>
        <v>CRS</v>
      </c>
      <c r="F2021" t="str">
        <f t="shared" si="582"/>
        <v>RACK</v>
      </c>
      <c r="G2021" t="str">
        <f t="shared" si="583"/>
        <v>SBK</v>
      </c>
      <c r="H2021">
        <f t="shared" si="584"/>
        <v>105</v>
      </c>
      <c r="I2021">
        <f t="shared" si="585"/>
        <v>42591</v>
      </c>
      <c r="J2021">
        <f t="shared" si="586"/>
        <v>42595</v>
      </c>
      <c r="K2021" t="str">
        <f t="shared" si="587"/>
        <v>NQQ1</v>
      </c>
      <c r="L2021">
        <f t="shared" si="588"/>
        <v>115</v>
      </c>
      <c r="M2021">
        <f t="shared" si="589"/>
        <v>4</v>
      </c>
      <c r="N2021">
        <f t="shared" si="590"/>
        <v>0</v>
      </c>
      <c r="O2021">
        <f t="shared" si="591"/>
        <v>0</v>
      </c>
      <c r="P2021" s="52" t="str">
        <f t="shared" si="592"/>
        <v>BOOKING.COM</v>
      </c>
      <c r="Q2021" s="52" t="str">
        <f t="shared" si="593"/>
        <v>*JBS HOTELS</v>
      </c>
      <c r="R2021" s="52" t="str">
        <f t="shared" si="594"/>
        <v>TOERKOOP REISBURO DE VEER</v>
      </c>
    </row>
    <row r="2022" spans="1:18" ht="15" customHeight="1">
      <c r="A2022" t="str">
        <f t="shared" si="577"/>
        <v>JAPANWALA, SAAID</v>
      </c>
      <c r="B2022" t="str">
        <f t="shared" si="578"/>
        <v>806-173018</v>
      </c>
      <c r="C2022">
        <f t="shared" si="579"/>
        <v>93155045</v>
      </c>
      <c r="D2022" t="str">
        <f t="shared" si="580"/>
        <v>Checked Out</v>
      </c>
      <c r="E2022" t="str">
        <f t="shared" si="581"/>
        <v>CRS</v>
      </c>
      <c r="F2022" t="str">
        <f t="shared" si="582"/>
        <v>RACK</v>
      </c>
      <c r="G2022" t="str">
        <f t="shared" si="583"/>
        <v>SBK</v>
      </c>
      <c r="H2022">
        <f t="shared" si="584"/>
        <v>105</v>
      </c>
      <c r="I2022">
        <f t="shared" si="585"/>
        <v>42591</v>
      </c>
      <c r="J2022">
        <f t="shared" si="586"/>
        <v>42595</v>
      </c>
      <c r="K2022" t="str">
        <f t="shared" si="587"/>
        <v>NQQ1</v>
      </c>
      <c r="L2022">
        <f t="shared" si="588"/>
        <v>115</v>
      </c>
      <c r="M2022">
        <f t="shared" si="589"/>
        <v>4</v>
      </c>
      <c r="N2022">
        <f t="shared" si="590"/>
        <v>0</v>
      </c>
      <c r="O2022">
        <f t="shared" si="591"/>
        <v>0</v>
      </c>
      <c r="P2022" s="52" t="str">
        <f t="shared" si="592"/>
        <v>BOOKING.COM</v>
      </c>
      <c r="Q2022" s="52" t="str">
        <f t="shared" si="593"/>
        <v>*JBS HOTELS</v>
      </c>
      <c r="R2022" s="52" t="str">
        <f t="shared" si="594"/>
        <v>TOERKOOP REISBURO DE VEER</v>
      </c>
    </row>
    <row r="2023" spans="1:18" ht="15" customHeight="1">
      <c r="A2023" t="str">
        <f t="shared" si="577"/>
        <v>JAPANWALA, SAAID</v>
      </c>
      <c r="B2023" t="str">
        <f t="shared" si="578"/>
        <v>806-173018</v>
      </c>
      <c r="C2023">
        <f t="shared" si="579"/>
        <v>93155045</v>
      </c>
      <c r="D2023" t="str">
        <f t="shared" si="580"/>
        <v>Checked Out</v>
      </c>
      <c r="E2023" t="str">
        <f t="shared" si="581"/>
        <v>CRS</v>
      </c>
      <c r="F2023" t="str">
        <f t="shared" si="582"/>
        <v>RACK</v>
      </c>
      <c r="G2023" t="str">
        <f t="shared" si="583"/>
        <v>SBK</v>
      </c>
      <c r="H2023">
        <f t="shared" si="584"/>
        <v>105</v>
      </c>
      <c r="I2023">
        <f t="shared" si="585"/>
        <v>42591</v>
      </c>
      <c r="J2023">
        <f t="shared" si="586"/>
        <v>42595</v>
      </c>
      <c r="K2023" t="str">
        <f t="shared" si="587"/>
        <v>NQQ1</v>
      </c>
      <c r="L2023">
        <f t="shared" si="588"/>
        <v>115</v>
      </c>
      <c r="M2023">
        <f t="shared" si="589"/>
        <v>4</v>
      </c>
      <c r="N2023">
        <f t="shared" si="590"/>
        <v>0</v>
      </c>
      <c r="O2023">
        <f t="shared" si="591"/>
        <v>0</v>
      </c>
      <c r="P2023" s="52" t="str">
        <f t="shared" si="592"/>
        <v>BOOKING.COM</v>
      </c>
      <c r="Q2023" s="52" t="str">
        <f t="shared" si="593"/>
        <v>*JBS HOTELS</v>
      </c>
      <c r="R2023" s="52" t="str">
        <f t="shared" si="594"/>
        <v>TOERKOOP REISBURO DE VEER</v>
      </c>
    </row>
    <row r="2024" spans="1:18" ht="15" customHeight="1">
      <c r="A2024" t="str">
        <f t="shared" si="577"/>
        <v>JAPANWALA, SAAID</v>
      </c>
      <c r="B2024" t="str">
        <f t="shared" si="578"/>
        <v>806-173018</v>
      </c>
      <c r="C2024">
        <f t="shared" si="579"/>
        <v>93155045</v>
      </c>
      <c r="D2024" t="str">
        <f t="shared" si="580"/>
        <v>Checked Out</v>
      </c>
      <c r="E2024" t="str">
        <f t="shared" si="581"/>
        <v>CRS</v>
      </c>
      <c r="F2024" t="str">
        <f t="shared" si="582"/>
        <v>RACK</v>
      </c>
      <c r="G2024" t="str">
        <f t="shared" si="583"/>
        <v>SBK</v>
      </c>
      <c r="H2024">
        <f t="shared" si="584"/>
        <v>105</v>
      </c>
      <c r="I2024">
        <f t="shared" si="585"/>
        <v>42591</v>
      </c>
      <c r="J2024">
        <f t="shared" si="586"/>
        <v>42595</v>
      </c>
      <c r="K2024" t="str">
        <f t="shared" si="587"/>
        <v>NQQ1</v>
      </c>
      <c r="L2024">
        <f t="shared" si="588"/>
        <v>115</v>
      </c>
      <c r="M2024">
        <f t="shared" si="589"/>
        <v>4</v>
      </c>
      <c r="N2024">
        <f t="shared" si="590"/>
        <v>0</v>
      </c>
      <c r="O2024">
        <f t="shared" si="591"/>
        <v>0</v>
      </c>
      <c r="P2024" s="52" t="str">
        <f t="shared" si="592"/>
        <v>BOOKING.COM</v>
      </c>
      <c r="Q2024" s="52" t="str">
        <f t="shared" si="593"/>
        <v>*JBS HOTELS</v>
      </c>
      <c r="R2024" s="52" t="str">
        <f t="shared" si="594"/>
        <v>TOERKOOP REISBURO DE VEER</v>
      </c>
    </row>
    <row r="2025" spans="1:18" ht="15" customHeight="1">
      <c r="A2025" t="str">
        <f t="shared" si="577"/>
        <v>JAPANWALA, SAAID</v>
      </c>
      <c r="B2025" t="str">
        <f t="shared" si="578"/>
        <v>806-173018</v>
      </c>
      <c r="C2025">
        <f t="shared" si="579"/>
        <v>93155045</v>
      </c>
      <c r="D2025" t="str">
        <f t="shared" si="580"/>
        <v>Checked Out</v>
      </c>
      <c r="E2025" t="str">
        <f t="shared" si="581"/>
        <v>CRS</v>
      </c>
      <c r="F2025" t="str">
        <f t="shared" si="582"/>
        <v>RACK</v>
      </c>
      <c r="G2025" t="str">
        <f t="shared" si="583"/>
        <v>SBK</v>
      </c>
      <c r="H2025">
        <f t="shared" si="584"/>
        <v>105</v>
      </c>
      <c r="I2025">
        <f t="shared" si="585"/>
        <v>42591</v>
      </c>
      <c r="J2025">
        <f t="shared" si="586"/>
        <v>42595</v>
      </c>
      <c r="K2025" t="str">
        <f t="shared" si="587"/>
        <v>NQQ1</v>
      </c>
      <c r="L2025">
        <f t="shared" si="588"/>
        <v>115</v>
      </c>
      <c r="M2025">
        <f t="shared" si="589"/>
        <v>4</v>
      </c>
      <c r="N2025">
        <f t="shared" si="590"/>
        <v>0</v>
      </c>
      <c r="O2025">
        <f t="shared" si="591"/>
        <v>0</v>
      </c>
      <c r="P2025" s="52" t="str">
        <f t="shared" si="592"/>
        <v>BOOKING.COM</v>
      </c>
      <c r="Q2025" s="52" t="str">
        <f t="shared" si="593"/>
        <v>*JBS HOTELS</v>
      </c>
      <c r="R2025" s="52" t="str">
        <f t="shared" si="594"/>
        <v>TOERKOOP REISBURO DE VEER</v>
      </c>
    </row>
    <row r="2026" spans="1:18" ht="15" customHeight="1">
      <c r="A2026" t="str">
        <f t="shared" si="577"/>
        <v>JAPANWALA, SAAID</v>
      </c>
      <c r="B2026" t="str">
        <f t="shared" si="578"/>
        <v>806-173018</v>
      </c>
      <c r="C2026">
        <f t="shared" si="579"/>
        <v>93155045</v>
      </c>
      <c r="D2026" t="str">
        <f t="shared" si="580"/>
        <v>Checked Out</v>
      </c>
      <c r="E2026" t="str">
        <f t="shared" si="581"/>
        <v>CRS</v>
      </c>
      <c r="F2026" t="str">
        <f t="shared" si="582"/>
        <v>RACK</v>
      </c>
      <c r="G2026" t="str">
        <f t="shared" si="583"/>
        <v>SBK</v>
      </c>
      <c r="H2026">
        <f t="shared" si="584"/>
        <v>105</v>
      </c>
      <c r="I2026">
        <f t="shared" si="585"/>
        <v>42591</v>
      </c>
      <c r="J2026">
        <f t="shared" si="586"/>
        <v>42595</v>
      </c>
      <c r="K2026" t="str">
        <f t="shared" si="587"/>
        <v>NQQ1</v>
      </c>
      <c r="L2026">
        <f t="shared" si="588"/>
        <v>115</v>
      </c>
      <c r="M2026">
        <f t="shared" si="589"/>
        <v>4</v>
      </c>
      <c r="N2026">
        <f t="shared" si="590"/>
        <v>0</v>
      </c>
      <c r="O2026">
        <f t="shared" si="591"/>
        <v>0</v>
      </c>
      <c r="P2026" s="52" t="str">
        <f t="shared" si="592"/>
        <v>BOOKING.COM</v>
      </c>
      <c r="Q2026" s="52" t="str">
        <f t="shared" si="593"/>
        <v>*JBS HOTELS</v>
      </c>
      <c r="R2026" s="52" t="str">
        <f t="shared" si="594"/>
        <v>TOERKOOP REISBURO DE VEER</v>
      </c>
    </row>
    <row r="2027" spans="1:18" ht="15" customHeight="1">
      <c r="A2027" t="str">
        <f t="shared" si="577"/>
        <v>JAPANWALA, SAAID</v>
      </c>
      <c r="B2027" t="str">
        <f t="shared" si="578"/>
        <v>806-173018</v>
      </c>
      <c r="C2027">
        <f t="shared" si="579"/>
        <v>93155045</v>
      </c>
      <c r="D2027" t="str">
        <f t="shared" si="580"/>
        <v>Checked Out</v>
      </c>
      <c r="E2027" t="str">
        <f t="shared" si="581"/>
        <v>CRS</v>
      </c>
      <c r="F2027" t="str">
        <f t="shared" si="582"/>
        <v>RACK</v>
      </c>
      <c r="G2027" t="str">
        <f t="shared" si="583"/>
        <v>SBK</v>
      </c>
      <c r="H2027">
        <f t="shared" si="584"/>
        <v>105</v>
      </c>
      <c r="I2027">
        <f t="shared" si="585"/>
        <v>42591</v>
      </c>
      <c r="J2027">
        <f t="shared" si="586"/>
        <v>42595</v>
      </c>
      <c r="K2027" t="str">
        <f t="shared" si="587"/>
        <v>NQQ1</v>
      </c>
      <c r="L2027">
        <f t="shared" si="588"/>
        <v>115</v>
      </c>
      <c r="M2027">
        <f t="shared" si="589"/>
        <v>4</v>
      </c>
      <c r="N2027">
        <f t="shared" si="590"/>
        <v>0</v>
      </c>
      <c r="O2027">
        <f t="shared" si="591"/>
        <v>0</v>
      </c>
      <c r="P2027" s="52" t="str">
        <f t="shared" si="592"/>
        <v>BOOKING.COM</v>
      </c>
      <c r="Q2027" s="52" t="str">
        <f t="shared" si="593"/>
        <v>*JBS HOTELS</v>
      </c>
      <c r="R2027" s="52" t="str">
        <f t="shared" si="594"/>
        <v>TOERKOOP REISBURO DE VEER</v>
      </c>
    </row>
    <row r="2028" spans="1:18" ht="15" customHeight="1">
      <c r="A2028" t="str">
        <f t="shared" si="577"/>
        <v>JAPANWALA, SAAID</v>
      </c>
      <c r="B2028" t="str">
        <f t="shared" si="578"/>
        <v>806-173018</v>
      </c>
      <c r="C2028">
        <f t="shared" si="579"/>
        <v>93155045</v>
      </c>
      <c r="D2028" t="str">
        <f t="shared" si="580"/>
        <v>Checked Out</v>
      </c>
      <c r="E2028" t="str">
        <f t="shared" si="581"/>
        <v>CRS</v>
      </c>
      <c r="F2028" t="str">
        <f t="shared" si="582"/>
        <v>RACK</v>
      </c>
      <c r="G2028" t="str">
        <f t="shared" si="583"/>
        <v>SBK</v>
      </c>
      <c r="H2028">
        <f t="shared" si="584"/>
        <v>105</v>
      </c>
      <c r="I2028">
        <f t="shared" si="585"/>
        <v>42591</v>
      </c>
      <c r="J2028">
        <f t="shared" si="586"/>
        <v>42595</v>
      </c>
      <c r="K2028" t="str">
        <f t="shared" si="587"/>
        <v>NQQ1</v>
      </c>
      <c r="L2028">
        <f t="shared" si="588"/>
        <v>115</v>
      </c>
      <c r="M2028">
        <f t="shared" si="589"/>
        <v>4</v>
      </c>
      <c r="N2028">
        <f t="shared" si="590"/>
        <v>0</v>
      </c>
      <c r="O2028">
        <f t="shared" si="591"/>
        <v>0</v>
      </c>
      <c r="P2028" s="52" t="str">
        <f t="shared" si="592"/>
        <v>BOOKING.COM</v>
      </c>
      <c r="Q2028" s="52" t="str">
        <f t="shared" si="593"/>
        <v>*JBS HOTELS</v>
      </c>
      <c r="R2028" s="52" t="str">
        <f t="shared" si="594"/>
        <v>TOERKOOP REISBURO DE VEER</v>
      </c>
    </row>
    <row r="2029" spans="1:18" ht="15" customHeight="1">
      <c r="A2029" t="str">
        <f t="shared" si="577"/>
        <v>JAPANWALA, SAAID</v>
      </c>
      <c r="B2029" t="str">
        <f t="shared" si="578"/>
        <v>806-173018</v>
      </c>
      <c r="C2029">
        <f t="shared" si="579"/>
        <v>93155045</v>
      </c>
      <c r="D2029" t="str">
        <f t="shared" si="580"/>
        <v>Checked Out</v>
      </c>
      <c r="E2029" t="str">
        <f t="shared" si="581"/>
        <v>CRS</v>
      </c>
      <c r="F2029" t="str">
        <f t="shared" si="582"/>
        <v>RACK</v>
      </c>
      <c r="G2029" t="str">
        <f t="shared" si="583"/>
        <v>SBK</v>
      </c>
      <c r="H2029">
        <f t="shared" si="584"/>
        <v>105</v>
      </c>
      <c r="I2029">
        <f t="shared" si="585"/>
        <v>42591</v>
      </c>
      <c r="J2029">
        <f t="shared" si="586"/>
        <v>42595</v>
      </c>
      <c r="K2029" t="str">
        <f t="shared" si="587"/>
        <v>NQQ1</v>
      </c>
      <c r="L2029">
        <f t="shared" si="588"/>
        <v>115</v>
      </c>
      <c r="M2029">
        <f t="shared" si="589"/>
        <v>4</v>
      </c>
      <c r="N2029">
        <f t="shared" si="590"/>
        <v>0</v>
      </c>
      <c r="O2029">
        <f t="shared" si="591"/>
        <v>0</v>
      </c>
      <c r="P2029" s="52" t="str">
        <f t="shared" si="592"/>
        <v>BOOKING.COM</v>
      </c>
      <c r="Q2029" s="52" t="str">
        <f t="shared" si="593"/>
        <v>*JBS HOTELS</v>
      </c>
      <c r="R2029" s="52" t="str">
        <f t="shared" si="594"/>
        <v>TOERKOOP REISBURO DE VEER</v>
      </c>
    </row>
    <row r="2030" spans="1:18" ht="15" customHeight="1">
      <c r="A2030" t="str">
        <f t="shared" si="577"/>
        <v>JAPANWALA, SAAID</v>
      </c>
      <c r="B2030" t="str">
        <f t="shared" si="578"/>
        <v>806-173018</v>
      </c>
      <c r="C2030">
        <f t="shared" si="579"/>
        <v>93155045</v>
      </c>
      <c r="D2030" t="str">
        <f t="shared" si="580"/>
        <v>Checked Out</v>
      </c>
      <c r="E2030" t="str">
        <f t="shared" si="581"/>
        <v>CRS</v>
      </c>
      <c r="F2030" t="str">
        <f t="shared" si="582"/>
        <v>RACK</v>
      </c>
      <c r="G2030" t="str">
        <f t="shared" si="583"/>
        <v>SBK</v>
      </c>
      <c r="H2030">
        <f t="shared" si="584"/>
        <v>105</v>
      </c>
      <c r="I2030">
        <f t="shared" si="585"/>
        <v>42591</v>
      </c>
      <c r="J2030">
        <f t="shared" si="586"/>
        <v>42595</v>
      </c>
      <c r="K2030" t="str">
        <f t="shared" si="587"/>
        <v>NQQ1</v>
      </c>
      <c r="L2030">
        <f t="shared" si="588"/>
        <v>115</v>
      </c>
      <c r="M2030">
        <f t="shared" si="589"/>
        <v>4</v>
      </c>
      <c r="N2030">
        <f t="shared" si="590"/>
        <v>0</v>
      </c>
      <c r="O2030">
        <f t="shared" si="591"/>
        <v>0</v>
      </c>
      <c r="P2030" s="52" t="str">
        <f t="shared" si="592"/>
        <v>BOOKING.COM</v>
      </c>
      <c r="Q2030" s="52" t="str">
        <f t="shared" si="593"/>
        <v>*JBS HOTELS</v>
      </c>
      <c r="R2030" s="52" t="str">
        <f t="shared" si="594"/>
        <v>TOERKOOP REISBURO DE VEER</v>
      </c>
    </row>
    <row r="2031" spans="1:18" ht="15" customHeight="1">
      <c r="A2031" t="str">
        <f t="shared" si="577"/>
        <v>JAPANWALA, SAAID</v>
      </c>
      <c r="B2031" t="str">
        <f t="shared" si="578"/>
        <v>806-173018</v>
      </c>
      <c r="C2031">
        <f t="shared" si="579"/>
        <v>93155045</v>
      </c>
      <c r="D2031" t="str">
        <f t="shared" si="580"/>
        <v>Checked Out</v>
      </c>
      <c r="E2031" t="str">
        <f t="shared" si="581"/>
        <v>CRS</v>
      </c>
      <c r="F2031" t="str">
        <f t="shared" si="582"/>
        <v>RACK</v>
      </c>
      <c r="G2031" t="str">
        <f t="shared" si="583"/>
        <v>SBK</v>
      </c>
      <c r="H2031">
        <f t="shared" si="584"/>
        <v>105</v>
      </c>
      <c r="I2031">
        <f t="shared" si="585"/>
        <v>42591</v>
      </c>
      <c r="J2031">
        <f t="shared" si="586"/>
        <v>42595</v>
      </c>
      <c r="K2031" t="str">
        <f t="shared" si="587"/>
        <v>NQQ1</v>
      </c>
      <c r="L2031">
        <f t="shared" si="588"/>
        <v>115</v>
      </c>
      <c r="M2031">
        <f t="shared" si="589"/>
        <v>4</v>
      </c>
      <c r="N2031">
        <f t="shared" si="590"/>
        <v>0</v>
      </c>
      <c r="O2031">
        <f t="shared" si="591"/>
        <v>0</v>
      </c>
      <c r="P2031" s="52" t="str">
        <f t="shared" si="592"/>
        <v>BOOKING.COM</v>
      </c>
      <c r="Q2031" s="52" t="str">
        <f t="shared" si="593"/>
        <v>*JBS HOTELS</v>
      </c>
      <c r="R2031" s="52" t="str">
        <f t="shared" si="594"/>
        <v>TOERKOOP REISBURO DE VEER</v>
      </c>
    </row>
    <row r="2032" spans="1:18" ht="15" customHeight="1">
      <c r="A2032" t="str">
        <f t="shared" si="577"/>
        <v>JAPANWALA, SAAID</v>
      </c>
      <c r="B2032" t="str">
        <f t="shared" si="578"/>
        <v>806-173018</v>
      </c>
      <c r="C2032">
        <f t="shared" si="579"/>
        <v>93155045</v>
      </c>
      <c r="D2032" t="str">
        <f t="shared" si="580"/>
        <v>Checked Out</v>
      </c>
      <c r="E2032" t="str">
        <f t="shared" si="581"/>
        <v>CRS</v>
      </c>
      <c r="F2032" t="str">
        <f t="shared" si="582"/>
        <v>RACK</v>
      </c>
      <c r="G2032" t="str">
        <f t="shared" si="583"/>
        <v>SBK</v>
      </c>
      <c r="H2032">
        <f t="shared" si="584"/>
        <v>105</v>
      </c>
      <c r="I2032">
        <f t="shared" si="585"/>
        <v>42591</v>
      </c>
      <c r="J2032">
        <f t="shared" si="586"/>
        <v>42595</v>
      </c>
      <c r="K2032" t="str">
        <f t="shared" si="587"/>
        <v>NQQ1</v>
      </c>
      <c r="L2032">
        <f t="shared" si="588"/>
        <v>115</v>
      </c>
      <c r="M2032">
        <f t="shared" si="589"/>
        <v>4</v>
      </c>
      <c r="N2032">
        <f t="shared" si="590"/>
        <v>0</v>
      </c>
      <c r="O2032">
        <f t="shared" si="591"/>
        <v>0</v>
      </c>
      <c r="P2032" s="52" t="str">
        <f t="shared" si="592"/>
        <v>BOOKING.COM</v>
      </c>
      <c r="Q2032" s="52" t="str">
        <f t="shared" si="593"/>
        <v>*JBS HOTELS</v>
      </c>
      <c r="R2032" s="52" t="str">
        <f t="shared" si="594"/>
        <v>TOERKOOP REISBURO DE VEER</v>
      </c>
    </row>
    <row r="2033" spans="1:18" ht="15" customHeight="1">
      <c r="A2033" t="str">
        <f t="shared" si="577"/>
        <v>JAPANWALA, SAAID</v>
      </c>
      <c r="B2033" t="str">
        <f t="shared" si="578"/>
        <v>806-173018</v>
      </c>
      <c r="C2033">
        <f t="shared" si="579"/>
        <v>93155045</v>
      </c>
      <c r="D2033" t="str">
        <f t="shared" si="580"/>
        <v>Checked Out</v>
      </c>
      <c r="E2033" t="str">
        <f t="shared" si="581"/>
        <v>CRS</v>
      </c>
      <c r="F2033" t="str">
        <f t="shared" si="582"/>
        <v>RACK</v>
      </c>
      <c r="G2033" t="str">
        <f t="shared" si="583"/>
        <v>SBK</v>
      </c>
      <c r="H2033">
        <f t="shared" si="584"/>
        <v>105</v>
      </c>
      <c r="I2033">
        <f t="shared" si="585"/>
        <v>42591</v>
      </c>
      <c r="J2033">
        <f t="shared" si="586"/>
        <v>42595</v>
      </c>
      <c r="K2033" t="str">
        <f t="shared" si="587"/>
        <v>NQQ1</v>
      </c>
      <c r="L2033">
        <f t="shared" si="588"/>
        <v>115</v>
      </c>
      <c r="M2033">
        <f t="shared" si="589"/>
        <v>4</v>
      </c>
      <c r="N2033">
        <f t="shared" si="590"/>
        <v>0</v>
      </c>
      <c r="O2033">
        <f t="shared" si="591"/>
        <v>0</v>
      </c>
      <c r="P2033" s="52" t="str">
        <f t="shared" si="592"/>
        <v>BOOKING.COM</v>
      </c>
      <c r="Q2033" s="52" t="str">
        <f t="shared" si="593"/>
        <v>*JBS HOTELS</v>
      </c>
      <c r="R2033" s="52" t="str">
        <f t="shared" si="594"/>
        <v>TOERKOOP REISBURO DE VEER</v>
      </c>
    </row>
    <row r="2034" spans="1:18" ht="15" customHeight="1">
      <c r="A2034" t="str">
        <f t="shared" si="577"/>
        <v>JAPANWALA, SAAID</v>
      </c>
      <c r="B2034" t="str">
        <f t="shared" si="578"/>
        <v>806-173018</v>
      </c>
      <c r="C2034">
        <f t="shared" si="579"/>
        <v>93155045</v>
      </c>
      <c r="D2034" t="str">
        <f t="shared" si="580"/>
        <v>Checked Out</v>
      </c>
      <c r="E2034" t="str">
        <f t="shared" si="581"/>
        <v>CRS</v>
      </c>
      <c r="F2034" t="str">
        <f t="shared" si="582"/>
        <v>RACK</v>
      </c>
      <c r="G2034" t="str">
        <f t="shared" si="583"/>
        <v>SBK</v>
      </c>
      <c r="H2034">
        <f t="shared" si="584"/>
        <v>105</v>
      </c>
      <c r="I2034">
        <f t="shared" si="585"/>
        <v>42591</v>
      </c>
      <c r="J2034">
        <f t="shared" si="586"/>
        <v>42595</v>
      </c>
      <c r="K2034" t="str">
        <f t="shared" si="587"/>
        <v>NQQ1</v>
      </c>
      <c r="L2034">
        <f t="shared" si="588"/>
        <v>115</v>
      </c>
      <c r="M2034">
        <f t="shared" si="589"/>
        <v>4</v>
      </c>
      <c r="N2034">
        <f t="shared" si="590"/>
        <v>0</v>
      </c>
      <c r="O2034">
        <f t="shared" si="591"/>
        <v>0</v>
      </c>
      <c r="P2034" s="52" t="str">
        <f t="shared" si="592"/>
        <v>BOOKING.COM</v>
      </c>
      <c r="Q2034" s="52" t="str">
        <f t="shared" si="593"/>
        <v>*JBS HOTELS</v>
      </c>
      <c r="R2034" s="52" t="str">
        <f t="shared" si="594"/>
        <v>TOERKOOP REISBURO DE VEER</v>
      </c>
    </row>
    <row r="2035" spans="1:18" ht="15" customHeight="1">
      <c r="A2035" t="str">
        <f t="shared" si="577"/>
        <v>JAPANWALA, SAAID</v>
      </c>
      <c r="B2035" t="str">
        <f t="shared" si="578"/>
        <v>806-173018</v>
      </c>
      <c r="C2035">
        <f t="shared" si="579"/>
        <v>93155045</v>
      </c>
      <c r="D2035" t="str">
        <f t="shared" si="580"/>
        <v>Checked Out</v>
      </c>
      <c r="E2035" t="str">
        <f t="shared" si="581"/>
        <v>CRS</v>
      </c>
      <c r="F2035" t="str">
        <f t="shared" si="582"/>
        <v>RACK</v>
      </c>
      <c r="G2035" t="str">
        <f t="shared" si="583"/>
        <v>SBK</v>
      </c>
      <c r="H2035">
        <f t="shared" si="584"/>
        <v>105</v>
      </c>
      <c r="I2035">
        <f t="shared" si="585"/>
        <v>42591</v>
      </c>
      <c r="J2035">
        <f t="shared" si="586"/>
        <v>42595</v>
      </c>
      <c r="K2035" t="str">
        <f t="shared" si="587"/>
        <v>NQQ1</v>
      </c>
      <c r="L2035">
        <f t="shared" si="588"/>
        <v>115</v>
      </c>
      <c r="M2035">
        <f t="shared" si="589"/>
        <v>4</v>
      </c>
      <c r="N2035">
        <f t="shared" si="590"/>
        <v>0</v>
      </c>
      <c r="O2035">
        <f t="shared" si="591"/>
        <v>0</v>
      </c>
      <c r="P2035" s="52" t="str">
        <f t="shared" si="592"/>
        <v>BOOKING.COM</v>
      </c>
      <c r="Q2035" s="52" t="str">
        <f t="shared" si="593"/>
        <v>*JBS HOTELS</v>
      </c>
      <c r="R2035" s="52" t="str">
        <f t="shared" si="594"/>
        <v>TOERKOOP REISBURO DE VEER</v>
      </c>
    </row>
    <row r="2036" spans="1:18" ht="15" customHeight="1">
      <c r="A2036" t="str">
        <f t="shared" si="577"/>
        <v>JAPANWALA, SAAID</v>
      </c>
      <c r="B2036" t="str">
        <f t="shared" si="578"/>
        <v>806-173018</v>
      </c>
      <c r="C2036">
        <f t="shared" si="579"/>
        <v>93155045</v>
      </c>
      <c r="D2036" t="str">
        <f t="shared" si="580"/>
        <v>Checked Out</v>
      </c>
      <c r="E2036" t="str">
        <f t="shared" si="581"/>
        <v>CRS</v>
      </c>
      <c r="F2036" t="str">
        <f t="shared" si="582"/>
        <v>RACK</v>
      </c>
      <c r="G2036" t="str">
        <f t="shared" si="583"/>
        <v>SBK</v>
      </c>
      <c r="H2036">
        <f t="shared" si="584"/>
        <v>105</v>
      </c>
      <c r="I2036">
        <f t="shared" si="585"/>
        <v>42591</v>
      </c>
      <c r="J2036">
        <f t="shared" si="586"/>
        <v>42595</v>
      </c>
      <c r="K2036" t="str">
        <f t="shared" si="587"/>
        <v>NQQ1</v>
      </c>
      <c r="L2036">
        <f t="shared" si="588"/>
        <v>115</v>
      </c>
      <c r="M2036">
        <f t="shared" si="589"/>
        <v>4</v>
      </c>
      <c r="N2036">
        <f t="shared" si="590"/>
        <v>0</v>
      </c>
      <c r="O2036">
        <f t="shared" si="591"/>
        <v>0</v>
      </c>
      <c r="P2036" s="52" t="str">
        <f t="shared" si="592"/>
        <v>BOOKING.COM</v>
      </c>
      <c r="Q2036" s="52" t="str">
        <f t="shared" si="593"/>
        <v>*JBS HOTELS</v>
      </c>
      <c r="R2036" s="52" t="str">
        <f t="shared" si="594"/>
        <v>TOERKOOP REISBURO DE VEER</v>
      </c>
    </row>
    <row r="2037" spans="1:18" ht="15" customHeight="1">
      <c r="A2037" t="str">
        <f t="shared" si="577"/>
        <v>JAPANWALA, SAAID</v>
      </c>
      <c r="B2037" t="str">
        <f t="shared" si="578"/>
        <v>806-173018</v>
      </c>
      <c r="C2037">
        <f t="shared" si="579"/>
        <v>93155045</v>
      </c>
      <c r="D2037" t="str">
        <f t="shared" si="580"/>
        <v>Checked Out</v>
      </c>
      <c r="E2037" t="str">
        <f t="shared" si="581"/>
        <v>CRS</v>
      </c>
      <c r="F2037" t="str">
        <f t="shared" si="582"/>
        <v>RACK</v>
      </c>
      <c r="G2037" t="str">
        <f t="shared" si="583"/>
        <v>SBK</v>
      </c>
      <c r="H2037">
        <f t="shared" si="584"/>
        <v>105</v>
      </c>
      <c r="I2037">
        <f t="shared" si="585"/>
        <v>42591</v>
      </c>
      <c r="J2037">
        <f t="shared" si="586"/>
        <v>42595</v>
      </c>
      <c r="K2037" t="str">
        <f t="shared" si="587"/>
        <v>NQQ1</v>
      </c>
      <c r="L2037">
        <f t="shared" si="588"/>
        <v>115</v>
      </c>
      <c r="M2037">
        <f t="shared" si="589"/>
        <v>4</v>
      </c>
      <c r="N2037">
        <f t="shared" si="590"/>
        <v>0</v>
      </c>
      <c r="O2037">
        <f t="shared" si="591"/>
        <v>0</v>
      </c>
      <c r="P2037" s="52" t="str">
        <f t="shared" si="592"/>
        <v>BOOKING.COM</v>
      </c>
      <c r="Q2037" s="52" t="str">
        <f t="shared" si="593"/>
        <v>*JBS HOTELS</v>
      </c>
      <c r="R2037" s="52" t="str">
        <f t="shared" si="594"/>
        <v>TOERKOOP REISBURO DE VEER</v>
      </c>
    </row>
    <row r="2038" spans="1:18" ht="15" customHeight="1">
      <c r="A2038" t="str">
        <f t="shared" si="577"/>
        <v>JAPANWALA, SAAID</v>
      </c>
      <c r="B2038" t="str">
        <f t="shared" si="578"/>
        <v>806-173018</v>
      </c>
      <c r="C2038">
        <f t="shared" si="579"/>
        <v>93155045</v>
      </c>
      <c r="D2038" t="str">
        <f t="shared" si="580"/>
        <v>Checked Out</v>
      </c>
      <c r="E2038" t="str">
        <f t="shared" si="581"/>
        <v>CRS</v>
      </c>
      <c r="F2038" t="str">
        <f t="shared" si="582"/>
        <v>RACK</v>
      </c>
      <c r="G2038" t="str">
        <f t="shared" si="583"/>
        <v>SBK</v>
      </c>
      <c r="H2038">
        <f t="shared" si="584"/>
        <v>105</v>
      </c>
      <c r="I2038">
        <f t="shared" si="585"/>
        <v>42591</v>
      </c>
      <c r="J2038">
        <f t="shared" si="586"/>
        <v>42595</v>
      </c>
      <c r="K2038" t="str">
        <f t="shared" si="587"/>
        <v>NQQ1</v>
      </c>
      <c r="L2038">
        <f t="shared" si="588"/>
        <v>115</v>
      </c>
      <c r="M2038">
        <f t="shared" si="589"/>
        <v>4</v>
      </c>
      <c r="N2038">
        <f t="shared" si="590"/>
        <v>0</v>
      </c>
      <c r="O2038">
        <f t="shared" si="591"/>
        <v>0</v>
      </c>
      <c r="P2038" s="52" t="str">
        <f t="shared" si="592"/>
        <v>BOOKING.COM</v>
      </c>
      <c r="Q2038" s="52" t="str">
        <f t="shared" si="593"/>
        <v>*JBS HOTELS</v>
      </c>
      <c r="R2038" s="52" t="str">
        <f t="shared" si="594"/>
        <v>TOERKOOP REISBURO DE VEER</v>
      </c>
    </row>
    <row r="2039" spans="1:18" ht="15" customHeight="1">
      <c r="A2039" t="str">
        <f t="shared" si="577"/>
        <v>JAPANWALA, SAAID</v>
      </c>
      <c r="B2039" t="str">
        <f t="shared" si="578"/>
        <v>806-173018</v>
      </c>
      <c r="C2039">
        <f t="shared" si="579"/>
        <v>93155045</v>
      </c>
      <c r="D2039" t="str">
        <f t="shared" si="580"/>
        <v>Checked Out</v>
      </c>
      <c r="E2039" t="str">
        <f t="shared" si="581"/>
        <v>CRS</v>
      </c>
      <c r="F2039" t="str">
        <f t="shared" si="582"/>
        <v>RACK</v>
      </c>
      <c r="G2039" t="str">
        <f t="shared" si="583"/>
        <v>SBK</v>
      </c>
      <c r="H2039">
        <f t="shared" si="584"/>
        <v>105</v>
      </c>
      <c r="I2039">
        <f t="shared" si="585"/>
        <v>42591</v>
      </c>
      <c r="J2039">
        <f t="shared" si="586"/>
        <v>42595</v>
      </c>
      <c r="K2039" t="str">
        <f t="shared" si="587"/>
        <v>NQQ1</v>
      </c>
      <c r="L2039">
        <f t="shared" si="588"/>
        <v>115</v>
      </c>
      <c r="M2039">
        <f t="shared" si="589"/>
        <v>4</v>
      </c>
      <c r="N2039">
        <f t="shared" si="590"/>
        <v>0</v>
      </c>
      <c r="O2039">
        <f t="shared" si="591"/>
        <v>0</v>
      </c>
      <c r="P2039" s="52" t="str">
        <f t="shared" si="592"/>
        <v>BOOKING.COM</v>
      </c>
      <c r="Q2039" s="52" t="str">
        <f t="shared" si="593"/>
        <v>*JBS HOTELS</v>
      </c>
      <c r="R2039" s="52" t="str">
        <f t="shared" si="594"/>
        <v>TOERKOOP REISBURO DE VEER</v>
      </c>
    </row>
    <row r="2040" spans="1:18" ht="15" customHeight="1">
      <c r="A2040" t="str">
        <f t="shared" si="577"/>
        <v>JAPANWALA, SAAID</v>
      </c>
      <c r="B2040" t="str">
        <f t="shared" si="578"/>
        <v>806-173018</v>
      </c>
      <c r="C2040">
        <f t="shared" si="579"/>
        <v>93155045</v>
      </c>
      <c r="D2040" t="str">
        <f t="shared" si="580"/>
        <v>Checked Out</v>
      </c>
      <c r="E2040" t="str">
        <f t="shared" si="581"/>
        <v>CRS</v>
      </c>
      <c r="F2040" t="str">
        <f t="shared" si="582"/>
        <v>RACK</v>
      </c>
      <c r="G2040" t="str">
        <f t="shared" si="583"/>
        <v>SBK</v>
      </c>
      <c r="H2040">
        <f t="shared" si="584"/>
        <v>105</v>
      </c>
      <c r="I2040">
        <f t="shared" si="585"/>
        <v>42591</v>
      </c>
      <c r="J2040">
        <f t="shared" si="586"/>
        <v>42595</v>
      </c>
      <c r="K2040" t="str">
        <f t="shared" si="587"/>
        <v>NQQ1</v>
      </c>
      <c r="L2040">
        <f t="shared" si="588"/>
        <v>115</v>
      </c>
      <c r="M2040">
        <f t="shared" si="589"/>
        <v>4</v>
      </c>
      <c r="N2040">
        <f t="shared" si="590"/>
        <v>0</v>
      </c>
      <c r="O2040">
        <f t="shared" si="591"/>
        <v>0</v>
      </c>
      <c r="P2040" s="52" t="str">
        <f t="shared" si="592"/>
        <v>BOOKING.COM</v>
      </c>
      <c r="Q2040" s="52" t="str">
        <f t="shared" si="593"/>
        <v>*JBS HOTELS</v>
      </c>
      <c r="R2040" s="52" t="str">
        <f t="shared" si="594"/>
        <v>TOERKOOP REISBURO DE VEER</v>
      </c>
    </row>
    <row r="2041" spans="1:18" ht="15" customHeight="1">
      <c r="A2041" t="str">
        <f t="shared" si="577"/>
        <v>JAPANWALA, SAAID</v>
      </c>
      <c r="B2041" t="str">
        <f t="shared" si="578"/>
        <v>806-173018</v>
      </c>
      <c r="C2041">
        <f t="shared" si="579"/>
        <v>93155045</v>
      </c>
      <c r="D2041" t="str">
        <f t="shared" si="580"/>
        <v>Checked Out</v>
      </c>
      <c r="E2041" t="str">
        <f t="shared" si="581"/>
        <v>CRS</v>
      </c>
      <c r="F2041" t="str">
        <f t="shared" si="582"/>
        <v>RACK</v>
      </c>
      <c r="G2041" t="str">
        <f t="shared" si="583"/>
        <v>SBK</v>
      </c>
      <c r="H2041">
        <f t="shared" si="584"/>
        <v>105</v>
      </c>
      <c r="I2041">
        <f t="shared" si="585"/>
        <v>42591</v>
      </c>
      <c r="J2041">
        <f t="shared" si="586"/>
        <v>42595</v>
      </c>
      <c r="K2041" t="str">
        <f t="shared" si="587"/>
        <v>NQQ1</v>
      </c>
      <c r="L2041">
        <f t="shared" si="588"/>
        <v>115</v>
      </c>
      <c r="M2041">
        <f t="shared" si="589"/>
        <v>4</v>
      </c>
      <c r="N2041">
        <f t="shared" si="590"/>
        <v>0</v>
      </c>
      <c r="O2041">
        <f t="shared" si="591"/>
        <v>0</v>
      </c>
      <c r="P2041" s="52" t="str">
        <f t="shared" si="592"/>
        <v>BOOKING.COM</v>
      </c>
      <c r="Q2041" s="52" t="str">
        <f t="shared" si="593"/>
        <v>*JBS HOTELS</v>
      </c>
      <c r="R2041" s="52" t="str">
        <f t="shared" si="594"/>
        <v>TOERKOOP REISBURO DE VEER</v>
      </c>
    </row>
    <row r="2042" spans="1:18" ht="15" customHeight="1">
      <c r="A2042" t="str">
        <f t="shared" si="577"/>
        <v>JAPANWALA, SAAID</v>
      </c>
      <c r="B2042" t="str">
        <f t="shared" si="578"/>
        <v>806-173018</v>
      </c>
      <c r="C2042">
        <f t="shared" si="579"/>
        <v>93155045</v>
      </c>
      <c r="D2042" t="str">
        <f t="shared" si="580"/>
        <v>Checked Out</v>
      </c>
      <c r="E2042" t="str">
        <f t="shared" si="581"/>
        <v>CRS</v>
      </c>
      <c r="F2042" t="str">
        <f t="shared" si="582"/>
        <v>RACK</v>
      </c>
      <c r="G2042" t="str">
        <f t="shared" si="583"/>
        <v>SBK</v>
      </c>
      <c r="H2042">
        <f t="shared" si="584"/>
        <v>105</v>
      </c>
      <c r="I2042">
        <f t="shared" si="585"/>
        <v>42591</v>
      </c>
      <c r="J2042">
        <f t="shared" si="586"/>
        <v>42595</v>
      </c>
      <c r="K2042" t="str">
        <f t="shared" si="587"/>
        <v>NQQ1</v>
      </c>
      <c r="L2042">
        <f t="shared" si="588"/>
        <v>115</v>
      </c>
      <c r="M2042">
        <f t="shared" si="589"/>
        <v>4</v>
      </c>
      <c r="N2042">
        <f t="shared" si="590"/>
        <v>0</v>
      </c>
      <c r="O2042">
        <f t="shared" si="591"/>
        <v>0</v>
      </c>
      <c r="P2042" s="52" t="str">
        <f t="shared" si="592"/>
        <v>BOOKING.COM</v>
      </c>
      <c r="Q2042" s="52" t="str">
        <f t="shared" si="593"/>
        <v>*JBS HOTELS</v>
      </c>
      <c r="R2042" s="52" t="str">
        <f t="shared" si="594"/>
        <v>TOERKOOP REISBURO DE VEER</v>
      </c>
    </row>
    <row r="2043" spans="1:18" ht="15" customHeight="1">
      <c r="A2043" t="str">
        <f t="shared" si="577"/>
        <v>JAPANWALA, SAAID</v>
      </c>
      <c r="B2043" t="str">
        <f t="shared" si="578"/>
        <v>806-173018</v>
      </c>
      <c r="C2043">
        <f t="shared" si="579"/>
        <v>93155045</v>
      </c>
      <c r="D2043" t="str">
        <f t="shared" si="580"/>
        <v>Checked Out</v>
      </c>
      <c r="E2043" t="str">
        <f t="shared" si="581"/>
        <v>CRS</v>
      </c>
      <c r="F2043" t="str">
        <f t="shared" si="582"/>
        <v>RACK</v>
      </c>
      <c r="G2043" t="str">
        <f t="shared" si="583"/>
        <v>SBK</v>
      </c>
      <c r="H2043">
        <f t="shared" si="584"/>
        <v>105</v>
      </c>
      <c r="I2043">
        <f t="shared" si="585"/>
        <v>42591</v>
      </c>
      <c r="J2043">
        <f t="shared" si="586"/>
        <v>42595</v>
      </c>
      <c r="K2043" t="str">
        <f t="shared" si="587"/>
        <v>NQQ1</v>
      </c>
      <c r="L2043">
        <f t="shared" si="588"/>
        <v>115</v>
      </c>
      <c r="M2043">
        <f t="shared" si="589"/>
        <v>4</v>
      </c>
      <c r="N2043">
        <f t="shared" si="590"/>
        <v>0</v>
      </c>
      <c r="O2043">
        <f t="shared" si="591"/>
        <v>0</v>
      </c>
      <c r="P2043" s="52" t="str">
        <f t="shared" si="592"/>
        <v>BOOKING.COM</v>
      </c>
      <c r="Q2043" s="52" t="str">
        <f t="shared" si="593"/>
        <v>*JBS HOTELS</v>
      </c>
      <c r="R2043" s="52" t="str">
        <f t="shared" si="594"/>
        <v>TOERKOOP REISBURO DE VEER</v>
      </c>
    </row>
    <row r="2044" spans="1:18" ht="15" customHeight="1">
      <c r="A2044" t="str">
        <f t="shared" si="577"/>
        <v>JAPANWALA, SAAID</v>
      </c>
      <c r="B2044" t="str">
        <f t="shared" si="578"/>
        <v>806-173018</v>
      </c>
      <c r="C2044">
        <f t="shared" si="579"/>
        <v>93155045</v>
      </c>
      <c r="D2044" t="str">
        <f t="shared" si="580"/>
        <v>Checked Out</v>
      </c>
      <c r="E2044" t="str">
        <f t="shared" si="581"/>
        <v>CRS</v>
      </c>
      <c r="F2044" t="str">
        <f t="shared" si="582"/>
        <v>RACK</v>
      </c>
      <c r="G2044" t="str">
        <f t="shared" si="583"/>
        <v>SBK</v>
      </c>
      <c r="H2044">
        <f t="shared" si="584"/>
        <v>105</v>
      </c>
      <c r="I2044">
        <f t="shared" si="585"/>
        <v>42591</v>
      </c>
      <c r="J2044">
        <f t="shared" si="586"/>
        <v>42595</v>
      </c>
      <c r="K2044" t="str">
        <f t="shared" si="587"/>
        <v>NQQ1</v>
      </c>
      <c r="L2044">
        <f t="shared" si="588"/>
        <v>115</v>
      </c>
      <c r="M2044">
        <f t="shared" si="589"/>
        <v>4</v>
      </c>
      <c r="N2044">
        <f t="shared" si="590"/>
        <v>0</v>
      </c>
      <c r="O2044">
        <f t="shared" si="591"/>
        <v>0</v>
      </c>
      <c r="P2044" s="52" t="str">
        <f t="shared" si="592"/>
        <v>BOOKING.COM</v>
      </c>
      <c r="Q2044" s="52" t="str">
        <f t="shared" si="593"/>
        <v>*JBS HOTELS</v>
      </c>
      <c r="R2044" s="52" t="str">
        <f t="shared" si="594"/>
        <v>TOERKOOP REISBURO DE VEER</v>
      </c>
    </row>
    <row r="2045" spans="1:18" ht="15" customHeight="1">
      <c r="A2045" t="str">
        <f t="shared" si="577"/>
        <v>JAPANWALA, SAAID</v>
      </c>
      <c r="B2045" t="str">
        <f t="shared" si="578"/>
        <v>806-173018</v>
      </c>
      <c r="C2045">
        <f t="shared" si="579"/>
        <v>93155045</v>
      </c>
      <c r="D2045" t="str">
        <f t="shared" si="580"/>
        <v>Checked Out</v>
      </c>
      <c r="E2045" t="str">
        <f t="shared" si="581"/>
        <v>CRS</v>
      </c>
      <c r="F2045" t="str">
        <f t="shared" si="582"/>
        <v>RACK</v>
      </c>
      <c r="G2045" t="str">
        <f t="shared" si="583"/>
        <v>SBK</v>
      </c>
      <c r="H2045">
        <f t="shared" si="584"/>
        <v>105</v>
      </c>
      <c r="I2045">
        <f t="shared" si="585"/>
        <v>42591</v>
      </c>
      <c r="J2045">
        <f t="shared" si="586"/>
        <v>42595</v>
      </c>
      <c r="K2045" t="str">
        <f t="shared" si="587"/>
        <v>NQQ1</v>
      </c>
      <c r="L2045">
        <f t="shared" si="588"/>
        <v>115</v>
      </c>
      <c r="M2045">
        <f t="shared" si="589"/>
        <v>4</v>
      </c>
      <c r="N2045">
        <f t="shared" si="590"/>
        <v>0</v>
      </c>
      <c r="O2045">
        <f t="shared" si="591"/>
        <v>0</v>
      </c>
      <c r="P2045" s="52" t="str">
        <f t="shared" si="592"/>
        <v>BOOKING.COM</v>
      </c>
      <c r="Q2045" s="52" t="str">
        <f t="shared" si="593"/>
        <v>*JBS HOTELS</v>
      </c>
      <c r="R2045" s="52" t="str">
        <f t="shared" si="594"/>
        <v>TOERKOOP REISBURO DE VEER</v>
      </c>
    </row>
    <row r="2046" spans="1:18" ht="15" customHeight="1">
      <c r="A2046" t="str">
        <f t="shared" si="577"/>
        <v>JAPANWALA, SAAID</v>
      </c>
      <c r="B2046" t="str">
        <f t="shared" si="578"/>
        <v>806-173018</v>
      </c>
      <c r="C2046">
        <f t="shared" si="579"/>
        <v>93155045</v>
      </c>
      <c r="D2046" t="str">
        <f t="shared" si="580"/>
        <v>Checked Out</v>
      </c>
      <c r="E2046" t="str">
        <f t="shared" si="581"/>
        <v>CRS</v>
      </c>
      <c r="F2046" t="str">
        <f t="shared" si="582"/>
        <v>RACK</v>
      </c>
      <c r="G2046" t="str">
        <f t="shared" si="583"/>
        <v>SBK</v>
      </c>
      <c r="H2046">
        <f t="shared" si="584"/>
        <v>105</v>
      </c>
      <c r="I2046">
        <f t="shared" si="585"/>
        <v>42591</v>
      </c>
      <c r="J2046">
        <f t="shared" si="586"/>
        <v>42595</v>
      </c>
      <c r="K2046" t="str">
        <f t="shared" si="587"/>
        <v>NQQ1</v>
      </c>
      <c r="L2046">
        <f t="shared" si="588"/>
        <v>115</v>
      </c>
      <c r="M2046">
        <f t="shared" si="589"/>
        <v>4</v>
      </c>
      <c r="N2046">
        <f t="shared" si="590"/>
        <v>0</v>
      </c>
      <c r="O2046">
        <f t="shared" si="591"/>
        <v>0</v>
      </c>
      <c r="P2046" s="52" t="str">
        <f t="shared" si="592"/>
        <v>BOOKING.COM</v>
      </c>
      <c r="Q2046" s="52" t="str">
        <f t="shared" si="593"/>
        <v>*JBS HOTELS</v>
      </c>
      <c r="R2046" s="52" t="str">
        <f t="shared" si="594"/>
        <v>TOERKOOP REISBURO DE VEER</v>
      </c>
    </row>
    <row r="2047" spans="1:18" ht="15" customHeight="1">
      <c r="A2047" t="str">
        <f t="shared" si="577"/>
        <v>JAPANWALA, SAAID</v>
      </c>
      <c r="B2047" t="str">
        <f t="shared" si="578"/>
        <v>806-173018</v>
      </c>
      <c r="C2047">
        <f t="shared" si="579"/>
        <v>93155045</v>
      </c>
      <c r="D2047" t="str">
        <f t="shared" si="580"/>
        <v>Checked Out</v>
      </c>
      <c r="E2047" t="str">
        <f t="shared" si="581"/>
        <v>CRS</v>
      </c>
      <c r="F2047" t="str">
        <f t="shared" si="582"/>
        <v>RACK</v>
      </c>
      <c r="G2047" t="str">
        <f t="shared" si="583"/>
        <v>SBK</v>
      </c>
      <c r="H2047">
        <f t="shared" si="584"/>
        <v>105</v>
      </c>
      <c r="I2047">
        <f t="shared" si="585"/>
        <v>42591</v>
      </c>
      <c r="J2047">
        <f t="shared" si="586"/>
        <v>42595</v>
      </c>
      <c r="K2047" t="str">
        <f t="shared" si="587"/>
        <v>NQQ1</v>
      </c>
      <c r="L2047">
        <f t="shared" si="588"/>
        <v>115</v>
      </c>
      <c r="M2047">
        <f t="shared" si="589"/>
        <v>4</v>
      </c>
      <c r="N2047">
        <f t="shared" si="590"/>
        <v>0</v>
      </c>
      <c r="O2047">
        <f t="shared" si="591"/>
        <v>0</v>
      </c>
      <c r="P2047" s="52" t="str">
        <f t="shared" si="592"/>
        <v>BOOKING.COM</v>
      </c>
      <c r="Q2047" s="52" t="str">
        <f t="shared" si="593"/>
        <v>*JBS HOTELS</v>
      </c>
      <c r="R2047" s="52" t="str">
        <f t="shared" si="594"/>
        <v>TOERKOOP REISBURO DE VEER</v>
      </c>
    </row>
    <row r="2048" spans="1:18" ht="15" customHeight="1">
      <c r="A2048" t="str">
        <f t="shared" si="577"/>
        <v>JAPANWALA, SAAID</v>
      </c>
      <c r="B2048" t="str">
        <f t="shared" si="578"/>
        <v>806-173018</v>
      </c>
      <c r="C2048">
        <f t="shared" si="579"/>
        <v>93155045</v>
      </c>
      <c r="D2048" t="str">
        <f t="shared" si="580"/>
        <v>Checked Out</v>
      </c>
      <c r="E2048" t="str">
        <f t="shared" si="581"/>
        <v>CRS</v>
      </c>
      <c r="F2048" t="str">
        <f t="shared" si="582"/>
        <v>RACK</v>
      </c>
      <c r="G2048" t="str">
        <f t="shared" si="583"/>
        <v>SBK</v>
      </c>
      <c r="H2048">
        <f t="shared" si="584"/>
        <v>105</v>
      </c>
      <c r="I2048">
        <f t="shared" si="585"/>
        <v>42591</v>
      </c>
      <c r="J2048">
        <f t="shared" si="586"/>
        <v>42595</v>
      </c>
      <c r="K2048" t="str">
        <f t="shared" si="587"/>
        <v>NQQ1</v>
      </c>
      <c r="L2048">
        <f t="shared" si="588"/>
        <v>115</v>
      </c>
      <c r="M2048">
        <f t="shared" si="589"/>
        <v>4</v>
      </c>
      <c r="N2048">
        <f t="shared" si="590"/>
        <v>0</v>
      </c>
      <c r="O2048">
        <f t="shared" si="591"/>
        <v>0</v>
      </c>
      <c r="P2048" s="52" t="str">
        <f t="shared" si="592"/>
        <v>BOOKING.COM</v>
      </c>
      <c r="Q2048" s="52" t="str">
        <f t="shared" si="593"/>
        <v>*JBS HOTELS</v>
      </c>
      <c r="R2048" s="52" t="str">
        <f t="shared" si="594"/>
        <v>TOERKOOP REISBURO DE VEER</v>
      </c>
    </row>
    <row r="2049" spans="1:18" ht="15" customHeight="1">
      <c r="A2049" t="str">
        <f t="shared" si="577"/>
        <v>JAPANWALA, SAAID</v>
      </c>
      <c r="B2049" t="str">
        <f t="shared" si="578"/>
        <v>806-173018</v>
      </c>
      <c r="C2049">
        <f t="shared" si="579"/>
        <v>93155045</v>
      </c>
      <c r="D2049" t="str">
        <f t="shared" si="580"/>
        <v>Checked Out</v>
      </c>
      <c r="E2049" t="str">
        <f t="shared" si="581"/>
        <v>CRS</v>
      </c>
      <c r="F2049" t="str">
        <f t="shared" si="582"/>
        <v>RACK</v>
      </c>
      <c r="G2049" t="str">
        <f t="shared" si="583"/>
        <v>SBK</v>
      </c>
      <c r="H2049">
        <f t="shared" si="584"/>
        <v>105</v>
      </c>
      <c r="I2049">
        <f t="shared" si="585"/>
        <v>42591</v>
      </c>
      <c r="J2049">
        <f t="shared" si="586"/>
        <v>42595</v>
      </c>
      <c r="K2049" t="str">
        <f t="shared" si="587"/>
        <v>NQQ1</v>
      </c>
      <c r="L2049">
        <f t="shared" si="588"/>
        <v>115</v>
      </c>
      <c r="M2049">
        <f t="shared" si="589"/>
        <v>4</v>
      </c>
      <c r="N2049">
        <f t="shared" si="590"/>
        <v>0</v>
      </c>
      <c r="O2049">
        <f t="shared" si="591"/>
        <v>0</v>
      </c>
      <c r="P2049" s="52" t="str">
        <f t="shared" si="592"/>
        <v>BOOKING.COM</v>
      </c>
      <c r="Q2049" s="52" t="str">
        <f t="shared" si="593"/>
        <v>*JBS HOTELS</v>
      </c>
      <c r="R2049" s="52" t="str">
        <f t="shared" si="594"/>
        <v>TOERKOOP REISBURO DE VEER</v>
      </c>
    </row>
    <row r="2050" spans="1:18" ht="15" customHeight="1">
      <c r="A2050" t="str">
        <f t="shared" si="577"/>
        <v>JAPANWALA, SAAID</v>
      </c>
      <c r="B2050" t="str">
        <f t="shared" si="578"/>
        <v>806-173018</v>
      </c>
      <c r="C2050">
        <f t="shared" si="579"/>
        <v>93155045</v>
      </c>
      <c r="D2050" t="str">
        <f t="shared" si="580"/>
        <v>Checked Out</v>
      </c>
      <c r="E2050" t="str">
        <f t="shared" si="581"/>
        <v>CRS</v>
      </c>
      <c r="F2050" t="str">
        <f t="shared" si="582"/>
        <v>RACK</v>
      </c>
      <c r="G2050" t="str">
        <f t="shared" si="583"/>
        <v>SBK</v>
      </c>
      <c r="H2050">
        <f t="shared" si="584"/>
        <v>105</v>
      </c>
      <c r="I2050">
        <f t="shared" si="585"/>
        <v>42591</v>
      </c>
      <c r="J2050">
        <f t="shared" si="586"/>
        <v>42595</v>
      </c>
      <c r="K2050" t="str">
        <f t="shared" si="587"/>
        <v>NQQ1</v>
      </c>
      <c r="L2050">
        <f t="shared" si="588"/>
        <v>115</v>
      </c>
      <c r="M2050">
        <f t="shared" si="589"/>
        <v>4</v>
      </c>
      <c r="N2050">
        <f t="shared" si="590"/>
        <v>0</v>
      </c>
      <c r="O2050">
        <f t="shared" si="591"/>
        <v>0</v>
      </c>
      <c r="P2050" s="52" t="str">
        <f t="shared" si="592"/>
        <v>BOOKING.COM</v>
      </c>
      <c r="Q2050" s="52" t="str">
        <f t="shared" si="593"/>
        <v>*JBS HOTELS</v>
      </c>
      <c r="R2050" s="52" t="str">
        <f t="shared" si="594"/>
        <v>TOERKOOP REISBURO DE VEER</v>
      </c>
    </row>
    <row r="2051" spans="1:18" ht="15" customHeight="1">
      <c r="A2051" t="str">
        <f t="shared" si="577"/>
        <v>JAPANWALA, SAAID</v>
      </c>
      <c r="B2051" t="str">
        <f t="shared" si="578"/>
        <v>806-173018</v>
      </c>
      <c r="C2051">
        <f t="shared" si="579"/>
        <v>93155045</v>
      </c>
      <c r="D2051" t="str">
        <f t="shared" si="580"/>
        <v>Checked Out</v>
      </c>
      <c r="E2051" t="str">
        <f t="shared" si="581"/>
        <v>CRS</v>
      </c>
      <c r="F2051" t="str">
        <f t="shared" si="582"/>
        <v>RACK</v>
      </c>
      <c r="G2051" t="str">
        <f t="shared" si="583"/>
        <v>SBK</v>
      </c>
      <c r="H2051">
        <f t="shared" si="584"/>
        <v>105</v>
      </c>
      <c r="I2051">
        <f t="shared" si="585"/>
        <v>42591</v>
      </c>
      <c r="J2051">
        <f t="shared" si="586"/>
        <v>42595</v>
      </c>
      <c r="K2051" t="str">
        <f t="shared" si="587"/>
        <v>NQQ1</v>
      </c>
      <c r="L2051">
        <f t="shared" si="588"/>
        <v>115</v>
      </c>
      <c r="M2051">
        <f t="shared" si="589"/>
        <v>4</v>
      </c>
      <c r="N2051">
        <f t="shared" si="590"/>
        <v>0</v>
      </c>
      <c r="O2051">
        <f t="shared" si="591"/>
        <v>0</v>
      </c>
      <c r="P2051" s="52" t="str">
        <f t="shared" si="592"/>
        <v>BOOKING.COM</v>
      </c>
      <c r="Q2051" s="52" t="str">
        <f t="shared" si="593"/>
        <v>*JBS HOTELS</v>
      </c>
      <c r="R2051" s="52" t="str">
        <f t="shared" si="594"/>
        <v>TOERKOOP REISBURO DE VEER</v>
      </c>
    </row>
    <row r="2052" spans="1:18" ht="15" customHeight="1">
      <c r="A2052" t="str">
        <f t="shared" si="577"/>
        <v>JAPANWALA, SAAID</v>
      </c>
      <c r="B2052" t="str">
        <f t="shared" si="578"/>
        <v>806-173018</v>
      </c>
      <c r="C2052">
        <f t="shared" si="579"/>
        <v>93155045</v>
      </c>
      <c r="D2052" t="str">
        <f t="shared" si="580"/>
        <v>Checked Out</v>
      </c>
      <c r="E2052" t="str">
        <f t="shared" si="581"/>
        <v>CRS</v>
      </c>
      <c r="F2052" t="str">
        <f t="shared" si="582"/>
        <v>RACK</v>
      </c>
      <c r="G2052" t="str">
        <f t="shared" si="583"/>
        <v>SBK</v>
      </c>
      <c r="H2052">
        <f t="shared" si="584"/>
        <v>105</v>
      </c>
      <c r="I2052">
        <f t="shared" si="585"/>
        <v>42591</v>
      </c>
      <c r="J2052">
        <f t="shared" si="586"/>
        <v>42595</v>
      </c>
      <c r="K2052" t="str">
        <f t="shared" si="587"/>
        <v>NQQ1</v>
      </c>
      <c r="L2052">
        <f t="shared" si="588"/>
        <v>115</v>
      </c>
      <c r="M2052">
        <f t="shared" si="589"/>
        <v>4</v>
      </c>
      <c r="N2052">
        <f t="shared" si="590"/>
        <v>0</v>
      </c>
      <c r="O2052">
        <f t="shared" si="591"/>
        <v>0</v>
      </c>
      <c r="P2052" s="52" t="str">
        <f t="shared" si="592"/>
        <v>BOOKING.COM</v>
      </c>
      <c r="Q2052" s="52" t="str">
        <f t="shared" si="593"/>
        <v>*JBS HOTELS</v>
      </c>
      <c r="R2052" s="52" t="str">
        <f t="shared" si="594"/>
        <v>TOERKOOP REISBURO DE VEER</v>
      </c>
    </row>
    <row r="2053" spans="1:18" ht="15" customHeight="1">
      <c r="A2053" t="str">
        <f t="shared" si="577"/>
        <v>JAPANWALA, SAAID</v>
      </c>
      <c r="B2053" t="str">
        <f t="shared" si="578"/>
        <v>806-173018</v>
      </c>
      <c r="C2053">
        <f t="shared" si="579"/>
        <v>93155045</v>
      </c>
      <c r="D2053" t="str">
        <f t="shared" si="580"/>
        <v>Checked Out</v>
      </c>
      <c r="E2053" t="str">
        <f t="shared" si="581"/>
        <v>CRS</v>
      </c>
      <c r="F2053" t="str">
        <f t="shared" si="582"/>
        <v>RACK</v>
      </c>
      <c r="G2053" t="str">
        <f t="shared" si="583"/>
        <v>SBK</v>
      </c>
      <c r="H2053">
        <f t="shared" si="584"/>
        <v>105</v>
      </c>
      <c r="I2053">
        <f t="shared" si="585"/>
        <v>42591</v>
      </c>
      <c r="J2053">
        <f t="shared" si="586"/>
        <v>42595</v>
      </c>
      <c r="K2053" t="str">
        <f t="shared" si="587"/>
        <v>NQQ1</v>
      </c>
      <c r="L2053">
        <f t="shared" si="588"/>
        <v>115</v>
      </c>
      <c r="M2053">
        <f t="shared" si="589"/>
        <v>4</v>
      </c>
      <c r="N2053">
        <f t="shared" si="590"/>
        <v>0</v>
      </c>
      <c r="O2053">
        <f t="shared" si="591"/>
        <v>0</v>
      </c>
      <c r="P2053" s="52" t="str">
        <f t="shared" si="592"/>
        <v>BOOKING.COM</v>
      </c>
      <c r="Q2053" s="52" t="str">
        <f t="shared" si="593"/>
        <v>*JBS HOTELS</v>
      </c>
      <c r="R2053" s="52" t="str">
        <f t="shared" si="594"/>
        <v>TOERKOOP REISBURO DE VEER</v>
      </c>
    </row>
    <row r="2054" spans="1:18" ht="15" customHeight="1">
      <c r="A2054" t="str">
        <f t="shared" si="577"/>
        <v>JAPANWALA, SAAID</v>
      </c>
      <c r="B2054" t="str">
        <f t="shared" si="578"/>
        <v>806-173018</v>
      </c>
      <c r="C2054">
        <f t="shared" si="579"/>
        <v>93155045</v>
      </c>
      <c r="D2054" t="str">
        <f t="shared" si="580"/>
        <v>Checked Out</v>
      </c>
      <c r="E2054" t="str">
        <f t="shared" si="581"/>
        <v>CRS</v>
      </c>
      <c r="F2054" t="str">
        <f t="shared" si="582"/>
        <v>RACK</v>
      </c>
      <c r="G2054" t="str">
        <f t="shared" si="583"/>
        <v>SBK</v>
      </c>
      <c r="H2054">
        <f t="shared" si="584"/>
        <v>105</v>
      </c>
      <c r="I2054">
        <f t="shared" si="585"/>
        <v>42591</v>
      </c>
      <c r="J2054">
        <f t="shared" si="586"/>
        <v>42595</v>
      </c>
      <c r="K2054" t="str">
        <f t="shared" si="587"/>
        <v>NQQ1</v>
      </c>
      <c r="L2054">
        <f t="shared" si="588"/>
        <v>115</v>
      </c>
      <c r="M2054">
        <f t="shared" si="589"/>
        <v>4</v>
      </c>
      <c r="N2054">
        <f t="shared" si="590"/>
        <v>0</v>
      </c>
      <c r="O2054">
        <f t="shared" si="591"/>
        <v>0</v>
      </c>
      <c r="P2054" s="52" t="str">
        <f t="shared" si="592"/>
        <v>BOOKING.COM</v>
      </c>
      <c r="Q2054" s="52" t="str">
        <f t="shared" si="593"/>
        <v>*JBS HOTELS</v>
      </c>
      <c r="R2054" s="52" t="str">
        <f t="shared" si="594"/>
        <v>TOERKOOP REISBURO DE VEER</v>
      </c>
    </row>
    <row r="2055" spans="1:18" ht="15" customHeight="1">
      <c r="A2055" t="str">
        <f t="shared" si="577"/>
        <v>JAPANWALA, SAAID</v>
      </c>
      <c r="B2055" t="str">
        <f t="shared" si="578"/>
        <v>806-173018</v>
      </c>
      <c r="C2055">
        <f t="shared" si="579"/>
        <v>93155045</v>
      </c>
      <c r="D2055" t="str">
        <f t="shared" si="580"/>
        <v>Checked Out</v>
      </c>
      <c r="E2055" t="str">
        <f t="shared" si="581"/>
        <v>CRS</v>
      </c>
      <c r="F2055" t="str">
        <f t="shared" si="582"/>
        <v>RACK</v>
      </c>
      <c r="G2055" t="str">
        <f t="shared" si="583"/>
        <v>SBK</v>
      </c>
      <c r="H2055">
        <f t="shared" si="584"/>
        <v>105</v>
      </c>
      <c r="I2055">
        <f t="shared" si="585"/>
        <v>42591</v>
      </c>
      <c r="J2055">
        <f t="shared" si="586"/>
        <v>42595</v>
      </c>
      <c r="K2055" t="str">
        <f t="shared" si="587"/>
        <v>NQQ1</v>
      </c>
      <c r="L2055">
        <f t="shared" si="588"/>
        <v>115</v>
      </c>
      <c r="M2055">
        <f t="shared" si="589"/>
        <v>4</v>
      </c>
      <c r="N2055">
        <f t="shared" si="590"/>
        <v>0</v>
      </c>
      <c r="O2055">
        <f t="shared" si="591"/>
        <v>0</v>
      </c>
      <c r="P2055" s="52" t="str">
        <f t="shared" si="592"/>
        <v>BOOKING.COM</v>
      </c>
      <c r="Q2055" s="52" t="str">
        <f t="shared" si="593"/>
        <v>*JBS HOTELS</v>
      </c>
      <c r="R2055" s="52" t="str">
        <f t="shared" si="594"/>
        <v>TOERKOOP REISBURO DE VEER</v>
      </c>
    </row>
    <row r="2056" spans="1:18" ht="15" customHeight="1">
      <c r="A2056" t="str">
        <f t="shared" si="577"/>
        <v>JAPANWALA, SAAID</v>
      </c>
      <c r="B2056" t="str">
        <f t="shared" si="578"/>
        <v>806-173018</v>
      </c>
      <c r="C2056">
        <f t="shared" si="579"/>
        <v>93155045</v>
      </c>
      <c r="D2056" t="str">
        <f t="shared" si="580"/>
        <v>Checked Out</v>
      </c>
      <c r="E2056" t="str">
        <f t="shared" si="581"/>
        <v>CRS</v>
      </c>
      <c r="F2056" t="str">
        <f t="shared" si="582"/>
        <v>RACK</v>
      </c>
      <c r="G2056" t="str">
        <f t="shared" si="583"/>
        <v>SBK</v>
      </c>
      <c r="H2056">
        <f t="shared" si="584"/>
        <v>105</v>
      </c>
      <c r="I2056">
        <f t="shared" si="585"/>
        <v>42591</v>
      </c>
      <c r="J2056">
        <f t="shared" si="586"/>
        <v>42595</v>
      </c>
      <c r="K2056" t="str">
        <f t="shared" si="587"/>
        <v>NQQ1</v>
      </c>
      <c r="L2056">
        <f t="shared" si="588"/>
        <v>115</v>
      </c>
      <c r="M2056">
        <f t="shared" si="589"/>
        <v>4</v>
      </c>
      <c r="N2056">
        <f t="shared" si="590"/>
        <v>0</v>
      </c>
      <c r="O2056">
        <f t="shared" si="591"/>
        <v>0</v>
      </c>
      <c r="P2056" s="52" t="str">
        <f t="shared" si="592"/>
        <v>BOOKING.COM</v>
      </c>
      <c r="Q2056" s="52" t="str">
        <f t="shared" si="593"/>
        <v>*JBS HOTELS</v>
      </c>
      <c r="R2056" s="52" t="str">
        <f t="shared" si="594"/>
        <v>TOERKOOP REISBURO DE VEER</v>
      </c>
    </row>
    <row r="2057" spans="1:18" ht="15" customHeight="1">
      <c r="A2057" t="str">
        <f t="shared" si="577"/>
        <v>JAPANWALA, SAAID</v>
      </c>
      <c r="B2057" t="str">
        <f t="shared" si="578"/>
        <v>806-173018</v>
      </c>
      <c r="C2057">
        <f t="shared" si="579"/>
        <v>93155045</v>
      </c>
      <c r="D2057" t="str">
        <f t="shared" si="580"/>
        <v>Checked Out</v>
      </c>
      <c r="E2057" t="str">
        <f t="shared" si="581"/>
        <v>CRS</v>
      </c>
      <c r="F2057" t="str">
        <f t="shared" si="582"/>
        <v>RACK</v>
      </c>
      <c r="G2057" t="str">
        <f t="shared" si="583"/>
        <v>SBK</v>
      </c>
      <c r="H2057">
        <f t="shared" si="584"/>
        <v>105</v>
      </c>
      <c r="I2057">
        <f t="shared" si="585"/>
        <v>42591</v>
      </c>
      <c r="J2057">
        <f t="shared" si="586"/>
        <v>42595</v>
      </c>
      <c r="K2057" t="str">
        <f t="shared" si="587"/>
        <v>NQQ1</v>
      </c>
      <c r="L2057">
        <f t="shared" si="588"/>
        <v>115</v>
      </c>
      <c r="M2057">
        <f t="shared" si="589"/>
        <v>4</v>
      </c>
      <c r="N2057">
        <f t="shared" si="590"/>
        <v>0</v>
      </c>
      <c r="O2057">
        <f t="shared" si="591"/>
        <v>0</v>
      </c>
      <c r="P2057" s="52" t="str">
        <f t="shared" si="592"/>
        <v>BOOKING.COM</v>
      </c>
      <c r="Q2057" s="52" t="str">
        <f t="shared" si="593"/>
        <v>*JBS HOTELS</v>
      </c>
      <c r="R2057" s="52" t="str">
        <f t="shared" si="594"/>
        <v>TOERKOOP REISBURO DE VEER</v>
      </c>
    </row>
    <row r="2058" spans="1:18" ht="15" customHeight="1">
      <c r="A2058" t="str">
        <f t="shared" si="577"/>
        <v>JAPANWALA, SAAID</v>
      </c>
      <c r="B2058" t="str">
        <f t="shared" si="578"/>
        <v>806-173018</v>
      </c>
      <c r="C2058">
        <f t="shared" si="579"/>
        <v>93155045</v>
      </c>
      <c r="D2058" t="str">
        <f t="shared" si="580"/>
        <v>Checked Out</v>
      </c>
      <c r="E2058" t="str">
        <f t="shared" si="581"/>
        <v>CRS</v>
      </c>
      <c r="F2058" t="str">
        <f t="shared" si="582"/>
        <v>RACK</v>
      </c>
      <c r="G2058" t="str">
        <f t="shared" si="583"/>
        <v>SBK</v>
      </c>
      <c r="H2058">
        <f t="shared" si="584"/>
        <v>105</v>
      </c>
      <c r="I2058">
        <f t="shared" si="585"/>
        <v>42591</v>
      </c>
      <c r="J2058">
        <f t="shared" si="586"/>
        <v>42595</v>
      </c>
      <c r="K2058" t="str">
        <f t="shared" si="587"/>
        <v>NQQ1</v>
      </c>
      <c r="L2058">
        <f t="shared" si="588"/>
        <v>115</v>
      </c>
      <c r="M2058">
        <f t="shared" si="589"/>
        <v>4</v>
      </c>
      <c r="N2058">
        <f t="shared" si="590"/>
        <v>0</v>
      </c>
      <c r="O2058">
        <f t="shared" si="591"/>
        <v>0</v>
      </c>
      <c r="P2058" s="52" t="str">
        <f t="shared" si="592"/>
        <v>BOOKING.COM</v>
      </c>
      <c r="Q2058" s="52" t="str">
        <f t="shared" si="593"/>
        <v>*JBS HOTELS</v>
      </c>
      <c r="R2058" s="52" t="str">
        <f t="shared" si="594"/>
        <v>TOERKOOP REISBURO DE VEER</v>
      </c>
    </row>
    <row r="2059" spans="1:18" ht="15" customHeight="1">
      <c r="A2059" t="str">
        <f t="shared" si="577"/>
        <v>JAPANWALA, SAAID</v>
      </c>
      <c r="B2059" t="str">
        <f t="shared" si="578"/>
        <v>806-173018</v>
      </c>
      <c r="C2059">
        <f t="shared" si="579"/>
        <v>93155045</v>
      </c>
      <c r="D2059" t="str">
        <f t="shared" si="580"/>
        <v>Checked Out</v>
      </c>
      <c r="E2059" t="str">
        <f t="shared" si="581"/>
        <v>CRS</v>
      </c>
      <c r="F2059" t="str">
        <f t="shared" si="582"/>
        <v>RACK</v>
      </c>
      <c r="G2059" t="str">
        <f t="shared" si="583"/>
        <v>SBK</v>
      </c>
      <c r="H2059">
        <f t="shared" si="584"/>
        <v>105</v>
      </c>
      <c r="I2059">
        <f t="shared" si="585"/>
        <v>42591</v>
      </c>
      <c r="J2059">
        <f t="shared" si="586"/>
        <v>42595</v>
      </c>
      <c r="K2059" t="str">
        <f t="shared" si="587"/>
        <v>NQQ1</v>
      </c>
      <c r="L2059">
        <f t="shared" si="588"/>
        <v>115</v>
      </c>
      <c r="M2059">
        <f t="shared" si="589"/>
        <v>4</v>
      </c>
      <c r="N2059">
        <f t="shared" si="590"/>
        <v>0</v>
      </c>
      <c r="O2059">
        <f t="shared" si="591"/>
        <v>0</v>
      </c>
      <c r="P2059" s="52" t="str">
        <f t="shared" si="592"/>
        <v>BOOKING.COM</v>
      </c>
      <c r="Q2059" s="52" t="str">
        <f t="shared" si="593"/>
        <v>*JBS HOTELS</v>
      </c>
      <c r="R2059" s="52" t="str">
        <f t="shared" si="594"/>
        <v>TOERKOOP REISBURO DE VEER</v>
      </c>
    </row>
    <row r="2060" spans="1:18" ht="15" customHeight="1">
      <c r="A2060" t="str">
        <f t="shared" si="577"/>
        <v>JAPANWALA, SAAID</v>
      </c>
      <c r="B2060" t="str">
        <f t="shared" si="578"/>
        <v>806-173018</v>
      </c>
      <c r="C2060">
        <f t="shared" si="579"/>
        <v>93155045</v>
      </c>
      <c r="D2060" t="str">
        <f t="shared" si="580"/>
        <v>Checked Out</v>
      </c>
      <c r="E2060" t="str">
        <f t="shared" si="581"/>
        <v>CRS</v>
      </c>
      <c r="F2060" t="str">
        <f t="shared" si="582"/>
        <v>RACK</v>
      </c>
      <c r="G2060" t="str">
        <f t="shared" si="583"/>
        <v>SBK</v>
      </c>
      <c r="H2060">
        <f t="shared" si="584"/>
        <v>105</v>
      </c>
      <c r="I2060">
        <f t="shared" si="585"/>
        <v>42591</v>
      </c>
      <c r="J2060">
        <f t="shared" si="586"/>
        <v>42595</v>
      </c>
      <c r="K2060" t="str">
        <f t="shared" si="587"/>
        <v>NQQ1</v>
      </c>
      <c r="L2060">
        <f t="shared" si="588"/>
        <v>115</v>
      </c>
      <c r="M2060">
        <f t="shared" si="589"/>
        <v>4</v>
      </c>
      <c r="N2060">
        <f t="shared" si="590"/>
        <v>0</v>
      </c>
      <c r="O2060">
        <f t="shared" si="591"/>
        <v>0</v>
      </c>
      <c r="P2060" s="52" t="str">
        <f t="shared" si="592"/>
        <v>BOOKING.COM</v>
      </c>
      <c r="Q2060" s="52" t="str">
        <f t="shared" si="593"/>
        <v>*JBS HOTELS</v>
      </c>
      <c r="R2060" s="52" t="str">
        <f t="shared" si="594"/>
        <v>TOERKOOP REISBURO DE VEER</v>
      </c>
    </row>
    <row r="2061" spans="1:18" ht="15" customHeight="1">
      <c r="A2061" t="str">
        <f t="shared" si="577"/>
        <v>JAPANWALA, SAAID</v>
      </c>
      <c r="B2061" t="str">
        <f t="shared" si="578"/>
        <v>806-173018</v>
      </c>
      <c r="C2061">
        <f t="shared" si="579"/>
        <v>93155045</v>
      </c>
      <c r="D2061" t="str">
        <f t="shared" si="580"/>
        <v>Checked Out</v>
      </c>
      <c r="E2061" t="str">
        <f t="shared" si="581"/>
        <v>CRS</v>
      </c>
      <c r="F2061" t="str">
        <f t="shared" si="582"/>
        <v>RACK</v>
      </c>
      <c r="G2061" t="str">
        <f t="shared" si="583"/>
        <v>SBK</v>
      </c>
      <c r="H2061">
        <f t="shared" si="584"/>
        <v>105</v>
      </c>
      <c r="I2061">
        <f t="shared" si="585"/>
        <v>42591</v>
      </c>
      <c r="J2061">
        <f t="shared" si="586"/>
        <v>42595</v>
      </c>
      <c r="K2061" t="str">
        <f t="shared" si="587"/>
        <v>NQQ1</v>
      </c>
      <c r="L2061">
        <f t="shared" si="588"/>
        <v>115</v>
      </c>
      <c r="M2061">
        <f t="shared" si="589"/>
        <v>4</v>
      </c>
      <c r="N2061">
        <f t="shared" si="590"/>
        <v>0</v>
      </c>
      <c r="O2061">
        <f t="shared" si="591"/>
        <v>0</v>
      </c>
      <c r="P2061" s="52" t="str">
        <f t="shared" si="592"/>
        <v>BOOKING.COM</v>
      </c>
      <c r="Q2061" s="52" t="str">
        <f t="shared" si="593"/>
        <v>*JBS HOTELS</v>
      </c>
      <c r="R2061" s="52" t="str">
        <f t="shared" si="594"/>
        <v>TOERKOOP REISBURO DE VEER</v>
      </c>
    </row>
    <row r="2062" spans="1:18" ht="15" customHeight="1">
      <c r="A2062" t="str">
        <f t="shared" si="577"/>
        <v>JAPANWALA, SAAID</v>
      </c>
      <c r="B2062" t="str">
        <f t="shared" si="578"/>
        <v>806-173018</v>
      </c>
      <c r="C2062">
        <f t="shared" si="579"/>
        <v>93155045</v>
      </c>
      <c r="D2062" t="str">
        <f t="shared" si="580"/>
        <v>Checked Out</v>
      </c>
      <c r="E2062" t="str">
        <f t="shared" si="581"/>
        <v>CRS</v>
      </c>
      <c r="F2062" t="str">
        <f t="shared" si="582"/>
        <v>RACK</v>
      </c>
      <c r="G2062" t="str">
        <f t="shared" si="583"/>
        <v>SBK</v>
      </c>
      <c r="H2062">
        <f t="shared" si="584"/>
        <v>105</v>
      </c>
      <c r="I2062">
        <f t="shared" si="585"/>
        <v>42591</v>
      </c>
      <c r="J2062">
        <f t="shared" si="586"/>
        <v>42595</v>
      </c>
      <c r="K2062" t="str">
        <f t="shared" si="587"/>
        <v>NQQ1</v>
      </c>
      <c r="L2062">
        <f t="shared" si="588"/>
        <v>115</v>
      </c>
      <c r="M2062">
        <f t="shared" si="589"/>
        <v>4</v>
      </c>
      <c r="N2062">
        <f t="shared" si="590"/>
        <v>0</v>
      </c>
      <c r="O2062">
        <f t="shared" si="591"/>
        <v>0</v>
      </c>
      <c r="P2062" s="52" t="str">
        <f t="shared" si="592"/>
        <v>BOOKING.COM</v>
      </c>
      <c r="Q2062" s="52" t="str">
        <f t="shared" si="593"/>
        <v>*JBS HOTELS</v>
      </c>
      <c r="R2062" s="52" t="str">
        <f t="shared" si="594"/>
        <v>TOERKOOP REISBURO DE VEER</v>
      </c>
    </row>
    <row r="2063" spans="1:18" ht="15" customHeight="1">
      <c r="A2063" t="str">
        <f t="shared" si="577"/>
        <v>JAPANWALA, SAAID</v>
      </c>
      <c r="B2063" t="str">
        <f t="shared" si="578"/>
        <v>806-173018</v>
      </c>
      <c r="C2063">
        <f t="shared" si="579"/>
        <v>93155045</v>
      </c>
      <c r="D2063" t="str">
        <f t="shared" si="580"/>
        <v>Checked Out</v>
      </c>
      <c r="E2063" t="str">
        <f t="shared" si="581"/>
        <v>CRS</v>
      </c>
      <c r="F2063" t="str">
        <f t="shared" si="582"/>
        <v>RACK</v>
      </c>
      <c r="G2063" t="str">
        <f t="shared" si="583"/>
        <v>SBK</v>
      </c>
      <c r="H2063">
        <f t="shared" si="584"/>
        <v>105</v>
      </c>
      <c r="I2063">
        <f t="shared" si="585"/>
        <v>42591</v>
      </c>
      <c r="J2063">
        <f t="shared" si="586"/>
        <v>42595</v>
      </c>
      <c r="K2063" t="str">
        <f t="shared" si="587"/>
        <v>NQQ1</v>
      </c>
      <c r="L2063">
        <f t="shared" si="588"/>
        <v>115</v>
      </c>
      <c r="M2063">
        <f t="shared" si="589"/>
        <v>4</v>
      </c>
      <c r="N2063">
        <f t="shared" si="590"/>
        <v>0</v>
      </c>
      <c r="O2063">
        <f t="shared" si="591"/>
        <v>0</v>
      </c>
      <c r="P2063" s="52" t="str">
        <f t="shared" si="592"/>
        <v>BOOKING.COM</v>
      </c>
      <c r="Q2063" s="52" t="str">
        <f t="shared" si="593"/>
        <v>*JBS HOTELS</v>
      </c>
      <c r="R2063" s="52" t="str">
        <f t="shared" si="594"/>
        <v>TOERKOOP REISBURO DE VEER</v>
      </c>
    </row>
    <row r="2064" spans="1:18" ht="15" customHeight="1">
      <c r="A2064" t="str">
        <f t="shared" si="577"/>
        <v>JAPANWALA, SAAID</v>
      </c>
      <c r="B2064" t="str">
        <f t="shared" si="578"/>
        <v>806-173018</v>
      </c>
      <c r="C2064">
        <f t="shared" si="579"/>
        <v>93155045</v>
      </c>
      <c r="D2064" t="str">
        <f t="shared" si="580"/>
        <v>Checked Out</v>
      </c>
      <c r="E2064" t="str">
        <f t="shared" si="581"/>
        <v>CRS</v>
      </c>
      <c r="F2064" t="str">
        <f t="shared" si="582"/>
        <v>RACK</v>
      </c>
      <c r="G2064" t="str">
        <f t="shared" si="583"/>
        <v>SBK</v>
      </c>
      <c r="H2064">
        <f t="shared" si="584"/>
        <v>105</v>
      </c>
      <c r="I2064">
        <f t="shared" si="585"/>
        <v>42591</v>
      </c>
      <c r="J2064">
        <f t="shared" si="586"/>
        <v>42595</v>
      </c>
      <c r="K2064" t="str">
        <f t="shared" si="587"/>
        <v>NQQ1</v>
      </c>
      <c r="L2064">
        <f t="shared" si="588"/>
        <v>115</v>
      </c>
      <c r="M2064">
        <f t="shared" si="589"/>
        <v>4</v>
      </c>
      <c r="N2064">
        <f t="shared" si="590"/>
        <v>0</v>
      </c>
      <c r="O2064">
        <f t="shared" si="591"/>
        <v>0</v>
      </c>
      <c r="P2064" s="52" t="str">
        <f t="shared" si="592"/>
        <v>BOOKING.COM</v>
      </c>
      <c r="Q2064" s="52" t="str">
        <f t="shared" si="593"/>
        <v>*JBS HOTELS</v>
      </c>
      <c r="R2064" s="52" t="str">
        <f t="shared" si="594"/>
        <v>TOERKOOP REISBURO DE VEER</v>
      </c>
    </row>
    <row r="2065" spans="1:18" ht="15" customHeight="1">
      <c r="A2065" t="str">
        <f t="shared" si="577"/>
        <v>JAPANWALA, SAAID</v>
      </c>
      <c r="B2065" t="str">
        <f t="shared" si="578"/>
        <v>806-173018</v>
      </c>
      <c r="C2065">
        <f t="shared" si="579"/>
        <v>93155045</v>
      </c>
      <c r="D2065" t="str">
        <f t="shared" si="580"/>
        <v>Checked Out</v>
      </c>
      <c r="E2065" t="str">
        <f t="shared" si="581"/>
        <v>CRS</v>
      </c>
      <c r="F2065" t="str">
        <f t="shared" si="582"/>
        <v>RACK</v>
      </c>
      <c r="G2065" t="str">
        <f t="shared" si="583"/>
        <v>SBK</v>
      </c>
      <c r="H2065">
        <f t="shared" si="584"/>
        <v>105</v>
      </c>
      <c r="I2065">
        <f t="shared" si="585"/>
        <v>42591</v>
      </c>
      <c r="J2065">
        <f t="shared" si="586"/>
        <v>42595</v>
      </c>
      <c r="K2065" t="str">
        <f t="shared" si="587"/>
        <v>NQQ1</v>
      </c>
      <c r="L2065">
        <f t="shared" si="588"/>
        <v>115</v>
      </c>
      <c r="M2065">
        <f t="shared" si="589"/>
        <v>4</v>
      </c>
      <c r="N2065">
        <f t="shared" si="590"/>
        <v>0</v>
      </c>
      <c r="O2065">
        <f t="shared" si="591"/>
        <v>0</v>
      </c>
      <c r="P2065" s="52" t="str">
        <f t="shared" si="592"/>
        <v>BOOKING.COM</v>
      </c>
      <c r="Q2065" s="52" t="str">
        <f t="shared" si="593"/>
        <v>*JBS HOTELS</v>
      </c>
      <c r="R2065" s="52" t="str">
        <f t="shared" si="594"/>
        <v>TOERKOOP REISBURO DE VEER</v>
      </c>
    </row>
    <row r="2066" spans="1:18" ht="15" customHeight="1">
      <c r="A2066" t="str">
        <f t="shared" si="577"/>
        <v>JAPANWALA, SAAID</v>
      </c>
      <c r="B2066" t="str">
        <f t="shared" si="578"/>
        <v>806-173018</v>
      </c>
      <c r="C2066">
        <f t="shared" si="579"/>
        <v>93155045</v>
      </c>
      <c r="D2066" t="str">
        <f t="shared" si="580"/>
        <v>Checked Out</v>
      </c>
      <c r="E2066" t="str">
        <f t="shared" si="581"/>
        <v>CRS</v>
      </c>
      <c r="F2066" t="str">
        <f t="shared" si="582"/>
        <v>RACK</v>
      </c>
      <c r="G2066" t="str">
        <f t="shared" si="583"/>
        <v>SBK</v>
      </c>
      <c r="H2066">
        <f t="shared" si="584"/>
        <v>105</v>
      </c>
      <c r="I2066">
        <f t="shared" si="585"/>
        <v>42591</v>
      </c>
      <c r="J2066">
        <f t="shared" si="586"/>
        <v>42595</v>
      </c>
      <c r="K2066" t="str">
        <f t="shared" si="587"/>
        <v>NQQ1</v>
      </c>
      <c r="L2066">
        <f t="shared" si="588"/>
        <v>115</v>
      </c>
      <c r="M2066">
        <f t="shared" si="589"/>
        <v>4</v>
      </c>
      <c r="N2066">
        <f t="shared" si="590"/>
        <v>0</v>
      </c>
      <c r="O2066">
        <f t="shared" si="591"/>
        <v>0</v>
      </c>
      <c r="P2066" s="52" t="str">
        <f t="shared" si="592"/>
        <v>BOOKING.COM</v>
      </c>
      <c r="Q2066" s="52" t="str">
        <f t="shared" si="593"/>
        <v>*JBS HOTELS</v>
      </c>
      <c r="R2066" s="52" t="str">
        <f t="shared" si="594"/>
        <v>TOERKOOP REISBURO DE VEER</v>
      </c>
    </row>
    <row r="2067" spans="1:18" ht="15" customHeight="1">
      <c r="A2067" t="str">
        <f t="shared" si="577"/>
        <v>JAPANWALA, SAAID</v>
      </c>
      <c r="B2067" t="str">
        <f t="shared" si="578"/>
        <v>806-173018</v>
      </c>
      <c r="C2067">
        <f t="shared" si="579"/>
        <v>93155045</v>
      </c>
      <c r="D2067" t="str">
        <f t="shared" si="580"/>
        <v>Checked Out</v>
      </c>
      <c r="E2067" t="str">
        <f t="shared" si="581"/>
        <v>CRS</v>
      </c>
      <c r="F2067" t="str">
        <f t="shared" si="582"/>
        <v>RACK</v>
      </c>
      <c r="G2067" t="str">
        <f t="shared" si="583"/>
        <v>SBK</v>
      </c>
      <c r="H2067">
        <f t="shared" si="584"/>
        <v>105</v>
      </c>
      <c r="I2067">
        <f t="shared" si="585"/>
        <v>42591</v>
      </c>
      <c r="J2067">
        <f t="shared" si="586"/>
        <v>42595</v>
      </c>
      <c r="K2067" t="str">
        <f t="shared" si="587"/>
        <v>NQQ1</v>
      </c>
      <c r="L2067">
        <f t="shared" si="588"/>
        <v>115</v>
      </c>
      <c r="M2067">
        <f t="shared" si="589"/>
        <v>4</v>
      </c>
      <c r="N2067">
        <f t="shared" si="590"/>
        <v>0</v>
      </c>
      <c r="O2067">
        <f t="shared" si="591"/>
        <v>0</v>
      </c>
      <c r="P2067" s="52" t="str">
        <f t="shared" si="592"/>
        <v>BOOKING.COM</v>
      </c>
      <c r="Q2067" s="52" t="str">
        <f t="shared" si="593"/>
        <v>*JBS HOTELS</v>
      </c>
      <c r="R2067" s="52" t="str">
        <f t="shared" si="594"/>
        <v>TOERKOOP REISBURO DE VEER</v>
      </c>
    </row>
    <row r="2068" spans="1:18" ht="15" customHeight="1">
      <c r="A2068" t="str">
        <f t="shared" si="577"/>
        <v>JAPANWALA, SAAID</v>
      </c>
      <c r="B2068" t="str">
        <f t="shared" si="578"/>
        <v>806-173018</v>
      </c>
      <c r="C2068">
        <f t="shared" si="579"/>
        <v>93155045</v>
      </c>
      <c r="D2068" t="str">
        <f t="shared" si="580"/>
        <v>Checked Out</v>
      </c>
      <c r="E2068" t="str">
        <f t="shared" si="581"/>
        <v>CRS</v>
      </c>
      <c r="F2068" t="str">
        <f t="shared" si="582"/>
        <v>RACK</v>
      </c>
      <c r="G2068" t="str">
        <f t="shared" si="583"/>
        <v>SBK</v>
      </c>
      <c r="H2068">
        <f t="shared" si="584"/>
        <v>105</v>
      </c>
      <c r="I2068">
        <f t="shared" si="585"/>
        <v>42591</v>
      </c>
      <c r="J2068">
        <f t="shared" si="586"/>
        <v>42595</v>
      </c>
      <c r="K2068" t="str">
        <f t="shared" si="587"/>
        <v>NQQ1</v>
      </c>
      <c r="L2068">
        <f t="shared" si="588"/>
        <v>115</v>
      </c>
      <c r="M2068">
        <f t="shared" si="589"/>
        <v>4</v>
      </c>
      <c r="N2068">
        <f t="shared" si="590"/>
        <v>0</v>
      </c>
      <c r="O2068">
        <f t="shared" si="591"/>
        <v>0</v>
      </c>
      <c r="P2068" s="52" t="str">
        <f t="shared" si="592"/>
        <v>BOOKING.COM</v>
      </c>
      <c r="Q2068" s="52" t="str">
        <f t="shared" si="593"/>
        <v>*JBS HOTELS</v>
      </c>
      <c r="R2068" s="52" t="str">
        <f t="shared" si="594"/>
        <v>TOERKOOP REISBURO DE VEER</v>
      </c>
    </row>
    <row r="2069" spans="1:18" ht="15" customHeight="1">
      <c r="A2069" t="str">
        <f t="shared" si="577"/>
        <v>JAPANWALA, SAAID</v>
      </c>
      <c r="B2069" t="str">
        <f t="shared" si="578"/>
        <v>806-173018</v>
      </c>
      <c r="C2069">
        <f t="shared" si="579"/>
        <v>93155045</v>
      </c>
      <c r="D2069" t="str">
        <f t="shared" si="580"/>
        <v>Checked Out</v>
      </c>
      <c r="E2069" t="str">
        <f t="shared" si="581"/>
        <v>CRS</v>
      </c>
      <c r="F2069" t="str">
        <f t="shared" si="582"/>
        <v>RACK</v>
      </c>
      <c r="G2069" t="str">
        <f t="shared" si="583"/>
        <v>SBK</v>
      </c>
      <c r="H2069">
        <f t="shared" si="584"/>
        <v>105</v>
      </c>
      <c r="I2069">
        <f t="shared" si="585"/>
        <v>42591</v>
      </c>
      <c r="J2069">
        <f t="shared" si="586"/>
        <v>42595</v>
      </c>
      <c r="K2069" t="str">
        <f t="shared" si="587"/>
        <v>NQQ1</v>
      </c>
      <c r="L2069">
        <f t="shared" si="588"/>
        <v>115</v>
      </c>
      <c r="M2069">
        <f t="shared" si="589"/>
        <v>4</v>
      </c>
      <c r="N2069">
        <f t="shared" si="590"/>
        <v>0</v>
      </c>
      <c r="O2069">
        <f t="shared" si="591"/>
        <v>0</v>
      </c>
      <c r="P2069" s="52" t="str">
        <f t="shared" si="592"/>
        <v>BOOKING.COM</v>
      </c>
      <c r="Q2069" s="52" t="str">
        <f t="shared" si="593"/>
        <v>*JBS HOTELS</v>
      </c>
      <c r="R2069" s="52" t="str">
        <f t="shared" si="594"/>
        <v>TOERKOOP REISBURO DE VEER</v>
      </c>
    </row>
    <row r="2070" spans="1:18" ht="15" customHeight="1">
      <c r="A2070" t="str">
        <f t="shared" si="577"/>
        <v>JAPANWALA, SAAID</v>
      </c>
      <c r="B2070" t="str">
        <f t="shared" si="578"/>
        <v>806-173018</v>
      </c>
      <c r="C2070">
        <f t="shared" si="579"/>
        <v>93155045</v>
      </c>
      <c r="D2070" t="str">
        <f t="shared" si="580"/>
        <v>Checked Out</v>
      </c>
      <c r="E2070" t="str">
        <f t="shared" si="581"/>
        <v>CRS</v>
      </c>
      <c r="F2070" t="str">
        <f t="shared" si="582"/>
        <v>RACK</v>
      </c>
      <c r="G2070" t="str">
        <f t="shared" si="583"/>
        <v>SBK</v>
      </c>
      <c r="H2070">
        <f t="shared" si="584"/>
        <v>105</v>
      </c>
      <c r="I2070">
        <f t="shared" si="585"/>
        <v>42591</v>
      </c>
      <c r="J2070">
        <f t="shared" si="586"/>
        <v>42595</v>
      </c>
      <c r="K2070" t="str">
        <f t="shared" si="587"/>
        <v>NQQ1</v>
      </c>
      <c r="L2070">
        <f t="shared" si="588"/>
        <v>115</v>
      </c>
      <c r="M2070">
        <f t="shared" si="589"/>
        <v>4</v>
      </c>
      <c r="N2070">
        <f t="shared" si="590"/>
        <v>0</v>
      </c>
      <c r="O2070">
        <f t="shared" si="591"/>
        <v>0</v>
      </c>
      <c r="P2070" s="52" t="str">
        <f t="shared" si="592"/>
        <v>BOOKING.COM</v>
      </c>
      <c r="Q2070" s="52" t="str">
        <f t="shared" si="593"/>
        <v>*JBS HOTELS</v>
      </c>
      <c r="R2070" s="52" t="str">
        <f t="shared" si="594"/>
        <v>TOERKOOP REISBURO DE VEER</v>
      </c>
    </row>
    <row r="2071" spans="1:18" ht="15" customHeight="1">
      <c r="A2071" t="str">
        <f t="shared" si="577"/>
        <v>JAPANWALA, SAAID</v>
      </c>
      <c r="B2071" t="str">
        <f t="shared" si="578"/>
        <v>806-173018</v>
      </c>
      <c r="C2071">
        <f t="shared" si="579"/>
        <v>93155045</v>
      </c>
      <c r="D2071" t="str">
        <f t="shared" si="580"/>
        <v>Checked Out</v>
      </c>
      <c r="E2071" t="str">
        <f t="shared" si="581"/>
        <v>CRS</v>
      </c>
      <c r="F2071" t="str">
        <f t="shared" si="582"/>
        <v>RACK</v>
      </c>
      <c r="G2071" t="str">
        <f t="shared" si="583"/>
        <v>SBK</v>
      </c>
      <c r="H2071">
        <f t="shared" si="584"/>
        <v>105</v>
      </c>
      <c r="I2071">
        <f t="shared" si="585"/>
        <v>42591</v>
      </c>
      <c r="J2071">
        <f t="shared" si="586"/>
        <v>42595</v>
      </c>
      <c r="K2071" t="str">
        <f t="shared" si="587"/>
        <v>NQQ1</v>
      </c>
      <c r="L2071">
        <f t="shared" si="588"/>
        <v>115</v>
      </c>
      <c r="M2071">
        <f t="shared" si="589"/>
        <v>4</v>
      </c>
      <c r="N2071">
        <f t="shared" si="590"/>
        <v>0</v>
      </c>
      <c r="O2071">
        <f t="shared" si="591"/>
        <v>0</v>
      </c>
      <c r="P2071" s="52" t="str">
        <f t="shared" si="592"/>
        <v>BOOKING.COM</v>
      </c>
      <c r="Q2071" s="52" t="str">
        <f t="shared" si="593"/>
        <v>*JBS HOTELS</v>
      </c>
      <c r="R2071" s="52" t="str">
        <f t="shared" si="594"/>
        <v>TOERKOOP REISBURO DE VEER</v>
      </c>
    </row>
    <row r="2072" spans="1:18" ht="15" customHeight="1">
      <c r="A2072" t="str">
        <f t="shared" si="577"/>
        <v>JAPANWALA, SAAID</v>
      </c>
      <c r="B2072" t="str">
        <f t="shared" si="578"/>
        <v>806-173018</v>
      </c>
      <c r="C2072">
        <f t="shared" si="579"/>
        <v>93155045</v>
      </c>
      <c r="D2072" t="str">
        <f t="shared" si="580"/>
        <v>Checked Out</v>
      </c>
      <c r="E2072" t="str">
        <f t="shared" si="581"/>
        <v>CRS</v>
      </c>
      <c r="F2072" t="str">
        <f t="shared" si="582"/>
        <v>RACK</v>
      </c>
      <c r="G2072" t="str">
        <f t="shared" si="583"/>
        <v>SBK</v>
      </c>
      <c r="H2072">
        <f t="shared" si="584"/>
        <v>105</v>
      </c>
      <c r="I2072">
        <f t="shared" si="585"/>
        <v>42591</v>
      </c>
      <c r="J2072">
        <f t="shared" si="586"/>
        <v>42595</v>
      </c>
      <c r="K2072" t="str">
        <f t="shared" si="587"/>
        <v>NQQ1</v>
      </c>
      <c r="L2072">
        <f t="shared" si="588"/>
        <v>115</v>
      </c>
      <c r="M2072">
        <f t="shared" si="589"/>
        <v>4</v>
      </c>
      <c r="N2072">
        <f t="shared" si="590"/>
        <v>0</v>
      </c>
      <c r="O2072">
        <f t="shared" si="591"/>
        <v>0</v>
      </c>
      <c r="P2072" s="52" t="str">
        <f t="shared" si="592"/>
        <v>BOOKING.COM</v>
      </c>
      <c r="Q2072" s="52" t="str">
        <f t="shared" si="593"/>
        <v>*JBS HOTELS</v>
      </c>
      <c r="R2072" s="52" t="str">
        <f t="shared" si="594"/>
        <v>TOERKOOP REISBURO DE VEER</v>
      </c>
    </row>
    <row r="2073" spans="1:18" ht="15" customHeight="1">
      <c r="A2073" t="str">
        <f t="shared" si="577"/>
        <v>JAPANWALA, SAAID</v>
      </c>
      <c r="B2073" t="str">
        <f t="shared" si="578"/>
        <v>806-173018</v>
      </c>
      <c r="C2073">
        <f t="shared" si="579"/>
        <v>93155045</v>
      </c>
      <c r="D2073" t="str">
        <f t="shared" si="580"/>
        <v>Checked Out</v>
      </c>
      <c r="E2073" t="str">
        <f t="shared" si="581"/>
        <v>CRS</v>
      </c>
      <c r="F2073" t="str">
        <f t="shared" si="582"/>
        <v>RACK</v>
      </c>
      <c r="G2073" t="str">
        <f t="shared" si="583"/>
        <v>SBK</v>
      </c>
      <c r="H2073">
        <f t="shared" si="584"/>
        <v>105</v>
      </c>
      <c r="I2073">
        <f t="shared" si="585"/>
        <v>42591</v>
      </c>
      <c r="J2073">
        <f t="shared" si="586"/>
        <v>42595</v>
      </c>
      <c r="K2073" t="str">
        <f t="shared" si="587"/>
        <v>NQQ1</v>
      </c>
      <c r="L2073">
        <f t="shared" si="588"/>
        <v>115</v>
      </c>
      <c r="M2073">
        <f t="shared" si="589"/>
        <v>4</v>
      </c>
      <c r="N2073">
        <f t="shared" si="590"/>
        <v>0</v>
      </c>
      <c r="O2073">
        <f t="shared" si="591"/>
        <v>0</v>
      </c>
      <c r="P2073" s="52" t="str">
        <f t="shared" si="592"/>
        <v>BOOKING.COM</v>
      </c>
      <c r="Q2073" s="52" t="str">
        <f t="shared" si="593"/>
        <v>*JBS HOTELS</v>
      </c>
      <c r="R2073" s="52" t="str">
        <f t="shared" si="594"/>
        <v>TOERKOOP REISBURO DE VEER</v>
      </c>
    </row>
    <row r="2074" spans="1:18" ht="15" customHeight="1">
      <c r="A2074" t="str">
        <f t="shared" si="577"/>
        <v>JAPANWALA, SAAID</v>
      </c>
      <c r="B2074" t="str">
        <f t="shared" si="578"/>
        <v>806-173018</v>
      </c>
      <c r="C2074">
        <f t="shared" si="579"/>
        <v>93155045</v>
      </c>
      <c r="D2074" t="str">
        <f t="shared" si="580"/>
        <v>Checked Out</v>
      </c>
      <c r="E2074" t="str">
        <f t="shared" si="581"/>
        <v>CRS</v>
      </c>
      <c r="F2074" t="str">
        <f t="shared" si="582"/>
        <v>RACK</v>
      </c>
      <c r="G2074" t="str">
        <f t="shared" si="583"/>
        <v>SBK</v>
      </c>
      <c r="H2074">
        <f t="shared" si="584"/>
        <v>105</v>
      </c>
      <c r="I2074">
        <f t="shared" si="585"/>
        <v>42591</v>
      </c>
      <c r="J2074">
        <f t="shared" si="586"/>
        <v>42595</v>
      </c>
      <c r="K2074" t="str">
        <f t="shared" si="587"/>
        <v>NQQ1</v>
      </c>
      <c r="L2074">
        <f t="shared" si="588"/>
        <v>115</v>
      </c>
      <c r="M2074">
        <f t="shared" si="589"/>
        <v>4</v>
      </c>
      <c r="N2074">
        <f t="shared" si="590"/>
        <v>0</v>
      </c>
      <c r="O2074">
        <f t="shared" si="591"/>
        <v>0</v>
      </c>
      <c r="P2074" s="52" t="str">
        <f t="shared" si="592"/>
        <v>BOOKING.COM</v>
      </c>
      <c r="Q2074" s="52" t="str">
        <f t="shared" si="593"/>
        <v>*JBS HOTELS</v>
      </c>
      <c r="R2074" s="52" t="str">
        <f t="shared" si="594"/>
        <v>TOERKOOP REISBURO DE VEER</v>
      </c>
    </row>
    <row r="2075" spans="1:18" ht="15" customHeight="1">
      <c r="A2075" t="str">
        <f t="shared" si="577"/>
        <v>JAPANWALA, SAAID</v>
      </c>
      <c r="B2075" t="str">
        <f t="shared" si="578"/>
        <v>806-173018</v>
      </c>
      <c r="C2075">
        <f t="shared" si="579"/>
        <v>93155045</v>
      </c>
      <c r="D2075" t="str">
        <f t="shared" si="580"/>
        <v>Checked Out</v>
      </c>
      <c r="E2075" t="str">
        <f t="shared" si="581"/>
        <v>CRS</v>
      </c>
      <c r="F2075" t="str">
        <f t="shared" si="582"/>
        <v>RACK</v>
      </c>
      <c r="G2075" t="str">
        <f t="shared" si="583"/>
        <v>SBK</v>
      </c>
      <c r="H2075">
        <f t="shared" si="584"/>
        <v>105</v>
      </c>
      <c r="I2075">
        <f t="shared" si="585"/>
        <v>42591</v>
      </c>
      <c r="J2075">
        <f t="shared" si="586"/>
        <v>42595</v>
      </c>
      <c r="K2075" t="str">
        <f t="shared" si="587"/>
        <v>NQQ1</v>
      </c>
      <c r="L2075">
        <f t="shared" si="588"/>
        <v>115</v>
      </c>
      <c r="M2075">
        <f t="shared" si="589"/>
        <v>4</v>
      </c>
      <c r="N2075">
        <f t="shared" si="590"/>
        <v>0</v>
      </c>
      <c r="O2075">
        <f t="shared" si="591"/>
        <v>0</v>
      </c>
      <c r="P2075" s="52" t="str">
        <f t="shared" si="592"/>
        <v>BOOKING.COM</v>
      </c>
      <c r="Q2075" s="52" t="str">
        <f t="shared" si="593"/>
        <v>*JBS HOTELS</v>
      </c>
      <c r="R2075" s="52" t="str">
        <f t="shared" si="594"/>
        <v>TOERKOOP REISBURO DE VEER</v>
      </c>
    </row>
    <row r="2076" spans="1:18" ht="15" customHeight="1">
      <c r="A2076" t="str">
        <f t="shared" si="577"/>
        <v>JAPANWALA, SAAID</v>
      </c>
      <c r="B2076" t="str">
        <f t="shared" si="578"/>
        <v>806-173018</v>
      </c>
      <c r="C2076">
        <f t="shared" si="579"/>
        <v>93155045</v>
      </c>
      <c r="D2076" t="str">
        <f t="shared" si="580"/>
        <v>Checked Out</v>
      </c>
      <c r="E2076" t="str">
        <f t="shared" si="581"/>
        <v>CRS</v>
      </c>
      <c r="F2076" t="str">
        <f t="shared" si="582"/>
        <v>RACK</v>
      </c>
      <c r="G2076" t="str">
        <f t="shared" si="583"/>
        <v>SBK</v>
      </c>
      <c r="H2076">
        <f t="shared" si="584"/>
        <v>105</v>
      </c>
      <c r="I2076">
        <f t="shared" si="585"/>
        <v>42591</v>
      </c>
      <c r="J2076">
        <f t="shared" si="586"/>
        <v>42595</v>
      </c>
      <c r="K2076" t="str">
        <f t="shared" si="587"/>
        <v>NQQ1</v>
      </c>
      <c r="L2076">
        <f t="shared" si="588"/>
        <v>115</v>
      </c>
      <c r="M2076">
        <f t="shared" si="589"/>
        <v>4</v>
      </c>
      <c r="N2076">
        <f t="shared" si="590"/>
        <v>0</v>
      </c>
      <c r="O2076">
        <f t="shared" si="591"/>
        <v>0</v>
      </c>
      <c r="P2076" s="52" t="str">
        <f t="shared" si="592"/>
        <v>BOOKING.COM</v>
      </c>
      <c r="Q2076" s="52" t="str">
        <f t="shared" si="593"/>
        <v>*JBS HOTELS</v>
      </c>
      <c r="R2076" s="52" t="str">
        <f t="shared" si="594"/>
        <v>TOERKOOP REISBURO DE VEER</v>
      </c>
    </row>
    <row r="2077" spans="1:18" ht="15" customHeight="1">
      <c r="A2077" t="str">
        <f t="shared" ref="A2077:A2140" si="595">A2076</f>
        <v>JAPANWALA, SAAID</v>
      </c>
      <c r="B2077" t="str">
        <f t="shared" ref="B2077:B2140" si="596">B2076</f>
        <v>806-173018</v>
      </c>
      <c r="C2077">
        <f t="shared" ref="C2077:C2140" si="597">C2076</f>
        <v>93155045</v>
      </c>
      <c r="D2077" t="str">
        <f t="shared" ref="D2077:D2140" si="598">D2076</f>
        <v>Checked Out</v>
      </c>
      <c r="E2077" t="str">
        <f t="shared" ref="E2077:E2140" si="599">E2076</f>
        <v>CRS</v>
      </c>
      <c r="F2077" t="str">
        <f t="shared" ref="F2077:F2140" si="600">F2076</f>
        <v>RACK</v>
      </c>
      <c r="G2077" t="str">
        <f t="shared" ref="G2077:G2140" si="601">G2076</f>
        <v>SBK</v>
      </c>
      <c r="H2077">
        <f t="shared" ref="H2077:H2140" si="602">H2076</f>
        <v>105</v>
      </c>
      <c r="I2077">
        <f t="shared" ref="I2077:I2140" si="603">I2076</f>
        <v>42591</v>
      </c>
      <c r="J2077">
        <f t="shared" ref="J2077:J2140" si="604">J2076</f>
        <v>42595</v>
      </c>
      <c r="K2077" t="str">
        <f t="shared" ref="K2077:K2140" si="605">K2076</f>
        <v>NQQ1</v>
      </c>
      <c r="L2077">
        <f t="shared" ref="L2077:L2140" si="606">L2076</f>
        <v>115</v>
      </c>
      <c r="M2077">
        <f t="shared" ref="M2077:M2140" si="607">M2076</f>
        <v>4</v>
      </c>
      <c r="N2077">
        <f t="shared" ref="N2077:N2140" si="608">N2076</f>
        <v>0</v>
      </c>
      <c r="O2077">
        <f t="shared" ref="O2077:O2140" si="609">O2076</f>
        <v>0</v>
      </c>
      <c r="P2077" s="52" t="str">
        <f t="shared" ref="P2077:P2140" si="610">P2076</f>
        <v>BOOKING.COM</v>
      </c>
      <c r="Q2077" s="52" t="str">
        <f t="shared" ref="Q2077:Q2140" si="611">Q2076</f>
        <v>*JBS HOTELS</v>
      </c>
      <c r="R2077" s="52" t="str">
        <f t="shared" ref="R2077:R2140" si="612">R2076</f>
        <v>TOERKOOP REISBURO DE VEER</v>
      </c>
    </row>
    <row r="2078" spans="1:18" ht="15" customHeight="1">
      <c r="A2078" t="str">
        <f t="shared" si="595"/>
        <v>JAPANWALA, SAAID</v>
      </c>
      <c r="B2078" t="str">
        <f t="shared" si="596"/>
        <v>806-173018</v>
      </c>
      <c r="C2078">
        <f t="shared" si="597"/>
        <v>93155045</v>
      </c>
      <c r="D2078" t="str">
        <f t="shared" si="598"/>
        <v>Checked Out</v>
      </c>
      <c r="E2078" t="str">
        <f t="shared" si="599"/>
        <v>CRS</v>
      </c>
      <c r="F2078" t="str">
        <f t="shared" si="600"/>
        <v>RACK</v>
      </c>
      <c r="G2078" t="str">
        <f t="shared" si="601"/>
        <v>SBK</v>
      </c>
      <c r="H2078">
        <f t="shared" si="602"/>
        <v>105</v>
      </c>
      <c r="I2078">
        <f t="shared" si="603"/>
        <v>42591</v>
      </c>
      <c r="J2078">
        <f t="shared" si="604"/>
        <v>42595</v>
      </c>
      <c r="K2078" t="str">
        <f t="shared" si="605"/>
        <v>NQQ1</v>
      </c>
      <c r="L2078">
        <f t="shared" si="606"/>
        <v>115</v>
      </c>
      <c r="M2078">
        <f t="shared" si="607"/>
        <v>4</v>
      </c>
      <c r="N2078">
        <f t="shared" si="608"/>
        <v>0</v>
      </c>
      <c r="O2078">
        <f t="shared" si="609"/>
        <v>0</v>
      </c>
      <c r="P2078" s="52" t="str">
        <f t="shared" si="610"/>
        <v>BOOKING.COM</v>
      </c>
      <c r="Q2078" s="52" t="str">
        <f t="shared" si="611"/>
        <v>*JBS HOTELS</v>
      </c>
      <c r="R2078" s="52" t="str">
        <f t="shared" si="612"/>
        <v>TOERKOOP REISBURO DE VEER</v>
      </c>
    </row>
    <row r="2079" spans="1:18" ht="15" customHeight="1">
      <c r="A2079" t="str">
        <f t="shared" si="595"/>
        <v>JAPANWALA, SAAID</v>
      </c>
      <c r="B2079" t="str">
        <f t="shared" si="596"/>
        <v>806-173018</v>
      </c>
      <c r="C2079">
        <f t="shared" si="597"/>
        <v>93155045</v>
      </c>
      <c r="D2079" t="str">
        <f t="shared" si="598"/>
        <v>Checked Out</v>
      </c>
      <c r="E2079" t="str">
        <f t="shared" si="599"/>
        <v>CRS</v>
      </c>
      <c r="F2079" t="str">
        <f t="shared" si="600"/>
        <v>RACK</v>
      </c>
      <c r="G2079" t="str">
        <f t="shared" si="601"/>
        <v>SBK</v>
      </c>
      <c r="H2079">
        <f t="shared" si="602"/>
        <v>105</v>
      </c>
      <c r="I2079">
        <f t="shared" si="603"/>
        <v>42591</v>
      </c>
      <c r="J2079">
        <f t="shared" si="604"/>
        <v>42595</v>
      </c>
      <c r="K2079" t="str">
        <f t="shared" si="605"/>
        <v>NQQ1</v>
      </c>
      <c r="L2079">
        <f t="shared" si="606"/>
        <v>115</v>
      </c>
      <c r="M2079">
        <f t="shared" si="607"/>
        <v>4</v>
      </c>
      <c r="N2079">
        <f t="shared" si="608"/>
        <v>0</v>
      </c>
      <c r="O2079">
        <f t="shared" si="609"/>
        <v>0</v>
      </c>
      <c r="P2079" s="52" t="str">
        <f t="shared" si="610"/>
        <v>BOOKING.COM</v>
      </c>
      <c r="Q2079" s="52" t="str">
        <f t="shared" si="611"/>
        <v>*JBS HOTELS</v>
      </c>
      <c r="R2079" s="52" t="str">
        <f t="shared" si="612"/>
        <v>TOERKOOP REISBURO DE VEER</v>
      </c>
    </row>
    <row r="2080" spans="1:18" ht="15" customHeight="1">
      <c r="A2080" t="str">
        <f t="shared" si="595"/>
        <v>JAPANWALA, SAAID</v>
      </c>
      <c r="B2080" t="str">
        <f t="shared" si="596"/>
        <v>806-173018</v>
      </c>
      <c r="C2080">
        <f t="shared" si="597"/>
        <v>93155045</v>
      </c>
      <c r="D2080" t="str">
        <f t="shared" si="598"/>
        <v>Checked Out</v>
      </c>
      <c r="E2080" t="str">
        <f t="shared" si="599"/>
        <v>CRS</v>
      </c>
      <c r="F2080" t="str">
        <f t="shared" si="600"/>
        <v>RACK</v>
      </c>
      <c r="G2080" t="str">
        <f t="shared" si="601"/>
        <v>SBK</v>
      </c>
      <c r="H2080">
        <f t="shared" si="602"/>
        <v>105</v>
      </c>
      <c r="I2080">
        <f t="shared" si="603"/>
        <v>42591</v>
      </c>
      <c r="J2080">
        <f t="shared" si="604"/>
        <v>42595</v>
      </c>
      <c r="K2080" t="str">
        <f t="shared" si="605"/>
        <v>NQQ1</v>
      </c>
      <c r="L2080">
        <f t="shared" si="606"/>
        <v>115</v>
      </c>
      <c r="M2080">
        <f t="shared" si="607"/>
        <v>4</v>
      </c>
      <c r="N2080">
        <f t="shared" si="608"/>
        <v>0</v>
      </c>
      <c r="O2080">
        <f t="shared" si="609"/>
        <v>0</v>
      </c>
      <c r="P2080" s="52" t="str">
        <f t="shared" si="610"/>
        <v>BOOKING.COM</v>
      </c>
      <c r="Q2080" s="52" t="str">
        <f t="shared" si="611"/>
        <v>*JBS HOTELS</v>
      </c>
      <c r="R2080" s="52" t="str">
        <f t="shared" si="612"/>
        <v>TOERKOOP REISBURO DE VEER</v>
      </c>
    </row>
    <row r="2081" spans="1:18" ht="15" customHeight="1">
      <c r="A2081" t="str">
        <f t="shared" si="595"/>
        <v>JAPANWALA, SAAID</v>
      </c>
      <c r="B2081" t="str">
        <f t="shared" si="596"/>
        <v>806-173018</v>
      </c>
      <c r="C2081">
        <f t="shared" si="597"/>
        <v>93155045</v>
      </c>
      <c r="D2081" t="str">
        <f t="shared" si="598"/>
        <v>Checked Out</v>
      </c>
      <c r="E2081" t="str">
        <f t="shared" si="599"/>
        <v>CRS</v>
      </c>
      <c r="F2081" t="str">
        <f t="shared" si="600"/>
        <v>RACK</v>
      </c>
      <c r="G2081" t="str">
        <f t="shared" si="601"/>
        <v>SBK</v>
      </c>
      <c r="H2081">
        <f t="shared" si="602"/>
        <v>105</v>
      </c>
      <c r="I2081">
        <f t="shared" si="603"/>
        <v>42591</v>
      </c>
      <c r="J2081">
        <f t="shared" si="604"/>
        <v>42595</v>
      </c>
      <c r="K2081" t="str">
        <f t="shared" si="605"/>
        <v>NQQ1</v>
      </c>
      <c r="L2081">
        <f t="shared" si="606"/>
        <v>115</v>
      </c>
      <c r="M2081">
        <f t="shared" si="607"/>
        <v>4</v>
      </c>
      <c r="N2081">
        <f t="shared" si="608"/>
        <v>0</v>
      </c>
      <c r="O2081">
        <f t="shared" si="609"/>
        <v>0</v>
      </c>
      <c r="P2081" s="52" t="str">
        <f t="shared" si="610"/>
        <v>BOOKING.COM</v>
      </c>
      <c r="Q2081" s="52" t="str">
        <f t="shared" si="611"/>
        <v>*JBS HOTELS</v>
      </c>
      <c r="R2081" s="52" t="str">
        <f t="shared" si="612"/>
        <v>TOERKOOP REISBURO DE VEER</v>
      </c>
    </row>
    <row r="2082" spans="1:18" ht="15" customHeight="1">
      <c r="A2082" t="str">
        <f t="shared" si="595"/>
        <v>JAPANWALA, SAAID</v>
      </c>
      <c r="B2082" t="str">
        <f t="shared" si="596"/>
        <v>806-173018</v>
      </c>
      <c r="C2082">
        <f t="shared" si="597"/>
        <v>93155045</v>
      </c>
      <c r="D2082" t="str">
        <f t="shared" si="598"/>
        <v>Checked Out</v>
      </c>
      <c r="E2082" t="str">
        <f t="shared" si="599"/>
        <v>CRS</v>
      </c>
      <c r="F2082" t="str">
        <f t="shared" si="600"/>
        <v>RACK</v>
      </c>
      <c r="G2082" t="str">
        <f t="shared" si="601"/>
        <v>SBK</v>
      </c>
      <c r="H2082">
        <f t="shared" si="602"/>
        <v>105</v>
      </c>
      <c r="I2082">
        <f t="shared" si="603"/>
        <v>42591</v>
      </c>
      <c r="J2082">
        <f t="shared" si="604"/>
        <v>42595</v>
      </c>
      <c r="K2082" t="str">
        <f t="shared" si="605"/>
        <v>NQQ1</v>
      </c>
      <c r="L2082">
        <f t="shared" si="606"/>
        <v>115</v>
      </c>
      <c r="M2082">
        <f t="shared" si="607"/>
        <v>4</v>
      </c>
      <c r="N2082">
        <f t="shared" si="608"/>
        <v>0</v>
      </c>
      <c r="O2082">
        <f t="shared" si="609"/>
        <v>0</v>
      </c>
      <c r="P2082" s="52" t="str">
        <f t="shared" si="610"/>
        <v>BOOKING.COM</v>
      </c>
      <c r="Q2082" s="52" t="str">
        <f t="shared" si="611"/>
        <v>*JBS HOTELS</v>
      </c>
      <c r="R2082" s="52" t="str">
        <f t="shared" si="612"/>
        <v>TOERKOOP REISBURO DE VEER</v>
      </c>
    </row>
    <row r="2083" spans="1:18" ht="15" customHeight="1">
      <c r="A2083" t="str">
        <f t="shared" si="595"/>
        <v>JAPANWALA, SAAID</v>
      </c>
      <c r="B2083" t="str">
        <f t="shared" si="596"/>
        <v>806-173018</v>
      </c>
      <c r="C2083">
        <f t="shared" si="597"/>
        <v>93155045</v>
      </c>
      <c r="D2083" t="str">
        <f t="shared" si="598"/>
        <v>Checked Out</v>
      </c>
      <c r="E2083" t="str">
        <f t="shared" si="599"/>
        <v>CRS</v>
      </c>
      <c r="F2083" t="str">
        <f t="shared" si="600"/>
        <v>RACK</v>
      </c>
      <c r="G2083" t="str">
        <f t="shared" si="601"/>
        <v>SBK</v>
      </c>
      <c r="H2083">
        <f t="shared" si="602"/>
        <v>105</v>
      </c>
      <c r="I2083">
        <f t="shared" si="603"/>
        <v>42591</v>
      </c>
      <c r="J2083">
        <f t="shared" si="604"/>
        <v>42595</v>
      </c>
      <c r="K2083" t="str">
        <f t="shared" si="605"/>
        <v>NQQ1</v>
      </c>
      <c r="L2083">
        <f t="shared" si="606"/>
        <v>115</v>
      </c>
      <c r="M2083">
        <f t="shared" si="607"/>
        <v>4</v>
      </c>
      <c r="N2083">
        <f t="shared" si="608"/>
        <v>0</v>
      </c>
      <c r="O2083">
        <f t="shared" si="609"/>
        <v>0</v>
      </c>
      <c r="P2083" s="52" t="str">
        <f t="shared" si="610"/>
        <v>BOOKING.COM</v>
      </c>
      <c r="Q2083" s="52" t="str">
        <f t="shared" si="611"/>
        <v>*JBS HOTELS</v>
      </c>
      <c r="R2083" s="52" t="str">
        <f t="shared" si="612"/>
        <v>TOERKOOP REISBURO DE VEER</v>
      </c>
    </row>
    <row r="2084" spans="1:18" ht="15" customHeight="1">
      <c r="A2084" t="str">
        <f t="shared" si="595"/>
        <v>JAPANWALA, SAAID</v>
      </c>
      <c r="B2084" t="str">
        <f t="shared" si="596"/>
        <v>806-173018</v>
      </c>
      <c r="C2084">
        <f t="shared" si="597"/>
        <v>93155045</v>
      </c>
      <c r="D2084" t="str">
        <f t="shared" si="598"/>
        <v>Checked Out</v>
      </c>
      <c r="E2084" t="str">
        <f t="shared" si="599"/>
        <v>CRS</v>
      </c>
      <c r="F2084" t="str">
        <f t="shared" si="600"/>
        <v>RACK</v>
      </c>
      <c r="G2084" t="str">
        <f t="shared" si="601"/>
        <v>SBK</v>
      </c>
      <c r="H2084">
        <f t="shared" si="602"/>
        <v>105</v>
      </c>
      <c r="I2084">
        <f t="shared" si="603"/>
        <v>42591</v>
      </c>
      <c r="J2084">
        <f t="shared" si="604"/>
        <v>42595</v>
      </c>
      <c r="K2084" t="str">
        <f t="shared" si="605"/>
        <v>NQQ1</v>
      </c>
      <c r="L2084">
        <f t="shared" si="606"/>
        <v>115</v>
      </c>
      <c r="M2084">
        <f t="shared" si="607"/>
        <v>4</v>
      </c>
      <c r="N2084">
        <f t="shared" si="608"/>
        <v>0</v>
      </c>
      <c r="O2084">
        <f t="shared" si="609"/>
        <v>0</v>
      </c>
      <c r="P2084" s="52" t="str">
        <f t="shared" si="610"/>
        <v>BOOKING.COM</v>
      </c>
      <c r="Q2084" s="52" t="str">
        <f t="shared" si="611"/>
        <v>*JBS HOTELS</v>
      </c>
      <c r="R2084" s="52" t="str">
        <f t="shared" si="612"/>
        <v>TOERKOOP REISBURO DE VEER</v>
      </c>
    </row>
    <row r="2085" spans="1:18" ht="15" customHeight="1">
      <c r="A2085" t="str">
        <f t="shared" si="595"/>
        <v>JAPANWALA, SAAID</v>
      </c>
      <c r="B2085" t="str">
        <f t="shared" si="596"/>
        <v>806-173018</v>
      </c>
      <c r="C2085">
        <f t="shared" si="597"/>
        <v>93155045</v>
      </c>
      <c r="D2085" t="str">
        <f t="shared" si="598"/>
        <v>Checked Out</v>
      </c>
      <c r="E2085" t="str">
        <f t="shared" si="599"/>
        <v>CRS</v>
      </c>
      <c r="F2085" t="str">
        <f t="shared" si="600"/>
        <v>RACK</v>
      </c>
      <c r="G2085" t="str">
        <f t="shared" si="601"/>
        <v>SBK</v>
      </c>
      <c r="H2085">
        <f t="shared" si="602"/>
        <v>105</v>
      </c>
      <c r="I2085">
        <f t="shared" si="603"/>
        <v>42591</v>
      </c>
      <c r="J2085">
        <f t="shared" si="604"/>
        <v>42595</v>
      </c>
      <c r="K2085" t="str">
        <f t="shared" si="605"/>
        <v>NQQ1</v>
      </c>
      <c r="L2085">
        <f t="shared" si="606"/>
        <v>115</v>
      </c>
      <c r="M2085">
        <f t="shared" si="607"/>
        <v>4</v>
      </c>
      <c r="N2085">
        <f t="shared" si="608"/>
        <v>0</v>
      </c>
      <c r="O2085">
        <f t="shared" si="609"/>
        <v>0</v>
      </c>
      <c r="P2085" s="52" t="str">
        <f t="shared" si="610"/>
        <v>BOOKING.COM</v>
      </c>
      <c r="Q2085" s="52" t="str">
        <f t="shared" si="611"/>
        <v>*JBS HOTELS</v>
      </c>
      <c r="R2085" s="52" t="str">
        <f t="shared" si="612"/>
        <v>TOERKOOP REISBURO DE VEER</v>
      </c>
    </row>
    <row r="2086" spans="1:18" ht="15" customHeight="1">
      <c r="A2086" t="str">
        <f t="shared" si="595"/>
        <v>JAPANWALA, SAAID</v>
      </c>
      <c r="B2086" t="str">
        <f t="shared" si="596"/>
        <v>806-173018</v>
      </c>
      <c r="C2086">
        <f t="shared" si="597"/>
        <v>93155045</v>
      </c>
      <c r="D2086" t="str">
        <f t="shared" si="598"/>
        <v>Checked Out</v>
      </c>
      <c r="E2086" t="str">
        <f t="shared" si="599"/>
        <v>CRS</v>
      </c>
      <c r="F2086" t="str">
        <f t="shared" si="600"/>
        <v>RACK</v>
      </c>
      <c r="G2086" t="str">
        <f t="shared" si="601"/>
        <v>SBK</v>
      </c>
      <c r="H2086">
        <f t="shared" si="602"/>
        <v>105</v>
      </c>
      <c r="I2086">
        <f t="shared" si="603"/>
        <v>42591</v>
      </c>
      <c r="J2086">
        <f t="shared" si="604"/>
        <v>42595</v>
      </c>
      <c r="K2086" t="str">
        <f t="shared" si="605"/>
        <v>NQQ1</v>
      </c>
      <c r="L2086">
        <f t="shared" si="606"/>
        <v>115</v>
      </c>
      <c r="M2086">
        <f t="shared" si="607"/>
        <v>4</v>
      </c>
      <c r="N2086">
        <f t="shared" si="608"/>
        <v>0</v>
      </c>
      <c r="O2086">
        <f t="shared" si="609"/>
        <v>0</v>
      </c>
      <c r="P2086" s="52" t="str">
        <f t="shared" si="610"/>
        <v>BOOKING.COM</v>
      </c>
      <c r="Q2086" s="52" t="str">
        <f t="shared" si="611"/>
        <v>*JBS HOTELS</v>
      </c>
      <c r="R2086" s="52" t="str">
        <f t="shared" si="612"/>
        <v>TOERKOOP REISBURO DE VEER</v>
      </c>
    </row>
    <row r="2087" spans="1:18" ht="15" customHeight="1">
      <c r="A2087" t="str">
        <f t="shared" si="595"/>
        <v>JAPANWALA, SAAID</v>
      </c>
      <c r="B2087" t="str">
        <f t="shared" si="596"/>
        <v>806-173018</v>
      </c>
      <c r="C2087">
        <f t="shared" si="597"/>
        <v>93155045</v>
      </c>
      <c r="D2087" t="str">
        <f t="shared" si="598"/>
        <v>Checked Out</v>
      </c>
      <c r="E2087" t="str">
        <f t="shared" si="599"/>
        <v>CRS</v>
      </c>
      <c r="F2087" t="str">
        <f t="shared" si="600"/>
        <v>RACK</v>
      </c>
      <c r="G2087" t="str">
        <f t="shared" si="601"/>
        <v>SBK</v>
      </c>
      <c r="H2087">
        <f t="shared" si="602"/>
        <v>105</v>
      </c>
      <c r="I2087">
        <f t="shared" si="603"/>
        <v>42591</v>
      </c>
      <c r="J2087">
        <f t="shared" si="604"/>
        <v>42595</v>
      </c>
      <c r="K2087" t="str">
        <f t="shared" si="605"/>
        <v>NQQ1</v>
      </c>
      <c r="L2087">
        <f t="shared" si="606"/>
        <v>115</v>
      </c>
      <c r="M2087">
        <f t="shared" si="607"/>
        <v>4</v>
      </c>
      <c r="N2087">
        <f t="shared" si="608"/>
        <v>0</v>
      </c>
      <c r="O2087">
        <f t="shared" si="609"/>
        <v>0</v>
      </c>
      <c r="P2087" s="52" t="str">
        <f t="shared" si="610"/>
        <v>BOOKING.COM</v>
      </c>
      <c r="Q2087" s="52" t="str">
        <f t="shared" si="611"/>
        <v>*JBS HOTELS</v>
      </c>
      <c r="R2087" s="52" t="str">
        <f t="shared" si="612"/>
        <v>TOERKOOP REISBURO DE VEER</v>
      </c>
    </row>
    <row r="2088" spans="1:18" ht="15" customHeight="1">
      <c r="A2088" t="str">
        <f t="shared" si="595"/>
        <v>JAPANWALA, SAAID</v>
      </c>
      <c r="B2088" t="str">
        <f t="shared" si="596"/>
        <v>806-173018</v>
      </c>
      <c r="C2088">
        <f t="shared" si="597"/>
        <v>93155045</v>
      </c>
      <c r="D2088" t="str">
        <f t="shared" si="598"/>
        <v>Checked Out</v>
      </c>
      <c r="E2088" t="str">
        <f t="shared" si="599"/>
        <v>CRS</v>
      </c>
      <c r="F2088" t="str">
        <f t="shared" si="600"/>
        <v>RACK</v>
      </c>
      <c r="G2088" t="str">
        <f t="shared" si="601"/>
        <v>SBK</v>
      </c>
      <c r="H2088">
        <f t="shared" si="602"/>
        <v>105</v>
      </c>
      <c r="I2088">
        <f t="shared" si="603"/>
        <v>42591</v>
      </c>
      <c r="J2088">
        <f t="shared" si="604"/>
        <v>42595</v>
      </c>
      <c r="K2088" t="str">
        <f t="shared" si="605"/>
        <v>NQQ1</v>
      </c>
      <c r="L2088">
        <f t="shared" si="606"/>
        <v>115</v>
      </c>
      <c r="M2088">
        <f t="shared" si="607"/>
        <v>4</v>
      </c>
      <c r="N2088">
        <f t="shared" si="608"/>
        <v>0</v>
      </c>
      <c r="O2088">
        <f t="shared" si="609"/>
        <v>0</v>
      </c>
      <c r="P2088" s="52" t="str">
        <f t="shared" si="610"/>
        <v>BOOKING.COM</v>
      </c>
      <c r="Q2088" s="52" t="str">
        <f t="shared" si="611"/>
        <v>*JBS HOTELS</v>
      </c>
      <c r="R2088" s="52" t="str">
        <f t="shared" si="612"/>
        <v>TOERKOOP REISBURO DE VEER</v>
      </c>
    </row>
    <row r="2089" spans="1:18" ht="15" customHeight="1">
      <c r="A2089" t="str">
        <f t="shared" si="595"/>
        <v>JAPANWALA, SAAID</v>
      </c>
      <c r="B2089" t="str">
        <f t="shared" si="596"/>
        <v>806-173018</v>
      </c>
      <c r="C2089">
        <f t="shared" si="597"/>
        <v>93155045</v>
      </c>
      <c r="D2089" t="str">
        <f t="shared" si="598"/>
        <v>Checked Out</v>
      </c>
      <c r="E2089" t="str">
        <f t="shared" si="599"/>
        <v>CRS</v>
      </c>
      <c r="F2089" t="str">
        <f t="shared" si="600"/>
        <v>RACK</v>
      </c>
      <c r="G2089" t="str">
        <f t="shared" si="601"/>
        <v>SBK</v>
      </c>
      <c r="H2089">
        <f t="shared" si="602"/>
        <v>105</v>
      </c>
      <c r="I2089">
        <f t="shared" si="603"/>
        <v>42591</v>
      </c>
      <c r="J2089">
        <f t="shared" si="604"/>
        <v>42595</v>
      </c>
      <c r="K2089" t="str">
        <f t="shared" si="605"/>
        <v>NQQ1</v>
      </c>
      <c r="L2089">
        <f t="shared" si="606"/>
        <v>115</v>
      </c>
      <c r="M2089">
        <f t="shared" si="607"/>
        <v>4</v>
      </c>
      <c r="N2089">
        <f t="shared" si="608"/>
        <v>0</v>
      </c>
      <c r="O2089">
        <f t="shared" si="609"/>
        <v>0</v>
      </c>
      <c r="P2089" s="52" t="str">
        <f t="shared" si="610"/>
        <v>BOOKING.COM</v>
      </c>
      <c r="Q2089" s="52" t="str">
        <f t="shared" si="611"/>
        <v>*JBS HOTELS</v>
      </c>
      <c r="R2089" s="52" t="str">
        <f t="shared" si="612"/>
        <v>TOERKOOP REISBURO DE VEER</v>
      </c>
    </row>
    <row r="2090" spans="1:18" ht="15" customHeight="1">
      <c r="A2090" t="str">
        <f t="shared" si="595"/>
        <v>JAPANWALA, SAAID</v>
      </c>
      <c r="B2090" t="str">
        <f t="shared" si="596"/>
        <v>806-173018</v>
      </c>
      <c r="C2090">
        <f t="shared" si="597"/>
        <v>93155045</v>
      </c>
      <c r="D2090" t="str">
        <f t="shared" si="598"/>
        <v>Checked Out</v>
      </c>
      <c r="E2090" t="str">
        <f t="shared" si="599"/>
        <v>CRS</v>
      </c>
      <c r="F2090" t="str">
        <f t="shared" si="600"/>
        <v>RACK</v>
      </c>
      <c r="G2090" t="str">
        <f t="shared" si="601"/>
        <v>SBK</v>
      </c>
      <c r="H2090">
        <f t="shared" si="602"/>
        <v>105</v>
      </c>
      <c r="I2090">
        <f t="shared" si="603"/>
        <v>42591</v>
      </c>
      <c r="J2090">
        <f t="shared" si="604"/>
        <v>42595</v>
      </c>
      <c r="K2090" t="str">
        <f t="shared" si="605"/>
        <v>NQQ1</v>
      </c>
      <c r="L2090">
        <f t="shared" si="606"/>
        <v>115</v>
      </c>
      <c r="M2090">
        <f t="shared" si="607"/>
        <v>4</v>
      </c>
      <c r="N2090">
        <f t="shared" si="608"/>
        <v>0</v>
      </c>
      <c r="O2090">
        <f t="shared" si="609"/>
        <v>0</v>
      </c>
      <c r="P2090" s="52" t="str">
        <f t="shared" si="610"/>
        <v>BOOKING.COM</v>
      </c>
      <c r="Q2090" s="52" t="str">
        <f t="shared" si="611"/>
        <v>*JBS HOTELS</v>
      </c>
      <c r="R2090" s="52" t="str">
        <f t="shared" si="612"/>
        <v>TOERKOOP REISBURO DE VEER</v>
      </c>
    </row>
    <row r="2091" spans="1:18" ht="15" customHeight="1">
      <c r="A2091" t="str">
        <f t="shared" si="595"/>
        <v>JAPANWALA, SAAID</v>
      </c>
      <c r="B2091" t="str">
        <f t="shared" si="596"/>
        <v>806-173018</v>
      </c>
      <c r="C2091">
        <f t="shared" si="597"/>
        <v>93155045</v>
      </c>
      <c r="D2091" t="str">
        <f t="shared" si="598"/>
        <v>Checked Out</v>
      </c>
      <c r="E2091" t="str">
        <f t="shared" si="599"/>
        <v>CRS</v>
      </c>
      <c r="F2091" t="str">
        <f t="shared" si="600"/>
        <v>RACK</v>
      </c>
      <c r="G2091" t="str">
        <f t="shared" si="601"/>
        <v>SBK</v>
      </c>
      <c r="H2091">
        <f t="shared" si="602"/>
        <v>105</v>
      </c>
      <c r="I2091">
        <f t="shared" si="603"/>
        <v>42591</v>
      </c>
      <c r="J2091">
        <f t="shared" si="604"/>
        <v>42595</v>
      </c>
      <c r="K2091" t="str">
        <f t="shared" si="605"/>
        <v>NQQ1</v>
      </c>
      <c r="L2091">
        <f t="shared" si="606"/>
        <v>115</v>
      </c>
      <c r="M2091">
        <f t="shared" si="607"/>
        <v>4</v>
      </c>
      <c r="N2091">
        <f t="shared" si="608"/>
        <v>0</v>
      </c>
      <c r="O2091">
        <f t="shared" si="609"/>
        <v>0</v>
      </c>
      <c r="P2091" s="52" t="str">
        <f t="shared" si="610"/>
        <v>BOOKING.COM</v>
      </c>
      <c r="Q2091" s="52" t="str">
        <f t="shared" si="611"/>
        <v>*JBS HOTELS</v>
      </c>
      <c r="R2091" s="52" t="str">
        <f t="shared" si="612"/>
        <v>TOERKOOP REISBURO DE VEER</v>
      </c>
    </row>
    <row r="2092" spans="1:18" ht="15" customHeight="1">
      <c r="A2092" t="str">
        <f t="shared" si="595"/>
        <v>JAPANWALA, SAAID</v>
      </c>
      <c r="B2092" t="str">
        <f t="shared" si="596"/>
        <v>806-173018</v>
      </c>
      <c r="C2092">
        <f t="shared" si="597"/>
        <v>93155045</v>
      </c>
      <c r="D2092" t="str">
        <f t="shared" si="598"/>
        <v>Checked Out</v>
      </c>
      <c r="E2092" t="str">
        <f t="shared" si="599"/>
        <v>CRS</v>
      </c>
      <c r="F2092" t="str">
        <f t="shared" si="600"/>
        <v>RACK</v>
      </c>
      <c r="G2092" t="str">
        <f t="shared" si="601"/>
        <v>SBK</v>
      </c>
      <c r="H2092">
        <f t="shared" si="602"/>
        <v>105</v>
      </c>
      <c r="I2092">
        <f t="shared" si="603"/>
        <v>42591</v>
      </c>
      <c r="J2092">
        <f t="shared" si="604"/>
        <v>42595</v>
      </c>
      <c r="K2092" t="str">
        <f t="shared" si="605"/>
        <v>NQQ1</v>
      </c>
      <c r="L2092">
        <f t="shared" si="606"/>
        <v>115</v>
      </c>
      <c r="M2092">
        <f t="shared" si="607"/>
        <v>4</v>
      </c>
      <c r="N2092">
        <f t="shared" si="608"/>
        <v>0</v>
      </c>
      <c r="O2092">
        <f t="shared" si="609"/>
        <v>0</v>
      </c>
      <c r="P2092" s="52" t="str">
        <f t="shared" si="610"/>
        <v>BOOKING.COM</v>
      </c>
      <c r="Q2092" s="52" t="str">
        <f t="shared" si="611"/>
        <v>*JBS HOTELS</v>
      </c>
      <c r="R2092" s="52" t="str">
        <f t="shared" si="612"/>
        <v>TOERKOOP REISBURO DE VEER</v>
      </c>
    </row>
    <row r="2093" spans="1:18" ht="15" customHeight="1">
      <c r="A2093" t="str">
        <f t="shared" si="595"/>
        <v>JAPANWALA, SAAID</v>
      </c>
      <c r="B2093" t="str">
        <f t="shared" si="596"/>
        <v>806-173018</v>
      </c>
      <c r="C2093">
        <f t="shared" si="597"/>
        <v>93155045</v>
      </c>
      <c r="D2093" t="str">
        <f t="shared" si="598"/>
        <v>Checked Out</v>
      </c>
      <c r="E2093" t="str">
        <f t="shared" si="599"/>
        <v>CRS</v>
      </c>
      <c r="F2093" t="str">
        <f t="shared" si="600"/>
        <v>RACK</v>
      </c>
      <c r="G2093" t="str">
        <f t="shared" si="601"/>
        <v>SBK</v>
      </c>
      <c r="H2093">
        <f t="shared" si="602"/>
        <v>105</v>
      </c>
      <c r="I2093">
        <f t="shared" si="603"/>
        <v>42591</v>
      </c>
      <c r="J2093">
        <f t="shared" si="604"/>
        <v>42595</v>
      </c>
      <c r="K2093" t="str">
        <f t="shared" si="605"/>
        <v>NQQ1</v>
      </c>
      <c r="L2093">
        <f t="shared" si="606"/>
        <v>115</v>
      </c>
      <c r="M2093">
        <f t="shared" si="607"/>
        <v>4</v>
      </c>
      <c r="N2093">
        <f t="shared" si="608"/>
        <v>0</v>
      </c>
      <c r="O2093">
        <f t="shared" si="609"/>
        <v>0</v>
      </c>
      <c r="P2093" s="52" t="str">
        <f t="shared" si="610"/>
        <v>BOOKING.COM</v>
      </c>
      <c r="Q2093" s="52" t="str">
        <f t="shared" si="611"/>
        <v>*JBS HOTELS</v>
      </c>
      <c r="R2093" s="52" t="str">
        <f t="shared" si="612"/>
        <v>TOERKOOP REISBURO DE VEER</v>
      </c>
    </row>
    <row r="2094" spans="1:18" ht="15" customHeight="1">
      <c r="A2094" t="str">
        <f t="shared" si="595"/>
        <v>JAPANWALA, SAAID</v>
      </c>
      <c r="B2094" t="str">
        <f t="shared" si="596"/>
        <v>806-173018</v>
      </c>
      <c r="C2094">
        <f t="shared" si="597"/>
        <v>93155045</v>
      </c>
      <c r="D2094" t="str">
        <f t="shared" si="598"/>
        <v>Checked Out</v>
      </c>
      <c r="E2094" t="str">
        <f t="shared" si="599"/>
        <v>CRS</v>
      </c>
      <c r="F2094" t="str">
        <f t="shared" si="600"/>
        <v>RACK</v>
      </c>
      <c r="G2094" t="str">
        <f t="shared" si="601"/>
        <v>SBK</v>
      </c>
      <c r="H2094">
        <f t="shared" si="602"/>
        <v>105</v>
      </c>
      <c r="I2094">
        <f t="shared" si="603"/>
        <v>42591</v>
      </c>
      <c r="J2094">
        <f t="shared" si="604"/>
        <v>42595</v>
      </c>
      <c r="K2094" t="str">
        <f t="shared" si="605"/>
        <v>NQQ1</v>
      </c>
      <c r="L2094">
        <f t="shared" si="606"/>
        <v>115</v>
      </c>
      <c r="M2094">
        <f t="shared" si="607"/>
        <v>4</v>
      </c>
      <c r="N2094">
        <f t="shared" si="608"/>
        <v>0</v>
      </c>
      <c r="O2094">
        <f t="shared" si="609"/>
        <v>0</v>
      </c>
      <c r="P2094" s="52" t="str">
        <f t="shared" si="610"/>
        <v>BOOKING.COM</v>
      </c>
      <c r="Q2094" s="52" t="str">
        <f t="shared" si="611"/>
        <v>*JBS HOTELS</v>
      </c>
      <c r="R2094" s="52" t="str">
        <f t="shared" si="612"/>
        <v>TOERKOOP REISBURO DE VEER</v>
      </c>
    </row>
    <row r="2095" spans="1:18" ht="15" customHeight="1">
      <c r="A2095" t="str">
        <f t="shared" si="595"/>
        <v>JAPANWALA, SAAID</v>
      </c>
      <c r="B2095" t="str">
        <f t="shared" si="596"/>
        <v>806-173018</v>
      </c>
      <c r="C2095">
        <f t="shared" si="597"/>
        <v>93155045</v>
      </c>
      <c r="D2095" t="str">
        <f t="shared" si="598"/>
        <v>Checked Out</v>
      </c>
      <c r="E2095" t="str">
        <f t="shared" si="599"/>
        <v>CRS</v>
      </c>
      <c r="F2095" t="str">
        <f t="shared" si="600"/>
        <v>RACK</v>
      </c>
      <c r="G2095" t="str">
        <f t="shared" si="601"/>
        <v>SBK</v>
      </c>
      <c r="H2095">
        <f t="shared" si="602"/>
        <v>105</v>
      </c>
      <c r="I2095">
        <f t="shared" si="603"/>
        <v>42591</v>
      </c>
      <c r="J2095">
        <f t="shared" si="604"/>
        <v>42595</v>
      </c>
      <c r="K2095" t="str">
        <f t="shared" si="605"/>
        <v>NQQ1</v>
      </c>
      <c r="L2095">
        <f t="shared" si="606"/>
        <v>115</v>
      </c>
      <c r="M2095">
        <f t="shared" si="607"/>
        <v>4</v>
      </c>
      <c r="N2095">
        <f t="shared" si="608"/>
        <v>0</v>
      </c>
      <c r="O2095">
        <f t="shared" si="609"/>
        <v>0</v>
      </c>
      <c r="P2095" s="52" t="str">
        <f t="shared" si="610"/>
        <v>BOOKING.COM</v>
      </c>
      <c r="Q2095" s="52" t="str">
        <f t="shared" si="611"/>
        <v>*JBS HOTELS</v>
      </c>
      <c r="R2095" s="52" t="str">
        <f t="shared" si="612"/>
        <v>TOERKOOP REISBURO DE VEER</v>
      </c>
    </row>
    <row r="2096" spans="1:18" ht="15" customHeight="1">
      <c r="A2096" t="str">
        <f t="shared" si="595"/>
        <v>JAPANWALA, SAAID</v>
      </c>
      <c r="B2096" t="str">
        <f t="shared" si="596"/>
        <v>806-173018</v>
      </c>
      <c r="C2096">
        <f t="shared" si="597"/>
        <v>93155045</v>
      </c>
      <c r="D2096" t="str">
        <f t="shared" si="598"/>
        <v>Checked Out</v>
      </c>
      <c r="E2096" t="str">
        <f t="shared" si="599"/>
        <v>CRS</v>
      </c>
      <c r="F2096" t="str">
        <f t="shared" si="600"/>
        <v>RACK</v>
      </c>
      <c r="G2096" t="str">
        <f t="shared" si="601"/>
        <v>SBK</v>
      </c>
      <c r="H2096">
        <f t="shared" si="602"/>
        <v>105</v>
      </c>
      <c r="I2096">
        <f t="shared" si="603"/>
        <v>42591</v>
      </c>
      <c r="J2096">
        <f t="shared" si="604"/>
        <v>42595</v>
      </c>
      <c r="K2096" t="str">
        <f t="shared" si="605"/>
        <v>NQQ1</v>
      </c>
      <c r="L2096">
        <f t="shared" si="606"/>
        <v>115</v>
      </c>
      <c r="M2096">
        <f t="shared" si="607"/>
        <v>4</v>
      </c>
      <c r="N2096">
        <f t="shared" si="608"/>
        <v>0</v>
      </c>
      <c r="O2096">
        <f t="shared" si="609"/>
        <v>0</v>
      </c>
      <c r="P2096" s="52" t="str">
        <f t="shared" si="610"/>
        <v>BOOKING.COM</v>
      </c>
      <c r="Q2096" s="52" t="str">
        <f t="shared" si="611"/>
        <v>*JBS HOTELS</v>
      </c>
      <c r="R2096" s="52" t="str">
        <f t="shared" si="612"/>
        <v>TOERKOOP REISBURO DE VEER</v>
      </c>
    </row>
    <row r="2097" spans="1:18" ht="15" customHeight="1">
      <c r="A2097" t="str">
        <f t="shared" si="595"/>
        <v>JAPANWALA, SAAID</v>
      </c>
      <c r="B2097" t="str">
        <f t="shared" si="596"/>
        <v>806-173018</v>
      </c>
      <c r="C2097">
        <f t="shared" si="597"/>
        <v>93155045</v>
      </c>
      <c r="D2097" t="str">
        <f t="shared" si="598"/>
        <v>Checked Out</v>
      </c>
      <c r="E2097" t="str">
        <f t="shared" si="599"/>
        <v>CRS</v>
      </c>
      <c r="F2097" t="str">
        <f t="shared" si="600"/>
        <v>RACK</v>
      </c>
      <c r="G2097" t="str">
        <f t="shared" si="601"/>
        <v>SBK</v>
      </c>
      <c r="H2097">
        <f t="shared" si="602"/>
        <v>105</v>
      </c>
      <c r="I2097">
        <f t="shared" si="603"/>
        <v>42591</v>
      </c>
      <c r="J2097">
        <f t="shared" si="604"/>
        <v>42595</v>
      </c>
      <c r="K2097" t="str">
        <f t="shared" si="605"/>
        <v>NQQ1</v>
      </c>
      <c r="L2097">
        <f t="shared" si="606"/>
        <v>115</v>
      </c>
      <c r="M2097">
        <f t="shared" si="607"/>
        <v>4</v>
      </c>
      <c r="N2097">
        <f t="shared" si="608"/>
        <v>0</v>
      </c>
      <c r="O2097">
        <f t="shared" si="609"/>
        <v>0</v>
      </c>
      <c r="P2097" s="52" t="str">
        <f t="shared" si="610"/>
        <v>BOOKING.COM</v>
      </c>
      <c r="Q2097" s="52" t="str">
        <f t="shared" si="611"/>
        <v>*JBS HOTELS</v>
      </c>
      <c r="R2097" s="52" t="str">
        <f t="shared" si="612"/>
        <v>TOERKOOP REISBURO DE VEER</v>
      </c>
    </row>
    <row r="2098" spans="1:18" ht="15" customHeight="1">
      <c r="A2098" t="str">
        <f t="shared" si="595"/>
        <v>JAPANWALA, SAAID</v>
      </c>
      <c r="B2098" t="str">
        <f t="shared" si="596"/>
        <v>806-173018</v>
      </c>
      <c r="C2098">
        <f t="shared" si="597"/>
        <v>93155045</v>
      </c>
      <c r="D2098" t="str">
        <f t="shared" si="598"/>
        <v>Checked Out</v>
      </c>
      <c r="E2098" t="str">
        <f t="shared" si="599"/>
        <v>CRS</v>
      </c>
      <c r="F2098" t="str">
        <f t="shared" si="600"/>
        <v>RACK</v>
      </c>
      <c r="G2098" t="str">
        <f t="shared" si="601"/>
        <v>SBK</v>
      </c>
      <c r="H2098">
        <f t="shared" si="602"/>
        <v>105</v>
      </c>
      <c r="I2098">
        <f t="shared" si="603"/>
        <v>42591</v>
      </c>
      <c r="J2098">
        <f t="shared" si="604"/>
        <v>42595</v>
      </c>
      <c r="K2098" t="str">
        <f t="shared" si="605"/>
        <v>NQQ1</v>
      </c>
      <c r="L2098">
        <f t="shared" si="606"/>
        <v>115</v>
      </c>
      <c r="M2098">
        <f t="shared" si="607"/>
        <v>4</v>
      </c>
      <c r="N2098">
        <f t="shared" si="608"/>
        <v>0</v>
      </c>
      <c r="O2098">
        <f t="shared" si="609"/>
        <v>0</v>
      </c>
      <c r="P2098" s="52" t="str">
        <f t="shared" si="610"/>
        <v>BOOKING.COM</v>
      </c>
      <c r="Q2098" s="52" t="str">
        <f t="shared" si="611"/>
        <v>*JBS HOTELS</v>
      </c>
      <c r="R2098" s="52" t="str">
        <f t="shared" si="612"/>
        <v>TOERKOOP REISBURO DE VEER</v>
      </c>
    </row>
    <row r="2099" spans="1:18" ht="15" customHeight="1">
      <c r="A2099" t="str">
        <f t="shared" si="595"/>
        <v>JAPANWALA, SAAID</v>
      </c>
      <c r="B2099" t="str">
        <f t="shared" si="596"/>
        <v>806-173018</v>
      </c>
      <c r="C2099">
        <f t="shared" si="597"/>
        <v>93155045</v>
      </c>
      <c r="D2099" t="str">
        <f t="shared" si="598"/>
        <v>Checked Out</v>
      </c>
      <c r="E2099" t="str">
        <f t="shared" si="599"/>
        <v>CRS</v>
      </c>
      <c r="F2099" t="str">
        <f t="shared" si="600"/>
        <v>RACK</v>
      </c>
      <c r="G2099" t="str">
        <f t="shared" si="601"/>
        <v>SBK</v>
      </c>
      <c r="H2099">
        <f t="shared" si="602"/>
        <v>105</v>
      </c>
      <c r="I2099">
        <f t="shared" si="603"/>
        <v>42591</v>
      </c>
      <c r="J2099">
        <f t="shared" si="604"/>
        <v>42595</v>
      </c>
      <c r="K2099" t="str">
        <f t="shared" si="605"/>
        <v>NQQ1</v>
      </c>
      <c r="L2099">
        <f t="shared" si="606"/>
        <v>115</v>
      </c>
      <c r="M2099">
        <f t="shared" si="607"/>
        <v>4</v>
      </c>
      <c r="N2099">
        <f t="shared" si="608"/>
        <v>0</v>
      </c>
      <c r="O2099">
        <f t="shared" si="609"/>
        <v>0</v>
      </c>
      <c r="P2099" s="52" t="str">
        <f t="shared" si="610"/>
        <v>BOOKING.COM</v>
      </c>
      <c r="Q2099" s="52" t="str">
        <f t="shared" si="611"/>
        <v>*JBS HOTELS</v>
      </c>
      <c r="R2099" s="52" t="str">
        <f t="shared" si="612"/>
        <v>TOERKOOP REISBURO DE VEER</v>
      </c>
    </row>
    <row r="2100" spans="1:18" ht="15" customHeight="1">
      <c r="A2100" t="str">
        <f t="shared" si="595"/>
        <v>JAPANWALA, SAAID</v>
      </c>
      <c r="B2100" t="str">
        <f t="shared" si="596"/>
        <v>806-173018</v>
      </c>
      <c r="C2100">
        <f t="shared" si="597"/>
        <v>93155045</v>
      </c>
      <c r="D2100" t="str">
        <f t="shared" si="598"/>
        <v>Checked Out</v>
      </c>
      <c r="E2100" t="str">
        <f t="shared" si="599"/>
        <v>CRS</v>
      </c>
      <c r="F2100" t="str">
        <f t="shared" si="600"/>
        <v>RACK</v>
      </c>
      <c r="G2100" t="str">
        <f t="shared" si="601"/>
        <v>SBK</v>
      </c>
      <c r="H2100">
        <f t="shared" si="602"/>
        <v>105</v>
      </c>
      <c r="I2100">
        <f t="shared" si="603"/>
        <v>42591</v>
      </c>
      <c r="J2100">
        <f t="shared" si="604"/>
        <v>42595</v>
      </c>
      <c r="K2100" t="str">
        <f t="shared" si="605"/>
        <v>NQQ1</v>
      </c>
      <c r="L2100">
        <f t="shared" si="606"/>
        <v>115</v>
      </c>
      <c r="M2100">
        <f t="shared" si="607"/>
        <v>4</v>
      </c>
      <c r="N2100">
        <f t="shared" si="608"/>
        <v>0</v>
      </c>
      <c r="O2100">
        <f t="shared" si="609"/>
        <v>0</v>
      </c>
      <c r="P2100" s="52" t="str">
        <f t="shared" si="610"/>
        <v>BOOKING.COM</v>
      </c>
      <c r="Q2100" s="52" t="str">
        <f t="shared" si="611"/>
        <v>*JBS HOTELS</v>
      </c>
      <c r="R2100" s="52" t="str">
        <f t="shared" si="612"/>
        <v>TOERKOOP REISBURO DE VEER</v>
      </c>
    </row>
    <row r="2101" spans="1:18" ht="15" customHeight="1">
      <c r="A2101" t="str">
        <f t="shared" si="595"/>
        <v>JAPANWALA, SAAID</v>
      </c>
      <c r="B2101" t="str">
        <f t="shared" si="596"/>
        <v>806-173018</v>
      </c>
      <c r="C2101">
        <f t="shared" si="597"/>
        <v>93155045</v>
      </c>
      <c r="D2101" t="str">
        <f t="shared" si="598"/>
        <v>Checked Out</v>
      </c>
      <c r="E2101" t="str">
        <f t="shared" si="599"/>
        <v>CRS</v>
      </c>
      <c r="F2101" t="str">
        <f t="shared" si="600"/>
        <v>RACK</v>
      </c>
      <c r="G2101" t="str">
        <f t="shared" si="601"/>
        <v>SBK</v>
      </c>
      <c r="H2101">
        <f t="shared" si="602"/>
        <v>105</v>
      </c>
      <c r="I2101">
        <f t="shared" si="603"/>
        <v>42591</v>
      </c>
      <c r="J2101">
        <f t="shared" si="604"/>
        <v>42595</v>
      </c>
      <c r="K2101" t="str">
        <f t="shared" si="605"/>
        <v>NQQ1</v>
      </c>
      <c r="L2101">
        <f t="shared" si="606"/>
        <v>115</v>
      </c>
      <c r="M2101">
        <f t="shared" si="607"/>
        <v>4</v>
      </c>
      <c r="N2101">
        <f t="shared" si="608"/>
        <v>0</v>
      </c>
      <c r="O2101">
        <f t="shared" si="609"/>
        <v>0</v>
      </c>
      <c r="P2101" s="52" t="str">
        <f t="shared" si="610"/>
        <v>BOOKING.COM</v>
      </c>
      <c r="Q2101" s="52" t="str">
        <f t="shared" si="611"/>
        <v>*JBS HOTELS</v>
      </c>
      <c r="R2101" s="52" t="str">
        <f t="shared" si="612"/>
        <v>TOERKOOP REISBURO DE VEER</v>
      </c>
    </row>
    <row r="2102" spans="1:18" ht="15" customHeight="1">
      <c r="A2102" t="str">
        <f t="shared" si="595"/>
        <v>JAPANWALA, SAAID</v>
      </c>
      <c r="B2102" t="str">
        <f t="shared" si="596"/>
        <v>806-173018</v>
      </c>
      <c r="C2102">
        <f t="shared" si="597"/>
        <v>93155045</v>
      </c>
      <c r="D2102" t="str">
        <f t="shared" si="598"/>
        <v>Checked Out</v>
      </c>
      <c r="E2102" t="str">
        <f t="shared" si="599"/>
        <v>CRS</v>
      </c>
      <c r="F2102" t="str">
        <f t="shared" si="600"/>
        <v>RACK</v>
      </c>
      <c r="G2102" t="str">
        <f t="shared" si="601"/>
        <v>SBK</v>
      </c>
      <c r="H2102">
        <f t="shared" si="602"/>
        <v>105</v>
      </c>
      <c r="I2102">
        <f t="shared" si="603"/>
        <v>42591</v>
      </c>
      <c r="J2102">
        <f t="shared" si="604"/>
        <v>42595</v>
      </c>
      <c r="K2102" t="str">
        <f t="shared" si="605"/>
        <v>NQQ1</v>
      </c>
      <c r="L2102">
        <f t="shared" si="606"/>
        <v>115</v>
      </c>
      <c r="M2102">
        <f t="shared" si="607"/>
        <v>4</v>
      </c>
      <c r="N2102">
        <f t="shared" si="608"/>
        <v>0</v>
      </c>
      <c r="O2102">
        <f t="shared" si="609"/>
        <v>0</v>
      </c>
      <c r="P2102" s="52" t="str">
        <f t="shared" si="610"/>
        <v>BOOKING.COM</v>
      </c>
      <c r="Q2102" s="52" t="str">
        <f t="shared" si="611"/>
        <v>*JBS HOTELS</v>
      </c>
      <c r="R2102" s="52" t="str">
        <f t="shared" si="612"/>
        <v>TOERKOOP REISBURO DE VEER</v>
      </c>
    </row>
    <row r="2103" spans="1:18" ht="15" customHeight="1">
      <c r="A2103" t="str">
        <f t="shared" si="595"/>
        <v>JAPANWALA, SAAID</v>
      </c>
      <c r="B2103" t="str">
        <f t="shared" si="596"/>
        <v>806-173018</v>
      </c>
      <c r="C2103">
        <f t="shared" si="597"/>
        <v>93155045</v>
      </c>
      <c r="D2103" t="str">
        <f t="shared" si="598"/>
        <v>Checked Out</v>
      </c>
      <c r="E2103" t="str">
        <f t="shared" si="599"/>
        <v>CRS</v>
      </c>
      <c r="F2103" t="str">
        <f t="shared" si="600"/>
        <v>RACK</v>
      </c>
      <c r="G2103" t="str">
        <f t="shared" si="601"/>
        <v>SBK</v>
      </c>
      <c r="H2103">
        <f t="shared" si="602"/>
        <v>105</v>
      </c>
      <c r="I2103">
        <f t="shared" si="603"/>
        <v>42591</v>
      </c>
      <c r="J2103">
        <f t="shared" si="604"/>
        <v>42595</v>
      </c>
      <c r="K2103" t="str">
        <f t="shared" si="605"/>
        <v>NQQ1</v>
      </c>
      <c r="L2103">
        <f t="shared" si="606"/>
        <v>115</v>
      </c>
      <c r="M2103">
        <f t="shared" si="607"/>
        <v>4</v>
      </c>
      <c r="N2103">
        <f t="shared" si="608"/>
        <v>0</v>
      </c>
      <c r="O2103">
        <f t="shared" si="609"/>
        <v>0</v>
      </c>
      <c r="P2103" s="52" t="str">
        <f t="shared" si="610"/>
        <v>BOOKING.COM</v>
      </c>
      <c r="Q2103" s="52" t="str">
        <f t="shared" si="611"/>
        <v>*JBS HOTELS</v>
      </c>
      <c r="R2103" s="52" t="str">
        <f t="shared" si="612"/>
        <v>TOERKOOP REISBURO DE VEER</v>
      </c>
    </row>
    <row r="2104" spans="1:18" ht="15" customHeight="1">
      <c r="A2104" t="str">
        <f t="shared" si="595"/>
        <v>JAPANWALA, SAAID</v>
      </c>
      <c r="B2104" t="str">
        <f t="shared" si="596"/>
        <v>806-173018</v>
      </c>
      <c r="C2104">
        <f t="shared" si="597"/>
        <v>93155045</v>
      </c>
      <c r="D2104" t="str">
        <f t="shared" si="598"/>
        <v>Checked Out</v>
      </c>
      <c r="E2104" t="str">
        <f t="shared" si="599"/>
        <v>CRS</v>
      </c>
      <c r="F2104" t="str">
        <f t="shared" si="600"/>
        <v>RACK</v>
      </c>
      <c r="G2104" t="str">
        <f t="shared" si="601"/>
        <v>SBK</v>
      </c>
      <c r="H2104">
        <f t="shared" si="602"/>
        <v>105</v>
      </c>
      <c r="I2104">
        <f t="shared" si="603"/>
        <v>42591</v>
      </c>
      <c r="J2104">
        <f t="shared" si="604"/>
        <v>42595</v>
      </c>
      <c r="K2104" t="str">
        <f t="shared" si="605"/>
        <v>NQQ1</v>
      </c>
      <c r="L2104">
        <f t="shared" si="606"/>
        <v>115</v>
      </c>
      <c r="M2104">
        <f t="shared" si="607"/>
        <v>4</v>
      </c>
      <c r="N2104">
        <f t="shared" si="608"/>
        <v>0</v>
      </c>
      <c r="O2104">
        <f t="shared" si="609"/>
        <v>0</v>
      </c>
      <c r="P2104" s="52" t="str">
        <f t="shared" si="610"/>
        <v>BOOKING.COM</v>
      </c>
      <c r="Q2104" s="52" t="str">
        <f t="shared" si="611"/>
        <v>*JBS HOTELS</v>
      </c>
      <c r="R2104" s="52" t="str">
        <f t="shared" si="612"/>
        <v>TOERKOOP REISBURO DE VEER</v>
      </c>
    </row>
    <row r="2105" spans="1:18" ht="15" customHeight="1">
      <c r="A2105" t="str">
        <f t="shared" si="595"/>
        <v>JAPANWALA, SAAID</v>
      </c>
      <c r="B2105" t="str">
        <f t="shared" si="596"/>
        <v>806-173018</v>
      </c>
      <c r="C2105">
        <f t="shared" si="597"/>
        <v>93155045</v>
      </c>
      <c r="D2105" t="str">
        <f t="shared" si="598"/>
        <v>Checked Out</v>
      </c>
      <c r="E2105" t="str">
        <f t="shared" si="599"/>
        <v>CRS</v>
      </c>
      <c r="F2105" t="str">
        <f t="shared" si="600"/>
        <v>RACK</v>
      </c>
      <c r="G2105" t="str">
        <f t="shared" si="601"/>
        <v>SBK</v>
      </c>
      <c r="H2105">
        <f t="shared" si="602"/>
        <v>105</v>
      </c>
      <c r="I2105">
        <f t="shared" si="603"/>
        <v>42591</v>
      </c>
      <c r="J2105">
        <f t="shared" si="604"/>
        <v>42595</v>
      </c>
      <c r="K2105" t="str">
        <f t="shared" si="605"/>
        <v>NQQ1</v>
      </c>
      <c r="L2105">
        <f t="shared" si="606"/>
        <v>115</v>
      </c>
      <c r="M2105">
        <f t="shared" si="607"/>
        <v>4</v>
      </c>
      <c r="N2105">
        <f t="shared" si="608"/>
        <v>0</v>
      </c>
      <c r="O2105">
        <f t="shared" si="609"/>
        <v>0</v>
      </c>
      <c r="P2105" s="52" t="str">
        <f t="shared" si="610"/>
        <v>BOOKING.COM</v>
      </c>
      <c r="Q2105" s="52" t="str">
        <f t="shared" si="611"/>
        <v>*JBS HOTELS</v>
      </c>
      <c r="R2105" s="52" t="str">
        <f t="shared" si="612"/>
        <v>TOERKOOP REISBURO DE VEER</v>
      </c>
    </row>
    <row r="2106" spans="1:18" ht="15" customHeight="1">
      <c r="A2106" t="str">
        <f t="shared" si="595"/>
        <v>JAPANWALA, SAAID</v>
      </c>
      <c r="B2106" t="str">
        <f t="shared" si="596"/>
        <v>806-173018</v>
      </c>
      <c r="C2106">
        <f t="shared" si="597"/>
        <v>93155045</v>
      </c>
      <c r="D2106" t="str">
        <f t="shared" si="598"/>
        <v>Checked Out</v>
      </c>
      <c r="E2106" t="str">
        <f t="shared" si="599"/>
        <v>CRS</v>
      </c>
      <c r="F2106" t="str">
        <f t="shared" si="600"/>
        <v>RACK</v>
      </c>
      <c r="G2106" t="str">
        <f t="shared" si="601"/>
        <v>SBK</v>
      </c>
      <c r="H2106">
        <f t="shared" si="602"/>
        <v>105</v>
      </c>
      <c r="I2106">
        <f t="shared" si="603"/>
        <v>42591</v>
      </c>
      <c r="J2106">
        <f t="shared" si="604"/>
        <v>42595</v>
      </c>
      <c r="K2106" t="str">
        <f t="shared" si="605"/>
        <v>NQQ1</v>
      </c>
      <c r="L2106">
        <f t="shared" si="606"/>
        <v>115</v>
      </c>
      <c r="M2106">
        <f t="shared" si="607"/>
        <v>4</v>
      </c>
      <c r="N2106">
        <f t="shared" si="608"/>
        <v>0</v>
      </c>
      <c r="O2106">
        <f t="shared" si="609"/>
        <v>0</v>
      </c>
      <c r="P2106" s="52" t="str">
        <f t="shared" si="610"/>
        <v>BOOKING.COM</v>
      </c>
      <c r="Q2106" s="52" t="str">
        <f t="shared" si="611"/>
        <v>*JBS HOTELS</v>
      </c>
      <c r="R2106" s="52" t="str">
        <f t="shared" si="612"/>
        <v>TOERKOOP REISBURO DE VEER</v>
      </c>
    </row>
    <row r="2107" spans="1:18" ht="15" customHeight="1">
      <c r="A2107" t="str">
        <f t="shared" si="595"/>
        <v>JAPANWALA, SAAID</v>
      </c>
      <c r="B2107" t="str">
        <f t="shared" si="596"/>
        <v>806-173018</v>
      </c>
      <c r="C2107">
        <f t="shared" si="597"/>
        <v>93155045</v>
      </c>
      <c r="D2107" t="str">
        <f t="shared" si="598"/>
        <v>Checked Out</v>
      </c>
      <c r="E2107" t="str">
        <f t="shared" si="599"/>
        <v>CRS</v>
      </c>
      <c r="F2107" t="str">
        <f t="shared" si="600"/>
        <v>RACK</v>
      </c>
      <c r="G2107" t="str">
        <f t="shared" si="601"/>
        <v>SBK</v>
      </c>
      <c r="H2107">
        <f t="shared" si="602"/>
        <v>105</v>
      </c>
      <c r="I2107">
        <f t="shared" si="603"/>
        <v>42591</v>
      </c>
      <c r="J2107">
        <f t="shared" si="604"/>
        <v>42595</v>
      </c>
      <c r="K2107" t="str">
        <f t="shared" si="605"/>
        <v>NQQ1</v>
      </c>
      <c r="L2107">
        <f t="shared" si="606"/>
        <v>115</v>
      </c>
      <c r="M2107">
        <f t="shared" si="607"/>
        <v>4</v>
      </c>
      <c r="N2107">
        <f t="shared" si="608"/>
        <v>0</v>
      </c>
      <c r="O2107">
        <f t="shared" si="609"/>
        <v>0</v>
      </c>
      <c r="P2107" s="52" t="str">
        <f t="shared" si="610"/>
        <v>BOOKING.COM</v>
      </c>
      <c r="Q2107" s="52" t="str">
        <f t="shared" si="611"/>
        <v>*JBS HOTELS</v>
      </c>
      <c r="R2107" s="52" t="str">
        <f t="shared" si="612"/>
        <v>TOERKOOP REISBURO DE VEER</v>
      </c>
    </row>
    <row r="2108" spans="1:18" ht="15" customHeight="1">
      <c r="A2108" t="str">
        <f t="shared" si="595"/>
        <v>JAPANWALA, SAAID</v>
      </c>
      <c r="B2108" t="str">
        <f t="shared" si="596"/>
        <v>806-173018</v>
      </c>
      <c r="C2108">
        <f t="shared" si="597"/>
        <v>93155045</v>
      </c>
      <c r="D2108" t="str">
        <f t="shared" si="598"/>
        <v>Checked Out</v>
      </c>
      <c r="E2108" t="str">
        <f t="shared" si="599"/>
        <v>CRS</v>
      </c>
      <c r="F2108" t="str">
        <f t="shared" si="600"/>
        <v>RACK</v>
      </c>
      <c r="G2108" t="str">
        <f t="shared" si="601"/>
        <v>SBK</v>
      </c>
      <c r="H2108">
        <f t="shared" si="602"/>
        <v>105</v>
      </c>
      <c r="I2108">
        <f t="shared" si="603"/>
        <v>42591</v>
      </c>
      <c r="J2108">
        <f t="shared" si="604"/>
        <v>42595</v>
      </c>
      <c r="K2108" t="str">
        <f t="shared" si="605"/>
        <v>NQQ1</v>
      </c>
      <c r="L2108">
        <f t="shared" si="606"/>
        <v>115</v>
      </c>
      <c r="M2108">
        <f t="shared" si="607"/>
        <v>4</v>
      </c>
      <c r="N2108">
        <f t="shared" si="608"/>
        <v>0</v>
      </c>
      <c r="O2108">
        <f t="shared" si="609"/>
        <v>0</v>
      </c>
      <c r="P2108" s="52" t="str">
        <f t="shared" si="610"/>
        <v>BOOKING.COM</v>
      </c>
      <c r="Q2108" s="52" t="str">
        <f t="shared" si="611"/>
        <v>*JBS HOTELS</v>
      </c>
      <c r="R2108" s="52" t="str">
        <f t="shared" si="612"/>
        <v>TOERKOOP REISBURO DE VEER</v>
      </c>
    </row>
    <row r="2109" spans="1:18" ht="15" customHeight="1">
      <c r="A2109" t="str">
        <f t="shared" si="595"/>
        <v>JAPANWALA, SAAID</v>
      </c>
      <c r="B2109" t="str">
        <f t="shared" si="596"/>
        <v>806-173018</v>
      </c>
      <c r="C2109">
        <f t="shared" si="597"/>
        <v>93155045</v>
      </c>
      <c r="D2109" t="str">
        <f t="shared" si="598"/>
        <v>Checked Out</v>
      </c>
      <c r="E2109" t="str">
        <f t="shared" si="599"/>
        <v>CRS</v>
      </c>
      <c r="F2109" t="str">
        <f t="shared" si="600"/>
        <v>RACK</v>
      </c>
      <c r="G2109" t="str">
        <f t="shared" si="601"/>
        <v>SBK</v>
      </c>
      <c r="H2109">
        <f t="shared" si="602"/>
        <v>105</v>
      </c>
      <c r="I2109">
        <f t="shared" si="603"/>
        <v>42591</v>
      </c>
      <c r="J2109">
        <f t="shared" si="604"/>
        <v>42595</v>
      </c>
      <c r="K2109" t="str">
        <f t="shared" si="605"/>
        <v>NQQ1</v>
      </c>
      <c r="L2109">
        <f t="shared" si="606"/>
        <v>115</v>
      </c>
      <c r="M2109">
        <f t="shared" si="607"/>
        <v>4</v>
      </c>
      <c r="N2109">
        <f t="shared" si="608"/>
        <v>0</v>
      </c>
      <c r="O2109">
        <f t="shared" si="609"/>
        <v>0</v>
      </c>
      <c r="P2109" s="52" t="str">
        <f t="shared" si="610"/>
        <v>BOOKING.COM</v>
      </c>
      <c r="Q2109" s="52" t="str">
        <f t="shared" si="611"/>
        <v>*JBS HOTELS</v>
      </c>
      <c r="R2109" s="52" t="str">
        <f t="shared" si="612"/>
        <v>TOERKOOP REISBURO DE VEER</v>
      </c>
    </row>
    <row r="2110" spans="1:18" ht="15" customHeight="1">
      <c r="A2110" t="str">
        <f t="shared" si="595"/>
        <v>JAPANWALA, SAAID</v>
      </c>
      <c r="B2110" t="str">
        <f t="shared" si="596"/>
        <v>806-173018</v>
      </c>
      <c r="C2110">
        <f t="shared" si="597"/>
        <v>93155045</v>
      </c>
      <c r="D2110" t="str">
        <f t="shared" si="598"/>
        <v>Checked Out</v>
      </c>
      <c r="E2110" t="str">
        <f t="shared" si="599"/>
        <v>CRS</v>
      </c>
      <c r="F2110" t="str">
        <f t="shared" si="600"/>
        <v>RACK</v>
      </c>
      <c r="G2110" t="str">
        <f t="shared" si="601"/>
        <v>SBK</v>
      </c>
      <c r="H2110">
        <f t="shared" si="602"/>
        <v>105</v>
      </c>
      <c r="I2110">
        <f t="shared" si="603"/>
        <v>42591</v>
      </c>
      <c r="J2110">
        <f t="shared" si="604"/>
        <v>42595</v>
      </c>
      <c r="K2110" t="str">
        <f t="shared" si="605"/>
        <v>NQQ1</v>
      </c>
      <c r="L2110">
        <f t="shared" si="606"/>
        <v>115</v>
      </c>
      <c r="M2110">
        <f t="shared" si="607"/>
        <v>4</v>
      </c>
      <c r="N2110">
        <f t="shared" si="608"/>
        <v>0</v>
      </c>
      <c r="O2110">
        <f t="shared" si="609"/>
        <v>0</v>
      </c>
      <c r="P2110" s="52" t="str">
        <f t="shared" si="610"/>
        <v>BOOKING.COM</v>
      </c>
      <c r="Q2110" s="52" t="str">
        <f t="shared" si="611"/>
        <v>*JBS HOTELS</v>
      </c>
      <c r="R2110" s="52" t="str">
        <f t="shared" si="612"/>
        <v>TOERKOOP REISBURO DE VEER</v>
      </c>
    </row>
    <row r="2111" spans="1:18" ht="15" customHeight="1">
      <c r="A2111" t="str">
        <f t="shared" si="595"/>
        <v>JAPANWALA, SAAID</v>
      </c>
      <c r="B2111" t="str">
        <f t="shared" si="596"/>
        <v>806-173018</v>
      </c>
      <c r="C2111">
        <f t="shared" si="597"/>
        <v>93155045</v>
      </c>
      <c r="D2111" t="str">
        <f t="shared" si="598"/>
        <v>Checked Out</v>
      </c>
      <c r="E2111" t="str">
        <f t="shared" si="599"/>
        <v>CRS</v>
      </c>
      <c r="F2111" t="str">
        <f t="shared" si="600"/>
        <v>RACK</v>
      </c>
      <c r="G2111" t="str">
        <f t="shared" si="601"/>
        <v>SBK</v>
      </c>
      <c r="H2111">
        <f t="shared" si="602"/>
        <v>105</v>
      </c>
      <c r="I2111">
        <f t="shared" si="603"/>
        <v>42591</v>
      </c>
      <c r="J2111">
        <f t="shared" si="604"/>
        <v>42595</v>
      </c>
      <c r="K2111" t="str">
        <f t="shared" si="605"/>
        <v>NQQ1</v>
      </c>
      <c r="L2111">
        <f t="shared" si="606"/>
        <v>115</v>
      </c>
      <c r="M2111">
        <f t="shared" si="607"/>
        <v>4</v>
      </c>
      <c r="N2111">
        <f t="shared" si="608"/>
        <v>0</v>
      </c>
      <c r="O2111">
        <f t="shared" si="609"/>
        <v>0</v>
      </c>
      <c r="P2111" s="52" t="str">
        <f t="shared" si="610"/>
        <v>BOOKING.COM</v>
      </c>
      <c r="Q2111" s="52" t="str">
        <f t="shared" si="611"/>
        <v>*JBS HOTELS</v>
      </c>
      <c r="R2111" s="52" t="str">
        <f t="shared" si="612"/>
        <v>TOERKOOP REISBURO DE VEER</v>
      </c>
    </row>
    <row r="2112" spans="1:18" ht="15" customHeight="1">
      <c r="A2112" t="str">
        <f t="shared" si="595"/>
        <v>JAPANWALA, SAAID</v>
      </c>
      <c r="B2112" t="str">
        <f t="shared" si="596"/>
        <v>806-173018</v>
      </c>
      <c r="C2112">
        <f t="shared" si="597"/>
        <v>93155045</v>
      </c>
      <c r="D2112" t="str">
        <f t="shared" si="598"/>
        <v>Checked Out</v>
      </c>
      <c r="E2112" t="str">
        <f t="shared" si="599"/>
        <v>CRS</v>
      </c>
      <c r="F2112" t="str">
        <f t="shared" si="600"/>
        <v>RACK</v>
      </c>
      <c r="G2112" t="str">
        <f t="shared" si="601"/>
        <v>SBK</v>
      </c>
      <c r="H2112">
        <f t="shared" si="602"/>
        <v>105</v>
      </c>
      <c r="I2112">
        <f t="shared" si="603"/>
        <v>42591</v>
      </c>
      <c r="J2112">
        <f t="shared" si="604"/>
        <v>42595</v>
      </c>
      <c r="K2112" t="str">
        <f t="shared" si="605"/>
        <v>NQQ1</v>
      </c>
      <c r="L2112">
        <f t="shared" si="606"/>
        <v>115</v>
      </c>
      <c r="M2112">
        <f t="shared" si="607"/>
        <v>4</v>
      </c>
      <c r="N2112">
        <f t="shared" si="608"/>
        <v>0</v>
      </c>
      <c r="O2112">
        <f t="shared" si="609"/>
        <v>0</v>
      </c>
      <c r="P2112" s="52" t="str">
        <f t="shared" si="610"/>
        <v>BOOKING.COM</v>
      </c>
      <c r="Q2112" s="52" t="str">
        <f t="shared" si="611"/>
        <v>*JBS HOTELS</v>
      </c>
      <c r="R2112" s="52" t="str">
        <f t="shared" si="612"/>
        <v>TOERKOOP REISBURO DE VEER</v>
      </c>
    </row>
    <row r="2113" spans="1:18" ht="15" customHeight="1">
      <c r="A2113" t="str">
        <f t="shared" si="595"/>
        <v>JAPANWALA, SAAID</v>
      </c>
      <c r="B2113" t="str">
        <f t="shared" si="596"/>
        <v>806-173018</v>
      </c>
      <c r="C2113">
        <f t="shared" si="597"/>
        <v>93155045</v>
      </c>
      <c r="D2113" t="str">
        <f t="shared" si="598"/>
        <v>Checked Out</v>
      </c>
      <c r="E2113" t="str">
        <f t="shared" si="599"/>
        <v>CRS</v>
      </c>
      <c r="F2113" t="str">
        <f t="shared" si="600"/>
        <v>RACK</v>
      </c>
      <c r="G2113" t="str">
        <f t="shared" si="601"/>
        <v>SBK</v>
      </c>
      <c r="H2113">
        <f t="shared" si="602"/>
        <v>105</v>
      </c>
      <c r="I2113">
        <f t="shared" si="603"/>
        <v>42591</v>
      </c>
      <c r="J2113">
        <f t="shared" si="604"/>
        <v>42595</v>
      </c>
      <c r="K2113" t="str">
        <f t="shared" si="605"/>
        <v>NQQ1</v>
      </c>
      <c r="L2113">
        <f t="shared" si="606"/>
        <v>115</v>
      </c>
      <c r="M2113">
        <f t="shared" si="607"/>
        <v>4</v>
      </c>
      <c r="N2113">
        <f t="shared" si="608"/>
        <v>0</v>
      </c>
      <c r="O2113">
        <f t="shared" si="609"/>
        <v>0</v>
      </c>
      <c r="P2113" s="52" t="str">
        <f t="shared" si="610"/>
        <v>BOOKING.COM</v>
      </c>
      <c r="Q2113" s="52" t="str">
        <f t="shared" si="611"/>
        <v>*JBS HOTELS</v>
      </c>
      <c r="R2113" s="52" t="str">
        <f t="shared" si="612"/>
        <v>TOERKOOP REISBURO DE VEER</v>
      </c>
    </row>
    <row r="2114" spans="1:18" ht="15" customHeight="1">
      <c r="A2114" t="str">
        <f t="shared" si="595"/>
        <v>JAPANWALA, SAAID</v>
      </c>
      <c r="B2114" t="str">
        <f t="shared" si="596"/>
        <v>806-173018</v>
      </c>
      <c r="C2114">
        <f t="shared" si="597"/>
        <v>93155045</v>
      </c>
      <c r="D2114" t="str">
        <f t="shared" si="598"/>
        <v>Checked Out</v>
      </c>
      <c r="E2114" t="str">
        <f t="shared" si="599"/>
        <v>CRS</v>
      </c>
      <c r="F2114" t="str">
        <f t="shared" si="600"/>
        <v>RACK</v>
      </c>
      <c r="G2114" t="str">
        <f t="shared" si="601"/>
        <v>SBK</v>
      </c>
      <c r="H2114">
        <f t="shared" si="602"/>
        <v>105</v>
      </c>
      <c r="I2114">
        <f t="shared" si="603"/>
        <v>42591</v>
      </c>
      <c r="J2114">
        <f t="shared" si="604"/>
        <v>42595</v>
      </c>
      <c r="K2114" t="str">
        <f t="shared" si="605"/>
        <v>NQQ1</v>
      </c>
      <c r="L2114">
        <f t="shared" si="606"/>
        <v>115</v>
      </c>
      <c r="M2114">
        <f t="shared" si="607"/>
        <v>4</v>
      </c>
      <c r="N2114">
        <f t="shared" si="608"/>
        <v>0</v>
      </c>
      <c r="O2114">
        <f t="shared" si="609"/>
        <v>0</v>
      </c>
      <c r="P2114" s="52" t="str">
        <f t="shared" si="610"/>
        <v>BOOKING.COM</v>
      </c>
      <c r="Q2114" s="52" t="str">
        <f t="shared" si="611"/>
        <v>*JBS HOTELS</v>
      </c>
      <c r="R2114" s="52" t="str">
        <f t="shared" si="612"/>
        <v>TOERKOOP REISBURO DE VEER</v>
      </c>
    </row>
    <row r="2115" spans="1:18" ht="15" customHeight="1">
      <c r="A2115" t="str">
        <f t="shared" si="595"/>
        <v>JAPANWALA, SAAID</v>
      </c>
      <c r="B2115" t="str">
        <f t="shared" si="596"/>
        <v>806-173018</v>
      </c>
      <c r="C2115">
        <f t="shared" si="597"/>
        <v>93155045</v>
      </c>
      <c r="D2115" t="str">
        <f t="shared" si="598"/>
        <v>Checked Out</v>
      </c>
      <c r="E2115" t="str">
        <f t="shared" si="599"/>
        <v>CRS</v>
      </c>
      <c r="F2115" t="str">
        <f t="shared" si="600"/>
        <v>RACK</v>
      </c>
      <c r="G2115" t="str">
        <f t="shared" si="601"/>
        <v>SBK</v>
      </c>
      <c r="H2115">
        <f t="shared" si="602"/>
        <v>105</v>
      </c>
      <c r="I2115">
        <f t="shared" si="603"/>
        <v>42591</v>
      </c>
      <c r="J2115">
        <f t="shared" si="604"/>
        <v>42595</v>
      </c>
      <c r="K2115" t="str">
        <f t="shared" si="605"/>
        <v>NQQ1</v>
      </c>
      <c r="L2115">
        <f t="shared" si="606"/>
        <v>115</v>
      </c>
      <c r="M2115">
        <f t="shared" si="607"/>
        <v>4</v>
      </c>
      <c r="N2115">
        <f t="shared" si="608"/>
        <v>0</v>
      </c>
      <c r="O2115">
        <f t="shared" si="609"/>
        <v>0</v>
      </c>
      <c r="P2115" s="52" t="str">
        <f t="shared" si="610"/>
        <v>BOOKING.COM</v>
      </c>
      <c r="Q2115" s="52" t="str">
        <f t="shared" si="611"/>
        <v>*JBS HOTELS</v>
      </c>
      <c r="R2115" s="52" t="str">
        <f t="shared" si="612"/>
        <v>TOERKOOP REISBURO DE VEER</v>
      </c>
    </row>
    <row r="2116" spans="1:18" ht="15" customHeight="1">
      <c r="A2116" t="str">
        <f t="shared" si="595"/>
        <v>JAPANWALA, SAAID</v>
      </c>
      <c r="B2116" t="str">
        <f t="shared" si="596"/>
        <v>806-173018</v>
      </c>
      <c r="C2116">
        <f t="shared" si="597"/>
        <v>93155045</v>
      </c>
      <c r="D2116" t="str">
        <f t="shared" si="598"/>
        <v>Checked Out</v>
      </c>
      <c r="E2116" t="str">
        <f t="shared" si="599"/>
        <v>CRS</v>
      </c>
      <c r="F2116" t="str">
        <f t="shared" si="600"/>
        <v>RACK</v>
      </c>
      <c r="G2116" t="str">
        <f t="shared" si="601"/>
        <v>SBK</v>
      </c>
      <c r="H2116">
        <f t="shared" si="602"/>
        <v>105</v>
      </c>
      <c r="I2116">
        <f t="shared" si="603"/>
        <v>42591</v>
      </c>
      <c r="J2116">
        <f t="shared" si="604"/>
        <v>42595</v>
      </c>
      <c r="K2116" t="str">
        <f t="shared" si="605"/>
        <v>NQQ1</v>
      </c>
      <c r="L2116">
        <f t="shared" si="606"/>
        <v>115</v>
      </c>
      <c r="M2116">
        <f t="shared" si="607"/>
        <v>4</v>
      </c>
      <c r="N2116">
        <f t="shared" si="608"/>
        <v>0</v>
      </c>
      <c r="O2116">
        <f t="shared" si="609"/>
        <v>0</v>
      </c>
      <c r="P2116" s="52" t="str">
        <f t="shared" si="610"/>
        <v>BOOKING.COM</v>
      </c>
      <c r="Q2116" s="52" t="str">
        <f t="shared" si="611"/>
        <v>*JBS HOTELS</v>
      </c>
      <c r="R2116" s="52" t="str">
        <f t="shared" si="612"/>
        <v>TOERKOOP REISBURO DE VEER</v>
      </c>
    </row>
    <row r="2117" spans="1:18" ht="15" customHeight="1">
      <c r="A2117" t="str">
        <f t="shared" si="595"/>
        <v>JAPANWALA, SAAID</v>
      </c>
      <c r="B2117" t="str">
        <f t="shared" si="596"/>
        <v>806-173018</v>
      </c>
      <c r="C2117">
        <f t="shared" si="597"/>
        <v>93155045</v>
      </c>
      <c r="D2117" t="str">
        <f t="shared" si="598"/>
        <v>Checked Out</v>
      </c>
      <c r="E2117" t="str">
        <f t="shared" si="599"/>
        <v>CRS</v>
      </c>
      <c r="F2117" t="str">
        <f t="shared" si="600"/>
        <v>RACK</v>
      </c>
      <c r="G2117" t="str">
        <f t="shared" si="601"/>
        <v>SBK</v>
      </c>
      <c r="H2117">
        <f t="shared" si="602"/>
        <v>105</v>
      </c>
      <c r="I2117">
        <f t="shared" si="603"/>
        <v>42591</v>
      </c>
      <c r="J2117">
        <f t="shared" si="604"/>
        <v>42595</v>
      </c>
      <c r="K2117" t="str">
        <f t="shared" si="605"/>
        <v>NQQ1</v>
      </c>
      <c r="L2117">
        <f t="shared" si="606"/>
        <v>115</v>
      </c>
      <c r="M2117">
        <f t="shared" si="607"/>
        <v>4</v>
      </c>
      <c r="N2117">
        <f t="shared" si="608"/>
        <v>0</v>
      </c>
      <c r="O2117">
        <f t="shared" si="609"/>
        <v>0</v>
      </c>
      <c r="P2117" s="52" t="str">
        <f t="shared" si="610"/>
        <v>BOOKING.COM</v>
      </c>
      <c r="Q2117" s="52" t="str">
        <f t="shared" si="611"/>
        <v>*JBS HOTELS</v>
      </c>
      <c r="R2117" s="52" t="str">
        <f t="shared" si="612"/>
        <v>TOERKOOP REISBURO DE VEER</v>
      </c>
    </row>
    <row r="2118" spans="1:18" ht="15" customHeight="1">
      <c r="A2118" t="str">
        <f t="shared" si="595"/>
        <v>JAPANWALA, SAAID</v>
      </c>
      <c r="B2118" t="str">
        <f t="shared" si="596"/>
        <v>806-173018</v>
      </c>
      <c r="C2118">
        <f t="shared" si="597"/>
        <v>93155045</v>
      </c>
      <c r="D2118" t="str">
        <f t="shared" si="598"/>
        <v>Checked Out</v>
      </c>
      <c r="E2118" t="str">
        <f t="shared" si="599"/>
        <v>CRS</v>
      </c>
      <c r="F2118" t="str">
        <f t="shared" si="600"/>
        <v>RACK</v>
      </c>
      <c r="G2118" t="str">
        <f t="shared" si="601"/>
        <v>SBK</v>
      </c>
      <c r="H2118">
        <f t="shared" si="602"/>
        <v>105</v>
      </c>
      <c r="I2118">
        <f t="shared" si="603"/>
        <v>42591</v>
      </c>
      <c r="J2118">
        <f t="shared" si="604"/>
        <v>42595</v>
      </c>
      <c r="K2118" t="str">
        <f t="shared" si="605"/>
        <v>NQQ1</v>
      </c>
      <c r="L2118">
        <f t="shared" si="606"/>
        <v>115</v>
      </c>
      <c r="M2118">
        <f t="shared" si="607"/>
        <v>4</v>
      </c>
      <c r="N2118">
        <f t="shared" si="608"/>
        <v>0</v>
      </c>
      <c r="O2118">
        <f t="shared" si="609"/>
        <v>0</v>
      </c>
      <c r="P2118" s="52" t="str">
        <f t="shared" si="610"/>
        <v>BOOKING.COM</v>
      </c>
      <c r="Q2118" s="52" t="str">
        <f t="shared" si="611"/>
        <v>*JBS HOTELS</v>
      </c>
      <c r="R2118" s="52" t="str">
        <f t="shared" si="612"/>
        <v>TOERKOOP REISBURO DE VEER</v>
      </c>
    </row>
    <row r="2119" spans="1:18" ht="15" customHeight="1">
      <c r="A2119" t="str">
        <f t="shared" si="595"/>
        <v>JAPANWALA, SAAID</v>
      </c>
      <c r="B2119" t="str">
        <f t="shared" si="596"/>
        <v>806-173018</v>
      </c>
      <c r="C2119">
        <f t="shared" si="597"/>
        <v>93155045</v>
      </c>
      <c r="D2119" t="str">
        <f t="shared" si="598"/>
        <v>Checked Out</v>
      </c>
      <c r="E2119" t="str">
        <f t="shared" si="599"/>
        <v>CRS</v>
      </c>
      <c r="F2119" t="str">
        <f t="shared" si="600"/>
        <v>RACK</v>
      </c>
      <c r="G2119" t="str">
        <f t="shared" si="601"/>
        <v>SBK</v>
      </c>
      <c r="H2119">
        <f t="shared" si="602"/>
        <v>105</v>
      </c>
      <c r="I2119">
        <f t="shared" si="603"/>
        <v>42591</v>
      </c>
      <c r="J2119">
        <f t="shared" si="604"/>
        <v>42595</v>
      </c>
      <c r="K2119" t="str">
        <f t="shared" si="605"/>
        <v>NQQ1</v>
      </c>
      <c r="L2119">
        <f t="shared" si="606"/>
        <v>115</v>
      </c>
      <c r="M2119">
        <f t="shared" si="607"/>
        <v>4</v>
      </c>
      <c r="N2119">
        <f t="shared" si="608"/>
        <v>0</v>
      </c>
      <c r="O2119">
        <f t="shared" si="609"/>
        <v>0</v>
      </c>
      <c r="P2119" s="52" t="str">
        <f t="shared" si="610"/>
        <v>BOOKING.COM</v>
      </c>
      <c r="Q2119" s="52" t="str">
        <f t="shared" si="611"/>
        <v>*JBS HOTELS</v>
      </c>
      <c r="R2119" s="52" t="str">
        <f t="shared" si="612"/>
        <v>TOERKOOP REISBURO DE VEER</v>
      </c>
    </row>
    <row r="2120" spans="1:18" ht="15" customHeight="1">
      <c r="A2120" t="str">
        <f t="shared" si="595"/>
        <v>JAPANWALA, SAAID</v>
      </c>
      <c r="B2120" t="str">
        <f t="shared" si="596"/>
        <v>806-173018</v>
      </c>
      <c r="C2120">
        <f t="shared" si="597"/>
        <v>93155045</v>
      </c>
      <c r="D2120" t="str">
        <f t="shared" si="598"/>
        <v>Checked Out</v>
      </c>
      <c r="E2120" t="str">
        <f t="shared" si="599"/>
        <v>CRS</v>
      </c>
      <c r="F2120" t="str">
        <f t="shared" si="600"/>
        <v>RACK</v>
      </c>
      <c r="G2120" t="str">
        <f t="shared" si="601"/>
        <v>SBK</v>
      </c>
      <c r="H2120">
        <f t="shared" si="602"/>
        <v>105</v>
      </c>
      <c r="I2120">
        <f t="shared" si="603"/>
        <v>42591</v>
      </c>
      <c r="J2120">
        <f t="shared" si="604"/>
        <v>42595</v>
      </c>
      <c r="K2120" t="str">
        <f t="shared" si="605"/>
        <v>NQQ1</v>
      </c>
      <c r="L2120">
        <f t="shared" si="606"/>
        <v>115</v>
      </c>
      <c r="M2120">
        <f t="shared" si="607"/>
        <v>4</v>
      </c>
      <c r="N2120">
        <f t="shared" si="608"/>
        <v>0</v>
      </c>
      <c r="O2120">
        <f t="shared" si="609"/>
        <v>0</v>
      </c>
      <c r="P2120" s="52" t="str">
        <f t="shared" si="610"/>
        <v>BOOKING.COM</v>
      </c>
      <c r="Q2120" s="52" t="str">
        <f t="shared" si="611"/>
        <v>*JBS HOTELS</v>
      </c>
      <c r="R2120" s="52" t="str">
        <f t="shared" si="612"/>
        <v>TOERKOOP REISBURO DE VEER</v>
      </c>
    </row>
    <row r="2121" spans="1:18" ht="15" customHeight="1">
      <c r="A2121" t="str">
        <f t="shared" si="595"/>
        <v>JAPANWALA, SAAID</v>
      </c>
      <c r="B2121" t="str">
        <f t="shared" si="596"/>
        <v>806-173018</v>
      </c>
      <c r="C2121">
        <f t="shared" si="597"/>
        <v>93155045</v>
      </c>
      <c r="D2121" t="str">
        <f t="shared" si="598"/>
        <v>Checked Out</v>
      </c>
      <c r="E2121" t="str">
        <f t="shared" si="599"/>
        <v>CRS</v>
      </c>
      <c r="F2121" t="str">
        <f t="shared" si="600"/>
        <v>RACK</v>
      </c>
      <c r="G2121" t="str">
        <f t="shared" si="601"/>
        <v>SBK</v>
      </c>
      <c r="H2121">
        <f t="shared" si="602"/>
        <v>105</v>
      </c>
      <c r="I2121">
        <f t="shared" si="603"/>
        <v>42591</v>
      </c>
      <c r="J2121">
        <f t="shared" si="604"/>
        <v>42595</v>
      </c>
      <c r="K2121" t="str">
        <f t="shared" si="605"/>
        <v>NQQ1</v>
      </c>
      <c r="L2121">
        <f t="shared" si="606"/>
        <v>115</v>
      </c>
      <c r="M2121">
        <f t="shared" si="607"/>
        <v>4</v>
      </c>
      <c r="N2121">
        <f t="shared" si="608"/>
        <v>0</v>
      </c>
      <c r="O2121">
        <f t="shared" si="609"/>
        <v>0</v>
      </c>
      <c r="P2121" s="52" t="str">
        <f t="shared" si="610"/>
        <v>BOOKING.COM</v>
      </c>
      <c r="Q2121" s="52" t="str">
        <f t="shared" si="611"/>
        <v>*JBS HOTELS</v>
      </c>
      <c r="R2121" s="52" t="str">
        <f t="shared" si="612"/>
        <v>TOERKOOP REISBURO DE VEER</v>
      </c>
    </row>
    <row r="2122" spans="1:18" ht="15" customHeight="1">
      <c r="A2122" t="str">
        <f t="shared" si="595"/>
        <v>JAPANWALA, SAAID</v>
      </c>
      <c r="B2122" t="str">
        <f t="shared" si="596"/>
        <v>806-173018</v>
      </c>
      <c r="C2122">
        <f t="shared" si="597"/>
        <v>93155045</v>
      </c>
      <c r="D2122" t="str">
        <f t="shared" si="598"/>
        <v>Checked Out</v>
      </c>
      <c r="E2122" t="str">
        <f t="shared" si="599"/>
        <v>CRS</v>
      </c>
      <c r="F2122" t="str">
        <f t="shared" si="600"/>
        <v>RACK</v>
      </c>
      <c r="G2122" t="str">
        <f t="shared" si="601"/>
        <v>SBK</v>
      </c>
      <c r="H2122">
        <f t="shared" si="602"/>
        <v>105</v>
      </c>
      <c r="I2122">
        <f t="shared" si="603"/>
        <v>42591</v>
      </c>
      <c r="J2122">
        <f t="shared" si="604"/>
        <v>42595</v>
      </c>
      <c r="K2122" t="str">
        <f t="shared" si="605"/>
        <v>NQQ1</v>
      </c>
      <c r="L2122">
        <f t="shared" si="606"/>
        <v>115</v>
      </c>
      <c r="M2122">
        <f t="shared" si="607"/>
        <v>4</v>
      </c>
      <c r="N2122">
        <f t="shared" si="608"/>
        <v>0</v>
      </c>
      <c r="O2122">
        <f t="shared" si="609"/>
        <v>0</v>
      </c>
      <c r="P2122" s="52" t="str">
        <f t="shared" si="610"/>
        <v>BOOKING.COM</v>
      </c>
      <c r="Q2122" s="52" t="str">
        <f t="shared" si="611"/>
        <v>*JBS HOTELS</v>
      </c>
      <c r="R2122" s="52" t="str">
        <f t="shared" si="612"/>
        <v>TOERKOOP REISBURO DE VEER</v>
      </c>
    </row>
    <row r="2123" spans="1:18" ht="15" customHeight="1">
      <c r="A2123" t="str">
        <f t="shared" si="595"/>
        <v>JAPANWALA, SAAID</v>
      </c>
      <c r="B2123" t="str">
        <f t="shared" si="596"/>
        <v>806-173018</v>
      </c>
      <c r="C2123">
        <f t="shared" si="597"/>
        <v>93155045</v>
      </c>
      <c r="D2123" t="str">
        <f t="shared" si="598"/>
        <v>Checked Out</v>
      </c>
      <c r="E2123" t="str">
        <f t="shared" si="599"/>
        <v>CRS</v>
      </c>
      <c r="F2123" t="str">
        <f t="shared" si="600"/>
        <v>RACK</v>
      </c>
      <c r="G2123" t="str">
        <f t="shared" si="601"/>
        <v>SBK</v>
      </c>
      <c r="H2123">
        <f t="shared" si="602"/>
        <v>105</v>
      </c>
      <c r="I2123">
        <f t="shared" si="603"/>
        <v>42591</v>
      </c>
      <c r="J2123">
        <f t="shared" si="604"/>
        <v>42595</v>
      </c>
      <c r="K2123" t="str">
        <f t="shared" si="605"/>
        <v>NQQ1</v>
      </c>
      <c r="L2123">
        <f t="shared" si="606"/>
        <v>115</v>
      </c>
      <c r="M2123">
        <f t="shared" si="607"/>
        <v>4</v>
      </c>
      <c r="N2123">
        <f t="shared" si="608"/>
        <v>0</v>
      </c>
      <c r="O2123">
        <f t="shared" si="609"/>
        <v>0</v>
      </c>
      <c r="P2123" s="52" t="str">
        <f t="shared" si="610"/>
        <v>BOOKING.COM</v>
      </c>
      <c r="Q2123" s="52" t="str">
        <f t="shared" si="611"/>
        <v>*JBS HOTELS</v>
      </c>
      <c r="R2123" s="52" t="str">
        <f t="shared" si="612"/>
        <v>TOERKOOP REISBURO DE VEER</v>
      </c>
    </row>
    <row r="2124" spans="1:18" ht="15" customHeight="1">
      <c r="A2124" t="str">
        <f t="shared" si="595"/>
        <v>JAPANWALA, SAAID</v>
      </c>
      <c r="B2124" t="str">
        <f t="shared" si="596"/>
        <v>806-173018</v>
      </c>
      <c r="C2124">
        <f t="shared" si="597"/>
        <v>93155045</v>
      </c>
      <c r="D2124" t="str">
        <f t="shared" si="598"/>
        <v>Checked Out</v>
      </c>
      <c r="E2124" t="str">
        <f t="shared" si="599"/>
        <v>CRS</v>
      </c>
      <c r="F2124" t="str">
        <f t="shared" si="600"/>
        <v>RACK</v>
      </c>
      <c r="G2124" t="str">
        <f t="shared" si="601"/>
        <v>SBK</v>
      </c>
      <c r="H2124">
        <f t="shared" si="602"/>
        <v>105</v>
      </c>
      <c r="I2124">
        <f t="shared" si="603"/>
        <v>42591</v>
      </c>
      <c r="J2124">
        <f t="shared" si="604"/>
        <v>42595</v>
      </c>
      <c r="K2124" t="str">
        <f t="shared" si="605"/>
        <v>NQQ1</v>
      </c>
      <c r="L2124">
        <f t="shared" si="606"/>
        <v>115</v>
      </c>
      <c r="M2124">
        <f t="shared" si="607"/>
        <v>4</v>
      </c>
      <c r="N2124">
        <f t="shared" si="608"/>
        <v>0</v>
      </c>
      <c r="O2124">
        <f t="shared" si="609"/>
        <v>0</v>
      </c>
      <c r="P2124" s="52" t="str">
        <f t="shared" si="610"/>
        <v>BOOKING.COM</v>
      </c>
      <c r="Q2124" s="52" t="str">
        <f t="shared" si="611"/>
        <v>*JBS HOTELS</v>
      </c>
      <c r="R2124" s="52" t="str">
        <f t="shared" si="612"/>
        <v>TOERKOOP REISBURO DE VEER</v>
      </c>
    </row>
    <row r="2125" spans="1:18" ht="15" customHeight="1">
      <c r="A2125" t="str">
        <f t="shared" si="595"/>
        <v>JAPANWALA, SAAID</v>
      </c>
      <c r="B2125" t="str">
        <f t="shared" si="596"/>
        <v>806-173018</v>
      </c>
      <c r="C2125">
        <f t="shared" si="597"/>
        <v>93155045</v>
      </c>
      <c r="D2125" t="str">
        <f t="shared" si="598"/>
        <v>Checked Out</v>
      </c>
      <c r="E2125" t="str">
        <f t="shared" si="599"/>
        <v>CRS</v>
      </c>
      <c r="F2125" t="str">
        <f t="shared" si="600"/>
        <v>RACK</v>
      </c>
      <c r="G2125" t="str">
        <f t="shared" si="601"/>
        <v>SBK</v>
      </c>
      <c r="H2125">
        <f t="shared" si="602"/>
        <v>105</v>
      </c>
      <c r="I2125">
        <f t="shared" si="603"/>
        <v>42591</v>
      </c>
      <c r="J2125">
        <f t="shared" si="604"/>
        <v>42595</v>
      </c>
      <c r="K2125" t="str">
        <f t="shared" si="605"/>
        <v>NQQ1</v>
      </c>
      <c r="L2125">
        <f t="shared" si="606"/>
        <v>115</v>
      </c>
      <c r="M2125">
        <f t="shared" si="607"/>
        <v>4</v>
      </c>
      <c r="N2125">
        <f t="shared" si="608"/>
        <v>0</v>
      </c>
      <c r="O2125">
        <f t="shared" si="609"/>
        <v>0</v>
      </c>
      <c r="P2125" s="52" t="str">
        <f t="shared" si="610"/>
        <v>BOOKING.COM</v>
      </c>
      <c r="Q2125" s="52" t="str">
        <f t="shared" si="611"/>
        <v>*JBS HOTELS</v>
      </c>
      <c r="R2125" s="52" t="str">
        <f t="shared" si="612"/>
        <v>TOERKOOP REISBURO DE VEER</v>
      </c>
    </row>
    <row r="2126" spans="1:18" ht="15" customHeight="1">
      <c r="A2126" t="str">
        <f t="shared" si="595"/>
        <v>JAPANWALA, SAAID</v>
      </c>
      <c r="B2126" t="str">
        <f t="shared" si="596"/>
        <v>806-173018</v>
      </c>
      <c r="C2126">
        <f t="shared" si="597"/>
        <v>93155045</v>
      </c>
      <c r="D2126" t="str">
        <f t="shared" si="598"/>
        <v>Checked Out</v>
      </c>
      <c r="E2126" t="str">
        <f t="shared" si="599"/>
        <v>CRS</v>
      </c>
      <c r="F2126" t="str">
        <f t="shared" si="600"/>
        <v>RACK</v>
      </c>
      <c r="G2126" t="str">
        <f t="shared" si="601"/>
        <v>SBK</v>
      </c>
      <c r="H2126">
        <f t="shared" si="602"/>
        <v>105</v>
      </c>
      <c r="I2126">
        <f t="shared" si="603"/>
        <v>42591</v>
      </c>
      <c r="J2126">
        <f t="shared" si="604"/>
        <v>42595</v>
      </c>
      <c r="K2126" t="str">
        <f t="shared" si="605"/>
        <v>NQQ1</v>
      </c>
      <c r="L2126">
        <f t="shared" si="606"/>
        <v>115</v>
      </c>
      <c r="M2126">
        <f t="shared" si="607"/>
        <v>4</v>
      </c>
      <c r="N2126">
        <f t="shared" si="608"/>
        <v>0</v>
      </c>
      <c r="O2126">
        <f t="shared" si="609"/>
        <v>0</v>
      </c>
      <c r="P2126" s="52" t="str">
        <f t="shared" si="610"/>
        <v>BOOKING.COM</v>
      </c>
      <c r="Q2126" s="52" t="str">
        <f t="shared" si="611"/>
        <v>*JBS HOTELS</v>
      </c>
      <c r="R2126" s="52" t="str">
        <f t="shared" si="612"/>
        <v>TOERKOOP REISBURO DE VEER</v>
      </c>
    </row>
    <row r="2127" spans="1:18" ht="15" customHeight="1">
      <c r="A2127" t="str">
        <f t="shared" si="595"/>
        <v>JAPANWALA, SAAID</v>
      </c>
      <c r="B2127" t="str">
        <f t="shared" si="596"/>
        <v>806-173018</v>
      </c>
      <c r="C2127">
        <f t="shared" si="597"/>
        <v>93155045</v>
      </c>
      <c r="D2127" t="str">
        <f t="shared" si="598"/>
        <v>Checked Out</v>
      </c>
      <c r="E2127" t="str">
        <f t="shared" si="599"/>
        <v>CRS</v>
      </c>
      <c r="F2127" t="str">
        <f t="shared" si="600"/>
        <v>RACK</v>
      </c>
      <c r="G2127" t="str">
        <f t="shared" si="601"/>
        <v>SBK</v>
      </c>
      <c r="H2127">
        <f t="shared" si="602"/>
        <v>105</v>
      </c>
      <c r="I2127">
        <f t="shared" si="603"/>
        <v>42591</v>
      </c>
      <c r="J2127">
        <f t="shared" si="604"/>
        <v>42595</v>
      </c>
      <c r="K2127" t="str">
        <f t="shared" si="605"/>
        <v>NQQ1</v>
      </c>
      <c r="L2127">
        <f t="shared" si="606"/>
        <v>115</v>
      </c>
      <c r="M2127">
        <f t="shared" si="607"/>
        <v>4</v>
      </c>
      <c r="N2127">
        <f t="shared" si="608"/>
        <v>0</v>
      </c>
      <c r="O2127">
        <f t="shared" si="609"/>
        <v>0</v>
      </c>
      <c r="P2127" s="52" t="str">
        <f t="shared" si="610"/>
        <v>BOOKING.COM</v>
      </c>
      <c r="Q2127" s="52" t="str">
        <f t="shared" si="611"/>
        <v>*JBS HOTELS</v>
      </c>
      <c r="R2127" s="52" t="str">
        <f t="shared" si="612"/>
        <v>TOERKOOP REISBURO DE VEER</v>
      </c>
    </row>
    <row r="2128" spans="1:18" ht="15" customHeight="1">
      <c r="A2128" t="str">
        <f t="shared" si="595"/>
        <v>JAPANWALA, SAAID</v>
      </c>
      <c r="B2128" t="str">
        <f t="shared" si="596"/>
        <v>806-173018</v>
      </c>
      <c r="C2128">
        <f t="shared" si="597"/>
        <v>93155045</v>
      </c>
      <c r="D2128" t="str">
        <f t="shared" si="598"/>
        <v>Checked Out</v>
      </c>
      <c r="E2128" t="str">
        <f t="shared" si="599"/>
        <v>CRS</v>
      </c>
      <c r="F2128" t="str">
        <f t="shared" si="600"/>
        <v>RACK</v>
      </c>
      <c r="G2128" t="str">
        <f t="shared" si="601"/>
        <v>SBK</v>
      </c>
      <c r="H2128">
        <f t="shared" si="602"/>
        <v>105</v>
      </c>
      <c r="I2128">
        <f t="shared" si="603"/>
        <v>42591</v>
      </c>
      <c r="J2128">
        <f t="shared" si="604"/>
        <v>42595</v>
      </c>
      <c r="K2128" t="str">
        <f t="shared" si="605"/>
        <v>NQQ1</v>
      </c>
      <c r="L2128">
        <f t="shared" si="606"/>
        <v>115</v>
      </c>
      <c r="M2128">
        <f t="shared" si="607"/>
        <v>4</v>
      </c>
      <c r="N2128">
        <f t="shared" si="608"/>
        <v>0</v>
      </c>
      <c r="O2128">
        <f t="shared" si="609"/>
        <v>0</v>
      </c>
      <c r="P2128" s="52" t="str">
        <f t="shared" si="610"/>
        <v>BOOKING.COM</v>
      </c>
      <c r="Q2128" s="52" t="str">
        <f t="shared" si="611"/>
        <v>*JBS HOTELS</v>
      </c>
      <c r="R2128" s="52" t="str">
        <f t="shared" si="612"/>
        <v>TOERKOOP REISBURO DE VEER</v>
      </c>
    </row>
    <row r="2129" spans="1:18" ht="15" customHeight="1">
      <c r="A2129" t="str">
        <f t="shared" si="595"/>
        <v>JAPANWALA, SAAID</v>
      </c>
      <c r="B2129" t="str">
        <f t="shared" si="596"/>
        <v>806-173018</v>
      </c>
      <c r="C2129">
        <f t="shared" si="597"/>
        <v>93155045</v>
      </c>
      <c r="D2129" t="str">
        <f t="shared" si="598"/>
        <v>Checked Out</v>
      </c>
      <c r="E2129" t="str">
        <f t="shared" si="599"/>
        <v>CRS</v>
      </c>
      <c r="F2129" t="str">
        <f t="shared" si="600"/>
        <v>RACK</v>
      </c>
      <c r="G2129" t="str">
        <f t="shared" si="601"/>
        <v>SBK</v>
      </c>
      <c r="H2129">
        <f t="shared" si="602"/>
        <v>105</v>
      </c>
      <c r="I2129">
        <f t="shared" si="603"/>
        <v>42591</v>
      </c>
      <c r="J2129">
        <f t="shared" si="604"/>
        <v>42595</v>
      </c>
      <c r="K2129" t="str">
        <f t="shared" si="605"/>
        <v>NQQ1</v>
      </c>
      <c r="L2129">
        <f t="shared" si="606"/>
        <v>115</v>
      </c>
      <c r="M2129">
        <f t="shared" si="607"/>
        <v>4</v>
      </c>
      <c r="N2129">
        <f t="shared" si="608"/>
        <v>0</v>
      </c>
      <c r="O2129">
        <f t="shared" si="609"/>
        <v>0</v>
      </c>
      <c r="P2129" s="52" t="str">
        <f t="shared" si="610"/>
        <v>BOOKING.COM</v>
      </c>
      <c r="Q2129" s="52" t="str">
        <f t="shared" si="611"/>
        <v>*JBS HOTELS</v>
      </c>
      <c r="R2129" s="52" t="str">
        <f t="shared" si="612"/>
        <v>TOERKOOP REISBURO DE VEER</v>
      </c>
    </row>
    <row r="2130" spans="1:18" ht="15" customHeight="1">
      <c r="A2130" t="str">
        <f t="shared" si="595"/>
        <v>JAPANWALA, SAAID</v>
      </c>
      <c r="B2130" t="str">
        <f t="shared" si="596"/>
        <v>806-173018</v>
      </c>
      <c r="C2130">
        <f t="shared" si="597"/>
        <v>93155045</v>
      </c>
      <c r="D2130" t="str">
        <f t="shared" si="598"/>
        <v>Checked Out</v>
      </c>
      <c r="E2130" t="str">
        <f t="shared" si="599"/>
        <v>CRS</v>
      </c>
      <c r="F2130" t="str">
        <f t="shared" si="600"/>
        <v>RACK</v>
      </c>
      <c r="G2130" t="str">
        <f t="shared" si="601"/>
        <v>SBK</v>
      </c>
      <c r="H2130">
        <f t="shared" si="602"/>
        <v>105</v>
      </c>
      <c r="I2130">
        <f t="shared" si="603"/>
        <v>42591</v>
      </c>
      <c r="J2130">
        <f t="shared" si="604"/>
        <v>42595</v>
      </c>
      <c r="K2130" t="str">
        <f t="shared" si="605"/>
        <v>NQQ1</v>
      </c>
      <c r="L2130">
        <f t="shared" si="606"/>
        <v>115</v>
      </c>
      <c r="M2130">
        <f t="shared" si="607"/>
        <v>4</v>
      </c>
      <c r="N2130">
        <f t="shared" si="608"/>
        <v>0</v>
      </c>
      <c r="O2130">
        <f t="shared" si="609"/>
        <v>0</v>
      </c>
      <c r="P2130" s="52" t="str">
        <f t="shared" si="610"/>
        <v>BOOKING.COM</v>
      </c>
      <c r="Q2130" s="52" t="str">
        <f t="shared" si="611"/>
        <v>*JBS HOTELS</v>
      </c>
      <c r="R2130" s="52" t="str">
        <f t="shared" si="612"/>
        <v>TOERKOOP REISBURO DE VEER</v>
      </c>
    </row>
    <row r="2131" spans="1:18" ht="15" customHeight="1">
      <c r="A2131" t="str">
        <f t="shared" si="595"/>
        <v>JAPANWALA, SAAID</v>
      </c>
      <c r="B2131" t="str">
        <f t="shared" si="596"/>
        <v>806-173018</v>
      </c>
      <c r="C2131">
        <f t="shared" si="597"/>
        <v>93155045</v>
      </c>
      <c r="D2131" t="str">
        <f t="shared" si="598"/>
        <v>Checked Out</v>
      </c>
      <c r="E2131" t="str">
        <f t="shared" si="599"/>
        <v>CRS</v>
      </c>
      <c r="F2131" t="str">
        <f t="shared" si="600"/>
        <v>RACK</v>
      </c>
      <c r="G2131" t="str">
        <f t="shared" si="601"/>
        <v>SBK</v>
      </c>
      <c r="H2131">
        <f t="shared" si="602"/>
        <v>105</v>
      </c>
      <c r="I2131">
        <f t="shared" si="603"/>
        <v>42591</v>
      </c>
      <c r="J2131">
        <f t="shared" si="604"/>
        <v>42595</v>
      </c>
      <c r="K2131" t="str">
        <f t="shared" si="605"/>
        <v>NQQ1</v>
      </c>
      <c r="L2131">
        <f t="shared" si="606"/>
        <v>115</v>
      </c>
      <c r="M2131">
        <f t="shared" si="607"/>
        <v>4</v>
      </c>
      <c r="N2131">
        <f t="shared" si="608"/>
        <v>0</v>
      </c>
      <c r="O2131">
        <f t="shared" si="609"/>
        <v>0</v>
      </c>
      <c r="P2131" s="52" t="str">
        <f t="shared" si="610"/>
        <v>BOOKING.COM</v>
      </c>
      <c r="Q2131" s="52" t="str">
        <f t="shared" si="611"/>
        <v>*JBS HOTELS</v>
      </c>
      <c r="R2131" s="52" t="str">
        <f t="shared" si="612"/>
        <v>TOERKOOP REISBURO DE VEER</v>
      </c>
    </row>
    <row r="2132" spans="1:18" ht="15" customHeight="1">
      <c r="A2132" t="str">
        <f t="shared" si="595"/>
        <v>JAPANWALA, SAAID</v>
      </c>
      <c r="B2132" t="str">
        <f t="shared" si="596"/>
        <v>806-173018</v>
      </c>
      <c r="C2132">
        <f t="shared" si="597"/>
        <v>93155045</v>
      </c>
      <c r="D2132" t="str">
        <f t="shared" si="598"/>
        <v>Checked Out</v>
      </c>
      <c r="E2132" t="str">
        <f t="shared" si="599"/>
        <v>CRS</v>
      </c>
      <c r="F2132" t="str">
        <f t="shared" si="600"/>
        <v>RACK</v>
      </c>
      <c r="G2132" t="str">
        <f t="shared" si="601"/>
        <v>SBK</v>
      </c>
      <c r="H2132">
        <f t="shared" si="602"/>
        <v>105</v>
      </c>
      <c r="I2132">
        <f t="shared" si="603"/>
        <v>42591</v>
      </c>
      <c r="J2132">
        <f t="shared" si="604"/>
        <v>42595</v>
      </c>
      <c r="K2132" t="str">
        <f t="shared" si="605"/>
        <v>NQQ1</v>
      </c>
      <c r="L2132">
        <f t="shared" si="606"/>
        <v>115</v>
      </c>
      <c r="M2132">
        <f t="shared" si="607"/>
        <v>4</v>
      </c>
      <c r="N2132">
        <f t="shared" si="608"/>
        <v>0</v>
      </c>
      <c r="O2132">
        <f t="shared" si="609"/>
        <v>0</v>
      </c>
      <c r="P2132" s="52" t="str">
        <f t="shared" si="610"/>
        <v>BOOKING.COM</v>
      </c>
      <c r="Q2132" s="52" t="str">
        <f t="shared" si="611"/>
        <v>*JBS HOTELS</v>
      </c>
      <c r="R2132" s="52" t="str">
        <f t="shared" si="612"/>
        <v>TOERKOOP REISBURO DE VEER</v>
      </c>
    </row>
    <row r="2133" spans="1:18" ht="15" customHeight="1">
      <c r="A2133" t="str">
        <f t="shared" si="595"/>
        <v>JAPANWALA, SAAID</v>
      </c>
      <c r="B2133" t="str">
        <f t="shared" si="596"/>
        <v>806-173018</v>
      </c>
      <c r="C2133">
        <f t="shared" si="597"/>
        <v>93155045</v>
      </c>
      <c r="D2133" t="str">
        <f t="shared" si="598"/>
        <v>Checked Out</v>
      </c>
      <c r="E2133" t="str">
        <f t="shared" si="599"/>
        <v>CRS</v>
      </c>
      <c r="F2133" t="str">
        <f t="shared" si="600"/>
        <v>RACK</v>
      </c>
      <c r="G2133" t="str">
        <f t="shared" si="601"/>
        <v>SBK</v>
      </c>
      <c r="H2133">
        <f t="shared" si="602"/>
        <v>105</v>
      </c>
      <c r="I2133">
        <f t="shared" si="603"/>
        <v>42591</v>
      </c>
      <c r="J2133">
        <f t="shared" si="604"/>
        <v>42595</v>
      </c>
      <c r="K2133" t="str">
        <f t="shared" si="605"/>
        <v>NQQ1</v>
      </c>
      <c r="L2133">
        <f t="shared" si="606"/>
        <v>115</v>
      </c>
      <c r="M2133">
        <f t="shared" si="607"/>
        <v>4</v>
      </c>
      <c r="N2133">
        <f t="shared" si="608"/>
        <v>0</v>
      </c>
      <c r="O2133">
        <f t="shared" si="609"/>
        <v>0</v>
      </c>
      <c r="P2133" s="52" t="str">
        <f t="shared" si="610"/>
        <v>BOOKING.COM</v>
      </c>
      <c r="Q2133" s="52" t="str">
        <f t="shared" si="611"/>
        <v>*JBS HOTELS</v>
      </c>
      <c r="R2133" s="52" t="str">
        <f t="shared" si="612"/>
        <v>TOERKOOP REISBURO DE VEER</v>
      </c>
    </row>
    <row r="2134" spans="1:18" ht="15" customHeight="1">
      <c r="A2134" t="str">
        <f t="shared" si="595"/>
        <v>JAPANWALA, SAAID</v>
      </c>
      <c r="B2134" t="str">
        <f t="shared" si="596"/>
        <v>806-173018</v>
      </c>
      <c r="C2134">
        <f t="shared" si="597"/>
        <v>93155045</v>
      </c>
      <c r="D2134" t="str">
        <f t="shared" si="598"/>
        <v>Checked Out</v>
      </c>
      <c r="E2134" t="str">
        <f t="shared" si="599"/>
        <v>CRS</v>
      </c>
      <c r="F2134" t="str">
        <f t="shared" si="600"/>
        <v>RACK</v>
      </c>
      <c r="G2134" t="str">
        <f t="shared" si="601"/>
        <v>SBK</v>
      </c>
      <c r="H2134">
        <f t="shared" si="602"/>
        <v>105</v>
      </c>
      <c r="I2134">
        <f t="shared" si="603"/>
        <v>42591</v>
      </c>
      <c r="J2134">
        <f t="shared" si="604"/>
        <v>42595</v>
      </c>
      <c r="K2134" t="str">
        <f t="shared" si="605"/>
        <v>NQQ1</v>
      </c>
      <c r="L2134">
        <f t="shared" si="606"/>
        <v>115</v>
      </c>
      <c r="M2134">
        <f t="shared" si="607"/>
        <v>4</v>
      </c>
      <c r="N2134">
        <f t="shared" si="608"/>
        <v>0</v>
      </c>
      <c r="O2134">
        <f t="shared" si="609"/>
        <v>0</v>
      </c>
      <c r="P2134" s="52" t="str">
        <f t="shared" si="610"/>
        <v>BOOKING.COM</v>
      </c>
      <c r="Q2134" s="52" t="str">
        <f t="shared" si="611"/>
        <v>*JBS HOTELS</v>
      </c>
      <c r="R2134" s="52" t="str">
        <f t="shared" si="612"/>
        <v>TOERKOOP REISBURO DE VEER</v>
      </c>
    </row>
    <row r="2135" spans="1:18" ht="15" customHeight="1">
      <c r="A2135" t="str">
        <f t="shared" si="595"/>
        <v>JAPANWALA, SAAID</v>
      </c>
      <c r="B2135" t="str">
        <f t="shared" si="596"/>
        <v>806-173018</v>
      </c>
      <c r="C2135">
        <f t="shared" si="597"/>
        <v>93155045</v>
      </c>
      <c r="D2135" t="str">
        <f t="shared" si="598"/>
        <v>Checked Out</v>
      </c>
      <c r="E2135" t="str">
        <f t="shared" si="599"/>
        <v>CRS</v>
      </c>
      <c r="F2135" t="str">
        <f t="shared" si="600"/>
        <v>RACK</v>
      </c>
      <c r="G2135" t="str">
        <f t="shared" si="601"/>
        <v>SBK</v>
      </c>
      <c r="H2135">
        <f t="shared" si="602"/>
        <v>105</v>
      </c>
      <c r="I2135">
        <f t="shared" si="603"/>
        <v>42591</v>
      </c>
      <c r="J2135">
        <f t="shared" si="604"/>
        <v>42595</v>
      </c>
      <c r="K2135" t="str">
        <f t="shared" si="605"/>
        <v>NQQ1</v>
      </c>
      <c r="L2135">
        <f t="shared" si="606"/>
        <v>115</v>
      </c>
      <c r="M2135">
        <f t="shared" si="607"/>
        <v>4</v>
      </c>
      <c r="N2135">
        <f t="shared" si="608"/>
        <v>0</v>
      </c>
      <c r="O2135">
        <f t="shared" si="609"/>
        <v>0</v>
      </c>
      <c r="P2135" s="52" t="str">
        <f t="shared" si="610"/>
        <v>BOOKING.COM</v>
      </c>
      <c r="Q2135" s="52" t="str">
        <f t="shared" si="611"/>
        <v>*JBS HOTELS</v>
      </c>
      <c r="R2135" s="52" t="str">
        <f t="shared" si="612"/>
        <v>TOERKOOP REISBURO DE VEER</v>
      </c>
    </row>
    <row r="2136" spans="1:18" ht="15" customHeight="1">
      <c r="A2136" t="str">
        <f t="shared" si="595"/>
        <v>JAPANWALA, SAAID</v>
      </c>
      <c r="B2136" t="str">
        <f t="shared" si="596"/>
        <v>806-173018</v>
      </c>
      <c r="C2136">
        <f t="shared" si="597"/>
        <v>93155045</v>
      </c>
      <c r="D2136" t="str">
        <f t="shared" si="598"/>
        <v>Checked Out</v>
      </c>
      <c r="E2136" t="str">
        <f t="shared" si="599"/>
        <v>CRS</v>
      </c>
      <c r="F2136" t="str">
        <f t="shared" si="600"/>
        <v>RACK</v>
      </c>
      <c r="G2136" t="str">
        <f t="shared" si="601"/>
        <v>SBK</v>
      </c>
      <c r="H2136">
        <f t="shared" si="602"/>
        <v>105</v>
      </c>
      <c r="I2136">
        <f t="shared" si="603"/>
        <v>42591</v>
      </c>
      <c r="J2136">
        <f t="shared" si="604"/>
        <v>42595</v>
      </c>
      <c r="K2136" t="str">
        <f t="shared" si="605"/>
        <v>NQQ1</v>
      </c>
      <c r="L2136">
        <f t="shared" si="606"/>
        <v>115</v>
      </c>
      <c r="M2136">
        <f t="shared" si="607"/>
        <v>4</v>
      </c>
      <c r="N2136">
        <f t="shared" si="608"/>
        <v>0</v>
      </c>
      <c r="O2136">
        <f t="shared" si="609"/>
        <v>0</v>
      </c>
      <c r="P2136" s="52" t="str">
        <f t="shared" si="610"/>
        <v>BOOKING.COM</v>
      </c>
      <c r="Q2136" s="52" t="str">
        <f t="shared" si="611"/>
        <v>*JBS HOTELS</v>
      </c>
      <c r="R2136" s="52" t="str">
        <f t="shared" si="612"/>
        <v>TOERKOOP REISBURO DE VEER</v>
      </c>
    </row>
    <row r="2137" spans="1:18" ht="15" customHeight="1">
      <c r="A2137" t="str">
        <f t="shared" si="595"/>
        <v>JAPANWALA, SAAID</v>
      </c>
      <c r="B2137" t="str">
        <f t="shared" si="596"/>
        <v>806-173018</v>
      </c>
      <c r="C2137">
        <f t="shared" si="597"/>
        <v>93155045</v>
      </c>
      <c r="D2137" t="str">
        <f t="shared" si="598"/>
        <v>Checked Out</v>
      </c>
      <c r="E2137" t="str">
        <f t="shared" si="599"/>
        <v>CRS</v>
      </c>
      <c r="F2137" t="str">
        <f t="shared" si="600"/>
        <v>RACK</v>
      </c>
      <c r="G2137" t="str">
        <f t="shared" si="601"/>
        <v>SBK</v>
      </c>
      <c r="H2137">
        <f t="shared" si="602"/>
        <v>105</v>
      </c>
      <c r="I2137">
        <f t="shared" si="603"/>
        <v>42591</v>
      </c>
      <c r="J2137">
        <f t="shared" si="604"/>
        <v>42595</v>
      </c>
      <c r="K2137" t="str">
        <f t="shared" si="605"/>
        <v>NQQ1</v>
      </c>
      <c r="L2137">
        <f t="shared" si="606"/>
        <v>115</v>
      </c>
      <c r="M2137">
        <f t="shared" si="607"/>
        <v>4</v>
      </c>
      <c r="N2137">
        <f t="shared" si="608"/>
        <v>0</v>
      </c>
      <c r="O2137">
        <f t="shared" si="609"/>
        <v>0</v>
      </c>
      <c r="P2137" s="52" t="str">
        <f t="shared" si="610"/>
        <v>BOOKING.COM</v>
      </c>
      <c r="Q2137" s="52" t="str">
        <f t="shared" si="611"/>
        <v>*JBS HOTELS</v>
      </c>
      <c r="R2137" s="52" t="str">
        <f t="shared" si="612"/>
        <v>TOERKOOP REISBURO DE VEER</v>
      </c>
    </row>
    <row r="2138" spans="1:18" ht="15" customHeight="1">
      <c r="A2138" t="str">
        <f t="shared" si="595"/>
        <v>JAPANWALA, SAAID</v>
      </c>
      <c r="B2138" t="str">
        <f t="shared" si="596"/>
        <v>806-173018</v>
      </c>
      <c r="C2138">
        <f t="shared" si="597"/>
        <v>93155045</v>
      </c>
      <c r="D2138" t="str">
        <f t="shared" si="598"/>
        <v>Checked Out</v>
      </c>
      <c r="E2138" t="str">
        <f t="shared" si="599"/>
        <v>CRS</v>
      </c>
      <c r="F2138" t="str">
        <f t="shared" si="600"/>
        <v>RACK</v>
      </c>
      <c r="G2138" t="str">
        <f t="shared" si="601"/>
        <v>SBK</v>
      </c>
      <c r="H2138">
        <f t="shared" si="602"/>
        <v>105</v>
      </c>
      <c r="I2138">
        <f t="shared" si="603"/>
        <v>42591</v>
      </c>
      <c r="J2138">
        <f t="shared" si="604"/>
        <v>42595</v>
      </c>
      <c r="K2138" t="str">
        <f t="shared" si="605"/>
        <v>NQQ1</v>
      </c>
      <c r="L2138">
        <f t="shared" si="606"/>
        <v>115</v>
      </c>
      <c r="M2138">
        <f t="shared" si="607"/>
        <v>4</v>
      </c>
      <c r="N2138">
        <f t="shared" si="608"/>
        <v>0</v>
      </c>
      <c r="O2138">
        <f t="shared" si="609"/>
        <v>0</v>
      </c>
      <c r="P2138" s="52" t="str">
        <f t="shared" si="610"/>
        <v>BOOKING.COM</v>
      </c>
      <c r="Q2138" s="52" t="str">
        <f t="shared" si="611"/>
        <v>*JBS HOTELS</v>
      </c>
      <c r="R2138" s="52" t="str">
        <f t="shared" si="612"/>
        <v>TOERKOOP REISBURO DE VEER</v>
      </c>
    </row>
    <row r="2139" spans="1:18" ht="15" customHeight="1">
      <c r="A2139" t="str">
        <f t="shared" si="595"/>
        <v>JAPANWALA, SAAID</v>
      </c>
      <c r="B2139" t="str">
        <f t="shared" si="596"/>
        <v>806-173018</v>
      </c>
      <c r="C2139">
        <f t="shared" si="597"/>
        <v>93155045</v>
      </c>
      <c r="D2139" t="str">
        <f t="shared" si="598"/>
        <v>Checked Out</v>
      </c>
      <c r="E2139" t="str">
        <f t="shared" si="599"/>
        <v>CRS</v>
      </c>
      <c r="F2139" t="str">
        <f t="shared" si="600"/>
        <v>RACK</v>
      </c>
      <c r="G2139" t="str">
        <f t="shared" si="601"/>
        <v>SBK</v>
      </c>
      <c r="H2139">
        <f t="shared" si="602"/>
        <v>105</v>
      </c>
      <c r="I2139">
        <f t="shared" si="603"/>
        <v>42591</v>
      </c>
      <c r="J2139">
        <f t="shared" si="604"/>
        <v>42595</v>
      </c>
      <c r="K2139" t="str">
        <f t="shared" si="605"/>
        <v>NQQ1</v>
      </c>
      <c r="L2139">
        <f t="shared" si="606"/>
        <v>115</v>
      </c>
      <c r="M2139">
        <f t="shared" si="607"/>
        <v>4</v>
      </c>
      <c r="N2139">
        <f t="shared" si="608"/>
        <v>0</v>
      </c>
      <c r="O2139">
        <f t="shared" si="609"/>
        <v>0</v>
      </c>
      <c r="P2139" s="52" t="str">
        <f t="shared" si="610"/>
        <v>BOOKING.COM</v>
      </c>
      <c r="Q2139" s="52" t="str">
        <f t="shared" si="611"/>
        <v>*JBS HOTELS</v>
      </c>
      <c r="R2139" s="52" t="str">
        <f t="shared" si="612"/>
        <v>TOERKOOP REISBURO DE VEER</v>
      </c>
    </row>
    <row r="2140" spans="1:18" ht="15" customHeight="1">
      <c r="A2140" t="str">
        <f t="shared" si="595"/>
        <v>JAPANWALA, SAAID</v>
      </c>
      <c r="B2140" t="str">
        <f t="shared" si="596"/>
        <v>806-173018</v>
      </c>
      <c r="C2140">
        <f t="shared" si="597"/>
        <v>93155045</v>
      </c>
      <c r="D2140" t="str">
        <f t="shared" si="598"/>
        <v>Checked Out</v>
      </c>
      <c r="E2140" t="str">
        <f t="shared" si="599"/>
        <v>CRS</v>
      </c>
      <c r="F2140" t="str">
        <f t="shared" si="600"/>
        <v>RACK</v>
      </c>
      <c r="G2140" t="str">
        <f t="shared" si="601"/>
        <v>SBK</v>
      </c>
      <c r="H2140">
        <f t="shared" si="602"/>
        <v>105</v>
      </c>
      <c r="I2140">
        <f t="shared" si="603"/>
        <v>42591</v>
      </c>
      <c r="J2140">
        <f t="shared" si="604"/>
        <v>42595</v>
      </c>
      <c r="K2140" t="str">
        <f t="shared" si="605"/>
        <v>NQQ1</v>
      </c>
      <c r="L2140">
        <f t="shared" si="606"/>
        <v>115</v>
      </c>
      <c r="M2140">
        <f t="shared" si="607"/>
        <v>4</v>
      </c>
      <c r="N2140">
        <f t="shared" si="608"/>
        <v>0</v>
      </c>
      <c r="O2140">
        <f t="shared" si="609"/>
        <v>0</v>
      </c>
      <c r="P2140" s="52" t="str">
        <f t="shared" si="610"/>
        <v>BOOKING.COM</v>
      </c>
      <c r="Q2140" s="52" t="str">
        <f t="shared" si="611"/>
        <v>*JBS HOTELS</v>
      </c>
      <c r="R2140" s="52" t="str">
        <f t="shared" si="612"/>
        <v>TOERKOOP REISBURO DE VEER</v>
      </c>
    </row>
    <row r="2141" spans="1:18" ht="15" customHeight="1">
      <c r="A2141" t="str">
        <f t="shared" ref="A2141:A2204" si="613">A2140</f>
        <v>JAPANWALA, SAAID</v>
      </c>
      <c r="B2141" t="str">
        <f t="shared" ref="B2141:B2204" si="614">B2140</f>
        <v>806-173018</v>
      </c>
      <c r="C2141">
        <f t="shared" ref="C2141:C2204" si="615">C2140</f>
        <v>93155045</v>
      </c>
      <c r="D2141" t="str">
        <f t="shared" ref="D2141:D2204" si="616">D2140</f>
        <v>Checked Out</v>
      </c>
      <c r="E2141" t="str">
        <f t="shared" ref="E2141:E2204" si="617">E2140</f>
        <v>CRS</v>
      </c>
      <c r="F2141" t="str">
        <f t="shared" ref="F2141:F2204" si="618">F2140</f>
        <v>RACK</v>
      </c>
      <c r="G2141" t="str">
        <f t="shared" ref="G2141:G2204" si="619">G2140</f>
        <v>SBK</v>
      </c>
      <c r="H2141">
        <f t="shared" ref="H2141:H2204" si="620">H2140</f>
        <v>105</v>
      </c>
      <c r="I2141">
        <f t="shared" ref="I2141:I2204" si="621">I2140</f>
        <v>42591</v>
      </c>
      <c r="J2141">
        <f t="shared" ref="J2141:J2204" si="622">J2140</f>
        <v>42595</v>
      </c>
      <c r="K2141" t="str">
        <f t="shared" ref="K2141:K2204" si="623">K2140</f>
        <v>NQQ1</v>
      </c>
      <c r="L2141">
        <f t="shared" ref="L2141:L2204" si="624">L2140</f>
        <v>115</v>
      </c>
      <c r="M2141">
        <f t="shared" ref="M2141:M2204" si="625">M2140</f>
        <v>4</v>
      </c>
      <c r="N2141">
        <f t="shared" ref="N2141:N2204" si="626">N2140</f>
        <v>0</v>
      </c>
      <c r="O2141">
        <f t="shared" ref="O2141:O2204" si="627">O2140</f>
        <v>0</v>
      </c>
      <c r="P2141" s="52" t="str">
        <f t="shared" ref="P2141:P2204" si="628">P2140</f>
        <v>BOOKING.COM</v>
      </c>
      <c r="Q2141" s="52" t="str">
        <f t="shared" ref="Q2141:Q2204" si="629">Q2140</f>
        <v>*JBS HOTELS</v>
      </c>
      <c r="R2141" s="52" t="str">
        <f t="shared" ref="R2141:R2204" si="630">R2140</f>
        <v>TOERKOOP REISBURO DE VEER</v>
      </c>
    </row>
    <row r="2142" spans="1:18" ht="15" customHeight="1">
      <c r="A2142" t="str">
        <f t="shared" si="613"/>
        <v>JAPANWALA, SAAID</v>
      </c>
      <c r="B2142" t="str">
        <f t="shared" si="614"/>
        <v>806-173018</v>
      </c>
      <c r="C2142">
        <f t="shared" si="615"/>
        <v>93155045</v>
      </c>
      <c r="D2142" t="str">
        <f t="shared" si="616"/>
        <v>Checked Out</v>
      </c>
      <c r="E2142" t="str">
        <f t="shared" si="617"/>
        <v>CRS</v>
      </c>
      <c r="F2142" t="str">
        <f t="shared" si="618"/>
        <v>RACK</v>
      </c>
      <c r="G2142" t="str">
        <f t="shared" si="619"/>
        <v>SBK</v>
      </c>
      <c r="H2142">
        <f t="shared" si="620"/>
        <v>105</v>
      </c>
      <c r="I2142">
        <f t="shared" si="621"/>
        <v>42591</v>
      </c>
      <c r="J2142">
        <f t="shared" si="622"/>
        <v>42595</v>
      </c>
      <c r="K2142" t="str">
        <f t="shared" si="623"/>
        <v>NQQ1</v>
      </c>
      <c r="L2142">
        <f t="shared" si="624"/>
        <v>115</v>
      </c>
      <c r="M2142">
        <f t="shared" si="625"/>
        <v>4</v>
      </c>
      <c r="N2142">
        <f t="shared" si="626"/>
        <v>0</v>
      </c>
      <c r="O2142">
        <f t="shared" si="627"/>
        <v>0</v>
      </c>
      <c r="P2142" s="52" t="str">
        <f t="shared" si="628"/>
        <v>BOOKING.COM</v>
      </c>
      <c r="Q2142" s="52" t="str">
        <f t="shared" si="629"/>
        <v>*JBS HOTELS</v>
      </c>
      <c r="R2142" s="52" t="str">
        <f t="shared" si="630"/>
        <v>TOERKOOP REISBURO DE VEER</v>
      </c>
    </row>
    <row r="2143" spans="1:18" ht="15" customHeight="1">
      <c r="A2143" t="str">
        <f t="shared" si="613"/>
        <v>JAPANWALA, SAAID</v>
      </c>
      <c r="B2143" t="str">
        <f t="shared" si="614"/>
        <v>806-173018</v>
      </c>
      <c r="C2143">
        <f t="shared" si="615"/>
        <v>93155045</v>
      </c>
      <c r="D2143" t="str">
        <f t="shared" si="616"/>
        <v>Checked Out</v>
      </c>
      <c r="E2143" t="str">
        <f t="shared" si="617"/>
        <v>CRS</v>
      </c>
      <c r="F2143" t="str">
        <f t="shared" si="618"/>
        <v>RACK</v>
      </c>
      <c r="G2143" t="str">
        <f t="shared" si="619"/>
        <v>SBK</v>
      </c>
      <c r="H2143">
        <f t="shared" si="620"/>
        <v>105</v>
      </c>
      <c r="I2143">
        <f t="shared" si="621"/>
        <v>42591</v>
      </c>
      <c r="J2143">
        <f t="shared" si="622"/>
        <v>42595</v>
      </c>
      <c r="K2143" t="str">
        <f t="shared" si="623"/>
        <v>NQQ1</v>
      </c>
      <c r="L2143">
        <f t="shared" si="624"/>
        <v>115</v>
      </c>
      <c r="M2143">
        <f t="shared" si="625"/>
        <v>4</v>
      </c>
      <c r="N2143">
        <f t="shared" si="626"/>
        <v>0</v>
      </c>
      <c r="O2143">
        <f t="shared" si="627"/>
        <v>0</v>
      </c>
      <c r="P2143" s="52" t="str">
        <f t="shared" si="628"/>
        <v>BOOKING.COM</v>
      </c>
      <c r="Q2143" s="52" t="str">
        <f t="shared" si="629"/>
        <v>*JBS HOTELS</v>
      </c>
      <c r="R2143" s="52" t="str">
        <f t="shared" si="630"/>
        <v>TOERKOOP REISBURO DE VEER</v>
      </c>
    </row>
    <row r="2144" spans="1:18" ht="15" customHeight="1">
      <c r="A2144" t="str">
        <f t="shared" si="613"/>
        <v>JAPANWALA, SAAID</v>
      </c>
      <c r="B2144" t="str">
        <f t="shared" si="614"/>
        <v>806-173018</v>
      </c>
      <c r="C2144">
        <f t="shared" si="615"/>
        <v>93155045</v>
      </c>
      <c r="D2144" t="str">
        <f t="shared" si="616"/>
        <v>Checked Out</v>
      </c>
      <c r="E2144" t="str">
        <f t="shared" si="617"/>
        <v>CRS</v>
      </c>
      <c r="F2144" t="str">
        <f t="shared" si="618"/>
        <v>RACK</v>
      </c>
      <c r="G2144" t="str">
        <f t="shared" si="619"/>
        <v>SBK</v>
      </c>
      <c r="H2144">
        <f t="shared" si="620"/>
        <v>105</v>
      </c>
      <c r="I2144">
        <f t="shared" si="621"/>
        <v>42591</v>
      </c>
      <c r="J2144">
        <f t="shared" si="622"/>
        <v>42595</v>
      </c>
      <c r="K2144" t="str">
        <f t="shared" si="623"/>
        <v>NQQ1</v>
      </c>
      <c r="L2144">
        <f t="shared" si="624"/>
        <v>115</v>
      </c>
      <c r="M2144">
        <f t="shared" si="625"/>
        <v>4</v>
      </c>
      <c r="N2144">
        <f t="shared" si="626"/>
        <v>0</v>
      </c>
      <c r="O2144">
        <f t="shared" si="627"/>
        <v>0</v>
      </c>
      <c r="P2144" s="52" t="str">
        <f t="shared" si="628"/>
        <v>BOOKING.COM</v>
      </c>
      <c r="Q2144" s="52" t="str">
        <f t="shared" si="629"/>
        <v>*JBS HOTELS</v>
      </c>
      <c r="R2144" s="52" t="str">
        <f t="shared" si="630"/>
        <v>TOERKOOP REISBURO DE VEER</v>
      </c>
    </row>
    <row r="2145" spans="1:18" ht="15" customHeight="1">
      <c r="A2145" t="str">
        <f t="shared" si="613"/>
        <v>JAPANWALA, SAAID</v>
      </c>
      <c r="B2145" t="str">
        <f t="shared" si="614"/>
        <v>806-173018</v>
      </c>
      <c r="C2145">
        <f t="shared" si="615"/>
        <v>93155045</v>
      </c>
      <c r="D2145" t="str">
        <f t="shared" si="616"/>
        <v>Checked Out</v>
      </c>
      <c r="E2145" t="str">
        <f t="shared" si="617"/>
        <v>CRS</v>
      </c>
      <c r="F2145" t="str">
        <f t="shared" si="618"/>
        <v>RACK</v>
      </c>
      <c r="G2145" t="str">
        <f t="shared" si="619"/>
        <v>SBK</v>
      </c>
      <c r="H2145">
        <f t="shared" si="620"/>
        <v>105</v>
      </c>
      <c r="I2145">
        <f t="shared" si="621"/>
        <v>42591</v>
      </c>
      <c r="J2145">
        <f t="shared" si="622"/>
        <v>42595</v>
      </c>
      <c r="K2145" t="str">
        <f t="shared" si="623"/>
        <v>NQQ1</v>
      </c>
      <c r="L2145">
        <f t="shared" si="624"/>
        <v>115</v>
      </c>
      <c r="M2145">
        <f t="shared" si="625"/>
        <v>4</v>
      </c>
      <c r="N2145">
        <f t="shared" si="626"/>
        <v>0</v>
      </c>
      <c r="O2145">
        <f t="shared" si="627"/>
        <v>0</v>
      </c>
      <c r="P2145" s="52" t="str">
        <f t="shared" si="628"/>
        <v>BOOKING.COM</v>
      </c>
      <c r="Q2145" s="52" t="str">
        <f t="shared" si="629"/>
        <v>*JBS HOTELS</v>
      </c>
      <c r="R2145" s="52" t="str">
        <f t="shared" si="630"/>
        <v>TOERKOOP REISBURO DE VEER</v>
      </c>
    </row>
    <row r="2146" spans="1:18" ht="15" customHeight="1">
      <c r="A2146" t="str">
        <f t="shared" si="613"/>
        <v>JAPANWALA, SAAID</v>
      </c>
      <c r="B2146" t="str">
        <f t="shared" si="614"/>
        <v>806-173018</v>
      </c>
      <c r="C2146">
        <f t="shared" si="615"/>
        <v>93155045</v>
      </c>
      <c r="D2146" t="str">
        <f t="shared" si="616"/>
        <v>Checked Out</v>
      </c>
      <c r="E2146" t="str">
        <f t="shared" si="617"/>
        <v>CRS</v>
      </c>
      <c r="F2146" t="str">
        <f t="shared" si="618"/>
        <v>RACK</v>
      </c>
      <c r="G2146" t="str">
        <f t="shared" si="619"/>
        <v>SBK</v>
      </c>
      <c r="H2146">
        <f t="shared" si="620"/>
        <v>105</v>
      </c>
      <c r="I2146">
        <f t="shared" si="621"/>
        <v>42591</v>
      </c>
      <c r="J2146">
        <f t="shared" si="622"/>
        <v>42595</v>
      </c>
      <c r="K2146" t="str">
        <f t="shared" si="623"/>
        <v>NQQ1</v>
      </c>
      <c r="L2146">
        <f t="shared" si="624"/>
        <v>115</v>
      </c>
      <c r="M2146">
        <f t="shared" si="625"/>
        <v>4</v>
      </c>
      <c r="N2146">
        <f t="shared" si="626"/>
        <v>0</v>
      </c>
      <c r="O2146">
        <f t="shared" si="627"/>
        <v>0</v>
      </c>
      <c r="P2146" s="52" t="str">
        <f t="shared" si="628"/>
        <v>BOOKING.COM</v>
      </c>
      <c r="Q2146" s="52" t="str">
        <f t="shared" si="629"/>
        <v>*JBS HOTELS</v>
      </c>
      <c r="R2146" s="52" t="str">
        <f t="shared" si="630"/>
        <v>TOERKOOP REISBURO DE VEER</v>
      </c>
    </row>
    <row r="2147" spans="1:18" ht="15" customHeight="1">
      <c r="A2147" t="str">
        <f t="shared" si="613"/>
        <v>JAPANWALA, SAAID</v>
      </c>
      <c r="B2147" t="str">
        <f t="shared" si="614"/>
        <v>806-173018</v>
      </c>
      <c r="C2147">
        <f t="shared" si="615"/>
        <v>93155045</v>
      </c>
      <c r="D2147" t="str">
        <f t="shared" si="616"/>
        <v>Checked Out</v>
      </c>
      <c r="E2147" t="str">
        <f t="shared" si="617"/>
        <v>CRS</v>
      </c>
      <c r="F2147" t="str">
        <f t="shared" si="618"/>
        <v>RACK</v>
      </c>
      <c r="G2147" t="str">
        <f t="shared" si="619"/>
        <v>SBK</v>
      </c>
      <c r="H2147">
        <f t="shared" si="620"/>
        <v>105</v>
      </c>
      <c r="I2147">
        <f t="shared" si="621"/>
        <v>42591</v>
      </c>
      <c r="J2147">
        <f t="shared" si="622"/>
        <v>42595</v>
      </c>
      <c r="K2147" t="str">
        <f t="shared" si="623"/>
        <v>NQQ1</v>
      </c>
      <c r="L2147">
        <f t="shared" si="624"/>
        <v>115</v>
      </c>
      <c r="M2147">
        <f t="shared" si="625"/>
        <v>4</v>
      </c>
      <c r="N2147">
        <f t="shared" si="626"/>
        <v>0</v>
      </c>
      <c r="O2147">
        <f t="shared" si="627"/>
        <v>0</v>
      </c>
      <c r="P2147" s="52" t="str">
        <f t="shared" si="628"/>
        <v>BOOKING.COM</v>
      </c>
      <c r="Q2147" s="52" t="str">
        <f t="shared" si="629"/>
        <v>*JBS HOTELS</v>
      </c>
      <c r="R2147" s="52" t="str">
        <f t="shared" si="630"/>
        <v>TOERKOOP REISBURO DE VEER</v>
      </c>
    </row>
    <row r="2148" spans="1:18" ht="15" customHeight="1">
      <c r="A2148" t="str">
        <f t="shared" si="613"/>
        <v>JAPANWALA, SAAID</v>
      </c>
      <c r="B2148" t="str">
        <f t="shared" si="614"/>
        <v>806-173018</v>
      </c>
      <c r="C2148">
        <f t="shared" si="615"/>
        <v>93155045</v>
      </c>
      <c r="D2148" t="str">
        <f t="shared" si="616"/>
        <v>Checked Out</v>
      </c>
      <c r="E2148" t="str">
        <f t="shared" si="617"/>
        <v>CRS</v>
      </c>
      <c r="F2148" t="str">
        <f t="shared" si="618"/>
        <v>RACK</v>
      </c>
      <c r="G2148" t="str">
        <f t="shared" si="619"/>
        <v>SBK</v>
      </c>
      <c r="H2148">
        <f t="shared" si="620"/>
        <v>105</v>
      </c>
      <c r="I2148">
        <f t="shared" si="621"/>
        <v>42591</v>
      </c>
      <c r="J2148">
        <f t="shared" si="622"/>
        <v>42595</v>
      </c>
      <c r="K2148" t="str">
        <f t="shared" si="623"/>
        <v>NQQ1</v>
      </c>
      <c r="L2148">
        <f t="shared" si="624"/>
        <v>115</v>
      </c>
      <c r="M2148">
        <f t="shared" si="625"/>
        <v>4</v>
      </c>
      <c r="N2148">
        <f t="shared" si="626"/>
        <v>0</v>
      </c>
      <c r="O2148">
        <f t="shared" si="627"/>
        <v>0</v>
      </c>
      <c r="P2148" s="52" t="str">
        <f t="shared" si="628"/>
        <v>BOOKING.COM</v>
      </c>
      <c r="Q2148" s="52" t="str">
        <f t="shared" si="629"/>
        <v>*JBS HOTELS</v>
      </c>
      <c r="R2148" s="52" t="str">
        <f t="shared" si="630"/>
        <v>TOERKOOP REISBURO DE VEER</v>
      </c>
    </row>
    <row r="2149" spans="1:18" ht="15" customHeight="1">
      <c r="A2149" t="str">
        <f t="shared" si="613"/>
        <v>JAPANWALA, SAAID</v>
      </c>
      <c r="B2149" t="str">
        <f t="shared" si="614"/>
        <v>806-173018</v>
      </c>
      <c r="C2149">
        <f t="shared" si="615"/>
        <v>93155045</v>
      </c>
      <c r="D2149" t="str">
        <f t="shared" si="616"/>
        <v>Checked Out</v>
      </c>
      <c r="E2149" t="str">
        <f t="shared" si="617"/>
        <v>CRS</v>
      </c>
      <c r="F2149" t="str">
        <f t="shared" si="618"/>
        <v>RACK</v>
      </c>
      <c r="G2149" t="str">
        <f t="shared" si="619"/>
        <v>SBK</v>
      </c>
      <c r="H2149">
        <f t="shared" si="620"/>
        <v>105</v>
      </c>
      <c r="I2149">
        <f t="shared" si="621"/>
        <v>42591</v>
      </c>
      <c r="J2149">
        <f t="shared" si="622"/>
        <v>42595</v>
      </c>
      <c r="K2149" t="str">
        <f t="shared" si="623"/>
        <v>NQQ1</v>
      </c>
      <c r="L2149">
        <f t="shared" si="624"/>
        <v>115</v>
      </c>
      <c r="M2149">
        <f t="shared" si="625"/>
        <v>4</v>
      </c>
      <c r="N2149">
        <f t="shared" si="626"/>
        <v>0</v>
      </c>
      <c r="O2149">
        <f t="shared" si="627"/>
        <v>0</v>
      </c>
      <c r="P2149" s="52" t="str">
        <f t="shared" si="628"/>
        <v>BOOKING.COM</v>
      </c>
      <c r="Q2149" s="52" t="str">
        <f t="shared" si="629"/>
        <v>*JBS HOTELS</v>
      </c>
      <c r="R2149" s="52" t="str">
        <f t="shared" si="630"/>
        <v>TOERKOOP REISBURO DE VEER</v>
      </c>
    </row>
    <row r="2150" spans="1:18" ht="15" customHeight="1">
      <c r="A2150" t="str">
        <f t="shared" si="613"/>
        <v>JAPANWALA, SAAID</v>
      </c>
      <c r="B2150" t="str">
        <f t="shared" si="614"/>
        <v>806-173018</v>
      </c>
      <c r="C2150">
        <f t="shared" si="615"/>
        <v>93155045</v>
      </c>
      <c r="D2150" t="str">
        <f t="shared" si="616"/>
        <v>Checked Out</v>
      </c>
      <c r="E2150" t="str">
        <f t="shared" si="617"/>
        <v>CRS</v>
      </c>
      <c r="F2150" t="str">
        <f t="shared" si="618"/>
        <v>RACK</v>
      </c>
      <c r="G2150" t="str">
        <f t="shared" si="619"/>
        <v>SBK</v>
      </c>
      <c r="H2150">
        <f t="shared" si="620"/>
        <v>105</v>
      </c>
      <c r="I2150">
        <f t="shared" si="621"/>
        <v>42591</v>
      </c>
      <c r="J2150">
        <f t="shared" si="622"/>
        <v>42595</v>
      </c>
      <c r="K2150" t="str">
        <f t="shared" si="623"/>
        <v>NQQ1</v>
      </c>
      <c r="L2150">
        <f t="shared" si="624"/>
        <v>115</v>
      </c>
      <c r="M2150">
        <f t="shared" si="625"/>
        <v>4</v>
      </c>
      <c r="N2150">
        <f t="shared" si="626"/>
        <v>0</v>
      </c>
      <c r="O2150">
        <f t="shared" si="627"/>
        <v>0</v>
      </c>
      <c r="P2150" s="52" t="str">
        <f t="shared" si="628"/>
        <v>BOOKING.COM</v>
      </c>
      <c r="Q2150" s="52" t="str">
        <f t="shared" si="629"/>
        <v>*JBS HOTELS</v>
      </c>
      <c r="R2150" s="52" t="str">
        <f t="shared" si="630"/>
        <v>TOERKOOP REISBURO DE VEER</v>
      </c>
    </row>
    <row r="2151" spans="1:18" ht="15" customHeight="1">
      <c r="A2151" t="str">
        <f t="shared" si="613"/>
        <v>JAPANWALA, SAAID</v>
      </c>
      <c r="B2151" t="str">
        <f t="shared" si="614"/>
        <v>806-173018</v>
      </c>
      <c r="C2151">
        <f t="shared" si="615"/>
        <v>93155045</v>
      </c>
      <c r="D2151" t="str">
        <f t="shared" si="616"/>
        <v>Checked Out</v>
      </c>
      <c r="E2151" t="str">
        <f t="shared" si="617"/>
        <v>CRS</v>
      </c>
      <c r="F2151" t="str">
        <f t="shared" si="618"/>
        <v>RACK</v>
      </c>
      <c r="G2151" t="str">
        <f t="shared" si="619"/>
        <v>SBK</v>
      </c>
      <c r="H2151">
        <f t="shared" si="620"/>
        <v>105</v>
      </c>
      <c r="I2151">
        <f t="shared" si="621"/>
        <v>42591</v>
      </c>
      <c r="J2151">
        <f t="shared" si="622"/>
        <v>42595</v>
      </c>
      <c r="K2151" t="str">
        <f t="shared" si="623"/>
        <v>NQQ1</v>
      </c>
      <c r="L2151">
        <f t="shared" si="624"/>
        <v>115</v>
      </c>
      <c r="M2151">
        <f t="shared" si="625"/>
        <v>4</v>
      </c>
      <c r="N2151">
        <f t="shared" si="626"/>
        <v>0</v>
      </c>
      <c r="O2151">
        <f t="shared" si="627"/>
        <v>0</v>
      </c>
      <c r="P2151" s="52" t="str">
        <f t="shared" si="628"/>
        <v>BOOKING.COM</v>
      </c>
      <c r="Q2151" s="52" t="str">
        <f t="shared" si="629"/>
        <v>*JBS HOTELS</v>
      </c>
      <c r="R2151" s="52" t="str">
        <f t="shared" si="630"/>
        <v>TOERKOOP REISBURO DE VEER</v>
      </c>
    </row>
    <row r="2152" spans="1:18" ht="15" customHeight="1">
      <c r="A2152" t="str">
        <f t="shared" si="613"/>
        <v>JAPANWALA, SAAID</v>
      </c>
      <c r="B2152" t="str">
        <f t="shared" si="614"/>
        <v>806-173018</v>
      </c>
      <c r="C2152">
        <f t="shared" si="615"/>
        <v>93155045</v>
      </c>
      <c r="D2152" t="str">
        <f t="shared" si="616"/>
        <v>Checked Out</v>
      </c>
      <c r="E2152" t="str">
        <f t="shared" si="617"/>
        <v>CRS</v>
      </c>
      <c r="F2152" t="str">
        <f t="shared" si="618"/>
        <v>RACK</v>
      </c>
      <c r="G2152" t="str">
        <f t="shared" si="619"/>
        <v>SBK</v>
      </c>
      <c r="H2152">
        <f t="shared" si="620"/>
        <v>105</v>
      </c>
      <c r="I2152">
        <f t="shared" si="621"/>
        <v>42591</v>
      </c>
      <c r="J2152">
        <f t="shared" si="622"/>
        <v>42595</v>
      </c>
      <c r="K2152" t="str">
        <f t="shared" si="623"/>
        <v>NQQ1</v>
      </c>
      <c r="L2152">
        <f t="shared" si="624"/>
        <v>115</v>
      </c>
      <c r="M2152">
        <f t="shared" si="625"/>
        <v>4</v>
      </c>
      <c r="N2152">
        <f t="shared" si="626"/>
        <v>0</v>
      </c>
      <c r="O2152">
        <f t="shared" si="627"/>
        <v>0</v>
      </c>
      <c r="P2152" s="52" t="str">
        <f t="shared" si="628"/>
        <v>BOOKING.COM</v>
      </c>
      <c r="Q2152" s="52" t="str">
        <f t="shared" si="629"/>
        <v>*JBS HOTELS</v>
      </c>
      <c r="R2152" s="52" t="str">
        <f t="shared" si="630"/>
        <v>TOERKOOP REISBURO DE VEER</v>
      </c>
    </row>
    <row r="2153" spans="1:18" ht="15" customHeight="1">
      <c r="A2153" t="str">
        <f t="shared" si="613"/>
        <v>JAPANWALA, SAAID</v>
      </c>
      <c r="B2153" t="str">
        <f t="shared" si="614"/>
        <v>806-173018</v>
      </c>
      <c r="C2153">
        <f t="shared" si="615"/>
        <v>93155045</v>
      </c>
      <c r="D2153" t="str">
        <f t="shared" si="616"/>
        <v>Checked Out</v>
      </c>
      <c r="E2153" t="str">
        <f t="shared" si="617"/>
        <v>CRS</v>
      </c>
      <c r="F2153" t="str">
        <f t="shared" si="618"/>
        <v>RACK</v>
      </c>
      <c r="G2153" t="str">
        <f t="shared" si="619"/>
        <v>SBK</v>
      </c>
      <c r="H2153">
        <f t="shared" si="620"/>
        <v>105</v>
      </c>
      <c r="I2153">
        <f t="shared" si="621"/>
        <v>42591</v>
      </c>
      <c r="J2153">
        <f t="shared" si="622"/>
        <v>42595</v>
      </c>
      <c r="K2153" t="str">
        <f t="shared" si="623"/>
        <v>NQQ1</v>
      </c>
      <c r="L2153">
        <f t="shared" si="624"/>
        <v>115</v>
      </c>
      <c r="M2153">
        <f t="shared" si="625"/>
        <v>4</v>
      </c>
      <c r="N2153">
        <f t="shared" si="626"/>
        <v>0</v>
      </c>
      <c r="O2153">
        <f t="shared" si="627"/>
        <v>0</v>
      </c>
      <c r="P2153" s="52" t="str">
        <f t="shared" si="628"/>
        <v>BOOKING.COM</v>
      </c>
      <c r="Q2153" s="52" t="str">
        <f t="shared" si="629"/>
        <v>*JBS HOTELS</v>
      </c>
      <c r="R2153" s="52" t="str">
        <f t="shared" si="630"/>
        <v>TOERKOOP REISBURO DE VEER</v>
      </c>
    </row>
    <row r="2154" spans="1:18" ht="15" customHeight="1">
      <c r="A2154" t="str">
        <f t="shared" si="613"/>
        <v>JAPANWALA, SAAID</v>
      </c>
      <c r="B2154" t="str">
        <f t="shared" si="614"/>
        <v>806-173018</v>
      </c>
      <c r="C2154">
        <f t="shared" si="615"/>
        <v>93155045</v>
      </c>
      <c r="D2154" t="str">
        <f t="shared" si="616"/>
        <v>Checked Out</v>
      </c>
      <c r="E2154" t="str">
        <f t="shared" si="617"/>
        <v>CRS</v>
      </c>
      <c r="F2154" t="str">
        <f t="shared" si="618"/>
        <v>RACK</v>
      </c>
      <c r="G2154" t="str">
        <f t="shared" si="619"/>
        <v>SBK</v>
      </c>
      <c r="H2154">
        <f t="shared" si="620"/>
        <v>105</v>
      </c>
      <c r="I2154">
        <f t="shared" si="621"/>
        <v>42591</v>
      </c>
      <c r="J2154">
        <f t="shared" si="622"/>
        <v>42595</v>
      </c>
      <c r="K2154" t="str">
        <f t="shared" si="623"/>
        <v>NQQ1</v>
      </c>
      <c r="L2154">
        <f t="shared" si="624"/>
        <v>115</v>
      </c>
      <c r="M2154">
        <f t="shared" si="625"/>
        <v>4</v>
      </c>
      <c r="N2154">
        <f t="shared" si="626"/>
        <v>0</v>
      </c>
      <c r="O2154">
        <f t="shared" si="627"/>
        <v>0</v>
      </c>
      <c r="P2154" s="52" t="str">
        <f t="shared" si="628"/>
        <v>BOOKING.COM</v>
      </c>
      <c r="Q2154" s="52" t="str">
        <f t="shared" si="629"/>
        <v>*JBS HOTELS</v>
      </c>
      <c r="R2154" s="52" t="str">
        <f t="shared" si="630"/>
        <v>TOERKOOP REISBURO DE VEER</v>
      </c>
    </row>
    <row r="2155" spans="1:18" ht="15" customHeight="1">
      <c r="A2155" t="str">
        <f t="shared" si="613"/>
        <v>JAPANWALA, SAAID</v>
      </c>
      <c r="B2155" t="str">
        <f t="shared" si="614"/>
        <v>806-173018</v>
      </c>
      <c r="C2155">
        <f t="shared" si="615"/>
        <v>93155045</v>
      </c>
      <c r="D2155" t="str">
        <f t="shared" si="616"/>
        <v>Checked Out</v>
      </c>
      <c r="E2155" t="str">
        <f t="shared" si="617"/>
        <v>CRS</v>
      </c>
      <c r="F2155" t="str">
        <f t="shared" si="618"/>
        <v>RACK</v>
      </c>
      <c r="G2155" t="str">
        <f t="shared" si="619"/>
        <v>SBK</v>
      </c>
      <c r="H2155">
        <f t="shared" si="620"/>
        <v>105</v>
      </c>
      <c r="I2155">
        <f t="shared" si="621"/>
        <v>42591</v>
      </c>
      <c r="J2155">
        <f t="shared" si="622"/>
        <v>42595</v>
      </c>
      <c r="K2155" t="str">
        <f t="shared" si="623"/>
        <v>NQQ1</v>
      </c>
      <c r="L2155">
        <f t="shared" si="624"/>
        <v>115</v>
      </c>
      <c r="M2155">
        <f t="shared" si="625"/>
        <v>4</v>
      </c>
      <c r="N2155">
        <f t="shared" si="626"/>
        <v>0</v>
      </c>
      <c r="O2155">
        <f t="shared" si="627"/>
        <v>0</v>
      </c>
      <c r="P2155" s="52" t="str">
        <f t="shared" si="628"/>
        <v>BOOKING.COM</v>
      </c>
      <c r="Q2155" s="52" t="str">
        <f t="shared" si="629"/>
        <v>*JBS HOTELS</v>
      </c>
      <c r="R2155" s="52" t="str">
        <f t="shared" si="630"/>
        <v>TOERKOOP REISBURO DE VEER</v>
      </c>
    </row>
    <row r="2156" spans="1:18" ht="15" customHeight="1">
      <c r="A2156" t="str">
        <f t="shared" si="613"/>
        <v>JAPANWALA, SAAID</v>
      </c>
      <c r="B2156" t="str">
        <f t="shared" si="614"/>
        <v>806-173018</v>
      </c>
      <c r="C2156">
        <f t="shared" si="615"/>
        <v>93155045</v>
      </c>
      <c r="D2156" t="str">
        <f t="shared" si="616"/>
        <v>Checked Out</v>
      </c>
      <c r="E2156" t="str">
        <f t="shared" si="617"/>
        <v>CRS</v>
      </c>
      <c r="F2156" t="str">
        <f t="shared" si="618"/>
        <v>RACK</v>
      </c>
      <c r="G2156" t="str">
        <f t="shared" si="619"/>
        <v>SBK</v>
      </c>
      <c r="H2156">
        <f t="shared" si="620"/>
        <v>105</v>
      </c>
      <c r="I2156">
        <f t="shared" si="621"/>
        <v>42591</v>
      </c>
      <c r="J2156">
        <f t="shared" si="622"/>
        <v>42595</v>
      </c>
      <c r="K2156" t="str">
        <f t="shared" si="623"/>
        <v>NQQ1</v>
      </c>
      <c r="L2156">
        <f t="shared" si="624"/>
        <v>115</v>
      </c>
      <c r="M2156">
        <f t="shared" si="625"/>
        <v>4</v>
      </c>
      <c r="N2156">
        <f t="shared" si="626"/>
        <v>0</v>
      </c>
      <c r="O2156">
        <f t="shared" si="627"/>
        <v>0</v>
      </c>
      <c r="P2156" s="52" t="str">
        <f t="shared" si="628"/>
        <v>BOOKING.COM</v>
      </c>
      <c r="Q2156" s="52" t="str">
        <f t="shared" si="629"/>
        <v>*JBS HOTELS</v>
      </c>
      <c r="R2156" s="52" t="str">
        <f t="shared" si="630"/>
        <v>TOERKOOP REISBURO DE VEER</v>
      </c>
    </row>
    <row r="2157" spans="1:18" ht="15" customHeight="1">
      <c r="A2157" t="str">
        <f t="shared" si="613"/>
        <v>JAPANWALA, SAAID</v>
      </c>
      <c r="B2157" t="str">
        <f t="shared" si="614"/>
        <v>806-173018</v>
      </c>
      <c r="C2157">
        <f t="shared" si="615"/>
        <v>93155045</v>
      </c>
      <c r="D2157" t="str">
        <f t="shared" si="616"/>
        <v>Checked Out</v>
      </c>
      <c r="E2157" t="str">
        <f t="shared" si="617"/>
        <v>CRS</v>
      </c>
      <c r="F2157" t="str">
        <f t="shared" si="618"/>
        <v>RACK</v>
      </c>
      <c r="G2157" t="str">
        <f t="shared" si="619"/>
        <v>SBK</v>
      </c>
      <c r="H2157">
        <f t="shared" si="620"/>
        <v>105</v>
      </c>
      <c r="I2157">
        <f t="shared" si="621"/>
        <v>42591</v>
      </c>
      <c r="J2157">
        <f t="shared" si="622"/>
        <v>42595</v>
      </c>
      <c r="K2157" t="str">
        <f t="shared" si="623"/>
        <v>NQQ1</v>
      </c>
      <c r="L2157">
        <f t="shared" si="624"/>
        <v>115</v>
      </c>
      <c r="M2157">
        <f t="shared" si="625"/>
        <v>4</v>
      </c>
      <c r="N2157">
        <f t="shared" si="626"/>
        <v>0</v>
      </c>
      <c r="O2157">
        <f t="shared" si="627"/>
        <v>0</v>
      </c>
      <c r="P2157" s="52" t="str">
        <f t="shared" si="628"/>
        <v>BOOKING.COM</v>
      </c>
      <c r="Q2157" s="52" t="str">
        <f t="shared" si="629"/>
        <v>*JBS HOTELS</v>
      </c>
      <c r="R2157" s="52" t="str">
        <f t="shared" si="630"/>
        <v>TOERKOOP REISBURO DE VEER</v>
      </c>
    </row>
    <row r="2158" spans="1:18" ht="15" customHeight="1">
      <c r="A2158" t="str">
        <f t="shared" si="613"/>
        <v>JAPANWALA, SAAID</v>
      </c>
      <c r="B2158" t="str">
        <f t="shared" si="614"/>
        <v>806-173018</v>
      </c>
      <c r="C2158">
        <f t="shared" si="615"/>
        <v>93155045</v>
      </c>
      <c r="D2158" t="str">
        <f t="shared" si="616"/>
        <v>Checked Out</v>
      </c>
      <c r="E2158" t="str">
        <f t="shared" si="617"/>
        <v>CRS</v>
      </c>
      <c r="F2158" t="str">
        <f t="shared" si="618"/>
        <v>RACK</v>
      </c>
      <c r="G2158" t="str">
        <f t="shared" si="619"/>
        <v>SBK</v>
      </c>
      <c r="H2158">
        <f t="shared" si="620"/>
        <v>105</v>
      </c>
      <c r="I2158">
        <f t="shared" si="621"/>
        <v>42591</v>
      </c>
      <c r="J2158">
        <f t="shared" si="622"/>
        <v>42595</v>
      </c>
      <c r="K2158" t="str">
        <f t="shared" si="623"/>
        <v>NQQ1</v>
      </c>
      <c r="L2158">
        <f t="shared" si="624"/>
        <v>115</v>
      </c>
      <c r="M2158">
        <f t="shared" si="625"/>
        <v>4</v>
      </c>
      <c r="N2158">
        <f t="shared" si="626"/>
        <v>0</v>
      </c>
      <c r="O2158">
        <f t="shared" si="627"/>
        <v>0</v>
      </c>
      <c r="P2158" s="52" t="str">
        <f t="shared" si="628"/>
        <v>BOOKING.COM</v>
      </c>
      <c r="Q2158" s="52" t="str">
        <f t="shared" si="629"/>
        <v>*JBS HOTELS</v>
      </c>
      <c r="R2158" s="52" t="str">
        <f t="shared" si="630"/>
        <v>TOERKOOP REISBURO DE VEER</v>
      </c>
    </row>
    <row r="2159" spans="1:18" ht="15" customHeight="1">
      <c r="A2159" t="str">
        <f t="shared" si="613"/>
        <v>JAPANWALA, SAAID</v>
      </c>
      <c r="B2159" t="str">
        <f t="shared" si="614"/>
        <v>806-173018</v>
      </c>
      <c r="C2159">
        <f t="shared" si="615"/>
        <v>93155045</v>
      </c>
      <c r="D2159" t="str">
        <f t="shared" si="616"/>
        <v>Checked Out</v>
      </c>
      <c r="E2159" t="str">
        <f t="shared" si="617"/>
        <v>CRS</v>
      </c>
      <c r="F2159" t="str">
        <f t="shared" si="618"/>
        <v>RACK</v>
      </c>
      <c r="G2159" t="str">
        <f t="shared" si="619"/>
        <v>SBK</v>
      </c>
      <c r="H2159">
        <f t="shared" si="620"/>
        <v>105</v>
      </c>
      <c r="I2159">
        <f t="shared" si="621"/>
        <v>42591</v>
      </c>
      <c r="J2159">
        <f t="shared" si="622"/>
        <v>42595</v>
      </c>
      <c r="K2159" t="str">
        <f t="shared" si="623"/>
        <v>NQQ1</v>
      </c>
      <c r="L2159">
        <f t="shared" si="624"/>
        <v>115</v>
      </c>
      <c r="M2159">
        <f t="shared" si="625"/>
        <v>4</v>
      </c>
      <c r="N2159">
        <f t="shared" si="626"/>
        <v>0</v>
      </c>
      <c r="O2159">
        <f t="shared" si="627"/>
        <v>0</v>
      </c>
      <c r="P2159" s="52" t="str">
        <f t="shared" si="628"/>
        <v>BOOKING.COM</v>
      </c>
      <c r="Q2159" s="52" t="str">
        <f t="shared" si="629"/>
        <v>*JBS HOTELS</v>
      </c>
      <c r="R2159" s="52" t="str">
        <f t="shared" si="630"/>
        <v>TOERKOOP REISBURO DE VEER</v>
      </c>
    </row>
    <row r="2160" spans="1:18" ht="15" customHeight="1">
      <c r="A2160" t="str">
        <f t="shared" si="613"/>
        <v>JAPANWALA, SAAID</v>
      </c>
      <c r="B2160" t="str">
        <f t="shared" si="614"/>
        <v>806-173018</v>
      </c>
      <c r="C2160">
        <f t="shared" si="615"/>
        <v>93155045</v>
      </c>
      <c r="D2160" t="str">
        <f t="shared" si="616"/>
        <v>Checked Out</v>
      </c>
      <c r="E2160" t="str">
        <f t="shared" si="617"/>
        <v>CRS</v>
      </c>
      <c r="F2160" t="str">
        <f t="shared" si="618"/>
        <v>RACK</v>
      </c>
      <c r="G2160" t="str">
        <f t="shared" si="619"/>
        <v>SBK</v>
      </c>
      <c r="H2160">
        <f t="shared" si="620"/>
        <v>105</v>
      </c>
      <c r="I2160">
        <f t="shared" si="621"/>
        <v>42591</v>
      </c>
      <c r="J2160">
        <f t="shared" si="622"/>
        <v>42595</v>
      </c>
      <c r="K2160" t="str">
        <f t="shared" si="623"/>
        <v>NQQ1</v>
      </c>
      <c r="L2160">
        <f t="shared" si="624"/>
        <v>115</v>
      </c>
      <c r="M2160">
        <f t="shared" si="625"/>
        <v>4</v>
      </c>
      <c r="N2160">
        <f t="shared" si="626"/>
        <v>0</v>
      </c>
      <c r="O2160">
        <f t="shared" si="627"/>
        <v>0</v>
      </c>
      <c r="P2160" s="52" t="str">
        <f t="shared" si="628"/>
        <v>BOOKING.COM</v>
      </c>
      <c r="Q2160" s="52" t="str">
        <f t="shared" si="629"/>
        <v>*JBS HOTELS</v>
      </c>
      <c r="R2160" s="52" t="str">
        <f t="shared" si="630"/>
        <v>TOERKOOP REISBURO DE VEER</v>
      </c>
    </row>
    <row r="2161" spans="1:18" ht="15" customHeight="1">
      <c r="A2161" t="str">
        <f t="shared" si="613"/>
        <v>JAPANWALA, SAAID</v>
      </c>
      <c r="B2161" t="str">
        <f t="shared" si="614"/>
        <v>806-173018</v>
      </c>
      <c r="C2161">
        <f t="shared" si="615"/>
        <v>93155045</v>
      </c>
      <c r="D2161" t="str">
        <f t="shared" si="616"/>
        <v>Checked Out</v>
      </c>
      <c r="E2161" t="str">
        <f t="shared" si="617"/>
        <v>CRS</v>
      </c>
      <c r="F2161" t="str">
        <f t="shared" si="618"/>
        <v>RACK</v>
      </c>
      <c r="G2161" t="str">
        <f t="shared" si="619"/>
        <v>SBK</v>
      </c>
      <c r="H2161">
        <f t="shared" si="620"/>
        <v>105</v>
      </c>
      <c r="I2161">
        <f t="shared" si="621"/>
        <v>42591</v>
      </c>
      <c r="J2161">
        <f t="shared" si="622"/>
        <v>42595</v>
      </c>
      <c r="K2161" t="str">
        <f t="shared" si="623"/>
        <v>NQQ1</v>
      </c>
      <c r="L2161">
        <f t="shared" si="624"/>
        <v>115</v>
      </c>
      <c r="M2161">
        <f t="shared" si="625"/>
        <v>4</v>
      </c>
      <c r="N2161">
        <f t="shared" si="626"/>
        <v>0</v>
      </c>
      <c r="O2161">
        <f t="shared" si="627"/>
        <v>0</v>
      </c>
      <c r="P2161" s="52" t="str">
        <f t="shared" si="628"/>
        <v>BOOKING.COM</v>
      </c>
      <c r="Q2161" s="52" t="str">
        <f t="shared" si="629"/>
        <v>*JBS HOTELS</v>
      </c>
      <c r="R2161" s="52" t="str">
        <f t="shared" si="630"/>
        <v>TOERKOOP REISBURO DE VEER</v>
      </c>
    </row>
    <row r="2162" spans="1:18" ht="15" customHeight="1">
      <c r="A2162" t="str">
        <f t="shared" si="613"/>
        <v>JAPANWALA, SAAID</v>
      </c>
      <c r="B2162" t="str">
        <f t="shared" si="614"/>
        <v>806-173018</v>
      </c>
      <c r="C2162">
        <f t="shared" si="615"/>
        <v>93155045</v>
      </c>
      <c r="D2162" t="str">
        <f t="shared" si="616"/>
        <v>Checked Out</v>
      </c>
      <c r="E2162" t="str">
        <f t="shared" si="617"/>
        <v>CRS</v>
      </c>
      <c r="F2162" t="str">
        <f t="shared" si="618"/>
        <v>RACK</v>
      </c>
      <c r="G2162" t="str">
        <f t="shared" si="619"/>
        <v>SBK</v>
      </c>
      <c r="H2162">
        <f t="shared" si="620"/>
        <v>105</v>
      </c>
      <c r="I2162">
        <f t="shared" si="621"/>
        <v>42591</v>
      </c>
      <c r="J2162">
        <f t="shared" si="622"/>
        <v>42595</v>
      </c>
      <c r="K2162" t="str">
        <f t="shared" si="623"/>
        <v>NQQ1</v>
      </c>
      <c r="L2162">
        <f t="shared" si="624"/>
        <v>115</v>
      </c>
      <c r="M2162">
        <f t="shared" si="625"/>
        <v>4</v>
      </c>
      <c r="N2162">
        <f t="shared" si="626"/>
        <v>0</v>
      </c>
      <c r="O2162">
        <f t="shared" si="627"/>
        <v>0</v>
      </c>
      <c r="P2162" s="52" t="str">
        <f t="shared" si="628"/>
        <v>BOOKING.COM</v>
      </c>
      <c r="Q2162" s="52" t="str">
        <f t="shared" si="629"/>
        <v>*JBS HOTELS</v>
      </c>
      <c r="R2162" s="52" t="str">
        <f t="shared" si="630"/>
        <v>TOERKOOP REISBURO DE VEER</v>
      </c>
    </row>
    <row r="2163" spans="1:18" ht="15" customHeight="1">
      <c r="A2163" t="str">
        <f t="shared" si="613"/>
        <v>JAPANWALA, SAAID</v>
      </c>
      <c r="B2163" t="str">
        <f t="shared" si="614"/>
        <v>806-173018</v>
      </c>
      <c r="C2163">
        <f t="shared" si="615"/>
        <v>93155045</v>
      </c>
      <c r="D2163" t="str">
        <f t="shared" si="616"/>
        <v>Checked Out</v>
      </c>
      <c r="E2163" t="str">
        <f t="shared" si="617"/>
        <v>CRS</v>
      </c>
      <c r="F2163" t="str">
        <f t="shared" si="618"/>
        <v>RACK</v>
      </c>
      <c r="G2163" t="str">
        <f t="shared" si="619"/>
        <v>SBK</v>
      </c>
      <c r="H2163">
        <f t="shared" si="620"/>
        <v>105</v>
      </c>
      <c r="I2163">
        <f t="shared" si="621"/>
        <v>42591</v>
      </c>
      <c r="J2163">
        <f t="shared" si="622"/>
        <v>42595</v>
      </c>
      <c r="K2163" t="str">
        <f t="shared" si="623"/>
        <v>NQQ1</v>
      </c>
      <c r="L2163">
        <f t="shared" si="624"/>
        <v>115</v>
      </c>
      <c r="M2163">
        <f t="shared" si="625"/>
        <v>4</v>
      </c>
      <c r="N2163">
        <f t="shared" si="626"/>
        <v>0</v>
      </c>
      <c r="O2163">
        <f t="shared" si="627"/>
        <v>0</v>
      </c>
      <c r="P2163" s="52" t="str">
        <f t="shared" si="628"/>
        <v>BOOKING.COM</v>
      </c>
      <c r="Q2163" s="52" t="str">
        <f t="shared" si="629"/>
        <v>*JBS HOTELS</v>
      </c>
      <c r="R2163" s="52" t="str">
        <f t="shared" si="630"/>
        <v>TOERKOOP REISBURO DE VEER</v>
      </c>
    </row>
    <row r="2164" spans="1:18" ht="15" customHeight="1">
      <c r="A2164" t="str">
        <f t="shared" si="613"/>
        <v>JAPANWALA, SAAID</v>
      </c>
      <c r="B2164" t="str">
        <f t="shared" si="614"/>
        <v>806-173018</v>
      </c>
      <c r="C2164">
        <f t="shared" si="615"/>
        <v>93155045</v>
      </c>
      <c r="D2164" t="str">
        <f t="shared" si="616"/>
        <v>Checked Out</v>
      </c>
      <c r="E2164" t="str">
        <f t="shared" si="617"/>
        <v>CRS</v>
      </c>
      <c r="F2164" t="str">
        <f t="shared" si="618"/>
        <v>RACK</v>
      </c>
      <c r="G2164" t="str">
        <f t="shared" si="619"/>
        <v>SBK</v>
      </c>
      <c r="H2164">
        <f t="shared" si="620"/>
        <v>105</v>
      </c>
      <c r="I2164">
        <f t="shared" si="621"/>
        <v>42591</v>
      </c>
      <c r="J2164">
        <f t="shared" si="622"/>
        <v>42595</v>
      </c>
      <c r="K2164" t="str">
        <f t="shared" si="623"/>
        <v>NQQ1</v>
      </c>
      <c r="L2164">
        <f t="shared" si="624"/>
        <v>115</v>
      </c>
      <c r="M2164">
        <f t="shared" si="625"/>
        <v>4</v>
      </c>
      <c r="N2164">
        <f t="shared" si="626"/>
        <v>0</v>
      </c>
      <c r="O2164">
        <f t="shared" si="627"/>
        <v>0</v>
      </c>
      <c r="P2164" s="52" t="str">
        <f t="shared" si="628"/>
        <v>BOOKING.COM</v>
      </c>
      <c r="Q2164" s="52" t="str">
        <f t="shared" si="629"/>
        <v>*JBS HOTELS</v>
      </c>
      <c r="R2164" s="52" t="str">
        <f t="shared" si="630"/>
        <v>TOERKOOP REISBURO DE VEER</v>
      </c>
    </row>
    <row r="2165" spans="1:18" ht="15" customHeight="1">
      <c r="A2165" t="str">
        <f t="shared" si="613"/>
        <v>JAPANWALA, SAAID</v>
      </c>
      <c r="B2165" t="str">
        <f t="shared" si="614"/>
        <v>806-173018</v>
      </c>
      <c r="C2165">
        <f t="shared" si="615"/>
        <v>93155045</v>
      </c>
      <c r="D2165" t="str">
        <f t="shared" si="616"/>
        <v>Checked Out</v>
      </c>
      <c r="E2165" t="str">
        <f t="shared" si="617"/>
        <v>CRS</v>
      </c>
      <c r="F2165" t="str">
        <f t="shared" si="618"/>
        <v>RACK</v>
      </c>
      <c r="G2165" t="str">
        <f t="shared" si="619"/>
        <v>SBK</v>
      </c>
      <c r="H2165">
        <f t="shared" si="620"/>
        <v>105</v>
      </c>
      <c r="I2165">
        <f t="shared" si="621"/>
        <v>42591</v>
      </c>
      <c r="J2165">
        <f t="shared" si="622"/>
        <v>42595</v>
      </c>
      <c r="K2165" t="str">
        <f t="shared" si="623"/>
        <v>NQQ1</v>
      </c>
      <c r="L2165">
        <f t="shared" si="624"/>
        <v>115</v>
      </c>
      <c r="M2165">
        <f t="shared" si="625"/>
        <v>4</v>
      </c>
      <c r="N2165">
        <f t="shared" si="626"/>
        <v>0</v>
      </c>
      <c r="O2165">
        <f t="shared" si="627"/>
        <v>0</v>
      </c>
      <c r="P2165" s="52" t="str">
        <f t="shared" si="628"/>
        <v>BOOKING.COM</v>
      </c>
      <c r="Q2165" s="52" t="str">
        <f t="shared" si="629"/>
        <v>*JBS HOTELS</v>
      </c>
      <c r="R2165" s="52" t="str">
        <f t="shared" si="630"/>
        <v>TOERKOOP REISBURO DE VEER</v>
      </c>
    </row>
    <row r="2166" spans="1:18" ht="15" customHeight="1">
      <c r="A2166" t="str">
        <f t="shared" si="613"/>
        <v>JAPANWALA, SAAID</v>
      </c>
      <c r="B2166" t="str">
        <f t="shared" si="614"/>
        <v>806-173018</v>
      </c>
      <c r="C2166">
        <f t="shared" si="615"/>
        <v>93155045</v>
      </c>
      <c r="D2166" t="str">
        <f t="shared" si="616"/>
        <v>Checked Out</v>
      </c>
      <c r="E2166" t="str">
        <f t="shared" si="617"/>
        <v>CRS</v>
      </c>
      <c r="F2166" t="str">
        <f t="shared" si="618"/>
        <v>RACK</v>
      </c>
      <c r="G2166" t="str">
        <f t="shared" si="619"/>
        <v>SBK</v>
      </c>
      <c r="H2166">
        <f t="shared" si="620"/>
        <v>105</v>
      </c>
      <c r="I2166">
        <f t="shared" si="621"/>
        <v>42591</v>
      </c>
      <c r="J2166">
        <f t="shared" si="622"/>
        <v>42595</v>
      </c>
      <c r="K2166" t="str">
        <f t="shared" si="623"/>
        <v>NQQ1</v>
      </c>
      <c r="L2166">
        <f t="shared" si="624"/>
        <v>115</v>
      </c>
      <c r="M2166">
        <f t="shared" si="625"/>
        <v>4</v>
      </c>
      <c r="N2166">
        <f t="shared" si="626"/>
        <v>0</v>
      </c>
      <c r="O2166">
        <f t="shared" si="627"/>
        <v>0</v>
      </c>
      <c r="P2166" s="52" t="str">
        <f t="shared" si="628"/>
        <v>BOOKING.COM</v>
      </c>
      <c r="Q2166" s="52" t="str">
        <f t="shared" si="629"/>
        <v>*JBS HOTELS</v>
      </c>
      <c r="R2166" s="52" t="str">
        <f t="shared" si="630"/>
        <v>TOERKOOP REISBURO DE VEER</v>
      </c>
    </row>
    <row r="2167" spans="1:18" ht="15" customHeight="1">
      <c r="A2167" t="str">
        <f t="shared" si="613"/>
        <v>JAPANWALA, SAAID</v>
      </c>
      <c r="B2167" t="str">
        <f t="shared" si="614"/>
        <v>806-173018</v>
      </c>
      <c r="C2167">
        <f t="shared" si="615"/>
        <v>93155045</v>
      </c>
      <c r="D2167" t="str">
        <f t="shared" si="616"/>
        <v>Checked Out</v>
      </c>
      <c r="E2167" t="str">
        <f t="shared" si="617"/>
        <v>CRS</v>
      </c>
      <c r="F2167" t="str">
        <f t="shared" si="618"/>
        <v>RACK</v>
      </c>
      <c r="G2167" t="str">
        <f t="shared" si="619"/>
        <v>SBK</v>
      </c>
      <c r="H2167">
        <f t="shared" si="620"/>
        <v>105</v>
      </c>
      <c r="I2167">
        <f t="shared" si="621"/>
        <v>42591</v>
      </c>
      <c r="J2167">
        <f t="shared" si="622"/>
        <v>42595</v>
      </c>
      <c r="K2167" t="str">
        <f t="shared" si="623"/>
        <v>NQQ1</v>
      </c>
      <c r="L2167">
        <f t="shared" si="624"/>
        <v>115</v>
      </c>
      <c r="M2167">
        <f t="shared" si="625"/>
        <v>4</v>
      </c>
      <c r="N2167">
        <f t="shared" si="626"/>
        <v>0</v>
      </c>
      <c r="O2167">
        <f t="shared" si="627"/>
        <v>0</v>
      </c>
      <c r="P2167" s="52" t="str">
        <f t="shared" si="628"/>
        <v>BOOKING.COM</v>
      </c>
      <c r="Q2167" s="52" t="str">
        <f t="shared" si="629"/>
        <v>*JBS HOTELS</v>
      </c>
      <c r="R2167" s="52" t="str">
        <f t="shared" si="630"/>
        <v>TOERKOOP REISBURO DE VEER</v>
      </c>
    </row>
    <row r="2168" spans="1:18" ht="15" customHeight="1">
      <c r="A2168" t="str">
        <f t="shared" si="613"/>
        <v>JAPANWALA, SAAID</v>
      </c>
      <c r="B2168" t="str">
        <f t="shared" si="614"/>
        <v>806-173018</v>
      </c>
      <c r="C2168">
        <f t="shared" si="615"/>
        <v>93155045</v>
      </c>
      <c r="D2168" t="str">
        <f t="shared" si="616"/>
        <v>Checked Out</v>
      </c>
      <c r="E2168" t="str">
        <f t="shared" si="617"/>
        <v>CRS</v>
      </c>
      <c r="F2168" t="str">
        <f t="shared" si="618"/>
        <v>RACK</v>
      </c>
      <c r="G2168" t="str">
        <f t="shared" si="619"/>
        <v>SBK</v>
      </c>
      <c r="H2168">
        <f t="shared" si="620"/>
        <v>105</v>
      </c>
      <c r="I2168">
        <f t="shared" si="621"/>
        <v>42591</v>
      </c>
      <c r="J2168">
        <f t="shared" si="622"/>
        <v>42595</v>
      </c>
      <c r="K2168" t="str">
        <f t="shared" si="623"/>
        <v>NQQ1</v>
      </c>
      <c r="L2168">
        <f t="shared" si="624"/>
        <v>115</v>
      </c>
      <c r="M2168">
        <f t="shared" si="625"/>
        <v>4</v>
      </c>
      <c r="N2168">
        <f t="shared" si="626"/>
        <v>0</v>
      </c>
      <c r="O2168">
        <f t="shared" si="627"/>
        <v>0</v>
      </c>
      <c r="P2168" s="52" t="str">
        <f t="shared" si="628"/>
        <v>BOOKING.COM</v>
      </c>
      <c r="Q2168" s="52" t="str">
        <f t="shared" si="629"/>
        <v>*JBS HOTELS</v>
      </c>
      <c r="R2168" s="52" t="str">
        <f t="shared" si="630"/>
        <v>TOERKOOP REISBURO DE VEER</v>
      </c>
    </row>
    <row r="2169" spans="1:18" ht="15" customHeight="1">
      <c r="A2169" t="str">
        <f t="shared" si="613"/>
        <v>JAPANWALA, SAAID</v>
      </c>
      <c r="B2169" t="str">
        <f t="shared" si="614"/>
        <v>806-173018</v>
      </c>
      <c r="C2169">
        <f t="shared" si="615"/>
        <v>93155045</v>
      </c>
      <c r="D2169" t="str">
        <f t="shared" si="616"/>
        <v>Checked Out</v>
      </c>
      <c r="E2169" t="str">
        <f t="shared" si="617"/>
        <v>CRS</v>
      </c>
      <c r="F2169" t="str">
        <f t="shared" si="618"/>
        <v>RACK</v>
      </c>
      <c r="G2169" t="str">
        <f t="shared" si="619"/>
        <v>SBK</v>
      </c>
      <c r="H2169">
        <f t="shared" si="620"/>
        <v>105</v>
      </c>
      <c r="I2169">
        <f t="shared" si="621"/>
        <v>42591</v>
      </c>
      <c r="J2169">
        <f t="shared" si="622"/>
        <v>42595</v>
      </c>
      <c r="K2169" t="str">
        <f t="shared" si="623"/>
        <v>NQQ1</v>
      </c>
      <c r="L2169">
        <f t="shared" si="624"/>
        <v>115</v>
      </c>
      <c r="M2169">
        <f t="shared" si="625"/>
        <v>4</v>
      </c>
      <c r="N2169">
        <f t="shared" si="626"/>
        <v>0</v>
      </c>
      <c r="O2169">
        <f t="shared" si="627"/>
        <v>0</v>
      </c>
      <c r="P2169" s="52" t="str">
        <f t="shared" si="628"/>
        <v>BOOKING.COM</v>
      </c>
      <c r="Q2169" s="52" t="str">
        <f t="shared" si="629"/>
        <v>*JBS HOTELS</v>
      </c>
      <c r="R2169" s="52" t="str">
        <f t="shared" si="630"/>
        <v>TOERKOOP REISBURO DE VEER</v>
      </c>
    </row>
    <row r="2170" spans="1:18" ht="15" customHeight="1">
      <c r="A2170" t="str">
        <f t="shared" si="613"/>
        <v>JAPANWALA, SAAID</v>
      </c>
      <c r="B2170" t="str">
        <f t="shared" si="614"/>
        <v>806-173018</v>
      </c>
      <c r="C2170">
        <f t="shared" si="615"/>
        <v>93155045</v>
      </c>
      <c r="D2170" t="str">
        <f t="shared" si="616"/>
        <v>Checked Out</v>
      </c>
      <c r="E2170" t="str">
        <f t="shared" si="617"/>
        <v>CRS</v>
      </c>
      <c r="F2170" t="str">
        <f t="shared" si="618"/>
        <v>RACK</v>
      </c>
      <c r="G2170" t="str">
        <f t="shared" si="619"/>
        <v>SBK</v>
      </c>
      <c r="H2170">
        <f t="shared" si="620"/>
        <v>105</v>
      </c>
      <c r="I2170">
        <f t="shared" si="621"/>
        <v>42591</v>
      </c>
      <c r="J2170">
        <f t="shared" si="622"/>
        <v>42595</v>
      </c>
      <c r="K2170" t="str">
        <f t="shared" si="623"/>
        <v>NQQ1</v>
      </c>
      <c r="L2170">
        <f t="shared" si="624"/>
        <v>115</v>
      </c>
      <c r="M2170">
        <f t="shared" si="625"/>
        <v>4</v>
      </c>
      <c r="N2170">
        <f t="shared" si="626"/>
        <v>0</v>
      </c>
      <c r="O2170">
        <f t="shared" si="627"/>
        <v>0</v>
      </c>
      <c r="P2170" s="52" t="str">
        <f t="shared" si="628"/>
        <v>BOOKING.COM</v>
      </c>
      <c r="Q2170" s="52" t="str">
        <f t="shared" si="629"/>
        <v>*JBS HOTELS</v>
      </c>
      <c r="R2170" s="52" t="str">
        <f t="shared" si="630"/>
        <v>TOERKOOP REISBURO DE VEER</v>
      </c>
    </row>
    <row r="2171" spans="1:18" ht="15" customHeight="1">
      <c r="A2171" t="str">
        <f t="shared" si="613"/>
        <v>JAPANWALA, SAAID</v>
      </c>
      <c r="B2171" t="str">
        <f t="shared" si="614"/>
        <v>806-173018</v>
      </c>
      <c r="C2171">
        <f t="shared" si="615"/>
        <v>93155045</v>
      </c>
      <c r="D2171" t="str">
        <f t="shared" si="616"/>
        <v>Checked Out</v>
      </c>
      <c r="E2171" t="str">
        <f t="shared" si="617"/>
        <v>CRS</v>
      </c>
      <c r="F2171" t="str">
        <f t="shared" si="618"/>
        <v>RACK</v>
      </c>
      <c r="G2171" t="str">
        <f t="shared" si="619"/>
        <v>SBK</v>
      </c>
      <c r="H2171">
        <f t="shared" si="620"/>
        <v>105</v>
      </c>
      <c r="I2171">
        <f t="shared" si="621"/>
        <v>42591</v>
      </c>
      <c r="J2171">
        <f t="shared" si="622"/>
        <v>42595</v>
      </c>
      <c r="K2171" t="str">
        <f t="shared" si="623"/>
        <v>NQQ1</v>
      </c>
      <c r="L2171">
        <f t="shared" si="624"/>
        <v>115</v>
      </c>
      <c r="M2171">
        <f t="shared" si="625"/>
        <v>4</v>
      </c>
      <c r="N2171">
        <f t="shared" si="626"/>
        <v>0</v>
      </c>
      <c r="O2171">
        <f t="shared" si="627"/>
        <v>0</v>
      </c>
      <c r="P2171" s="52" t="str">
        <f t="shared" si="628"/>
        <v>BOOKING.COM</v>
      </c>
      <c r="Q2171" s="52" t="str">
        <f t="shared" si="629"/>
        <v>*JBS HOTELS</v>
      </c>
      <c r="R2171" s="52" t="str">
        <f t="shared" si="630"/>
        <v>TOERKOOP REISBURO DE VEER</v>
      </c>
    </row>
    <row r="2172" spans="1:18" ht="15" customHeight="1">
      <c r="A2172" t="str">
        <f t="shared" si="613"/>
        <v>JAPANWALA, SAAID</v>
      </c>
      <c r="B2172" t="str">
        <f t="shared" si="614"/>
        <v>806-173018</v>
      </c>
      <c r="C2172">
        <f t="shared" si="615"/>
        <v>93155045</v>
      </c>
      <c r="D2172" t="str">
        <f t="shared" si="616"/>
        <v>Checked Out</v>
      </c>
      <c r="E2172" t="str">
        <f t="shared" si="617"/>
        <v>CRS</v>
      </c>
      <c r="F2172" t="str">
        <f t="shared" si="618"/>
        <v>RACK</v>
      </c>
      <c r="G2172" t="str">
        <f t="shared" si="619"/>
        <v>SBK</v>
      </c>
      <c r="H2172">
        <f t="shared" si="620"/>
        <v>105</v>
      </c>
      <c r="I2172">
        <f t="shared" si="621"/>
        <v>42591</v>
      </c>
      <c r="J2172">
        <f t="shared" si="622"/>
        <v>42595</v>
      </c>
      <c r="K2172" t="str">
        <f t="shared" si="623"/>
        <v>NQQ1</v>
      </c>
      <c r="L2172">
        <f t="shared" si="624"/>
        <v>115</v>
      </c>
      <c r="M2172">
        <f t="shared" si="625"/>
        <v>4</v>
      </c>
      <c r="N2172">
        <f t="shared" si="626"/>
        <v>0</v>
      </c>
      <c r="O2172">
        <f t="shared" si="627"/>
        <v>0</v>
      </c>
      <c r="P2172" s="52" t="str">
        <f t="shared" si="628"/>
        <v>BOOKING.COM</v>
      </c>
      <c r="Q2172" s="52" t="str">
        <f t="shared" si="629"/>
        <v>*JBS HOTELS</v>
      </c>
      <c r="R2172" s="52" t="str">
        <f t="shared" si="630"/>
        <v>TOERKOOP REISBURO DE VEER</v>
      </c>
    </row>
    <row r="2173" spans="1:18" ht="15" customHeight="1">
      <c r="A2173" t="str">
        <f t="shared" si="613"/>
        <v>JAPANWALA, SAAID</v>
      </c>
      <c r="B2173" t="str">
        <f t="shared" si="614"/>
        <v>806-173018</v>
      </c>
      <c r="C2173">
        <f t="shared" si="615"/>
        <v>93155045</v>
      </c>
      <c r="D2173" t="str">
        <f t="shared" si="616"/>
        <v>Checked Out</v>
      </c>
      <c r="E2173" t="str">
        <f t="shared" si="617"/>
        <v>CRS</v>
      </c>
      <c r="F2173" t="str">
        <f t="shared" si="618"/>
        <v>RACK</v>
      </c>
      <c r="G2173" t="str">
        <f t="shared" si="619"/>
        <v>SBK</v>
      </c>
      <c r="H2173">
        <f t="shared" si="620"/>
        <v>105</v>
      </c>
      <c r="I2173">
        <f t="shared" si="621"/>
        <v>42591</v>
      </c>
      <c r="J2173">
        <f t="shared" si="622"/>
        <v>42595</v>
      </c>
      <c r="K2173" t="str">
        <f t="shared" si="623"/>
        <v>NQQ1</v>
      </c>
      <c r="L2173">
        <f t="shared" si="624"/>
        <v>115</v>
      </c>
      <c r="M2173">
        <f t="shared" si="625"/>
        <v>4</v>
      </c>
      <c r="N2173">
        <f t="shared" si="626"/>
        <v>0</v>
      </c>
      <c r="O2173">
        <f t="shared" si="627"/>
        <v>0</v>
      </c>
      <c r="P2173" s="52" t="str">
        <f t="shared" si="628"/>
        <v>BOOKING.COM</v>
      </c>
      <c r="Q2173" s="52" t="str">
        <f t="shared" si="629"/>
        <v>*JBS HOTELS</v>
      </c>
      <c r="R2173" s="52" t="str">
        <f t="shared" si="630"/>
        <v>TOERKOOP REISBURO DE VEER</v>
      </c>
    </row>
    <row r="2174" spans="1:18" ht="15" customHeight="1">
      <c r="A2174" t="str">
        <f t="shared" si="613"/>
        <v>JAPANWALA, SAAID</v>
      </c>
      <c r="B2174" t="str">
        <f t="shared" si="614"/>
        <v>806-173018</v>
      </c>
      <c r="C2174">
        <f t="shared" si="615"/>
        <v>93155045</v>
      </c>
      <c r="D2174" t="str">
        <f t="shared" si="616"/>
        <v>Checked Out</v>
      </c>
      <c r="E2174" t="str">
        <f t="shared" si="617"/>
        <v>CRS</v>
      </c>
      <c r="F2174" t="str">
        <f t="shared" si="618"/>
        <v>RACK</v>
      </c>
      <c r="G2174" t="str">
        <f t="shared" si="619"/>
        <v>SBK</v>
      </c>
      <c r="H2174">
        <f t="shared" si="620"/>
        <v>105</v>
      </c>
      <c r="I2174">
        <f t="shared" si="621"/>
        <v>42591</v>
      </c>
      <c r="J2174">
        <f t="shared" si="622"/>
        <v>42595</v>
      </c>
      <c r="K2174" t="str">
        <f t="shared" si="623"/>
        <v>NQQ1</v>
      </c>
      <c r="L2174">
        <f t="shared" si="624"/>
        <v>115</v>
      </c>
      <c r="M2174">
        <f t="shared" si="625"/>
        <v>4</v>
      </c>
      <c r="N2174">
        <f t="shared" si="626"/>
        <v>0</v>
      </c>
      <c r="O2174">
        <f t="shared" si="627"/>
        <v>0</v>
      </c>
      <c r="P2174" s="52" t="str">
        <f t="shared" si="628"/>
        <v>BOOKING.COM</v>
      </c>
      <c r="Q2174" s="52" t="str">
        <f t="shared" si="629"/>
        <v>*JBS HOTELS</v>
      </c>
      <c r="R2174" s="52" t="str">
        <f t="shared" si="630"/>
        <v>TOERKOOP REISBURO DE VEER</v>
      </c>
    </row>
    <row r="2175" spans="1:18" ht="15" customHeight="1">
      <c r="A2175" t="str">
        <f t="shared" si="613"/>
        <v>JAPANWALA, SAAID</v>
      </c>
      <c r="B2175" t="str">
        <f t="shared" si="614"/>
        <v>806-173018</v>
      </c>
      <c r="C2175">
        <f t="shared" si="615"/>
        <v>93155045</v>
      </c>
      <c r="D2175" t="str">
        <f t="shared" si="616"/>
        <v>Checked Out</v>
      </c>
      <c r="E2175" t="str">
        <f t="shared" si="617"/>
        <v>CRS</v>
      </c>
      <c r="F2175" t="str">
        <f t="shared" si="618"/>
        <v>RACK</v>
      </c>
      <c r="G2175" t="str">
        <f t="shared" si="619"/>
        <v>SBK</v>
      </c>
      <c r="H2175">
        <f t="shared" si="620"/>
        <v>105</v>
      </c>
      <c r="I2175">
        <f t="shared" si="621"/>
        <v>42591</v>
      </c>
      <c r="J2175">
        <f t="shared" si="622"/>
        <v>42595</v>
      </c>
      <c r="K2175" t="str">
        <f t="shared" si="623"/>
        <v>NQQ1</v>
      </c>
      <c r="L2175">
        <f t="shared" si="624"/>
        <v>115</v>
      </c>
      <c r="M2175">
        <f t="shared" si="625"/>
        <v>4</v>
      </c>
      <c r="N2175">
        <f t="shared" si="626"/>
        <v>0</v>
      </c>
      <c r="O2175">
        <f t="shared" si="627"/>
        <v>0</v>
      </c>
      <c r="P2175" s="52" t="str">
        <f t="shared" si="628"/>
        <v>BOOKING.COM</v>
      </c>
      <c r="Q2175" s="52" t="str">
        <f t="shared" si="629"/>
        <v>*JBS HOTELS</v>
      </c>
      <c r="R2175" s="52" t="str">
        <f t="shared" si="630"/>
        <v>TOERKOOP REISBURO DE VEER</v>
      </c>
    </row>
    <row r="2176" spans="1:18" ht="15" customHeight="1">
      <c r="A2176" t="str">
        <f t="shared" si="613"/>
        <v>JAPANWALA, SAAID</v>
      </c>
      <c r="B2176" t="str">
        <f t="shared" si="614"/>
        <v>806-173018</v>
      </c>
      <c r="C2176">
        <f t="shared" si="615"/>
        <v>93155045</v>
      </c>
      <c r="D2176" t="str">
        <f t="shared" si="616"/>
        <v>Checked Out</v>
      </c>
      <c r="E2176" t="str">
        <f t="shared" si="617"/>
        <v>CRS</v>
      </c>
      <c r="F2176" t="str">
        <f t="shared" si="618"/>
        <v>RACK</v>
      </c>
      <c r="G2176" t="str">
        <f t="shared" si="619"/>
        <v>SBK</v>
      </c>
      <c r="H2176">
        <f t="shared" si="620"/>
        <v>105</v>
      </c>
      <c r="I2176">
        <f t="shared" si="621"/>
        <v>42591</v>
      </c>
      <c r="J2176">
        <f t="shared" si="622"/>
        <v>42595</v>
      </c>
      <c r="K2176" t="str">
        <f t="shared" si="623"/>
        <v>NQQ1</v>
      </c>
      <c r="L2176">
        <f t="shared" si="624"/>
        <v>115</v>
      </c>
      <c r="M2176">
        <f t="shared" si="625"/>
        <v>4</v>
      </c>
      <c r="N2176">
        <f t="shared" si="626"/>
        <v>0</v>
      </c>
      <c r="O2176">
        <f t="shared" si="627"/>
        <v>0</v>
      </c>
      <c r="P2176" s="52" t="str">
        <f t="shared" si="628"/>
        <v>BOOKING.COM</v>
      </c>
      <c r="Q2176" s="52" t="str">
        <f t="shared" si="629"/>
        <v>*JBS HOTELS</v>
      </c>
      <c r="R2176" s="52" t="str">
        <f t="shared" si="630"/>
        <v>TOERKOOP REISBURO DE VEER</v>
      </c>
    </row>
    <row r="2177" spans="1:18" ht="15" customHeight="1">
      <c r="A2177" t="str">
        <f t="shared" si="613"/>
        <v>JAPANWALA, SAAID</v>
      </c>
      <c r="B2177" t="str">
        <f t="shared" si="614"/>
        <v>806-173018</v>
      </c>
      <c r="C2177">
        <f t="shared" si="615"/>
        <v>93155045</v>
      </c>
      <c r="D2177" t="str">
        <f t="shared" si="616"/>
        <v>Checked Out</v>
      </c>
      <c r="E2177" t="str">
        <f t="shared" si="617"/>
        <v>CRS</v>
      </c>
      <c r="F2177" t="str">
        <f t="shared" si="618"/>
        <v>RACK</v>
      </c>
      <c r="G2177" t="str">
        <f t="shared" si="619"/>
        <v>SBK</v>
      </c>
      <c r="H2177">
        <f t="shared" si="620"/>
        <v>105</v>
      </c>
      <c r="I2177">
        <f t="shared" si="621"/>
        <v>42591</v>
      </c>
      <c r="J2177">
        <f t="shared" si="622"/>
        <v>42595</v>
      </c>
      <c r="K2177" t="str">
        <f t="shared" si="623"/>
        <v>NQQ1</v>
      </c>
      <c r="L2177">
        <f t="shared" si="624"/>
        <v>115</v>
      </c>
      <c r="M2177">
        <f t="shared" si="625"/>
        <v>4</v>
      </c>
      <c r="N2177">
        <f t="shared" si="626"/>
        <v>0</v>
      </c>
      <c r="O2177">
        <f t="shared" si="627"/>
        <v>0</v>
      </c>
      <c r="P2177" s="52" t="str">
        <f t="shared" si="628"/>
        <v>BOOKING.COM</v>
      </c>
      <c r="Q2177" s="52" t="str">
        <f t="shared" si="629"/>
        <v>*JBS HOTELS</v>
      </c>
      <c r="R2177" s="52" t="str">
        <f t="shared" si="630"/>
        <v>TOERKOOP REISBURO DE VEER</v>
      </c>
    </row>
    <row r="2178" spans="1:18" ht="15" customHeight="1">
      <c r="A2178" t="str">
        <f t="shared" si="613"/>
        <v>JAPANWALA, SAAID</v>
      </c>
      <c r="B2178" t="str">
        <f t="shared" si="614"/>
        <v>806-173018</v>
      </c>
      <c r="C2178">
        <f t="shared" si="615"/>
        <v>93155045</v>
      </c>
      <c r="D2178" t="str">
        <f t="shared" si="616"/>
        <v>Checked Out</v>
      </c>
      <c r="E2178" t="str">
        <f t="shared" si="617"/>
        <v>CRS</v>
      </c>
      <c r="F2178" t="str">
        <f t="shared" si="618"/>
        <v>RACK</v>
      </c>
      <c r="G2178" t="str">
        <f t="shared" si="619"/>
        <v>SBK</v>
      </c>
      <c r="H2178">
        <f t="shared" si="620"/>
        <v>105</v>
      </c>
      <c r="I2178">
        <f t="shared" si="621"/>
        <v>42591</v>
      </c>
      <c r="J2178">
        <f t="shared" si="622"/>
        <v>42595</v>
      </c>
      <c r="K2178" t="str">
        <f t="shared" si="623"/>
        <v>NQQ1</v>
      </c>
      <c r="L2178">
        <f t="shared" si="624"/>
        <v>115</v>
      </c>
      <c r="M2178">
        <f t="shared" si="625"/>
        <v>4</v>
      </c>
      <c r="N2178">
        <f t="shared" si="626"/>
        <v>0</v>
      </c>
      <c r="O2178">
        <f t="shared" si="627"/>
        <v>0</v>
      </c>
      <c r="P2178" s="52" t="str">
        <f t="shared" si="628"/>
        <v>BOOKING.COM</v>
      </c>
      <c r="Q2178" s="52" t="str">
        <f t="shared" si="629"/>
        <v>*JBS HOTELS</v>
      </c>
      <c r="R2178" s="52" t="str">
        <f t="shared" si="630"/>
        <v>TOERKOOP REISBURO DE VEER</v>
      </c>
    </row>
    <row r="2179" spans="1:18" ht="15" customHeight="1">
      <c r="A2179" t="str">
        <f t="shared" si="613"/>
        <v>JAPANWALA, SAAID</v>
      </c>
      <c r="B2179" t="str">
        <f t="shared" si="614"/>
        <v>806-173018</v>
      </c>
      <c r="C2179">
        <f t="shared" si="615"/>
        <v>93155045</v>
      </c>
      <c r="D2179" t="str">
        <f t="shared" si="616"/>
        <v>Checked Out</v>
      </c>
      <c r="E2179" t="str">
        <f t="shared" si="617"/>
        <v>CRS</v>
      </c>
      <c r="F2179" t="str">
        <f t="shared" si="618"/>
        <v>RACK</v>
      </c>
      <c r="G2179" t="str">
        <f t="shared" si="619"/>
        <v>SBK</v>
      </c>
      <c r="H2179">
        <f t="shared" si="620"/>
        <v>105</v>
      </c>
      <c r="I2179">
        <f t="shared" si="621"/>
        <v>42591</v>
      </c>
      <c r="J2179">
        <f t="shared" si="622"/>
        <v>42595</v>
      </c>
      <c r="K2179" t="str">
        <f t="shared" si="623"/>
        <v>NQQ1</v>
      </c>
      <c r="L2179">
        <f t="shared" si="624"/>
        <v>115</v>
      </c>
      <c r="M2179">
        <f t="shared" si="625"/>
        <v>4</v>
      </c>
      <c r="N2179">
        <f t="shared" si="626"/>
        <v>0</v>
      </c>
      <c r="O2179">
        <f t="shared" si="627"/>
        <v>0</v>
      </c>
      <c r="P2179" s="52" t="str">
        <f t="shared" si="628"/>
        <v>BOOKING.COM</v>
      </c>
      <c r="Q2179" s="52" t="str">
        <f t="shared" si="629"/>
        <v>*JBS HOTELS</v>
      </c>
      <c r="R2179" s="52" t="str">
        <f t="shared" si="630"/>
        <v>TOERKOOP REISBURO DE VEER</v>
      </c>
    </row>
    <row r="2180" spans="1:18" ht="15" customHeight="1">
      <c r="A2180" t="str">
        <f t="shared" si="613"/>
        <v>JAPANWALA, SAAID</v>
      </c>
      <c r="B2180" t="str">
        <f t="shared" si="614"/>
        <v>806-173018</v>
      </c>
      <c r="C2180">
        <f t="shared" si="615"/>
        <v>93155045</v>
      </c>
      <c r="D2180" t="str">
        <f t="shared" si="616"/>
        <v>Checked Out</v>
      </c>
      <c r="E2180" t="str">
        <f t="shared" si="617"/>
        <v>CRS</v>
      </c>
      <c r="F2180" t="str">
        <f t="shared" si="618"/>
        <v>RACK</v>
      </c>
      <c r="G2180" t="str">
        <f t="shared" si="619"/>
        <v>SBK</v>
      </c>
      <c r="H2180">
        <f t="shared" si="620"/>
        <v>105</v>
      </c>
      <c r="I2180">
        <f t="shared" si="621"/>
        <v>42591</v>
      </c>
      <c r="J2180">
        <f t="shared" si="622"/>
        <v>42595</v>
      </c>
      <c r="K2180" t="str">
        <f t="shared" si="623"/>
        <v>NQQ1</v>
      </c>
      <c r="L2180">
        <f t="shared" si="624"/>
        <v>115</v>
      </c>
      <c r="M2180">
        <f t="shared" si="625"/>
        <v>4</v>
      </c>
      <c r="N2180">
        <f t="shared" si="626"/>
        <v>0</v>
      </c>
      <c r="O2180">
        <f t="shared" si="627"/>
        <v>0</v>
      </c>
      <c r="P2180" s="52" t="str">
        <f t="shared" si="628"/>
        <v>BOOKING.COM</v>
      </c>
      <c r="Q2180" s="52" t="str">
        <f t="shared" si="629"/>
        <v>*JBS HOTELS</v>
      </c>
      <c r="R2180" s="52" t="str">
        <f t="shared" si="630"/>
        <v>TOERKOOP REISBURO DE VEER</v>
      </c>
    </row>
    <row r="2181" spans="1:18" ht="15" customHeight="1">
      <c r="A2181" t="str">
        <f t="shared" si="613"/>
        <v>JAPANWALA, SAAID</v>
      </c>
      <c r="B2181" t="str">
        <f t="shared" si="614"/>
        <v>806-173018</v>
      </c>
      <c r="C2181">
        <f t="shared" si="615"/>
        <v>93155045</v>
      </c>
      <c r="D2181" t="str">
        <f t="shared" si="616"/>
        <v>Checked Out</v>
      </c>
      <c r="E2181" t="str">
        <f t="shared" si="617"/>
        <v>CRS</v>
      </c>
      <c r="F2181" t="str">
        <f t="shared" si="618"/>
        <v>RACK</v>
      </c>
      <c r="G2181" t="str">
        <f t="shared" si="619"/>
        <v>SBK</v>
      </c>
      <c r="H2181">
        <f t="shared" si="620"/>
        <v>105</v>
      </c>
      <c r="I2181">
        <f t="shared" si="621"/>
        <v>42591</v>
      </c>
      <c r="J2181">
        <f t="shared" si="622"/>
        <v>42595</v>
      </c>
      <c r="K2181" t="str">
        <f t="shared" si="623"/>
        <v>NQQ1</v>
      </c>
      <c r="L2181">
        <f t="shared" si="624"/>
        <v>115</v>
      </c>
      <c r="M2181">
        <f t="shared" si="625"/>
        <v>4</v>
      </c>
      <c r="N2181">
        <f t="shared" si="626"/>
        <v>0</v>
      </c>
      <c r="O2181">
        <f t="shared" si="627"/>
        <v>0</v>
      </c>
      <c r="P2181" s="52" t="str">
        <f t="shared" si="628"/>
        <v>BOOKING.COM</v>
      </c>
      <c r="Q2181" s="52" t="str">
        <f t="shared" si="629"/>
        <v>*JBS HOTELS</v>
      </c>
      <c r="R2181" s="52" t="str">
        <f t="shared" si="630"/>
        <v>TOERKOOP REISBURO DE VEER</v>
      </c>
    </row>
    <row r="2182" spans="1:18" ht="15" customHeight="1">
      <c r="A2182" t="str">
        <f t="shared" si="613"/>
        <v>JAPANWALA, SAAID</v>
      </c>
      <c r="B2182" t="str">
        <f t="shared" si="614"/>
        <v>806-173018</v>
      </c>
      <c r="C2182">
        <f t="shared" si="615"/>
        <v>93155045</v>
      </c>
      <c r="D2182" t="str">
        <f t="shared" si="616"/>
        <v>Checked Out</v>
      </c>
      <c r="E2182" t="str">
        <f t="shared" si="617"/>
        <v>CRS</v>
      </c>
      <c r="F2182" t="str">
        <f t="shared" si="618"/>
        <v>RACK</v>
      </c>
      <c r="G2182" t="str">
        <f t="shared" si="619"/>
        <v>SBK</v>
      </c>
      <c r="H2182">
        <f t="shared" si="620"/>
        <v>105</v>
      </c>
      <c r="I2182">
        <f t="shared" si="621"/>
        <v>42591</v>
      </c>
      <c r="J2182">
        <f t="shared" si="622"/>
        <v>42595</v>
      </c>
      <c r="K2182" t="str">
        <f t="shared" si="623"/>
        <v>NQQ1</v>
      </c>
      <c r="L2182">
        <f t="shared" si="624"/>
        <v>115</v>
      </c>
      <c r="M2182">
        <f t="shared" si="625"/>
        <v>4</v>
      </c>
      <c r="N2182">
        <f t="shared" si="626"/>
        <v>0</v>
      </c>
      <c r="O2182">
        <f t="shared" si="627"/>
        <v>0</v>
      </c>
      <c r="P2182" s="52" t="str">
        <f t="shared" si="628"/>
        <v>BOOKING.COM</v>
      </c>
      <c r="Q2182" s="52" t="str">
        <f t="shared" si="629"/>
        <v>*JBS HOTELS</v>
      </c>
      <c r="R2182" s="52" t="str">
        <f t="shared" si="630"/>
        <v>TOERKOOP REISBURO DE VEER</v>
      </c>
    </row>
    <row r="2183" spans="1:18" ht="15" customHeight="1">
      <c r="A2183" t="str">
        <f t="shared" si="613"/>
        <v>JAPANWALA, SAAID</v>
      </c>
      <c r="B2183" t="str">
        <f t="shared" si="614"/>
        <v>806-173018</v>
      </c>
      <c r="C2183">
        <f t="shared" si="615"/>
        <v>93155045</v>
      </c>
      <c r="D2183" t="str">
        <f t="shared" si="616"/>
        <v>Checked Out</v>
      </c>
      <c r="E2183" t="str">
        <f t="shared" si="617"/>
        <v>CRS</v>
      </c>
      <c r="F2183" t="str">
        <f t="shared" si="618"/>
        <v>RACK</v>
      </c>
      <c r="G2183" t="str">
        <f t="shared" si="619"/>
        <v>SBK</v>
      </c>
      <c r="H2183">
        <f t="shared" si="620"/>
        <v>105</v>
      </c>
      <c r="I2183">
        <f t="shared" si="621"/>
        <v>42591</v>
      </c>
      <c r="J2183">
        <f t="shared" si="622"/>
        <v>42595</v>
      </c>
      <c r="K2183" t="str">
        <f t="shared" si="623"/>
        <v>NQQ1</v>
      </c>
      <c r="L2183">
        <f t="shared" si="624"/>
        <v>115</v>
      </c>
      <c r="M2183">
        <f t="shared" si="625"/>
        <v>4</v>
      </c>
      <c r="N2183">
        <f t="shared" si="626"/>
        <v>0</v>
      </c>
      <c r="O2183">
        <f t="shared" si="627"/>
        <v>0</v>
      </c>
      <c r="P2183" s="52" t="str">
        <f t="shared" si="628"/>
        <v>BOOKING.COM</v>
      </c>
      <c r="Q2183" s="52" t="str">
        <f t="shared" si="629"/>
        <v>*JBS HOTELS</v>
      </c>
      <c r="R2183" s="52" t="str">
        <f t="shared" si="630"/>
        <v>TOERKOOP REISBURO DE VEER</v>
      </c>
    </row>
    <row r="2184" spans="1:18" ht="15" customHeight="1">
      <c r="A2184" t="str">
        <f t="shared" si="613"/>
        <v>JAPANWALA, SAAID</v>
      </c>
      <c r="B2184" t="str">
        <f t="shared" si="614"/>
        <v>806-173018</v>
      </c>
      <c r="C2184">
        <f t="shared" si="615"/>
        <v>93155045</v>
      </c>
      <c r="D2184" t="str">
        <f t="shared" si="616"/>
        <v>Checked Out</v>
      </c>
      <c r="E2184" t="str">
        <f t="shared" si="617"/>
        <v>CRS</v>
      </c>
      <c r="F2184" t="str">
        <f t="shared" si="618"/>
        <v>RACK</v>
      </c>
      <c r="G2184" t="str">
        <f t="shared" si="619"/>
        <v>SBK</v>
      </c>
      <c r="H2184">
        <f t="shared" si="620"/>
        <v>105</v>
      </c>
      <c r="I2184">
        <f t="shared" si="621"/>
        <v>42591</v>
      </c>
      <c r="J2184">
        <f t="shared" si="622"/>
        <v>42595</v>
      </c>
      <c r="K2184" t="str">
        <f t="shared" si="623"/>
        <v>NQQ1</v>
      </c>
      <c r="L2184">
        <f t="shared" si="624"/>
        <v>115</v>
      </c>
      <c r="M2184">
        <f t="shared" si="625"/>
        <v>4</v>
      </c>
      <c r="N2184">
        <f t="shared" si="626"/>
        <v>0</v>
      </c>
      <c r="O2184">
        <f t="shared" si="627"/>
        <v>0</v>
      </c>
      <c r="P2184" s="52" t="str">
        <f t="shared" si="628"/>
        <v>BOOKING.COM</v>
      </c>
      <c r="Q2184" s="52" t="str">
        <f t="shared" si="629"/>
        <v>*JBS HOTELS</v>
      </c>
      <c r="R2184" s="52" t="str">
        <f t="shared" si="630"/>
        <v>TOERKOOP REISBURO DE VEER</v>
      </c>
    </row>
    <row r="2185" spans="1:18" ht="15" customHeight="1">
      <c r="A2185" t="str">
        <f t="shared" si="613"/>
        <v>JAPANWALA, SAAID</v>
      </c>
      <c r="B2185" t="str">
        <f t="shared" si="614"/>
        <v>806-173018</v>
      </c>
      <c r="C2185">
        <f t="shared" si="615"/>
        <v>93155045</v>
      </c>
      <c r="D2185" t="str">
        <f t="shared" si="616"/>
        <v>Checked Out</v>
      </c>
      <c r="E2185" t="str">
        <f t="shared" si="617"/>
        <v>CRS</v>
      </c>
      <c r="F2185" t="str">
        <f t="shared" si="618"/>
        <v>RACK</v>
      </c>
      <c r="G2185" t="str">
        <f t="shared" si="619"/>
        <v>SBK</v>
      </c>
      <c r="H2185">
        <f t="shared" si="620"/>
        <v>105</v>
      </c>
      <c r="I2185">
        <f t="shared" si="621"/>
        <v>42591</v>
      </c>
      <c r="J2185">
        <f t="shared" si="622"/>
        <v>42595</v>
      </c>
      <c r="K2185" t="str">
        <f t="shared" si="623"/>
        <v>NQQ1</v>
      </c>
      <c r="L2185">
        <f t="shared" si="624"/>
        <v>115</v>
      </c>
      <c r="M2185">
        <f t="shared" si="625"/>
        <v>4</v>
      </c>
      <c r="N2185">
        <f t="shared" si="626"/>
        <v>0</v>
      </c>
      <c r="O2185">
        <f t="shared" si="627"/>
        <v>0</v>
      </c>
      <c r="P2185" s="52" t="str">
        <f t="shared" si="628"/>
        <v>BOOKING.COM</v>
      </c>
      <c r="Q2185" s="52" t="str">
        <f t="shared" si="629"/>
        <v>*JBS HOTELS</v>
      </c>
      <c r="R2185" s="52" t="str">
        <f t="shared" si="630"/>
        <v>TOERKOOP REISBURO DE VEER</v>
      </c>
    </row>
    <row r="2186" spans="1:18" ht="15" customHeight="1">
      <c r="A2186" t="str">
        <f t="shared" si="613"/>
        <v>JAPANWALA, SAAID</v>
      </c>
      <c r="B2186" t="str">
        <f t="shared" si="614"/>
        <v>806-173018</v>
      </c>
      <c r="C2186">
        <f t="shared" si="615"/>
        <v>93155045</v>
      </c>
      <c r="D2186" t="str">
        <f t="shared" si="616"/>
        <v>Checked Out</v>
      </c>
      <c r="E2186" t="str">
        <f t="shared" si="617"/>
        <v>CRS</v>
      </c>
      <c r="F2186" t="str">
        <f t="shared" si="618"/>
        <v>RACK</v>
      </c>
      <c r="G2186" t="str">
        <f t="shared" si="619"/>
        <v>SBK</v>
      </c>
      <c r="H2186">
        <f t="shared" si="620"/>
        <v>105</v>
      </c>
      <c r="I2186">
        <f t="shared" si="621"/>
        <v>42591</v>
      </c>
      <c r="J2186">
        <f t="shared" si="622"/>
        <v>42595</v>
      </c>
      <c r="K2186" t="str">
        <f t="shared" si="623"/>
        <v>NQQ1</v>
      </c>
      <c r="L2186">
        <f t="shared" si="624"/>
        <v>115</v>
      </c>
      <c r="M2186">
        <f t="shared" si="625"/>
        <v>4</v>
      </c>
      <c r="N2186">
        <f t="shared" si="626"/>
        <v>0</v>
      </c>
      <c r="O2186">
        <f t="shared" si="627"/>
        <v>0</v>
      </c>
      <c r="P2186" s="52" t="str">
        <f t="shared" si="628"/>
        <v>BOOKING.COM</v>
      </c>
      <c r="Q2186" s="52" t="str">
        <f t="shared" si="629"/>
        <v>*JBS HOTELS</v>
      </c>
      <c r="R2186" s="52" t="str">
        <f t="shared" si="630"/>
        <v>TOERKOOP REISBURO DE VEER</v>
      </c>
    </row>
    <row r="2187" spans="1:18" ht="15" customHeight="1">
      <c r="A2187" t="str">
        <f t="shared" si="613"/>
        <v>JAPANWALA, SAAID</v>
      </c>
      <c r="B2187" t="str">
        <f t="shared" si="614"/>
        <v>806-173018</v>
      </c>
      <c r="C2187">
        <f t="shared" si="615"/>
        <v>93155045</v>
      </c>
      <c r="D2187" t="str">
        <f t="shared" si="616"/>
        <v>Checked Out</v>
      </c>
      <c r="E2187" t="str">
        <f t="shared" si="617"/>
        <v>CRS</v>
      </c>
      <c r="F2187" t="str">
        <f t="shared" si="618"/>
        <v>RACK</v>
      </c>
      <c r="G2187" t="str">
        <f t="shared" si="619"/>
        <v>SBK</v>
      </c>
      <c r="H2187">
        <f t="shared" si="620"/>
        <v>105</v>
      </c>
      <c r="I2187">
        <f t="shared" si="621"/>
        <v>42591</v>
      </c>
      <c r="J2187">
        <f t="shared" si="622"/>
        <v>42595</v>
      </c>
      <c r="K2187" t="str">
        <f t="shared" si="623"/>
        <v>NQQ1</v>
      </c>
      <c r="L2187">
        <f t="shared" si="624"/>
        <v>115</v>
      </c>
      <c r="M2187">
        <f t="shared" si="625"/>
        <v>4</v>
      </c>
      <c r="N2187">
        <f t="shared" si="626"/>
        <v>0</v>
      </c>
      <c r="O2187">
        <f t="shared" si="627"/>
        <v>0</v>
      </c>
      <c r="P2187" s="52" t="str">
        <f t="shared" si="628"/>
        <v>BOOKING.COM</v>
      </c>
      <c r="Q2187" s="52" t="str">
        <f t="shared" si="629"/>
        <v>*JBS HOTELS</v>
      </c>
      <c r="R2187" s="52" t="str">
        <f t="shared" si="630"/>
        <v>TOERKOOP REISBURO DE VEER</v>
      </c>
    </row>
    <row r="2188" spans="1:18" ht="15" customHeight="1">
      <c r="A2188" t="str">
        <f t="shared" si="613"/>
        <v>JAPANWALA, SAAID</v>
      </c>
      <c r="B2188" t="str">
        <f t="shared" si="614"/>
        <v>806-173018</v>
      </c>
      <c r="C2188">
        <f t="shared" si="615"/>
        <v>93155045</v>
      </c>
      <c r="D2188" t="str">
        <f t="shared" si="616"/>
        <v>Checked Out</v>
      </c>
      <c r="E2188" t="str">
        <f t="shared" si="617"/>
        <v>CRS</v>
      </c>
      <c r="F2188" t="str">
        <f t="shared" si="618"/>
        <v>RACK</v>
      </c>
      <c r="G2188" t="str">
        <f t="shared" si="619"/>
        <v>SBK</v>
      </c>
      <c r="H2188">
        <f t="shared" si="620"/>
        <v>105</v>
      </c>
      <c r="I2188">
        <f t="shared" si="621"/>
        <v>42591</v>
      </c>
      <c r="J2188">
        <f t="shared" si="622"/>
        <v>42595</v>
      </c>
      <c r="K2188" t="str">
        <f t="shared" si="623"/>
        <v>NQQ1</v>
      </c>
      <c r="L2188">
        <f t="shared" si="624"/>
        <v>115</v>
      </c>
      <c r="M2188">
        <f t="shared" si="625"/>
        <v>4</v>
      </c>
      <c r="N2188">
        <f t="shared" si="626"/>
        <v>0</v>
      </c>
      <c r="O2188">
        <f t="shared" si="627"/>
        <v>0</v>
      </c>
      <c r="P2188" s="52" t="str">
        <f t="shared" si="628"/>
        <v>BOOKING.COM</v>
      </c>
      <c r="Q2188" s="52" t="str">
        <f t="shared" si="629"/>
        <v>*JBS HOTELS</v>
      </c>
      <c r="R2188" s="52" t="str">
        <f t="shared" si="630"/>
        <v>TOERKOOP REISBURO DE VEER</v>
      </c>
    </row>
    <row r="2189" spans="1:18" ht="15" customHeight="1">
      <c r="A2189" t="str">
        <f t="shared" si="613"/>
        <v>JAPANWALA, SAAID</v>
      </c>
      <c r="B2189" t="str">
        <f t="shared" si="614"/>
        <v>806-173018</v>
      </c>
      <c r="C2189">
        <f t="shared" si="615"/>
        <v>93155045</v>
      </c>
      <c r="D2189" t="str">
        <f t="shared" si="616"/>
        <v>Checked Out</v>
      </c>
      <c r="E2189" t="str">
        <f t="shared" si="617"/>
        <v>CRS</v>
      </c>
      <c r="F2189" t="str">
        <f t="shared" si="618"/>
        <v>RACK</v>
      </c>
      <c r="G2189" t="str">
        <f t="shared" si="619"/>
        <v>SBK</v>
      </c>
      <c r="H2189">
        <f t="shared" si="620"/>
        <v>105</v>
      </c>
      <c r="I2189">
        <f t="shared" si="621"/>
        <v>42591</v>
      </c>
      <c r="J2189">
        <f t="shared" si="622"/>
        <v>42595</v>
      </c>
      <c r="K2189" t="str">
        <f t="shared" si="623"/>
        <v>NQQ1</v>
      </c>
      <c r="L2189">
        <f t="shared" si="624"/>
        <v>115</v>
      </c>
      <c r="M2189">
        <f t="shared" si="625"/>
        <v>4</v>
      </c>
      <c r="N2189">
        <f t="shared" si="626"/>
        <v>0</v>
      </c>
      <c r="O2189">
        <f t="shared" si="627"/>
        <v>0</v>
      </c>
      <c r="P2189" s="52" t="str">
        <f t="shared" si="628"/>
        <v>BOOKING.COM</v>
      </c>
      <c r="Q2189" s="52" t="str">
        <f t="shared" si="629"/>
        <v>*JBS HOTELS</v>
      </c>
      <c r="R2189" s="52" t="str">
        <f t="shared" si="630"/>
        <v>TOERKOOP REISBURO DE VEER</v>
      </c>
    </row>
    <row r="2190" spans="1:18" ht="15" customHeight="1">
      <c r="A2190" t="str">
        <f t="shared" si="613"/>
        <v>JAPANWALA, SAAID</v>
      </c>
      <c r="B2190" t="str">
        <f t="shared" si="614"/>
        <v>806-173018</v>
      </c>
      <c r="C2190">
        <f t="shared" si="615"/>
        <v>93155045</v>
      </c>
      <c r="D2190" t="str">
        <f t="shared" si="616"/>
        <v>Checked Out</v>
      </c>
      <c r="E2190" t="str">
        <f t="shared" si="617"/>
        <v>CRS</v>
      </c>
      <c r="F2190" t="str">
        <f t="shared" si="618"/>
        <v>RACK</v>
      </c>
      <c r="G2190" t="str">
        <f t="shared" si="619"/>
        <v>SBK</v>
      </c>
      <c r="H2190">
        <f t="shared" si="620"/>
        <v>105</v>
      </c>
      <c r="I2190">
        <f t="shared" si="621"/>
        <v>42591</v>
      </c>
      <c r="J2190">
        <f t="shared" si="622"/>
        <v>42595</v>
      </c>
      <c r="K2190" t="str">
        <f t="shared" si="623"/>
        <v>NQQ1</v>
      </c>
      <c r="L2190">
        <f t="shared" si="624"/>
        <v>115</v>
      </c>
      <c r="M2190">
        <f t="shared" si="625"/>
        <v>4</v>
      </c>
      <c r="N2190">
        <f t="shared" si="626"/>
        <v>0</v>
      </c>
      <c r="O2190">
        <f t="shared" si="627"/>
        <v>0</v>
      </c>
      <c r="P2190" s="52" t="str">
        <f t="shared" si="628"/>
        <v>BOOKING.COM</v>
      </c>
      <c r="Q2190" s="52" t="str">
        <f t="shared" si="629"/>
        <v>*JBS HOTELS</v>
      </c>
      <c r="R2190" s="52" t="str">
        <f t="shared" si="630"/>
        <v>TOERKOOP REISBURO DE VEER</v>
      </c>
    </row>
    <row r="2191" spans="1:18" ht="15" customHeight="1">
      <c r="A2191" t="str">
        <f t="shared" si="613"/>
        <v>JAPANWALA, SAAID</v>
      </c>
      <c r="B2191" t="str">
        <f t="shared" si="614"/>
        <v>806-173018</v>
      </c>
      <c r="C2191">
        <f t="shared" si="615"/>
        <v>93155045</v>
      </c>
      <c r="D2191" t="str">
        <f t="shared" si="616"/>
        <v>Checked Out</v>
      </c>
      <c r="E2191" t="str">
        <f t="shared" si="617"/>
        <v>CRS</v>
      </c>
      <c r="F2191" t="str">
        <f t="shared" si="618"/>
        <v>RACK</v>
      </c>
      <c r="G2191" t="str">
        <f t="shared" si="619"/>
        <v>SBK</v>
      </c>
      <c r="H2191">
        <f t="shared" si="620"/>
        <v>105</v>
      </c>
      <c r="I2191">
        <f t="shared" si="621"/>
        <v>42591</v>
      </c>
      <c r="J2191">
        <f t="shared" si="622"/>
        <v>42595</v>
      </c>
      <c r="K2191" t="str">
        <f t="shared" si="623"/>
        <v>NQQ1</v>
      </c>
      <c r="L2191">
        <f t="shared" si="624"/>
        <v>115</v>
      </c>
      <c r="M2191">
        <f t="shared" si="625"/>
        <v>4</v>
      </c>
      <c r="N2191">
        <f t="shared" si="626"/>
        <v>0</v>
      </c>
      <c r="O2191">
        <f t="shared" si="627"/>
        <v>0</v>
      </c>
      <c r="P2191" s="52" t="str">
        <f t="shared" si="628"/>
        <v>BOOKING.COM</v>
      </c>
      <c r="Q2191" s="52" t="str">
        <f t="shared" si="629"/>
        <v>*JBS HOTELS</v>
      </c>
      <c r="R2191" s="52" t="str">
        <f t="shared" si="630"/>
        <v>TOERKOOP REISBURO DE VEER</v>
      </c>
    </row>
    <row r="2192" spans="1:18" ht="15" customHeight="1">
      <c r="A2192" t="str">
        <f t="shared" si="613"/>
        <v>JAPANWALA, SAAID</v>
      </c>
      <c r="B2192" t="str">
        <f t="shared" si="614"/>
        <v>806-173018</v>
      </c>
      <c r="C2192">
        <f t="shared" si="615"/>
        <v>93155045</v>
      </c>
      <c r="D2192" t="str">
        <f t="shared" si="616"/>
        <v>Checked Out</v>
      </c>
      <c r="E2192" t="str">
        <f t="shared" si="617"/>
        <v>CRS</v>
      </c>
      <c r="F2192" t="str">
        <f t="shared" si="618"/>
        <v>RACK</v>
      </c>
      <c r="G2192" t="str">
        <f t="shared" si="619"/>
        <v>SBK</v>
      </c>
      <c r="H2192">
        <f t="shared" si="620"/>
        <v>105</v>
      </c>
      <c r="I2192">
        <f t="shared" si="621"/>
        <v>42591</v>
      </c>
      <c r="J2192">
        <f t="shared" si="622"/>
        <v>42595</v>
      </c>
      <c r="K2192" t="str">
        <f t="shared" si="623"/>
        <v>NQQ1</v>
      </c>
      <c r="L2192">
        <f t="shared" si="624"/>
        <v>115</v>
      </c>
      <c r="M2192">
        <f t="shared" si="625"/>
        <v>4</v>
      </c>
      <c r="N2192">
        <f t="shared" si="626"/>
        <v>0</v>
      </c>
      <c r="O2192">
        <f t="shared" si="627"/>
        <v>0</v>
      </c>
      <c r="P2192" s="52" t="str">
        <f t="shared" si="628"/>
        <v>BOOKING.COM</v>
      </c>
      <c r="Q2192" s="52" t="str">
        <f t="shared" si="629"/>
        <v>*JBS HOTELS</v>
      </c>
      <c r="R2192" s="52" t="str">
        <f t="shared" si="630"/>
        <v>TOERKOOP REISBURO DE VEER</v>
      </c>
    </row>
    <row r="2193" spans="1:18" ht="15" customHeight="1">
      <c r="A2193" t="str">
        <f t="shared" si="613"/>
        <v>JAPANWALA, SAAID</v>
      </c>
      <c r="B2193" t="str">
        <f t="shared" si="614"/>
        <v>806-173018</v>
      </c>
      <c r="C2193">
        <f t="shared" si="615"/>
        <v>93155045</v>
      </c>
      <c r="D2193" t="str">
        <f t="shared" si="616"/>
        <v>Checked Out</v>
      </c>
      <c r="E2193" t="str">
        <f t="shared" si="617"/>
        <v>CRS</v>
      </c>
      <c r="F2193" t="str">
        <f t="shared" si="618"/>
        <v>RACK</v>
      </c>
      <c r="G2193" t="str">
        <f t="shared" si="619"/>
        <v>SBK</v>
      </c>
      <c r="H2193">
        <f t="shared" si="620"/>
        <v>105</v>
      </c>
      <c r="I2193">
        <f t="shared" si="621"/>
        <v>42591</v>
      </c>
      <c r="J2193">
        <f t="shared" si="622"/>
        <v>42595</v>
      </c>
      <c r="K2193" t="str">
        <f t="shared" si="623"/>
        <v>NQQ1</v>
      </c>
      <c r="L2193">
        <f t="shared" si="624"/>
        <v>115</v>
      </c>
      <c r="M2193">
        <f t="shared" si="625"/>
        <v>4</v>
      </c>
      <c r="N2193">
        <f t="shared" si="626"/>
        <v>0</v>
      </c>
      <c r="O2193">
        <f t="shared" si="627"/>
        <v>0</v>
      </c>
      <c r="P2193" s="52" t="str">
        <f t="shared" si="628"/>
        <v>BOOKING.COM</v>
      </c>
      <c r="Q2193" s="52" t="str">
        <f t="shared" si="629"/>
        <v>*JBS HOTELS</v>
      </c>
      <c r="R2193" s="52" t="str">
        <f t="shared" si="630"/>
        <v>TOERKOOP REISBURO DE VEER</v>
      </c>
    </row>
    <row r="2194" spans="1:18" ht="15" customHeight="1">
      <c r="A2194" t="str">
        <f t="shared" si="613"/>
        <v>JAPANWALA, SAAID</v>
      </c>
      <c r="B2194" t="str">
        <f t="shared" si="614"/>
        <v>806-173018</v>
      </c>
      <c r="C2194">
        <f t="shared" si="615"/>
        <v>93155045</v>
      </c>
      <c r="D2194" t="str">
        <f t="shared" si="616"/>
        <v>Checked Out</v>
      </c>
      <c r="E2194" t="str">
        <f t="shared" si="617"/>
        <v>CRS</v>
      </c>
      <c r="F2194" t="str">
        <f t="shared" si="618"/>
        <v>RACK</v>
      </c>
      <c r="G2194" t="str">
        <f t="shared" si="619"/>
        <v>SBK</v>
      </c>
      <c r="H2194">
        <f t="shared" si="620"/>
        <v>105</v>
      </c>
      <c r="I2194">
        <f t="shared" si="621"/>
        <v>42591</v>
      </c>
      <c r="J2194">
        <f t="shared" si="622"/>
        <v>42595</v>
      </c>
      <c r="K2194" t="str">
        <f t="shared" si="623"/>
        <v>NQQ1</v>
      </c>
      <c r="L2194">
        <f t="shared" si="624"/>
        <v>115</v>
      </c>
      <c r="M2194">
        <f t="shared" si="625"/>
        <v>4</v>
      </c>
      <c r="N2194">
        <f t="shared" si="626"/>
        <v>0</v>
      </c>
      <c r="O2194">
        <f t="shared" si="627"/>
        <v>0</v>
      </c>
      <c r="P2194" s="52" t="str">
        <f t="shared" si="628"/>
        <v>BOOKING.COM</v>
      </c>
      <c r="Q2194" s="52" t="str">
        <f t="shared" si="629"/>
        <v>*JBS HOTELS</v>
      </c>
      <c r="R2194" s="52" t="str">
        <f t="shared" si="630"/>
        <v>TOERKOOP REISBURO DE VEER</v>
      </c>
    </row>
    <row r="2195" spans="1:18" ht="15" customHeight="1">
      <c r="A2195" t="str">
        <f t="shared" si="613"/>
        <v>JAPANWALA, SAAID</v>
      </c>
      <c r="B2195" t="str">
        <f t="shared" si="614"/>
        <v>806-173018</v>
      </c>
      <c r="C2195">
        <f t="shared" si="615"/>
        <v>93155045</v>
      </c>
      <c r="D2195" t="str">
        <f t="shared" si="616"/>
        <v>Checked Out</v>
      </c>
      <c r="E2195" t="str">
        <f t="shared" si="617"/>
        <v>CRS</v>
      </c>
      <c r="F2195" t="str">
        <f t="shared" si="618"/>
        <v>RACK</v>
      </c>
      <c r="G2195" t="str">
        <f t="shared" si="619"/>
        <v>SBK</v>
      </c>
      <c r="H2195">
        <f t="shared" si="620"/>
        <v>105</v>
      </c>
      <c r="I2195">
        <f t="shared" si="621"/>
        <v>42591</v>
      </c>
      <c r="J2195">
        <f t="shared" si="622"/>
        <v>42595</v>
      </c>
      <c r="K2195" t="str">
        <f t="shared" si="623"/>
        <v>NQQ1</v>
      </c>
      <c r="L2195">
        <f t="shared" si="624"/>
        <v>115</v>
      </c>
      <c r="M2195">
        <f t="shared" si="625"/>
        <v>4</v>
      </c>
      <c r="N2195">
        <f t="shared" si="626"/>
        <v>0</v>
      </c>
      <c r="O2195">
        <f t="shared" si="627"/>
        <v>0</v>
      </c>
      <c r="P2195" s="52" t="str">
        <f t="shared" si="628"/>
        <v>BOOKING.COM</v>
      </c>
      <c r="Q2195" s="52" t="str">
        <f t="shared" si="629"/>
        <v>*JBS HOTELS</v>
      </c>
      <c r="R2195" s="52" t="str">
        <f t="shared" si="630"/>
        <v>TOERKOOP REISBURO DE VEER</v>
      </c>
    </row>
    <row r="2196" spans="1:18" ht="15" customHeight="1">
      <c r="A2196" t="str">
        <f t="shared" si="613"/>
        <v>JAPANWALA, SAAID</v>
      </c>
      <c r="B2196" t="str">
        <f t="shared" si="614"/>
        <v>806-173018</v>
      </c>
      <c r="C2196">
        <f t="shared" si="615"/>
        <v>93155045</v>
      </c>
      <c r="D2196" t="str">
        <f t="shared" si="616"/>
        <v>Checked Out</v>
      </c>
      <c r="E2196" t="str">
        <f t="shared" si="617"/>
        <v>CRS</v>
      </c>
      <c r="F2196" t="str">
        <f t="shared" si="618"/>
        <v>RACK</v>
      </c>
      <c r="G2196" t="str">
        <f t="shared" si="619"/>
        <v>SBK</v>
      </c>
      <c r="H2196">
        <f t="shared" si="620"/>
        <v>105</v>
      </c>
      <c r="I2196">
        <f t="shared" si="621"/>
        <v>42591</v>
      </c>
      <c r="J2196">
        <f t="shared" si="622"/>
        <v>42595</v>
      </c>
      <c r="K2196" t="str">
        <f t="shared" si="623"/>
        <v>NQQ1</v>
      </c>
      <c r="L2196">
        <f t="shared" si="624"/>
        <v>115</v>
      </c>
      <c r="M2196">
        <f t="shared" si="625"/>
        <v>4</v>
      </c>
      <c r="N2196">
        <f t="shared" si="626"/>
        <v>0</v>
      </c>
      <c r="O2196">
        <f t="shared" si="627"/>
        <v>0</v>
      </c>
      <c r="P2196" s="52" t="str">
        <f t="shared" si="628"/>
        <v>BOOKING.COM</v>
      </c>
      <c r="Q2196" s="52" t="str">
        <f t="shared" si="629"/>
        <v>*JBS HOTELS</v>
      </c>
      <c r="R2196" s="52" t="str">
        <f t="shared" si="630"/>
        <v>TOERKOOP REISBURO DE VEER</v>
      </c>
    </row>
    <row r="2197" spans="1:18" ht="15" customHeight="1">
      <c r="A2197" t="str">
        <f t="shared" si="613"/>
        <v>JAPANWALA, SAAID</v>
      </c>
      <c r="B2197" t="str">
        <f t="shared" si="614"/>
        <v>806-173018</v>
      </c>
      <c r="C2197">
        <f t="shared" si="615"/>
        <v>93155045</v>
      </c>
      <c r="D2197" t="str">
        <f t="shared" si="616"/>
        <v>Checked Out</v>
      </c>
      <c r="E2197" t="str">
        <f t="shared" si="617"/>
        <v>CRS</v>
      </c>
      <c r="F2197" t="str">
        <f t="shared" si="618"/>
        <v>RACK</v>
      </c>
      <c r="G2197" t="str">
        <f t="shared" si="619"/>
        <v>SBK</v>
      </c>
      <c r="H2197">
        <f t="shared" si="620"/>
        <v>105</v>
      </c>
      <c r="I2197">
        <f t="shared" si="621"/>
        <v>42591</v>
      </c>
      <c r="J2197">
        <f t="shared" si="622"/>
        <v>42595</v>
      </c>
      <c r="K2197" t="str">
        <f t="shared" si="623"/>
        <v>NQQ1</v>
      </c>
      <c r="L2197">
        <f t="shared" si="624"/>
        <v>115</v>
      </c>
      <c r="M2197">
        <f t="shared" si="625"/>
        <v>4</v>
      </c>
      <c r="N2197">
        <f t="shared" si="626"/>
        <v>0</v>
      </c>
      <c r="O2197">
        <f t="shared" si="627"/>
        <v>0</v>
      </c>
      <c r="P2197" s="52" t="str">
        <f t="shared" si="628"/>
        <v>BOOKING.COM</v>
      </c>
      <c r="Q2197" s="52" t="str">
        <f t="shared" si="629"/>
        <v>*JBS HOTELS</v>
      </c>
      <c r="R2197" s="52" t="str">
        <f t="shared" si="630"/>
        <v>TOERKOOP REISBURO DE VEER</v>
      </c>
    </row>
    <row r="2198" spans="1:18" ht="15" customHeight="1">
      <c r="A2198" t="str">
        <f t="shared" si="613"/>
        <v>JAPANWALA, SAAID</v>
      </c>
      <c r="B2198" t="str">
        <f t="shared" si="614"/>
        <v>806-173018</v>
      </c>
      <c r="C2198">
        <f t="shared" si="615"/>
        <v>93155045</v>
      </c>
      <c r="D2198" t="str">
        <f t="shared" si="616"/>
        <v>Checked Out</v>
      </c>
      <c r="E2198" t="str">
        <f t="shared" si="617"/>
        <v>CRS</v>
      </c>
      <c r="F2198" t="str">
        <f t="shared" si="618"/>
        <v>RACK</v>
      </c>
      <c r="G2198" t="str">
        <f t="shared" si="619"/>
        <v>SBK</v>
      </c>
      <c r="H2198">
        <f t="shared" si="620"/>
        <v>105</v>
      </c>
      <c r="I2198">
        <f t="shared" si="621"/>
        <v>42591</v>
      </c>
      <c r="J2198">
        <f t="shared" si="622"/>
        <v>42595</v>
      </c>
      <c r="K2198" t="str">
        <f t="shared" si="623"/>
        <v>NQQ1</v>
      </c>
      <c r="L2198">
        <f t="shared" si="624"/>
        <v>115</v>
      </c>
      <c r="M2198">
        <f t="shared" si="625"/>
        <v>4</v>
      </c>
      <c r="N2198">
        <f t="shared" si="626"/>
        <v>0</v>
      </c>
      <c r="O2198">
        <f t="shared" si="627"/>
        <v>0</v>
      </c>
      <c r="P2198" s="52" t="str">
        <f t="shared" si="628"/>
        <v>BOOKING.COM</v>
      </c>
      <c r="Q2198" s="52" t="str">
        <f t="shared" si="629"/>
        <v>*JBS HOTELS</v>
      </c>
      <c r="R2198" s="52" t="str">
        <f t="shared" si="630"/>
        <v>TOERKOOP REISBURO DE VEER</v>
      </c>
    </row>
    <row r="2199" spans="1:18" ht="15" customHeight="1">
      <c r="A2199" t="str">
        <f t="shared" si="613"/>
        <v>JAPANWALA, SAAID</v>
      </c>
      <c r="B2199" t="str">
        <f t="shared" si="614"/>
        <v>806-173018</v>
      </c>
      <c r="C2199">
        <f t="shared" si="615"/>
        <v>93155045</v>
      </c>
      <c r="D2199" t="str">
        <f t="shared" si="616"/>
        <v>Checked Out</v>
      </c>
      <c r="E2199" t="str">
        <f t="shared" si="617"/>
        <v>CRS</v>
      </c>
      <c r="F2199" t="str">
        <f t="shared" si="618"/>
        <v>RACK</v>
      </c>
      <c r="G2199" t="str">
        <f t="shared" si="619"/>
        <v>SBK</v>
      </c>
      <c r="H2199">
        <f t="shared" si="620"/>
        <v>105</v>
      </c>
      <c r="I2199">
        <f t="shared" si="621"/>
        <v>42591</v>
      </c>
      <c r="J2199">
        <f t="shared" si="622"/>
        <v>42595</v>
      </c>
      <c r="K2199" t="str">
        <f t="shared" si="623"/>
        <v>NQQ1</v>
      </c>
      <c r="L2199">
        <f t="shared" si="624"/>
        <v>115</v>
      </c>
      <c r="M2199">
        <f t="shared" si="625"/>
        <v>4</v>
      </c>
      <c r="N2199">
        <f t="shared" si="626"/>
        <v>0</v>
      </c>
      <c r="O2199">
        <f t="shared" si="627"/>
        <v>0</v>
      </c>
      <c r="P2199" s="52" t="str">
        <f t="shared" si="628"/>
        <v>BOOKING.COM</v>
      </c>
      <c r="Q2199" s="52" t="str">
        <f t="shared" si="629"/>
        <v>*JBS HOTELS</v>
      </c>
      <c r="R2199" s="52" t="str">
        <f t="shared" si="630"/>
        <v>TOERKOOP REISBURO DE VEER</v>
      </c>
    </row>
    <row r="2200" spans="1:18" ht="15" customHeight="1">
      <c r="A2200" t="str">
        <f t="shared" si="613"/>
        <v>JAPANWALA, SAAID</v>
      </c>
      <c r="B2200" t="str">
        <f t="shared" si="614"/>
        <v>806-173018</v>
      </c>
      <c r="C2200">
        <f t="shared" si="615"/>
        <v>93155045</v>
      </c>
      <c r="D2200" t="str">
        <f t="shared" si="616"/>
        <v>Checked Out</v>
      </c>
      <c r="E2200" t="str">
        <f t="shared" si="617"/>
        <v>CRS</v>
      </c>
      <c r="F2200" t="str">
        <f t="shared" si="618"/>
        <v>RACK</v>
      </c>
      <c r="G2200" t="str">
        <f t="shared" si="619"/>
        <v>SBK</v>
      </c>
      <c r="H2200">
        <f t="shared" si="620"/>
        <v>105</v>
      </c>
      <c r="I2200">
        <f t="shared" si="621"/>
        <v>42591</v>
      </c>
      <c r="J2200">
        <f t="shared" si="622"/>
        <v>42595</v>
      </c>
      <c r="K2200" t="str">
        <f t="shared" si="623"/>
        <v>NQQ1</v>
      </c>
      <c r="L2200">
        <f t="shared" si="624"/>
        <v>115</v>
      </c>
      <c r="M2200">
        <f t="shared" si="625"/>
        <v>4</v>
      </c>
      <c r="N2200">
        <f t="shared" si="626"/>
        <v>0</v>
      </c>
      <c r="O2200">
        <f t="shared" si="627"/>
        <v>0</v>
      </c>
      <c r="P2200" s="52" t="str">
        <f t="shared" si="628"/>
        <v>BOOKING.COM</v>
      </c>
      <c r="Q2200" s="52" t="str">
        <f t="shared" si="629"/>
        <v>*JBS HOTELS</v>
      </c>
      <c r="R2200" s="52" t="str">
        <f t="shared" si="630"/>
        <v>TOERKOOP REISBURO DE VEER</v>
      </c>
    </row>
    <row r="2201" spans="1:18" ht="15" customHeight="1">
      <c r="A2201" t="str">
        <f t="shared" si="613"/>
        <v>JAPANWALA, SAAID</v>
      </c>
      <c r="B2201" t="str">
        <f t="shared" si="614"/>
        <v>806-173018</v>
      </c>
      <c r="C2201">
        <f t="shared" si="615"/>
        <v>93155045</v>
      </c>
      <c r="D2201" t="str">
        <f t="shared" si="616"/>
        <v>Checked Out</v>
      </c>
      <c r="E2201" t="str">
        <f t="shared" si="617"/>
        <v>CRS</v>
      </c>
      <c r="F2201" t="str">
        <f t="shared" si="618"/>
        <v>RACK</v>
      </c>
      <c r="G2201" t="str">
        <f t="shared" si="619"/>
        <v>SBK</v>
      </c>
      <c r="H2201">
        <f t="shared" si="620"/>
        <v>105</v>
      </c>
      <c r="I2201">
        <f t="shared" si="621"/>
        <v>42591</v>
      </c>
      <c r="J2201">
        <f t="shared" si="622"/>
        <v>42595</v>
      </c>
      <c r="K2201" t="str">
        <f t="shared" si="623"/>
        <v>NQQ1</v>
      </c>
      <c r="L2201">
        <f t="shared" si="624"/>
        <v>115</v>
      </c>
      <c r="M2201">
        <f t="shared" si="625"/>
        <v>4</v>
      </c>
      <c r="N2201">
        <f t="shared" si="626"/>
        <v>0</v>
      </c>
      <c r="O2201">
        <f t="shared" si="627"/>
        <v>0</v>
      </c>
      <c r="P2201" s="52" t="str">
        <f t="shared" si="628"/>
        <v>BOOKING.COM</v>
      </c>
      <c r="Q2201" s="52" t="str">
        <f t="shared" si="629"/>
        <v>*JBS HOTELS</v>
      </c>
      <c r="R2201" s="52" t="str">
        <f t="shared" si="630"/>
        <v>TOERKOOP REISBURO DE VEER</v>
      </c>
    </row>
    <row r="2202" spans="1:18" ht="15" customHeight="1">
      <c r="A2202" t="str">
        <f t="shared" si="613"/>
        <v>JAPANWALA, SAAID</v>
      </c>
      <c r="B2202" t="str">
        <f t="shared" si="614"/>
        <v>806-173018</v>
      </c>
      <c r="C2202">
        <f t="shared" si="615"/>
        <v>93155045</v>
      </c>
      <c r="D2202" t="str">
        <f t="shared" si="616"/>
        <v>Checked Out</v>
      </c>
      <c r="E2202" t="str">
        <f t="shared" si="617"/>
        <v>CRS</v>
      </c>
      <c r="F2202" t="str">
        <f t="shared" si="618"/>
        <v>RACK</v>
      </c>
      <c r="G2202" t="str">
        <f t="shared" si="619"/>
        <v>SBK</v>
      </c>
      <c r="H2202">
        <f t="shared" si="620"/>
        <v>105</v>
      </c>
      <c r="I2202">
        <f t="shared" si="621"/>
        <v>42591</v>
      </c>
      <c r="J2202">
        <f t="shared" si="622"/>
        <v>42595</v>
      </c>
      <c r="K2202" t="str">
        <f t="shared" si="623"/>
        <v>NQQ1</v>
      </c>
      <c r="L2202">
        <f t="shared" si="624"/>
        <v>115</v>
      </c>
      <c r="M2202">
        <f t="shared" si="625"/>
        <v>4</v>
      </c>
      <c r="N2202">
        <f t="shared" si="626"/>
        <v>0</v>
      </c>
      <c r="O2202">
        <f t="shared" si="627"/>
        <v>0</v>
      </c>
      <c r="P2202" s="52" t="str">
        <f t="shared" si="628"/>
        <v>BOOKING.COM</v>
      </c>
      <c r="Q2202" s="52" t="str">
        <f t="shared" si="629"/>
        <v>*JBS HOTELS</v>
      </c>
      <c r="R2202" s="52" t="str">
        <f t="shared" si="630"/>
        <v>TOERKOOP REISBURO DE VEER</v>
      </c>
    </row>
    <row r="2203" spans="1:18" ht="15" customHeight="1">
      <c r="A2203" t="str">
        <f t="shared" si="613"/>
        <v>JAPANWALA, SAAID</v>
      </c>
      <c r="B2203" t="str">
        <f t="shared" si="614"/>
        <v>806-173018</v>
      </c>
      <c r="C2203">
        <f t="shared" si="615"/>
        <v>93155045</v>
      </c>
      <c r="D2203" t="str">
        <f t="shared" si="616"/>
        <v>Checked Out</v>
      </c>
      <c r="E2203" t="str">
        <f t="shared" si="617"/>
        <v>CRS</v>
      </c>
      <c r="F2203" t="str">
        <f t="shared" si="618"/>
        <v>RACK</v>
      </c>
      <c r="G2203" t="str">
        <f t="shared" si="619"/>
        <v>SBK</v>
      </c>
      <c r="H2203">
        <f t="shared" si="620"/>
        <v>105</v>
      </c>
      <c r="I2203">
        <f t="shared" si="621"/>
        <v>42591</v>
      </c>
      <c r="J2203">
        <f t="shared" si="622"/>
        <v>42595</v>
      </c>
      <c r="K2203" t="str">
        <f t="shared" si="623"/>
        <v>NQQ1</v>
      </c>
      <c r="L2203">
        <f t="shared" si="624"/>
        <v>115</v>
      </c>
      <c r="M2203">
        <f t="shared" si="625"/>
        <v>4</v>
      </c>
      <c r="N2203">
        <f t="shared" si="626"/>
        <v>0</v>
      </c>
      <c r="O2203">
        <f t="shared" si="627"/>
        <v>0</v>
      </c>
      <c r="P2203" s="52" t="str">
        <f t="shared" si="628"/>
        <v>BOOKING.COM</v>
      </c>
      <c r="Q2203" s="52" t="str">
        <f t="shared" si="629"/>
        <v>*JBS HOTELS</v>
      </c>
      <c r="R2203" s="52" t="str">
        <f t="shared" si="630"/>
        <v>TOERKOOP REISBURO DE VEER</v>
      </c>
    </row>
    <row r="2204" spans="1:18" ht="15" customHeight="1">
      <c r="A2204" t="str">
        <f t="shared" si="613"/>
        <v>JAPANWALA, SAAID</v>
      </c>
      <c r="B2204" t="str">
        <f t="shared" si="614"/>
        <v>806-173018</v>
      </c>
      <c r="C2204">
        <f t="shared" si="615"/>
        <v>93155045</v>
      </c>
      <c r="D2204" t="str">
        <f t="shared" si="616"/>
        <v>Checked Out</v>
      </c>
      <c r="E2204" t="str">
        <f t="shared" si="617"/>
        <v>CRS</v>
      </c>
      <c r="F2204" t="str">
        <f t="shared" si="618"/>
        <v>RACK</v>
      </c>
      <c r="G2204" t="str">
        <f t="shared" si="619"/>
        <v>SBK</v>
      </c>
      <c r="H2204">
        <f t="shared" si="620"/>
        <v>105</v>
      </c>
      <c r="I2204">
        <f t="shared" si="621"/>
        <v>42591</v>
      </c>
      <c r="J2204">
        <f t="shared" si="622"/>
        <v>42595</v>
      </c>
      <c r="K2204" t="str">
        <f t="shared" si="623"/>
        <v>NQQ1</v>
      </c>
      <c r="L2204">
        <f t="shared" si="624"/>
        <v>115</v>
      </c>
      <c r="M2204">
        <f t="shared" si="625"/>
        <v>4</v>
      </c>
      <c r="N2204">
        <f t="shared" si="626"/>
        <v>0</v>
      </c>
      <c r="O2204">
        <f t="shared" si="627"/>
        <v>0</v>
      </c>
      <c r="P2204" s="52" t="str">
        <f t="shared" si="628"/>
        <v>BOOKING.COM</v>
      </c>
      <c r="Q2204" s="52" t="str">
        <f t="shared" si="629"/>
        <v>*JBS HOTELS</v>
      </c>
      <c r="R2204" s="52" t="str">
        <f t="shared" si="630"/>
        <v>TOERKOOP REISBURO DE VEER</v>
      </c>
    </row>
    <row r="2205" spans="1:18" ht="15" customHeight="1">
      <c r="A2205" t="str">
        <f t="shared" ref="A2205:A2268" si="631">A2204</f>
        <v>JAPANWALA, SAAID</v>
      </c>
      <c r="B2205" t="str">
        <f t="shared" ref="B2205:B2268" si="632">B2204</f>
        <v>806-173018</v>
      </c>
      <c r="C2205">
        <f t="shared" ref="C2205:C2268" si="633">C2204</f>
        <v>93155045</v>
      </c>
      <c r="D2205" t="str">
        <f t="shared" ref="D2205:D2268" si="634">D2204</f>
        <v>Checked Out</v>
      </c>
      <c r="E2205" t="str">
        <f t="shared" ref="E2205:E2268" si="635">E2204</f>
        <v>CRS</v>
      </c>
      <c r="F2205" t="str">
        <f t="shared" ref="F2205:F2268" si="636">F2204</f>
        <v>RACK</v>
      </c>
      <c r="G2205" t="str">
        <f t="shared" ref="G2205:G2268" si="637">G2204</f>
        <v>SBK</v>
      </c>
      <c r="H2205">
        <f t="shared" ref="H2205:H2268" si="638">H2204</f>
        <v>105</v>
      </c>
      <c r="I2205">
        <f t="shared" ref="I2205:I2268" si="639">I2204</f>
        <v>42591</v>
      </c>
      <c r="J2205">
        <f t="shared" ref="J2205:J2268" si="640">J2204</f>
        <v>42595</v>
      </c>
      <c r="K2205" t="str">
        <f t="shared" ref="K2205:K2268" si="641">K2204</f>
        <v>NQQ1</v>
      </c>
      <c r="L2205">
        <f t="shared" ref="L2205:L2268" si="642">L2204</f>
        <v>115</v>
      </c>
      <c r="M2205">
        <f t="shared" ref="M2205:M2268" si="643">M2204</f>
        <v>4</v>
      </c>
      <c r="N2205">
        <f t="shared" ref="N2205:N2268" si="644">N2204</f>
        <v>0</v>
      </c>
      <c r="O2205">
        <f t="shared" ref="O2205:O2268" si="645">O2204</f>
        <v>0</v>
      </c>
      <c r="P2205" s="52" t="str">
        <f t="shared" ref="P2205:P2268" si="646">P2204</f>
        <v>BOOKING.COM</v>
      </c>
      <c r="Q2205" s="52" t="str">
        <f t="shared" ref="Q2205:Q2268" si="647">Q2204</f>
        <v>*JBS HOTELS</v>
      </c>
      <c r="R2205" s="52" t="str">
        <f t="shared" ref="R2205:R2268" si="648">R2204</f>
        <v>TOERKOOP REISBURO DE VEER</v>
      </c>
    </row>
    <row r="2206" spans="1:18" ht="15" customHeight="1">
      <c r="A2206" t="str">
        <f t="shared" si="631"/>
        <v>JAPANWALA, SAAID</v>
      </c>
      <c r="B2206" t="str">
        <f t="shared" si="632"/>
        <v>806-173018</v>
      </c>
      <c r="C2206">
        <f t="shared" si="633"/>
        <v>93155045</v>
      </c>
      <c r="D2206" t="str">
        <f t="shared" si="634"/>
        <v>Checked Out</v>
      </c>
      <c r="E2206" t="str">
        <f t="shared" si="635"/>
        <v>CRS</v>
      </c>
      <c r="F2206" t="str">
        <f t="shared" si="636"/>
        <v>RACK</v>
      </c>
      <c r="G2206" t="str">
        <f t="shared" si="637"/>
        <v>SBK</v>
      </c>
      <c r="H2206">
        <f t="shared" si="638"/>
        <v>105</v>
      </c>
      <c r="I2206">
        <f t="shared" si="639"/>
        <v>42591</v>
      </c>
      <c r="J2206">
        <f t="shared" si="640"/>
        <v>42595</v>
      </c>
      <c r="K2206" t="str">
        <f t="shared" si="641"/>
        <v>NQQ1</v>
      </c>
      <c r="L2206">
        <f t="shared" si="642"/>
        <v>115</v>
      </c>
      <c r="M2206">
        <f t="shared" si="643"/>
        <v>4</v>
      </c>
      <c r="N2206">
        <f t="shared" si="644"/>
        <v>0</v>
      </c>
      <c r="O2206">
        <f t="shared" si="645"/>
        <v>0</v>
      </c>
      <c r="P2206" s="52" t="str">
        <f t="shared" si="646"/>
        <v>BOOKING.COM</v>
      </c>
      <c r="Q2206" s="52" t="str">
        <f t="shared" si="647"/>
        <v>*JBS HOTELS</v>
      </c>
      <c r="R2206" s="52" t="str">
        <f t="shared" si="648"/>
        <v>TOERKOOP REISBURO DE VEER</v>
      </c>
    </row>
    <row r="2207" spans="1:18" ht="15" customHeight="1">
      <c r="A2207" t="str">
        <f t="shared" si="631"/>
        <v>JAPANWALA, SAAID</v>
      </c>
      <c r="B2207" t="str">
        <f t="shared" si="632"/>
        <v>806-173018</v>
      </c>
      <c r="C2207">
        <f t="shared" si="633"/>
        <v>93155045</v>
      </c>
      <c r="D2207" t="str">
        <f t="shared" si="634"/>
        <v>Checked Out</v>
      </c>
      <c r="E2207" t="str">
        <f t="shared" si="635"/>
        <v>CRS</v>
      </c>
      <c r="F2207" t="str">
        <f t="shared" si="636"/>
        <v>RACK</v>
      </c>
      <c r="G2207" t="str">
        <f t="shared" si="637"/>
        <v>SBK</v>
      </c>
      <c r="H2207">
        <f t="shared" si="638"/>
        <v>105</v>
      </c>
      <c r="I2207">
        <f t="shared" si="639"/>
        <v>42591</v>
      </c>
      <c r="J2207">
        <f t="shared" si="640"/>
        <v>42595</v>
      </c>
      <c r="K2207" t="str">
        <f t="shared" si="641"/>
        <v>NQQ1</v>
      </c>
      <c r="L2207">
        <f t="shared" si="642"/>
        <v>115</v>
      </c>
      <c r="M2207">
        <f t="shared" si="643"/>
        <v>4</v>
      </c>
      <c r="N2207">
        <f t="shared" si="644"/>
        <v>0</v>
      </c>
      <c r="O2207">
        <f t="shared" si="645"/>
        <v>0</v>
      </c>
      <c r="P2207" s="52" t="str">
        <f t="shared" si="646"/>
        <v>BOOKING.COM</v>
      </c>
      <c r="Q2207" s="52" t="str">
        <f t="shared" si="647"/>
        <v>*JBS HOTELS</v>
      </c>
      <c r="R2207" s="52" t="str">
        <f t="shared" si="648"/>
        <v>TOERKOOP REISBURO DE VEER</v>
      </c>
    </row>
    <row r="2208" spans="1:18" ht="15" customHeight="1">
      <c r="A2208" t="str">
        <f t="shared" si="631"/>
        <v>JAPANWALA, SAAID</v>
      </c>
      <c r="B2208" t="str">
        <f t="shared" si="632"/>
        <v>806-173018</v>
      </c>
      <c r="C2208">
        <f t="shared" si="633"/>
        <v>93155045</v>
      </c>
      <c r="D2208" t="str">
        <f t="shared" si="634"/>
        <v>Checked Out</v>
      </c>
      <c r="E2208" t="str">
        <f t="shared" si="635"/>
        <v>CRS</v>
      </c>
      <c r="F2208" t="str">
        <f t="shared" si="636"/>
        <v>RACK</v>
      </c>
      <c r="G2208" t="str">
        <f t="shared" si="637"/>
        <v>SBK</v>
      </c>
      <c r="H2208">
        <f t="shared" si="638"/>
        <v>105</v>
      </c>
      <c r="I2208">
        <f t="shared" si="639"/>
        <v>42591</v>
      </c>
      <c r="J2208">
        <f t="shared" si="640"/>
        <v>42595</v>
      </c>
      <c r="K2208" t="str">
        <f t="shared" si="641"/>
        <v>NQQ1</v>
      </c>
      <c r="L2208">
        <f t="shared" si="642"/>
        <v>115</v>
      </c>
      <c r="M2208">
        <f t="shared" si="643"/>
        <v>4</v>
      </c>
      <c r="N2208">
        <f t="shared" si="644"/>
        <v>0</v>
      </c>
      <c r="O2208">
        <f t="shared" si="645"/>
        <v>0</v>
      </c>
      <c r="P2208" s="52" t="str">
        <f t="shared" si="646"/>
        <v>BOOKING.COM</v>
      </c>
      <c r="Q2208" s="52" t="str">
        <f t="shared" si="647"/>
        <v>*JBS HOTELS</v>
      </c>
      <c r="R2208" s="52" t="str">
        <f t="shared" si="648"/>
        <v>TOERKOOP REISBURO DE VEER</v>
      </c>
    </row>
    <row r="2209" spans="1:18" ht="15" customHeight="1">
      <c r="A2209" t="str">
        <f t="shared" si="631"/>
        <v>JAPANWALA, SAAID</v>
      </c>
      <c r="B2209" t="str">
        <f t="shared" si="632"/>
        <v>806-173018</v>
      </c>
      <c r="C2209">
        <f t="shared" si="633"/>
        <v>93155045</v>
      </c>
      <c r="D2209" t="str">
        <f t="shared" si="634"/>
        <v>Checked Out</v>
      </c>
      <c r="E2209" t="str">
        <f t="shared" si="635"/>
        <v>CRS</v>
      </c>
      <c r="F2209" t="str">
        <f t="shared" si="636"/>
        <v>RACK</v>
      </c>
      <c r="G2209" t="str">
        <f t="shared" si="637"/>
        <v>SBK</v>
      </c>
      <c r="H2209">
        <f t="shared" si="638"/>
        <v>105</v>
      </c>
      <c r="I2209">
        <f t="shared" si="639"/>
        <v>42591</v>
      </c>
      <c r="J2209">
        <f t="shared" si="640"/>
        <v>42595</v>
      </c>
      <c r="K2209" t="str">
        <f t="shared" si="641"/>
        <v>NQQ1</v>
      </c>
      <c r="L2209">
        <f t="shared" si="642"/>
        <v>115</v>
      </c>
      <c r="M2209">
        <f t="shared" si="643"/>
        <v>4</v>
      </c>
      <c r="N2209">
        <f t="shared" si="644"/>
        <v>0</v>
      </c>
      <c r="O2209">
        <f t="shared" si="645"/>
        <v>0</v>
      </c>
      <c r="P2209" s="52" t="str">
        <f t="shared" si="646"/>
        <v>BOOKING.COM</v>
      </c>
      <c r="Q2209" s="52" t="str">
        <f t="shared" si="647"/>
        <v>*JBS HOTELS</v>
      </c>
      <c r="R2209" s="52" t="str">
        <f t="shared" si="648"/>
        <v>TOERKOOP REISBURO DE VEER</v>
      </c>
    </row>
    <row r="2210" spans="1:18" ht="15" customHeight="1">
      <c r="A2210" t="str">
        <f t="shared" si="631"/>
        <v>JAPANWALA, SAAID</v>
      </c>
      <c r="B2210" t="str">
        <f t="shared" si="632"/>
        <v>806-173018</v>
      </c>
      <c r="C2210">
        <f t="shared" si="633"/>
        <v>93155045</v>
      </c>
      <c r="D2210" t="str">
        <f t="shared" si="634"/>
        <v>Checked Out</v>
      </c>
      <c r="E2210" t="str">
        <f t="shared" si="635"/>
        <v>CRS</v>
      </c>
      <c r="F2210" t="str">
        <f t="shared" si="636"/>
        <v>RACK</v>
      </c>
      <c r="G2210" t="str">
        <f t="shared" si="637"/>
        <v>SBK</v>
      </c>
      <c r="H2210">
        <f t="shared" si="638"/>
        <v>105</v>
      </c>
      <c r="I2210">
        <f t="shared" si="639"/>
        <v>42591</v>
      </c>
      <c r="J2210">
        <f t="shared" si="640"/>
        <v>42595</v>
      </c>
      <c r="K2210" t="str">
        <f t="shared" si="641"/>
        <v>NQQ1</v>
      </c>
      <c r="L2210">
        <f t="shared" si="642"/>
        <v>115</v>
      </c>
      <c r="M2210">
        <f t="shared" si="643"/>
        <v>4</v>
      </c>
      <c r="N2210">
        <f t="shared" si="644"/>
        <v>0</v>
      </c>
      <c r="O2210">
        <f t="shared" si="645"/>
        <v>0</v>
      </c>
      <c r="P2210" s="52" t="str">
        <f t="shared" si="646"/>
        <v>BOOKING.COM</v>
      </c>
      <c r="Q2210" s="52" t="str">
        <f t="shared" si="647"/>
        <v>*JBS HOTELS</v>
      </c>
      <c r="R2210" s="52" t="str">
        <f t="shared" si="648"/>
        <v>TOERKOOP REISBURO DE VEER</v>
      </c>
    </row>
    <row r="2211" spans="1:18" ht="15" customHeight="1">
      <c r="A2211" t="str">
        <f t="shared" si="631"/>
        <v>JAPANWALA, SAAID</v>
      </c>
      <c r="B2211" t="str">
        <f t="shared" si="632"/>
        <v>806-173018</v>
      </c>
      <c r="C2211">
        <f t="shared" si="633"/>
        <v>93155045</v>
      </c>
      <c r="D2211" t="str">
        <f t="shared" si="634"/>
        <v>Checked Out</v>
      </c>
      <c r="E2211" t="str">
        <f t="shared" si="635"/>
        <v>CRS</v>
      </c>
      <c r="F2211" t="str">
        <f t="shared" si="636"/>
        <v>RACK</v>
      </c>
      <c r="G2211" t="str">
        <f t="shared" si="637"/>
        <v>SBK</v>
      </c>
      <c r="H2211">
        <f t="shared" si="638"/>
        <v>105</v>
      </c>
      <c r="I2211">
        <f t="shared" si="639"/>
        <v>42591</v>
      </c>
      <c r="J2211">
        <f t="shared" si="640"/>
        <v>42595</v>
      </c>
      <c r="K2211" t="str">
        <f t="shared" si="641"/>
        <v>NQQ1</v>
      </c>
      <c r="L2211">
        <f t="shared" si="642"/>
        <v>115</v>
      </c>
      <c r="M2211">
        <f t="shared" si="643"/>
        <v>4</v>
      </c>
      <c r="N2211">
        <f t="shared" si="644"/>
        <v>0</v>
      </c>
      <c r="O2211">
        <f t="shared" si="645"/>
        <v>0</v>
      </c>
      <c r="P2211" s="52" t="str">
        <f t="shared" si="646"/>
        <v>BOOKING.COM</v>
      </c>
      <c r="Q2211" s="52" t="str">
        <f t="shared" si="647"/>
        <v>*JBS HOTELS</v>
      </c>
      <c r="R2211" s="52" t="str">
        <f t="shared" si="648"/>
        <v>TOERKOOP REISBURO DE VEER</v>
      </c>
    </row>
    <row r="2212" spans="1:18" ht="15" customHeight="1">
      <c r="A2212" t="str">
        <f t="shared" si="631"/>
        <v>JAPANWALA, SAAID</v>
      </c>
      <c r="B2212" t="str">
        <f t="shared" si="632"/>
        <v>806-173018</v>
      </c>
      <c r="C2212">
        <f t="shared" si="633"/>
        <v>93155045</v>
      </c>
      <c r="D2212" t="str">
        <f t="shared" si="634"/>
        <v>Checked Out</v>
      </c>
      <c r="E2212" t="str">
        <f t="shared" si="635"/>
        <v>CRS</v>
      </c>
      <c r="F2212" t="str">
        <f t="shared" si="636"/>
        <v>RACK</v>
      </c>
      <c r="G2212" t="str">
        <f t="shared" si="637"/>
        <v>SBK</v>
      </c>
      <c r="H2212">
        <f t="shared" si="638"/>
        <v>105</v>
      </c>
      <c r="I2212">
        <f t="shared" si="639"/>
        <v>42591</v>
      </c>
      <c r="J2212">
        <f t="shared" si="640"/>
        <v>42595</v>
      </c>
      <c r="K2212" t="str">
        <f t="shared" si="641"/>
        <v>NQQ1</v>
      </c>
      <c r="L2212">
        <f t="shared" si="642"/>
        <v>115</v>
      </c>
      <c r="M2212">
        <f t="shared" si="643"/>
        <v>4</v>
      </c>
      <c r="N2212">
        <f t="shared" si="644"/>
        <v>0</v>
      </c>
      <c r="O2212">
        <f t="shared" si="645"/>
        <v>0</v>
      </c>
      <c r="P2212" s="52" t="str">
        <f t="shared" si="646"/>
        <v>BOOKING.COM</v>
      </c>
      <c r="Q2212" s="52" t="str">
        <f t="shared" si="647"/>
        <v>*JBS HOTELS</v>
      </c>
      <c r="R2212" s="52" t="str">
        <f t="shared" si="648"/>
        <v>TOERKOOP REISBURO DE VEER</v>
      </c>
    </row>
    <row r="2213" spans="1:18" ht="15" customHeight="1">
      <c r="A2213" t="str">
        <f t="shared" si="631"/>
        <v>JAPANWALA, SAAID</v>
      </c>
      <c r="B2213" t="str">
        <f t="shared" si="632"/>
        <v>806-173018</v>
      </c>
      <c r="C2213">
        <f t="shared" si="633"/>
        <v>93155045</v>
      </c>
      <c r="D2213" t="str">
        <f t="shared" si="634"/>
        <v>Checked Out</v>
      </c>
      <c r="E2213" t="str">
        <f t="shared" si="635"/>
        <v>CRS</v>
      </c>
      <c r="F2213" t="str">
        <f t="shared" si="636"/>
        <v>RACK</v>
      </c>
      <c r="G2213" t="str">
        <f t="shared" si="637"/>
        <v>SBK</v>
      </c>
      <c r="H2213">
        <f t="shared" si="638"/>
        <v>105</v>
      </c>
      <c r="I2213">
        <f t="shared" si="639"/>
        <v>42591</v>
      </c>
      <c r="J2213">
        <f t="shared" si="640"/>
        <v>42595</v>
      </c>
      <c r="K2213" t="str">
        <f t="shared" si="641"/>
        <v>NQQ1</v>
      </c>
      <c r="L2213">
        <f t="shared" si="642"/>
        <v>115</v>
      </c>
      <c r="M2213">
        <f t="shared" si="643"/>
        <v>4</v>
      </c>
      <c r="N2213">
        <f t="shared" si="644"/>
        <v>0</v>
      </c>
      <c r="O2213">
        <f t="shared" si="645"/>
        <v>0</v>
      </c>
      <c r="P2213" s="52" t="str">
        <f t="shared" si="646"/>
        <v>BOOKING.COM</v>
      </c>
      <c r="Q2213" s="52" t="str">
        <f t="shared" si="647"/>
        <v>*JBS HOTELS</v>
      </c>
      <c r="R2213" s="52" t="str">
        <f t="shared" si="648"/>
        <v>TOERKOOP REISBURO DE VEER</v>
      </c>
    </row>
    <row r="2214" spans="1:18" ht="15" customHeight="1">
      <c r="A2214" t="str">
        <f t="shared" si="631"/>
        <v>JAPANWALA, SAAID</v>
      </c>
      <c r="B2214" t="str">
        <f t="shared" si="632"/>
        <v>806-173018</v>
      </c>
      <c r="C2214">
        <f t="shared" si="633"/>
        <v>93155045</v>
      </c>
      <c r="D2214" t="str">
        <f t="shared" si="634"/>
        <v>Checked Out</v>
      </c>
      <c r="E2214" t="str">
        <f t="shared" si="635"/>
        <v>CRS</v>
      </c>
      <c r="F2214" t="str">
        <f t="shared" si="636"/>
        <v>RACK</v>
      </c>
      <c r="G2214" t="str">
        <f t="shared" si="637"/>
        <v>SBK</v>
      </c>
      <c r="H2214">
        <f t="shared" si="638"/>
        <v>105</v>
      </c>
      <c r="I2214">
        <f t="shared" si="639"/>
        <v>42591</v>
      </c>
      <c r="J2214">
        <f t="shared" si="640"/>
        <v>42595</v>
      </c>
      <c r="K2214" t="str">
        <f t="shared" si="641"/>
        <v>NQQ1</v>
      </c>
      <c r="L2214">
        <f t="shared" si="642"/>
        <v>115</v>
      </c>
      <c r="M2214">
        <f t="shared" si="643"/>
        <v>4</v>
      </c>
      <c r="N2214">
        <f t="shared" si="644"/>
        <v>0</v>
      </c>
      <c r="O2214">
        <f t="shared" si="645"/>
        <v>0</v>
      </c>
      <c r="P2214" s="52" t="str">
        <f t="shared" si="646"/>
        <v>BOOKING.COM</v>
      </c>
      <c r="Q2214" s="52" t="str">
        <f t="shared" si="647"/>
        <v>*JBS HOTELS</v>
      </c>
      <c r="R2214" s="52" t="str">
        <f t="shared" si="648"/>
        <v>TOERKOOP REISBURO DE VEER</v>
      </c>
    </row>
    <row r="2215" spans="1:18" ht="15" customHeight="1">
      <c r="A2215" t="str">
        <f t="shared" si="631"/>
        <v>JAPANWALA, SAAID</v>
      </c>
      <c r="B2215" t="str">
        <f t="shared" si="632"/>
        <v>806-173018</v>
      </c>
      <c r="C2215">
        <f t="shared" si="633"/>
        <v>93155045</v>
      </c>
      <c r="D2215" t="str">
        <f t="shared" si="634"/>
        <v>Checked Out</v>
      </c>
      <c r="E2215" t="str">
        <f t="shared" si="635"/>
        <v>CRS</v>
      </c>
      <c r="F2215" t="str">
        <f t="shared" si="636"/>
        <v>RACK</v>
      </c>
      <c r="G2215" t="str">
        <f t="shared" si="637"/>
        <v>SBK</v>
      </c>
      <c r="H2215">
        <f t="shared" si="638"/>
        <v>105</v>
      </c>
      <c r="I2215">
        <f t="shared" si="639"/>
        <v>42591</v>
      </c>
      <c r="J2215">
        <f t="shared" si="640"/>
        <v>42595</v>
      </c>
      <c r="K2215" t="str">
        <f t="shared" si="641"/>
        <v>NQQ1</v>
      </c>
      <c r="L2215">
        <f t="shared" si="642"/>
        <v>115</v>
      </c>
      <c r="M2215">
        <f t="shared" si="643"/>
        <v>4</v>
      </c>
      <c r="N2215">
        <f t="shared" si="644"/>
        <v>0</v>
      </c>
      <c r="O2215">
        <f t="shared" si="645"/>
        <v>0</v>
      </c>
      <c r="P2215" s="52" t="str">
        <f t="shared" si="646"/>
        <v>BOOKING.COM</v>
      </c>
      <c r="Q2215" s="52" t="str">
        <f t="shared" si="647"/>
        <v>*JBS HOTELS</v>
      </c>
      <c r="R2215" s="52" t="str">
        <f t="shared" si="648"/>
        <v>TOERKOOP REISBURO DE VEER</v>
      </c>
    </row>
    <row r="2216" spans="1:18" ht="15" customHeight="1">
      <c r="A2216" t="str">
        <f t="shared" si="631"/>
        <v>JAPANWALA, SAAID</v>
      </c>
      <c r="B2216" t="str">
        <f t="shared" si="632"/>
        <v>806-173018</v>
      </c>
      <c r="C2216">
        <f t="shared" si="633"/>
        <v>93155045</v>
      </c>
      <c r="D2216" t="str">
        <f t="shared" si="634"/>
        <v>Checked Out</v>
      </c>
      <c r="E2216" t="str">
        <f t="shared" si="635"/>
        <v>CRS</v>
      </c>
      <c r="F2216" t="str">
        <f t="shared" si="636"/>
        <v>RACK</v>
      </c>
      <c r="G2216" t="str">
        <f t="shared" si="637"/>
        <v>SBK</v>
      </c>
      <c r="H2216">
        <f t="shared" si="638"/>
        <v>105</v>
      </c>
      <c r="I2216">
        <f t="shared" si="639"/>
        <v>42591</v>
      </c>
      <c r="J2216">
        <f t="shared" si="640"/>
        <v>42595</v>
      </c>
      <c r="K2216" t="str">
        <f t="shared" si="641"/>
        <v>NQQ1</v>
      </c>
      <c r="L2216">
        <f t="shared" si="642"/>
        <v>115</v>
      </c>
      <c r="M2216">
        <f t="shared" si="643"/>
        <v>4</v>
      </c>
      <c r="N2216">
        <f t="shared" si="644"/>
        <v>0</v>
      </c>
      <c r="O2216">
        <f t="shared" si="645"/>
        <v>0</v>
      </c>
      <c r="P2216" s="52" t="str">
        <f t="shared" si="646"/>
        <v>BOOKING.COM</v>
      </c>
      <c r="Q2216" s="52" t="str">
        <f t="shared" si="647"/>
        <v>*JBS HOTELS</v>
      </c>
      <c r="R2216" s="52" t="str">
        <f t="shared" si="648"/>
        <v>TOERKOOP REISBURO DE VEER</v>
      </c>
    </row>
    <row r="2217" spans="1:18" ht="15" customHeight="1">
      <c r="A2217" t="str">
        <f t="shared" si="631"/>
        <v>JAPANWALA, SAAID</v>
      </c>
      <c r="B2217" t="str">
        <f t="shared" si="632"/>
        <v>806-173018</v>
      </c>
      <c r="C2217">
        <f t="shared" si="633"/>
        <v>93155045</v>
      </c>
      <c r="D2217" t="str">
        <f t="shared" si="634"/>
        <v>Checked Out</v>
      </c>
      <c r="E2217" t="str">
        <f t="shared" si="635"/>
        <v>CRS</v>
      </c>
      <c r="F2217" t="str">
        <f t="shared" si="636"/>
        <v>RACK</v>
      </c>
      <c r="G2217" t="str">
        <f t="shared" si="637"/>
        <v>SBK</v>
      </c>
      <c r="H2217">
        <f t="shared" si="638"/>
        <v>105</v>
      </c>
      <c r="I2217">
        <f t="shared" si="639"/>
        <v>42591</v>
      </c>
      <c r="J2217">
        <f t="shared" si="640"/>
        <v>42595</v>
      </c>
      <c r="K2217" t="str">
        <f t="shared" si="641"/>
        <v>NQQ1</v>
      </c>
      <c r="L2217">
        <f t="shared" si="642"/>
        <v>115</v>
      </c>
      <c r="M2217">
        <f t="shared" si="643"/>
        <v>4</v>
      </c>
      <c r="N2217">
        <f t="shared" si="644"/>
        <v>0</v>
      </c>
      <c r="O2217">
        <f t="shared" si="645"/>
        <v>0</v>
      </c>
      <c r="P2217" s="52" t="str">
        <f t="shared" si="646"/>
        <v>BOOKING.COM</v>
      </c>
      <c r="Q2217" s="52" t="str">
        <f t="shared" si="647"/>
        <v>*JBS HOTELS</v>
      </c>
      <c r="R2217" s="52" t="str">
        <f t="shared" si="648"/>
        <v>TOERKOOP REISBURO DE VEER</v>
      </c>
    </row>
    <row r="2218" spans="1:18" ht="15" customHeight="1">
      <c r="A2218" t="str">
        <f t="shared" si="631"/>
        <v>JAPANWALA, SAAID</v>
      </c>
      <c r="B2218" t="str">
        <f t="shared" si="632"/>
        <v>806-173018</v>
      </c>
      <c r="C2218">
        <f t="shared" si="633"/>
        <v>93155045</v>
      </c>
      <c r="D2218" t="str">
        <f t="shared" si="634"/>
        <v>Checked Out</v>
      </c>
      <c r="E2218" t="str">
        <f t="shared" si="635"/>
        <v>CRS</v>
      </c>
      <c r="F2218" t="str">
        <f t="shared" si="636"/>
        <v>RACK</v>
      </c>
      <c r="G2218" t="str">
        <f t="shared" si="637"/>
        <v>SBK</v>
      </c>
      <c r="H2218">
        <f t="shared" si="638"/>
        <v>105</v>
      </c>
      <c r="I2218">
        <f t="shared" si="639"/>
        <v>42591</v>
      </c>
      <c r="J2218">
        <f t="shared" si="640"/>
        <v>42595</v>
      </c>
      <c r="K2218" t="str">
        <f t="shared" si="641"/>
        <v>NQQ1</v>
      </c>
      <c r="L2218">
        <f t="shared" si="642"/>
        <v>115</v>
      </c>
      <c r="M2218">
        <f t="shared" si="643"/>
        <v>4</v>
      </c>
      <c r="N2218">
        <f t="shared" si="644"/>
        <v>0</v>
      </c>
      <c r="O2218">
        <f t="shared" si="645"/>
        <v>0</v>
      </c>
      <c r="P2218" s="52" t="str">
        <f t="shared" si="646"/>
        <v>BOOKING.COM</v>
      </c>
      <c r="Q2218" s="52" t="str">
        <f t="shared" si="647"/>
        <v>*JBS HOTELS</v>
      </c>
      <c r="R2218" s="52" t="str">
        <f t="shared" si="648"/>
        <v>TOERKOOP REISBURO DE VEER</v>
      </c>
    </row>
    <row r="2219" spans="1:18" ht="15" customHeight="1">
      <c r="A2219" t="str">
        <f t="shared" si="631"/>
        <v>JAPANWALA, SAAID</v>
      </c>
      <c r="B2219" t="str">
        <f t="shared" si="632"/>
        <v>806-173018</v>
      </c>
      <c r="C2219">
        <f t="shared" si="633"/>
        <v>93155045</v>
      </c>
      <c r="D2219" t="str">
        <f t="shared" si="634"/>
        <v>Checked Out</v>
      </c>
      <c r="E2219" t="str">
        <f t="shared" si="635"/>
        <v>CRS</v>
      </c>
      <c r="F2219" t="str">
        <f t="shared" si="636"/>
        <v>RACK</v>
      </c>
      <c r="G2219" t="str">
        <f t="shared" si="637"/>
        <v>SBK</v>
      </c>
      <c r="H2219">
        <f t="shared" si="638"/>
        <v>105</v>
      </c>
      <c r="I2219">
        <f t="shared" si="639"/>
        <v>42591</v>
      </c>
      <c r="J2219">
        <f t="shared" si="640"/>
        <v>42595</v>
      </c>
      <c r="K2219" t="str">
        <f t="shared" si="641"/>
        <v>NQQ1</v>
      </c>
      <c r="L2219">
        <f t="shared" si="642"/>
        <v>115</v>
      </c>
      <c r="M2219">
        <f t="shared" si="643"/>
        <v>4</v>
      </c>
      <c r="N2219">
        <f t="shared" si="644"/>
        <v>0</v>
      </c>
      <c r="O2219">
        <f t="shared" si="645"/>
        <v>0</v>
      </c>
      <c r="P2219" s="52" t="str">
        <f t="shared" si="646"/>
        <v>BOOKING.COM</v>
      </c>
      <c r="Q2219" s="52" t="str">
        <f t="shared" si="647"/>
        <v>*JBS HOTELS</v>
      </c>
      <c r="R2219" s="52" t="str">
        <f t="shared" si="648"/>
        <v>TOERKOOP REISBURO DE VEER</v>
      </c>
    </row>
    <row r="2220" spans="1:18" ht="15" customHeight="1">
      <c r="A2220" t="str">
        <f t="shared" si="631"/>
        <v>JAPANWALA, SAAID</v>
      </c>
      <c r="B2220" t="str">
        <f t="shared" si="632"/>
        <v>806-173018</v>
      </c>
      <c r="C2220">
        <f t="shared" si="633"/>
        <v>93155045</v>
      </c>
      <c r="D2220" t="str">
        <f t="shared" si="634"/>
        <v>Checked Out</v>
      </c>
      <c r="E2220" t="str">
        <f t="shared" si="635"/>
        <v>CRS</v>
      </c>
      <c r="F2220" t="str">
        <f t="shared" si="636"/>
        <v>RACK</v>
      </c>
      <c r="G2220" t="str">
        <f t="shared" si="637"/>
        <v>SBK</v>
      </c>
      <c r="H2220">
        <f t="shared" si="638"/>
        <v>105</v>
      </c>
      <c r="I2220">
        <f t="shared" si="639"/>
        <v>42591</v>
      </c>
      <c r="J2220">
        <f t="shared" si="640"/>
        <v>42595</v>
      </c>
      <c r="K2220" t="str">
        <f t="shared" si="641"/>
        <v>NQQ1</v>
      </c>
      <c r="L2220">
        <f t="shared" si="642"/>
        <v>115</v>
      </c>
      <c r="M2220">
        <f t="shared" si="643"/>
        <v>4</v>
      </c>
      <c r="N2220">
        <f t="shared" si="644"/>
        <v>0</v>
      </c>
      <c r="O2220">
        <f t="shared" si="645"/>
        <v>0</v>
      </c>
      <c r="P2220" s="52" t="str">
        <f t="shared" si="646"/>
        <v>BOOKING.COM</v>
      </c>
      <c r="Q2220" s="52" t="str">
        <f t="shared" si="647"/>
        <v>*JBS HOTELS</v>
      </c>
      <c r="R2220" s="52" t="str">
        <f t="shared" si="648"/>
        <v>TOERKOOP REISBURO DE VEER</v>
      </c>
    </row>
    <row r="2221" spans="1:18" ht="15" customHeight="1">
      <c r="A2221" t="str">
        <f t="shared" si="631"/>
        <v>JAPANWALA, SAAID</v>
      </c>
      <c r="B2221" t="str">
        <f t="shared" si="632"/>
        <v>806-173018</v>
      </c>
      <c r="C2221">
        <f t="shared" si="633"/>
        <v>93155045</v>
      </c>
      <c r="D2221" t="str">
        <f t="shared" si="634"/>
        <v>Checked Out</v>
      </c>
      <c r="E2221" t="str">
        <f t="shared" si="635"/>
        <v>CRS</v>
      </c>
      <c r="F2221" t="str">
        <f t="shared" si="636"/>
        <v>RACK</v>
      </c>
      <c r="G2221" t="str">
        <f t="shared" si="637"/>
        <v>SBK</v>
      </c>
      <c r="H2221">
        <f t="shared" si="638"/>
        <v>105</v>
      </c>
      <c r="I2221">
        <f t="shared" si="639"/>
        <v>42591</v>
      </c>
      <c r="J2221">
        <f t="shared" si="640"/>
        <v>42595</v>
      </c>
      <c r="K2221" t="str">
        <f t="shared" si="641"/>
        <v>NQQ1</v>
      </c>
      <c r="L2221">
        <f t="shared" si="642"/>
        <v>115</v>
      </c>
      <c r="M2221">
        <f t="shared" si="643"/>
        <v>4</v>
      </c>
      <c r="N2221">
        <f t="shared" si="644"/>
        <v>0</v>
      </c>
      <c r="O2221">
        <f t="shared" si="645"/>
        <v>0</v>
      </c>
      <c r="P2221" s="52" t="str">
        <f t="shared" si="646"/>
        <v>BOOKING.COM</v>
      </c>
      <c r="Q2221" s="52" t="str">
        <f t="shared" si="647"/>
        <v>*JBS HOTELS</v>
      </c>
      <c r="R2221" s="52" t="str">
        <f t="shared" si="648"/>
        <v>TOERKOOP REISBURO DE VEER</v>
      </c>
    </row>
    <row r="2222" spans="1:18" ht="15" customHeight="1">
      <c r="A2222" t="str">
        <f t="shared" si="631"/>
        <v>JAPANWALA, SAAID</v>
      </c>
      <c r="B2222" t="str">
        <f t="shared" si="632"/>
        <v>806-173018</v>
      </c>
      <c r="C2222">
        <f t="shared" si="633"/>
        <v>93155045</v>
      </c>
      <c r="D2222" t="str">
        <f t="shared" si="634"/>
        <v>Checked Out</v>
      </c>
      <c r="E2222" t="str">
        <f t="shared" si="635"/>
        <v>CRS</v>
      </c>
      <c r="F2222" t="str">
        <f t="shared" si="636"/>
        <v>RACK</v>
      </c>
      <c r="G2222" t="str">
        <f t="shared" si="637"/>
        <v>SBK</v>
      </c>
      <c r="H2222">
        <f t="shared" si="638"/>
        <v>105</v>
      </c>
      <c r="I2222">
        <f t="shared" si="639"/>
        <v>42591</v>
      </c>
      <c r="J2222">
        <f t="shared" si="640"/>
        <v>42595</v>
      </c>
      <c r="K2222" t="str">
        <f t="shared" si="641"/>
        <v>NQQ1</v>
      </c>
      <c r="L2222">
        <f t="shared" si="642"/>
        <v>115</v>
      </c>
      <c r="M2222">
        <f t="shared" si="643"/>
        <v>4</v>
      </c>
      <c r="N2222">
        <f t="shared" si="644"/>
        <v>0</v>
      </c>
      <c r="O2222">
        <f t="shared" si="645"/>
        <v>0</v>
      </c>
      <c r="P2222" s="52" t="str">
        <f t="shared" si="646"/>
        <v>BOOKING.COM</v>
      </c>
      <c r="Q2222" s="52" t="str">
        <f t="shared" si="647"/>
        <v>*JBS HOTELS</v>
      </c>
      <c r="R2222" s="52" t="str">
        <f t="shared" si="648"/>
        <v>TOERKOOP REISBURO DE VEER</v>
      </c>
    </row>
    <row r="2223" spans="1:18" ht="15" customHeight="1">
      <c r="A2223" t="str">
        <f t="shared" si="631"/>
        <v>JAPANWALA, SAAID</v>
      </c>
      <c r="B2223" t="str">
        <f t="shared" si="632"/>
        <v>806-173018</v>
      </c>
      <c r="C2223">
        <f t="shared" si="633"/>
        <v>93155045</v>
      </c>
      <c r="D2223" t="str">
        <f t="shared" si="634"/>
        <v>Checked Out</v>
      </c>
      <c r="E2223" t="str">
        <f t="shared" si="635"/>
        <v>CRS</v>
      </c>
      <c r="F2223" t="str">
        <f t="shared" si="636"/>
        <v>RACK</v>
      </c>
      <c r="G2223" t="str">
        <f t="shared" si="637"/>
        <v>SBK</v>
      </c>
      <c r="H2223">
        <f t="shared" si="638"/>
        <v>105</v>
      </c>
      <c r="I2223">
        <f t="shared" si="639"/>
        <v>42591</v>
      </c>
      <c r="J2223">
        <f t="shared" si="640"/>
        <v>42595</v>
      </c>
      <c r="K2223" t="str">
        <f t="shared" si="641"/>
        <v>NQQ1</v>
      </c>
      <c r="L2223">
        <f t="shared" si="642"/>
        <v>115</v>
      </c>
      <c r="M2223">
        <f t="shared" si="643"/>
        <v>4</v>
      </c>
      <c r="N2223">
        <f t="shared" si="644"/>
        <v>0</v>
      </c>
      <c r="O2223">
        <f t="shared" si="645"/>
        <v>0</v>
      </c>
      <c r="P2223" s="52" t="str">
        <f t="shared" si="646"/>
        <v>BOOKING.COM</v>
      </c>
      <c r="Q2223" s="52" t="str">
        <f t="shared" si="647"/>
        <v>*JBS HOTELS</v>
      </c>
      <c r="R2223" s="52" t="str">
        <f t="shared" si="648"/>
        <v>TOERKOOP REISBURO DE VEER</v>
      </c>
    </row>
    <row r="2224" spans="1:18" ht="15" customHeight="1">
      <c r="A2224" t="str">
        <f t="shared" si="631"/>
        <v>JAPANWALA, SAAID</v>
      </c>
      <c r="B2224" t="str">
        <f t="shared" si="632"/>
        <v>806-173018</v>
      </c>
      <c r="C2224">
        <f t="shared" si="633"/>
        <v>93155045</v>
      </c>
      <c r="D2224" t="str">
        <f t="shared" si="634"/>
        <v>Checked Out</v>
      </c>
      <c r="E2224" t="str">
        <f t="shared" si="635"/>
        <v>CRS</v>
      </c>
      <c r="F2224" t="str">
        <f t="shared" si="636"/>
        <v>RACK</v>
      </c>
      <c r="G2224" t="str">
        <f t="shared" si="637"/>
        <v>SBK</v>
      </c>
      <c r="H2224">
        <f t="shared" si="638"/>
        <v>105</v>
      </c>
      <c r="I2224">
        <f t="shared" si="639"/>
        <v>42591</v>
      </c>
      <c r="J2224">
        <f t="shared" si="640"/>
        <v>42595</v>
      </c>
      <c r="K2224" t="str">
        <f t="shared" si="641"/>
        <v>NQQ1</v>
      </c>
      <c r="L2224">
        <f t="shared" si="642"/>
        <v>115</v>
      </c>
      <c r="M2224">
        <f t="shared" si="643"/>
        <v>4</v>
      </c>
      <c r="N2224">
        <f t="shared" si="644"/>
        <v>0</v>
      </c>
      <c r="O2224">
        <f t="shared" si="645"/>
        <v>0</v>
      </c>
      <c r="P2224" s="52" t="str">
        <f t="shared" si="646"/>
        <v>BOOKING.COM</v>
      </c>
      <c r="Q2224" s="52" t="str">
        <f t="shared" si="647"/>
        <v>*JBS HOTELS</v>
      </c>
      <c r="R2224" s="52" t="str">
        <f t="shared" si="648"/>
        <v>TOERKOOP REISBURO DE VEER</v>
      </c>
    </row>
    <row r="2225" spans="1:18" ht="15" customHeight="1">
      <c r="A2225" t="str">
        <f t="shared" si="631"/>
        <v>JAPANWALA, SAAID</v>
      </c>
      <c r="B2225" t="str">
        <f t="shared" si="632"/>
        <v>806-173018</v>
      </c>
      <c r="C2225">
        <f t="shared" si="633"/>
        <v>93155045</v>
      </c>
      <c r="D2225" t="str">
        <f t="shared" si="634"/>
        <v>Checked Out</v>
      </c>
      <c r="E2225" t="str">
        <f t="shared" si="635"/>
        <v>CRS</v>
      </c>
      <c r="F2225" t="str">
        <f t="shared" si="636"/>
        <v>RACK</v>
      </c>
      <c r="G2225" t="str">
        <f t="shared" si="637"/>
        <v>SBK</v>
      </c>
      <c r="H2225">
        <f t="shared" si="638"/>
        <v>105</v>
      </c>
      <c r="I2225">
        <f t="shared" si="639"/>
        <v>42591</v>
      </c>
      <c r="J2225">
        <f t="shared" si="640"/>
        <v>42595</v>
      </c>
      <c r="K2225" t="str">
        <f t="shared" si="641"/>
        <v>NQQ1</v>
      </c>
      <c r="L2225">
        <f t="shared" si="642"/>
        <v>115</v>
      </c>
      <c r="M2225">
        <f t="shared" si="643"/>
        <v>4</v>
      </c>
      <c r="N2225">
        <f t="shared" si="644"/>
        <v>0</v>
      </c>
      <c r="O2225">
        <f t="shared" si="645"/>
        <v>0</v>
      </c>
      <c r="P2225" s="52" t="str">
        <f t="shared" si="646"/>
        <v>BOOKING.COM</v>
      </c>
      <c r="Q2225" s="52" t="str">
        <f t="shared" si="647"/>
        <v>*JBS HOTELS</v>
      </c>
      <c r="R2225" s="52" t="str">
        <f t="shared" si="648"/>
        <v>TOERKOOP REISBURO DE VEER</v>
      </c>
    </row>
    <row r="2226" spans="1:18" ht="15" customHeight="1">
      <c r="A2226" t="str">
        <f t="shared" si="631"/>
        <v>JAPANWALA, SAAID</v>
      </c>
      <c r="B2226" t="str">
        <f t="shared" si="632"/>
        <v>806-173018</v>
      </c>
      <c r="C2226">
        <f t="shared" si="633"/>
        <v>93155045</v>
      </c>
      <c r="D2226" t="str">
        <f t="shared" si="634"/>
        <v>Checked Out</v>
      </c>
      <c r="E2226" t="str">
        <f t="shared" si="635"/>
        <v>CRS</v>
      </c>
      <c r="F2226" t="str">
        <f t="shared" si="636"/>
        <v>RACK</v>
      </c>
      <c r="G2226" t="str">
        <f t="shared" si="637"/>
        <v>SBK</v>
      </c>
      <c r="H2226">
        <f t="shared" si="638"/>
        <v>105</v>
      </c>
      <c r="I2226">
        <f t="shared" si="639"/>
        <v>42591</v>
      </c>
      <c r="J2226">
        <f t="shared" si="640"/>
        <v>42595</v>
      </c>
      <c r="K2226" t="str">
        <f t="shared" si="641"/>
        <v>NQQ1</v>
      </c>
      <c r="L2226">
        <f t="shared" si="642"/>
        <v>115</v>
      </c>
      <c r="M2226">
        <f t="shared" si="643"/>
        <v>4</v>
      </c>
      <c r="N2226">
        <f t="shared" si="644"/>
        <v>0</v>
      </c>
      <c r="O2226">
        <f t="shared" si="645"/>
        <v>0</v>
      </c>
      <c r="P2226" s="52" t="str">
        <f t="shared" si="646"/>
        <v>BOOKING.COM</v>
      </c>
      <c r="Q2226" s="52" t="str">
        <f t="shared" si="647"/>
        <v>*JBS HOTELS</v>
      </c>
      <c r="R2226" s="52" t="str">
        <f t="shared" si="648"/>
        <v>TOERKOOP REISBURO DE VEER</v>
      </c>
    </row>
    <row r="2227" spans="1:18" ht="15" customHeight="1">
      <c r="A2227" t="str">
        <f t="shared" si="631"/>
        <v>JAPANWALA, SAAID</v>
      </c>
      <c r="B2227" t="str">
        <f t="shared" si="632"/>
        <v>806-173018</v>
      </c>
      <c r="C2227">
        <f t="shared" si="633"/>
        <v>93155045</v>
      </c>
      <c r="D2227" t="str">
        <f t="shared" si="634"/>
        <v>Checked Out</v>
      </c>
      <c r="E2227" t="str">
        <f t="shared" si="635"/>
        <v>CRS</v>
      </c>
      <c r="F2227" t="str">
        <f t="shared" si="636"/>
        <v>RACK</v>
      </c>
      <c r="G2227" t="str">
        <f t="shared" si="637"/>
        <v>SBK</v>
      </c>
      <c r="H2227">
        <f t="shared" si="638"/>
        <v>105</v>
      </c>
      <c r="I2227">
        <f t="shared" si="639"/>
        <v>42591</v>
      </c>
      <c r="J2227">
        <f t="shared" si="640"/>
        <v>42595</v>
      </c>
      <c r="K2227" t="str">
        <f t="shared" si="641"/>
        <v>NQQ1</v>
      </c>
      <c r="L2227">
        <f t="shared" si="642"/>
        <v>115</v>
      </c>
      <c r="M2227">
        <f t="shared" si="643"/>
        <v>4</v>
      </c>
      <c r="N2227">
        <f t="shared" si="644"/>
        <v>0</v>
      </c>
      <c r="O2227">
        <f t="shared" si="645"/>
        <v>0</v>
      </c>
      <c r="P2227" s="52" t="str">
        <f t="shared" si="646"/>
        <v>BOOKING.COM</v>
      </c>
      <c r="Q2227" s="52" t="str">
        <f t="shared" si="647"/>
        <v>*JBS HOTELS</v>
      </c>
      <c r="R2227" s="52" t="str">
        <f t="shared" si="648"/>
        <v>TOERKOOP REISBURO DE VEER</v>
      </c>
    </row>
    <row r="2228" spans="1:18" ht="15" customHeight="1">
      <c r="A2228" t="str">
        <f t="shared" si="631"/>
        <v>JAPANWALA, SAAID</v>
      </c>
      <c r="B2228" t="str">
        <f t="shared" si="632"/>
        <v>806-173018</v>
      </c>
      <c r="C2228">
        <f t="shared" si="633"/>
        <v>93155045</v>
      </c>
      <c r="D2228" t="str">
        <f t="shared" si="634"/>
        <v>Checked Out</v>
      </c>
      <c r="E2228" t="str">
        <f t="shared" si="635"/>
        <v>CRS</v>
      </c>
      <c r="F2228" t="str">
        <f t="shared" si="636"/>
        <v>RACK</v>
      </c>
      <c r="G2228" t="str">
        <f t="shared" si="637"/>
        <v>SBK</v>
      </c>
      <c r="H2228">
        <f t="shared" si="638"/>
        <v>105</v>
      </c>
      <c r="I2228">
        <f t="shared" si="639"/>
        <v>42591</v>
      </c>
      <c r="J2228">
        <f t="shared" si="640"/>
        <v>42595</v>
      </c>
      <c r="K2228" t="str">
        <f t="shared" si="641"/>
        <v>NQQ1</v>
      </c>
      <c r="L2228">
        <f t="shared" si="642"/>
        <v>115</v>
      </c>
      <c r="M2228">
        <f t="shared" si="643"/>
        <v>4</v>
      </c>
      <c r="N2228">
        <f t="shared" si="644"/>
        <v>0</v>
      </c>
      <c r="O2228">
        <f t="shared" si="645"/>
        <v>0</v>
      </c>
      <c r="P2228" s="52" t="str">
        <f t="shared" si="646"/>
        <v>BOOKING.COM</v>
      </c>
      <c r="Q2228" s="52" t="str">
        <f t="shared" si="647"/>
        <v>*JBS HOTELS</v>
      </c>
      <c r="R2228" s="52" t="str">
        <f t="shared" si="648"/>
        <v>TOERKOOP REISBURO DE VEER</v>
      </c>
    </row>
    <row r="2229" spans="1:18" ht="15" customHeight="1">
      <c r="A2229" t="str">
        <f t="shared" si="631"/>
        <v>JAPANWALA, SAAID</v>
      </c>
      <c r="B2229" t="str">
        <f t="shared" si="632"/>
        <v>806-173018</v>
      </c>
      <c r="C2229">
        <f t="shared" si="633"/>
        <v>93155045</v>
      </c>
      <c r="D2229" t="str">
        <f t="shared" si="634"/>
        <v>Checked Out</v>
      </c>
      <c r="E2229" t="str">
        <f t="shared" si="635"/>
        <v>CRS</v>
      </c>
      <c r="F2229" t="str">
        <f t="shared" si="636"/>
        <v>RACK</v>
      </c>
      <c r="G2229" t="str">
        <f t="shared" si="637"/>
        <v>SBK</v>
      </c>
      <c r="H2229">
        <f t="shared" si="638"/>
        <v>105</v>
      </c>
      <c r="I2229">
        <f t="shared" si="639"/>
        <v>42591</v>
      </c>
      <c r="J2229">
        <f t="shared" si="640"/>
        <v>42595</v>
      </c>
      <c r="K2229" t="str">
        <f t="shared" si="641"/>
        <v>NQQ1</v>
      </c>
      <c r="L2229">
        <f t="shared" si="642"/>
        <v>115</v>
      </c>
      <c r="M2229">
        <f t="shared" si="643"/>
        <v>4</v>
      </c>
      <c r="N2229">
        <f t="shared" si="644"/>
        <v>0</v>
      </c>
      <c r="O2229">
        <f t="shared" si="645"/>
        <v>0</v>
      </c>
      <c r="P2229" s="52" t="str">
        <f t="shared" si="646"/>
        <v>BOOKING.COM</v>
      </c>
      <c r="Q2229" s="52" t="str">
        <f t="shared" si="647"/>
        <v>*JBS HOTELS</v>
      </c>
      <c r="R2229" s="52" t="str">
        <f t="shared" si="648"/>
        <v>TOERKOOP REISBURO DE VEER</v>
      </c>
    </row>
    <row r="2230" spans="1:18" ht="15" customHeight="1">
      <c r="A2230" t="str">
        <f t="shared" si="631"/>
        <v>JAPANWALA, SAAID</v>
      </c>
      <c r="B2230" t="str">
        <f t="shared" si="632"/>
        <v>806-173018</v>
      </c>
      <c r="C2230">
        <f t="shared" si="633"/>
        <v>93155045</v>
      </c>
      <c r="D2230" t="str">
        <f t="shared" si="634"/>
        <v>Checked Out</v>
      </c>
      <c r="E2230" t="str">
        <f t="shared" si="635"/>
        <v>CRS</v>
      </c>
      <c r="F2230" t="str">
        <f t="shared" si="636"/>
        <v>RACK</v>
      </c>
      <c r="G2230" t="str">
        <f t="shared" si="637"/>
        <v>SBK</v>
      </c>
      <c r="H2230">
        <f t="shared" si="638"/>
        <v>105</v>
      </c>
      <c r="I2230">
        <f t="shared" si="639"/>
        <v>42591</v>
      </c>
      <c r="J2230">
        <f t="shared" si="640"/>
        <v>42595</v>
      </c>
      <c r="K2230" t="str">
        <f t="shared" si="641"/>
        <v>NQQ1</v>
      </c>
      <c r="L2230">
        <f t="shared" si="642"/>
        <v>115</v>
      </c>
      <c r="M2230">
        <f t="shared" si="643"/>
        <v>4</v>
      </c>
      <c r="N2230">
        <f t="shared" si="644"/>
        <v>0</v>
      </c>
      <c r="O2230">
        <f t="shared" si="645"/>
        <v>0</v>
      </c>
      <c r="P2230" s="52" t="str">
        <f t="shared" si="646"/>
        <v>BOOKING.COM</v>
      </c>
      <c r="Q2230" s="52" t="str">
        <f t="shared" si="647"/>
        <v>*JBS HOTELS</v>
      </c>
      <c r="R2230" s="52" t="str">
        <f t="shared" si="648"/>
        <v>TOERKOOP REISBURO DE VEER</v>
      </c>
    </row>
    <row r="2231" spans="1:18" ht="15" customHeight="1">
      <c r="A2231" t="str">
        <f t="shared" si="631"/>
        <v>JAPANWALA, SAAID</v>
      </c>
      <c r="B2231" t="str">
        <f t="shared" si="632"/>
        <v>806-173018</v>
      </c>
      <c r="C2231">
        <f t="shared" si="633"/>
        <v>93155045</v>
      </c>
      <c r="D2231" t="str">
        <f t="shared" si="634"/>
        <v>Checked Out</v>
      </c>
      <c r="E2231" t="str">
        <f t="shared" si="635"/>
        <v>CRS</v>
      </c>
      <c r="F2231" t="str">
        <f t="shared" si="636"/>
        <v>RACK</v>
      </c>
      <c r="G2231" t="str">
        <f t="shared" si="637"/>
        <v>SBK</v>
      </c>
      <c r="H2231">
        <f t="shared" si="638"/>
        <v>105</v>
      </c>
      <c r="I2231">
        <f t="shared" si="639"/>
        <v>42591</v>
      </c>
      <c r="J2231">
        <f t="shared" si="640"/>
        <v>42595</v>
      </c>
      <c r="K2231" t="str">
        <f t="shared" si="641"/>
        <v>NQQ1</v>
      </c>
      <c r="L2231">
        <f t="shared" si="642"/>
        <v>115</v>
      </c>
      <c r="M2231">
        <f t="shared" si="643"/>
        <v>4</v>
      </c>
      <c r="N2231">
        <f t="shared" si="644"/>
        <v>0</v>
      </c>
      <c r="O2231">
        <f t="shared" si="645"/>
        <v>0</v>
      </c>
      <c r="P2231" s="52" t="str">
        <f t="shared" si="646"/>
        <v>BOOKING.COM</v>
      </c>
      <c r="Q2231" s="52" t="str">
        <f t="shared" si="647"/>
        <v>*JBS HOTELS</v>
      </c>
      <c r="R2231" s="52" t="str">
        <f t="shared" si="648"/>
        <v>TOERKOOP REISBURO DE VEER</v>
      </c>
    </row>
    <row r="2232" spans="1:18" ht="15" customHeight="1">
      <c r="A2232" t="str">
        <f t="shared" si="631"/>
        <v>JAPANWALA, SAAID</v>
      </c>
      <c r="B2232" t="str">
        <f t="shared" si="632"/>
        <v>806-173018</v>
      </c>
      <c r="C2232">
        <f t="shared" si="633"/>
        <v>93155045</v>
      </c>
      <c r="D2232" t="str">
        <f t="shared" si="634"/>
        <v>Checked Out</v>
      </c>
      <c r="E2232" t="str">
        <f t="shared" si="635"/>
        <v>CRS</v>
      </c>
      <c r="F2232" t="str">
        <f t="shared" si="636"/>
        <v>RACK</v>
      </c>
      <c r="G2232" t="str">
        <f t="shared" si="637"/>
        <v>SBK</v>
      </c>
      <c r="H2232">
        <f t="shared" si="638"/>
        <v>105</v>
      </c>
      <c r="I2232">
        <f t="shared" si="639"/>
        <v>42591</v>
      </c>
      <c r="J2232">
        <f t="shared" si="640"/>
        <v>42595</v>
      </c>
      <c r="K2232" t="str">
        <f t="shared" si="641"/>
        <v>NQQ1</v>
      </c>
      <c r="L2232">
        <f t="shared" si="642"/>
        <v>115</v>
      </c>
      <c r="M2232">
        <f t="shared" si="643"/>
        <v>4</v>
      </c>
      <c r="N2232">
        <f t="shared" si="644"/>
        <v>0</v>
      </c>
      <c r="O2232">
        <f t="shared" si="645"/>
        <v>0</v>
      </c>
      <c r="P2232" s="52" t="str">
        <f t="shared" si="646"/>
        <v>BOOKING.COM</v>
      </c>
      <c r="Q2232" s="52" t="str">
        <f t="shared" si="647"/>
        <v>*JBS HOTELS</v>
      </c>
      <c r="R2232" s="52" t="str">
        <f t="shared" si="648"/>
        <v>TOERKOOP REISBURO DE VEER</v>
      </c>
    </row>
    <row r="2233" spans="1:18" ht="15" customHeight="1">
      <c r="A2233" t="str">
        <f t="shared" si="631"/>
        <v>JAPANWALA, SAAID</v>
      </c>
      <c r="B2233" t="str">
        <f t="shared" si="632"/>
        <v>806-173018</v>
      </c>
      <c r="C2233">
        <f t="shared" si="633"/>
        <v>93155045</v>
      </c>
      <c r="D2233" t="str">
        <f t="shared" si="634"/>
        <v>Checked Out</v>
      </c>
      <c r="E2233" t="str">
        <f t="shared" si="635"/>
        <v>CRS</v>
      </c>
      <c r="F2233" t="str">
        <f t="shared" si="636"/>
        <v>RACK</v>
      </c>
      <c r="G2233" t="str">
        <f t="shared" si="637"/>
        <v>SBK</v>
      </c>
      <c r="H2233">
        <f t="shared" si="638"/>
        <v>105</v>
      </c>
      <c r="I2233">
        <f t="shared" si="639"/>
        <v>42591</v>
      </c>
      <c r="J2233">
        <f t="shared" si="640"/>
        <v>42595</v>
      </c>
      <c r="K2233" t="str">
        <f t="shared" si="641"/>
        <v>NQQ1</v>
      </c>
      <c r="L2233">
        <f t="shared" si="642"/>
        <v>115</v>
      </c>
      <c r="M2233">
        <f t="shared" si="643"/>
        <v>4</v>
      </c>
      <c r="N2233">
        <f t="shared" si="644"/>
        <v>0</v>
      </c>
      <c r="O2233">
        <f t="shared" si="645"/>
        <v>0</v>
      </c>
      <c r="P2233" s="52" t="str">
        <f t="shared" si="646"/>
        <v>BOOKING.COM</v>
      </c>
      <c r="Q2233" s="52" t="str">
        <f t="shared" si="647"/>
        <v>*JBS HOTELS</v>
      </c>
      <c r="R2233" s="52" t="str">
        <f t="shared" si="648"/>
        <v>TOERKOOP REISBURO DE VEER</v>
      </c>
    </row>
    <row r="2234" spans="1:18" ht="15" customHeight="1">
      <c r="A2234" t="str">
        <f t="shared" si="631"/>
        <v>JAPANWALA, SAAID</v>
      </c>
      <c r="B2234" t="str">
        <f t="shared" si="632"/>
        <v>806-173018</v>
      </c>
      <c r="C2234">
        <f t="shared" si="633"/>
        <v>93155045</v>
      </c>
      <c r="D2234" t="str">
        <f t="shared" si="634"/>
        <v>Checked Out</v>
      </c>
      <c r="E2234" t="str">
        <f t="shared" si="635"/>
        <v>CRS</v>
      </c>
      <c r="F2234" t="str">
        <f t="shared" si="636"/>
        <v>RACK</v>
      </c>
      <c r="G2234" t="str">
        <f t="shared" si="637"/>
        <v>SBK</v>
      </c>
      <c r="H2234">
        <f t="shared" si="638"/>
        <v>105</v>
      </c>
      <c r="I2234">
        <f t="shared" si="639"/>
        <v>42591</v>
      </c>
      <c r="J2234">
        <f t="shared" si="640"/>
        <v>42595</v>
      </c>
      <c r="K2234" t="str">
        <f t="shared" si="641"/>
        <v>NQQ1</v>
      </c>
      <c r="L2234">
        <f t="shared" si="642"/>
        <v>115</v>
      </c>
      <c r="M2234">
        <f t="shared" si="643"/>
        <v>4</v>
      </c>
      <c r="N2234">
        <f t="shared" si="644"/>
        <v>0</v>
      </c>
      <c r="O2234">
        <f t="shared" si="645"/>
        <v>0</v>
      </c>
      <c r="P2234" s="52" t="str">
        <f t="shared" si="646"/>
        <v>BOOKING.COM</v>
      </c>
      <c r="Q2234" s="52" t="str">
        <f t="shared" si="647"/>
        <v>*JBS HOTELS</v>
      </c>
      <c r="R2234" s="52" t="str">
        <f t="shared" si="648"/>
        <v>TOERKOOP REISBURO DE VEER</v>
      </c>
    </row>
    <row r="2235" spans="1:18" ht="15" customHeight="1">
      <c r="A2235" t="str">
        <f t="shared" si="631"/>
        <v>JAPANWALA, SAAID</v>
      </c>
      <c r="B2235" t="str">
        <f t="shared" si="632"/>
        <v>806-173018</v>
      </c>
      <c r="C2235">
        <f t="shared" si="633"/>
        <v>93155045</v>
      </c>
      <c r="D2235" t="str">
        <f t="shared" si="634"/>
        <v>Checked Out</v>
      </c>
      <c r="E2235" t="str">
        <f t="shared" si="635"/>
        <v>CRS</v>
      </c>
      <c r="F2235" t="str">
        <f t="shared" si="636"/>
        <v>RACK</v>
      </c>
      <c r="G2235" t="str">
        <f t="shared" si="637"/>
        <v>SBK</v>
      </c>
      <c r="H2235">
        <f t="shared" si="638"/>
        <v>105</v>
      </c>
      <c r="I2235">
        <f t="shared" si="639"/>
        <v>42591</v>
      </c>
      <c r="J2235">
        <f t="shared" si="640"/>
        <v>42595</v>
      </c>
      <c r="K2235" t="str">
        <f t="shared" si="641"/>
        <v>NQQ1</v>
      </c>
      <c r="L2235">
        <f t="shared" si="642"/>
        <v>115</v>
      </c>
      <c r="M2235">
        <f t="shared" si="643"/>
        <v>4</v>
      </c>
      <c r="N2235">
        <f t="shared" si="644"/>
        <v>0</v>
      </c>
      <c r="O2235">
        <f t="shared" si="645"/>
        <v>0</v>
      </c>
      <c r="P2235" s="52" t="str">
        <f t="shared" si="646"/>
        <v>BOOKING.COM</v>
      </c>
      <c r="Q2235" s="52" t="str">
        <f t="shared" si="647"/>
        <v>*JBS HOTELS</v>
      </c>
      <c r="R2235" s="52" t="str">
        <f t="shared" si="648"/>
        <v>TOERKOOP REISBURO DE VEER</v>
      </c>
    </row>
    <row r="2236" spans="1:18" ht="15" customHeight="1">
      <c r="A2236" t="str">
        <f t="shared" si="631"/>
        <v>JAPANWALA, SAAID</v>
      </c>
      <c r="B2236" t="str">
        <f t="shared" si="632"/>
        <v>806-173018</v>
      </c>
      <c r="C2236">
        <f t="shared" si="633"/>
        <v>93155045</v>
      </c>
      <c r="D2236" t="str">
        <f t="shared" si="634"/>
        <v>Checked Out</v>
      </c>
      <c r="E2236" t="str">
        <f t="shared" si="635"/>
        <v>CRS</v>
      </c>
      <c r="F2236" t="str">
        <f t="shared" si="636"/>
        <v>RACK</v>
      </c>
      <c r="G2236" t="str">
        <f t="shared" si="637"/>
        <v>SBK</v>
      </c>
      <c r="H2236">
        <f t="shared" si="638"/>
        <v>105</v>
      </c>
      <c r="I2236">
        <f t="shared" si="639"/>
        <v>42591</v>
      </c>
      <c r="J2236">
        <f t="shared" si="640"/>
        <v>42595</v>
      </c>
      <c r="K2236" t="str">
        <f t="shared" si="641"/>
        <v>NQQ1</v>
      </c>
      <c r="L2236">
        <f t="shared" si="642"/>
        <v>115</v>
      </c>
      <c r="M2236">
        <f t="shared" si="643"/>
        <v>4</v>
      </c>
      <c r="N2236">
        <f t="shared" si="644"/>
        <v>0</v>
      </c>
      <c r="O2236">
        <f t="shared" si="645"/>
        <v>0</v>
      </c>
      <c r="P2236" s="52" t="str">
        <f t="shared" si="646"/>
        <v>BOOKING.COM</v>
      </c>
      <c r="Q2236" s="52" t="str">
        <f t="shared" si="647"/>
        <v>*JBS HOTELS</v>
      </c>
      <c r="R2236" s="52" t="str">
        <f t="shared" si="648"/>
        <v>TOERKOOP REISBURO DE VEER</v>
      </c>
    </row>
    <row r="2237" spans="1:18" ht="15" customHeight="1">
      <c r="A2237" t="str">
        <f t="shared" si="631"/>
        <v>JAPANWALA, SAAID</v>
      </c>
      <c r="B2237" t="str">
        <f t="shared" si="632"/>
        <v>806-173018</v>
      </c>
      <c r="C2237">
        <f t="shared" si="633"/>
        <v>93155045</v>
      </c>
      <c r="D2237" t="str">
        <f t="shared" si="634"/>
        <v>Checked Out</v>
      </c>
      <c r="E2237" t="str">
        <f t="shared" si="635"/>
        <v>CRS</v>
      </c>
      <c r="F2237" t="str">
        <f t="shared" si="636"/>
        <v>RACK</v>
      </c>
      <c r="G2237" t="str">
        <f t="shared" si="637"/>
        <v>SBK</v>
      </c>
      <c r="H2237">
        <f t="shared" si="638"/>
        <v>105</v>
      </c>
      <c r="I2237">
        <f t="shared" si="639"/>
        <v>42591</v>
      </c>
      <c r="J2237">
        <f t="shared" si="640"/>
        <v>42595</v>
      </c>
      <c r="K2237" t="str">
        <f t="shared" si="641"/>
        <v>NQQ1</v>
      </c>
      <c r="L2237">
        <f t="shared" si="642"/>
        <v>115</v>
      </c>
      <c r="M2237">
        <f t="shared" si="643"/>
        <v>4</v>
      </c>
      <c r="N2237">
        <f t="shared" si="644"/>
        <v>0</v>
      </c>
      <c r="O2237">
        <f t="shared" si="645"/>
        <v>0</v>
      </c>
      <c r="P2237" s="52" t="str">
        <f t="shared" si="646"/>
        <v>BOOKING.COM</v>
      </c>
      <c r="Q2237" s="52" t="str">
        <f t="shared" si="647"/>
        <v>*JBS HOTELS</v>
      </c>
      <c r="R2237" s="52" t="str">
        <f t="shared" si="648"/>
        <v>TOERKOOP REISBURO DE VEER</v>
      </c>
    </row>
    <row r="2238" spans="1:18" ht="15" customHeight="1">
      <c r="A2238" t="str">
        <f t="shared" si="631"/>
        <v>JAPANWALA, SAAID</v>
      </c>
      <c r="B2238" t="str">
        <f t="shared" si="632"/>
        <v>806-173018</v>
      </c>
      <c r="C2238">
        <f t="shared" si="633"/>
        <v>93155045</v>
      </c>
      <c r="D2238" t="str">
        <f t="shared" si="634"/>
        <v>Checked Out</v>
      </c>
      <c r="E2238" t="str">
        <f t="shared" si="635"/>
        <v>CRS</v>
      </c>
      <c r="F2238" t="str">
        <f t="shared" si="636"/>
        <v>RACK</v>
      </c>
      <c r="G2238" t="str">
        <f t="shared" si="637"/>
        <v>SBK</v>
      </c>
      <c r="H2238">
        <f t="shared" si="638"/>
        <v>105</v>
      </c>
      <c r="I2238">
        <f t="shared" si="639"/>
        <v>42591</v>
      </c>
      <c r="J2238">
        <f t="shared" si="640"/>
        <v>42595</v>
      </c>
      <c r="K2238" t="str">
        <f t="shared" si="641"/>
        <v>NQQ1</v>
      </c>
      <c r="L2238">
        <f t="shared" si="642"/>
        <v>115</v>
      </c>
      <c r="M2238">
        <f t="shared" si="643"/>
        <v>4</v>
      </c>
      <c r="N2238">
        <f t="shared" si="644"/>
        <v>0</v>
      </c>
      <c r="O2238">
        <f t="shared" si="645"/>
        <v>0</v>
      </c>
      <c r="P2238" s="52" t="str">
        <f t="shared" si="646"/>
        <v>BOOKING.COM</v>
      </c>
      <c r="Q2238" s="52" t="str">
        <f t="shared" si="647"/>
        <v>*JBS HOTELS</v>
      </c>
      <c r="R2238" s="52" t="str">
        <f t="shared" si="648"/>
        <v>TOERKOOP REISBURO DE VEER</v>
      </c>
    </row>
    <row r="2239" spans="1:18" ht="15" customHeight="1">
      <c r="A2239" t="str">
        <f t="shared" si="631"/>
        <v>JAPANWALA, SAAID</v>
      </c>
      <c r="B2239" t="str">
        <f t="shared" si="632"/>
        <v>806-173018</v>
      </c>
      <c r="C2239">
        <f t="shared" si="633"/>
        <v>93155045</v>
      </c>
      <c r="D2239" t="str">
        <f t="shared" si="634"/>
        <v>Checked Out</v>
      </c>
      <c r="E2239" t="str">
        <f t="shared" si="635"/>
        <v>CRS</v>
      </c>
      <c r="F2239" t="str">
        <f t="shared" si="636"/>
        <v>RACK</v>
      </c>
      <c r="G2239" t="str">
        <f t="shared" si="637"/>
        <v>SBK</v>
      </c>
      <c r="H2239">
        <f t="shared" si="638"/>
        <v>105</v>
      </c>
      <c r="I2239">
        <f t="shared" si="639"/>
        <v>42591</v>
      </c>
      <c r="J2239">
        <f t="shared" si="640"/>
        <v>42595</v>
      </c>
      <c r="K2239" t="str">
        <f t="shared" si="641"/>
        <v>NQQ1</v>
      </c>
      <c r="L2239">
        <f t="shared" si="642"/>
        <v>115</v>
      </c>
      <c r="M2239">
        <f t="shared" si="643"/>
        <v>4</v>
      </c>
      <c r="N2239">
        <f t="shared" si="644"/>
        <v>0</v>
      </c>
      <c r="O2239">
        <f t="shared" si="645"/>
        <v>0</v>
      </c>
      <c r="P2239" s="52" t="str">
        <f t="shared" si="646"/>
        <v>BOOKING.COM</v>
      </c>
      <c r="Q2239" s="52" t="str">
        <f t="shared" si="647"/>
        <v>*JBS HOTELS</v>
      </c>
      <c r="R2239" s="52" t="str">
        <f t="shared" si="648"/>
        <v>TOERKOOP REISBURO DE VEER</v>
      </c>
    </row>
    <row r="2240" spans="1:18" ht="15" customHeight="1">
      <c r="A2240" t="str">
        <f t="shared" si="631"/>
        <v>JAPANWALA, SAAID</v>
      </c>
      <c r="B2240" t="str">
        <f t="shared" si="632"/>
        <v>806-173018</v>
      </c>
      <c r="C2240">
        <f t="shared" si="633"/>
        <v>93155045</v>
      </c>
      <c r="D2240" t="str">
        <f t="shared" si="634"/>
        <v>Checked Out</v>
      </c>
      <c r="E2240" t="str">
        <f t="shared" si="635"/>
        <v>CRS</v>
      </c>
      <c r="F2240" t="str">
        <f t="shared" si="636"/>
        <v>RACK</v>
      </c>
      <c r="G2240" t="str">
        <f t="shared" si="637"/>
        <v>SBK</v>
      </c>
      <c r="H2240">
        <f t="shared" si="638"/>
        <v>105</v>
      </c>
      <c r="I2240">
        <f t="shared" si="639"/>
        <v>42591</v>
      </c>
      <c r="J2240">
        <f t="shared" si="640"/>
        <v>42595</v>
      </c>
      <c r="K2240" t="str">
        <f t="shared" si="641"/>
        <v>NQQ1</v>
      </c>
      <c r="L2240">
        <f t="shared" si="642"/>
        <v>115</v>
      </c>
      <c r="M2240">
        <f t="shared" si="643"/>
        <v>4</v>
      </c>
      <c r="N2240">
        <f t="shared" si="644"/>
        <v>0</v>
      </c>
      <c r="O2240">
        <f t="shared" si="645"/>
        <v>0</v>
      </c>
      <c r="P2240" s="52" t="str">
        <f t="shared" si="646"/>
        <v>BOOKING.COM</v>
      </c>
      <c r="Q2240" s="52" t="str">
        <f t="shared" si="647"/>
        <v>*JBS HOTELS</v>
      </c>
      <c r="R2240" s="52" t="str">
        <f t="shared" si="648"/>
        <v>TOERKOOP REISBURO DE VEER</v>
      </c>
    </row>
    <row r="2241" spans="1:18" ht="15" customHeight="1">
      <c r="A2241" t="str">
        <f t="shared" si="631"/>
        <v>JAPANWALA, SAAID</v>
      </c>
      <c r="B2241" t="str">
        <f t="shared" si="632"/>
        <v>806-173018</v>
      </c>
      <c r="C2241">
        <f t="shared" si="633"/>
        <v>93155045</v>
      </c>
      <c r="D2241" t="str">
        <f t="shared" si="634"/>
        <v>Checked Out</v>
      </c>
      <c r="E2241" t="str">
        <f t="shared" si="635"/>
        <v>CRS</v>
      </c>
      <c r="F2241" t="str">
        <f t="shared" si="636"/>
        <v>RACK</v>
      </c>
      <c r="G2241" t="str">
        <f t="shared" si="637"/>
        <v>SBK</v>
      </c>
      <c r="H2241">
        <f t="shared" si="638"/>
        <v>105</v>
      </c>
      <c r="I2241">
        <f t="shared" si="639"/>
        <v>42591</v>
      </c>
      <c r="J2241">
        <f t="shared" si="640"/>
        <v>42595</v>
      </c>
      <c r="K2241" t="str">
        <f t="shared" si="641"/>
        <v>NQQ1</v>
      </c>
      <c r="L2241">
        <f t="shared" si="642"/>
        <v>115</v>
      </c>
      <c r="M2241">
        <f t="shared" si="643"/>
        <v>4</v>
      </c>
      <c r="N2241">
        <f t="shared" si="644"/>
        <v>0</v>
      </c>
      <c r="O2241">
        <f t="shared" si="645"/>
        <v>0</v>
      </c>
      <c r="P2241" s="52" t="str">
        <f t="shared" si="646"/>
        <v>BOOKING.COM</v>
      </c>
      <c r="Q2241" s="52" t="str">
        <f t="shared" si="647"/>
        <v>*JBS HOTELS</v>
      </c>
      <c r="R2241" s="52" t="str">
        <f t="shared" si="648"/>
        <v>TOERKOOP REISBURO DE VEER</v>
      </c>
    </row>
    <row r="2242" spans="1:18" ht="15" customHeight="1">
      <c r="A2242" t="str">
        <f t="shared" si="631"/>
        <v>JAPANWALA, SAAID</v>
      </c>
      <c r="B2242" t="str">
        <f t="shared" si="632"/>
        <v>806-173018</v>
      </c>
      <c r="C2242">
        <f t="shared" si="633"/>
        <v>93155045</v>
      </c>
      <c r="D2242" t="str">
        <f t="shared" si="634"/>
        <v>Checked Out</v>
      </c>
      <c r="E2242" t="str">
        <f t="shared" si="635"/>
        <v>CRS</v>
      </c>
      <c r="F2242" t="str">
        <f t="shared" si="636"/>
        <v>RACK</v>
      </c>
      <c r="G2242" t="str">
        <f t="shared" si="637"/>
        <v>SBK</v>
      </c>
      <c r="H2242">
        <f t="shared" si="638"/>
        <v>105</v>
      </c>
      <c r="I2242">
        <f t="shared" si="639"/>
        <v>42591</v>
      </c>
      <c r="J2242">
        <f t="shared" si="640"/>
        <v>42595</v>
      </c>
      <c r="K2242" t="str">
        <f t="shared" si="641"/>
        <v>NQQ1</v>
      </c>
      <c r="L2242">
        <f t="shared" si="642"/>
        <v>115</v>
      </c>
      <c r="M2242">
        <f t="shared" si="643"/>
        <v>4</v>
      </c>
      <c r="N2242">
        <f t="shared" si="644"/>
        <v>0</v>
      </c>
      <c r="O2242">
        <f t="shared" si="645"/>
        <v>0</v>
      </c>
      <c r="P2242" s="52" t="str">
        <f t="shared" si="646"/>
        <v>BOOKING.COM</v>
      </c>
      <c r="Q2242" s="52" t="str">
        <f t="shared" si="647"/>
        <v>*JBS HOTELS</v>
      </c>
      <c r="R2242" s="52" t="str">
        <f t="shared" si="648"/>
        <v>TOERKOOP REISBURO DE VEER</v>
      </c>
    </row>
    <row r="2243" spans="1:18" ht="15" customHeight="1">
      <c r="A2243" t="str">
        <f t="shared" si="631"/>
        <v>JAPANWALA, SAAID</v>
      </c>
      <c r="B2243" t="str">
        <f t="shared" si="632"/>
        <v>806-173018</v>
      </c>
      <c r="C2243">
        <f t="shared" si="633"/>
        <v>93155045</v>
      </c>
      <c r="D2243" t="str">
        <f t="shared" si="634"/>
        <v>Checked Out</v>
      </c>
      <c r="E2243" t="str">
        <f t="shared" si="635"/>
        <v>CRS</v>
      </c>
      <c r="F2243" t="str">
        <f t="shared" si="636"/>
        <v>RACK</v>
      </c>
      <c r="G2243" t="str">
        <f t="shared" si="637"/>
        <v>SBK</v>
      </c>
      <c r="H2243">
        <f t="shared" si="638"/>
        <v>105</v>
      </c>
      <c r="I2243">
        <f t="shared" si="639"/>
        <v>42591</v>
      </c>
      <c r="J2243">
        <f t="shared" si="640"/>
        <v>42595</v>
      </c>
      <c r="K2243" t="str">
        <f t="shared" si="641"/>
        <v>NQQ1</v>
      </c>
      <c r="L2243">
        <f t="shared" si="642"/>
        <v>115</v>
      </c>
      <c r="M2243">
        <f t="shared" si="643"/>
        <v>4</v>
      </c>
      <c r="N2243">
        <f t="shared" si="644"/>
        <v>0</v>
      </c>
      <c r="O2243">
        <f t="shared" si="645"/>
        <v>0</v>
      </c>
      <c r="P2243" s="52" t="str">
        <f t="shared" si="646"/>
        <v>BOOKING.COM</v>
      </c>
      <c r="Q2243" s="52" t="str">
        <f t="shared" si="647"/>
        <v>*JBS HOTELS</v>
      </c>
      <c r="R2243" s="52" t="str">
        <f t="shared" si="648"/>
        <v>TOERKOOP REISBURO DE VEER</v>
      </c>
    </row>
    <row r="2244" spans="1:18" ht="15" customHeight="1">
      <c r="A2244" t="str">
        <f t="shared" si="631"/>
        <v>JAPANWALA, SAAID</v>
      </c>
      <c r="B2244" t="str">
        <f t="shared" si="632"/>
        <v>806-173018</v>
      </c>
      <c r="C2244">
        <f t="shared" si="633"/>
        <v>93155045</v>
      </c>
      <c r="D2244" t="str">
        <f t="shared" si="634"/>
        <v>Checked Out</v>
      </c>
      <c r="E2244" t="str">
        <f t="shared" si="635"/>
        <v>CRS</v>
      </c>
      <c r="F2244" t="str">
        <f t="shared" si="636"/>
        <v>RACK</v>
      </c>
      <c r="G2244" t="str">
        <f t="shared" si="637"/>
        <v>SBK</v>
      </c>
      <c r="H2244">
        <f t="shared" si="638"/>
        <v>105</v>
      </c>
      <c r="I2244">
        <f t="shared" si="639"/>
        <v>42591</v>
      </c>
      <c r="J2244">
        <f t="shared" si="640"/>
        <v>42595</v>
      </c>
      <c r="K2244" t="str">
        <f t="shared" si="641"/>
        <v>NQQ1</v>
      </c>
      <c r="L2244">
        <f t="shared" si="642"/>
        <v>115</v>
      </c>
      <c r="M2244">
        <f t="shared" si="643"/>
        <v>4</v>
      </c>
      <c r="N2244">
        <f t="shared" si="644"/>
        <v>0</v>
      </c>
      <c r="O2244">
        <f t="shared" si="645"/>
        <v>0</v>
      </c>
      <c r="P2244" s="52" t="str">
        <f t="shared" si="646"/>
        <v>BOOKING.COM</v>
      </c>
      <c r="Q2244" s="52" t="str">
        <f t="shared" si="647"/>
        <v>*JBS HOTELS</v>
      </c>
      <c r="R2244" s="52" t="str">
        <f t="shared" si="648"/>
        <v>TOERKOOP REISBURO DE VEER</v>
      </c>
    </row>
    <row r="2245" spans="1:18" ht="15" customHeight="1">
      <c r="A2245" t="str">
        <f t="shared" si="631"/>
        <v>JAPANWALA, SAAID</v>
      </c>
      <c r="B2245" t="str">
        <f t="shared" si="632"/>
        <v>806-173018</v>
      </c>
      <c r="C2245">
        <f t="shared" si="633"/>
        <v>93155045</v>
      </c>
      <c r="D2245" t="str">
        <f t="shared" si="634"/>
        <v>Checked Out</v>
      </c>
      <c r="E2245" t="str">
        <f t="shared" si="635"/>
        <v>CRS</v>
      </c>
      <c r="F2245" t="str">
        <f t="shared" si="636"/>
        <v>RACK</v>
      </c>
      <c r="G2245" t="str">
        <f t="shared" si="637"/>
        <v>SBK</v>
      </c>
      <c r="H2245">
        <f t="shared" si="638"/>
        <v>105</v>
      </c>
      <c r="I2245">
        <f t="shared" si="639"/>
        <v>42591</v>
      </c>
      <c r="J2245">
        <f t="shared" si="640"/>
        <v>42595</v>
      </c>
      <c r="K2245" t="str">
        <f t="shared" si="641"/>
        <v>NQQ1</v>
      </c>
      <c r="L2245">
        <f t="shared" si="642"/>
        <v>115</v>
      </c>
      <c r="M2245">
        <f t="shared" si="643"/>
        <v>4</v>
      </c>
      <c r="N2245">
        <f t="shared" si="644"/>
        <v>0</v>
      </c>
      <c r="O2245">
        <f t="shared" si="645"/>
        <v>0</v>
      </c>
      <c r="P2245" s="52" t="str">
        <f t="shared" si="646"/>
        <v>BOOKING.COM</v>
      </c>
      <c r="Q2245" s="52" t="str">
        <f t="shared" si="647"/>
        <v>*JBS HOTELS</v>
      </c>
      <c r="R2245" s="52" t="str">
        <f t="shared" si="648"/>
        <v>TOERKOOP REISBURO DE VEER</v>
      </c>
    </row>
    <row r="2246" spans="1:18" ht="15" customHeight="1">
      <c r="A2246" t="str">
        <f t="shared" si="631"/>
        <v>JAPANWALA, SAAID</v>
      </c>
      <c r="B2246" t="str">
        <f t="shared" si="632"/>
        <v>806-173018</v>
      </c>
      <c r="C2246">
        <f t="shared" si="633"/>
        <v>93155045</v>
      </c>
      <c r="D2246" t="str">
        <f t="shared" si="634"/>
        <v>Checked Out</v>
      </c>
      <c r="E2246" t="str">
        <f t="shared" si="635"/>
        <v>CRS</v>
      </c>
      <c r="F2246" t="str">
        <f t="shared" si="636"/>
        <v>RACK</v>
      </c>
      <c r="G2246" t="str">
        <f t="shared" si="637"/>
        <v>SBK</v>
      </c>
      <c r="H2246">
        <f t="shared" si="638"/>
        <v>105</v>
      </c>
      <c r="I2246">
        <f t="shared" si="639"/>
        <v>42591</v>
      </c>
      <c r="J2246">
        <f t="shared" si="640"/>
        <v>42595</v>
      </c>
      <c r="K2246" t="str">
        <f t="shared" si="641"/>
        <v>NQQ1</v>
      </c>
      <c r="L2246">
        <f t="shared" si="642"/>
        <v>115</v>
      </c>
      <c r="M2246">
        <f t="shared" si="643"/>
        <v>4</v>
      </c>
      <c r="N2246">
        <f t="shared" si="644"/>
        <v>0</v>
      </c>
      <c r="O2246">
        <f t="shared" si="645"/>
        <v>0</v>
      </c>
      <c r="P2246" s="52" t="str">
        <f t="shared" si="646"/>
        <v>BOOKING.COM</v>
      </c>
      <c r="Q2246" s="52" t="str">
        <f t="shared" si="647"/>
        <v>*JBS HOTELS</v>
      </c>
      <c r="R2246" s="52" t="str">
        <f t="shared" si="648"/>
        <v>TOERKOOP REISBURO DE VEER</v>
      </c>
    </row>
    <row r="2247" spans="1:18" ht="15" customHeight="1">
      <c r="A2247" t="str">
        <f t="shared" si="631"/>
        <v>JAPANWALA, SAAID</v>
      </c>
      <c r="B2247" t="str">
        <f t="shared" si="632"/>
        <v>806-173018</v>
      </c>
      <c r="C2247">
        <f t="shared" si="633"/>
        <v>93155045</v>
      </c>
      <c r="D2247" t="str">
        <f t="shared" si="634"/>
        <v>Checked Out</v>
      </c>
      <c r="E2247" t="str">
        <f t="shared" si="635"/>
        <v>CRS</v>
      </c>
      <c r="F2247" t="str">
        <f t="shared" si="636"/>
        <v>RACK</v>
      </c>
      <c r="G2247" t="str">
        <f t="shared" si="637"/>
        <v>SBK</v>
      </c>
      <c r="H2247">
        <f t="shared" si="638"/>
        <v>105</v>
      </c>
      <c r="I2247">
        <f t="shared" si="639"/>
        <v>42591</v>
      </c>
      <c r="J2247">
        <f t="shared" si="640"/>
        <v>42595</v>
      </c>
      <c r="K2247" t="str">
        <f t="shared" si="641"/>
        <v>NQQ1</v>
      </c>
      <c r="L2247">
        <f t="shared" si="642"/>
        <v>115</v>
      </c>
      <c r="M2247">
        <f t="shared" si="643"/>
        <v>4</v>
      </c>
      <c r="N2247">
        <f t="shared" si="644"/>
        <v>0</v>
      </c>
      <c r="O2247">
        <f t="shared" si="645"/>
        <v>0</v>
      </c>
      <c r="P2247" s="52" t="str">
        <f t="shared" si="646"/>
        <v>BOOKING.COM</v>
      </c>
      <c r="Q2247" s="52" t="str">
        <f t="shared" si="647"/>
        <v>*JBS HOTELS</v>
      </c>
      <c r="R2247" s="52" t="str">
        <f t="shared" si="648"/>
        <v>TOERKOOP REISBURO DE VEER</v>
      </c>
    </row>
    <row r="2248" spans="1:18" ht="15" customHeight="1">
      <c r="A2248" t="str">
        <f t="shared" si="631"/>
        <v>JAPANWALA, SAAID</v>
      </c>
      <c r="B2248" t="str">
        <f t="shared" si="632"/>
        <v>806-173018</v>
      </c>
      <c r="C2248">
        <f t="shared" si="633"/>
        <v>93155045</v>
      </c>
      <c r="D2248" t="str">
        <f t="shared" si="634"/>
        <v>Checked Out</v>
      </c>
      <c r="E2248" t="str">
        <f t="shared" si="635"/>
        <v>CRS</v>
      </c>
      <c r="F2248" t="str">
        <f t="shared" si="636"/>
        <v>RACK</v>
      </c>
      <c r="G2248" t="str">
        <f t="shared" si="637"/>
        <v>SBK</v>
      </c>
      <c r="H2248">
        <f t="shared" si="638"/>
        <v>105</v>
      </c>
      <c r="I2248">
        <f t="shared" si="639"/>
        <v>42591</v>
      </c>
      <c r="J2248">
        <f t="shared" si="640"/>
        <v>42595</v>
      </c>
      <c r="K2248" t="str">
        <f t="shared" si="641"/>
        <v>NQQ1</v>
      </c>
      <c r="L2248">
        <f t="shared" si="642"/>
        <v>115</v>
      </c>
      <c r="M2248">
        <f t="shared" si="643"/>
        <v>4</v>
      </c>
      <c r="N2248">
        <f t="shared" si="644"/>
        <v>0</v>
      </c>
      <c r="O2248">
        <f t="shared" si="645"/>
        <v>0</v>
      </c>
      <c r="P2248" s="52" t="str">
        <f t="shared" si="646"/>
        <v>BOOKING.COM</v>
      </c>
      <c r="Q2248" s="52" t="str">
        <f t="shared" si="647"/>
        <v>*JBS HOTELS</v>
      </c>
      <c r="R2248" s="52" t="str">
        <f t="shared" si="648"/>
        <v>TOERKOOP REISBURO DE VEER</v>
      </c>
    </row>
    <row r="2249" spans="1:18" ht="15" customHeight="1">
      <c r="A2249" t="str">
        <f t="shared" si="631"/>
        <v>JAPANWALA, SAAID</v>
      </c>
      <c r="B2249" t="str">
        <f t="shared" si="632"/>
        <v>806-173018</v>
      </c>
      <c r="C2249">
        <f t="shared" si="633"/>
        <v>93155045</v>
      </c>
      <c r="D2249" t="str">
        <f t="shared" si="634"/>
        <v>Checked Out</v>
      </c>
      <c r="E2249" t="str">
        <f t="shared" si="635"/>
        <v>CRS</v>
      </c>
      <c r="F2249" t="str">
        <f t="shared" si="636"/>
        <v>RACK</v>
      </c>
      <c r="G2249" t="str">
        <f t="shared" si="637"/>
        <v>SBK</v>
      </c>
      <c r="H2249">
        <f t="shared" si="638"/>
        <v>105</v>
      </c>
      <c r="I2249">
        <f t="shared" si="639"/>
        <v>42591</v>
      </c>
      <c r="J2249">
        <f t="shared" si="640"/>
        <v>42595</v>
      </c>
      <c r="K2249" t="str">
        <f t="shared" si="641"/>
        <v>NQQ1</v>
      </c>
      <c r="L2249">
        <f t="shared" si="642"/>
        <v>115</v>
      </c>
      <c r="M2249">
        <f t="shared" si="643"/>
        <v>4</v>
      </c>
      <c r="N2249">
        <f t="shared" si="644"/>
        <v>0</v>
      </c>
      <c r="O2249">
        <f t="shared" si="645"/>
        <v>0</v>
      </c>
      <c r="P2249" s="52" t="str">
        <f t="shared" si="646"/>
        <v>BOOKING.COM</v>
      </c>
      <c r="Q2249" s="52" t="str">
        <f t="shared" si="647"/>
        <v>*JBS HOTELS</v>
      </c>
      <c r="R2249" s="52" t="str">
        <f t="shared" si="648"/>
        <v>TOERKOOP REISBURO DE VEER</v>
      </c>
    </row>
    <row r="2250" spans="1:18" ht="15" customHeight="1">
      <c r="A2250" t="str">
        <f t="shared" si="631"/>
        <v>JAPANWALA, SAAID</v>
      </c>
      <c r="B2250" t="str">
        <f t="shared" si="632"/>
        <v>806-173018</v>
      </c>
      <c r="C2250">
        <f t="shared" si="633"/>
        <v>93155045</v>
      </c>
      <c r="D2250" t="str">
        <f t="shared" si="634"/>
        <v>Checked Out</v>
      </c>
      <c r="E2250" t="str">
        <f t="shared" si="635"/>
        <v>CRS</v>
      </c>
      <c r="F2250" t="str">
        <f t="shared" si="636"/>
        <v>RACK</v>
      </c>
      <c r="G2250" t="str">
        <f t="shared" si="637"/>
        <v>SBK</v>
      </c>
      <c r="H2250">
        <f t="shared" si="638"/>
        <v>105</v>
      </c>
      <c r="I2250">
        <f t="shared" si="639"/>
        <v>42591</v>
      </c>
      <c r="J2250">
        <f t="shared" si="640"/>
        <v>42595</v>
      </c>
      <c r="K2250" t="str">
        <f t="shared" si="641"/>
        <v>NQQ1</v>
      </c>
      <c r="L2250">
        <f t="shared" si="642"/>
        <v>115</v>
      </c>
      <c r="M2250">
        <f t="shared" si="643"/>
        <v>4</v>
      </c>
      <c r="N2250">
        <f t="shared" si="644"/>
        <v>0</v>
      </c>
      <c r="O2250">
        <f t="shared" si="645"/>
        <v>0</v>
      </c>
      <c r="P2250" s="52" t="str">
        <f t="shared" si="646"/>
        <v>BOOKING.COM</v>
      </c>
      <c r="Q2250" s="52" t="str">
        <f t="shared" si="647"/>
        <v>*JBS HOTELS</v>
      </c>
      <c r="R2250" s="52" t="str">
        <f t="shared" si="648"/>
        <v>TOERKOOP REISBURO DE VEER</v>
      </c>
    </row>
    <row r="2251" spans="1:18" ht="15" customHeight="1">
      <c r="A2251" t="str">
        <f t="shared" si="631"/>
        <v>JAPANWALA, SAAID</v>
      </c>
      <c r="B2251" t="str">
        <f t="shared" si="632"/>
        <v>806-173018</v>
      </c>
      <c r="C2251">
        <f t="shared" si="633"/>
        <v>93155045</v>
      </c>
      <c r="D2251" t="str">
        <f t="shared" si="634"/>
        <v>Checked Out</v>
      </c>
      <c r="E2251" t="str">
        <f t="shared" si="635"/>
        <v>CRS</v>
      </c>
      <c r="F2251" t="str">
        <f t="shared" si="636"/>
        <v>RACK</v>
      </c>
      <c r="G2251" t="str">
        <f t="shared" si="637"/>
        <v>SBK</v>
      </c>
      <c r="H2251">
        <f t="shared" si="638"/>
        <v>105</v>
      </c>
      <c r="I2251">
        <f t="shared" si="639"/>
        <v>42591</v>
      </c>
      <c r="J2251">
        <f t="shared" si="640"/>
        <v>42595</v>
      </c>
      <c r="K2251" t="str">
        <f t="shared" si="641"/>
        <v>NQQ1</v>
      </c>
      <c r="L2251">
        <f t="shared" si="642"/>
        <v>115</v>
      </c>
      <c r="M2251">
        <f t="shared" si="643"/>
        <v>4</v>
      </c>
      <c r="N2251">
        <f t="shared" si="644"/>
        <v>0</v>
      </c>
      <c r="O2251">
        <f t="shared" si="645"/>
        <v>0</v>
      </c>
      <c r="P2251" s="52" t="str">
        <f t="shared" si="646"/>
        <v>BOOKING.COM</v>
      </c>
      <c r="Q2251" s="52" t="str">
        <f t="shared" si="647"/>
        <v>*JBS HOTELS</v>
      </c>
      <c r="R2251" s="52" t="str">
        <f t="shared" si="648"/>
        <v>TOERKOOP REISBURO DE VEER</v>
      </c>
    </row>
    <row r="2252" spans="1:18" ht="15" customHeight="1">
      <c r="A2252" t="str">
        <f t="shared" si="631"/>
        <v>JAPANWALA, SAAID</v>
      </c>
      <c r="B2252" t="str">
        <f t="shared" si="632"/>
        <v>806-173018</v>
      </c>
      <c r="C2252">
        <f t="shared" si="633"/>
        <v>93155045</v>
      </c>
      <c r="D2252" t="str">
        <f t="shared" si="634"/>
        <v>Checked Out</v>
      </c>
      <c r="E2252" t="str">
        <f t="shared" si="635"/>
        <v>CRS</v>
      </c>
      <c r="F2252" t="str">
        <f t="shared" si="636"/>
        <v>RACK</v>
      </c>
      <c r="G2252" t="str">
        <f t="shared" si="637"/>
        <v>SBK</v>
      </c>
      <c r="H2252">
        <f t="shared" si="638"/>
        <v>105</v>
      </c>
      <c r="I2252">
        <f t="shared" si="639"/>
        <v>42591</v>
      </c>
      <c r="J2252">
        <f t="shared" si="640"/>
        <v>42595</v>
      </c>
      <c r="K2252" t="str">
        <f t="shared" si="641"/>
        <v>NQQ1</v>
      </c>
      <c r="L2252">
        <f t="shared" si="642"/>
        <v>115</v>
      </c>
      <c r="M2252">
        <f t="shared" si="643"/>
        <v>4</v>
      </c>
      <c r="N2252">
        <f t="shared" si="644"/>
        <v>0</v>
      </c>
      <c r="O2252">
        <f t="shared" si="645"/>
        <v>0</v>
      </c>
      <c r="P2252" s="52" t="str">
        <f t="shared" si="646"/>
        <v>BOOKING.COM</v>
      </c>
      <c r="Q2252" s="52" t="str">
        <f t="shared" si="647"/>
        <v>*JBS HOTELS</v>
      </c>
      <c r="R2252" s="52" t="str">
        <f t="shared" si="648"/>
        <v>TOERKOOP REISBURO DE VEER</v>
      </c>
    </row>
    <row r="2253" spans="1:18" ht="15" customHeight="1">
      <c r="A2253" t="str">
        <f t="shared" si="631"/>
        <v>JAPANWALA, SAAID</v>
      </c>
      <c r="B2253" t="str">
        <f t="shared" si="632"/>
        <v>806-173018</v>
      </c>
      <c r="C2253">
        <f t="shared" si="633"/>
        <v>93155045</v>
      </c>
      <c r="D2253" t="str">
        <f t="shared" si="634"/>
        <v>Checked Out</v>
      </c>
      <c r="E2253" t="str">
        <f t="shared" si="635"/>
        <v>CRS</v>
      </c>
      <c r="F2253" t="str">
        <f t="shared" si="636"/>
        <v>RACK</v>
      </c>
      <c r="G2253" t="str">
        <f t="shared" si="637"/>
        <v>SBK</v>
      </c>
      <c r="H2253">
        <f t="shared" si="638"/>
        <v>105</v>
      </c>
      <c r="I2253">
        <f t="shared" si="639"/>
        <v>42591</v>
      </c>
      <c r="J2253">
        <f t="shared" si="640"/>
        <v>42595</v>
      </c>
      <c r="K2253" t="str">
        <f t="shared" si="641"/>
        <v>NQQ1</v>
      </c>
      <c r="L2253">
        <f t="shared" si="642"/>
        <v>115</v>
      </c>
      <c r="M2253">
        <f t="shared" si="643"/>
        <v>4</v>
      </c>
      <c r="N2253">
        <f t="shared" si="644"/>
        <v>0</v>
      </c>
      <c r="O2253">
        <f t="shared" si="645"/>
        <v>0</v>
      </c>
      <c r="P2253" s="52" t="str">
        <f t="shared" si="646"/>
        <v>BOOKING.COM</v>
      </c>
      <c r="Q2253" s="52" t="str">
        <f t="shared" si="647"/>
        <v>*JBS HOTELS</v>
      </c>
      <c r="R2253" s="52" t="str">
        <f t="shared" si="648"/>
        <v>TOERKOOP REISBURO DE VEER</v>
      </c>
    </row>
    <row r="2254" spans="1:18" ht="15" customHeight="1">
      <c r="A2254" t="str">
        <f t="shared" si="631"/>
        <v>JAPANWALA, SAAID</v>
      </c>
      <c r="B2254" t="str">
        <f t="shared" si="632"/>
        <v>806-173018</v>
      </c>
      <c r="C2254">
        <f t="shared" si="633"/>
        <v>93155045</v>
      </c>
      <c r="D2254" t="str">
        <f t="shared" si="634"/>
        <v>Checked Out</v>
      </c>
      <c r="E2254" t="str">
        <f t="shared" si="635"/>
        <v>CRS</v>
      </c>
      <c r="F2254" t="str">
        <f t="shared" si="636"/>
        <v>RACK</v>
      </c>
      <c r="G2254" t="str">
        <f t="shared" si="637"/>
        <v>SBK</v>
      </c>
      <c r="H2254">
        <f t="shared" si="638"/>
        <v>105</v>
      </c>
      <c r="I2254">
        <f t="shared" si="639"/>
        <v>42591</v>
      </c>
      <c r="J2254">
        <f t="shared" si="640"/>
        <v>42595</v>
      </c>
      <c r="K2254" t="str">
        <f t="shared" si="641"/>
        <v>NQQ1</v>
      </c>
      <c r="L2254">
        <f t="shared" si="642"/>
        <v>115</v>
      </c>
      <c r="M2254">
        <f t="shared" si="643"/>
        <v>4</v>
      </c>
      <c r="N2254">
        <f t="shared" si="644"/>
        <v>0</v>
      </c>
      <c r="O2254">
        <f t="shared" si="645"/>
        <v>0</v>
      </c>
      <c r="P2254" s="52" t="str">
        <f t="shared" si="646"/>
        <v>BOOKING.COM</v>
      </c>
      <c r="Q2254" s="52" t="str">
        <f t="shared" si="647"/>
        <v>*JBS HOTELS</v>
      </c>
      <c r="R2254" s="52" t="str">
        <f t="shared" si="648"/>
        <v>TOERKOOP REISBURO DE VEER</v>
      </c>
    </row>
    <row r="2255" spans="1:18" ht="15" customHeight="1">
      <c r="A2255" t="str">
        <f t="shared" si="631"/>
        <v>JAPANWALA, SAAID</v>
      </c>
      <c r="B2255" t="str">
        <f t="shared" si="632"/>
        <v>806-173018</v>
      </c>
      <c r="C2255">
        <f t="shared" si="633"/>
        <v>93155045</v>
      </c>
      <c r="D2255" t="str">
        <f t="shared" si="634"/>
        <v>Checked Out</v>
      </c>
      <c r="E2255" t="str">
        <f t="shared" si="635"/>
        <v>CRS</v>
      </c>
      <c r="F2255" t="str">
        <f t="shared" si="636"/>
        <v>RACK</v>
      </c>
      <c r="G2255" t="str">
        <f t="shared" si="637"/>
        <v>SBK</v>
      </c>
      <c r="H2255">
        <f t="shared" si="638"/>
        <v>105</v>
      </c>
      <c r="I2255">
        <f t="shared" si="639"/>
        <v>42591</v>
      </c>
      <c r="J2255">
        <f t="shared" si="640"/>
        <v>42595</v>
      </c>
      <c r="K2255" t="str">
        <f t="shared" si="641"/>
        <v>NQQ1</v>
      </c>
      <c r="L2255">
        <f t="shared" si="642"/>
        <v>115</v>
      </c>
      <c r="M2255">
        <f t="shared" si="643"/>
        <v>4</v>
      </c>
      <c r="N2255">
        <f t="shared" si="644"/>
        <v>0</v>
      </c>
      <c r="O2255">
        <f t="shared" si="645"/>
        <v>0</v>
      </c>
      <c r="P2255" s="52" t="str">
        <f t="shared" si="646"/>
        <v>BOOKING.COM</v>
      </c>
      <c r="Q2255" s="52" t="str">
        <f t="shared" si="647"/>
        <v>*JBS HOTELS</v>
      </c>
      <c r="R2255" s="52" t="str">
        <f t="shared" si="648"/>
        <v>TOERKOOP REISBURO DE VEER</v>
      </c>
    </row>
    <row r="2256" spans="1:18" ht="15" customHeight="1">
      <c r="A2256" t="str">
        <f t="shared" si="631"/>
        <v>JAPANWALA, SAAID</v>
      </c>
      <c r="B2256" t="str">
        <f t="shared" si="632"/>
        <v>806-173018</v>
      </c>
      <c r="C2256">
        <f t="shared" si="633"/>
        <v>93155045</v>
      </c>
      <c r="D2256" t="str">
        <f t="shared" si="634"/>
        <v>Checked Out</v>
      </c>
      <c r="E2256" t="str">
        <f t="shared" si="635"/>
        <v>CRS</v>
      </c>
      <c r="F2256" t="str">
        <f t="shared" si="636"/>
        <v>RACK</v>
      </c>
      <c r="G2256" t="str">
        <f t="shared" si="637"/>
        <v>SBK</v>
      </c>
      <c r="H2256">
        <f t="shared" si="638"/>
        <v>105</v>
      </c>
      <c r="I2256">
        <f t="shared" si="639"/>
        <v>42591</v>
      </c>
      <c r="J2256">
        <f t="shared" si="640"/>
        <v>42595</v>
      </c>
      <c r="K2256" t="str">
        <f t="shared" si="641"/>
        <v>NQQ1</v>
      </c>
      <c r="L2256">
        <f t="shared" si="642"/>
        <v>115</v>
      </c>
      <c r="M2256">
        <f t="shared" si="643"/>
        <v>4</v>
      </c>
      <c r="N2256">
        <f t="shared" si="644"/>
        <v>0</v>
      </c>
      <c r="O2256">
        <f t="shared" si="645"/>
        <v>0</v>
      </c>
      <c r="P2256" s="52" t="str">
        <f t="shared" si="646"/>
        <v>BOOKING.COM</v>
      </c>
      <c r="Q2256" s="52" t="str">
        <f t="shared" si="647"/>
        <v>*JBS HOTELS</v>
      </c>
      <c r="R2256" s="52" t="str">
        <f t="shared" si="648"/>
        <v>TOERKOOP REISBURO DE VEER</v>
      </c>
    </row>
    <row r="2257" spans="1:18" ht="15" customHeight="1">
      <c r="A2257" t="str">
        <f t="shared" si="631"/>
        <v>JAPANWALA, SAAID</v>
      </c>
      <c r="B2257" t="str">
        <f t="shared" si="632"/>
        <v>806-173018</v>
      </c>
      <c r="C2257">
        <f t="shared" si="633"/>
        <v>93155045</v>
      </c>
      <c r="D2257" t="str">
        <f t="shared" si="634"/>
        <v>Checked Out</v>
      </c>
      <c r="E2257" t="str">
        <f t="shared" si="635"/>
        <v>CRS</v>
      </c>
      <c r="F2257" t="str">
        <f t="shared" si="636"/>
        <v>RACK</v>
      </c>
      <c r="G2257" t="str">
        <f t="shared" si="637"/>
        <v>SBK</v>
      </c>
      <c r="H2257">
        <f t="shared" si="638"/>
        <v>105</v>
      </c>
      <c r="I2257">
        <f t="shared" si="639"/>
        <v>42591</v>
      </c>
      <c r="J2257">
        <f t="shared" si="640"/>
        <v>42595</v>
      </c>
      <c r="K2257" t="str">
        <f t="shared" si="641"/>
        <v>NQQ1</v>
      </c>
      <c r="L2257">
        <f t="shared" si="642"/>
        <v>115</v>
      </c>
      <c r="M2257">
        <f t="shared" si="643"/>
        <v>4</v>
      </c>
      <c r="N2257">
        <f t="shared" si="644"/>
        <v>0</v>
      </c>
      <c r="O2257">
        <f t="shared" si="645"/>
        <v>0</v>
      </c>
      <c r="P2257" s="52" t="str">
        <f t="shared" si="646"/>
        <v>BOOKING.COM</v>
      </c>
      <c r="Q2257" s="52" t="str">
        <f t="shared" si="647"/>
        <v>*JBS HOTELS</v>
      </c>
      <c r="R2257" s="52" t="str">
        <f t="shared" si="648"/>
        <v>TOERKOOP REISBURO DE VEER</v>
      </c>
    </row>
    <row r="2258" spans="1:18" ht="15" customHeight="1">
      <c r="A2258" t="str">
        <f t="shared" si="631"/>
        <v>JAPANWALA, SAAID</v>
      </c>
      <c r="B2258" t="str">
        <f t="shared" si="632"/>
        <v>806-173018</v>
      </c>
      <c r="C2258">
        <f t="shared" si="633"/>
        <v>93155045</v>
      </c>
      <c r="D2258" t="str">
        <f t="shared" si="634"/>
        <v>Checked Out</v>
      </c>
      <c r="E2258" t="str">
        <f t="shared" si="635"/>
        <v>CRS</v>
      </c>
      <c r="F2258" t="str">
        <f t="shared" si="636"/>
        <v>RACK</v>
      </c>
      <c r="G2258" t="str">
        <f t="shared" si="637"/>
        <v>SBK</v>
      </c>
      <c r="H2258">
        <f t="shared" si="638"/>
        <v>105</v>
      </c>
      <c r="I2258">
        <f t="shared" si="639"/>
        <v>42591</v>
      </c>
      <c r="J2258">
        <f t="shared" si="640"/>
        <v>42595</v>
      </c>
      <c r="K2258" t="str">
        <f t="shared" si="641"/>
        <v>NQQ1</v>
      </c>
      <c r="L2258">
        <f t="shared" si="642"/>
        <v>115</v>
      </c>
      <c r="M2258">
        <f t="shared" si="643"/>
        <v>4</v>
      </c>
      <c r="N2258">
        <f t="shared" si="644"/>
        <v>0</v>
      </c>
      <c r="O2258">
        <f t="shared" si="645"/>
        <v>0</v>
      </c>
      <c r="P2258" s="52" t="str">
        <f t="shared" si="646"/>
        <v>BOOKING.COM</v>
      </c>
      <c r="Q2258" s="52" t="str">
        <f t="shared" si="647"/>
        <v>*JBS HOTELS</v>
      </c>
      <c r="R2258" s="52" t="str">
        <f t="shared" si="648"/>
        <v>TOERKOOP REISBURO DE VEER</v>
      </c>
    </row>
    <row r="2259" spans="1:18" ht="15" customHeight="1">
      <c r="A2259" t="str">
        <f t="shared" si="631"/>
        <v>JAPANWALA, SAAID</v>
      </c>
      <c r="B2259" t="str">
        <f t="shared" si="632"/>
        <v>806-173018</v>
      </c>
      <c r="C2259">
        <f t="shared" si="633"/>
        <v>93155045</v>
      </c>
      <c r="D2259" t="str">
        <f t="shared" si="634"/>
        <v>Checked Out</v>
      </c>
      <c r="E2259" t="str">
        <f t="shared" si="635"/>
        <v>CRS</v>
      </c>
      <c r="F2259" t="str">
        <f t="shared" si="636"/>
        <v>RACK</v>
      </c>
      <c r="G2259" t="str">
        <f t="shared" si="637"/>
        <v>SBK</v>
      </c>
      <c r="H2259">
        <f t="shared" si="638"/>
        <v>105</v>
      </c>
      <c r="I2259">
        <f t="shared" si="639"/>
        <v>42591</v>
      </c>
      <c r="J2259">
        <f t="shared" si="640"/>
        <v>42595</v>
      </c>
      <c r="K2259" t="str">
        <f t="shared" si="641"/>
        <v>NQQ1</v>
      </c>
      <c r="L2259">
        <f t="shared" si="642"/>
        <v>115</v>
      </c>
      <c r="M2259">
        <f t="shared" si="643"/>
        <v>4</v>
      </c>
      <c r="N2259">
        <f t="shared" si="644"/>
        <v>0</v>
      </c>
      <c r="O2259">
        <f t="shared" si="645"/>
        <v>0</v>
      </c>
      <c r="P2259" s="52" t="str">
        <f t="shared" si="646"/>
        <v>BOOKING.COM</v>
      </c>
      <c r="Q2259" s="52" t="str">
        <f t="shared" si="647"/>
        <v>*JBS HOTELS</v>
      </c>
      <c r="R2259" s="52" t="str">
        <f t="shared" si="648"/>
        <v>TOERKOOP REISBURO DE VEER</v>
      </c>
    </row>
    <row r="2260" spans="1:18" ht="15" customHeight="1">
      <c r="A2260" t="str">
        <f t="shared" si="631"/>
        <v>JAPANWALA, SAAID</v>
      </c>
      <c r="B2260" t="str">
        <f t="shared" si="632"/>
        <v>806-173018</v>
      </c>
      <c r="C2260">
        <f t="shared" si="633"/>
        <v>93155045</v>
      </c>
      <c r="D2260" t="str">
        <f t="shared" si="634"/>
        <v>Checked Out</v>
      </c>
      <c r="E2260" t="str">
        <f t="shared" si="635"/>
        <v>CRS</v>
      </c>
      <c r="F2260" t="str">
        <f t="shared" si="636"/>
        <v>RACK</v>
      </c>
      <c r="G2260" t="str">
        <f t="shared" si="637"/>
        <v>SBK</v>
      </c>
      <c r="H2260">
        <f t="shared" si="638"/>
        <v>105</v>
      </c>
      <c r="I2260">
        <f t="shared" si="639"/>
        <v>42591</v>
      </c>
      <c r="J2260">
        <f t="shared" si="640"/>
        <v>42595</v>
      </c>
      <c r="K2260" t="str">
        <f t="shared" si="641"/>
        <v>NQQ1</v>
      </c>
      <c r="L2260">
        <f t="shared" si="642"/>
        <v>115</v>
      </c>
      <c r="M2260">
        <f t="shared" si="643"/>
        <v>4</v>
      </c>
      <c r="N2260">
        <f t="shared" si="644"/>
        <v>0</v>
      </c>
      <c r="O2260">
        <f t="shared" si="645"/>
        <v>0</v>
      </c>
      <c r="P2260" s="52" t="str">
        <f t="shared" si="646"/>
        <v>BOOKING.COM</v>
      </c>
      <c r="Q2260" s="52" t="str">
        <f t="shared" si="647"/>
        <v>*JBS HOTELS</v>
      </c>
      <c r="R2260" s="52" t="str">
        <f t="shared" si="648"/>
        <v>TOERKOOP REISBURO DE VEER</v>
      </c>
    </row>
    <row r="2261" spans="1:18" ht="15" customHeight="1">
      <c r="A2261" t="str">
        <f t="shared" si="631"/>
        <v>JAPANWALA, SAAID</v>
      </c>
      <c r="B2261" t="str">
        <f t="shared" si="632"/>
        <v>806-173018</v>
      </c>
      <c r="C2261">
        <f t="shared" si="633"/>
        <v>93155045</v>
      </c>
      <c r="D2261" t="str">
        <f t="shared" si="634"/>
        <v>Checked Out</v>
      </c>
      <c r="E2261" t="str">
        <f t="shared" si="635"/>
        <v>CRS</v>
      </c>
      <c r="F2261" t="str">
        <f t="shared" si="636"/>
        <v>RACK</v>
      </c>
      <c r="G2261" t="str">
        <f t="shared" si="637"/>
        <v>SBK</v>
      </c>
      <c r="H2261">
        <f t="shared" si="638"/>
        <v>105</v>
      </c>
      <c r="I2261">
        <f t="shared" si="639"/>
        <v>42591</v>
      </c>
      <c r="J2261">
        <f t="shared" si="640"/>
        <v>42595</v>
      </c>
      <c r="K2261" t="str">
        <f t="shared" si="641"/>
        <v>NQQ1</v>
      </c>
      <c r="L2261">
        <f t="shared" si="642"/>
        <v>115</v>
      </c>
      <c r="M2261">
        <f t="shared" si="643"/>
        <v>4</v>
      </c>
      <c r="N2261">
        <f t="shared" si="644"/>
        <v>0</v>
      </c>
      <c r="O2261">
        <f t="shared" si="645"/>
        <v>0</v>
      </c>
      <c r="P2261" s="52" t="str">
        <f t="shared" si="646"/>
        <v>BOOKING.COM</v>
      </c>
      <c r="Q2261" s="52" t="str">
        <f t="shared" si="647"/>
        <v>*JBS HOTELS</v>
      </c>
      <c r="R2261" s="52" t="str">
        <f t="shared" si="648"/>
        <v>TOERKOOP REISBURO DE VEER</v>
      </c>
    </row>
    <row r="2262" spans="1:18" ht="15" customHeight="1">
      <c r="A2262" t="str">
        <f t="shared" si="631"/>
        <v>JAPANWALA, SAAID</v>
      </c>
      <c r="B2262" t="str">
        <f t="shared" si="632"/>
        <v>806-173018</v>
      </c>
      <c r="C2262">
        <f t="shared" si="633"/>
        <v>93155045</v>
      </c>
      <c r="D2262" t="str">
        <f t="shared" si="634"/>
        <v>Checked Out</v>
      </c>
      <c r="E2262" t="str">
        <f t="shared" si="635"/>
        <v>CRS</v>
      </c>
      <c r="F2262" t="str">
        <f t="shared" si="636"/>
        <v>RACK</v>
      </c>
      <c r="G2262" t="str">
        <f t="shared" si="637"/>
        <v>SBK</v>
      </c>
      <c r="H2262">
        <f t="shared" si="638"/>
        <v>105</v>
      </c>
      <c r="I2262">
        <f t="shared" si="639"/>
        <v>42591</v>
      </c>
      <c r="J2262">
        <f t="shared" si="640"/>
        <v>42595</v>
      </c>
      <c r="K2262" t="str">
        <f t="shared" si="641"/>
        <v>NQQ1</v>
      </c>
      <c r="L2262">
        <f t="shared" si="642"/>
        <v>115</v>
      </c>
      <c r="M2262">
        <f t="shared" si="643"/>
        <v>4</v>
      </c>
      <c r="N2262">
        <f t="shared" si="644"/>
        <v>0</v>
      </c>
      <c r="O2262">
        <f t="shared" si="645"/>
        <v>0</v>
      </c>
      <c r="P2262" s="52" t="str">
        <f t="shared" si="646"/>
        <v>BOOKING.COM</v>
      </c>
      <c r="Q2262" s="52" t="str">
        <f t="shared" si="647"/>
        <v>*JBS HOTELS</v>
      </c>
      <c r="R2262" s="52" t="str">
        <f t="shared" si="648"/>
        <v>TOERKOOP REISBURO DE VEER</v>
      </c>
    </row>
    <row r="2263" spans="1:18" ht="15" customHeight="1">
      <c r="A2263" t="str">
        <f t="shared" si="631"/>
        <v>JAPANWALA, SAAID</v>
      </c>
      <c r="B2263" t="str">
        <f t="shared" si="632"/>
        <v>806-173018</v>
      </c>
      <c r="C2263">
        <f t="shared" si="633"/>
        <v>93155045</v>
      </c>
      <c r="D2263" t="str">
        <f t="shared" si="634"/>
        <v>Checked Out</v>
      </c>
      <c r="E2263" t="str">
        <f t="shared" si="635"/>
        <v>CRS</v>
      </c>
      <c r="F2263" t="str">
        <f t="shared" si="636"/>
        <v>RACK</v>
      </c>
      <c r="G2263" t="str">
        <f t="shared" si="637"/>
        <v>SBK</v>
      </c>
      <c r="H2263">
        <f t="shared" si="638"/>
        <v>105</v>
      </c>
      <c r="I2263">
        <f t="shared" si="639"/>
        <v>42591</v>
      </c>
      <c r="J2263">
        <f t="shared" si="640"/>
        <v>42595</v>
      </c>
      <c r="K2263" t="str">
        <f t="shared" si="641"/>
        <v>NQQ1</v>
      </c>
      <c r="L2263">
        <f t="shared" si="642"/>
        <v>115</v>
      </c>
      <c r="M2263">
        <f t="shared" si="643"/>
        <v>4</v>
      </c>
      <c r="N2263">
        <f t="shared" si="644"/>
        <v>0</v>
      </c>
      <c r="O2263">
        <f t="shared" si="645"/>
        <v>0</v>
      </c>
      <c r="P2263" s="52" t="str">
        <f t="shared" si="646"/>
        <v>BOOKING.COM</v>
      </c>
      <c r="Q2263" s="52" t="str">
        <f t="shared" si="647"/>
        <v>*JBS HOTELS</v>
      </c>
      <c r="R2263" s="52" t="str">
        <f t="shared" si="648"/>
        <v>TOERKOOP REISBURO DE VEER</v>
      </c>
    </row>
    <row r="2264" spans="1:18" ht="15" customHeight="1">
      <c r="A2264" t="str">
        <f t="shared" si="631"/>
        <v>JAPANWALA, SAAID</v>
      </c>
      <c r="B2264" t="str">
        <f t="shared" si="632"/>
        <v>806-173018</v>
      </c>
      <c r="C2264">
        <f t="shared" si="633"/>
        <v>93155045</v>
      </c>
      <c r="D2264" t="str">
        <f t="shared" si="634"/>
        <v>Checked Out</v>
      </c>
      <c r="E2264" t="str">
        <f t="shared" si="635"/>
        <v>CRS</v>
      </c>
      <c r="F2264" t="str">
        <f t="shared" si="636"/>
        <v>RACK</v>
      </c>
      <c r="G2264" t="str">
        <f t="shared" si="637"/>
        <v>SBK</v>
      </c>
      <c r="H2264">
        <f t="shared" si="638"/>
        <v>105</v>
      </c>
      <c r="I2264">
        <f t="shared" si="639"/>
        <v>42591</v>
      </c>
      <c r="J2264">
        <f t="shared" si="640"/>
        <v>42595</v>
      </c>
      <c r="K2264" t="str">
        <f t="shared" si="641"/>
        <v>NQQ1</v>
      </c>
      <c r="L2264">
        <f t="shared" si="642"/>
        <v>115</v>
      </c>
      <c r="M2264">
        <f t="shared" si="643"/>
        <v>4</v>
      </c>
      <c r="N2264">
        <f t="shared" si="644"/>
        <v>0</v>
      </c>
      <c r="O2264">
        <f t="shared" si="645"/>
        <v>0</v>
      </c>
      <c r="P2264" s="52" t="str">
        <f t="shared" si="646"/>
        <v>BOOKING.COM</v>
      </c>
      <c r="Q2264" s="52" t="str">
        <f t="shared" si="647"/>
        <v>*JBS HOTELS</v>
      </c>
      <c r="R2264" s="52" t="str">
        <f t="shared" si="648"/>
        <v>TOERKOOP REISBURO DE VEER</v>
      </c>
    </row>
    <row r="2265" spans="1:18" ht="15" customHeight="1">
      <c r="A2265" t="str">
        <f t="shared" si="631"/>
        <v>JAPANWALA, SAAID</v>
      </c>
      <c r="B2265" t="str">
        <f t="shared" si="632"/>
        <v>806-173018</v>
      </c>
      <c r="C2265">
        <f t="shared" si="633"/>
        <v>93155045</v>
      </c>
      <c r="D2265" t="str">
        <f t="shared" si="634"/>
        <v>Checked Out</v>
      </c>
      <c r="E2265" t="str">
        <f t="shared" si="635"/>
        <v>CRS</v>
      </c>
      <c r="F2265" t="str">
        <f t="shared" si="636"/>
        <v>RACK</v>
      </c>
      <c r="G2265" t="str">
        <f t="shared" si="637"/>
        <v>SBK</v>
      </c>
      <c r="H2265">
        <f t="shared" si="638"/>
        <v>105</v>
      </c>
      <c r="I2265">
        <f t="shared" si="639"/>
        <v>42591</v>
      </c>
      <c r="J2265">
        <f t="shared" si="640"/>
        <v>42595</v>
      </c>
      <c r="K2265" t="str">
        <f t="shared" si="641"/>
        <v>NQQ1</v>
      </c>
      <c r="L2265">
        <f t="shared" si="642"/>
        <v>115</v>
      </c>
      <c r="M2265">
        <f t="shared" si="643"/>
        <v>4</v>
      </c>
      <c r="N2265">
        <f t="shared" si="644"/>
        <v>0</v>
      </c>
      <c r="O2265">
        <f t="shared" si="645"/>
        <v>0</v>
      </c>
      <c r="P2265" s="52" t="str">
        <f t="shared" si="646"/>
        <v>BOOKING.COM</v>
      </c>
      <c r="Q2265" s="52" t="str">
        <f t="shared" si="647"/>
        <v>*JBS HOTELS</v>
      </c>
      <c r="R2265" s="52" t="str">
        <f t="shared" si="648"/>
        <v>TOERKOOP REISBURO DE VEER</v>
      </c>
    </row>
    <row r="2266" spans="1:18" ht="15" customHeight="1">
      <c r="A2266" t="str">
        <f t="shared" si="631"/>
        <v>JAPANWALA, SAAID</v>
      </c>
      <c r="B2266" t="str">
        <f t="shared" si="632"/>
        <v>806-173018</v>
      </c>
      <c r="C2266">
        <f t="shared" si="633"/>
        <v>93155045</v>
      </c>
      <c r="D2266" t="str">
        <f t="shared" si="634"/>
        <v>Checked Out</v>
      </c>
      <c r="E2266" t="str">
        <f t="shared" si="635"/>
        <v>CRS</v>
      </c>
      <c r="F2266" t="str">
        <f t="shared" si="636"/>
        <v>RACK</v>
      </c>
      <c r="G2266" t="str">
        <f t="shared" si="637"/>
        <v>SBK</v>
      </c>
      <c r="H2266">
        <f t="shared" si="638"/>
        <v>105</v>
      </c>
      <c r="I2266">
        <f t="shared" si="639"/>
        <v>42591</v>
      </c>
      <c r="J2266">
        <f t="shared" si="640"/>
        <v>42595</v>
      </c>
      <c r="K2266" t="str">
        <f t="shared" si="641"/>
        <v>NQQ1</v>
      </c>
      <c r="L2266">
        <f t="shared" si="642"/>
        <v>115</v>
      </c>
      <c r="M2266">
        <f t="shared" si="643"/>
        <v>4</v>
      </c>
      <c r="N2266">
        <f t="shared" si="644"/>
        <v>0</v>
      </c>
      <c r="O2266">
        <f t="shared" si="645"/>
        <v>0</v>
      </c>
      <c r="P2266" s="52" t="str">
        <f t="shared" si="646"/>
        <v>BOOKING.COM</v>
      </c>
      <c r="Q2266" s="52" t="str">
        <f t="shared" si="647"/>
        <v>*JBS HOTELS</v>
      </c>
      <c r="R2266" s="52" t="str">
        <f t="shared" si="648"/>
        <v>TOERKOOP REISBURO DE VEER</v>
      </c>
    </row>
    <row r="2267" spans="1:18" ht="15" customHeight="1">
      <c r="A2267" t="str">
        <f t="shared" si="631"/>
        <v>JAPANWALA, SAAID</v>
      </c>
      <c r="B2267" t="str">
        <f t="shared" si="632"/>
        <v>806-173018</v>
      </c>
      <c r="C2267">
        <f t="shared" si="633"/>
        <v>93155045</v>
      </c>
      <c r="D2267" t="str">
        <f t="shared" si="634"/>
        <v>Checked Out</v>
      </c>
      <c r="E2267" t="str">
        <f t="shared" si="635"/>
        <v>CRS</v>
      </c>
      <c r="F2267" t="str">
        <f t="shared" si="636"/>
        <v>RACK</v>
      </c>
      <c r="G2267" t="str">
        <f t="shared" si="637"/>
        <v>SBK</v>
      </c>
      <c r="H2267">
        <f t="shared" si="638"/>
        <v>105</v>
      </c>
      <c r="I2267">
        <f t="shared" si="639"/>
        <v>42591</v>
      </c>
      <c r="J2267">
        <f t="shared" si="640"/>
        <v>42595</v>
      </c>
      <c r="K2267" t="str">
        <f t="shared" si="641"/>
        <v>NQQ1</v>
      </c>
      <c r="L2267">
        <f t="shared" si="642"/>
        <v>115</v>
      </c>
      <c r="M2267">
        <f t="shared" si="643"/>
        <v>4</v>
      </c>
      <c r="N2267">
        <f t="shared" si="644"/>
        <v>0</v>
      </c>
      <c r="O2267">
        <f t="shared" si="645"/>
        <v>0</v>
      </c>
      <c r="P2267" s="52" t="str">
        <f t="shared" si="646"/>
        <v>BOOKING.COM</v>
      </c>
      <c r="Q2267" s="52" t="str">
        <f t="shared" si="647"/>
        <v>*JBS HOTELS</v>
      </c>
      <c r="R2267" s="52" t="str">
        <f t="shared" si="648"/>
        <v>TOERKOOP REISBURO DE VEER</v>
      </c>
    </row>
    <row r="2268" spans="1:18" ht="15" customHeight="1">
      <c r="A2268" t="str">
        <f t="shared" si="631"/>
        <v>JAPANWALA, SAAID</v>
      </c>
      <c r="B2268" t="str">
        <f t="shared" si="632"/>
        <v>806-173018</v>
      </c>
      <c r="C2268">
        <f t="shared" si="633"/>
        <v>93155045</v>
      </c>
      <c r="D2268" t="str">
        <f t="shared" si="634"/>
        <v>Checked Out</v>
      </c>
      <c r="E2268" t="str">
        <f t="shared" si="635"/>
        <v>CRS</v>
      </c>
      <c r="F2268" t="str">
        <f t="shared" si="636"/>
        <v>RACK</v>
      </c>
      <c r="G2268" t="str">
        <f t="shared" si="637"/>
        <v>SBK</v>
      </c>
      <c r="H2268">
        <f t="shared" si="638"/>
        <v>105</v>
      </c>
      <c r="I2268">
        <f t="shared" si="639"/>
        <v>42591</v>
      </c>
      <c r="J2268">
        <f t="shared" si="640"/>
        <v>42595</v>
      </c>
      <c r="K2268" t="str">
        <f t="shared" si="641"/>
        <v>NQQ1</v>
      </c>
      <c r="L2268">
        <f t="shared" si="642"/>
        <v>115</v>
      </c>
      <c r="M2268">
        <f t="shared" si="643"/>
        <v>4</v>
      </c>
      <c r="N2268">
        <f t="shared" si="644"/>
        <v>0</v>
      </c>
      <c r="O2268">
        <f t="shared" si="645"/>
        <v>0</v>
      </c>
      <c r="P2268" s="52" t="str">
        <f t="shared" si="646"/>
        <v>BOOKING.COM</v>
      </c>
      <c r="Q2268" s="52" t="str">
        <f t="shared" si="647"/>
        <v>*JBS HOTELS</v>
      </c>
      <c r="R2268" s="52" t="str">
        <f t="shared" si="648"/>
        <v>TOERKOOP REISBURO DE VEER</v>
      </c>
    </row>
    <row r="2269" spans="1:18" ht="15" customHeight="1">
      <c r="A2269" t="str">
        <f t="shared" ref="A2269:A2332" si="649">A2268</f>
        <v>JAPANWALA, SAAID</v>
      </c>
      <c r="B2269" t="str">
        <f t="shared" ref="B2269:B2332" si="650">B2268</f>
        <v>806-173018</v>
      </c>
      <c r="C2269">
        <f t="shared" ref="C2269:C2332" si="651">C2268</f>
        <v>93155045</v>
      </c>
      <c r="D2269" t="str">
        <f t="shared" ref="D2269:D2332" si="652">D2268</f>
        <v>Checked Out</v>
      </c>
      <c r="E2269" t="str">
        <f t="shared" ref="E2269:E2332" si="653">E2268</f>
        <v>CRS</v>
      </c>
      <c r="F2269" t="str">
        <f t="shared" ref="F2269:F2332" si="654">F2268</f>
        <v>RACK</v>
      </c>
      <c r="G2269" t="str">
        <f t="shared" ref="G2269:G2332" si="655">G2268</f>
        <v>SBK</v>
      </c>
      <c r="H2269">
        <f t="shared" ref="H2269:H2332" si="656">H2268</f>
        <v>105</v>
      </c>
      <c r="I2269">
        <f t="shared" ref="I2269:I2332" si="657">I2268</f>
        <v>42591</v>
      </c>
      <c r="J2269">
        <f t="shared" ref="J2269:J2332" si="658">J2268</f>
        <v>42595</v>
      </c>
      <c r="K2269" t="str">
        <f t="shared" ref="K2269:K2332" si="659">K2268</f>
        <v>NQQ1</v>
      </c>
      <c r="L2269">
        <f t="shared" ref="L2269:L2332" si="660">L2268</f>
        <v>115</v>
      </c>
      <c r="M2269">
        <f t="shared" ref="M2269:M2332" si="661">M2268</f>
        <v>4</v>
      </c>
      <c r="N2269">
        <f t="shared" ref="N2269:N2332" si="662">N2268</f>
        <v>0</v>
      </c>
      <c r="O2269">
        <f t="shared" ref="O2269:O2332" si="663">O2268</f>
        <v>0</v>
      </c>
      <c r="P2269" s="52" t="str">
        <f t="shared" ref="P2269:P2332" si="664">P2268</f>
        <v>BOOKING.COM</v>
      </c>
      <c r="Q2269" s="52" t="str">
        <f t="shared" ref="Q2269:Q2332" si="665">Q2268</f>
        <v>*JBS HOTELS</v>
      </c>
      <c r="R2269" s="52" t="str">
        <f t="shared" ref="R2269:R2332" si="666">R2268</f>
        <v>TOERKOOP REISBURO DE VEER</v>
      </c>
    </row>
    <row r="2270" spans="1:18" ht="15" customHeight="1">
      <c r="A2270" t="str">
        <f t="shared" si="649"/>
        <v>JAPANWALA, SAAID</v>
      </c>
      <c r="B2270" t="str">
        <f t="shared" si="650"/>
        <v>806-173018</v>
      </c>
      <c r="C2270">
        <f t="shared" si="651"/>
        <v>93155045</v>
      </c>
      <c r="D2270" t="str">
        <f t="shared" si="652"/>
        <v>Checked Out</v>
      </c>
      <c r="E2270" t="str">
        <f t="shared" si="653"/>
        <v>CRS</v>
      </c>
      <c r="F2270" t="str">
        <f t="shared" si="654"/>
        <v>RACK</v>
      </c>
      <c r="G2270" t="str">
        <f t="shared" si="655"/>
        <v>SBK</v>
      </c>
      <c r="H2270">
        <f t="shared" si="656"/>
        <v>105</v>
      </c>
      <c r="I2270">
        <f t="shared" si="657"/>
        <v>42591</v>
      </c>
      <c r="J2270">
        <f t="shared" si="658"/>
        <v>42595</v>
      </c>
      <c r="K2270" t="str">
        <f t="shared" si="659"/>
        <v>NQQ1</v>
      </c>
      <c r="L2270">
        <f t="shared" si="660"/>
        <v>115</v>
      </c>
      <c r="M2270">
        <f t="shared" si="661"/>
        <v>4</v>
      </c>
      <c r="N2270">
        <f t="shared" si="662"/>
        <v>0</v>
      </c>
      <c r="O2270">
        <f t="shared" si="663"/>
        <v>0</v>
      </c>
      <c r="P2270" s="52" t="str">
        <f t="shared" si="664"/>
        <v>BOOKING.COM</v>
      </c>
      <c r="Q2270" s="52" t="str">
        <f t="shared" si="665"/>
        <v>*JBS HOTELS</v>
      </c>
      <c r="R2270" s="52" t="str">
        <f t="shared" si="666"/>
        <v>TOERKOOP REISBURO DE VEER</v>
      </c>
    </row>
    <row r="2271" spans="1:18" ht="15" customHeight="1">
      <c r="A2271" t="str">
        <f t="shared" si="649"/>
        <v>JAPANWALA, SAAID</v>
      </c>
      <c r="B2271" t="str">
        <f t="shared" si="650"/>
        <v>806-173018</v>
      </c>
      <c r="C2271">
        <f t="shared" si="651"/>
        <v>93155045</v>
      </c>
      <c r="D2271" t="str">
        <f t="shared" si="652"/>
        <v>Checked Out</v>
      </c>
      <c r="E2271" t="str">
        <f t="shared" si="653"/>
        <v>CRS</v>
      </c>
      <c r="F2271" t="str">
        <f t="shared" si="654"/>
        <v>RACK</v>
      </c>
      <c r="G2271" t="str">
        <f t="shared" si="655"/>
        <v>SBK</v>
      </c>
      <c r="H2271">
        <f t="shared" si="656"/>
        <v>105</v>
      </c>
      <c r="I2271">
        <f t="shared" si="657"/>
        <v>42591</v>
      </c>
      <c r="J2271">
        <f t="shared" si="658"/>
        <v>42595</v>
      </c>
      <c r="K2271" t="str">
        <f t="shared" si="659"/>
        <v>NQQ1</v>
      </c>
      <c r="L2271">
        <f t="shared" si="660"/>
        <v>115</v>
      </c>
      <c r="M2271">
        <f t="shared" si="661"/>
        <v>4</v>
      </c>
      <c r="N2271">
        <f t="shared" si="662"/>
        <v>0</v>
      </c>
      <c r="O2271">
        <f t="shared" si="663"/>
        <v>0</v>
      </c>
      <c r="P2271" s="52" t="str">
        <f t="shared" si="664"/>
        <v>BOOKING.COM</v>
      </c>
      <c r="Q2271" s="52" t="str">
        <f t="shared" si="665"/>
        <v>*JBS HOTELS</v>
      </c>
      <c r="R2271" s="52" t="str">
        <f t="shared" si="666"/>
        <v>TOERKOOP REISBURO DE VEER</v>
      </c>
    </row>
    <row r="2272" spans="1:18" ht="15" customHeight="1">
      <c r="A2272" t="str">
        <f t="shared" si="649"/>
        <v>JAPANWALA, SAAID</v>
      </c>
      <c r="B2272" t="str">
        <f t="shared" si="650"/>
        <v>806-173018</v>
      </c>
      <c r="C2272">
        <f t="shared" si="651"/>
        <v>93155045</v>
      </c>
      <c r="D2272" t="str">
        <f t="shared" si="652"/>
        <v>Checked Out</v>
      </c>
      <c r="E2272" t="str">
        <f t="shared" si="653"/>
        <v>CRS</v>
      </c>
      <c r="F2272" t="str">
        <f t="shared" si="654"/>
        <v>RACK</v>
      </c>
      <c r="G2272" t="str">
        <f t="shared" si="655"/>
        <v>SBK</v>
      </c>
      <c r="H2272">
        <f t="shared" si="656"/>
        <v>105</v>
      </c>
      <c r="I2272">
        <f t="shared" si="657"/>
        <v>42591</v>
      </c>
      <c r="J2272">
        <f t="shared" si="658"/>
        <v>42595</v>
      </c>
      <c r="K2272" t="str">
        <f t="shared" si="659"/>
        <v>NQQ1</v>
      </c>
      <c r="L2272">
        <f t="shared" si="660"/>
        <v>115</v>
      </c>
      <c r="M2272">
        <f t="shared" si="661"/>
        <v>4</v>
      </c>
      <c r="N2272">
        <f t="shared" si="662"/>
        <v>0</v>
      </c>
      <c r="O2272">
        <f t="shared" si="663"/>
        <v>0</v>
      </c>
      <c r="P2272" s="52" t="str">
        <f t="shared" si="664"/>
        <v>BOOKING.COM</v>
      </c>
      <c r="Q2272" s="52" t="str">
        <f t="shared" si="665"/>
        <v>*JBS HOTELS</v>
      </c>
      <c r="R2272" s="52" t="str">
        <f t="shared" si="666"/>
        <v>TOERKOOP REISBURO DE VEER</v>
      </c>
    </row>
    <row r="2273" spans="1:18" ht="15" customHeight="1">
      <c r="A2273" t="str">
        <f t="shared" si="649"/>
        <v>JAPANWALA, SAAID</v>
      </c>
      <c r="B2273" t="str">
        <f t="shared" si="650"/>
        <v>806-173018</v>
      </c>
      <c r="C2273">
        <f t="shared" si="651"/>
        <v>93155045</v>
      </c>
      <c r="D2273" t="str">
        <f t="shared" si="652"/>
        <v>Checked Out</v>
      </c>
      <c r="E2273" t="str">
        <f t="shared" si="653"/>
        <v>CRS</v>
      </c>
      <c r="F2273" t="str">
        <f t="shared" si="654"/>
        <v>RACK</v>
      </c>
      <c r="G2273" t="str">
        <f t="shared" si="655"/>
        <v>SBK</v>
      </c>
      <c r="H2273">
        <f t="shared" si="656"/>
        <v>105</v>
      </c>
      <c r="I2273">
        <f t="shared" si="657"/>
        <v>42591</v>
      </c>
      <c r="J2273">
        <f t="shared" si="658"/>
        <v>42595</v>
      </c>
      <c r="K2273" t="str">
        <f t="shared" si="659"/>
        <v>NQQ1</v>
      </c>
      <c r="L2273">
        <f t="shared" si="660"/>
        <v>115</v>
      </c>
      <c r="M2273">
        <f t="shared" si="661"/>
        <v>4</v>
      </c>
      <c r="N2273">
        <f t="shared" si="662"/>
        <v>0</v>
      </c>
      <c r="O2273">
        <f t="shared" si="663"/>
        <v>0</v>
      </c>
      <c r="P2273" s="52" t="str">
        <f t="shared" si="664"/>
        <v>BOOKING.COM</v>
      </c>
      <c r="Q2273" s="52" t="str">
        <f t="shared" si="665"/>
        <v>*JBS HOTELS</v>
      </c>
      <c r="R2273" s="52" t="str">
        <f t="shared" si="666"/>
        <v>TOERKOOP REISBURO DE VEER</v>
      </c>
    </row>
    <row r="2274" spans="1:18" ht="15" customHeight="1">
      <c r="A2274" t="str">
        <f t="shared" si="649"/>
        <v>JAPANWALA, SAAID</v>
      </c>
      <c r="B2274" t="str">
        <f t="shared" si="650"/>
        <v>806-173018</v>
      </c>
      <c r="C2274">
        <f t="shared" si="651"/>
        <v>93155045</v>
      </c>
      <c r="D2274" t="str">
        <f t="shared" si="652"/>
        <v>Checked Out</v>
      </c>
      <c r="E2274" t="str">
        <f t="shared" si="653"/>
        <v>CRS</v>
      </c>
      <c r="F2274" t="str">
        <f t="shared" si="654"/>
        <v>RACK</v>
      </c>
      <c r="G2274" t="str">
        <f t="shared" si="655"/>
        <v>SBK</v>
      </c>
      <c r="H2274">
        <f t="shared" si="656"/>
        <v>105</v>
      </c>
      <c r="I2274">
        <f t="shared" si="657"/>
        <v>42591</v>
      </c>
      <c r="J2274">
        <f t="shared" si="658"/>
        <v>42595</v>
      </c>
      <c r="K2274" t="str">
        <f t="shared" si="659"/>
        <v>NQQ1</v>
      </c>
      <c r="L2274">
        <f t="shared" si="660"/>
        <v>115</v>
      </c>
      <c r="M2274">
        <f t="shared" si="661"/>
        <v>4</v>
      </c>
      <c r="N2274">
        <f t="shared" si="662"/>
        <v>0</v>
      </c>
      <c r="O2274">
        <f t="shared" si="663"/>
        <v>0</v>
      </c>
      <c r="P2274" s="52" t="str">
        <f t="shared" si="664"/>
        <v>BOOKING.COM</v>
      </c>
      <c r="Q2274" s="52" t="str">
        <f t="shared" si="665"/>
        <v>*JBS HOTELS</v>
      </c>
      <c r="R2274" s="52" t="str">
        <f t="shared" si="666"/>
        <v>TOERKOOP REISBURO DE VEER</v>
      </c>
    </row>
    <row r="2275" spans="1:18" ht="15" customHeight="1">
      <c r="A2275" t="str">
        <f t="shared" si="649"/>
        <v>JAPANWALA, SAAID</v>
      </c>
      <c r="B2275" t="str">
        <f t="shared" si="650"/>
        <v>806-173018</v>
      </c>
      <c r="C2275">
        <f t="shared" si="651"/>
        <v>93155045</v>
      </c>
      <c r="D2275" t="str">
        <f t="shared" si="652"/>
        <v>Checked Out</v>
      </c>
      <c r="E2275" t="str">
        <f t="shared" si="653"/>
        <v>CRS</v>
      </c>
      <c r="F2275" t="str">
        <f t="shared" si="654"/>
        <v>RACK</v>
      </c>
      <c r="G2275" t="str">
        <f t="shared" si="655"/>
        <v>SBK</v>
      </c>
      <c r="H2275">
        <f t="shared" si="656"/>
        <v>105</v>
      </c>
      <c r="I2275">
        <f t="shared" si="657"/>
        <v>42591</v>
      </c>
      <c r="J2275">
        <f t="shared" si="658"/>
        <v>42595</v>
      </c>
      <c r="K2275" t="str">
        <f t="shared" si="659"/>
        <v>NQQ1</v>
      </c>
      <c r="L2275">
        <f t="shared" si="660"/>
        <v>115</v>
      </c>
      <c r="M2275">
        <f t="shared" si="661"/>
        <v>4</v>
      </c>
      <c r="N2275">
        <f t="shared" si="662"/>
        <v>0</v>
      </c>
      <c r="O2275">
        <f t="shared" si="663"/>
        <v>0</v>
      </c>
      <c r="P2275" s="52" t="str">
        <f t="shared" si="664"/>
        <v>BOOKING.COM</v>
      </c>
      <c r="Q2275" s="52" t="str">
        <f t="shared" si="665"/>
        <v>*JBS HOTELS</v>
      </c>
      <c r="R2275" s="52" t="str">
        <f t="shared" si="666"/>
        <v>TOERKOOP REISBURO DE VEER</v>
      </c>
    </row>
    <row r="2276" spans="1:18" ht="15" customHeight="1">
      <c r="A2276" t="str">
        <f t="shared" si="649"/>
        <v>JAPANWALA, SAAID</v>
      </c>
      <c r="B2276" t="str">
        <f t="shared" si="650"/>
        <v>806-173018</v>
      </c>
      <c r="C2276">
        <f t="shared" si="651"/>
        <v>93155045</v>
      </c>
      <c r="D2276" t="str">
        <f t="shared" si="652"/>
        <v>Checked Out</v>
      </c>
      <c r="E2276" t="str">
        <f t="shared" si="653"/>
        <v>CRS</v>
      </c>
      <c r="F2276" t="str">
        <f t="shared" si="654"/>
        <v>RACK</v>
      </c>
      <c r="G2276" t="str">
        <f t="shared" si="655"/>
        <v>SBK</v>
      </c>
      <c r="H2276">
        <f t="shared" si="656"/>
        <v>105</v>
      </c>
      <c r="I2276">
        <f t="shared" si="657"/>
        <v>42591</v>
      </c>
      <c r="J2276">
        <f t="shared" si="658"/>
        <v>42595</v>
      </c>
      <c r="K2276" t="str">
        <f t="shared" si="659"/>
        <v>NQQ1</v>
      </c>
      <c r="L2276">
        <f t="shared" si="660"/>
        <v>115</v>
      </c>
      <c r="M2276">
        <f t="shared" si="661"/>
        <v>4</v>
      </c>
      <c r="N2276">
        <f t="shared" si="662"/>
        <v>0</v>
      </c>
      <c r="O2276">
        <f t="shared" si="663"/>
        <v>0</v>
      </c>
      <c r="P2276" s="52" t="str">
        <f t="shared" si="664"/>
        <v>BOOKING.COM</v>
      </c>
      <c r="Q2276" s="52" t="str">
        <f t="shared" si="665"/>
        <v>*JBS HOTELS</v>
      </c>
      <c r="R2276" s="52" t="str">
        <f t="shared" si="666"/>
        <v>TOERKOOP REISBURO DE VEER</v>
      </c>
    </row>
    <row r="2277" spans="1:18" ht="15" customHeight="1">
      <c r="A2277" t="str">
        <f t="shared" si="649"/>
        <v>JAPANWALA, SAAID</v>
      </c>
      <c r="B2277" t="str">
        <f t="shared" si="650"/>
        <v>806-173018</v>
      </c>
      <c r="C2277">
        <f t="shared" si="651"/>
        <v>93155045</v>
      </c>
      <c r="D2277" t="str">
        <f t="shared" si="652"/>
        <v>Checked Out</v>
      </c>
      <c r="E2277" t="str">
        <f t="shared" si="653"/>
        <v>CRS</v>
      </c>
      <c r="F2277" t="str">
        <f t="shared" si="654"/>
        <v>RACK</v>
      </c>
      <c r="G2277" t="str">
        <f t="shared" si="655"/>
        <v>SBK</v>
      </c>
      <c r="H2277">
        <f t="shared" si="656"/>
        <v>105</v>
      </c>
      <c r="I2277">
        <f t="shared" si="657"/>
        <v>42591</v>
      </c>
      <c r="J2277">
        <f t="shared" si="658"/>
        <v>42595</v>
      </c>
      <c r="K2277" t="str">
        <f t="shared" si="659"/>
        <v>NQQ1</v>
      </c>
      <c r="L2277">
        <f t="shared" si="660"/>
        <v>115</v>
      </c>
      <c r="M2277">
        <f t="shared" si="661"/>
        <v>4</v>
      </c>
      <c r="N2277">
        <f t="shared" si="662"/>
        <v>0</v>
      </c>
      <c r="O2277">
        <f t="shared" si="663"/>
        <v>0</v>
      </c>
      <c r="P2277" s="52" t="str">
        <f t="shared" si="664"/>
        <v>BOOKING.COM</v>
      </c>
      <c r="Q2277" s="52" t="str">
        <f t="shared" si="665"/>
        <v>*JBS HOTELS</v>
      </c>
      <c r="R2277" s="52" t="str">
        <f t="shared" si="666"/>
        <v>TOERKOOP REISBURO DE VEER</v>
      </c>
    </row>
    <row r="2278" spans="1:18" ht="15" customHeight="1">
      <c r="A2278" t="str">
        <f t="shared" si="649"/>
        <v>JAPANWALA, SAAID</v>
      </c>
      <c r="B2278" t="str">
        <f t="shared" si="650"/>
        <v>806-173018</v>
      </c>
      <c r="C2278">
        <f t="shared" si="651"/>
        <v>93155045</v>
      </c>
      <c r="D2278" t="str">
        <f t="shared" si="652"/>
        <v>Checked Out</v>
      </c>
      <c r="E2278" t="str">
        <f t="shared" si="653"/>
        <v>CRS</v>
      </c>
      <c r="F2278" t="str">
        <f t="shared" si="654"/>
        <v>RACK</v>
      </c>
      <c r="G2278" t="str">
        <f t="shared" si="655"/>
        <v>SBK</v>
      </c>
      <c r="H2278">
        <f t="shared" si="656"/>
        <v>105</v>
      </c>
      <c r="I2278">
        <f t="shared" si="657"/>
        <v>42591</v>
      </c>
      <c r="J2278">
        <f t="shared" si="658"/>
        <v>42595</v>
      </c>
      <c r="K2278" t="str">
        <f t="shared" si="659"/>
        <v>NQQ1</v>
      </c>
      <c r="L2278">
        <f t="shared" si="660"/>
        <v>115</v>
      </c>
      <c r="M2278">
        <f t="shared" si="661"/>
        <v>4</v>
      </c>
      <c r="N2278">
        <f t="shared" si="662"/>
        <v>0</v>
      </c>
      <c r="O2278">
        <f t="shared" si="663"/>
        <v>0</v>
      </c>
      <c r="P2278" s="52" t="str">
        <f t="shared" si="664"/>
        <v>BOOKING.COM</v>
      </c>
      <c r="Q2278" s="52" t="str">
        <f t="shared" si="665"/>
        <v>*JBS HOTELS</v>
      </c>
      <c r="R2278" s="52" t="str">
        <f t="shared" si="666"/>
        <v>TOERKOOP REISBURO DE VEER</v>
      </c>
    </row>
    <row r="2279" spans="1:18" ht="15" customHeight="1">
      <c r="A2279" t="str">
        <f t="shared" si="649"/>
        <v>JAPANWALA, SAAID</v>
      </c>
      <c r="B2279" t="str">
        <f t="shared" si="650"/>
        <v>806-173018</v>
      </c>
      <c r="C2279">
        <f t="shared" si="651"/>
        <v>93155045</v>
      </c>
      <c r="D2279" t="str">
        <f t="shared" si="652"/>
        <v>Checked Out</v>
      </c>
      <c r="E2279" t="str">
        <f t="shared" si="653"/>
        <v>CRS</v>
      </c>
      <c r="F2279" t="str">
        <f t="shared" si="654"/>
        <v>RACK</v>
      </c>
      <c r="G2279" t="str">
        <f t="shared" si="655"/>
        <v>SBK</v>
      </c>
      <c r="H2279">
        <f t="shared" si="656"/>
        <v>105</v>
      </c>
      <c r="I2279">
        <f t="shared" si="657"/>
        <v>42591</v>
      </c>
      <c r="J2279">
        <f t="shared" si="658"/>
        <v>42595</v>
      </c>
      <c r="K2279" t="str">
        <f t="shared" si="659"/>
        <v>NQQ1</v>
      </c>
      <c r="L2279">
        <f t="shared" si="660"/>
        <v>115</v>
      </c>
      <c r="M2279">
        <f t="shared" si="661"/>
        <v>4</v>
      </c>
      <c r="N2279">
        <f t="shared" si="662"/>
        <v>0</v>
      </c>
      <c r="O2279">
        <f t="shared" si="663"/>
        <v>0</v>
      </c>
      <c r="P2279" s="52" t="str">
        <f t="shared" si="664"/>
        <v>BOOKING.COM</v>
      </c>
      <c r="Q2279" s="52" t="str">
        <f t="shared" si="665"/>
        <v>*JBS HOTELS</v>
      </c>
      <c r="R2279" s="52" t="str">
        <f t="shared" si="666"/>
        <v>TOERKOOP REISBURO DE VEER</v>
      </c>
    </row>
    <row r="2280" spans="1:18" ht="15" customHeight="1">
      <c r="A2280" t="str">
        <f t="shared" si="649"/>
        <v>JAPANWALA, SAAID</v>
      </c>
      <c r="B2280" t="str">
        <f t="shared" si="650"/>
        <v>806-173018</v>
      </c>
      <c r="C2280">
        <f t="shared" si="651"/>
        <v>93155045</v>
      </c>
      <c r="D2280" t="str">
        <f t="shared" si="652"/>
        <v>Checked Out</v>
      </c>
      <c r="E2280" t="str">
        <f t="shared" si="653"/>
        <v>CRS</v>
      </c>
      <c r="F2280" t="str">
        <f t="shared" si="654"/>
        <v>RACK</v>
      </c>
      <c r="G2280" t="str">
        <f t="shared" si="655"/>
        <v>SBK</v>
      </c>
      <c r="H2280">
        <f t="shared" si="656"/>
        <v>105</v>
      </c>
      <c r="I2280">
        <f t="shared" si="657"/>
        <v>42591</v>
      </c>
      <c r="J2280">
        <f t="shared" si="658"/>
        <v>42595</v>
      </c>
      <c r="K2280" t="str">
        <f t="shared" si="659"/>
        <v>NQQ1</v>
      </c>
      <c r="L2280">
        <f t="shared" si="660"/>
        <v>115</v>
      </c>
      <c r="M2280">
        <f t="shared" si="661"/>
        <v>4</v>
      </c>
      <c r="N2280">
        <f t="shared" si="662"/>
        <v>0</v>
      </c>
      <c r="O2280">
        <f t="shared" si="663"/>
        <v>0</v>
      </c>
      <c r="P2280" s="52" t="str">
        <f t="shared" si="664"/>
        <v>BOOKING.COM</v>
      </c>
      <c r="Q2280" s="52" t="str">
        <f t="shared" si="665"/>
        <v>*JBS HOTELS</v>
      </c>
      <c r="R2280" s="52" t="str">
        <f t="shared" si="666"/>
        <v>TOERKOOP REISBURO DE VEER</v>
      </c>
    </row>
    <row r="2281" spans="1:18" ht="15" customHeight="1">
      <c r="A2281" t="str">
        <f t="shared" si="649"/>
        <v>JAPANWALA, SAAID</v>
      </c>
      <c r="B2281" t="str">
        <f t="shared" si="650"/>
        <v>806-173018</v>
      </c>
      <c r="C2281">
        <f t="shared" si="651"/>
        <v>93155045</v>
      </c>
      <c r="D2281" t="str">
        <f t="shared" si="652"/>
        <v>Checked Out</v>
      </c>
      <c r="E2281" t="str">
        <f t="shared" si="653"/>
        <v>CRS</v>
      </c>
      <c r="F2281" t="str">
        <f t="shared" si="654"/>
        <v>RACK</v>
      </c>
      <c r="G2281" t="str">
        <f t="shared" si="655"/>
        <v>SBK</v>
      </c>
      <c r="H2281">
        <f t="shared" si="656"/>
        <v>105</v>
      </c>
      <c r="I2281">
        <f t="shared" si="657"/>
        <v>42591</v>
      </c>
      <c r="J2281">
        <f t="shared" si="658"/>
        <v>42595</v>
      </c>
      <c r="K2281" t="str">
        <f t="shared" si="659"/>
        <v>NQQ1</v>
      </c>
      <c r="L2281">
        <f t="shared" si="660"/>
        <v>115</v>
      </c>
      <c r="M2281">
        <f t="shared" si="661"/>
        <v>4</v>
      </c>
      <c r="N2281">
        <f t="shared" si="662"/>
        <v>0</v>
      </c>
      <c r="O2281">
        <f t="shared" si="663"/>
        <v>0</v>
      </c>
      <c r="P2281" s="52" t="str">
        <f t="shared" si="664"/>
        <v>BOOKING.COM</v>
      </c>
      <c r="Q2281" s="52" t="str">
        <f t="shared" si="665"/>
        <v>*JBS HOTELS</v>
      </c>
      <c r="R2281" s="52" t="str">
        <f t="shared" si="666"/>
        <v>TOERKOOP REISBURO DE VEER</v>
      </c>
    </row>
    <row r="2282" spans="1:18" ht="15" customHeight="1">
      <c r="A2282" t="str">
        <f t="shared" si="649"/>
        <v>JAPANWALA, SAAID</v>
      </c>
      <c r="B2282" t="str">
        <f t="shared" si="650"/>
        <v>806-173018</v>
      </c>
      <c r="C2282">
        <f t="shared" si="651"/>
        <v>93155045</v>
      </c>
      <c r="D2282" t="str">
        <f t="shared" si="652"/>
        <v>Checked Out</v>
      </c>
      <c r="E2282" t="str">
        <f t="shared" si="653"/>
        <v>CRS</v>
      </c>
      <c r="F2282" t="str">
        <f t="shared" si="654"/>
        <v>RACK</v>
      </c>
      <c r="G2282" t="str">
        <f t="shared" si="655"/>
        <v>SBK</v>
      </c>
      <c r="H2282">
        <f t="shared" si="656"/>
        <v>105</v>
      </c>
      <c r="I2282">
        <f t="shared" si="657"/>
        <v>42591</v>
      </c>
      <c r="J2282">
        <f t="shared" si="658"/>
        <v>42595</v>
      </c>
      <c r="K2282" t="str">
        <f t="shared" si="659"/>
        <v>NQQ1</v>
      </c>
      <c r="L2282">
        <f t="shared" si="660"/>
        <v>115</v>
      </c>
      <c r="M2282">
        <f t="shared" si="661"/>
        <v>4</v>
      </c>
      <c r="N2282">
        <f t="shared" si="662"/>
        <v>0</v>
      </c>
      <c r="O2282">
        <f t="shared" si="663"/>
        <v>0</v>
      </c>
      <c r="P2282" s="52" t="str">
        <f t="shared" si="664"/>
        <v>BOOKING.COM</v>
      </c>
      <c r="Q2282" s="52" t="str">
        <f t="shared" si="665"/>
        <v>*JBS HOTELS</v>
      </c>
      <c r="R2282" s="52" t="str">
        <f t="shared" si="666"/>
        <v>TOERKOOP REISBURO DE VEER</v>
      </c>
    </row>
    <row r="2283" spans="1:18" ht="15" customHeight="1">
      <c r="A2283" t="str">
        <f t="shared" si="649"/>
        <v>JAPANWALA, SAAID</v>
      </c>
      <c r="B2283" t="str">
        <f t="shared" si="650"/>
        <v>806-173018</v>
      </c>
      <c r="C2283">
        <f t="shared" si="651"/>
        <v>93155045</v>
      </c>
      <c r="D2283" t="str">
        <f t="shared" si="652"/>
        <v>Checked Out</v>
      </c>
      <c r="E2283" t="str">
        <f t="shared" si="653"/>
        <v>CRS</v>
      </c>
      <c r="F2283" t="str">
        <f t="shared" si="654"/>
        <v>RACK</v>
      </c>
      <c r="G2283" t="str">
        <f t="shared" si="655"/>
        <v>SBK</v>
      </c>
      <c r="H2283">
        <f t="shared" si="656"/>
        <v>105</v>
      </c>
      <c r="I2283">
        <f t="shared" si="657"/>
        <v>42591</v>
      </c>
      <c r="J2283">
        <f t="shared" si="658"/>
        <v>42595</v>
      </c>
      <c r="K2283" t="str">
        <f t="shared" si="659"/>
        <v>NQQ1</v>
      </c>
      <c r="L2283">
        <f t="shared" si="660"/>
        <v>115</v>
      </c>
      <c r="M2283">
        <f t="shared" si="661"/>
        <v>4</v>
      </c>
      <c r="N2283">
        <f t="shared" si="662"/>
        <v>0</v>
      </c>
      <c r="O2283">
        <f t="shared" si="663"/>
        <v>0</v>
      </c>
      <c r="P2283" s="52" t="str">
        <f t="shared" si="664"/>
        <v>BOOKING.COM</v>
      </c>
      <c r="Q2283" s="52" t="str">
        <f t="shared" si="665"/>
        <v>*JBS HOTELS</v>
      </c>
      <c r="R2283" s="52" t="str">
        <f t="shared" si="666"/>
        <v>TOERKOOP REISBURO DE VEER</v>
      </c>
    </row>
    <row r="2284" spans="1:18" ht="15" customHeight="1">
      <c r="A2284" t="str">
        <f t="shared" si="649"/>
        <v>JAPANWALA, SAAID</v>
      </c>
      <c r="B2284" t="str">
        <f t="shared" si="650"/>
        <v>806-173018</v>
      </c>
      <c r="C2284">
        <f t="shared" si="651"/>
        <v>93155045</v>
      </c>
      <c r="D2284" t="str">
        <f t="shared" si="652"/>
        <v>Checked Out</v>
      </c>
      <c r="E2284" t="str">
        <f t="shared" si="653"/>
        <v>CRS</v>
      </c>
      <c r="F2284" t="str">
        <f t="shared" si="654"/>
        <v>RACK</v>
      </c>
      <c r="G2284" t="str">
        <f t="shared" si="655"/>
        <v>SBK</v>
      </c>
      <c r="H2284">
        <f t="shared" si="656"/>
        <v>105</v>
      </c>
      <c r="I2284">
        <f t="shared" si="657"/>
        <v>42591</v>
      </c>
      <c r="J2284">
        <f t="shared" si="658"/>
        <v>42595</v>
      </c>
      <c r="K2284" t="str">
        <f t="shared" si="659"/>
        <v>NQQ1</v>
      </c>
      <c r="L2284">
        <f t="shared" si="660"/>
        <v>115</v>
      </c>
      <c r="M2284">
        <f t="shared" si="661"/>
        <v>4</v>
      </c>
      <c r="N2284">
        <f t="shared" si="662"/>
        <v>0</v>
      </c>
      <c r="O2284">
        <f t="shared" si="663"/>
        <v>0</v>
      </c>
      <c r="P2284" s="52" t="str">
        <f t="shared" si="664"/>
        <v>BOOKING.COM</v>
      </c>
      <c r="Q2284" s="52" t="str">
        <f t="shared" si="665"/>
        <v>*JBS HOTELS</v>
      </c>
      <c r="R2284" s="52" t="str">
        <f t="shared" si="666"/>
        <v>TOERKOOP REISBURO DE VEER</v>
      </c>
    </row>
    <row r="2285" spans="1:18" ht="15" customHeight="1">
      <c r="A2285" t="str">
        <f t="shared" si="649"/>
        <v>JAPANWALA, SAAID</v>
      </c>
      <c r="B2285" t="str">
        <f t="shared" si="650"/>
        <v>806-173018</v>
      </c>
      <c r="C2285">
        <f t="shared" si="651"/>
        <v>93155045</v>
      </c>
      <c r="D2285" t="str">
        <f t="shared" si="652"/>
        <v>Checked Out</v>
      </c>
      <c r="E2285" t="str">
        <f t="shared" si="653"/>
        <v>CRS</v>
      </c>
      <c r="F2285" t="str">
        <f t="shared" si="654"/>
        <v>RACK</v>
      </c>
      <c r="G2285" t="str">
        <f t="shared" si="655"/>
        <v>SBK</v>
      </c>
      <c r="H2285">
        <f t="shared" si="656"/>
        <v>105</v>
      </c>
      <c r="I2285">
        <f t="shared" si="657"/>
        <v>42591</v>
      </c>
      <c r="J2285">
        <f t="shared" si="658"/>
        <v>42595</v>
      </c>
      <c r="K2285" t="str">
        <f t="shared" si="659"/>
        <v>NQQ1</v>
      </c>
      <c r="L2285">
        <f t="shared" si="660"/>
        <v>115</v>
      </c>
      <c r="M2285">
        <f t="shared" si="661"/>
        <v>4</v>
      </c>
      <c r="N2285">
        <f t="shared" si="662"/>
        <v>0</v>
      </c>
      <c r="O2285">
        <f t="shared" si="663"/>
        <v>0</v>
      </c>
      <c r="P2285" s="52" t="str">
        <f t="shared" si="664"/>
        <v>BOOKING.COM</v>
      </c>
      <c r="Q2285" s="52" t="str">
        <f t="shared" si="665"/>
        <v>*JBS HOTELS</v>
      </c>
      <c r="R2285" s="52" t="str">
        <f t="shared" si="666"/>
        <v>TOERKOOP REISBURO DE VEER</v>
      </c>
    </row>
    <row r="2286" spans="1:18" ht="15" customHeight="1">
      <c r="A2286" t="str">
        <f t="shared" si="649"/>
        <v>JAPANWALA, SAAID</v>
      </c>
      <c r="B2286" t="str">
        <f t="shared" si="650"/>
        <v>806-173018</v>
      </c>
      <c r="C2286">
        <f t="shared" si="651"/>
        <v>93155045</v>
      </c>
      <c r="D2286" t="str">
        <f t="shared" si="652"/>
        <v>Checked Out</v>
      </c>
      <c r="E2286" t="str">
        <f t="shared" si="653"/>
        <v>CRS</v>
      </c>
      <c r="F2286" t="str">
        <f t="shared" si="654"/>
        <v>RACK</v>
      </c>
      <c r="G2286" t="str">
        <f t="shared" si="655"/>
        <v>SBK</v>
      </c>
      <c r="H2286">
        <f t="shared" si="656"/>
        <v>105</v>
      </c>
      <c r="I2286">
        <f t="shared" si="657"/>
        <v>42591</v>
      </c>
      <c r="J2286">
        <f t="shared" si="658"/>
        <v>42595</v>
      </c>
      <c r="K2286" t="str">
        <f t="shared" si="659"/>
        <v>NQQ1</v>
      </c>
      <c r="L2286">
        <f t="shared" si="660"/>
        <v>115</v>
      </c>
      <c r="M2286">
        <f t="shared" si="661"/>
        <v>4</v>
      </c>
      <c r="N2286">
        <f t="shared" si="662"/>
        <v>0</v>
      </c>
      <c r="O2286">
        <f t="shared" si="663"/>
        <v>0</v>
      </c>
      <c r="P2286" s="52" t="str">
        <f t="shared" si="664"/>
        <v>BOOKING.COM</v>
      </c>
      <c r="Q2286" s="52" t="str">
        <f t="shared" si="665"/>
        <v>*JBS HOTELS</v>
      </c>
      <c r="R2286" s="52" t="str">
        <f t="shared" si="666"/>
        <v>TOERKOOP REISBURO DE VEER</v>
      </c>
    </row>
    <row r="2287" spans="1:18" ht="15" customHeight="1">
      <c r="A2287" t="str">
        <f t="shared" si="649"/>
        <v>JAPANWALA, SAAID</v>
      </c>
      <c r="B2287" t="str">
        <f t="shared" si="650"/>
        <v>806-173018</v>
      </c>
      <c r="C2287">
        <f t="shared" si="651"/>
        <v>93155045</v>
      </c>
      <c r="D2287" t="str">
        <f t="shared" si="652"/>
        <v>Checked Out</v>
      </c>
      <c r="E2287" t="str">
        <f t="shared" si="653"/>
        <v>CRS</v>
      </c>
      <c r="F2287" t="str">
        <f t="shared" si="654"/>
        <v>RACK</v>
      </c>
      <c r="G2287" t="str">
        <f t="shared" si="655"/>
        <v>SBK</v>
      </c>
      <c r="H2287">
        <f t="shared" si="656"/>
        <v>105</v>
      </c>
      <c r="I2287">
        <f t="shared" si="657"/>
        <v>42591</v>
      </c>
      <c r="J2287">
        <f t="shared" si="658"/>
        <v>42595</v>
      </c>
      <c r="K2287" t="str">
        <f t="shared" si="659"/>
        <v>NQQ1</v>
      </c>
      <c r="L2287">
        <f t="shared" si="660"/>
        <v>115</v>
      </c>
      <c r="M2287">
        <f t="shared" si="661"/>
        <v>4</v>
      </c>
      <c r="N2287">
        <f t="shared" si="662"/>
        <v>0</v>
      </c>
      <c r="O2287">
        <f t="shared" si="663"/>
        <v>0</v>
      </c>
      <c r="P2287" s="52" t="str">
        <f t="shared" si="664"/>
        <v>BOOKING.COM</v>
      </c>
      <c r="Q2287" s="52" t="str">
        <f t="shared" si="665"/>
        <v>*JBS HOTELS</v>
      </c>
      <c r="R2287" s="52" t="str">
        <f t="shared" si="666"/>
        <v>TOERKOOP REISBURO DE VEER</v>
      </c>
    </row>
    <row r="2288" spans="1:18" ht="15" customHeight="1">
      <c r="A2288" t="str">
        <f t="shared" si="649"/>
        <v>JAPANWALA, SAAID</v>
      </c>
      <c r="B2288" t="str">
        <f t="shared" si="650"/>
        <v>806-173018</v>
      </c>
      <c r="C2288">
        <f t="shared" si="651"/>
        <v>93155045</v>
      </c>
      <c r="D2288" t="str">
        <f t="shared" si="652"/>
        <v>Checked Out</v>
      </c>
      <c r="E2288" t="str">
        <f t="shared" si="653"/>
        <v>CRS</v>
      </c>
      <c r="F2288" t="str">
        <f t="shared" si="654"/>
        <v>RACK</v>
      </c>
      <c r="G2288" t="str">
        <f t="shared" si="655"/>
        <v>SBK</v>
      </c>
      <c r="H2288">
        <f t="shared" si="656"/>
        <v>105</v>
      </c>
      <c r="I2288">
        <f t="shared" si="657"/>
        <v>42591</v>
      </c>
      <c r="J2288">
        <f t="shared" si="658"/>
        <v>42595</v>
      </c>
      <c r="K2288" t="str">
        <f t="shared" si="659"/>
        <v>NQQ1</v>
      </c>
      <c r="L2288">
        <f t="shared" si="660"/>
        <v>115</v>
      </c>
      <c r="M2288">
        <f t="shared" si="661"/>
        <v>4</v>
      </c>
      <c r="N2288">
        <f t="shared" si="662"/>
        <v>0</v>
      </c>
      <c r="O2288">
        <f t="shared" si="663"/>
        <v>0</v>
      </c>
      <c r="P2288" s="52" t="str">
        <f t="shared" si="664"/>
        <v>BOOKING.COM</v>
      </c>
      <c r="Q2288" s="52" t="str">
        <f t="shared" si="665"/>
        <v>*JBS HOTELS</v>
      </c>
      <c r="R2288" s="52" t="str">
        <f t="shared" si="666"/>
        <v>TOERKOOP REISBURO DE VEER</v>
      </c>
    </row>
    <row r="2289" spans="1:18" ht="15" customHeight="1">
      <c r="A2289" t="str">
        <f t="shared" si="649"/>
        <v>JAPANWALA, SAAID</v>
      </c>
      <c r="B2289" t="str">
        <f t="shared" si="650"/>
        <v>806-173018</v>
      </c>
      <c r="C2289">
        <f t="shared" si="651"/>
        <v>93155045</v>
      </c>
      <c r="D2289" t="str">
        <f t="shared" si="652"/>
        <v>Checked Out</v>
      </c>
      <c r="E2289" t="str">
        <f t="shared" si="653"/>
        <v>CRS</v>
      </c>
      <c r="F2289" t="str">
        <f t="shared" si="654"/>
        <v>RACK</v>
      </c>
      <c r="G2289" t="str">
        <f t="shared" si="655"/>
        <v>SBK</v>
      </c>
      <c r="H2289">
        <f t="shared" si="656"/>
        <v>105</v>
      </c>
      <c r="I2289">
        <f t="shared" si="657"/>
        <v>42591</v>
      </c>
      <c r="J2289">
        <f t="shared" si="658"/>
        <v>42595</v>
      </c>
      <c r="K2289" t="str">
        <f t="shared" si="659"/>
        <v>NQQ1</v>
      </c>
      <c r="L2289">
        <f t="shared" si="660"/>
        <v>115</v>
      </c>
      <c r="M2289">
        <f t="shared" si="661"/>
        <v>4</v>
      </c>
      <c r="N2289">
        <f t="shared" si="662"/>
        <v>0</v>
      </c>
      <c r="O2289">
        <f t="shared" si="663"/>
        <v>0</v>
      </c>
      <c r="P2289" s="52" t="str">
        <f t="shared" si="664"/>
        <v>BOOKING.COM</v>
      </c>
      <c r="Q2289" s="52" t="str">
        <f t="shared" si="665"/>
        <v>*JBS HOTELS</v>
      </c>
      <c r="R2289" s="52" t="str">
        <f t="shared" si="666"/>
        <v>TOERKOOP REISBURO DE VEER</v>
      </c>
    </row>
    <row r="2290" spans="1:18" ht="15" customHeight="1">
      <c r="A2290" t="str">
        <f t="shared" si="649"/>
        <v>JAPANWALA, SAAID</v>
      </c>
      <c r="B2290" t="str">
        <f t="shared" si="650"/>
        <v>806-173018</v>
      </c>
      <c r="C2290">
        <f t="shared" si="651"/>
        <v>93155045</v>
      </c>
      <c r="D2290" t="str">
        <f t="shared" si="652"/>
        <v>Checked Out</v>
      </c>
      <c r="E2290" t="str">
        <f t="shared" si="653"/>
        <v>CRS</v>
      </c>
      <c r="F2290" t="str">
        <f t="shared" si="654"/>
        <v>RACK</v>
      </c>
      <c r="G2290" t="str">
        <f t="shared" si="655"/>
        <v>SBK</v>
      </c>
      <c r="H2290">
        <f t="shared" si="656"/>
        <v>105</v>
      </c>
      <c r="I2290">
        <f t="shared" si="657"/>
        <v>42591</v>
      </c>
      <c r="J2290">
        <f t="shared" si="658"/>
        <v>42595</v>
      </c>
      <c r="K2290" t="str">
        <f t="shared" si="659"/>
        <v>NQQ1</v>
      </c>
      <c r="L2290">
        <f t="shared" si="660"/>
        <v>115</v>
      </c>
      <c r="M2290">
        <f t="shared" si="661"/>
        <v>4</v>
      </c>
      <c r="N2290">
        <f t="shared" si="662"/>
        <v>0</v>
      </c>
      <c r="O2290">
        <f t="shared" si="663"/>
        <v>0</v>
      </c>
      <c r="P2290" s="52" t="str">
        <f t="shared" si="664"/>
        <v>BOOKING.COM</v>
      </c>
      <c r="Q2290" s="52" t="str">
        <f t="shared" si="665"/>
        <v>*JBS HOTELS</v>
      </c>
      <c r="R2290" s="52" t="str">
        <f t="shared" si="666"/>
        <v>TOERKOOP REISBURO DE VEER</v>
      </c>
    </row>
    <row r="2291" spans="1:18" ht="15" customHeight="1">
      <c r="A2291" t="str">
        <f t="shared" si="649"/>
        <v>JAPANWALA, SAAID</v>
      </c>
      <c r="B2291" t="str">
        <f t="shared" si="650"/>
        <v>806-173018</v>
      </c>
      <c r="C2291">
        <f t="shared" si="651"/>
        <v>93155045</v>
      </c>
      <c r="D2291" t="str">
        <f t="shared" si="652"/>
        <v>Checked Out</v>
      </c>
      <c r="E2291" t="str">
        <f t="shared" si="653"/>
        <v>CRS</v>
      </c>
      <c r="F2291" t="str">
        <f t="shared" si="654"/>
        <v>RACK</v>
      </c>
      <c r="G2291" t="str">
        <f t="shared" si="655"/>
        <v>SBK</v>
      </c>
      <c r="H2291">
        <f t="shared" si="656"/>
        <v>105</v>
      </c>
      <c r="I2291">
        <f t="shared" si="657"/>
        <v>42591</v>
      </c>
      <c r="J2291">
        <f t="shared" si="658"/>
        <v>42595</v>
      </c>
      <c r="K2291" t="str">
        <f t="shared" si="659"/>
        <v>NQQ1</v>
      </c>
      <c r="L2291">
        <f t="shared" si="660"/>
        <v>115</v>
      </c>
      <c r="M2291">
        <f t="shared" si="661"/>
        <v>4</v>
      </c>
      <c r="N2291">
        <f t="shared" si="662"/>
        <v>0</v>
      </c>
      <c r="O2291">
        <f t="shared" si="663"/>
        <v>0</v>
      </c>
      <c r="P2291" s="52" t="str">
        <f t="shared" si="664"/>
        <v>BOOKING.COM</v>
      </c>
      <c r="Q2291" s="52" t="str">
        <f t="shared" si="665"/>
        <v>*JBS HOTELS</v>
      </c>
      <c r="R2291" s="52" t="str">
        <f t="shared" si="666"/>
        <v>TOERKOOP REISBURO DE VEER</v>
      </c>
    </row>
    <row r="2292" spans="1:18" ht="15" customHeight="1">
      <c r="A2292" t="str">
        <f t="shared" si="649"/>
        <v>JAPANWALA, SAAID</v>
      </c>
      <c r="B2292" t="str">
        <f t="shared" si="650"/>
        <v>806-173018</v>
      </c>
      <c r="C2292">
        <f t="shared" si="651"/>
        <v>93155045</v>
      </c>
      <c r="D2292" t="str">
        <f t="shared" si="652"/>
        <v>Checked Out</v>
      </c>
      <c r="E2292" t="str">
        <f t="shared" si="653"/>
        <v>CRS</v>
      </c>
      <c r="F2292" t="str">
        <f t="shared" si="654"/>
        <v>RACK</v>
      </c>
      <c r="G2292" t="str">
        <f t="shared" si="655"/>
        <v>SBK</v>
      </c>
      <c r="H2292">
        <f t="shared" si="656"/>
        <v>105</v>
      </c>
      <c r="I2292">
        <f t="shared" si="657"/>
        <v>42591</v>
      </c>
      <c r="J2292">
        <f t="shared" si="658"/>
        <v>42595</v>
      </c>
      <c r="K2292" t="str">
        <f t="shared" si="659"/>
        <v>NQQ1</v>
      </c>
      <c r="L2292">
        <f t="shared" si="660"/>
        <v>115</v>
      </c>
      <c r="M2292">
        <f t="shared" si="661"/>
        <v>4</v>
      </c>
      <c r="N2292">
        <f t="shared" si="662"/>
        <v>0</v>
      </c>
      <c r="O2292">
        <f t="shared" si="663"/>
        <v>0</v>
      </c>
      <c r="P2292" s="52" t="str">
        <f t="shared" si="664"/>
        <v>BOOKING.COM</v>
      </c>
      <c r="Q2292" s="52" t="str">
        <f t="shared" si="665"/>
        <v>*JBS HOTELS</v>
      </c>
      <c r="R2292" s="52" t="str">
        <f t="shared" si="666"/>
        <v>TOERKOOP REISBURO DE VEER</v>
      </c>
    </row>
    <row r="2293" spans="1:18" ht="15" customHeight="1">
      <c r="A2293" t="str">
        <f t="shared" si="649"/>
        <v>JAPANWALA, SAAID</v>
      </c>
      <c r="B2293" t="str">
        <f t="shared" si="650"/>
        <v>806-173018</v>
      </c>
      <c r="C2293">
        <f t="shared" si="651"/>
        <v>93155045</v>
      </c>
      <c r="D2293" t="str">
        <f t="shared" si="652"/>
        <v>Checked Out</v>
      </c>
      <c r="E2293" t="str">
        <f t="shared" si="653"/>
        <v>CRS</v>
      </c>
      <c r="F2293" t="str">
        <f t="shared" si="654"/>
        <v>RACK</v>
      </c>
      <c r="G2293" t="str">
        <f t="shared" si="655"/>
        <v>SBK</v>
      </c>
      <c r="H2293">
        <f t="shared" si="656"/>
        <v>105</v>
      </c>
      <c r="I2293">
        <f t="shared" si="657"/>
        <v>42591</v>
      </c>
      <c r="J2293">
        <f t="shared" si="658"/>
        <v>42595</v>
      </c>
      <c r="K2293" t="str">
        <f t="shared" si="659"/>
        <v>NQQ1</v>
      </c>
      <c r="L2293">
        <f t="shared" si="660"/>
        <v>115</v>
      </c>
      <c r="M2293">
        <f t="shared" si="661"/>
        <v>4</v>
      </c>
      <c r="N2293">
        <f t="shared" si="662"/>
        <v>0</v>
      </c>
      <c r="O2293">
        <f t="shared" si="663"/>
        <v>0</v>
      </c>
      <c r="P2293" s="52" t="str">
        <f t="shared" si="664"/>
        <v>BOOKING.COM</v>
      </c>
      <c r="Q2293" s="52" t="str">
        <f t="shared" si="665"/>
        <v>*JBS HOTELS</v>
      </c>
      <c r="R2293" s="52" t="str">
        <f t="shared" si="666"/>
        <v>TOERKOOP REISBURO DE VEER</v>
      </c>
    </row>
    <row r="2294" spans="1:18" ht="15" customHeight="1">
      <c r="A2294" t="str">
        <f t="shared" si="649"/>
        <v>JAPANWALA, SAAID</v>
      </c>
      <c r="B2294" t="str">
        <f t="shared" si="650"/>
        <v>806-173018</v>
      </c>
      <c r="C2294">
        <f t="shared" si="651"/>
        <v>93155045</v>
      </c>
      <c r="D2294" t="str">
        <f t="shared" si="652"/>
        <v>Checked Out</v>
      </c>
      <c r="E2294" t="str">
        <f t="shared" si="653"/>
        <v>CRS</v>
      </c>
      <c r="F2294" t="str">
        <f t="shared" si="654"/>
        <v>RACK</v>
      </c>
      <c r="G2294" t="str">
        <f t="shared" si="655"/>
        <v>SBK</v>
      </c>
      <c r="H2294">
        <f t="shared" si="656"/>
        <v>105</v>
      </c>
      <c r="I2294">
        <f t="shared" si="657"/>
        <v>42591</v>
      </c>
      <c r="J2294">
        <f t="shared" si="658"/>
        <v>42595</v>
      </c>
      <c r="K2294" t="str">
        <f t="shared" si="659"/>
        <v>NQQ1</v>
      </c>
      <c r="L2294">
        <f t="shared" si="660"/>
        <v>115</v>
      </c>
      <c r="M2294">
        <f t="shared" si="661"/>
        <v>4</v>
      </c>
      <c r="N2294">
        <f t="shared" si="662"/>
        <v>0</v>
      </c>
      <c r="O2294">
        <f t="shared" si="663"/>
        <v>0</v>
      </c>
      <c r="P2294" s="52" t="str">
        <f t="shared" si="664"/>
        <v>BOOKING.COM</v>
      </c>
      <c r="Q2294" s="52" t="str">
        <f t="shared" si="665"/>
        <v>*JBS HOTELS</v>
      </c>
      <c r="R2294" s="52" t="str">
        <f t="shared" si="666"/>
        <v>TOERKOOP REISBURO DE VEER</v>
      </c>
    </row>
    <row r="2295" spans="1:18" ht="15" customHeight="1">
      <c r="A2295" t="str">
        <f t="shared" si="649"/>
        <v>JAPANWALA, SAAID</v>
      </c>
      <c r="B2295" t="str">
        <f t="shared" si="650"/>
        <v>806-173018</v>
      </c>
      <c r="C2295">
        <f t="shared" si="651"/>
        <v>93155045</v>
      </c>
      <c r="D2295" t="str">
        <f t="shared" si="652"/>
        <v>Checked Out</v>
      </c>
      <c r="E2295" t="str">
        <f t="shared" si="653"/>
        <v>CRS</v>
      </c>
      <c r="F2295" t="str">
        <f t="shared" si="654"/>
        <v>RACK</v>
      </c>
      <c r="G2295" t="str">
        <f t="shared" si="655"/>
        <v>SBK</v>
      </c>
      <c r="H2295">
        <f t="shared" si="656"/>
        <v>105</v>
      </c>
      <c r="I2295">
        <f t="shared" si="657"/>
        <v>42591</v>
      </c>
      <c r="J2295">
        <f t="shared" si="658"/>
        <v>42595</v>
      </c>
      <c r="K2295" t="str">
        <f t="shared" si="659"/>
        <v>NQQ1</v>
      </c>
      <c r="L2295">
        <f t="shared" si="660"/>
        <v>115</v>
      </c>
      <c r="M2295">
        <f t="shared" si="661"/>
        <v>4</v>
      </c>
      <c r="N2295">
        <f t="shared" si="662"/>
        <v>0</v>
      </c>
      <c r="O2295">
        <f t="shared" si="663"/>
        <v>0</v>
      </c>
      <c r="P2295" s="52" t="str">
        <f t="shared" si="664"/>
        <v>BOOKING.COM</v>
      </c>
      <c r="Q2295" s="52" t="str">
        <f t="shared" si="665"/>
        <v>*JBS HOTELS</v>
      </c>
      <c r="R2295" s="52" t="str">
        <f t="shared" si="666"/>
        <v>TOERKOOP REISBURO DE VEER</v>
      </c>
    </row>
    <row r="2296" spans="1:18" ht="15" customHeight="1">
      <c r="A2296" t="str">
        <f t="shared" si="649"/>
        <v>JAPANWALA, SAAID</v>
      </c>
      <c r="B2296" t="str">
        <f t="shared" si="650"/>
        <v>806-173018</v>
      </c>
      <c r="C2296">
        <f t="shared" si="651"/>
        <v>93155045</v>
      </c>
      <c r="D2296" t="str">
        <f t="shared" si="652"/>
        <v>Checked Out</v>
      </c>
      <c r="E2296" t="str">
        <f t="shared" si="653"/>
        <v>CRS</v>
      </c>
      <c r="F2296" t="str">
        <f t="shared" si="654"/>
        <v>RACK</v>
      </c>
      <c r="G2296" t="str">
        <f t="shared" si="655"/>
        <v>SBK</v>
      </c>
      <c r="H2296">
        <f t="shared" si="656"/>
        <v>105</v>
      </c>
      <c r="I2296">
        <f t="shared" si="657"/>
        <v>42591</v>
      </c>
      <c r="J2296">
        <f t="shared" si="658"/>
        <v>42595</v>
      </c>
      <c r="K2296" t="str">
        <f t="shared" si="659"/>
        <v>NQQ1</v>
      </c>
      <c r="L2296">
        <f t="shared" si="660"/>
        <v>115</v>
      </c>
      <c r="M2296">
        <f t="shared" si="661"/>
        <v>4</v>
      </c>
      <c r="N2296">
        <f t="shared" si="662"/>
        <v>0</v>
      </c>
      <c r="O2296">
        <f t="shared" si="663"/>
        <v>0</v>
      </c>
      <c r="P2296" s="52" t="str">
        <f t="shared" si="664"/>
        <v>BOOKING.COM</v>
      </c>
      <c r="Q2296" s="52" t="str">
        <f t="shared" si="665"/>
        <v>*JBS HOTELS</v>
      </c>
      <c r="R2296" s="52" t="str">
        <f t="shared" si="666"/>
        <v>TOERKOOP REISBURO DE VEER</v>
      </c>
    </row>
    <row r="2297" spans="1:18" ht="15" customHeight="1">
      <c r="A2297" t="str">
        <f t="shared" si="649"/>
        <v>JAPANWALA, SAAID</v>
      </c>
      <c r="B2297" t="str">
        <f t="shared" si="650"/>
        <v>806-173018</v>
      </c>
      <c r="C2297">
        <f t="shared" si="651"/>
        <v>93155045</v>
      </c>
      <c r="D2297" t="str">
        <f t="shared" si="652"/>
        <v>Checked Out</v>
      </c>
      <c r="E2297" t="str">
        <f t="shared" si="653"/>
        <v>CRS</v>
      </c>
      <c r="F2297" t="str">
        <f t="shared" si="654"/>
        <v>RACK</v>
      </c>
      <c r="G2297" t="str">
        <f t="shared" si="655"/>
        <v>SBK</v>
      </c>
      <c r="H2297">
        <f t="shared" si="656"/>
        <v>105</v>
      </c>
      <c r="I2297">
        <f t="shared" si="657"/>
        <v>42591</v>
      </c>
      <c r="J2297">
        <f t="shared" si="658"/>
        <v>42595</v>
      </c>
      <c r="K2297" t="str">
        <f t="shared" si="659"/>
        <v>NQQ1</v>
      </c>
      <c r="L2297">
        <f t="shared" si="660"/>
        <v>115</v>
      </c>
      <c r="M2297">
        <f t="shared" si="661"/>
        <v>4</v>
      </c>
      <c r="N2297">
        <f t="shared" si="662"/>
        <v>0</v>
      </c>
      <c r="O2297">
        <f t="shared" si="663"/>
        <v>0</v>
      </c>
      <c r="P2297" s="52" t="str">
        <f t="shared" si="664"/>
        <v>BOOKING.COM</v>
      </c>
      <c r="Q2297" s="52" t="str">
        <f t="shared" si="665"/>
        <v>*JBS HOTELS</v>
      </c>
      <c r="R2297" s="52" t="str">
        <f t="shared" si="666"/>
        <v>TOERKOOP REISBURO DE VEER</v>
      </c>
    </row>
    <row r="2298" spans="1:18" ht="15" customHeight="1">
      <c r="A2298" t="str">
        <f t="shared" si="649"/>
        <v>JAPANWALA, SAAID</v>
      </c>
      <c r="B2298" t="str">
        <f t="shared" si="650"/>
        <v>806-173018</v>
      </c>
      <c r="C2298">
        <f t="shared" si="651"/>
        <v>93155045</v>
      </c>
      <c r="D2298" t="str">
        <f t="shared" si="652"/>
        <v>Checked Out</v>
      </c>
      <c r="E2298" t="str">
        <f t="shared" si="653"/>
        <v>CRS</v>
      </c>
      <c r="F2298" t="str">
        <f t="shared" si="654"/>
        <v>RACK</v>
      </c>
      <c r="G2298" t="str">
        <f t="shared" si="655"/>
        <v>SBK</v>
      </c>
      <c r="H2298">
        <f t="shared" si="656"/>
        <v>105</v>
      </c>
      <c r="I2298">
        <f t="shared" si="657"/>
        <v>42591</v>
      </c>
      <c r="J2298">
        <f t="shared" si="658"/>
        <v>42595</v>
      </c>
      <c r="K2298" t="str">
        <f t="shared" si="659"/>
        <v>NQQ1</v>
      </c>
      <c r="L2298">
        <f t="shared" si="660"/>
        <v>115</v>
      </c>
      <c r="M2298">
        <f t="shared" si="661"/>
        <v>4</v>
      </c>
      <c r="N2298">
        <f t="shared" si="662"/>
        <v>0</v>
      </c>
      <c r="O2298">
        <f t="shared" si="663"/>
        <v>0</v>
      </c>
      <c r="P2298" s="52" t="str">
        <f t="shared" si="664"/>
        <v>BOOKING.COM</v>
      </c>
      <c r="Q2298" s="52" t="str">
        <f t="shared" si="665"/>
        <v>*JBS HOTELS</v>
      </c>
      <c r="R2298" s="52" t="str">
        <f t="shared" si="666"/>
        <v>TOERKOOP REISBURO DE VEER</v>
      </c>
    </row>
    <row r="2299" spans="1:18" ht="15" customHeight="1">
      <c r="A2299" t="str">
        <f t="shared" si="649"/>
        <v>JAPANWALA, SAAID</v>
      </c>
      <c r="B2299" t="str">
        <f t="shared" si="650"/>
        <v>806-173018</v>
      </c>
      <c r="C2299">
        <f t="shared" si="651"/>
        <v>93155045</v>
      </c>
      <c r="D2299" t="str">
        <f t="shared" si="652"/>
        <v>Checked Out</v>
      </c>
      <c r="E2299" t="str">
        <f t="shared" si="653"/>
        <v>CRS</v>
      </c>
      <c r="F2299" t="str">
        <f t="shared" si="654"/>
        <v>RACK</v>
      </c>
      <c r="G2299" t="str">
        <f t="shared" si="655"/>
        <v>SBK</v>
      </c>
      <c r="H2299">
        <f t="shared" si="656"/>
        <v>105</v>
      </c>
      <c r="I2299">
        <f t="shared" si="657"/>
        <v>42591</v>
      </c>
      <c r="J2299">
        <f t="shared" si="658"/>
        <v>42595</v>
      </c>
      <c r="K2299" t="str">
        <f t="shared" si="659"/>
        <v>NQQ1</v>
      </c>
      <c r="L2299">
        <f t="shared" si="660"/>
        <v>115</v>
      </c>
      <c r="M2299">
        <f t="shared" si="661"/>
        <v>4</v>
      </c>
      <c r="N2299">
        <f t="shared" si="662"/>
        <v>0</v>
      </c>
      <c r="O2299">
        <f t="shared" si="663"/>
        <v>0</v>
      </c>
      <c r="P2299" s="52" t="str">
        <f t="shared" si="664"/>
        <v>BOOKING.COM</v>
      </c>
      <c r="Q2299" s="52" t="str">
        <f t="shared" si="665"/>
        <v>*JBS HOTELS</v>
      </c>
      <c r="R2299" s="52" t="str">
        <f t="shared" si="666"/>
        <v>TOERKOOP REISBURO DE VEER</v>
      </c>
    </row>
    <row r="2300" spans="1:18" ht="15" customHeight="1">
      <c r="A2300" t="str">
        <f t="shared" si="649"/>
        <v>JAPANWALA, SAAID</v>
      </c>
      <c r="B2300" t="str">
        <f t="shared" si="650"/>
        <v>806-173018</v>
      </c>
      <c r="C2300">
        <f t="shared" si="651"/>
        <v>93155045</v>
      </c>
      <c r="D2300" t="str">
        <f t="shared" si="652"/>
        <v>Checked Out</v>
      </c>
      <c r="E2300" t="str">
        <f t="shared" si="653"/>
        <v>CRS</v>
      </c>
      <c r="F2300" t="str">
        <f t="shared" si="654"/>
        <v>RACK</v>
      </c>
      <c r="G2300" t="str">
        <f t="shared" si="655"/>
        <v>SBK</v>
      </c>
      <c r="H2300">
        <f t="shared" si="656"/>
        <v>105</v>
      </c>
      <c r="I2300">
        <f t="shared" si="657"/>
        <v>42591</v>
      </c>
      <c r="J2300">
        <f t="shared" si="658"/>
        <v>42595</v>
      </c>
      <c r="K2300" t="str">
        <f t="shared" si="659"/>
        <v>NQQ1</v>
      </c>
      <c r="L2300">
        <f t="shared" si="660"/>
        <v>115</v>
      </c>
      <c r="M2300">
        <f t="shared" si="661"/>
        <v>4</v>
      </c>
      <c r="N2300">
        <f t="shared" si="662"/>
        <v>0</v>
      </c>
      <c r="O2300">
        <f t="shared" si="663"/>
        <v>0</v>
      </c>
      <c r="P2300" s="52" t="str">
        <f t="shared" si="664"/>
        <v>BOOKING.COM</v>
      </c>
      <c r="Q2300" s="52" t="str">
        <f t="shared" si="665"/>
        <v>*JBS HOTELS</v>
      </c>
      <c r="R2300" s="52" t="str">
        <f t="shared" si="666"/>
        <v>TOERKOOP REISBURO DE VEER</v>
      </c>
    </row>
    <row r="2301" spans="1:18" ht="15" customHeight="1">
      <c r="A2301" t="str">
        <f t="shared" si="649"/>
        <v>JAPANWALA, SAAID</v>
      </c>
      <c r="B2301" t="str">
        <f t="shared" si="650"/>
        <v>806-173018</v>
      </c>
      <c r="C2301">
        <f t="shared" si="651"/>
        <v>93155045</v>
      </c>
      <c r="D2301" t="str">
        <f t="shared" si="652"/>
        <v>Checked Out</v>
      </c>
      <c r="E2301" t="str">
        <f t="shared" si="653"/>
        <v>CRS</v>
      </c>
      <c r="F2301" t="str">
        <f t="shared" si="654"/>
        <v>RACK</v>
      </c>
      <c r="G2301" t="str">
        <f t="shared" si="655"/>
        <v>SBK</v>
      </c>
      <c r="H2301">
        <f t="shared" si="656"/>
        <v>105</v>
      </c>
      <c r="I2301">
        <f t="shared" si="657"/>
        <v>42591</v>
      </c>
      <c r="J2301">
        <f t="shared" si="658"/>
        <v>42595</v>
      </c>
      <c r="K2301" t="str">
        <f t="shared" si="659"/>
        <v>NQQ1</v>
      </c>
      <c r="L2301">
        <f t="shared" si="660"/>
        <v>115</v>
      </c>
      <c r="M2301">
        <f t="shared" si="661"/>
        <v>4</v>
      </c>
      <c r="N2301">
        <f t="shared" si="662"/>
        <v>0</v>
      </c>
      <c r="O2301">
        <f t="shared" si="663"/>
        <v>0</v>
      </c>
      <c r="P2301" s="52" t="str">
        <f t="shared" si="664"/>
        <v>BOOKING.COM</v>
      </c>
      <c r="Q2301" s="52" t="str">
        <f t="shared" si="665"/>
        <v>*JBS HOTELS</v>
      </c>
      <c r="R2301" s="52" t="str">
        <f t="shared" si="666"/>
        <v>TOERKOOP REISBURO DE VEER</v>
      </c>
    </row>
    <row r="2302" spans="1:18" ht="15" customHeight="1">
      <c r="A2302" t="str">
        <f t="shared" si="649"/>
        <v>JAPANWALA, SAAID</v>
      </c>
      <c r="B2302" t="str">
        <f t="shared" si="650"/>
        <v>806-173018</v>
      </c>
      <c r="C2302">
        <f t="shared" si="651"/>
        <v>93155045</v>
      </c>
      <c r="D2302" t="str">
        <f t="shared" si="652"/>
        <v>Checked Out</v>
      </c>
      <c r="E2302" t="str">
        <f t="shared" si="653"/>
        <v>CRS</v>
      </c>
      <c r="F2302" t="str">
        <f t="shared" si="654"/>
        <v>RACK</v>
      </c>
      <c r="G2302" t="str">
        <f t="shared" si="655"/>
        <v>SBK</v>
      </c>
      <c r="H2302">
        <f t="shared" si="656"/>
        <v>105</v>
      </c>
      <c r="I2302">
        <f t="shared" si="657"/>
        <v>42591</v>
      </c>
      <c r="J2302">
        <f t="shared" si="658"/>
        <v>42595</v>
      </c>
      <c r="K2302" t="str">
        <f t="shared" si="659"/>
        <v>NQQ1</v>
      </c>
      <c r="L2302">
        <f t="shared" si="660"/>
        <v>115</v>
      </c>
      <c r="M2302">
        <f t="shared" si="661"/>
        <v>4</v>
      </c>
      <c r="N2302">
        <f t="shared" si="662"/>
        <v>0</v>
      </c>
      <c r="O2302">
        <f t="shared" si="663"/>
        <v>0</v>
      </c>
      <c r="P2302" s="52" t="str">
        <f t="shared" si="664"/>
        <v>BOOKING.COM</v>
      </c>
      <c r="Q2302" s="52" t="str">
        <f t="shared" si="665"/>
        <v>*JBS HOTELS</v>
      </c>
      <c r="R2302" s="52" t="str">
        <f t="shared" si="666"/>
        <v>TOERKOOP REISBURO DE VEER</v>
      </c>
    </row>
    <row r="2303" spans="1:18" ht="15" customHeight="1">
      <c r="A2303" t="str">
        <f t="shared" si="649"/>
        <v>JAPANWALA, SAAID</v>
      </c>
      <c r="B2303" t="str">
        <f t="shared" si="650"/>
        <v>806-173018</v>
      </c>
      <c r="C2303">
        <f t="shared" si="651"/>
        <v>93155045</v>
      </c>
      <c r="D2303" t="str">
        <f t="shared" si="652"/>
        <v>Checked Out</v>
      </c>
      <c r="E2303" t="str">
        <f t="shared" si="653"/>
        <v>CRS</v>
      </c>
      <c r="F2303" t="str">
        <f t="shared" si="654"/>
        <v>RACK</v>
      </c>
      <c r="G2303" t="str">
        <f t="shared" si="655"/>
        <v>SBK</v>
      </c>
      <c r="H2303">
        <f t="shared" si="656"/>
        <v>105</v>
      </c>
      <c r="I2303">
        <f t="shared" si="657"/>
        <v>42591</v>
      </c>
      <c r="J2303">
        <f t="shared" si="658"/>
        <v>42595</v>
      </c>
      <c r="K2303" t="str">
        <f t="shared" si="659"/>
        <v>NQQ1</v>
      </c>
      <c r="L2303">
        <f t="shared" si="660"/>
        <v>115</v>
      </c>
      <c r="M2303">
        <f t="shared" si="661"/>
        <v>4</v>
      </c>
      <c r="N2303">
        <f t="shared" si="662"/>
        <v>0</v>
      </c>
      <c r="O2303">
        <f t="shared" si="663"/>
        <v>0</v>
      </c>
      <c r="P2303" s="52" t="str">
        <f t="shared" si="664"/>
        <v>BOOKING.COM</v>
      </c>
      <c r="Q2303" s="52" t="str">
        <f t="shared" si="665"/>
        <v>*JBS HOTELS</v>
      </c>
      <c r="R2303" s="52" t="str">
        <f t="shared" si="666"/>
        <v>TOERKOOP REISBURO DE VEER</v>
      </c>
    </row>
    <row r="2304" spans="1:18" ht="15" customHeight="1">
      <c r="A2304" t="str">
        <f t="shared" si="649"/>
        <v>JAPANWALA, SAAID</v>
      </c>
      <c r="B2304" t="str">
        <f t="shared" si="650"/>
        <v>806-173018</v>
      </c>
      <c r="C2304">
        <f t="shared" si="651"/>
        <v>93155045</v>
      </c>
      <c r="D2304" t="str">
        <f t="shared" si="652"/>
        <v>Checked Out</v>
      </c>
      <c r="E2304" t="str">
        <f t="shared" si="653"/>
        <v>CRS</v>
      </c>
      <c r="F2304" t="str">
        <f t="shared" si="654"/>
        <v>RACK</v>
      </c>
      <c r="G2304" t="str">
        <f t="shared" si="655"/>
        <v>SBK</v>
      </c>
      <c r="H2304">
        <f t="shared" si="656"/>
        <v>105</v>
      </c>
      <c r="I2304">
        <f t="shared" si="657"/>
        <v>42591</v>
      </c>
      <c r="J2304">
        <f t="shared" si="658"/>
        <v>42595</v>
      </c>
      <c r="K2304" t="str">
        <f t="shared" si="659"/>
        <v>NQQ1</v>
      </c>
      <c r="L2304">
        <f t="shared" si="660"/>
        <v>115</v>
      </c>
      <c r="M2304">
        <f t="shared" si="661"/>
        <v>4</v>
      </c>
      <c r="N2304">
        <f t="shared" si="662"/>
        <v>0</v>
      </c>
      <c r="O2304">
        <f t="shared" si="663"/>
        <v>0</v>
      </c>
      <c r="P2304" s="52" t="str">
        <f t="shared" si="664"/>
        <v>BOOKING.COM</v>
      </c>
      <c r="Q2304" s="52" t="str">
        <f t="shared" si="665"/>
        <v>*JBS HOTELS</v>
      </c>
      <c r="R2304" s="52" t="str">
        <f t="shared" si="666"/>
        <v>TOERKOOP REISBURO DE VEER</v>
      </c>
    </row>
    <row r="2305" spans="1:18" ht="15" customHeight="1">
      <c r="A2305" t="str">
        <f t="shared" si="649"/>
        <v>JAPANWALA, SAAID</v>
      </c>
      <c r="B2305" t="str">
        <f t="shared" si="650"/>
        <v>806-173018</v>
      </c>
      <c r="C2305">
        <f t="shared" si="651"/>
        <v>93155045</v>
      </c>
      <c r="D2305" t="str">
        <f t="shared" si="652"/>
        <v>Checked Out</v>
      </c>
      <c r="E2305" t="str">
        <f t="shared" si="653"/>
        <v>CRS</v>
      </c>
      <c r="F2305" t="str">
        <f t="shared" si="654"/>
        <v>RACK</v>
      </c>
      <c r="G2305" t="str">
        <f t="shared" si="655"/>
        <v>SBK</v>
      </c>
      <c r="H2305">
        <f t="shared" si="656"/>
        <v>105</v>
      </c>
      <c r="I2305">
        <f t="shared" si="657"/>
        <v>42591</v>
      </c>
      <c r="J2305">
        <f t="shared" si="658"/>
        <v>42595</v>
      </c>
      <c r="K2305" t="str">
        <f t="shared" si="659"/>
        <v>NQQ1</v>
      </c>
      <c r="L2305">
        <f t="shared" si="660"/>
        <v>115</v>
      </c>
      <c r="M2305">
        <f t="shared" si="661"/>
        <v>4</v>
      </c>
      <c r="N2305">
        <f t="shared" si="662"/>
        <v>0</v>
      </c>
      <c r="O2305">
        <f t="shared" si="663"/>
        <v>0</v>
      </c>
      <c r="P2305" s="52" t="str">
        <f t="shared" si="664"/>
        <v>BOOKING.COM</v>
      </c>
      <c r="Q2305" s="52" t="str">
        <f t="shared" si="665"/>
        <v>*JBS HOTELS</v>
      </c>
      <c r="R2305" s="52" t="str">
        <f t="shared" si="666"/>
        <v>TOERKOOP REISBURO DE VEER</v>
      </c>
    </row>
    <row r="2306" spans="1:18" ht="15" customHeight="1">
      <c r="A2306" t="str">
        <f t="shared" si="649"/>
        <v>JAPANWALA, SAAID</v>
      </c>
      <c r="B2306" t="str">
        <f t="shared" si="650"/>
        <v>806-173018</v>
      </c>
      <c r="C2306">
        <f t="shared" si="651"/>
        <v>93155045</v>
      </c>
      <c r="D2306" t="str">
        <f t="shared" si="652"/>
        <v>Checked Out</v>
      </c>
      <c r="E2306" t="str">
        <f t="shared" si="653"/>
        <v>CRS</v>
      </c>
      <c r="F2306" t="str">
        <f t="shared" si="654"/>
        <v>RACK</v>
      </c>
      <c r="G2306" t="str">
        <f t="shared" si="655"/>
        <v>SBK</v>
      </c>
      <c r="H2306">
        <f t="shared" si="656"/>
        <v>105</v>
      </c>
      <c r="I2306">
        <f t="shared" si="657"/>
        <v>42591</v>
      </c>
      <c r="J2306">
        <f t="shared" si="658"/>
        <v>42595</v>
      </c>
      <c r="K2306" t="str">
        <f t="shared" si="659"/>
        <v>NQQ1</v>
      </c>
      <c r="L2306">
        <f t="shared" si="660"/>
        <v>115</v>
      </c>
      <c r="M2306">
        <f t="shared" si="661"/>
        <v>4</v>
      </c>
      <c r="N2306">
        <f t="shared" si="662"/>
        <v>0</v>
      </c>
      <c r="O2306">
        <f t="shared" si="663"/>
        <v>0</v>
      </c>
      <c r="P2306" s="52" t="str">
        <f t="shared" si="664"/>
        <v>BOOKING.COM</v>
      </c>
      <c r="Q2306" s="52" t="str">
        <f t="shared" si="665"/>
        <v>*JBS HOTELS</v>
      </c>
      <c r="R2306" s="52" t="str">
        <f t="shared" si="666"/>
        <v>TOERKOOP REISBURO DE VEER</v>
      </c>
    </row>
    <row r="2307" spans="1:18" ht="15" customHeight="1">
      <c r="A2307" t="str">
        <f t="shared" si="649"/>
        <v>JAPANWALA, SAAID</v>
      </c>
      <c r="B2307" t="str">
        <f t="shared" si="650"/>
        <v>806-173018</v>
      </c>
      <c r="C2307">
        <f t="shared" si="651"/>
        <v>93155045</v>
      </c>
      <c r="D2307" t="str">
        <f t="shared" si="652"/>
        <v>Checked Out</v>
      </c>
      <c r="E2307" t="str">
        <f t="shared" si="653"/>
        <v>CRS</v>
      </c>
      <c r="F2307" t="str">
        <f t="shared" si="654"/>
        <v>RACK</v>
      </c>
      <c r="G2307" t="str">
        <f t="shared" si="655"/>
        <v>SBK</v>
      </c>
      <c r="H2307">
        <f t="shared" si="656"/>
        <v>105</v>
      </c>
      <c r="I2307">
        <f t="shared" si="657"/>
        <v>42591</v>
      </c>
      <c r="J2307">
        <f t="shared" si="658"/>
        <v>42595</v>
      </c>
      <c r="K2307" t="str">
        <f t="shared" si="659"/>
        <v>NQQ1</v>
      </c>
      <c r="L2307">
        <f t="shared" si="660"/>
        <v>115</v>
      </c>
      <c r="M2307">
        <f t="shared" si="661"/>
        <v>4</v>
      </c>
      <c r="N2307">
        <f t="shared" si="662"/>
        <v>0</v>
      </c>
      <c r="O2307">
        <f t="shared" si="663"/>
        <v>0</v>
      </c>
      <c r="P2307" s="52" t="str">
        <f t="shared" si="664"/>
        <v>BOOKING.COM</v>
      </c>
      <c r="Q2307" s="52" t="str">
        <f t="shared" si="665"/>
        <v>*JBS HOTELS</v>
      </c>
      <c r="R2307" s="52" t="str">
        <f t="shared" si="666"/>
        <v>TOERKOOP REISBURO DE VEER</v>
      </c>
    </row>
    <row r="2308" spans="1:18" ht="15" customHeight="1">
      <c r="A2308" t="str">
        <f t="shared" si="649"/>
        <v>JAPANWALA, SAAID</v>
      </c>
      <c r="B2308" t="str">
        <f t="shared" si="650"/>
        <v>806-173018</v>
      </c>
      <c r="C2308">
        <f t="shared" si="651"/>
        <v>93155045</v>
      </c>
      <c r="D2308" t="str">
        <f t="shared" si="652"/>
        <v>Checked Out</v>
      </c>
      <c r="E2308" t="str">
        <f t="shared" si="653"/>
        <v>CRS</v>
      </c>
      <c r="F2308" t="str">
        <f t="shared" si="654"/>
        <v>RACK</v>
      </c>
      <c r="G2308" t="str">
        <f t="shared" si="655"/>
        <v>SBK</v>
      </c>
      <c r="H2308">
        <f t="shared" si="656"/>
        <v>105</v>
      </c>
      <c r="I2308">
        <f t="shared" si="657"/>
        <v>42591</v>
      </c>
      <c r="J2308">
        <f t="shared" si="658"/>
        <v>42595</v>
      </c>
      <c r="K2308" t="str">
        <f t="shared" si="659"/>
        <v>NQQ1</v>
      </c>
      <c r="L2308">
        <f t="shared" si="660"/>
        <v>115</v>
      </c>
      <c r="M2308">
        <f t="shared" si="661"/>
        <v>4</v>
      </c>
      <c r="N2308">
        <f t="shared" si="662"/>
        <v>0</v>
      </c>
      <c r="O2308">
        <f t="shared" si="663"/>
        <v>0</v>
      </c>
      <c r="P2308" s="52" t="str">
        <f t="shared" si="664"/>
        <v>BOOKING.COM</v>
      </c>
      <c r="Q2308" s="52" t="str">
        <f t="shared" si="665"/>
        <v>*JBS HOTELS</v>
      </c>
      <c r="R2308" s="52" t="str">
        <f t="shared" si="666"/>
        <v>TOERKOOP REISBURO DE VEER</v>
      </c>
    </row>
    <row r="2309" spans="1:18" ht="15" customHeight="1">
      <c r="A2309" t="str">
        <f t="shared" si="649"/>
        <v>JAPANWALA, SAAID</v>
      </c>
      <c r="B2309" t="str">
        <f t="shared" si="650"/>
        <v>806-173018</v>
      </c>
      <c r="C2309">
        <f t="shared" si="651"/>
        <v>93155045</v>
      </c>
      <c r="D2309" t="str">
        <f t="shared" si="652"/>
        <v>Checked Out</v>
      </c>
      <c r="E2309" t="str">
        <f t="shared" si="653"/>
        <v>CRS</v>
      </c>
      <c r="F2309" t="str">
        <f t="shared" si="654"/>
        <v>RACK</v>
      </c>
      <c r="G2309" t="str">
        <f t="shared" si="655"/>
        <v>SBK</v>
      </c>
      <c r="H2309">
        <f t="shared" si="656"/>
        <v>105</v>
      </c>
      <c r="I2309">
        <f t="shared" si="657"/>
        <v>42591</v>
      </c>
      <c r="J2309">
        <f t="shared" si="658"/>
        <v>42595</v>
      </c>
      <c r="K2309" t="str">
        <f t="shared" si="659"/>
        <v>NQQ1</v>
      </c>
      <c r="L2309">
        <f t="shared" si="660"/>
        <v>115</v>
      </c>
      <c r="M2309">
        <f t="shared" si="661"/>
        <v>4</v>
      </c>
      <c r="N2309">
        <f t="shared" si="662"/>
        <v>0</v>
      </c>
      <c r="O2309">
        <f t="shared" si="663"/>
        <v>0</v>
      </c>
      <c r="P2309" s="52" t="str">
        <f t="shared" si="664"/>
        <v>BOOKING.COM</v>
      </c>
      <c r="Q2309" s="52" t="str">
        <f t="shared" si="665"/>
        <v>*JBS HOTELS</v>
      </c>
      <c r="R2309" s="52" t="str">
        <f t="shared" si="666"/>
        <v>TOERKOOP REISBURO DE VEER</v>
      </c>
    </row>
    <row r="2310" spans="1:18" ht="15" customHeight="1">
      <c r="A2310" t="str">
        <f t="shared" si="649"/>
        <v>JAPANWALA, SAAID</v>
      </c>
      <c r="B2310" t="str">
        <f t="shared" si="650"/>
        <v>806-173018</v>
      </c>
      <c r="C2310">
        <f t="shared" si="651"/>
        <v>93155045</v>
      </c>
      <c r="D2310" t="str">
        <f t="shared" si="652"/>
        <v>Checked Out</v>
      </c>
      <c r="E2310" t="str">
        <f t="shared" si="653"/>
        <v>CRS</v>
      </c>
      <c r="F2310" t="str">
        <f t="shared" si="654"/>
        <v>RACK</v>
      </c>
      <c r="G2310" t="str">
        <f t="shared" si="655"/>
        <v>SBK</v>
      </c>
      <c r="H2310">
        <f t="shared" si="656"/>
        <v>105</v>
      </c>
      <c r="I2310">
        <f t="shared" si="657"/>
        <v>42591</v>
      </c>
      <c r="J2310">
        <f t="shared" si="658"/>
        <v>42595</v>
      </c>
      <c r="K2310" t="str">
        <f t="shared" si="659"/>
        <v>NQQ1</v>
      </c>
      <c r="L2310">
        <f t="shared" si="660"/>
        <v>115</v>
      </c>
      <c r="M2310">
        <f t="shared" si="661"/>
        <v>4</v>
      </c>
      <c r="N2310">
        <f t="shared" si="662"/>
        <v>0</v>
      </c>
      <c r="O2310">
        <f t="shared" si="663"/>
        <v>0</v>
      </c>
      <c r="P2310" s="52" t="str">
        <f t="shared" si="664"/>
        <v>BOOKING.COM</v>
      </c>
      <c r="Q2310" s="52" t="str">
        <f t="shared" si="665"/>
        <v>*JBS HOTELS</v>
      </c>
      <c r="R2310" s="52" t="str">
        <f t="shared" si="666"/>
        <v>TOERKOOP REISBURO DE VEER</v>
      </c>
    </row>
    <row r="2311" spans="1:18" ht="15" customHeight="1">
      <c r="A2311" t="str">
        <f t="shared" si="649"/>
        <v>JAPANWALA, SAAID</v>
      </c>
      <c r="B2311" t="str">
        <f t="shared" si="650"/>
        <v>806-173018</v>
      </c>
      <c r="C2311">
        <f t="shared" si="651"/>
        <v>93155045</v>
      </c>
      <c r="D2311" t="str">
        <f t="shared" si="652"/>
        <v>Checked Out</v>
      </c>
      <c r="E2311" t="str">
        <f t="shared" si="653"/>
        <v>CRS</v>
      </c>
      <c r="F2311" t="str">
        <f t="shared" si="654"/>
        <v>RACK</v>
      </c>
      <c r="G2311" t="str">
        <f t="shared" si="655"/>
        <v>SBK</v>
      </c>
      <c r="H2311">
        <f t="shared" si="656"/>
        <v>105</v>
      </c>
      <c r="I2311">
        <f t="shared" si="657"/>
        <v>42591</v>
      </c>
      <c r="J2311">
        <f t="shared" si="658"/>
        <v>42595</v>
      </c>
      <c r="K2311" t="str">
        <f t="shared" si="659"/>
        <v>NQQ1</v>
      </c>
      <c r="L2311">
        <f t="shared" si="660"/>
        <v>115</v>
      </c>
      <c r="M2311">
        <f t="shared" si="661"/>
        <v>4</v>
      </c>
      <c r="N2311">
        <f t="shared" si="662"/>
        <v>0</v>
      </c>
      <c r="O2311">
        <f t="shared" si="663"/>
        <v>0</v>
      </c>
      <c r="P2311" s="52" t="str">
        <f t="shared" si="664"/>
        <v>BOOKING.COM</v>
      </c>
      <c r="Q2311" s="52" t="str">
        <f t="shared" si="665"/>
        <v>*JBS HOTELS</v>
      </c>
      <c r="R2311" s="52" t="str">
        <f t="shared" si="666"/>
        <v>TOERKOOP REISBURO DE VEER</v>
      </c>
    </row>
    <row r="2312" spans="1:18" ht="15" customHeight="1">
      <c r="A2312" t="str">
        <f t="shared" si="649"/>
        <v>JAPANWALA, SAAID</v>
      </c>
      <c r="B2312" t="str">
        <f t="shared" si="650"/>
        <v>806-173018</v>
      </c>
      <c r="C2312">
        <f t="shared" si="651"/>
        <v>93155045</v>
      </c>
      <c r="D2312" t="str">
        <f t="shared" si="652"/>
        <v>Checked Out</v>
      </c>
      <c r="E2312" t="str">
        <f t="shared" si="653"/>
        <v>CRS</v>
      </c>
      <c r="F2312" t="str">
        <f t="shared" si="654"/>
        <v>RACK</v>
      </c>
      <c r="G2312" t="str">
        <f t="shared" si="655"/>
        <v>SBK</v>
      </c>
      <c r="H2312">
        <f t="shared" si="656"/>
        <v>105</v>
      </c>
      <c r="I2312">
        <f t="shared" si="657"/>
        <v>42591</v>
      </c>
      <c r="J2312">
        <f t="shared" si="658"/>
        <v>42595</v>
      </c>
      <c r="K2312" t="str">
        <f t="shared" si="659"/>
        <v>NQQ1</v>
      </c>
      <c r="L2312">
        <f t="shared" si="660"/>
        <v>115</v>
      </c>
      <c r="M2312">
        <f t="shared" si="661"/>
        <v>4</v>
      </c>
      <c r="N2312">
        <f t="shared" si="662"/>
        <v>0</v>
      </c>
      <c r="O2312">
        <f t="shared" si="663"/>
        <v>0</v>
      </c>
      <c r="P2312" s="52" t="str">
        <f t="shared" si="664"/>
        <v>BOOKING.COM</v>
      </c>
      <c r="Q2312" s="52" t="str">
        <f t="shared" si="665"/>
        <v>*JBS HOTELS</v>
      </c>
      <c r="R2312" s="52" t="str">
        <f t="shared" si="666"/>
        <v>TOERKOOP REISBURO DE VEER</v>
      </c>
    </row>
    <row r="2313" spans="1:18" ht="15" customHeight="1">
      <c r="A2313" t="str">
        <f t="shared" si="649"/>
        <v>JAPANWALA, SAAID</v>
      </c>
      <c r="B2313" t="str">
        <f t="shared" si="650"/>
        <v>806-173018</v>
      </c>
      <c r="C2313">
        <f t="shared" si="651"/>
        <v>93155045</v>
      </c>
      <c r="D2313" t="str">
        <f t="shared" si="652"/>
        <v>Checked Out</v>
      </c>
      <c r="E2313" t="str">
        <f t="shared" si="653"/>
        <v>CRS</v>
      </c>
      <c r="F2313" t="str">
        <f t="shared" si="654"/>
        <v>RACK</v>
      </c>
      <c r="G2313" t="str">
        <f t="shared" si="655"/>
        <v>SBK</v>
      </c>
      <c r="H2313">
        <f t="shared" si="656"/>
        <v>105</v>
      </c>
      <c r="I2313">
        <f t="shared" si="657"/>
        <v>42591</v>
      </c>
      <c r="J2313">
        <f t="shared" si="658"/>
        <v>42595</v>
      </c>
      <c r="K2313" t="str">
        <f t="shared" si="659"/>
        <v>NQQ1</v>
      </c>
      <c r="L2313">
        <f t="shared" si="660"/>
        <v>115</v>
      </c>
      <c r="M2313">
        <f t="shared" si="661"/>
        <v>4</v>
      </c>
      <c r="N2313">
        <f t="shared" si="662"/>
        <v>0</v>
      </c>
      <c r="O2313">
        <f t="shared" si="663"/>
        <v>0</v>
      </c>
      <c r="P2313" s="52" t="str">
        <f t="shared" si="664"/>
        <v>BOOKING.COM</v>
      </c>
      <c r="Q2313" s="52" t="str">
        <f t="shared" si="665"/>
        <v>*JBS HOTELS</v>
      </c>
      <c r="R2313" s="52" t="str">
        <f t="shared" si="666"/>
        <v>TOERKOOP REISBURO DE VEER</v>
      </c>
    </row>
    <row r="2314" spans="1:18" ht="15" customHeight="1">
      <c r="A2314" t="str">
        <f t="shared" si="649"/>
        <v>JAPANWALA, SAAID</v>
      </c>
      <c r="B2314" t="str">
        <f t="shared" si="650"/>
        <v>806-173018</v>
      </c>
      <c r="C2314">
        <f t="shared" si="651"/>
        <v>93155045</v>
      </c>
      <c r="D2314" t="str">
        <f t="shared" si="652"/>
        <v>Checked Out</v>
      </c>
      <c r="E2314" t="str">
        <f t="shared" si="653"/>
        <v>CRS</v>
      </c>
      <c r="F2314" t="str">
        <f t="shared" si="654"/>
        <v>RACK</v>
      </c>
      <c r="G2314" t="str">
        <f t="shared" si="655"/>
        <v>SBK</v>
      </c>
      <c r="H2314">
        <f t="shared" si="656"/>
        <v>105</v>
      </c>
      <c r="I2314">
        <f t="shared" si="657"/>
        <v>42591</v>
      </c>
      <c r="J2314">
        <f t="shared" si="658"/>
        <v>42595</v>
      </c>
      <c r="K2314" t="str">
        <f t="shared" si="659"/>
        <v>NQQ1</v>
      </c>
      <c r="L2314">
        <f t="shared" si="660"/>
        <v>115</v>
      </c>
      <c r="M2314">
        <f t="shared" si="661"/>
        <v>4</v>
      </c>
      <c r="N2314">
        <f t="shared" si="662"/>
        <v>0</v>
      </c>
      <c r="O2314">
        <f t="shared" si="663"/>
        <v>0</v>
      </c>
      <c r="P2314" s="52" t="str">
        <f t="shared" si="664"/>
        <v>BOOKING.COM</v>
      </c>
      <c r="Q2314" s="52" t="str">
        <f t="shared" si="665"/>
        <v>*JBS HOTELS</v>
      </c>
      <c r="R2314" s="52" t="str">
        <f t="shared" si="666"/>
        <v>TOERKOOP REISBURO DE VEER</v>
      </c>
    </row>
    <row r="2315" spans="1:18" ht="15" customHeight="1">
      <c r="A2315" t="str">
        <f t="shared" si="649"/>
        <v>JAPANWALA, SAAID</v>
      </c>
      <c r="B2315" t="str">
        <f t="shared" si="650"/>
        <v>806-173018</v>
      </c>
      <c r="C2315">
        <f t="shared" si="651"/>
        <v>93155045</v>
      </c>
      <c r="D2315" t="str">
        <f t="shared" si="652"/>
        <v>Checked Out</v>
      </c>
      <c r="E2315" t="str">
        <f t="shared" si="653"/>
        <v>CRS</v>
      </c>
      <c r="F2315" t="str">
        <f t="shared" si="654"/>
        <v>RACK</v>
      </c>
      <c r="G2315" t="str">
        <f t="shared" si="655"/>
        <v>SBK</v>
      </c>
      <c r="H2315">
        <f t="shared" si="656"/>
        <v>105</v>
      </c>
      <c r="I2315">
        <f t="shared" si="657"/>
        <v>42591</v>
      </c>
      <c r="J2315">
        <f t="shared" si="658"/>
        <v>42595</v>
      </c>
      <c r="K2315" t="str">
        <f t="shared" si="659"/>
        <v>NQQ1</v>
      </c>
      <c r="L2315">
        <f t="shared" si="660"/>
        <v>115</v>
      </c>
      <c r="M2315">
        <f t="shared" si="661"/>
        <v>4</v>
      </c>
      <c r="N2315">
        <f t="shared" si="662"/>
        <v>0</v>
      </c>
      <c r="O2315">
        <f t="shared" si="663"/>
        <v>0</v>
      </c>
      <c r="P2315" s="52" t="str">
        <f t="shared" si="664"/>
        <v>BOOKING.COM</v>
      </c>
      <c r="Q2315" s="52" t="str">
        <f t="shared" si="665"/>
        <v>*JBS HOTELS</v>
      </c>
      <c r="R2315" s="52" t="str">
        <f t="shared" si="666"/>
        <v>TOERKOOP REISBURO DE VEER</v>
      </c>
    </row>
    <row r="2316" spans="1:18" ht="15" customHeight="1">
      <c r="A2316" t="str">
        <f t="shared" si="649"/>
        <v>JAPANWALA, SAAID</v>
      </c>
      <c r="B2316" t="str">
        <f t="shared" si="650"/>
        <v>806-173018</v>
      </c>
      <c r="C2316">
        <f t="shared" si="651"/>
        <v>93155045</v>
      </c>
      <c r="D2316" t="str">
        <f t="shared" si="652"/>
        <v>Checked Out</v>
      </c>
      <c r="E2316" t="str">
        <f t="shared" si="653"/>
        <v>CRS</v>
      </c>
      <c r="F2316" t="str">
        <f t="shared" si="654"/>
        <v>RACK</v>
      </c>
      <c r="G2316" t="str">
        <f t="shared" si="655"/>
        <v>SBK</v>
      </c>
      <c r="H2316">
        <f t="shared" si="656"/>
        <v>105</v>
      </c>
      <c r="I2316">
        <f t="shared" si="657"/>
        <v>42591</v>
      </c>
      <c r="J2316">
        <f t="shared" si="658"/>
        <v>42595</v>
      </c>
      <c r="K2316" t="str">
        <f t="shared" si="659"/>
        <v>NQQ1</v>
      </c>
      <c r="L2316">
        <f t="shared" si="660"/>
        <v>115</v>
      </c>
      <c r="M2316">
        <f t="shared" si="661"/>
        <v>4</v>
      </c>
      <c r="N2316">
        <f t="shared" si="662"/>
        <v>0</v>
      </c>
      <c r="O2316">
        <f t="shared" si="663"/>
        <v>0</v>
      </c>
      <c r="P2316" s="52" t="str">
        <f t="shared" si="664"/>
        <v>BOOKING.COM</v>
      </c>
      <c r="Q2316" s="52" t="str">
        <f t="shared" si="665"/>
        <v>*JBS HOTELS</v>
      </c>
      <c r="R2316" s="52" t="str">
        <f t="shared" si="666"/>
        <v>TOERKOOP REISBURO DE VEER</v>
      </c>
    </row>
    <row r="2317" spans="1:18" ht="15" customHeight="1">
      <c r="A2317" t="str">
        <f t="shared" si="649"/>
        <v>JAPANWALA, SAAID</v>
      </c>
      <c r="B2317" t="str">
        <f t="shared" si="650"/>
        <v>806-173018</v>
      </c>
      <c r="C2317">
        <f t="shared" si="651"/>
        <v>93155045</v>
      </c>
      <c r="D2317" t="str">
        <f t="shared" si="652"/>
        <v>Checked Out</v>
      </c>
      <c r="E2317" t="str">
        <f t="shared" si="653"/>
        <v>CRS</v>
      </c>
      <c r="F2317" t="str">
        <f t="shared" si="654"/>
        <v>RACK</v>
      </c>
      <c r="G2317" t="str">
        <f t="shared" si="655"/>
        <v>SBK</v>
      </c>
      <c r="H2317">
        <f t="shared" si="656"/>
        <v>105</v>
      </c>
      <c r="I2317">
        <f t="shared" si="657"/>
        <v>42591</v>
      </c>
      <c r="J2317">
        <f t="shared" si="658"/>
        <v>42595</v>
      </c>
      <c r="K2317" t="str">
        <f t="shared" si="659"/>
        <v>NQQ1</v>
      </c>
      <c r="L2317">
        <f t="shared" si="660"/>
        <v>115</v>
      </c>
      <c r="M2317">
        <f t="shared" si="661"/>
        <v>4</v>
      </c>
      <c r="N2317">
        <f t="shared" si="662"/>
        <v>0</v>
      </c>
      <c r="O2317">
        <f t="shared" si="663"/>
        <v>0</v>
      </c>
      <c r="P2317" s="52" t="str">
        <f t="shared" si="664"/>
        <v>BOOKING.COM</v>
      </c>
      <c r="Q2317" s="52" t="str">
        <f t="shared" si="665"/>
        <v>*JBS HOTELS</v>
      </c>
      <c r="R2317" s="52" t="str">
        <f t="shared" si="666"/>
        <v>TOERKOOP REISBURO DE VEER</v>
      </c>
    </row>
    <row r="2318" spans="1:18" ht="15" customHeight="1">
      <c r="A2318" t="str">
        <f t="shared" si="649"/>
        <v>JAPANWALA, SAAID</v>
      </c>
      <c r="B2318" t="str">
        <f t="shared" si="650"/>
        <v>806-173018</v>
      </c>
      <c r="C2318">
        <f t="shared" si="651"/>
        <v>93155045</v>
      </c>
      <c r="D2318" t="str">
        <f t="shared" si="652"/>
        <v>Checked Out</v>
      </c>
      <c r="E2318" t="str">
        <f t="shared" si="653"/>
        <v>CRS</v>
      </c>
      <c r="F2318" t="str">
        <f t="shared" si="654"/>
        <v>RACK</v>
      </c>
      <c r="G2318" t="str">
        <f t="shared" si="655"/>
        <v>SBK</v>
      </c>
      <c r="H2318">
        <f t="shared" si="656"/>
        <v>105</v>
      </c>
      <c r="I2318">
        <f t="shared" si="657"/>
        <v>42591</v>
      </c>
      <c r="J2318">
        <f t="shared" si="658"/>
        <v>42595</v>
      </c>
      <c r="K2318" t="str">
        <f t="shared" si="659"/>
        <v>NQQ1</v>
      </c>
      <c r="L2318">
        <f t="shared" si="660"/>
        <v>115</v>
      </c>
      <c r="M2318">
        <f t="shared" si="661"/>
        <v>4</v>
      </c>
      <c r="N2318">
        <f t="shared" si="662"/>
        <v>0</v>
      </c>
      <c r="O2318">
        <f t="shared" si="663"/>
        <v>0</v>
      </c>
      <c r="P2318" s="52" t="str">
        <f t="shared" si="664"/>
        <v>BOOKING.COM</v>
      </c>
      <c r="Q2318" s="52" t="str">
        <f t="shared" si="665"/>
        <v>*JBS HOTELS</v>
      </c>
      <c r="R2318" s="52" t="str">
        <f t="shared" si="666"/>
        <v>TOERKOOP REISBURO DE VEER</v>
      </c>
    </row>
    <row r="2319" spans="1:18" ht="15" customHeight="1">
      <c r="A2319" t="str">
        <f t="shared" si="649"/>
        <v>JAPANWALA, SAAID</v>
      </c>
      <c r="B2319" t="str">
        <f t="shared" si="650"/>
        <v>806-173018</v>
      </c>
      <c r="C2319">
        <f t="shared" si="651"/>
        <v>93155045</v>
      </c>
      <c r="D2319" t="str">
        <f t="shared" si="652"/>
        <v>Checked Out</v>
      </c>
      <c r="E2319" t="str">
        <f t="shared" si="653"/>
        <v>CRS</v>
      </c>
      <c r="F2319" t="str">
        <f t="shared" si="654"/>
        <v>RACK</v>
      </c>
      <c r="G2319" t="str">
        <f t="shared" si="655"/>
        <v>SBK</v>
      </c>
      <c r="H2319">
        <f t="shared" si="656"/>
        <v>105</v>
      </c>
      <c r="I2319">
        <f t="shared" si="657"/>
        <v>42591</v>
      </c>
      <c r="J2319">
        <f t="shared" si="658"/>
        <v>42595</v>
      </c>
      <c r="K2319" t="str">
        <f t="shared" si="659"/>
        <v>NQQ1</v>
      </c>
      <c r="L2319">
        <f t="shared" si="660"/>
        <v>115</v>
      </c>
      <c r="M2319">
        <f t="shared" si="661"/>
        <v>4</v>
      </c>
      <c r="N2319">
        <f t="shared" si="662"/>
        <v>0</v>
      </c>
      <c r="O2319">
        <f t="shared" si="663"/>
        <v>0</v>
      </c>
      <c r="P2319" s="52" t="str">
        <f t="shared" si="664"/>
        <v>BOOKING.COM</v>
      </c>
      <c r="Q2319" s="52" t="str">
        <f t="shared" si="665"/>
        <v>*JBS HOTELS</v>
      </c>
      <c r="R2319" s="52" t="str">
        <f t="shared" si="666"/>
        <v>TOERKOOP REISBURO DE VEER</v>
      </c>
    </row>
    <row r="2320" spans="1:18" ht="15" customHeight="1">
      <c r="A2320" t="str">
        <f t="shared" si="649"/>
        <v>JAPANWALA, SAAID</v>
      </c>
      <c r="B2320" t="str">
        <f t="shared" si="650"/>
        <v>806-173018</v>
      </c>
      <c r="C2320">
        <f t="shared" si="651"/>
        <v>93155045</v>
      </c>
      <c r="D2320" t="str">
        <f t="shared" si="652"/>
        <v>Checked Out</v>
      </c>
      <c r="E2320" t="str">
        <f t="shared" si="653"/>
        <v>CRS</v>
      </c>
      <c r="F2320" t="str">
        <f t="shared" si="654"/>
        <v>RACK</v>
      </c>
      <c r="G2320" t="str">
        <f t="shared" si="655"/>
        <v>SBK</v>
      </c>
      <c r="H2320">
        <f t="shared" si="656"/>
        <v>105</v>
      </c>
      <c r="I2320">
        <f t="shared" si="657"/>
        <v>42591</v>
      </c>
      <c r="J2320">
        <f t="shared" si="658"/>
        <v>42595</v>
      </c>
      <c r="K2320" t="str">
        <f t="shared" si="659"/>
        <v>NQQ1</v>
      </c>
      <c r="L2320">
        <f t="shared" si="660"/>
        <v>115</v>
      </c>
      <c r="M2320">
        <f t="shared" si="661"/>
        <v>4</v>
      </c>
      <c r="N2320">
        <f t="shared" si="662"/>
        <v>0</v>
      </c>
      <c r="O2320">
        <f t="shared" si="663"/>
        <v>0</v>
      </c>
      <c r="P2320" s="52" t="str">
        <f t="shared" si="664"/>
        <v>BOOKING.COM</v>
      </c>
      <c r="Q2320" s="52" t="str">
        <f t="shared" si="665"/>
        <v>*JBS HOTELS</v>
      </c>
      <c r="R2320" s="52" t="str">
        <f t="shared" si="666"/>
        <v>TOERKOOP REISBURO DE VEER</v>
      </c>
    </row>
    <row r="2321" spans="1:18" ht="15" customHeight="1">
      <c r="A2321" t="str">
        <f t="shared" si="649"/>
        <v>JAPANWALA, SAAID</v>
      </c>
      <c r="B2321" t="str">
        <f t="shared" si="650"/>
        <v>806-173018</v>
      </c>
      <c r="C2321">
        <f t="shared" si="651"/>
        <v>93155045</v>
      </c>
      <c r="D2321" t="str">
        <f t="shared" si="652"/>
        <v>Checked Out</v>
      </c>
      <c r="E2321" t="str">
        <f t="shared" si="653"/>
        <v>CRS</v>
      </c>
      <c r="F2321" t="str">
        <f t="shared" si="654"/>
        <v>RACK</v>
      </c>
      <c r="G2321" t="str">
        <f t="shared" si="655"/>
        <v>SBK</v>
      </c>
      <c r="H2321">
        <f t="shared" si="656"/>
        <v>105</v>
      </c>
      <c r="I2321">
        <f t="shared" si="657"/>
        <v>42591</v>
      </c>
      <c r="J2321">
        <f t="shared" si="658"/>
        <v>42595</v>
      </c>
      <c r="K2321" t="str">
        <f t="shared" si="659"/>
        <v>NQQ1</v>
      </c>
      <c r="L2321">
        <f t="shared" si="660"/>
        <v>115</v>
      </c>
      <c r="M2321">
        <f t="shared" si="661"/>
        <v>4</v>
      </c>
      <c r="N2321">
        <f t="shared" si="662"/>
        <v>0</v>
      </c>
      <c r="O2321">
        <f t="shared" si="663"/>
        <v>0</v>
      </c>
      <c r="P2321" s="52" t="str">
        <f t="shared" si="664"/>
        <v>BOOKING.COM</v>
      </c>
      <c r="Q2321" s="52" t="str">
        <f t="shared" si="665"/>
        <v>*JBS HOTELS</v>
      </c>
      <c r="R2321" s="52" t="str">
        <f t="shared" si="666"/>
        <v>TOERKOOP REISBURO DE VEER</v>
      </c>
    </row>
    <row r="2322" spans="1:18" ht="15" customHeight="1">
      <c r="A2322" t="str">
        <f t="shared" si="649"/>
        <v>JAPANWALA, SAAID</v>
      </c>
      <c r="B2322" t="str">
        <f t="shared" si="650"/>
        <v>806-173018</v>
      </c>
      <c r="C2322">
        <f t="shared" si="651"/>
        <v>93155045</v>
      </c>
      <c r="D2322" t="str">
        <f t="shared" si="652"/>
        <v>Checked Out</v>
      </c>
      <c r="E2322" t="str">
        <f t="shared" si="653"/>
        <v>CRS</v>
      </c>
      <c r="F2322" t="str">
        <f t="shared" si="654"/>
        <v>RACK</v>
      </c>
      <c r="G2322" t="str">
        <f t="shared" si="655"/>
        <v>SBK</v>
      </c>
      <c r="H2322">
        <f t="shared" si="656"/>
        <v>105</v>
      </c>
      <c r="I2322">
        <f t="shared" si="657"/>
        <v>42591</v>
      </c>
      <c r="J2322">
        <f t="shared" si="658"/>
        <v>42595</v>
      </c>
      <c r="K2322" t="str">
        <f t="shared" si="659"/>
        <v>NQQ1</v>
      </c>
      <c r="L2322">
        <f t="shared" si="660"/>
        <v>115</v>
      </c>
      <c r="M2322">
        <f t="shared" si="661"/>
        <v>4</v>
      </c>
      <c r="N2322">
        <f t="shared" si="662"/>
        <v>0</v>
      </c>
      <c r="O2322">
        <f t="shared" si="663"/>
        <v>0</v>
      </c>
      <c r="P2322" s="52" t="str">
        <f t="shared" si="664"/>
        <v>BOOKING.COM</v>
      </c>
      <c r="Q2322" s="52" t="str">
        <f t="shared" si="665"/>
        <v>*JBS HOTELS</v>
      </c>
      <c r="R2322" s="52" t="str">
        <f t="shared" si="666"/>
        <v>TOERKOOP REISBURO DE VEER</v>
      </c>
    </row>
    <row r="2323" spans="1:18" ht="15" customHeight="1">
      <c r="A2323" t="str">
        <f t="shared" si="649"/>
        <v>JAPANWALA, SAAID</v>
      </c>
      <c r="B2323" t="str">
        <f t="shared" si="650"/>
        <v>806-173018</v>
      </c>
      <c r="C2323">
        <f t="shared" si="651"/>
        <v>93155045</v>
      </c>
      <c r="D2323" t="str">
        <f t="shared" si="652"/>
        <v>Checked Out</v>
      </c>
      <c r="E2323" t="str">
        <f t="shared" si="653"/>
        <v>CRS</v>
      </c>
      <c r="F2323" t="str">
        <f t="shared" si="654"/>
        <v>RACK</v>
      </c>
      <c r="G2323" t="str">
        <f t="shared" si="655"/>
        <v>SBK</v>
      </c>
      <c r="H2323">
        <f t="shared" si="656"/>
        <v>105</v>
      </c>
      <c r="I2323">
        <f t="shared" si="657"/>
        <v>42591</v>
      </c>
      <c r="J2323">
        <f t="shared" si="658"/>
        <v>42595</v>
      </c>
      <c r="K2323" t="str">
        <f t="shared" si="659"/>
        <v>NQQ1</v>
      </c>
      <c r="L2323">
        <f t="shared" si="660"/>
        <v>115</v>
      </c>
      <c r="M2323">
        <f t="shared" si="661"/>
        <v>4</v>
      </c>
      <c r="N2323">
        <f t="shared" si="662"/>
        <v>0</v>
      </c>
      <c r="O2323">
        <f t="shared" si="663"/>
        <v>0</v>
      </c>
      <c r="P2323" s="52" t="str">
        <f t="shared" si="664"/>
        <v>BOOKING.COM</v>
      </c>
      <c r="Q2323" s="52" t="str">
        <f t="shared" si="665"/>
        <v>*JBS HOTELS</v>
      </c>
      <c r="R2323" s="52" t="str">
        <f t="shared" si="666"/>
        <v>TOERKOOP REISBURO DE VEER</v>
      </c>
    </row>
    <row r="2324" spans="1:18" ht="15" customHeight="1">
      <c r="A2324" t="str">
        <f t="shared" si="649"/>
        <v>JAPANWALA, SAAID</v>
      </c>
      <c r="B2324" t="str">
        <f t="shared" si="650"/>
        <v>806-173018</v>
      </c>
      <c r="C2324">
        <f t="shared" si="651"/>
        <v>93155045</v>
      </c>
      <c r="D2324" t="str">
        <f t="shared" si="652"/>
        <v>Checked Out</v>
      </c>
      <c r="E2324" t="str">
        <f t="shared" si="653"/>
        <v>CRS</v>
      </c>
      <c r="F2324" t="str">
        <f t="shared" si="654"/>
        <v>RACK</v>
      </c>
      <c r="G2324" t="str">
        <f t="shared" si="655"/>
        <v>SBK</v>
      </c>
      <c r="H2324">
        <f t="shared" si="656"/>
        <v>105</v>
      </c>
      <c r="I2324">
        <f t="shared" si="657"/>
        <v>42591</v>
      </c>
      <c r="J2324">
        <f t="shared" si="658"/>
        <v>42595</v>
      </c>
      <c r="K2324" t="str">
        <f t="shared" si="659"/>
        <v>NQQ1</v>
      </c>
      <c r="L2324">
        <f t="shared" si="660"/>
        <v>115</v>
      </c>
      <c r="M2324">
        <f t="shared" si="661"/>
        <v>4</v>
      </c>
      <c r="N2324">
        <f t="shared" si="662"/>
        <v>0</v>
      </c>
      <c r="O2324">
        <f t="shared" si="663"/>
        <v>0</v>
      </c>
      <c r="P2324" s="52" t="str">
        <f t="shared" si="664"/>
        <v>BOOKING.COM</v>
      </c>
      <c r="Q2324" s="52" t="str">
        <f t="shared" si="665"/>
        <v>*JBS HOTELS</v>
      </c>
      <c r="R2324" s="52" t="str">
        <f t="shared" si="666"/>
        <v>TOERKOOP REISBURO DE VEER</v>
      </c>
    </row>
    <row r="2325" spans="1:18" ht="15" customHeight="1">
      <c r="A2325" t="str">
        <f t="shared" si="649"/>
        <v>JAPANWALA, SAAID</v>
      </c>
      <c r="B2325" t="str">
        <f t="shared" si="650"/>
        <v>806-173018</v>
      </c>
      <c r="C2325">
        <f t="shared" si="651"/>
        <v>93155045</v>
      </c>
      <c r="D2325" t="str">
        <f t="shared" si="652"/>
        <v>Checked Out</v>
      </c>
      <c r="E2325" t="str">
        <f t="shared" si="653"/>
        <v>CRS</v>
      </c>
      <c r="F2325" t="str">
        <f t="shared" si="654"/>
        <v>RACK</v>
      </c>
      <c r="G2325" t="str">
        <f t="shared" si="655"/>
        <v>SBK</v>
      </c>
      <c r="H2325">
        <f t="shared" si="656"/>
        <v>105</v>
      </c>
      <c r="I2325">
        <f t="shared" si="657"/>
        <v>42591</v>
      </c>
      <c r="J2325">
        <f t="shared" si="658"/>
        <v>42595</v>
      </c>
      <c r="K2325" t="str">
        <f t="shared" si="659"/>
        <v>NQQ1</v>
      </c>
      <c r="L2325">
        <f t="shared" si="660"/>
        <v>115</v>
      </c>
      <c r="M2325">
        <f t="shared" si="661"/>
        <v>4</v>
      </c>
      <c r="N2325">
        <f t="shared" si="662"/>
        <v>0</v>
      </c>
      <c r="O2325">
        <f t="shared" si="663"/>
        <v>0</v>
      </c>
      <c r="P2325" s="52" t="str">
        <f t="shared" si="664"/>
        <v>BOOKING.COM</v>
      </c>
      <c r="Q2325" s="52" t="str">
        <f t="shared" si="665"/>
        <v>*JBS HOTELS</v>
      </c>
      <c r="R2325" s="52" t="str">
        <f t="shared" si="666"/>
        <v>TOERKOOP REISBURO DE VEER</v>
      </c>
    </row>
    <row r="2326" spans="1:18" ht="15" customHeight="1">
      <c r="A2326" t="str">
        <f t="shared" si="649"/>
        <v>JAPANWALA, SAAID</v>
      </c>
      <c r="B2326" t="str">
        <f t="shared" si="650"/>
        <v>806-173018</v>
      </c>
      <c r="C2326">
        <f t="shared" si="651"/>
        <v>93155045</v>
      </c>
      <c r="D2326" t="str">
        <f t="shared" si="652"/>
        <v>Checked Out</v>
      </c>
      <c r="E2326" t="str">
        <f t="shared" si="653"/>
        <v>CRS</v>
      </c>
      <c r="F2326" t="str">
        <f t="shared" si="654"/>
        <v>RACK</v>
      </c>
      <c r="G2326" t="str">
        <f t="shared" si="655"/>
        <v>SBK</v>
      </c>
      <c r="H2326">
        <f t="shared" si="656"/>
        <v>105</v>
      </c>
      <c r="I2326">
        <f t="shared" si="657"/>
        <v>42591</v>
      </c>
      <c r="J2326">
        <f t="shared" si="658"/>
        <v>42595</v>
      </c>
      <c r="K2326" t="str">
        <f t="shared" si="659"/>
        <v>NQQ1</v>
      </c>
      <c r="L2326">
        <f t="shared" si="660"/>
        <v>115</v>
      </c>
      <c r="M2326">
        <f t="shared" si="661"/>
        <v>4</v>
      </c>
      <c r="N2326">
        <f t="shared" si="662"/>
        <v>0</v>
      </c>
      <c r="O2326">
        <f t="shared" si="663"/>
        <v>0</v>
      </c>
      <c r="P2326" s="52" t="str">
        <f t="shared" si="664"/>
        <v>BOOKING.COM</v>
      </c>
      <c r="Q2326" s="52" t="str">
        <f t="shared" si="665"/>
        <v>*JBS HOTELS</v>
      </c>
      <c r="R2326" s="52" t="str">
        <f t="shared" si="666"/>
        <v>TOERKOOP REISBURO DE VEER</v>
      </c>
    </row>
    <row r="2327" spans="1:18" ht="15" customHeight="1">
      <c r="A2327" t="str">
        <f t="shared" si="649"/>
        <v>JAPANWALA, SAAID</v>
      </c>
      <c r="B2327" t="str">
        <f t="shared" si="650"/>
        <v>806-173018</v>
      </c>
      <c r="C2327">
        <f t="shared" si="651"/>
        <v>93155045</v>
      </c>
      <c r="D2327" t="str">
        <f t="shared" si="652"/>
        <v>Checked Out</v>
      </c>
      <c r="E2327" t="str">
        <f t="shared" si="653"/>
        <v>CRS</v>
      </c>
      <c r="F2327" t="str">
        <f t="shared" si="654"/>
        <v>RACK</v>
      </c>
      <c r="G2327" t="str">
        <f t="shared" si="655"/>
        <v>SBK</v>
      </c>
      <c r="H2327">
        <f t="shared" si="656"/>
        <v>105</v>
      </c>
      <c r="I2327">
        <f t="shared" si="657"/>
        <v>42591</v>
      </c>
      <c r="J2327">
        <f t="shared" si="658"/>
        <v>42595</v>
      </c>
      <c r="K2327" t="str">
        <f t="shared" si="659"/>
        <v>NQQ1</v>
      </c>
      <c r="L2327">
        <f t="shared" si="660"/>
        <v>115</v>
      </c>
      <c r="M2327">
        <f t="shared" si="661"/>
        <v>4</v>
      </c>
      <c r="N2327">
        <f t="shared" si="662"/>
        <v>0</v>
      </c>
      <c r="O2327">
        <f t="shared" si="663"/>
        <v>0</v>
      </c>
      <c r="P2327" s="52" t="str">
        <f t="shared" si="664"/>
        <v>BOOKING.COM</v>
      </c>
      <c r="Q2327" s="52" t="str">
        <f t="shared" si="665"/>
        <v>*JBS HOTELS</v>
      </c>
      <c r="R2327" s="52" t="str">
        <f t="shared" si="666"/>
        <v>TOERKOOP REISBURO DE VEER</v>
      </c>
    </row>
    <row r="2328" spans="1:18" ht="15" customHeight="1">
      <c r="A2328" t="str">
        <f t="shared" si="649"/>
        <v>JAPANWALA, SAAID</v>
      </c>
      <c r="B2328" t="str">
        <f t="shared" si="650"/>
        <v>806-173018</v>
      </c>
      <c r="C2328">
        <f t="shared" si="651"/>
        <v>93155045</v>
      </c>
      <c r="D2328" t="str">
        <f t="shared" si="652"/>
        <v>Checked Out</v>
      </c>
      <c r="E2328" t="str">
        <f t="shared" si="653"/>
        <v>CRS</v>
      </c>
      <c r="F2328" t="str">
        <f t="shared" si="654"/>
        <v>RACK</v>
      </c>
      <c r="G2328" t="str">
        <f t="shared" si="655"/>
        <v>SBK</v>
      </c>
      <c r="H2328">
        <f t="shared" si="656"/>
        <v>105</v>
      </c>
      <c r="I2328">
        <f t="shared" si="657"/>
        <v>42591</v>
      </c>
      <c r="J2328">
        <f t="shared" si="658"/>
        <v>42595</v>
      </c>
      <c r="K2328" t="str">
        <f t="shared" si="659"/>
        <v>NQQ1</v>
      </c>
      <c r="L2328">
        <f t="shared" si="660"/>
        <v>115</v>
      </c>
      <c r="M2328">
        <f t="shared" si="661"/>
        <v>4</v>
      </c>
      <c r="N2328">
        <f t="shared" si="662"/>
        <v>0</v>
      </c>
      <c r="O2328">
        <f t="shared" si="663"/>
        <v>0</v>
      </c>
      <c r="P2328" s="52" t="str">
        <f t="shared" si="664"/>
        <v>BOOKING.COM</v>
      </c>
      <c r="Q2328" s="52" t="str">
        <f t="shared" si="665"/>
        <v>*JBS HOTELS</v>
      </c>
      <c r="R2328" s="52" t="str">
        <f t="shared" si="666"/>
        <v>TOERKOOP REISBURO DE VEER</v>
      </c>
    </row>
    <row r="2329" spans="1:18" ht="15" customHeight="1">
      <c r="A2329" t="str">
        <f t="shared" si="649"/>
        <v>JAPANWALA, SAAID</v>
      </c>
      <c r="B2329" t="str">
        <f t="shared" si="650"/>
        <v>806-173018</v>
      </c>
      <c r="C2329">
        <f t="shared" si="651"/>
        <v>93155045</v>
      </c>
      <c r="D2329" t="str">
        <f t="shared" si="652"/>
        <v>Checked Out</v>
      </c>
      <c r="E2329" t="str">
        <f t="shared" si="653"/>
        <v>CRS</v>
      </c>
      <c r="F2329" t="str">
        <f t="shared" si="654"/>
        <v>RACK</v>
      </c>
      <c r="G2329" t="str">
        <f t="shared" si="655"/>
        <v>SBK</v>
      </c>
      <c r="H2329">
        <f t="shared" si="656"/>
        <v>105</v>
      </c>
      <c r="I2329">
        <f t="shared" si="657"/>
        <v>42591</v>
      </c>
      <c r="J2329">
        <f t="shared" si="658"/>
        <v>42595</v>
      </c>
      <c r="K2329" t="str">
        <f t="shared" si="659"/>
        <v>NQQ1</v>
      </c>
      <c r="L2329">
        <f t="shared" si="660"/>
        <v>115</v>
      </c>
      <c r="M2329">
        <f t="shared" si="661"/>
        <v>4</v>
      </c>
      <c r="N2329">
        <f t="shared" si="662"/>
        <v>0</v>
      </c>
      <c r="O2329">
        <f t="shared" si="663"/>
        <v>0</v>
      </c>
      <c r="P2329" s="52" t="str">
        <f t="shared" si="664"/>
        <v>BOOKING.COM</v>
      </c>
      <c r="Q2329" s="52" t="str">
        <f t="shared" si="665"/>
        <v>*JBS HOTELS</v>
      </c>
      <c r="R2329" s="52" t="str">
        <f t="shared" si="666"/>
        <v>TOERKOOP REISBURO DE VEER</v>
      </c>
    </row>
    <row r="2330" spans="1:18" ht="15" customHeight="1">
      <c r="A2330" t="str">
        <f t="shared" si="649"/>
        <v>JAPANWALA, SAAID</v>
      </c>
      <c r="B2330" t="str">
        <f t="shared" si="650"/>
        <v>806-173018</v>
      </c>
      <c r="C2330">
        <f t="shared" si="651"/>
        <v>93155045</v>
      </c>
      <c r="D2330" t="str">
        <f t="shared" si="652"/>
        <v>Checked Out</v>
      </c>
      <c r="E2330" t="str">
        <f t="shared" si="653"/>
        <v>CRS</v>
      </c>
      <c r="F2330" t="str">
        <f t="shared" si="654"/>
        <v>RACK</v>
      </c>
      <c r="G2330" t="str">
        <f t="shared" si="655"/>
        <v>SBK</v>
      </c>
      <c r="H2330">
        <f t="shared" si="656"/>
        <v>105</v>
      </c>
      <c r="I2330">
        <f t="shared" si="657"/>
        <v>42591</v>
      </c>
      <c r="J2330">
        <f t="shared" si="658"/>
        <v>42595</v>
      </c>
      <c r="K2330" t="str">
        <f t="shared" si="659"/>
        <v>NQQ1</v>
      </c>
      <c r="L2330">
        <f t="shared" si="660"/>
        <v>115</v>
      </c>
      <c r="M2330">
        <f t="shared" si="661"/>
        <v>4</v>
      </c>
      <c r="N2330">
        <f t="shared" si="662"/>
        <v>0</v>
      </c>
      <c r="O2330">
        <f t="shared" si="663"/>
        <v>0</v>
      </c>
      <c r="P2330" s="52" t="str">
        <f t="shared" si="664"/>
        <v>BOOKING.COM</v>
      </c>
      <c r="Q2330" s="52" t="str">
        <f t="shared" si="665"/>
        <v>*JBS HOTELS</v>
      </c>
      <c r="R2330" s="52" t="str">
        <f t="shared" si="666"/>
        <v>TOERKOOP REISBURO DE VEER</v>
      </c>
    </row>
    <row r="2331" spans="1:18" ht="15" customHeight="1">
      <c r="A2331" t="str">
        <f t="shared" si="649"/>
        <v>JAPANWALA, SAAID</v>
      </c>
      <c r="B2331" t="str">
        <f t="shared" si="650"/>
        <v>806-173018</v>
      </c>
      <c r="C2331">
        <f t="shared" si="651"/>
        <v>93155045</v>
      </c>
      <c r="D2331" t="str">
        <f t="shared" si="652"/>
        <v>Checked Out</v>
      </c>
      <c r="E2331" t="str">
        <f t="shared" si="653"/>
        <v>CRS</v>
      </c>
      <c r="F2331" t="str">
        <f t="shared" si="654"/>
        <v>RACK</v>
      </c>
      <c r="G2331" t="str">
        <f t="shared" si="655"/>
        <v>SBK</v>
      </c>
      <c r="H2331">
        <f t="shared" si="656"/>
        <v>105</v>
      </c>
      <c r="I2331">
        <f t="shared" si="657"/>
        <v>42591</v>
      </c>
      <c r="J2331">
        <f t="shared" si="658"/>
        <v>42595</v>
      </c>
      <c r="K2331" t="str">
        <f t="shared" si="659"/>
        <v>NQQ1</v>
      </c>
      <c r="L2331">
        <f t="shared" si="660"/>
        <v>115</v>
      </c>
      <c r="M2331">
        <f t="shared" si="661"/>
        <v>4</v>
      </c>
      <c r="N2331">
        <f t="shared" si="662"/>
        <v>0</v>
      </c>
      <c r="O2331">
        <f t="shared" si="663"/>
        <v>0</v>
      </c>
      <c r="P2331" s="52" t="str">
        <f t="shared" si="664"/>
        <v>BOOKING.COM</v>
      </c>
      <c r="Q2331" s="52" t="str">
        <f t="shared" si="665"/>
        <v>*JBS HOTELS</v>
      </c>
      <c r="R2331" s="52" t="str">
        <f t="shared" si="666"/>
        <v>TOERKOOP REISBURO DE VEER</v>
      </c>
    </row>
    <row r="2332" spans="1:18" ht="15" customHeight="1">
      <c r="A2332" t="str">
        <f t="shared" si="649"/>
        <v>JAPANWALA, SAAID</v>
      </c>
      <c r="B2332" t="str">
        <f t="shared" si="650"/>
        <v>806-173018</v>
      </c>
      <c r="C2332">
        <f t="shared" si="651"/>
        <v>93155045</v>
      </c>
      <c r="D2332" t="str">
        <f t="shared" si="652"/>
        <v>Checked Out</v>
      </c>
      <c r="E2332" t="str">
        <f t="shared" si="653"/>
        <v>CRS</v>
      </c>
      <c r="F2332" t="str">
        <f t="shared" si="654"/>
        <v>RACK</v>
      </c>
      <c r="G2332" t="str">
        <f t="shared" si="655"/>
        <v>SBK</v>
      </c>
      <c r="H2332">
        <f t="shared" si="656"/>
        <v>105</v>
      </c>
      <c r="I2332">
        <f t="shared" si="657"/>
        <v>42591</v>
      </c>
      <c r="J2332">
        <f t="shared" si="658"/>
        <v>42595</v>
      </c>
      <c r="K2332" t="str">
        <f t="shared" si="659"/>
        <v>NQQ1</v>
      </c>
      <c r="L2332">
        <f t="shared" si="660"/>
        <v>115</v>
      </c>
      <c r="M2332">
        <f t="shared" si="661"/>
        <v>4</v>
      </c>
      <c r="N2332">
        <f t="shared" si="662"/>
        <v>0</v>
      </c>
      <c r="O2332">
        <f t="shared" si="663"/>
        <v>0</v>
      </c>
      <c r="P2332" s="52" t="str">
        <f t="shared" si="664"/>
        <v>BOOKING.COM</v>
      </c>
      <c r="Q2332" s="52" t="str">
        <f t="shared" si="665"/>
        <v>*JBS HOTELS</v>
      </c>
      <c r="R2332" s="52" t="str">
        <f t="shared" si="666"/>
        <v>TOERKOOP REISBURO DE VEER</v>
      </c>
    </row>
    <row r="2333" spans="1:18" ht="15" customHeight="1">
      <c r="A2333" t="str">
        <f t="shared" ref="A2333:A2396" si="667">A2332</f>
        <v>JAPANWALA, SAAID</v>
      </c>
      <c r="B2333" t="str">
        <f t="shared" ref="B2333:B2396" si="668">B2332</f>
        <v>806-173018</v>
      </c>
      <c r="C2333">
        <f t="shared" ref="C2333:C2396" si="669">C2332</f>
        <v>93155045</v>
      </c>
      <c r="D2333" t="str">
        <f t="shared" ref="D2333:D2396" si="670">D2332</f>
        <v>Checked Out</v>
      </c>
      <c r="E2333" t="str">
        <f t="shared" ref="E2333:E2396" si="671">E2332</f>
        <v>CRS</v>
      </c>
      <c r="F2333" t="str">
        <f t="shared" ref="F2333:F2396" si="672">F2332</f>
        <v>RACK</v>
      </c>
      <c r="G2333" t="str">
        <f t="shared" ref="G2333:G2396" si="673">G2332</f>
        <v>SBK</v>
      </c>
      <c r="H2333">
        <f t="shared" ref="H2333:H2396" si="674">H2332</f>
        <v>105</v>
      </c>
      <c r="I2333">
        <f t="shared" ref="I2333:I2396" si="675">I2332</f>
        <v>42591</v>
      </c>
      <c r="J2333">
        <f t="shared" ref="J2333:J2396" si="676">J2332</f>
        <v>42595</v>
      </c>
      <c r="K2333" t="str">
        <f t="shared" ref="K2333:K2396" si="677">K2332</f>
        <v>NQQ1</v>
      </c>
      <c r="L2333">
        <f t="shared" ref="L2333:L2396" si="678">L2332</f>
        <v>115</v>
      </c>
      <c r="M2333">
        <f t="shared" ref="M2333:M2396" si="679">M2332</f>
        <v>4</v>
      </c>
      <c r="N2333">
        <f t="shared" ref="N2333:N2396" si="680">N2332</f>
        <v>0</v>
      </c>
      <c r="O2333">
        <f t="shared" ref="O2333:O2396" si="681">O2332</f>
        <v>0</v>
      </c>
      <c r="P2333" s="52" t="str">
        <f t="shared" ref="P2333:P2396" si="682">P2332</f>
        <v>BOOKING.COM</v>
      </c>
      <c r="Q2333" s="52" t="str">
        <f t="shared" ref="Q2333:Q2396" si="683">Q2332</f>
        <v>*JBS HOTELS</v>
      </c>
      <c r="R2333" s="52" t="str">
        <f t="shared" ref="R2333:R2396" si="684">R2332</f>
        <v>TOERKOOP REISBURO DE VEER</v>
      </c>
    </row>
    <row r="2334" spans="1:18" ht="15" customHeight="1">
      <c r="A2334" t="str">
        <f t="shared" si="667"/>
        <v>JAPANWALA, SAAID</v>
      </c>
      <c r="B2334" t="str">
        <f t="shared" si="668"/>
        <v>806-173018</v>
      </c>
      <c r="C2334">
        <f t="shared" si="669"/>
        <v>93155045</v>
      </c>
      <c r="D2334" t="str">
        <f t="shared" si="670"/>
        <v>Checked Out</v>
      </c>
      <c r="E2334" t="str">
        <f t="shared" si="671"/>
        <v>CRS</v>
      </c>
      <c r="F2334" t="str">
        <f t="shared" si="672"/>
        <v>RACK</v>
      </c>
      <c r="G2334" t="str">
        <f t="shared" si="673"/>
        <v>SBK</v>
      </c>
      <c r="H2334">
        <f t="shared" si="674"/>
        <v>105</v>
      </c>
      <c r="I2334">
        <f t="shared" si="675"/>
        <v>42591</v>
      </c>
      <c r="J2334">
        <f t="shared" si="676"/>
        <v>42595</v>
      </c>
      <c r="K2334" t="str">
        <f t="shared" si="677"/>
        <v>NQQ1</v>
      </c>
      <c r="L2334">
        <f t="shared" si="678"/>
        <v>115</v>
      </c>
      <c r="M2334">
        <f t="shared" si="679"/>
        <v>4</v>
      </c>
      <c r="N2334">
        <f t="shared" si="680"/>
        <v>0</v>
      </c>
      <c r="O2334">
        <f t="shared" si="681"/>
        <v>0</v>
      </c>
      <c r="P2334" s="52" t="str">
        <f t="shared" si="682"/>
        <v>BOOKING.COM</v>
      </c>
      <c r="Q2334" s="52" t="str">
        <f t="shared" si="683"/>
        <v>*JBS HOTELS</v>
      </c>
      <c r="R2334" s="52" t="str">
        <f t="shared" si="684"/>
        <v>TOERKOOP REISBURO DE VEER</v>
      </c>
    </row>
    <row r="2335" spans="1:18" ht="15" customHeight="1">
      <c r="A2335" t="str">
        <f t="shared" si="667"/>
        <v>JAPANWALA, SAAID</v>
      </c>
      <c r="B2335" t="str">
        <f t="shared" si="668"/>
        <v>806-173018</v>
      </c>
      <c r="C2335">
        <f t="shared" si="669"/>
        <v>93155045</v>
      </c>
      <c r="D2335" t="str">
        <f t="shared" si="670"/>
        <v>Checked Out</v>
      </c>
      <c r="E2335" t="str">
        <f t="shared" si="671"/>
        <v>CRS</v>
      </c>
      <c r="F2335" t="str">
        <f t="shared" si="672"/>
        <v>RACK</v>
      </c>
      <c r="G2335" t="str">
        <f t="shared" si="673"/>
        <v>SBK</v>
      </c>
      <c r="H2335">
        <f t="shared" si="674"/>
        <v>105</v>
      </c>
      <c r="I2335">
        <f t="shared" si="675"/>
        <v>42591</v>
      </c>
      <c r="J2335">
        <f t="shared" si="676"/>
        <v>42595</v>
      </c>
      <c r="K2335" t="str">
        <f t="shared" si="677"/>
        <v>NQQ1</v>
      </c>
      <c r="L2335">
        <f t="shared" si="678"/>
        <v>115</v>
      </c>
      <c r="M2335">
        <f t="shared" si="679"/>
        <v>4</v>
      </c>
      <c r="N2335">
        <f t="shared" si="680"/>
        <v>0</v>
      </c>
      <c r="O2335">
        <f t="shared" si="681"/>
        <v>0</v>
      </c>
      <c r="P2335" s="52" t="str">
        <f t="shared" si="682"/>
        <v>BOOKING.COM</v>
      </c>
      <c r="Q2335" s="52" t="str">
        <f t="shared" si="683"/>
        <v>*JBS HOTELS</v>
      </c>
      <c r="R2335" s="52" t="str">
        <f t="shared" si="684"/>
        <v>TOERKOOP REISBURO DE VEER</v>
      </c>
    </row>
    <row r="2336" spans="1:18" ht="15" customHeight="1">
      <c r="A2336" t="str">
        <f t="shared" si="667"/>
        <v>JAPANWALA, SAAID</v>
      </c>
      <c r="B2336" t="str">
        <f t="shared" si="668"/>
        <v>806-173018</v>
      </c>
      <c r="C2336">
        <f t="shared" si="669"/>
        <v>93155045</v>
      </c>
      <c r="D2336" t="str">
        <f t="shared" si="670"/>
        <v>Checked Out</v>
      </c>
      <c r="E2336" t="str">
        <f t="shared" si="671"/>
        <v>CRS</v>
      </c>
      <c r="F2336" t="str">
        <f t="shared" si="672"/>
        <v>RACK</v>
      </c>
      <c r="G2336" t="str">
        <f t="shared" si="673"/>
        <v>SBK</v>
      </c>
      <c r="H2336">
        <f t="shared" si="674"/>
        <v>105</v>
      </c>
      <c r="I2336">
        <f t="shared" si="675"/>
        <v>42591</v>
      </c>
      <c r="J2336">
        <f t="shared" si="676"/>
        <v>42595</v>
      </c>
      <c r="K2336" t="str">
        <f t="shared" si="677"/>
        <v>NQQ1</v>
      </c>
      <c r="L2336">
        <f t="shared" si="678"/>
        <v>115</v>
      </c>
      <c r="M2336">
        <f t="shared" si="679"/>
        <v>4</v>
      </c>
      <c r="N2336">
        <f t="shared" si="680"/>
        <v>0</v>
      </c>
      <c r="O2336">
        <f t="shared" si="681"/>
        <v>0</v>
      </c>
      <c r="P2336" s="52" t="str">
        <f t="shared" si="682"/>
        <v>BOOKING.COM</v>
      </c>
      <c r="Q2336" s="52" t="str">
        <f t="shared" si="683"/>
        <v>*JBS HOTELS</v>
      </c>
      <c r="R2336" s="52" t="str">
        <f t="shared" si="684"/>
        <v>TOERKOOP REISBURO DE VEER</v>
      </c>
    </row>
    <row r="2337" spans="1:18" ht="15" customHeight="1">
      <c r="A2337" t="str">
        <f t="shared" si="667"/>
        <v>JAPANWALA, SAAID</v>
      </c>
      <c r="B2337" t="str">
        <f t="shared" si="668"/>
        <v>806-173018</v>
      </c>
      <c r="C2337">
        <f t="shared" si="669"/>
        <v>93155045</v>
      </c>
      <c r="D2337" t="str">
        <f t="shared" si="670"/>
        <v>Checked Out</v>
      </c>
      <c r="E2337" t="str">
        <f t="shared" si="671"/>
        <v>CRS</v>
      </c>
      <c r="F2337" t="str">
        <f t="shared" si="672"/>
        <v>RACK</v>
      </c>
      <c r="G2337" t="str">
        <f t="shared" si="673"/>
        <v>SBK</v>
      </c>
      <c r="H2337">
        <f t="shared" si="674"/>
        <v>105</v>
      </c>
      <c r="I2337">
        <f t="shared" si="675"/>
        <v>42591</v>
      </c>
      <c r="J2337">
        <f t="shared" si="676"/>
        <v>42595</v>
      </c>
      <c r="K2337" t="str">
        <f t="shared" si="677"/>
        <v>NQQ1</v>
      </c>
      <c r="L2337">
        <f t="shared" si="678"/>
        <v>115</v>
      </c>
      <c r="M2337">
        <f t="shared" si="679"/>
        <v>4</v>
      </c>
      <c r="N2337">
        <f t="shared" si="680"/>
        <v>0</v>
      </c>
      <c r="O2337">
        <f t="shared" si="681"/>
        <v>0</v>
      </c>
      <c r="P2337" s="52" t="str">
        <f t="shared" si="682"/>
        <v>BOOKING.COM</v>
      </c>
      <c r="Q2337" s="52" t="str">
        <f t="shared" si="683"/>
        <v>*JBS HOTELS</v>
      </c>
      <c r="R2337" s="52" t="str">
        <f t="shared" si="684"/>
        <v>TOERKOOP REISBURO DE VEER</v>
      </c>
    </row>
    <row r="2338" spans="1:18" ht="15" customHeight="1">
      <c r="A2338" t="str">
        <f t="shared" si="667"/>
        <v>JAPANWALA, SAAID</v>
      </c>
      <c r="B2338" t="str">
        <f t="shared" si="668"/>
        <v>806-173018</v>
      </c>
      <c r="C2338">
        <f t="shared" si="669"/>
        <v>93155045</v>
      </c>
      <c r="D2338" t="str">
        <f t="shared" si="670"/>
        <v>Checked Out</v>
      </c>
      <c r="E2338" t="str">
        <f t="shared" si="671"/>
        <v>CRS</v>
      </c>
      <c r="F2338" t="str">
        <f t="shared" si="672"/>
        <v>RACK</v>
      </c>
      <c r="G2338" t="str">
        <f t="shared" si="673"/>
        <v>SBK</v>
      </c>
      <c r="H2338">
        <f t="shared" si="674"/>
        <v>105</v>
      </c>
      <c r="I2338">
        <f t="shared" si="675"/>
        <v>42591</v>
      </c>
      <c r="J2338">
        <f t="shared" si="676"/>
        <v>42595</v>
      </c>
      <c r="K2338" t="str">
        <f t="shared" si="677"/>
        <v>NQQ1</v>
      </c>
      <c r="L2338">
        <f t="shared" si="678"/>
        <v>115</v>
      </c>
      <c r="M2338">
        <f t="shared" si="679"/>
        <v>4</v>
      </c>
      <c r="N2338">
        <f t="shared" si="680"/>
        <v>0</v>
      </c>
      <c r="O2338">
        <f t="shared" si="681"/>
        <v>0</v>
      </c>
      <c r="P2338" s="52" t="str">
        <f t="shared" si="682"/>
        <v>BOOKING.COM</v>
      </c>
      <c r="Q2338" s="52" t="str">
        <f t="shared" si="683"/>
        <v>*JBS HOTELS</v>
      </c>
      <c r="R2338" s="52" t="str">
        <f t="shared" si="684"/>
        <v>TOERKOOP REISBURO DE VEER</v>
      </c>
    </row>
    <row r="2339" spans="1:18" ht="15" customHeight="1">
      <c r="A2339" t="str">
        <f t="shared" si="667"/>
        <v>JAPANWALA, SAAID</v>
      </c>
      <c r="B2339" t="str">
        <f t="shared" si="668"/>
        <v>806-173018</v>
      </c>
      <c r="C2339">
        <f t="shared" si="669"/>
        <v>93155045</v>
      </c>
      <c r="D2339" t="str">
        <f t="shared" si="670"/>
        <v>Checked Out</v>
      </c>
      <c r="E2339" t="str">
        <f t="shared" si="671"/>
        <v>CRS</v>
      </c>
      <c r="F2339" t="str">
        <f t="shared" si="672"/>
        <v>RACK</v>
      </c>
      <c r="G2339" t="str">
        <f t="shared" si="673"/>
        <v>SBK</v>
      </c>
      <c r="H2339">
        <f t="shared" si="674"/>
        <v>105</v>
      </c>
      <c r="I2339">
        <f t="shared" si="675"/>
        <v>42591</v>
      </c>
      <c r="J2339">
        <f t="shared" si="676"/>
        <v>42595</v>
      </c>
      <c r="K2339" t="str">
        <f t="shared" si="677"/>
        <v>NQQ1</v>
      </c>
      <c r="L2339">
        <f t="shared" si="678"/>
        <v>115</v>
      </c>
      <c r="M2339">
        <f t="shared" si="679"/>
        <v>4</v>
      </c>
      <c r="N2339">
        <f t="shared" si="680"/>
        <v>0</v>
      </c>
      <c r="O2339">
        <f t="shared" si="681"/>
        <v>0</v>
      </c>
      <c r="P2339" s="52" t="str">
        <f t="shared" si="682"/>
        <v>BOOKING.COM</v>
      </c>
      <c r="Q2339" s="52" t="str">
        <f t="shared" si="683"/>
        <v>*JBS HOTELS</v>
      </c>
      <c r="R2339" s="52" t="str">
        <f t="shared" si="684"/>
        <v>TOERKOOP REISBURO DE VEER</v>
      </c>
    </row>
    <row r="2340" spans="1:18" ht="15" customHeight="1">
      <c r="A2340" t="str">
        <f t="shared" si="667"/>
        <v>JAPANWALA, SAAID</v>
      </c>
      <c r="B2340" t="str">
        <f t="shared" si="668"/>
        <v>806-173018</v>
      </c>
      <c r="C2340">
        <f t="shared" si="669"/>
        <v>93155045</v>
      </c>
      <c r="D2340" t="str">
        <f t="shared" si="670"/>
        <v>Checked Out</v>
      </c>
      <c r="E2340" t="str">
        <f t="shared" si="671"/>
        <v>CRS</v>
      </c>
      <c r="F2340" t="str">
        <f t="shared" si="672"/>
        <v>RACK</v>
      </c>
      <c r="G2340" t="str">
        <f t="shared" si="673"/>
        <v>SBK</v>
      </c>
      <c r="H2340">
        <f t="shared" si="674"/>
        <v>105</v>
      </c>
      <c r="I2340">
        <f t="shared" si="675"/>
        <v>42591</v>
      </c>
      <c r="J2340">
        <f t="shared" si="676"/>
        <v>42595</v>
      </c>
      <c r="K2340" t="str">
        <f t="shared" si="677"/>
        <v>NQQ1</v>
      </c>
      <c r="L2340">
        <f t="shared" si="678"/>
        <v>115</v>
      </c>
      <c r="M2340">
        <f t="shared" si="679"/>
        <v>4</v>
      </c>
      <c r="N2340">
        <f t="shared" si="680"/>
        <v>0</v>
      </c>
      <c r="O2340">
        <f t="shared" si="681"/>
        <v>0</v>
      </c>
      <c r="P2340" s="52" t="str">
        <f t="shared" si="682"/>
        <v>BOOKING.COM</v>
      </c>
      <c r="Q2340" s="52" t="str">
        <f t="shared" si="683"/>
        <v>*JBS HOTELS</v>
      </c>
      <c r="R2340" s="52" t="str">
        <f t="shared" si="684"/>
        <v>TOERKOOP REISBURO DE VEER</v>
      </c>
    </row>
    <row r="2341" spans="1:18" ht="15" customHeight="1">
      <c r="A2341" t="str">
        <f t="shared" si="667"/>
        <v>JAPANWALA, SAAID</v>
      </c>
      <c r="B2341" t="str">
        <f t="shared" si="668"/>
        <v>806-173018</v>
      </c>
      <c r="C2341">
        <f t="shared" si="669"/>
        <v>93155045</v>
      </c>
      <c r="D2341" t="str">
        <f t="shared" si="670"/>
        <v>Checked Out</v>
      </c>
      <c r="E2341" t="str">
        <f t="shared" si="671"/>
        <v>CRS</v>
      </c>
      <c r="F2341" t="str">
        <f t="shared" si="672"/>
        <v>RACK</v>
      </c>
      <c r="G2341" t="str">
        <f t="shared" si="673"/>
        <v>SBK</v>
      </c>
      <c r="H2341">
        <f t="shared" si="674"/>
        <v>105</v>
      </c>
      <c r="I2341">
        <f t="shared" si="675"/>
        <v>42591</v>
      </c>
      <c r="J2341">
        <f t="shared" si="676"/>
        <v>42595</v>
      </c>
      <c r="K2341" t="str">
        <f t="shared" si="677"/>
        <v>NQQ1</v>
      </c>
      <c r="L2341">
        <f t="shared" si="678"/>
        <v>115</v>
      </c>
      <c r="M2341">
        <f t="shared" si="679"/>
        <v>4</v>
      </c>
      <c r="N2341">
        <f t="shared" si="680"/>
        <v>0</v>
      </c>
      <c r="O2341">
        <f t="shared" si="681"/>
        <v>0</v>
      </c>
      <c r="P2341" s="52" t="str">
        <f t="shared" si="682"/>
        <v>BOOKING.COM</v>
      </c>
      <c r="Q2341" s="52" t="str">
        <f t="shared" si="683"/>
        <v>*JBS HOTELS</v>
      </c>
      <c r="R2341" s="52" t="str">
        <f t="shared" si="684"/>
        <v>TOERKOOP REISBURO DE VEER</v>
      </c>
    </row>
    <row r="2342" spans="1:18" ht="15" customHeight="1">
      <c r="A2342" t="str">
        <f t="shared" si="667"/>
        <v>JAPANWALA, SAAID</v>
      </c>
      <c r="B2342" t="str">
        <f t="shared" si="668"/>
        <v>806-173018</v>
      </c>
      <c r="C2342">
        <f t="shared" si="669"/>
        <v>93155045</v>
      </c>
      <c r="D2342" t="str">
        <f t="shared" si="670"/>
        <v>Checked Out</v>
      </c>
      <c r="E2342" t="str">
        <f t="shared" si="671"/>
        <v>CRS</v>
      </c>
      <c r="F2342" t="str">
        <f t="shared" si="672"/>
        <v>RACK</v>
      </c>
      <c r="G2342" t="str">
        <f t="shared" si="673"/>
        <v>SBK</v>
      </c>
      <c r="H2342">
        <f t="shared" si="674"/>
        <v>105</v>
      </c>
      <c r="I2342">
        <f t="shared" si="675"/>
        <v>42591</v>
      </c>
      <c r="J2342">
        <f t="shared" si="676"/>
        <v>42595</v>
      </c>
      <c r="K2342" t="str">
        <f t="shared" si="677"/>
        <v>NQQ1</v>
      </c>
      <c r="L2342">
        <f t="shared" si="678"/>
        <v>115</v>
      </c>
      <c r="M2342">
        <f t="shared" si="679"/>
        <v>4</v>
      </c>
      <c r="N2342">
        <f t="shared" si="680"/>
        <v>0</v>
      </c>
      <c r="O2342">
        <f t="shared" si="681"/>
        <v>0</v>
      </c>
      <c r="P2342" s="52" t="str">
        <f t="shared" si="682"/>
        <v>BOOKING.COM</v>
      </c>
      <c r="Q2342" s="52" t="str">
        <f t="shared" si="683"/>
        <v>*JBS HOTELS</v>
      </c>
      <c r="R2342" s="52" t="str">
        <f t="shared" si="684"/>
        <v>TOERKOOP REISBURO DE VEER</v>
      </c>
    </row>
    <row r="2343" spans="1:18" ht="15" customHeight="1">
      <c r="A2343" t="str">
        <f t="shared" si="667"/>
        <v>JAPANWALA, SAAID</v>
      </c>
      <c r="B2343" t="str">
        <f t="shared" si="668"/>
        <v>806-173018</v>
      </c>
      <c r="C2343">
        <f t="shared" si="669"/>
        <v>93155045</v>
      </c>
      <c r="D2343" t="str">
        <f t="shared" si="670"/>
        <v>Checked Out</v>
      </c>
      <c r="E2343" t="str">
        <f t="shared" si="671"/>
        <v>CRS</v>
      </c>
      <c r="F2343" t="str">
        <f t="shared" si="672"/>
        <v>RACK</v>
      </c>
      <c r="G2343" t="str">
        <f t="shared" si="673"/>
        <v>SBK</v>
      </c>
      <c r="H2343">
        <f t="shared" si="674"/>
        <v>105</v>
      </c>
      <c r="I2343">
        <f t="shared" si="675"/>
        <v>42591</v>
      </c>
      <c r="J2343">
        <f t="shared" si="676"/>
        <v>42595</v>
      </c>
      <c r="K2343" t="str">
        <f t="shared" si="677"/>
        <v>NQQ1</v>
      </c>
      <c r="L2343">
        <f t="shared" si="678"/>
        <v>115</v>
      </c>
      <c r="M2343">
        <f t="shared" si="679"/>
        <v>4</v>
      </c>
      <c r="N2343">
        <f t="shared" si="680"/>
        <v>0</v>
      </c>
      <c r="O2343">
        <f t="shared" si="681"/>
        <v>0</v>
      </c>
      <c r="P2343" s="52" t="str">
        <f t="shared" si="682"/>
        <v>BOOKING.COM</v>
      </c>
      <c r="Q2343" s="52" t="str">
        <f t="shared" si="683"/>
        <v>*JBS HOTELS</v>
      </c>
      <c r="R2343" s="52" t="str">
        <f t="shared" si="684"/>
        <v>TOERKOOP REISBURO DE VEER</v>
      </c>
    </row>
    <row r="2344" spans="1:18" ht="15" customHeight="1">
      <c r="A2344" t="str">
        <f t="shared" si="667"/>
        <v>JAPANWALA, SAAID</v>
      </c>
      <c r="B2344" t="str">
        <f t="shared" si="668"/>
        <v>806-173018</v>
      </c>
      <c r="C2344">
        <f t="shared" si="669"/>
        <v>93155045</v>
      </c>
      <c r="D2344" t="str">
        <f t="shared" si="670"/>
        <v>Checked Out</v>
      </c>
      <c r="E2344" t="str">
        <f t="shared" si="671"/>
        <v>CRS</v>
      </c>
      <c r="F2344" t="str">
        <f t="shared" si="672"/>
        <v>RACK</v>
      </c>
      <c r="G2344" t="str">
        <f t="shared" si="673"/>
        <v>SBK</v>
      </c>
      <c r="H2344">
        <f t="shared" si="674"/>
        <v>105</v>
      </c>
      <c r="I2344">
        <f t="shared" si="675"/>
        <v>42591</v>
      </c>
      <c r="J2344">
        <f t="shared" si="676"/>
        <v>42595</v>
      </c>
      <c r="K2344" t="str">
        <f t="shared" si="677"/>
        <v>NQQ1</v>
      </c>
      <c r="L2344">
        <f t="shared" si="678"/>
        <v>115</v>
      </c>
      <c r="M2344">
        <f t="shared" si="679"/>
        <v>4</v>
      </c>
      <c r="N2344">
        <f t="shared" si="680"/>
        <v>0</v>
      </c>
      <c r="O2344">
        <f t="shared" si="681"/>
        <v>0</v>
      </c>
      <c r="P2344" s="52" t="str">
        <f t="shared" si="682"/>
        <v>BOOKING.COM</v>
      </c>
      <c r="Q2344" s="52" t="str">
        <f t="shared" si="683"/>
        <v>*JBS HOTELS</v>
      </c>
      <c r="R2344" s="52" t="str">
        <f t="shared" si="684"/>
        <v>TOERKOOP REISBURO DE VEER</v>
      </c>
    </row>
    <row r="2345" spans="1:18" ht="15" customHeight="1">
      <c r="A2345" t="str">
        <f t="shared" si="667"/>
        <v>JAPANWALA, SAAID</v>
      </c>
      <c r="B2345" t="str">
        <f t="shared" si="668"/>
        <v>806-173018</v>
      </c>
      <c r="C2345">
        <f t="shared" si="669"/>
        <v>93155045</v>
      </c>
      <c r="D2345" t="str">
        <f t="shared" si="670"/>
        <v>Checked Out</v>
      </c>
      <c r="E2345" t="str">
        <f t="shared" si="671"/>
        <v>CRS</v>
      </c>
      <c r="F2345" t="str">
        <f t="shared" si="672"/>
        <v>RACK</v>
      </c>
      <c r="G2345" t="str">
        <f t="shared" si="673"/>
        <v>SBK</v>
      </c>
      <c r="H2345">
        <f t="shared" si="674"/>
        <v>105</v>
      </c>
      <c r="I2345">
        <f t="shared" si="675"/>
        <v>42591</v>
      </c>
      <c r="J2345">
        <f t="shared" si="676"/>
        <v>42595</v>
      </c>
      <c r="K2345" t="str">
        <f t="shared" si="677"/>
        <v>NQQ1</v>
      </c>
      <c r="L2345">
        <f t="shared" si="678"/>
        <v>115</v>
      </c>
      <c r="M2345">
        <f t="shared" si="679"/>
        <v>4</v>
      </c>
      <c r="N2345">
        <f t="shared" si="680"/>
        <v>0</v>
      </c>
      <c r="O2345">
        <f t="shared" si="681"/>
        <v>0</v>
      </c>
      <c r="P2345" s="52" t="str">
        <f t="shared" si="682"/>
        <v>BOOKING.COM</v>
      </c>
      <c r="Q2345" s="52" t="str">
        <f t="shared" si="683"/>
        <v>*JBS HOTELS</v>
      </c>
      <c r="R2345" s="52" t="str">
        <f t="shared" si="684"/>
        <v>TOERKOOP REISBURO DE VEER</v>
      </c>
    </row>
    <row r="2346" spans="1:18" ht="15" customHeight="1">
      <c r="A2346" t="str">
        <f t="shared" si="667"/>
        <v>JAPANWALA, SAAID</v>
      </c>
      <c r="B2346" t="str">
        <f t="shared" si="668"/>
        <v>806-173018</v>
      </c>
      <c r="C2346">
        <f t="shared" si="669"/>
        <v>93155045</v>
      </c>
      <c r="D2346" t="str">
        <f t="shared" si="670"/>
        <v>Checked Out</v>
      </c>
      <c r="E2346" t="str">
        <f t="shared" si="671"/>
        <v>CRS</v>
      </c>
      <c r="F2346" t="str">
        <f t="shared" si="672"/>
        <v>RACK</v>
      </c>
      <c r="G2346" t="str">
        <f t="shared" si="673"/>
        <v>SBK</v>
      </c>
      <c r="H2346">
        <f t="shared" si="674"/>
        <v>105</v>
      </c>
      <c r="I2346">
        <f t="shared" si="675"/>
        <v>42591</v>
      </c>
      <c r="J2346">
        <f t="shared" si="676"/>
        <v>42595</v>
      </c>
      <c r="K2346" t="str">
        <f t="shared" si="677"/>
        <v>NQQ1</v>
      </c>
      <c r="L2346">
        <f t="shared" si="678"/>
        <v>115</v>
      </c>
      <c r="M2346">
        <f t="shared" si="679"/>
        <v>4</v>
      </c>
      <c r="N2346">
        <f t="shared" si="680"/>
        <v>0</v>
      </c>
      <c r="O2346">
        <f t="shared" si="681"/>
        <v>0</v>
      </c>
      <c r="P2346" s="52" t="str">
        <f t="shared" si="682"/>
        <v>BOOKING.COM</v>
      </c>
      <c r="Q2346" s="52" t="str">
        <f t="shared" si="683"/>
        <v>*JBS HOTELS</v>
      </c>
      <c r="R2346" s="52" t="str">
        <f t="shared" si="684"/>
        <v>TOERKOOP REISBURO DE VEER</v>
      </c>
    </row>
    <row r="2347" spans="1:18" ht="15" customHeight="1">
      <c r="A2347" t="str">
        <f t="shared" si="667"/>
        <v>JAPANWALA, SAAID</v>
      </c>
      <c r="B2347" t="str">
        <f t="shared" si="668"/>
        <v>806-173018</v>
      </c>
      <c r="C2347">
        <f t="shared" si="669"/>
        <v>93155045</v>
      </c>
      <c r="D2347" t="str">
        <f t="shared" si="670"/>
        <v>Checked Out</v>
      </c>
      <c r="E2347" t="str">
        <f t="shared" si="671"/>
        <v>CRS</v>
      </c>
      <c r="F2347" t="str">
        <f t="shared" si="672"/>
        <v>RACK</v>
      </c>
      <c r="G2347" t="str">
        <f t="shared" si="673"/>
        <v>SBK</v>
      </c>
      <c r="H2347">
        <f t="shared" si="674"/>
        <v>105</v>
      </c>
      <c r="I2347">
        <f t="shared" si="675"/>
        <v>42591</v>
      </c>
      <c r="J2347">
        <f t="shared" si="676"/>
        <v>42595</v>
      </c>
      <c r="K2347" t="str">
        <f t="shared" si="677"/>
        <v>NQQ1</v>
      </c>
      <c r="L2347">
        <f t="shared" si="678"/>
        <v>115</v>
      </c>
      <c r="M2347">
        <f t="shared" si="679"/>
        <v>4</v>
      </c>
      <c r="N2347">
        <f t="shared" si="680"/>
        <v>0</v>
      </c>
      <c r="O2347">
        <f t="shared" si="681"/>
        <v>0</v>
      </c>
      <c r="P2347" s="52" t="str">
        <f t="shared" si="682"/>
        <v>BOOKING.COM</v>
      </c>
      <c r="Q2347" s="52" t="str">
        <f t="shared" si="683"/>
        <v>*JBS HOTELS</v>
      </c>
      <c r="R2347" s="52" t="str">
        <f t="shared" si="684"/>
        <v>TOERKOOP REISBURO DE VEER</v>
      </c>
    </row>
    <row r="2348" spans="1:18" ht="15" customHeight="1">
      <c r="A2348" t="str">
        <f t="shared" si="667"/>
        <v>JAPANWALA, SAAID</v>
      </c>
      <c r="B2348" t="str">
        <f t="shared" si="668"/>
        <v>806-173018</v>
      </c>
      <c r="C2348">
        <f t="shared" si="669"/>
        <v>93155045</v>
      </c>
      <c r="D2348" t="str">
        <f t="shared" si="670"/>
        <v>Checked Out</v>
      </c>
      <c r="E2348" t="str">
        <f t="shared" si="671"/>
        <v>CRS</v>
      </c>
      <c r="F2348" t="str">
        <f t="shared" si="672"/>
        <v>RACK</v>
      </c>
      <c r="G2348" t="str">
        <f t="shared" si="673"/>
        <v>SBK</v>
      </c>
      <c r="H2348">
        <f t="shared" si="674"/>
        <v>105</v>
      </c>
      <c r="I2348">
        <f t="shared" si="675"/>
        <v>42591</v>
      </c>
      <c r="J2348">
        <f t="shared" si="676"/>
        <v>42595</v>
      </c>
      <c r="K2348" t="str">
        <f t="shared" si="677"/>
        <v>NQQ1</v>
      </c>
      <c r="L2348">
        <f t="shared" si="678"/>
        <v>115</v>
      </c>
      <c r="M2348">
        <f t="shared" si="679"/>
        <v>4</v>
      </c>
      <c r="N2348">
        <f t="shared" si="680"/>
        <v>0</v>
      </c>
      <c r="O2348">
        <f t="shared" si="681"/>
        <v>0</v>
      </c>
      <c r="P2348" s="52" t="str">
        <f t="shared" si="682"/>
        <v>BOOKING.COM</v>
      </c>
      <c r="Q2348" s="52" t="str">
        <f t="shared" si="683"/>
        <v>*JBS HOTELS</v>
      </c>
      <c r="R2348" s="52" t="str">
        <f t="shared" si="684"/>
        <v>TOERKOOP REISBURO DE VEER</v>
      </c>
    </row>
    <row r="2349" spans="1:18" ht="15" customHeight="1">
      <c r="A2349" t="str">
        <f t="shared" si="667"/>
        <v>JAPANWALA, SAAID</v>
      </c>
      <c r="B2349" t="str">
        <f t="shared" si="668"/>
        <v>806-173018</v>
      </c>
      <c r="C2349">
        <f t="shared" si="669"/>
        <v>93155045</v>
      </c>
      <c r="D2349" t="str">
        <f t="shared" si="670"/>
        <v>Checked Out</v>
      </c>
      <c r="E2349" t="str">
        <f t="shared" si="671"/>
        <v>CRS</v>
      </c>
      <c r="F2349" t="str">
        <f t="shared" si="672"/>
        <v>RACK</v>
      </c>
      <c r="G2349" t="str">
        <f t="shared" si="673"/>
        <v>SBK</v>
      </c>
      <c r="H2349">
        <f t="shared" si="674"/>
        <v>105</v>
      </c>
      <c r="I2349">
        <f t="shared" si="675"/>
        <v>42591</v>
      </c>
      <c r="J2349">
        <f t="shared" si="676"/>
        <v>42595</v>
      </c>
      <c r="K2349" t="str">
        <f t="shared" si="677"/>
        <v>NQQ1</v>
      </c>
      <c r="L2349">
        <f t="shared" si="678"/>
        <v>115</v>
      </c>
      <c r="M2349">
        <f t="shared" si="679"/>
        <v>4</v>
      </c>
      <c r="N2349">
        <f t="shared" si="680"/>
        <v>0</v>
      </c>
      <c r="O2349">
        <f t="shared" si="681"/>
        <v>0</v>
      </c>
      <c r="P2349" s="52" t="str">
        <f t="shared" si="682"/>
        <v>BOOKING.COM</v>
      </c>
      <c r="Q2349" s="52" t="str">
        <f t="shared" si="683"/>
        <v>*JBS HOTELS</v>
      </c>
      <c r="R2349" s="52" t="str">
        <f t="shared" si="684"/>
        <v>TOERKOOP REISBURO DE VEER</v>
      </c>
    </row>
    <row r="2350" spans="1:18" ht="15" customHeight="1">
      <c r="A2350" t="str">
        <f t="shared" si="667"/>
        <v>JAPANWALA, SAAID</v>
      </c>
      <c r="B2350" t="str">
        <f t="shared" si="668"/>
        <v>806-173018</v>
      </c>
      <c r="C2350">
        <f t="shared" si="669"/>
        <v>93155045</v>
      </c>
      <c r="D2350" t="str">
        <f t="shared" si="670"/>
        <v>Checked Out</v>
      </c>
      <c r="E2350" t="str">
        <f t="shared" si="671"/>
        <v>CRS</v>
      </c>
      <c r="F2350" t="str">
        <f t="shared" si="672"/>
        <v>RACK</v>
      </c>
      <c r="G2350" t="str">
        <f t="shared" si="673"/>
        <v>SBK</v>
      </c>
      <c r="H2350">
        <f t="shared" si="674"/>
        <v>105</v>
      </c>
      <c r="I2350">
        <f t="shared" si="675"/>
        <v>42591</v>
      </c>
      <c r="J2350">
        <f t="shared" si="676"/>
        <v>42595</v>
      </c>
      <c r="K2350" t="str">
        <f t="shared" si="677"/>
        <v>NQQ1</v>
      </c>
      <c r="L2350">
        <f t="shared" si="678"/>
        <v>115</v>
      </c>
      <c r="M2350">
        <f t="shared" si="679"/>
        <v>4</v>
      </c>
      <c r="N2350">
        <f t="shared" si="680"/>
        <v>0</v>
      </c>
      <c r="O2350">
        <f t="shared" si="681"/>
        <v>0</v>
      </c>
      <c r="P2350" s="52" t="str">
        <f t="shared" si="682"/>
        <v>BOOKING.COM</v>
      </c>
      <c r="Q2350" s="52" t="str">
        <f t="shared" si="683"/>
        <v>*JBS HOTELS</v>
      </c>
      <c r="R2350" s="52" t="str">
        <f t="shared" si="684"/>
        <v>TOERKOOP REISBURO DE VEER</v>
      </c>
    </row>
    <row r="2351" spans="1:18" ht="15" customHeight="1">
      <c r="A2351" t="str">
        <f t="shared" si="667"/>
        <v>JAPANWALA, SAAID</v>
      </c>
      <c r="B2351" t="str">
        <f t="shared" si="668"/>
        <v>806-173018</v>
      </c>
      <c r="C2351">
        <f t="shared" si="669"/>
        <v>93155045</v>
      </c>
      <c r="D2351" t="str">
        <f t="shared" si="670"/>
        <v>Checked Out</v>
      </c>
      <c r="E2351" t="str">
        <f t="shared" si="671"/>
        <v>CRS</v>
      </c>
      <c r="F2351" t="str">
        <f t="shared" si="672"/>
        <v>RACK</v>
      </c>
      <c r="G2351" t="str">
        <f t="shared" si="673"/>
        <v>SBK</v>
      </c>
      <c r="H2351">
        <f t="shared" si="674"/>
        <v>105</v>
      </c>
      <c r="I2351">
        <f t="shared" si="675"/>
        <v>42591</v>
      </c>
      <c r="J2351">
        <f t="shared" si="676"/>
        <v>42595</v>
      </c>
      <c r="K2351" t="str">
        <f t="shared" si="677"/>
        <v>NQQ1</v>
      </c>
      <c r="L2351">
        <f t="shared" si="678"/>
        <v>115</v>
      </c>
      <c r="M2351">
        <f t="shared" si="679"/>
        <v>4</v>
      </c>
      <c r="N2351">
        <f t="shared" si="680"/>
        <v>0</v>
      </c>
      <c r="O2351">
        <f t="shared" si="681"/>
        <v>0</v>
      </c>
      <c r="P2351" s="52" t="str">
        <f t="shared" si="682"/>
        <v>BOOKING.COM</v>
      </c>
      <c r="Q2351" s="52" t="str">
        <f t="shared" si="683"/>
        <v>*JBS HOTELS</v>
      </c>
      <c r="R2351" s="52" t="str">
        <f t="shared" si="684"/>
        <v>TOERKOOP REISBURO DE VEER</v>
      </c>
    </row>
    <row r="2352" spans="1:18" ht="15" customHeight="1">
      <c r="A2352" t="str">
        <f t="shared" si="667"/>
        <v>JAPANWALA, SAAID</v>
      </c>
      <c r="B2352" t="str">
        <f t="shared" si="668"/>
        <v>806-173018</v>
      </c>
      <c r="C2352">
        <f t="shared" si="669"/>
        <v>93155045</v>
      </c>
      <c r="D2352" t="str">
        <f t="shared" si="670"/>
        <v>Checked Out</v>
      </c>
      <c r="E2352" t="str">
        <f t="shared" si="671"/>
        <v>CRS</v>
      </c>
      <c r="F2352" t="str">
        <f t="shared" si="672"/>
        <v>RACK</v>
      </c>
      <c r="G2352" t="str">
        <f t="shared" si="673"/>
        <v>SBK</v>
      </c>
      <c r="H2352">
        <f t="shared" si="674"/>
        <v>105</v>
      </c>
      <c r="I2352">
        <f t="shared" si="675"/>
        <v>42591</v>
      </c>
      <c r="J2352">
        <f t="shared" si="676"/>
        <v>42595</v>
      </c>
      <c r="K2352" t="str">
        <f t="shared" si="677"/>
        <v>NQQ1</v>
      </c>
      <c r="L2352">
        <f t="shared" si="678"/>
        <v>115</v>
      </c>
      <c r="M2352">
        <f t="shared" si="679"/>
        <v>4</v>
      </c>
      <c r="N2352">
        <f t="shared" si="680"/>
        <v>0</v>
      </c>
      <c r="O2352">
        <f t="shared" si="681"/>
        <v>0</v>
      </c>
      <c r="P2352" s="52" t="str">
        <f t="shared" si="682"/>
        <v>BOOKING.COM</v>
      </c>
      <c r="Q2352" s="52" t="str">
        <f t="shared" si="683"/>
        <v>*JBS HOTELS</v>
      </c>
      <c r="R2352" s="52" t="str">
        <f t="shared" si="684"/>
        <v>TOERKOOP REISBURO DE VEER</v>
      </c>
    </row>
    <row r="2353" spans="1:18" ht="15" customHeight="1">
      <c r="A2353" t="str">
        <f t="shared" si="667"/>
        <v>JAPANWALA, SAAID</v>
      </c>
      <c r="B2353" t="str">
        <f t="shared" si="668"/>
        <v>806-173018</v>
      </c>
      <c r="C2353">
        <f t="shared" si="669"/>
        <v>93155045</v>
      </c>
      <c r="D2353" t="str">
        <f t="shared" si="670"/>
        <v>Checked Out</v>
      </c>
      <c r="E2353" t="str">
        <f t="shared" si="671"/>
        <v>CRS</v>
      </c>
      <c r="F2353" t="str">
        <f t="shared" si="672"/>
        <v>RACK</v>
      </c>
      <c r="G2353" t="str">
        <f t="shared" si="673"/>
        <v>SBK</v>
      </c>
      <c r="H2353">
        <f t="shared" si="674"/>
        <v>105</v>
      </c>
      <c r="I2353">
        <f t="shared" si="675"/>
        <v>42591</v>
      </c>
      <c r="J2353">
        <f t="shared" si="676"/>
        <v>42595</v>
      </c>
      <c r="K2353" t="str">
        <f t="shared" si="677"/>
        <v>NQQ1</v>
      </c>
      <c r="L2353">
        <f t="shared" si="678"/>
        <v>115</v>
      </c>
      <c r="M2353">
        <f t="shared" si="679"/>
        <v>4</v>
      </c>
      <c r="N2353">
        <f t="shared" si="680"/>
        <v>0</v>
      </c>
      <c r="O2353">
        <f t="shared" si="681"/>
        <v>0</v>
      </c>
      <c r="P2353" s="52" t="str">
        <f t="shared" si="682"/>
        <v>BOOKING.COM</v>
      </c>
      <c r="Q2353" s="52" t="str">
        <f t="shared" si="683"/>
        <v>*JBS HOTELS</v>
      </c>
      <c r="R2353" s="52" t="str">
        <f t="shared" si="684"/>
        <v>TOERKOOP REISBURO DE VEER</v>
      </c>
    </row>
    <row r="2354" spans="1:18" ht="15" customHeight="1">
      <c r="A2354" t="str">
        <f t="shared" si="667"/>
        <v>JAPANWALA, SAAID</v>
      </c>
      <c r="B2354" t="str">
        <f t="shared" si="668"/>
        <v>806-173018</v>
      </c>
      <c r="C2354">
        <f t="shared" si="669"/>
        <v>93155045</v>
      </c>
      <c r="D2354" t="str">
        <f t="shared" si="670"/>
        <v>Checked Out</v>
      </c>
      <c r="E2354" t="str">
        <f t="shared" si="671"/>
        <v>CRS</v>
      </c>
      <c r="F2354" t="str">
        <f t="shared" si="672"/>
        <v>RACK</v>
      </c>
      <c r="G2354" t="str">
        <f t="shared" si="673"/>
        <v>SBK</v>
      </c>
      <c r="H2354">
        <f t="shared" si="674"/>
        <v>105</v>
      </c>
      <c r="I2354">
        <f t="shared" si="675"/>
        <v>42591</v>
      </c>
      <c r="J2354">
        <f t="shared" si="676"/>
        <v>42595</v>
      </c>
      <c r="K2354" t="str">
        <f t="shared" si="677"/>
        <v>NQQ1</v>
      </c>
      <c r="L2354">
        <f t="shared" si="678"/>
        <v>115</v>
      </c>
      <c r="M2354">
        <f t="shared" si="679"/>
        <v>4</v>
      </c>
      <c r="N2354">
        <f t="shared" si="680"/>
        <v>0</v>
      </c>
      <c r="O2354">
        <f t="shared" si="681"/>
        <v>0</v>
      </c>
      <c r="P2354" s="52" t="str">
        <f t="shared" si="682"/>
        <v>BOOKING.COM</v>
      </c>
      <c r="Q2354" s="52" t="str">
        <f t="shared" si="683"/>
        <v>*JBS HOTELS</v>
      </c>
      <c r="R2354" s="52" t="str">
        <f t="shared" si="684"/>
        <v>TOERKOOP REISBURO DE VEER</v>
      </c>
    </row>
    <row r="2355" spans="1:18" ht="15" customHeight="1">
      <c r="A2355" t="str">
        <f t="shared" si="667"/>
        <v>JAPANWALA, SAAID</v>
      </c>
      <c r="B2355" t="str">
        <f t="shared" si="668"/>
        <v>806-173018</v>
      </c>
      <c r="C2355">
        <f t="shared" si="669"/>
        <v>93155045</v>
      </c>
      <c r="D2355" t="str">
        <f t="shared" si="670"/>
        <v>Checked Out</v>
      </c>
      <c r="E2355" t="str">
        <f t="shared" si="671"/>
        <v>CRS</v>
      </c>
      <c r="F2355" t="str">
        <f t="shared" si="672"/>
        <v>RACK</v>
      </c>
      <c r="G2355" t="str">
        <f t="shared" si="673"/>
        <v>SBK</v>
      </c>
      <c r="H2355">
        <f t="shared" si="674"/>
        <v>105</v>
      </c>
      <c r="I2355">
        <f t="shared" si="675"/>
        <v>42591</v>
      </c>
      <c r="J2355">
        <f t="shared" si="676"/>
        <v>42595</v>
      </c>
      <c r="K2355" t="str">
        <f t="shared" si="677"/>
        <v>NQQ1</v>
      </c>
      <c r="L2355">
        <f t="shared" si="678"/>
        <v>115</v>
      </c>
      <c r="M2355">
        <f t="shared" si="679"/>
        <v>4</v>
      </c>
      <c r="N2355">
        <f t="shared" si="680"/>
        <v>0</v>
      </c>
      <c r="O2355">
        <f t="shared" si="681"/>
        <v>0</v>
      </c>
      <c r="P2355" s="52" t="str">
        <f t="shared" si="682"/>
        <v>BOOKING.COM</v>
      </c>
      <c r="Q2355" s="52" t="str">
        <f t="shared" si="683"/>
        <v>*JBS HOTELS</v>
      </c>
      <c r="R2355" s="52" t="str">
        <f t="shared" si="684"/>
        <v>TOERKOOP REISBURO DE VEER</v>
      </c>
    </row>
    <row r="2356" spans="1:18" ht="15" customHeight="1">
      <c r="A2356" t="str">
        <f t="shared" si="667"/>
        <v>JAPANWALA, SAAID</v>
      </c>
      <c r="B2356" t="str">
        <f t="shared" si="668"/>
        <v>806-173018</v>
      </c>
      <c r="C2356">
        <f t="shared" si="669"/>
        <v>93155045</v>
      </c>
      <c r="D2356" t="str">
        <f t="shared" si="670"/>
        <v>Checked Out</v>
      </c>
      <c r="E2356" t="str">
        <f t="shared" si="671"/>
        <v>CRS</v>
      </c>
      <c r="F2356" t="str">
        <f t="shared" si="672"/>
        <v>RACK</v>
      </c>
      <c r="G2356" t="str">
        <f t="shared" si="673"/>
        <v>SBK</v>
      </c>
      <c r="H2356">
        <f t="shared" si="674"/>
        <v>105</v>
      </c>
      <c r="I2356">
        <f t="shared" si="675"/>
        <v>42591</v>
      </c>
      <c r="J2356">
        <f t="shared" si="676"/>
        <v>42595</v>
      </c>
      <c r="K2356" t="str">
        <f t="shared" si="677"/>
        <v>NQQ1</v>
      </c>
      <c r="L2356">
        <f t="shared" si="678"/>
        <v>115</v>
      </c>
      <c r="M2356">
        <f t="shared" si="679"/>
        <v>4</v>
      </c>
      <c r="N2356">
        <f t="shared" si="680"/>
        <v>0</v>
      </c>
      <c r="O2356">
        <f t="shared" si="681"/>
        <v>0</v>
      </c>
      <c r="P2356" s="52" t="str">
        <f t="shared" si="682"/>
        <v>BOOKING.COM</v>
      </c>
      <c r="Q2356" s="52" t="str">
        <f t="shared" si="683"/>
        <v>*JBS HOTELS</v>
      </c>
      <c r="R2356" s="52" t="str">
        <f t="shared" si="684"/>
        <v>TOERKOOP REISBURO DE VEER</v>
      </c>
    </row>
    <row r="2357" spans="1:18" ht="15" customHeight="1">
      <c r="A2357" t="str">
        <f t="shared" si="667"/>
        <v>JAPANWALA, SAAID</v>
      </c>
      <c r="B2357" t="str">
        <f t="shared" si="668"/>
        <v>806-173018</v>
      </c>
      <c r="C2357">
        <f t="shared" si="669"/>
        <v>93155045</v>
      </c>
      <c r="D2357" t="str">
        <f t="shared" si="670"/>
        <v>Checked Out</v>
      </c>
      <c r="E2357" t="str">
        <f t="shared" si="671"/>
        <v>CRS</v>
      </c>
      <c r="F2357" t="str">
        <f t="shared" si="672"/>
        <v>RACK</v>
      </c>
      <c r="G2357" t="str">
        <f t="shared" si="673"/>
        <v>SBK</v>
      </c>
      <c r="H2357">
        <f t="shared" si="674"/>
        <v>105</v>
      </c>
      <c r="I2357">
        <f t="shared" si="675"/>
        <v>42591</v>
      </c>
      <c r="J2357">
        <f t="shared" si="676"/>
        <v>42595</v>
      </c>
      <c r="K2357" t="str">
        <f t="shared" si="677"/>
        <v>NQQ1</v>
      </c>
      <c r="L2357">
        <f t="shared" si="678"/>
        <v>115</v>
      </c>
      <c r="M2357">
        <f t="shared" si="679"/>
        <v>4</v>
      </c>
      <c r="N2357">
        <f t="shared" si="680"/>
        <v>0</v>
      </c>
      <c r="O2357">
        <f t="shared" si="681"/>
        <v>0</v>
      </c>
      <c r="P2357" s="52" t="str">
        <f t="shared" si="682"/>
        <v>BOOKING.COM</v>
      </c>
      <c r="Q2357" s="52" t="str">
        <f t="shared" si="683"/>
        <v>*JBS HOTELS</v>
      </c>
      <c r="R2357" s="52" t="str">
        <f t="shared" si="684"/>
        <v>TOERKOOP REISBURO DE VEER</v>
      </c>
    </row>
    <row r="2358" spans="1:18" ht="15" customHeight="1">
      <c r="A2358" t="str">
        <f t="shared" si="667"/>
        <v>JAPANWALA, SAAID</v>
      </c>
      <c r="B2358" t="str">
        <f t="shared" si="668"/>
        <v>806-173018</v>
      </c>
      <c r="C2358">
        <f t="shared" si="669"/>
        <v>93155045</v>
      </c>
      <c r="D2358" t="str">
        <f t="shared" si="670"/>
        <v>Checked Out</v>
      </c>
      <c r="E2358" t="str">
        <f t="shared" si="671"/>
        <v>CRS</v>
      </c>
      <c r="F2358" t="str">
        <f t="shared" si="672"/>
        <v>RACK</v>
      </c>
      <c r="G2358" t="str">
        <f t="shared" si="673"/>
        <v>SBK</v>
      </c>
      <c r="H2358">
        <f t="shared" si="674"/>
        <v>105</v>
      </c>
      <c r="I2358">
        <f t="shared" si="675"/>
        <v>42591</v>
      </c>
      <c r="J2358">
        <f t="shared" si="676"/>
        <v>42595</v>
      </c>
      <c r="K2358" t="str">
        <f t="shared" si="677"/>
        <v>NQQ1</v>
      </c>
      <c r="L2358">
        <f t="shared" si="678"/>
        <v>115</v>
      </c>
      <c r="M2358">
        <f t="shared" si="679"/>
        <v>4</v>
      </c>
      <c r="N2358">
        <f t="shared" si="680"/>
        <v>0</v>
      </c>
      <c r="O2358">
        <f t="shared" si="681"/>
        <v>0</v>
      </c>
      <c r="P2358" s="52" t="str">
        <f t="shared" si="682"/>
        <v>BOOKING.COM</v>
      </c>
      <c r="Q2358" s="52" t="str">
        <f t="shared" si="683"/>
        <v>*JBS HOTELS</v>
      </c>
      <c r="R2358" s="52" t="str">
        <f t="shared" si="684"/>
        <v>TOERKOOP REISBURO DE VEER</v>
      </c>
    </row>
    <row r="2359" spans="1:18" ht="15" customHeight="1">
      <c r="A2359" t="str">
        <f t="shared" si="667"/>
        <v>JAPANWALA, SAAID</v>
      </c>
      <c r="B2359" t="str">
        <f t="shared" si="668"/>
        <v>806-173018</v>
      </c>
      <c r="C2359">
        <f t="shared" si="669"/>
        <v>93155045</v>
      </c>
      <c r="D2359" t="str">
        <f t="shared" si="670"/>
        <v>Checked Out</v>
      </c>
      <c r="E2359" t="str">
        <f t="shared" si="671"/>
        <v>CRS</v>
      </c>
      <c r="F2359" t="str">
        <f t="shared" si="672"/>
        <v>RACK</v>
      </c>
      <c r="G2359" t="str">
        <f t="shared" si="673"/>
        <v>SBK</v>
      </c>
      <c r="H2359">
        <f t="shared" si="674"/>
        <v>105</v>
      </c>
      <c r="I2359">
        <f t="shared" si="675"/>
        <v>42591</v>
      </c>
      <c r="J2359">
        <f t="shared" si="676"/>
        <v>42595</v>
      </c>
      <c r="K2359" t="str">
        <f t="shared" si="677"/>
        <v>NQQ1</v>
      </c>
      <c r="L2359">
        <f t="shared" si="678"/>
        <v>115</v>
      </c>
      <c r="M2359">
        <f t="shared" si="679"/>
        <v>4</v>
      </c>
      <c r="N2359">
        <f t="shared" si="680"/>
        <v>0</v>
      </c>
      <c r="O2359">
        <f t="shared" si="681"/>
        <v>0</v>
      </c>
      <c r="P2359" s="52" t="str">
        <f t="shared" si="682"/>
        <v>BOOKING.COM</v>
      </c>
      <c r="Q2359" s="52" t="str">
        <f t="shared" si="683"/>
        <v>*JBS HOTELS</v>
      </c>
      <c r="R2359" s="52" t="str">
        <f t="shared" si="684"/>
        <v>TOERKOOP REISBURO DE VEER</v>
      </c>
    </row>
    <row r="2360" spans="1:18" ht="15" customHeight="1">
      <c r="A2360" t="str">
        <f t="shared" si="667"/>
        <v>JAPANWALA, SAAID</v>
      </c>
      <c r="B2360" t="str">
        <f t="shared" si="668"/>
        <v>806-173018</v>
      </c>
      <c r="C2360">
        <f t="shared" si="669"/>
        <v>93155045</v>
      </c>
      <c r="D2360" t="str">
        <f t="shared" si="670"/>
        <v>Checked Out</v>
      </c>
      <c r="E2360" t="str">
        <f t="shared" si="671"/>
        <v>CRS</v>
      </c>
      <c r="F2360" t="str">
        <f t="shared" si="672"/>
        <v>RACK</v>
      </c>
      <c r="G2360" t="str">
        <f t="shared" si="673"/>
        <v>SBK</v>
      </c>
      <c r="H2360">
        <f t="shared" si="674"/>
        <v>105</v>
      </c>
      <c r="I2360">
        <f t="shared" si="675"/>
        <v>42591</v>
      </c>
      <c r="J2360">
        <f t="shared" si="676"/>
        <v>42595</v>
      </c>
      <c r="K2360" t="str">
        <f t="shared" si="677"/>
        <v>NQQ1</v>
      </c>
      <c r="L2360">
        <f t="shared" si="678"/>
        <v>115</v>
      </c>
      <c r="M2360">
        <f t="shared" si="679"/>
        <v>4</v>
      </c>
      <c r="N2360">
        <f t="shared" si="680"/>
        <v>0</v>
      </c>
      <c r="O2360">
        <f t="shared" si="681"/>
        <v>0</v>
      </c>
      <c r="P2360" s="52" t="str">
        <f t="shared" si="682"/>
        <v>BOOKING.COM</v>
      </c>
      <c r="Q2360" s="52" t="str">
        <f t="shared" si="683"/>
        <v>*JBS HOTELS</v>
      </c>
      <c r="R2360" s="52" t="str">
        <f t="shared" si="684"/>
        <v>TOERKOOP REISBURO DE VEER</v>
      </c>
    </row>
    <row r="2361" spans="1:18" ht="15" customHeight="1">
      <c r="A2361" t="str">
        <f t="shared" si="667"/>
        <v>JAPANWALA, SAAID</v>
      </c>
      <c r="B2361" t="str">
        <f t="shared" si="668"/>
        <v>806-173018</v>
      </c>
      <c r="C2361">
        <f t="shared" si="669"/>
        <v>93155045</v>
      </c>
      <c r="D2361" t="str">
        <f t="shared" si="670"/>
        <v>Checked Out</v>
      </c>
      <c r="E2361" t="str">
        <f t="shared" si="671"/>
        <v>CRS</v>
      </c>
      <c r="F2361" t="str">
        <f t="shared" si="672"/>
        <v>RACK</v>
      </c>
      <c r="G2361" t="str">
        <f t="shared" si="673"/>
        <v>SBK</v>
      </c>
      <c r="H2361">
        <f t="shared" si="674"/>
        <v>105</v>
      </c>
      <c r="I2361">
        <f t="shared" si="675"/>
        <v>42591</v>
      </c>
      <c r="J2361">
        <f t="shared" si="676"/>
        <v>42595</v>
      </c>
      <c r="K2361" t="str">
        <f t="shared" si="677"/>
        <v>NQQ1</v>
      </c>
      <c r="L2361">
        <f t="shared" si="678"/>
        <v>115</v>
      </c>
      <c r="M2361">
        <f t="shared" si="679"/>
        <v>4</v>
      </c>
      <c r="N2361">
        <f t="shared" si="680"/>
        <v>0</v>
      </c>
      <c r="O2361">
        <f t="shared" si="681"/>
        <v>0</v>
      </c>
      <c r="P2361" s="52" t="str">
        <f t="shared" si="682"/>
        <v>BOOKING.COM</v>
      </c>
      <c r="Q2361" s="52" t="str">
        <f t="shared" si="683"/>
        <v>*JBS HOTELS</v>
      </c>
      <c r="R2361" s="52" t="str">
        <f t="shared" si="684"/>
        <v>TOERKOOP REISBURO DE VEER</v>
      </c>
    </row>
    <row r="2362" spans="1:18" ht="15" customHeight="1">
      <c r="A2362" t="str">
        <f t="shared" si="667"/>
        <v>JAPANWALA, SAAID</v>
      </c>
      <c r="B2362" t="str">
        <f t="shared" si="668"/>
        <v>806-173018</v>
      </c>
      <c r="C2362">
        <f t="shared" si="669"/>
        <v>93155045</v>
      </c>
      <c r="D2362" t="str">
        <f t="shared" si="670"/>
        <v>Checked Out</v>
      </c>
      <c r="E2362" t="str">
        <f t="shared" si="671"/>
        <v>CRS</v>
      </c>
      <c r="F2362" t="str">
        <f t="shared" si="672"/>
        <v>RACK</v>
      </c>
      <c r="G2362" t="str">
        <f t="shared" si="673"/>
        <v>SBK</v>
      </c>
      <c r="H2362">
        <f t="shared" si="674"/>
        <v>105</v>
      </c>
      <c r="I2362">
        <f t="shared" si="675"/>
        <v>42591</v>
      </c>
      <c r="J2362">
        <f t="shared" si="676"/>
        <v>42595</v>
      </c>
      <c r="K2362" t="str">
        <f t="shared" si="677"/>
        <v>NQQ1</v>
      </c>
      <c r="L2362">
        <f t="shared" si="678"/>
        <v>115</v>
      </c>
      <c r="M2362">
        <f t="shared" si="679"/>
        <v>4</v>
      </c>
      <c r="N2362">
        <f t="shared" si="680"/>
        <v>0</v>
      </c>
      <c r="O2362">
        <f t="shared" si="681"/>
        <v>0</v>
      </c>
      <c r="P2362" s="52" t="str">
        <f t="shared" si="682"/>
        <v>BOOKING.COM</v>
      </c>
      <c r="Q2362" s="52" t="str">
        <f t="shared" si="683"/>
        <v>*JBS HOTELS</v>
      </c>
      <c r="R2362" s="52" t="str">
        <f t="shared" si="684"/>
        <v>TOERKOOP REISBURO DE VEER</v>
      </c>
    </row>
    <row r="2363" spans="1:18" ht="15" customHeight="1">
      <c r="A2363" t="str">
        <f t="shared" si="667"/>
        <v>JAPANWALA, SAAID</v>
      </c>
      <c r="B2363" t="str">
        <f t="shared" si="668"/>
        <v>806-173018</v>
      </c>
      <c r="C2363">
        <f t="shared" si="669"/>
        <v>93155045</v>
      </c>
      <c r="D2363" t="str">
        <f t="shared" si="670"/>
        <v>Checked Out</v>
      </c>
      <c r="E2363" t="str">
        <f t="shared" si="671"/>
        <v>CRS</v>
      </c>
      <c r="F2363" t="str">
        <f t="shared" si="672"/>
        <v>RACK</v>
      </c>
      <c r="G2363" t="str">
        <f t="shared" si="673"/>
        <v>SBK</v>
      </c>
      <c r="H2363">
        <f t="shared" si="674"/>
        <v>105</v>
      </c>
      <c r="I2363">
        <f t="shared" si="675"/>
        <v>42591</v>
      </c>
      <c r="J2363">
        <f t="shared" si="676"/>
        <v>42595</v>
      </c>
      <c r="K2363" t="str">
        <f t="shared" si="677"/>
        <v>NQQ1</v>
      </c>
      <c r="L2363">
        <f t="shared" si="678"/>
        <v>115</v>
      </c>
      <c r="M2363">
        <f t="shared" si="679"/>
        <v>4</v>
      </c>
      <c r="N2363">
        <f t="shared" si="680"/>
        <v>0</v>
      </c>
      <c r="O2363">
        <f t="shared" si="681"/>
        <v>0</v>
      </c>
      <c r="P2363" s="52" t="str">
        <f t="shared" si="682"/>
        <v>BOOKING.COM</v>
      </c>
      <c r="Q2363" s="52" t="str">
        <f t="shared" si="683"/>
        <v>*JBS HOTELS</v>
      </c>
      <c r="R2363" s="52" t="str">
        <f t="shared" si="684"/>
        <v>TOERKOOP REISBURO DE VEER</v>
      </c>
    </row>
    <row r="2364" spans="1:18" ht="15" customHeight="1">
      <c r="A2364" t="str">
        <f t="shared" si="667"/>
        <v>JAPANWALA, SAAID</v>
      </c>
      <c r="B2364" t="str">
        <f t="shared" si="668"/>
        <v>806-173018</v>
      </c>
      <c r="C2364">
        <f t="shared" si="669"/>
        <v>93155045</v>
      </c>
      <c r="D2364" t="str">
        <f t="shared" si="670"/>
        <v>Checked Out</v>
      </c>
      <c r="E2364" t="str">
        <f t="shared" si="671"/>
        <v>CRS</v>
      </c>
      <c r="F2364" t="str">
        <f t="shared" si="672"/>
        <v>RACK</v>
      </c>
      <c r="G2364" t="str">
        <f t="shared" si="673"/>
        <v>SBK</v>
      </c>
      <c r="H2364">
        <f t="shared" si="674"/>
        <v>105</v>
      </c>
      <c r="I2364">
        <f t="shared" si="675"/>
        <v>42591</v>
      </c>
      <c r="J2364">
        <f t="shared" si="676"/>
        <v>42595</v>
      </c>
      <c r="K2364" t="str">
        <f t="shared" si="677"/>
        <v>NQQ1</v>
      </c>
      <c r="L2364">
        <f t="shared" si="678"/>
        <v>115</v>
      </c>
      <c r="M2364">
        <f t="shared" si="679"/>
        <v>4</v>
      </c>
      <c r="N2364">
        <f t="shared" si="680"/>
        <v>0</v>
      </c>
      <c r="O2364">
        <f t="shared" si="681"/>
        <v>0</v>
      </c>
      <c r="P2364" s="52" t="str">
        <f t="shared" si="682"/>
        <v>BOOKING.COM</v>
      </c>
      <c r="Q2364" s="52" t="str">
        <f t="shared" si="683"/>
        <v>*JBS HOTELS</v>
      </c>
      <c r="R2364" s="52" t="str">
        <f t="shared" si="684"/>
        <v>TOERKOOP REISBURO DE VEER</v>
      </c>
    </row>
    <row r="2365" spans="1:18" ht="15" customHeight="1">
      <c r="A2365" t="str">
        <f t="shared" si="667"/>
        <v>JAPANWALA, SAAID</v>
      </c>
      <c r="B2365" t="str">
        <f t="shared" si="668"/>
        <v>806-173018</v>
      </c>
      <c r="C2365">
        <f t="shared" si="669"/>
        <v>93155045</v>
      </c>
      <c r="D2365" t="str">
        <f t="shared" si="670"/>
        <v>Checked Out</v>
      </c>
      <c r="E2365" t="str">
        <f t="shared" si="671"/>
        <v>CRS</v>
      </c>
      <c r="F2365" t="str">
        <f t="shared" si="672"/>
        <v>RACK</v>
      </c>
      <c r="G2365" t="str">
        <f t="shared" si="673"/>
        <v>SBK</v>
      </c>
      <c r="H2365">
        <f t="shared" si="674"/>
        <v>105</v>
      </c>
      <c r="I2365">
        <f t="shared" si="675"/>
        <v>42591</v>
      </c>
      <c r="J2365">
        <f t="shared" si="676"/>
        <v>42595</v>
      </c>
      <c r="K2365" t="str">
        <f t="shared" si="677"/>
        <v>NQQ1</v>
      </c>
      <c r="L2365">
        <f t="shared" si="678"/>
        <v>115</v>
      </c>
      <c r="M2365">
        <f t="shared" si="679"/>
        <v>4</v>
      </c>
      <c r="N2365">
        <f t="shared" si="680"/>
        <v>0</v>
      </c>
      <c r="O2365">
        <f t="shared" si="681"/>
        <v>0</v>
      </c>
      <c r="P2365" s="52" t="str">
        <f t="shared" si="682"/>
        <v>BOOKING.COM</v>
      </c>
      <c r="Q2365" s="52" t="str">
        <f t="shared" si="683"/>
        <v>*JBS HOTELS</v>
      </c>
      <c r="R2365" s="52" t="str">
        <f t="shared" si="684"/>
        <v>TOERKOOP REISBURO DE VEER</v>
      </c>
    </row>
    <row r="2366" spans="1:18" ht="15" customHeight="1">
      <c r="A2366" t="str">
        <f t="shared" si="667"/>
        <v>JAPANWALA, SAAID</v>
      </c>
      <c r="B2366" t="str">
        <f t="shared" si="668"/>
        <v>806-173018</v>
      </c>
      <c r="C2366">
        <f t="shared" si="669"/>
        <v>93155045</v>
      </c>
      <c r="D2366" t="str">
        <f t="shared" si="670"/>
        <v>Checked Out</v>
      </c>
      <c r="E2366" t="str">
        <f t="shared" si="671"/>
        <v>CRS</v>
      </c>
      <c r="F2366" t="str">
        <f t="shared" si="672"/>
        <v>RACK</v>
      </c>
      <c r="G2366" t="str">
        <f t="shared" si="673"/>
        <v>SBK</v>
      </c>
      <c r="H2366">
        <f t="shared" si="674"/>
        <v>105</v>
      </c>
      <c r="I2366">
        <f t="shared" si="675"/>
        <v>42591</v>
      </c>
      <c r="J2366">
        <f t="shared" si="676"/>
        <v>42595</v>
      </c>
      <c r="K2366" t="str">
        <f t="shared" si="677"/>
        <v>NQQ1</v>
      </c>
      <c r="L2366">
        <f t="shared" si="678"/>
        <v>115</v>
      </c>
      <c r="M2366">
        <f t="shared" si="679"/>
        <v>4</v>
      </c>
      <c r="N2366">
        <f t="shared" si="680"/>
        <v>0</v>
      </c>
      <c r="O2366">
        <f t="shared" si="681"/>
        <v>0</v>
      </c>
      <c r="P2366" s="52" t="str">
        <f t="shared" si="682"/>
        <v>BOOKING.COM</v>
      </c>
      <c r="Q2366" s="52" t="str">
        <f t="shared" si="683"/>
        <v>*JBS HOTELS</v>
      </c>
      <c r="R2366" s="52" t="str">
        <f t="shared" si="684"/>
        <v>TOERKOOP REISBURO DE VEER</v>
      </c>
    </row>
    <row r="2367" spans="1:18" ht="15" customHeight="1">
      <c r="A2367" t="str">
        <f t="shared" si="667"/>
        <v>JAPANWALA, SAAID</v>
      </c>
      <c r="B2367" t="str">
        <f t="shared" si="668"/>
        <v>806-173018</v>
      </c>
      <c r="C2367">
        <f t="shared" si="669"/>
        <v>93155045</v>
      </c>
      <c r="D2367" t="str">
        <f t="shared" si="670"/>
        <v>Checked Out</v>
      </c>
      <c r="E2367" t="str">
        <f t="shared" si="671"/>
        <v>CRS</v>
      </c>
      <c r="F2367" t="str">
        <f t="shared" si="672"/>
        <v>RACK</v>
      </c>
      <c r="G2367" t="str">
        <f t="shared" si="673"/>
        <v>SBK</v>
      </c>
      <c r="H2367">
        <f t="shared" si="674"/>
        <v>105</v>
      </c>
      <c r="I2367">
        <f t="shared" si="675"/>
        <v>42591</v>
      </c>
      <c r="J2367">
        <f t="shared" si="676"/>
        <v>42595</v>
      </c>
      <c r="K2367" t="str">
        <f t="shared" si="677"/>
        <v>NQQ1</v>
      </c>
      <c r="L2367">
        <f t="shared" si="678"/>
        <v>115</v>
      </c>
      <c r="M2367">
        <f t="shared" si="679"/>
        <v>4</v>
      </c>
      <c r="N2367">
        <f t="shared" si="680"/>
        <v>0</v>
      </c>
      <c r="O2367">
        <f t="shared" si="681"/>
        <v>0</v>
      </c>
      <c r="P2367" s="52" t="str">
        <f t="shared" si="682"/>
        <v>BOOKING.COM</v>
      </c>
      <c r="Q2367" s="52" t="str">
        <f t="shared" si="683"/>
        <v>*JBS HOTELS</v>
      </c>
      <c r="R2367" s="52" t="str">
        <f t="shared" si="684"/>
        <v>TOERKOOP REISBURO DE VEER</v>
      </c>
    </row>
    <row r="2368" spans="1:18" ht="15" customHeight="1">
      <c r="A2368" t="str">
        <f t="shared" si="667"/>
        <v>JAPANWALA, SAAID</v>
      </c>
      <c r="B2368" t="str">
        <f t="shared" si="668"/>
        <v>806-173018</v>
      </c>
      <c r="C2368">
        <f t="shared" si="669"/>
        <v>93155045</v>
      </c>
      <c r="D2368" t="str">
        <f t="shared" si="670"/>
        <v>Checked Out</v>
      </c>
      <c r="E2368" t="str">
        <f t="shared" si="671"/>
        <v>CRS</v>
      </c>
      <c r="F2368" t="str">
        <f t="shared" si="672"/>
        <v>RACK</v>
      </c>
      <c r="G2368" t="str">
        <f t="shared" si="673"/>
        <v>SBK</v>
      </c>
      <c r="H2368">
        <f t="shared" si="674"/>
        <v>105</v>
      </c>
      <c r="I2368">
        <f t="shared" si="675"/>
        <v>42591</v>
      </c>
      <c r="J2368">
        <f t="shared" si="676"/>
        <v>42595</v>
      </c>
      <c r="K2368" t="str">
        <f t="shared" si="677"/>
        <v>NQQ1</v>
      </c>
      <c r="L2368">
        <f t="shared" si="678"/>
        <v>115</v>
      </c>
      <c r="M2368">
        <f t="shared" si="679"/>
        <v>4</v>
      </c>
      <c r="N2368">
        <f t="shared" si="680"/>
        <v>0</v>
      </c>
      <c r="O2368">
        <f t="shared" si="681"/>
        <v>0</v>
      </c>
      <c r="P2368" s="52" t="str">
        <f t="shared" si="682"/>
        <v>BOOKING.COM</v>
      </c>
      <c r="Q2368" s="52" t="str">
        <f t="shared" si="683"/>
        <v>*JBS HOTELS</v>
      </c>
      <c r="R2368" s="52" t="str">
        <f t="shared" si="684"/>
        <v>TOERKOOP REISBURO DE VEER</v>
      </c>
    </row>
    <row r="2369" spans="1:18" ht="15" customHeight="1">
      <c r="A2369" t="str">
        <f t="shared" si="667"/>
        <v>JAPANWALA, SAAID</v>
      </c>
      <c r="B2369" t="str">
        <f t="shared" si="668"/>
        <v>806-173018</v>
      </c>
      <c r="C2369">
        <f t="shared" si="669"/>
        <v>93155045</v>
      </c>
      <c r="D2369" t="str">
        <f t="shared" si="670"/>
        <v>Checked Out</v>
      </c>
      <c r="E2369" t="str">
        <f t="shared" si="671"/>
        <v>CRS</v>
      </c>
      <c r="F2369" t="str">
        <f t="shared" si="672"/>
        <v>RACK</v>
      </c>
      <c r="G2369" t="str">
        <f t="shared" si="673"/>
        <v>SBK</v>
      </c>
      <c r="H2369">
        <f t="shared" si="674"/>
        <v>105</v>
      </c>
      <c r="I2369">
        <f t="shared" si="675"/>
        <v>42591</v>
      </c>
      <c r="J2369">
        <f t="shared" si="676"/>
        <v>42595</v>
      </c>
      <c r="K2369" t="str">
        <f t="shared" si="677"/>
        <v>NQQ1</v>
      </c>
      <c r="L2369">
        <f t="shared" si="678"/>
        <v>115</v>
      </c>
      <c r="M2369">
        <f t="shared" si="679"/>
        <v>4</v>
      </c>
      <c r="N2369">
        <f t="shared" si="680"/>
        <v>0</v>
      </c>
      <c r="O2369">
        <f t="shared" si="681"/>
        <v>0</v>
      </c>
      <c r="P2369" s="52" t="str">
        <f t="shared" si="682"/>
        <v>BOOKING.COM</v>
      </c>
      <c r="Q2369" s="52" t="str">
        <f t="shared" si="683"/>
        <v>*JBS HOTELS</v>
      </c>
      <c r="R2369" s="52" t="str">
        <f t="shared" si="684"/>
        <v>TOERKOOP REISBURO DE VEER</v>
      </c>
    </row>
    <row r="2370" spans="1:18" ht="15" customHeight="1">
      <c r="A2370" t="str">
        <f t="shared" si="667"/>
        <v>JAPANWALA, SAAID</v>
      </c>
      <c r="B2370" t="str">
        <f t="shared" si="668"/>
        <v>806-173018</v>
      </c>
      <c r="C2370">
        <f t="shared" si="669"/>
        <v>93155045</v>
      </c>
      <c r="D2370" t="str">
        <f t="shared" si="670"/>
        <v>Checked Out</v>
      </c>
      <c r="E2370" t="str">
        <f t="shared" si="671"/>
        <v>CRS</v>
      </c>
      <c r="F2370" t="str">
        <f t="shared" si="672"/>
        <v>RACK</v>
      </c>
      <c r="G2370" t="str">
        <f t="shared" si="673"/>
        <v>SBK</v>
      </c>
      <c r="H2370">
        <f t="shared" si="674"/>
        <v>105</v>
      </c>
      <c r="I2370">
        <f t="shared" si="675"/>
        <v>42591</v>
      </c>
      <c r="J2370">
        <f t="shared" si="676"/>
        <v>42595</v>
      </c>
      <c r="K2370" t="str">
        <f t="shared" si="677"/>
        <v>NQQ1</v>
      </c>
      <c r="L2370">
        <f t="shared" si="678"/>
        <v>115</v>
      </c>
      <c r="M2370">
        <f t="shared" si="679"/>
        <v>4</v>
      </c>
      <c r="N2370">
        <f t="shared" si="680"/>
        <v>0</v>
      </c>
      <c r="O2370">
        <f t="shared" si="681"/>
        <v>0</v>
      </c>
      <c r="P2370" s="52" t="str">
        <f t="shared" si="682"/>
        <v>BOOKING.COM</v>
      </c>
      <c r="Q2370" s="52" t="str">
        <f t="shared" si="683"/>
        <v>*JBS HOTELS</v>
      </c>
      <c r="R2370" s="52" t="str">
        <f t="shared" si="684"/>
        <v>TOERKOOP REISBURO DE VEER</v>
      </c>
    </row>
    <row r="2371" spans="1:18" ht="15" customHeight="1">
      <c r="A2371" t="str">
        <f t="shared" si="667"/>
        <v>JAPANWALA, SAAID</v>
      </c>
      <c r="B2371" t="str">
        <f t="shared" si="668"/>
        <v>806-173018</v>
      </c>
      <c r="C2371">
        <f t="shared" si="669"/>
        <v>93155045</v>
      </c>
      <c r="D2371" t="str">
        <f t="shared" si="670"/>
        <v>Checked Out</v>
      </c>
      <c r="E2371" t="str">
        <f t="shared" si="671"/>
        <v>CRS</v>
      </c>
      <c r="F2371" t="str">
        <f t="shared" si="672"/>
        <v>RACK</v>
      </c>
      <c r="G2371" t="str">
        <f t="shared" si="673"/>
        <v>SBK</v>
      </c>
      <c r="H2371">
        <f t="shared" si="674"/>
        <v>105</v>
      </c>
      <c r="I2371">
        <f t="shared" si="675"/>
        <v>42591</v>
      </c>
      <c r="J2371">
        <f t="shared" si="676"/>
        <v>42595</v>
      </c>
      <c r="K2371" t="str">
        <f t="shared" si="677"/>
        <v>NQQ1</v>
      </c>
      <c r="L2371">
        <f t="shared" si="678"/>
        <v>115</v>
      </c>
      <c r="M2371">
        <f t="shared" si="679"/>
        <v>4</v>
      </c>
      <c r="N2371">
        <f t="shared" si="680"/>
        <v>0</v>
      </c>
      <c r="O2371">
        <f t="shared" si="681"/>
        <v>0</v>
      </c>
      <c r="P2371" s="52" t="str">
        <f t="shared" si="682"/>
        <v>BOOKING.COM</v>
      </c>
      <c r="Q2371" s="52" t="str">
        <f t="shared" si="683"/>
        <v>*JBS HOTELS</v>
      </c>
      <c r="R2371" s="52" t="str">
        <f t="shared" si="684"/>
        <v>TOERKOOP REISBURO DE VEER</v>
      </c>
    </row>
    <row r="2372" spans="1:18" ht="15" customHeight="1">
      <c r="A2372" t="str">
        <f t="shared" si="667"/>
        <v>JAPANWALA, SAAID</v>
      </c>
      <c r="B2372" t="str">
        <f t="shared" si="668"/>
        <v>806-173018</v>
      </c>
      <c r="C2372">
        <f t="shared" si="669"/>
        <v>93155045</v>
      </c>
      <c r="D2372" t="str">
        <f t="shared" si="670"/>
        <v>Checked Out</v>
      </c>
      <c r="E2372" t="str">
        <f t="shared" si="671"/>
        <v>CRS</v>
      </c>
      <c r="F2372" t="str">
        <f t="shared" si="672"/>
        <v>RACK</v>
      </c>
      <c r="G2372" t="str">
        <f t="shared" si="673"/>
        <v>SBK</v>
      </c>
      <c r="H2372">
        <f t="shared" si="674"/>
        <v>105</v>
      </c>
      <c r="I2372">
        <f t="shared" si="675"/>
        <v>42591</v>
      </c>
      <c r="J2372">
        <f t="shared" si="676"/>
        <v>42595</v>
      </c>
      <c r="K2372" t="str">
        <f t="shared" si="677"/>
        <v>NQQ1</v>
      </c>
      <c r="L2372">
        <f t="shared" si="678"/>
        <v>115</v>
      </c>
      <c r="M2372">
        <f t="shared" si="679"/>
        <v>4</v>
      </c>
      <c r="N2372">
        <f t="shared" si="680"/>
        <v>0</v>
      </c>
      <c r="O2372">
        <f t="shared" si="681"/>
        <v>0</v>
      </c>
      <c r="P2372" s="52" t="str">
        <f t="shared" si="682"/>
        <v>BOOKING.COM</v>
      </c>
      <c r="Q2372" s="52" t="str">
        <f t="shared" si="683"/>
        <v>*JBS HOTELS</v>
      </c>
      <c r="R2372" s="52" t="str">
        <f t="shared" si="684"/>
        <v>TOERKOOP REISBURO DE VEER</v>
      </c>
    </row>
    <row r="2373" spans="1:18" ht="15" customHeight="1">
      <c r="A2373" t="str">
        <f t="shared" si="667"/>
        <v>JAPANWALA, SAAID</v>
      </c>
      <c r="B2373" t="str">
        <f t="shared" si="668"/>
        <v>806-173018</v>
      </c>
      <c r="C2373">
        <f t="shared" si="669"/>
        <v>93155045</v>
      </c>
      <c r="D2373" t="str">
        <f t="shared" si="670"/>
        <v>Checked Out</v>
      </c>
      <c r="E2373" t="str">
        <f t="shared" si="671"/>
        <v>CRS</v>
      </c>
      <c r="F2373" t="str">
        <f t="shared" si="672"/>
        <v>RACK</v>
      </c>
      <c r="G2373" t="str">
        <f t="shared" si="673"/>
        <v>SBK</v>
      </c>
      <c r="H2373">
        <f t="shared" si="674"/>
        <v>105</v>
      </c>
      <c r="I2373">
        <f t="shared" si="675"/>
        <v>42591</v>
      </c>
      <c r="J2373">
        <f t="shared" si="676"/>
        <v>42595</v>
      </c>
      <c r="K2373" t="str">
        <f t="shared" si="677"/>
        <v>NQQ1</v>
      </c>
      <c r="L2373">
        <f t="shared" si="678"/>
        <v>115</v>
      </c>
      <c r="M2373">
        <f t="shared" si="679"/>
        <v>4</v>
      </c>
      <c r="N2373">
        <f t="shared" si="680"/>
        <v>0</v>
      </c>
      <c r="O2373">
        <f t="shared" si="681"/>
        <v>0</v>
      </c>
      <c r="P2373" s="52" t="str">
        <f t="shared" si="682"/>
        <v>BOOKING.COM</v>
      </c>
      <c r="Q2373" s="52" t="str">
        <f t="shared" si="683"/>
        <v>*JBS HOTELS</v>
      </c>
      <c r="R2373" s="52" t="str">
        <f t="shared" si="684"/>
        <v>TOERKOOP REISBURO DE VEER</v>
      </c>
    </row>
    <row r="2374" spans="1:18" ht="15" customHeight="1">
      <c r="A2374" t="str">
        <f t="shared" si="667"/>
        <v>JAPANWALA, SAAID</v>
      </c>
      <c r="B2374" t="str">
        <f t="shared" si="668"/>
        <v>806-173018</v>
      </c>
      <c r="C2374">
        <f t="shared" si="669"/>
        <v>93155045</v>
      </c>
      <c r="D2374" t="str">
        <f t="shared" si="670"/>
        <v>Checked Out</v>
      </c>
      <c r="E2374" t="str">
        <f t="shared" si="671"/>
        <v>CRS</v>
      </c>
      <c r="F2374" t="str">
        <f t="shared" si="672"/>
        <v>RACK</v>
      </c>
      <c r="G2374" t="str">
        <f t="shared" si="673"/>
        <v>SBK</v>
      </c>
      <c r="H2374">
        <f t="shared" si="674"/>
        <v>105</v>
      </c>
      <c r="I2374">
        <f t="shared" si="675"/>
        <v>42591</v>
      </c>
      <c r="J2374">
        <f t="shared" si="676"/>
        <v>42595</v>
      </c>
      <c r="K2374" t="str">
        <f t="shared" si="677"/>
        <v>NQQ1</v>
      </c>
      <c r="L2374">
        <f t="shared" si="678"/>
        <v>115</v>
      </c>
      <c r="M2374">
        <f t="shared" si="679"/>
        <v>4</v>
      </c>
      <c r="N2374">
        <f t="shared" si="680"/>
        <v>0</v>
      </c>
      <c r="O2374">
        <f t="shared" si="681"/>
        <v>0</v>
      </c>
      <c r="P2374" s="52" t="str">
        <f t="shared" si="682"/>
        <v>BOOKING.COM</v>
      </c>
      <c r="Q2374" s="52" t="str">
        <f t="shared" si="683"/>
        <v>*JBS HOTELS</v>
      </c>
      <c r="R2374" s="52" t="str">
        <f t="shared" si="684"/>
        <v>TOERKOOP REISBURO DE VEER</v>
      </c>
    </row>
    <row r="2375" spans="1:18" ht="15" customHeight="1">
      <c r="A2375" t="str">
        <f t="shared" si="667"/>
        <v>JAPANWALA, SAAID</v>
      </c>
      <c r="B2375" t="str">
        <f t="shared" si="668"/>
        <v>806-173018</v>
      </c>
      <c r="C2375">
        <f t="shared" si="669"/>
        <v>93155045</v>
      </c>
      <c r="D2375" t="str">
        <f t="shared" si="670"/>
        <v>Checked Out</v>
      </c>
      <c r="E2375" t="str">
        <f t="shared" si="671"/>
        <v>CRS</v>
      </c>
      <c r="F2375" t="str">
        <f t="shared" si="672"/>
        <v>RACK</v>
      </c>
      <c r="G2375" t="str">
        <f t="shared" si="673"/>
        <v>SBK</v>
      </c>
      <c r="H2375">
        <f t="shared" si="674"/>
        <v>105</v>
      </c>
      <c r="I2375">
        <f t="shared" si="675"/>
        <v>42591</v>
      </c>
      <c r="J2375">
        <f t="shared" si="676"/>
        <v>42595</v>
      </c>
      <c r="K2375" t="str">
        <f t="shared" si="677"/>
        <v>NQQ1</v>
      </c>
      <c r="L2375">
        <f t="shared" si="678"/>
        <v>115</v>
      </c>
      <c r="M2375">
        <f t="shared" si="679"/>
        <v>4</v>
      </c>
      <c r="N2375">
        <f t="shared" si="680"/>
        <v>0</v>
      </c>
      <c r="O2375">
        <f t="shared" si="681"/>
        <v>0</v>
      </c>
      <c r="P2375" s="52" t="str">
        <f t="shared" si="682"/>
        <v>BOOKING.COM</v>
      </c>
      <c r="Q2375" s="52" t="str">
        <f t="shared" si="683"/>
        <v>*JBS HOTELS</v>
      </c>
      <c r="R2375" s="52" t="str">
        <f t="shared" si="684"/>
        <v>TOERKOOP REISBURO DE VEER</v>
      </c>
    </row>
    <row r="2376" spans="1:18" ht="15" customHeight="1">
      <c r="A2376" t="str">
        <f t="shared" si="667"/>
        <v>JAPANWALA, SAAID</v>
      </c>
      <c r="B2376" t="str">
        <f t="shared" si="668"/>
        <v>806-173018</v>
      </c>
      <c r="C2376">
        <f t="shared" si="669"/>
        <v>93155045</v>
      </c>
      <c r="D2376" t="str">
        <f t="shared" si="670"/>
        <v>Checked Out</v>
      </c>
      <c r="E2376" t="str">
        <f t="shared" si="671"/>
        <v>CRS</v>
      </c>
      <c r="F2376" t="str">
        <f t="shared" si="672"/>
        <v>RACK</v>
      </c>
      <c r="G2376" t="str">
        <f t="shared" si="673"/>
        <v>SBK</v>
      </c>
      <c r="H2376">
        <f t="shared" si="674"/>
        <v>105</v>
      </c>
      <c r="I2376">
        <f t="shared" si="675"/>
        <v>42591</v>
      </c>
      <c r="J2376">
        <f t="shared" si="676"/>
        <v>42595</v>
      </c>
      <c r="K2376" t="str">
        <f t="shared" si="677"/>
        <v>NQQ1</v>
      </c>
      <c r="L2376">
        <f t="shared" si="678"/>
        <v>115</v>
      </c>
      <c r="M2376">
        <f t="shared" si="679"/>
        <v>4</v>
      </c>
      <c r="N2376">
        <f t="shared" si="680"/>
        <v>0</v>
      </c>
      <c r="O2376">
        <f t="shared" si="681"/>
        <v>0</v>
      </c>
      <c r="P2376" s="52" t="str">
        <f t="shared" si="682"/>
        <v>BOOKING.COM</v>
      </c>
      <c r="Q2376" s="52" t="str">
        <f t="shared" si="683"/>
        <v>*JBS HOTELS</v>
      </c>
      <c r="R2376" s="52" t="str">
        <f t="shared" si="684"/>
        <v>TOERKOOP REISBURO DE VEER</v>
      </c>
    </row>
    <row r="2377" spans="1:18" ht="15" customHeight="1">
      <c r="A2377" t="str">
        <f t="shared" si="667"/>
        <v>JAPANWALA, SAAID</v>
      </c>
      <c r="B2377" t="str">
        <f t="shared" si="668"/>
        <v>806-173018</v>
      </c>
      <c r="C2377">
        <f t="shared" si="669"/>
        <v>93155045</v>
      </c>
      <c r="D2377" t="str">
        <f t="shared" si="670"/>
        <v>Checked Out</v>
      </c>
      <c r="E2377" t="str">
        <f t="shared" si="671"/>
        <v>CRS</v>
      </c>
      <c r="F2377" t="str">
        <f t="shared" si="672"/>
        <v>RACK</v>
      </c>
      <c r="G2377" t="str">
        <f t="shared" si="673"/>
        <v>SBK</v>
      </c>
      <c r="H2377">
        <f t="shared" si="674"/>
        <v>105</v>
      </c>
      <c r="I2377">
        <f t="shared" si="675"/>
        <v>42591</v>
      </c>
      <c r="J2377">
        <f t="shared" si="676"/>
        <v>42595</v>
      </c>
      <c r="K2377" t="str">
        <f t="shared" si="677"/>
        <v>NQQ1</v>
      </c>
      <c r="L2377">
        <f t="shared" si="678"/>
        <v>115</v>
      </c>
      <c r="M2377">
        <f t="shared" si="679"/>
        <v>4</v>
      </c>
      <c r="N2377">
        <f t="shared" si="680"/>
        <v>0</v>
      </c>
      <c r="O2377">
        <f t="shared" si="681"/>
        <v>0</v>
      </c>
      <c r="P2377" s="52" t="str">
        <f t="shared" si="682"/>
        <v>BOOKING.COM</v>
      </c>
      <c r="Q2377" s="52" t="str">
        <f t="shared" si="683"/>
        <v>*JBS HOTELS</v>
      </c>
      <c r="R2377" s="52" t="str">
        <f t="shared" si="684"/>
        <v>TOERKOOP REISBURO DE VEER</v>
      </c>
    </row>
    <row r="2378" spans="1:18" ht="15" customHeight="1">
      <c r="A2378" t="str">
        <f t="shared" si="667"/>
        <v>JAPANWALA, SAAID</v>
      </c>
      <c r="B2378" t="str">
        <f t="shared" si="668"/>
        <v>806-173018</v>
      </c>
      <c r="C2378">
        <f t="shared" si="669"/>
        <v>93155045</v>
      </c>
      <c r="D2378" t="str">
        <f t="shared" si="670"/>
        <v>Checked Out</v>
      </c>
      <c r="E2378" t="str">
        <f t="shared" si="671"/>
        <v>CRS</v>
      </c>
      <c r="F2378" t="str">
        <f t="shared" si="672"/>
        <v>RACK</v>
      </c>
      <c r="G2378" t="str">
        <f t="shared" si="673"/>
        <v>SBK</v>
      </c>
      <c r="H2378">
        <f t="shared" si="674"/>
        <v>105</v>
      </c>
      <c r="I2378">
        <f t="shared" si="675"/>
        <v>42591</v>
      </c>
      <c r="J2378">
        <f t="shared" si="676"/>
        <v>42595</v>
      </c>
      <c r="K2378" t="str">
        <f t="shared" si="677"/>
        <v>NQQ1</v>
      </c>
      <c r="L2378">
        <f t="shared" si="678"/>
        <v>115</v>
      </c>
      <c r="M2378">
        <f t="shared" si="679"/>
        <v>4</v>
      </c>
      <c r="N2378">
        <f t="shared" si="680"/>
        <v>0</v>
      </c>
      <c r="O2378">
        <f t="shared" si="681"/>
        <v>0</v>
      </c>
      <c r="P2378" s="52" t="str">
        <f t="shared" si="682"/>
        <v>BOOKING.COM</v>
      </c>
      <c r="Q2378" s="52" t="str">
        <f t="shared" si="683"/>
        <v>*JBS HOTELS</v>
      </c>
      <c r="R2378" s="52" t="str">
        <f t="shared" si="684"/>
        <v>TOERKOOP REISBURO DE VEER</v>
      </c>
    </row>
    <row r="2379" spans="1:18" ht="15" customHeight="1">
      <c r="A2379" t="str">
        <f t="shared" si="667"/>
        <v>JAPANWALA, SAAID</v>
      </c>
      <c r="B2379" t="str">
        <f t="shared" si="668"/>
        <v>806-173018</v>
      </c>
      <c r="C2379">
        <f t="shared" si="669"/>
        <v>93155045</v>
      </c>
      <c r="D2379" t="str">
        <f t="shared" si="670"/>
        <v>Checked Out</v>
      </c>
      <c r="E2379" t="str">
        <f t="shared" si="671"/>
        <v>CRS</v>
      </c>
      <c r="F2379" t="str">
        <f t="shared" si="672"/>
        <v>RACK</v>
      </c>
      <c r="G2379" t="str">
        <f t="shared" si="673"/>
        <v>SBK</v>
      </c>
      <c r="H2379">
        <f t="shared" si="674"/>
        <v>105</v>
      </c>
      <c r="I2379">
        <f t="shared" si="675"/>
        <v>42591</v>
      </c>
      <c r="J2379">
        <f t="shared" si="676"/>
        <v>42595</v>
      </c>
      <c r="K2379" t="str">
        <f t="shared" si="677"/>
        <v>NQQ1</v>
      </c>
      <c r="L2379">
        <f t="shared" si="678"/>
        <v>115</v>
      </c>
      <c r="M2379">
        <f t="shared" si="679"/>
        <v>4</v>
      </c>
      <c r="N2379">
        <f t="shared" si="680"/>
        <v>0</v>
      </c>
      <c r="O2379">
        <f t="shared" si="681"/>
        <v>0</v>
      </c>
      <c r="P2379" s="52" t="str">
        <f t="shared" si="682"/>
        <v>BOOKING.COM</v>
      </c>
      <c r="Q2379" s="52" t="str">
        <f t="shared" si="683"/>
        <v>*JBS HOTELS</v>
      </c>
      <c r="R2379" s="52" t="str">
        <f t="shared" si="684"/>
        <v>TOERKOOP REISBURO DE VEER</v>
      </c>
    </row>
    <row r="2380" spans="1:18" ht="15" customHeight="1">
      <c r="A2380" t="str">
        <f t="shared" si="667"/>
        <v>JAPANWALA, SAAID</v>
      </c>
      <c r="B2380" t="str">
        <f t="shared" si="668"/>
        <v>806-173018</v>
      </c>
      <c r="C2380">
        <f t="shared" si="669"/>
        <v>93155045</v>
      </c>
      <c r="D2380" t="str">
        <f t="shared" si="670"/>
        <v>Checked Out</v>
      </c>
      <c r="E2380" t="str">
        <f t="shared" si="671"/>
        <v>CRS</v>
      </c>
      <c r="F2380" t="str">
        <f t="shared" si="672"/>
        <v>RACK</v>
      </c>
      <c r="G2380" t="str">
        <f t="shared" si="673"/>
        <v>SBK</v>
      </c>
      <c r="H2380">
        <f t="shared" si="674"/>
        <v>105</v>
      </c>
      <c r="I2380">
        <f t="shared" si="675"/>
        <v>42591</v>
      </c>
      <c r="J2380">
        <f t="shared" si="676"/>
        <v>42595</v>
      </c>
      <c r="K2380" t="str">
        <f t="shared" si="677"/>
        <v>NQQ1</v>
      </c>
      <c r="L2380">
        <f t="shared" si="678"/>
        <v>115</v>
      </c>
      <c r="M2380">
        <f t="shared" si="679"/>
        <v>4</v>
      </c>
      <c r="N2380">
        <f t="shared" si="680"/>
        <v>0</v>
      </c>
      <c r="O2380">
        <f t="shared" si="681"/>
        <v>0</v>
      </c>
      <c r="P2380" s="52" t="str">
        <f t="shared" si="682"/>
        <v>BOOKING.COM</v>
      </c>
      <c r="Q2380" s="52" t="str">
        <f t="shared" si="683"/>
        <v>*JBS HOTELS</v>
      </c>
      <c r="R2380" s="52" t="str">
        <f t="shared" si="684"/>
        <v>TOERKOOP REISBURO DE VEER</v>
      </c>
    </row>
    <row r="2381" spans="1:18" ht="15" customHeight="1">
      <c r="A2381" t="str">
        <f t="shared" si="667"/>
        <v>JAPANWALA, SAAID</v>
      </c>
      <c r="B2381" t="str">
        <f t="shared" si="668"/>
        <v>806-173018</v>
      </c>
      <c r="C2381">
        <f t="shared" si="669"/>
        <v>93155045</v>
      </c>
      <c r="D2381" t="str">
        <f t="shared" si="670"/>
        <v>Checked Out</v>
      </c>
      <c r="E2381" t="str">
        <f t="shared" si="671"/>
        <v>CRS</v>
      </c>
      <c r="F2381" t="str">
        <f t="shared" si="672"/>
        <v>RACK</v>
      </c>
      <c r="G2381" t="str">
        <f t="shared" si="673"/>
        <v>SBK</v>
      </c>
      <c r="H2381">
        <f t="shared" si="674"/>
        <v>105</v>
      </c>
      <c r="I2381">
        <f t="shared" si="675"/>
        <v>42591</v>
      </c>
      <c r="J2381">
        <f t="shared" si="676"/>
        <v>42595</v>
      </c>
      <c r="K2381" t="str">
        <f t="shared" si="677"/>
        <v>NQQ1</v>
      </c>
      <c r="L2381">
        <f t="shared" si="678"/>
        <v>115</v>
      </c>
      <c r="M2381">
        <f t="shared" si="679"/>
        <v>4</v>
      </c>
      <c r="N2381">
        <f t="shared" si="680"/>
        <v>0</v>
      </c>
      <c r="O2381">
        <f t="shared" si="681"/>
        <v>0</v>
      </c>
      <c r="P2381" s="52" t="str">
        <f t="shared" si="682"/>
        <v>BOOKING.COM</v>
      </c>
      <c r="Q2381" s="52" t="str">
        <f t="shared" si="683"/>
        <v>*JBS HOTELS</v>
      </c>
      <c r="R2381" s="52" t="str">
        <f t="shared" si="684"/>
        <v>TOERKOOP REISBURO DE VEER</v>
      </c>
    </row>
    <row r="2382" spans="1:18" ht="15" customHeight="1">
      <c r="A2382" t="str">
        <f t="shared" si="667"/>
        <v>JAPANWALA, SAAID</v>
      </c>
      <c r="B2382" t="str">
        <f t="shared" si="668"/>
        <v>806-173018</v>
      </c>
      <c r="C2382">
        <f t="shared" si="669"/>
        <v>93155045</v>
      </c>
      <c r="D2382" t="str">
        <f t="shared" si="670"/>
        <v>Checked Out</v>
      </c>
      <c r="E2382" t="str">
        <f t="shared" si="671"/>
        <v>CRS</v>
      </c>
      <c r="F2382" t="str">
        <f t="shared" si="672"/>
        <v>RACK</v>
      </c>
      <c r="G2382" t="str">
        <f t="shared" si="673"/>
        <v>SBK</v>
      </c>
      <c r="H2382">
        <f t="shared" si="674"/>
        <v>105</v>
      </c>
      <c r="I2382">
        <f t="shared" si="675"/>
        <v>42591</v>
      </c>
      <c r="J2382">
        <f t="shared" si="676"/>
        <v>42595</v>
      </c>
      <c r="K2382" t="str">
        <f t="shared" si="677"/>
        <v>NQQ1</v>
      </c>
      <c r="L2382">
        <f t="shared" si="678"/>
        <v>115</v>
      </c>
      <c r="M2382">
        <f t="shared" si="679"/>
        <v>4</v>
      </c>
      <c r="N2382">
        <f t="shared" si="680"/>
        <v>0</v>
      </c>
      <c r="O2382">
        <f t="shared" si="681"/>
        <v>0</v>
      </c>
      <c r="P2382" s="52" t="str">
        <f t="shared" si="682"/>
        <v>BOOKING.COM</v>
      </c>
      <c r="Q2382" s="52" t="str">
        <f t="shared" si="683"/>
        <v>*JBS HOTELS</v>
      </c>
      <c r="R2382" s="52" t="str">
        <f t="shared" si="684"/>
        <v>TOERKOOP REISBURO DE VEER</v>
      </c>
    </row>
    <row r="2383" spans="1:18" ht="15" customHeight="1">
      <c r="A2383" t="str">
        <f t="shared" si="667"/>
        <v>JAPANWALA, SAAID</v>
      </c>
      <c r="B2383" t="str">
        <f t="shared" si="668"/>
        <v>806-173018</v>
      </c>
      <c r="C2383">
        <f t="shared" si="669"/>
        <v>93155045</v>
      </c>
      <c r="D2383" t="str">
        <f t="shared" si="670"/>
        <v>Checked Out</v>
      </c>
      <c r="E2383" t="str">
        <f t="shared" si="671"/>
        <v>CRS</v>
      </c>
      <c r="F2383" t="str">
        <f t="shared" si="672"/>
        <v>RACK</v>
      </c>
      <c r="G2383" t="str">
        <f t="shared" si="673"/>
        <v>SBK</v>
      </c>
      <c r="H2383">
        <f t="shared" si="674"/>
        <v>105</v>
      </c>
      <c r="I2383">
        <f t="shared" si="675"/>
        <v>42591</v>
      </c>
      <c r="J2383">
        <f t="shared" si="676"/>
        <v>42595</v>
      </c>
      <c r="K2383" t="str">
        <f t="shared" si="677"/>
        <v>NQQ1</v>
      </c>
      <c r="L2383">
        <f t="shared" si="678"/>
        <v>115</v>
      </c>
      <c r="M2383">
        <f t="shared" si="679"/>
        <v>4</v>
      </c>
      <c r="N2383">
        <f t="shared" si="680"/>
        <v>0</v>
      </c>
      <c r="O2383">
        <f t="shared" si="681"/>
        <v>0</v>
      </c>
      <c r="P2383" s="52" t="str">
        <f t="shared" si="682"/>
        <v>BOOKING.COM</v>
      </c>
      <c r="Q2383" s="52" t="str">
        <f t="shared" si="683"/>
        <v>*JBS HOTELS</v>
      </c>
      <c r="R2383" s="52" t="str">
        <f t="shared" si="684"/>
        <v>TOERKOOP REISBURO DE VEER</v>
      </c>
    </row>
    <row r="2384" spans="1:18" ht="15" customHeight="1">
      <c r="A2384" t="str">
        <f t="shared" si="667"/>
        <v>JAPANWALA, SAAID</v>
      </c>
      <c r="B2384" t="str">
        <f t="shared" si="668"/>
        <v>806-173018</v>
      </c>
      <c r="C2384">
        <f t="shared" si="669"/>
        <v>93155045</v>
      </c>
      <c r="D2384" t="str">
        <f t="shared" si="670"/>
        <v>Checked Out</v>
      </c>
      <c r="E2384" t="str">
        <f t="shared" si="671"/>
        <v>CRS</v>
      </c>
      <c r="F2384" t="str">
        <f t="shared" si="672"/>
        <v>RACK</v>
      </c>
      <c r="G2384" t="str">
        <f t="shared" si="673"/>
        <v>SBK</v>
      </c>
      <c r="H2384">
        <f t="shared" si="674"/>
        <v>105</v>
      </c>
      <c r="I2384">
        <f t="shared" si="675"/>
        <v>42591</v>
      </c>
      <c r="J2384">
        <f t="shared" si="676"/>
        <v>42595</v>
      </c>
      <c r="K2384" t="str">
        <f t="shared" si="677"/>
        <v>NQQ1</v>
      </c>
      <c r="L2384">
        <f t="shared" si="678"/>
        <v>115</v>
      </c>
      <c r="M2384">
        <f t="shared" si="679"/>
        <v>4</v>
      </c>
      <c r="N2384">
        <f t="shared" si="680"/>
        <v>0</v>
      </c>
      <c r="O2384">
        <f t="shared" si="681"/>
        <v>0</v>
      </c>
      <c r="P2384" s="52" t="str">
        <f t="shared" si="682"/>
        <v>BOOKING.COM</v>
      </c>
      <c r="Q2384" s="52" t="str">
        <f t="shared" si="683"/>
        <v>*JBS HOTELS</v>
      </c>
      <c r="R2384" s="52" t="str">
        <f t="shared" si="684"/>
        <v>TOERKOOP REISBURO DE VEER</v>
      </c>
    </row>
    <row r="2385" spans="1:18" ht="15" customHeight="1">
      <c r="A2385" t="str">
        <f t="shared" si="667"/>
        <v>JAPANWALA, SAAID</v>
      </c>
      <c r="B2385" t="str">
        <f t="shared" si="668"/>
        <v>806-173018</v>
      </c>
      <c r="C2385">
        <f t="shared" si="669"/>
        <v>93155045</v>
      </c>
      <c r="D2385" t="str">
        <f t="shared" si="670"/>
        <v>Checked Out</v>
      </c>
      <c r="E2385" t="str">
        <f t="shared" si="671"/>
        <v>CRS</v>
      </c>
      <c r="F2385" t="str">
        <f t="shared" si="672"/>
        <v>RACK</v>
      </c>
      <c r="G2385" t="str">
        <f t="shared" si="673"/>
        <v>SBK</v>
      </c>
      <c r="H2385">
        <f t="shared" si="674"/>
        <v>105</v>
      </c>
      <c r="I2385">
        <f t="shared" si="675"/>
        <v>42591</v>
      </c>
      <c r="J2385">
        <f t="shared" si="676"/>
        <v>42595</v>
      </c>
      <c r="K2385" t="str">
        <f t="shared" si="677"/>
        <v>NQQ1</v>
      </c>
      <c r="L2385">
        <f t="shared" si="678"/>
        <v>115</v>
      </c>
      <c r="M2385">
        <f t="shared" si="679"/>
        <v>4</v>
      </c>
      <c r="N2385">
        <f t="shared" si="680"/>
        <v>0</v>
      </c>
      <c r="O2385">
        <f t="shared" si="681"/>
        <v>0</v>
      </c>
      <c r="P2385" s="52" t="str">
        <f t="shared" si="682"/>
        <v>BOOKING.COM</v>
      </c>
      <c r="Q2385" s="52" t="str">
        <f t="shared" si="683"/>
        <v>*JBS HOTELS</v>
      </c>
      <c r="R2385" s="52" t="str">
        <f t="shared" si="684"/>
        <v>TOERKOOP REISBURO DE VEER</v>
      </c>
    </row>
    <row r="2386" spans="1:18" ht="15" customHeight="1">
      <c r="A2386" t="str">
        <f t="shared" si="667"/>
        <v>JAPANWALA, SAAID</v>
      </c>
      <c r="B2386" t="str">
        <f t="shared" si="668"/>
        <v>806-173018</v>
      </c>
      <c r="C2386">
        <f t="shared" si="669"/>
        <v>93155045</v>
      </c>
      <c r="D2386" t="str">
        <f t="shared" si="670"/>
        <v>Checked Out</v>
      </c>
      <c r="E2386" t="str">
        <f t="shared" si="671"/>
        <v>CRS</v>
      </c>
      <c r="F2386" t="str">
        <f t="shared" si="672"/>
        <v>RACK</v>
      </c>
      <c r="G2386" t="str">
        <f t="shared" si="673"/>
        <v>SBK</v>
      </c>
      <c r="H2386">
        <f t="shared" si="674"/>
        <v>105</v>
      </c>
      <c r="I2386">
        <f t="shared" si="675"/>
        <v>42591</v>
      </c>
      <c r="J2386">
        <f t="shared" si="676"/>
        <v>42595</v>
      </c>
      <c r="K2386" t="str">
        <f t="shared" si="677"/>
        <v>NQQ1</v>
      </c>
      <c r="L2386">
        <f t="shared" si="678"/>
        <v>115</v>
      </c>
      <c r="M2386">
        <f t="shared" si="679"/>
        <v>4</v>
      </c>
      <c r="N2386">
        <f t="shared" si="680"/>
        <v>0</v>
      </c>
      <c r="O2386">
        <f t="shared" si="681"/>
        <v>0</v>
      </c>
      <c r="P2386" s="52" t="str">
        <f t="shared" si="682"/>
        <v>BOOKING.COM</v>
      </c>
      <c r="Q2386" s="52" t="str">
        <f t="shared" si="683"/>
        <v>*JBS HOTELS</v>
      </c>
      <c r="R2386" s="52" t="str">
        <f t="shared" si="684"/>
        <v>TOERKOOP REISBURO DE VEER</v>
      </c>
    </row>
    <row r="2387" spans="1:18" ht="15" customHeight="1">
      <c r="A2387" t="str">
        <f t="shared" si="667"/>
        <v>JAPANWALA, SAAID</v>
      </c>
      <c r="B2387" t="str">
        <f t="shared" si="668"/>
        <v>806-173018</v>
      </c>
      <c r="C2387">
        <f t="shared" si="669"/>
        <v>93155045</v>
      </c>
      <c r="D2387" t="str">
        <f t="shared" si="670"/>
        <v>Checked Out</v>
      </c>
      <c r="E2387" t="str">
        <f t="shared" si="671"/>
        <v>CRS</v>
      </c>
      <c r="F2387" t="str">
        <f t="shared" si="672"/>
        <v>RACK</v>
      </c>
      <c r="G2387" t="str">
        <f t="shared" si="673"/>
        <v>SBK</v>
      </c>
      <c r="H2387">
        <f t="shared" si="674"/>
        <v>105</v>
      </c>
      <c r="I2387">
        <f t="shared" si="675"/>
        <v>42591</v>
      </c>
      <c r="J2387">
        <f t="shared" si="676"/>
        <v>42595</v>
      </c>
      <c r="K2387" t="str">
        <f t="shared" si="677"/>
        <v>NQQ1</v>
      </c>
      <c r="L2387">
        <f t="shared" si="678"/>
        <v>115</v>
      </c>
      <c r="M2387">
        <f t="shared" si="679"/>
        <v>4</v>
      </c>
      <c r="N2387">
        <f t="shared" si="680"/>
        <v>0</v>
      </c>
      <c r="O2387">
        <f t="shared" si="681"/>
        <v>0</v>
      </c>
      <c r="P2387" s="52" t="str">
        <f t="shared" si="682"/>
        <v>BOOKING.COM</v>
      </c>
      <c r="Q2387" s="52" t="str">
        <f t="shared" si="683"/>
        <v>*JBS HOTELS</v>
      </c>
      <c r="R2387" s="52" t="str">
        <f t="shared" si="684"/>
        <v>TOERKOOP REISBURO DE VEER</v>
      </c>
    </row>
    <row r="2388" spans="1:18" ht="15" customHeight="1">
      <c r="A2388" t="str">
        <f t="shared" si="667"/>
        <v>JAPANWALA, SAAID</v>
      </c>
      <c r="B2388" t="str">
        <f t="shared" si="668"/>
        <v>806-173018</v>
      </c>
      <c r="C2388">
        <f t="shared" si="669"/>
        <v>93155045</v>
      </c>
      <c r="D2388" t="str">
        <f t="shared" si="670"/>
        <v>Checked Out</v>
      </c>
      <c r="E2388" t="str">
        <f t="shared" si="671"/>
        <v>CRS</v>
      </c>
      <c r="F2388" t="str">
        <f t="shared" si="672"/>
        <v>RACK</v>
      </c>
      <c r="G2388" t="str">
        <f t="shared" si="673"/>
        <v>SBK</v>
      </c>
      <c r="H2388">
        <f t="shared" si="674"/>
        <v>105</v>
      </c>
      <c r="I2388">
        <f t="shared" si="675"/>
        <v>42591</v>
      </c>
      <c r="J2388">
        <f t="shared" si="676"/>
        <v>42595</v>
      </c>
      <c r="K2388" t="str">
        <f t="shared" si="677"/>
        <v>NQQ1</v>
      </c>
      <c r="L2388">
        <f t="shared" si="678"/>
        <v>115</v>
      </c>
      <c r="M2388">
        <f t="shared" si="679"/>
        <v>4</v>
      </c>
      <c r="N2388">
        <f t="shared" si="680"/>
        <v>0</v>
      </c>
      <c r="O2388">
        <f t="shared" si="681"/>
        <v>0</v>
      </c>
      <c r="P2388" s="52" t="str">
        <f t="shared" si="682"/>
        <v>BOOKING.COM</v>
      </c>
      <c r="Q2388" s="52" t="str">
        <f t="shared" si="683"/>
        <v>*JBS HOTELS</v>
      </c>
      <c r="R2388" s="52" t="str">
        <f t="shared" si="684"/>
        <v>TOERKOOP REISBURO DE VEER</v>
      </c>
    </row>
    <row r="2389" spans="1:18" ht="15" customHeight="1">
      <c r="A2389" t="str">
        <f t="shared" si="667"/>
        <v>JAPANWALA, SAAID</v>
      </c>
      <c r="B2389" t="str">
        <f t="shared" si="668"/>
        <v>806-173018</v>
      </c>
      <c r="C2389">
        <f t="shared" si="669"/>
        <v>93155045</v>
      </c>
      <c r="D2389" t="str">
        <f t="shared" si="670"/>
        <v>Checked Out</v>
      </c>
      <c r="E2389" t="str">
        <f t="shared" si="671"/>
        <v>CRS</v>
      </c>
      <c r="F2389" t="str">
        <f t="shared" si="672"/>
        <v>RACK</v>
      </c>
      <c r="G2389" t="str">
        <f t="shared" si="673"/>
        <v>SBK</v>
      </c>
      <c r="H2389">
        <f t="shared" si="674"/>
        <v>105</v>
      </c>
      <c r="I2389">
        <f t="shared" si="675"/>
        <v>42591</v>
      </c>
      <c r="J2389">
        <f t="shared" si="676"/>
        <v>42595</v>
      </c>
      <c r="K2389" t="str">
        <f t="shared" si="677"/>
        <v>NQQ1</v>
      </c>
      <c r="L2389">
        <f t="shared" si="678"/>
        <v>115</v>
      </c>
      <c r="M2389">
        <f t="shared" si="679"/>
        <v>4</v>
      </c>
      <c r="N2389">
        <f t="shared" si="680"/>
        <v>0</v>
      </c>
      <c r="O2389">
        <f t="shared" si="681"/>
        <v>0</v>
      </c>
      <c r="P2389" s="52" t="str">
        <f t="shared" si="682"/>
        <v>BOOKING.COM</v>
      </c>
      <c r="Q2389" s="52" t="str">
        <f t="shared" si="683"/>
        <v>*JBS HOTELS</v>
      </c>
      <c r="R2389" s="52" t="str">
        <f t="shared" si="684"/>
        <v>TOERKOOP REISBURO DE VEER</v>
      </c>
    </row>
    <row r="2390" spans="1:18" ht="15" customHeight="1">
      <c r="A2390" t="str">
        <f t="shared" si="667"/>
        <v>JAPANWALA, SAAID</v>
      </c>
      <c r="B2390" t="str">
        <f t="shared" si="668"/>
        <v>806-173018</v>
      </c>
      <c r="C2390">
        <f t="shared" si="669"/>
        <v>93155045</v>
      </c>
      <c r="D2390" t="str">
        <f t="shared" si="670"/>
        <v>Checked Out</v>
      </c>
      <c r="E2390" t="str">
        <f t="shared" si="671"/>
        <v>CRS</v>
      </c>
      <c r="F2390" t="str">
        <f t="shared" si="672"/>
        <v>RACK</v>
      </c>
      <c r="G2390" t="str">
        <f t="shared" si="673"/>
        <v>SBK</v>
      </c>
      <c r="H2390">
        <f t="shared" si="674"/>
        <v>105</v>
      </c>
      <c r="I2390">
        <f t="shared" si="675"/>
        <v>42591</v>
      </c>
      <c r="J2390">
        <f t="shared" si="676"/>
        <v>42595</v>
      </c>
      <c r="K2390" t="str">
        <f t="shared" si="677"/>
        <v>NQQ1</v>
      </c>
      <c r="L2390">
        <f t="shared" si="678"/>
        <v>115</v>
      </c>
      <c r="M2390">
        <f t="shared" si="679"/>
        <v>4</v>
      </c>
      <c r="N2390">
        <f t="shared" si="680"/>
        <v>0</v>
      </c>
      <c r="O2390">
        <f t="shared" si="681"/>
        <v>0</v>
      </c>
      <c r="P2390" s="52" t="str">
        <f t="shared" si="682"/>
        <v>BOOKING.COM</v>
      </c>
      <c r="Q2390" s="52" t="str">
        <f t="shared" si="683"/>
        <v>*JBS HOTELS</v>
      </c>
      <c r="R2390" s="52" t="str">
        <f t="shared" si="684"/>
        <v>TOERKOOP REISBURO DE VEER</v>
      </c>
    </row>
    <row r="2391" spans="1:18" ht="15" customHeight="1">
      <c r="A2391" t="str">
        <f t="shared" si="667"/>
        <v>JAPANWALA, SAAID</v>
      </c>
      <c r="B2391" t="str">
        <f t="shared" si="668"/>
        <v>806-173018</v>
      </c>
      <c r="C2391">
        <f t="shared" si="669"/>
        <v>93155045</v>
      </c>
      <c r="D2391" t="str">
        <f t="shared" si="670"/>
        <v>Checked Out</v>
      </c>
      <c r="E2391" t="str">
        <f t="shared" si="671"/>
        <v>CRS</v>
      </c>
      <c r="F2391" t="str">
        <f t="shared" si="672"/>
        <v>RACK</v>
      </c>
      <c r="G2391" t="str">
        <f t="shared" si="673"/>
        <v>SBK</v>
      </c>
      <c r="H2391">
        <f t="shared" si="674"/>
        <v>105</v>
      </c>
      <c r="I2391">
        <f t="shared" si="675"/>
        <v>42591</v>
      </c>
      <c r="J2391">
        <f t="shared" si="676"/>
        <v>42595</v>
      </c>
      <c r="K2391" t="str">
        <f t="shared" si="677"/>
        <v>NQQ1</v>
      </c>
      <c r="L2391">
        <f t="shared" si="678"/>
        <v>115</v>
      </c>
      <c r="M2391">
        <f t="shared" si="679"/>
        <v>4</v>
      </c>
      <c r="N2391">
        <f t="shared" si="680"/>
        <v>0</v>
      </c>
      <c r="O2391">
        <f t="shared" si="681"/>
        <v>0</v>
      </c>
      <c r="P2391" s="52" t="str">
        <f t="shared" si="682"/>
        <v>BOOKING.COM</v>
      </c>
      <c r="Q2391" s="52" t="str">
        <f t="shared" si="683"/>
        <v>*JBS HOTELS</v>
      </c>
      <c r="R2391" s="52" t="str">
        <f t="shared" si="684"/>
        <v>TOERKOOP REISBURO DE VEER</v>
      </c>
    </row>
    <row r="2392" spans="1:18" ht="15" customHeight="1">
      <c r="A2392" t="str">
        <f t="shared" si="667"/>
        <v>JAPANWALA, SAAID</v>
      </c>
      <c r="B2392" t="str">
        <f t="shared" si="668"/>
        <v>806-173018</v>
      </c>
      <c r="C2392">
        <f t="shared" si="669"/>
        <v>93155045</v>
      </c>
      <c r="D2392" t="str">
        <f t="shared" si="670"/>
        <v>Checked Out</v>
      </c>
      <c r="E2392" t="str">
        <f t="shared" si="671"/>
        <v>CRS</v>
      </c>
      <c r="F2392" t="str">
        <f t="shared" si="672"/>
        <v>RACK</v>
      </c>
      <c r="G2392" t="str">
        <f t="shared" si="673"/>
        <v>SBK</v>
      </c>
      <c r="H2392">
        <f t="shared" si="674"/>
        <v>105</v>
      </c>
      <c r="I2392">
        <f t="shared" si="675"/>
        <v>42591</v>
      </c>
      <c r="J2392">
        <f t="shared" si="676"/>
        <v>42595</v>
      </c>
      <c r="K2392" t="str">
        <f t="shared" si="677"/>
        <v>NQQ1</v>
      </c>
      <c r="L2392">
        <f t="shared" si="678"/>
        <v>115</v>
      </c>
      <c r="M2392">
        <f t="shared" si="679"/>
        <v>4</v>
      </c>
      <c r="N2392">
        <f t="shared" si="680"/>
        <v>0</v>
      </c>
      <c r="O2392">
        <f t="shared" si="681"/>
        <v>0</v>
      </c>
      <c r="P2392" s="52" t="str">
        <f t="shared" si="682"/>
        <v>BOOKING.COM</v>
      </c>
      <c r="Q2392" s="52" t="str">
        <f t="shared" si="683"/>
        <v>*JBS HOTELS</v>
      </c>
      <c r="R2392" s="52" t="str">
        <f t="shared" si="684"/>
        <v>TOERKOOP REISBURO DE VEER</v>
      </c>
    </row>
    <row r="2393" spans="1:18" ht="15" customHeight="1">
      <c r="A2393" t="str">
        <f t="shared" si="667"/>
        <v>JAPANWALA, SAAID</v>
      </c>
      <c r="B2393" t="str">
        <f t="shared" si="668"/>
        <v>806-173018</v>
      </c>
      <c r="C2393">
        <f t="shared" si="669"/>
        <v>93155045</v>
      </c>
      <c r="D2393" t="str">
        <f t="shared" si="670"/>
        <v>Checked Out</v>
      </c>
      <c r="E2393" t="str">
        <f t="shared" si="671"/>
        <v>CRS</v>
      </c>
      <c r="F2393" t="str">
        <f t="shared" si="672"/>
        <v>RACK</v>
      </c>
      <c r="G2393" t="str">
        <f t="shared" si="673"/>
        <v>SBK</v>
      </c>
      <c r="H2393">
        <f t="shared" si="674"/>
        <v>105</v>
      </c>
      <c r="I2393">
        <f t="shared" si="675"/>
        <v>42591</v>
      </c>
      <c r="J2393">
        <f t="shared" si="676"/>
        <v>42595</v>
      </c>
      <c r="K2393" t="str">
        <f t="shared" si="677"/>
        <v>NQQ1</v>
      </c>
      <c r="L2393">
        <f t="shared" si="678"/>
        <v>115</v>
      </c>
      <c r="M2393">
        <f t="shared" si="679"/>
        <v>4</v>
      </c>
      <c r="N2393">
        <f t="shared" si="680"/>
        <v>0</v>
      </c>
      <c r="O2393">
        <f t="shared" si="681"/>
        <v>0</v>
      </c>
      <c r="P2393" s="52" t="str">
        <f t="shared" si="682"/>
        <v>BOOKING.COM</v>
      </c>
      <c r="Q2393" s="52" t="str">
        <f t="shared" si="683"/>
        <v>*JBS HOTELS</v>
      </c>
      <c r="R2393" s="52" t="str">
        <f t="shared" si="684"/>
        <v>TOERKOOP REISBURO DE VEER</v>
      </c>
    </row>
    <row r="2394" spans="1:18" ht="15" customHeight="1">
      <c r="A2394" t="str">
        <f t="shared" si="667"/>
        <v>JAPANWALA, SAAID</v>
      </c>
      <c r="B2394" t="str">
        <f t="shared" si="668"/>
        <v>806-173018</v>
      </c>
      <c r="C2394">
        <f t="shared" si="669"/>
        <v>93155045</v>
      </c>
      <c r="D2394" t="str">
        <f t="shared" si="670"/>
        <v>Checked Out</v>
      </c>
      <c r="E2394" t="str">
        <f t="shared" si="671"/>
        <v>CRS</v>
      </c>
      <c r="F2394" t="str">
        <f t="shared" si="672"/>
        <v>RACK</v>
      </c>
      <c r="G2394" t="str">
        <f t="shared" si="673"/>
        <v>SBK</v>
      </c>
      <c r="H2394">
        <f t="shared" si="674"/>
        <v>105</v>
      </c>
      <c r="I2394">
        <f t="shared" si="675"/>
        <v>42591</v>
      </c>
      <c r="J2394">
        <f t="shared" si="676"/>
        <v>42595</v>
      </c>
      <c r="K2394" t="str">
        <f t="shared" si="677"/>
        <v>NQQ1</v>
      </c>
      <c r="L2394">
        <f t="shared" si="678"/>
        <v>115</v>
      </c>
      <c r="M2394">
        <f t="shared" si="679"/>
        <v>4</v>
      </c>
      <c r="N2394">
        <f t="shared" si="680"/>
        <v>0</v>
      </c>
      <c r="O2394">
        <f t="shared" si="681"/>
        <v>0</v>
      </c>
      <c r="P2394" s="52" t="str">
        <f t="shared" si="682"/>
        <v>BOOKING.COM</v>
      </c>
      <c r="Q2394" s="52" t="str">
        <f t="shared" si="683"/>
        <v>*JBS HOTELS</v>
      </c>
      <c r="R2394" s="52" t="str">
        <f t="shared" si="684"/>
        <v>TOERKOOP REISBURO DE VEER</v>
      </c>
    </row>
    <row r="2395" spans="1:18" ht="15" customHeight="1">
      <c r="A2395" t="str">
        <f t="shared" si="667"/>
        <v>JAPANWALA, SAAID</v>
      </c>
      <c r="B2395" t="str">
        <f t="shared" si="668"/>
        <v>806-173018</v>
      </c>
      <c r="C2395">
        <f t="shared" si="669"/>
        <v>93155045</v>
      </c>
      <c r="D2395" t="str">
        <f t="shared" si="670"/>
        <v>Checked Out</v>
      </c>
      <c r="E2395" t="str">
        <f t="shared" si="671"/>
        <v>CRS</v>
      </c>
      <c r="F2395" t="str">
        <f t="shared" si="672"/>
        <v>RACK</v>
      </c>
      <c r="G2395" t="str">
        <f t="shared" si="673"/>
        <v>SBK</v>
      </c>
      <c r="H2395">
        <f t="shared" si="674"/>
        <v>105</v>
      </c>
      <c r="I2395">
        <f t="shared" si="675"/>
        <v>42591</v>
      </c>
      <c r="J2395">
        <f t="shared" si="676"/>
        <v>42595</v>
      </c>
      <c r="K2395" t="str">
        <f t="shared" si="677"/>
        <v>NQQ1</v>
      </c>
      <c r="L2395">
        <f t="shared" si="678"/>
        <v>115</v>
      </c>
      <c r="M2395">
        <f t="shared" si="679"/>
        <v>4</v>
      </c>
      <c r="N2395">
        <f t="shared" si="680"/>
        <v>0</v>
      </c>
      <c r="O2395">
        <f t="shared" si="681"/>
        <v>0</v>
      </c>
      <c r="P2395" s="52" t="str">
        <f t="shared" si="682"/>
        <v>BOOKING.COM</v>
      </c>
      <c r="Q2395" s="52" t="str">
        <f t="shared" si="683"/>
        <v>*JBS HOTELS</v>
      </c>
      <c r="R2395" s="52" t="str">
        <f t="shared" si="684"/>
        <v>TOERKOOP REISBURO DE VEER</v>
      </c>
    </row>
    <row r="2396" spans="1:18" ht="15" customHeight="1">
      <c r="A2396" t="str">
        <f t="shared" si="667"/>
        <v>JAPANWALA, SAAID</v>
      </c>
      <c r="B2396" t="str">
        <f t="shared" si="668"/>
        <v>806-173018</v>
      </c>
      <c r="C2396">
        <f t="shared" si="669"/>
        <v>93155045</v>
      </c>
      <c r="D2396" t="str">
        <f t="shared" si="670"/>
        <v>Checked Out</v>
      </c>
      <c r="E2396" t="str">
        <f t="shared" si="671"/>
        <v>CRS</v>
      </c>
      <c r="F2396" t="str">
        <f t="shared" si="672"/>
        <v>RACK</v>
      </c>
      <c r="G2396" t="str">
        <f t="shared" si="673"/>
        <v>SBK</v>
      </c>
      <c r="H2396">
        <f t="shared" si="674"/>
        <v>105</v>
      </c>
      <c r="I2396">
        <f t="shared" si="675"/>
        <v>42591</v>
      </c>
      <c r="J2396">
        <f t="shared" si="676"/>
        <v>42595</v>
      </c>
      <c r="K2396" t="str">
        <f t="shared" si="677"/>
        <v>NQQ1</v>
      </c>
      <c r="L2396">
        <f t="shared" si="678"/>
        <v>115</v>
      </c>
      <c r="M2396">
        <f t="shared" si="679"/>
        <v>4</v>
      </c>
      <c r="N2396">
        <f t="shared" si="680"/>
        <v>0</v>
      </c>
      <c r="O2396">
        <f t="shared" si="681"/>
        <v>0</v>
      </c>
      <c r="P2396" s="52" t="str">
        <f t="shared" si="682"/>
        <v>BOOKING.COM</v>
      </c>
      <c r="Q2396" s="52" t="str">
        <f t="shared" si="683"/>
        <v>*JBS HOTELS</v>
      </c>
      <c r="R2396" s="52" t="str">
        <f t="shared" si="684"/>
        <v>TOERKOOP REISBURO DE VEER</v>
      </c>
    </row>
    <row r="2397" spans="1:18" ht="15" customHeight="1">
      <c r="A2397" t="str">
        <f t="shared" ref="A2397:A2460" si="685">A2396</f>
        <v>JAPANWALA, SAAID</v>
      </c>
      <c r="B2397" t="str">
        <f t="shared" ref="B2397:B2460" si="686">B2396</f>
        <v>806-173018</v>
      </c>
      <c r="C2397">
        <f t="shared" ref="C2397:C2460" si="687">C2396</f>
        <v>93155045</v>
      </c>
      <c r="D2397" t="str">
        <f t="shared" ref="D2397:D2460" si="688">D2396</f>
        <v>Checked Out</v>
      </c>
      <c r="E2397" t="str">
        <f t="shared" ref="E2397:E2460" si="689">E2396</f>
        <v>CRS</v>
      </c>
      <c r="F2397" t="str">
        <f t="shared" ref="F2397:F2460" si="690">F2396</f>
        <v>RACK</v>
      </c>
      <c r="G2397" t="str">
        <f t="shared" ref="G2397:G2460" si="691">G2396</f>
        <v>SBK</v>
      </c>
      <c r="H2397">
        <f t="shared" ref="H2397:H2460" si="692">H2396</f>
        <v>105</v>
      </c>
      <c r="I2397">
        <f t="shared" ref="I2397:I2460" si="693">I2396</f>
        <v>42591</v>
      </c>
      <c r="J2397">
        <f t="shared" ref="J2397:J2460" si="694">J2396</f>
        <v>42595</v>
      </c>
      <c r="K2397" t="str">
        <f t="shared" ref="K2397:K2460" si="695">K2396</f>
        <v>NQQ1</v>
      </c>
      <c r="L2397">
        <f t="shared" ref="L2397:L2460" si="696">L2396</f>
        <v>115</v>
      </c>
      <c r="M2397">
        <f t="shared" ref="M2397:M2460" si="697">M2396</f>
        <v>4</v>
      </c>
      <c r="N2397">
        <f t="shared" ref="N2397:N2460" si="698">N2396</f>
        <v>0</v>
      </c>
      <c r="O2397">
        <f t="shared" ref="O2397:O2460" si="699">O2396</f>
        <v>0</v>
      </c>
      <c r="P2397" s="52" t="str">
        <f t="shared" ref="P2397:P2460" si="700">P2396</f>
        <v>BOOKING.COM</v>
      </c>
      <c r="Q2397" s="52" t="str">
        <f t="shared" ref="Q2397:Q2460" si="701">Q2396</f>
        <v>*JBS HOTELS</v>
      </c>
      <c r="R2397" s="52" t="str">
        <f t="shared" ref="R2397:R2460" si="702">R2396</f>
        <v>TOERKOOP REISBURO DE VEER</v>
      </c>
    </row>
    <row r="2398" spans="1:18" ht="15" customHeight="1">
      <c r="A2398" t="str">
        <f t="shared" si="685"/>
        <v>JAPANWALA, SAAID</v>
      </c>
      <c r="B2398" t="str">
        <f t="shared" si="686"/>
        <v>806-173018</v>
      </c>
      <c r="C2398">
        <f t="shared" si="687"/>
        <v>93155045</v>
      </c>
      <c r="D2398" t="str">
        <f t="shared" si="688"/>
        <v>Checked Out</v>
      </c>
      <c r="E2398" t="str">
        <f t="shared" si="689"/>
        <v>CRS</v>
      </c>
      <c r="F2398" t="str">
        <f t="shared" si="690"/>
        <v>RACK</v>
      </c>
      <c r="G2398" t="str">
        <f t="shared" si="691"/>
        <v>SBK</v>
      </c>
      <c r="H2398">
        <f t="shared" si="692"/>
        <v>105</v>
      </c>
      <c r="I2398">
        <f t="shared" si="693"/>
        <v>42591</v>
      </c>
      <c r="J2398">
        <f t="shared" si="694"/>
        <v>42595</v>
      </c>
      <c r="K2398" t="str">
        <f t="shared" si="695"/>
        <v>NQQ1</v>
      </c>
      <c r="L2398">
        <f t="shared" si="696"/>
        <v>115</v>
      </c>
      <c r="M2398">
        <f t="shared" si="697"/>
        <v>4</v>
      </c>
      <c r="N2398">
        <f t="shared" si="698"/>
        <v>0</v>
      </c>
      <c r="O2398">
        <f t="shared" si="699"/>
        <v>0</v>
      </c>
      <c r="P2398" s="52" t="str">
        <f t="shared" si="700"/>
        <v>BOOKING.COM</v>
      </c>
      <c r="Q2398" s="52" t="str">
        <f t="shared" si="701"/>
        <v>*JBS HOTELS</v>
      </c>
      <c r="R2398" s="52" t="str">
        <f t="shared" si="702"/>
        <v>TOERKOOP REISBURO DE VEER</v>
      </c>
    </row>
    <row r="2399" spans="1:18" ht="15" customHeight="1">
      <c r="A2399" t="str">
        <f t="shared" si="685"/>
        <v>JAPANWALA, SAAID</v>
      </c>
      <c r="B2399" t="str">
        <f t="shared" si="686"/>
        <v>806-173018</v>
      </c>
      <c r="C2399">
        <f t="shared" si="687"/>
        <v>93155045</v>
      </c>
      <c r="D2399" t="str">
        <f t="shared" si="688"/>
        <v>Checked Out</v>
      </c>
      <c r="E2399" t="str">
        <f t="shared" si="689"/>
        <v>CRS</v>
      </c>
      <c r="F2399" t="str">
        <f t="shared" si="690"/>
        <v>RACK</v>
      </c>
      <c r="G2399" t="str">
        <f t="shared" si="691"/>
        <v>SBK</v>
      </c>
      <c r="H2399">
        <f t="shared" si="692"/>
        <v>105</v>
      </c>
      <c r="I2399">
        <f t="shared" si="693"/>
        <v>42591</v>
      </c>
      <c r="J2399">
        <f t="shared" si="694"/>
        <v>42595</v>
      </c>
      <c r="K2399" t="str">
        <f t="shared" si="695"/>
        <v>NQQ1</v>
      </c>
      <c r="L2399">
        <f t="shared" si="696"/>
        <v>115</v>
      </c>
      <c r="M2399">
        <f t="shared" si="697"/>
        <v>4</v>
      </c>
      <c r="N2399">
        <f t="shared" si="698"/>
        <v>0</v>
      </c>
      <c r="O2399">
        <f t="shared" si="699"/>
        <v>0</v>
      </c>
      <c r="P2399" s="52" t="str">
        <f t="shared" si="700"/>
        <v>BOOKING.COM</v>
      </c>
      <c r="Q2399" s="52" t="str">
        <f t="shared" si="701"/>
        <v>*JBS HOTELS</v>
      </c>
      <c r="R2399" s="52" t="str">
        <f t="shared" si="702"/>
        <v>TOERKOOP REISBURO DE VEER</v>
      </c>
    </row>
    <row r="2400" spans="1:18" ht="15" customHeight="1">
      <c r="A2400" t="str">
        <f t="shared" si="685"/>
        <v>JAPANWALA, SAAID</v>
      </c>
      <c r="B2400" t="str">
        <f t="shared" si="686"/>
        <v>806-173018</v>
      </c>
      <c r="C2400">
        <f t="shared" si="687"/>
        <v>93155045</v>
      </c>
      <c r="D2400" t="str">
        <f t="shared" si="688"/>
        <v>Checked Out</v>
      </c>
      <c r="E2400" t="str">
        <f t="shared" si="689"/>
        <v>CRS</v>
      </c>
      <c r="F2400" t="str">
        <f t="shared" si="690"/>
        <v>RACK</v>
      </c>
      <c r="G2400" t="str">
        <f t="shared" si="691"/>
        <v>SBK</v>
      </c>
      <c r="H2400">
        <f t="shared" si="692"/>
        <v>105</v>
      </c>
      <c r="I2400">
        <f t="shared" si="693"/>
        <v>42591</v>
      </c>
      <c r="J2400">
        <f t="shared" si="694"/>
        <v>42595</v>
      </c>
      <c r="K2400" t="str">
        <f t="shared" si="695"/>
        <v>NQQ1</v>
      </c>
      <c r="L2400">
        <f t="shared" si="696"/>
        <v>115</v>
      </c>
      <c r="M2400">
        <f t="shared" si="697"/>
        <v>4</v>
      </c>
      <c r="N2400">
        <f t="shared" si="698"/>
        <v>0</v>
      </c>
      <c r="O2400">
        <f t="shared" si="699"/>
        <v>0</v>
      </c>
      <c r="P2400" s="52" t="str">
        <f t="shared" si="700"/>
        <v>BOOKING.COM</v>
      </c>
      <c r="Q2400" s="52" t="str">
        <f t="shared" si="701"/>
        <v>*JBS HOTELS</v>
      </c>
      <c r="R2400" s="52" t="str">
        <f t="shared" si="702"/>
        <v>TOERKOOP REISBURO DE VEER</v>
      </c>
    </row>
    <row r="2401" spans="1:18" ht="15" customHeight="1">
      <c r="A2401" t="str">
        <f t="shared" si="685"/>
        <v>JAPANWALA, SAAID</v>
      </c>
      <c r="B2401" t="str">
        <f t="shared" si="686"/>
        <v>806-173018</v>
      </c>
      <c r="C2401">
        <f t="shared" si="687"/>
        <v>93155045</v>
      </c>
      <c r="D2401" t="str">
        <f t="shared" si="688"/>
        <v>Checked Out</v>
      </c>
      <c r="E2401" t="str">
        <f t="shared" si="689"/>
        <v>CRS</v>
      </c>
      <c r="F2401" t="str">
        <f t="shared" si="690"/>
        <v>RACK</v>
      </c>
      <c r="G2401" t="str">
        <f t="shared" si="691"/>
        <v>SBK</v>
      </c>
      <c r="H2401">
        <f t="shared" si="692"/>
        <v>105</v>
      </c>
      <c r="I2401">
        <f t="shared" si="693"/>
        <v>42591</v>
      </c>
      <c r="J2401">
        <f t="shared" si="694"/>
        <v>42595</v>
      </c>
      <c r="K2401" t="str">
        <f t="shared" si="695"/>
        <v>NQQ1</v>
      </c>
      <c r="L2401">
        <f t="shared" si="696"/>
        <v>115</v>
      </c>
      <c r="M2401">
        <f t="shared" si="697"/>
        <v>4</v>
      </c>
      <c r="N2401">
        <f t="shared" si="698"/>
        <v>0</v>
      </c>
      <c r="O2401">
        <f t="shared" si="699"/>
        <v>0</v>
      </c>
      <c r="P2401" s="52" t="str">
        <f t="shared" si="700"/>
        <v>BOOKING.COM</v>
      </c>
      <c r="Q2401" s="52" t="str">
        <f t="shared" si="701"/>
        <v>*JBS HOTELS</v>
      </c>
      <c r="R2401" s="52" t="str">
        <f t="shared" si="702"/>
        <v>TOERKOOP REISBURO DE VEER</v>
      </c>
    </row>
    <row r="2402" spans="1:18" ht="15" customHeight="1">
      <c r="A2402" t="str">
        <f t="shared" si="685"/>
        <v>JAPANWALA, SAAID</v>
      </c>
      <c r="B2402" t="str">
        <f t="shared" si="686"/>
        <v>806-173018</v>
      </c>
      <c r="C2402">
        <f t="shared" si="687"/>
        <v>93155045</v>
      </c>
      <c r="D2402" t="str">
        <f t="shared" si="688"/>
        <v>Checked Out</v>
      </c>
      <c r="E2402" t="str">
        <f t="shared" si="689"/>
        <v>CRS</v>
      </c>
      <c r="F2402" t="str">
        <f t="shared" si="690"/>
        <v>RACK</v>
      </c>
      <c r="G2402" t="str">
        <f t="shared" si="691"/>
        <v>SBK</v>
      </c>
      <c r="H2402">
        <f t="shared" si="692"/>
        <v>105</v>
      </c>
      <c r="I2402">
        <f t="shared" si="693"/>
        <v>42591</v>
      </c>
      <c r="J2402">
        <f t="shared" si="694"/>
        <v>42595</v>
      </c>
      <c r="K2402" t="str">
        <f t="shared" si="695"/>
        <v>NQQ1</v>
      </c>
      <c r="L2402">
        <f t="shared" si="696"/>
        <v>115</v>
      </c>
      <c r="M2402">
        <f t="shared" si="697"/>
        <v>4</v>
      </c>
      <c r="N2402">
        <f t="shared" si="698"/>
        <v>0</v>
      </c>
      <c r="O2402">
        <f t="shared" si="699"/>
        <v>0</v>
      </c>
      <c r="P2402" s="52" t="str">
        <f t="shared" si="700"/>
        <v>BOOKING.COM</v>
      </c>
      <c r="Q2402" s="52" t="str">
        <f t="shared" si="701"/>
        <v>*JBS HOTELS</v>
      </c>
      <c r="R2402" s="52" t="str">
        <f t="shared" si="702"/>
        <v>TOERKOOP REISBURO DE VEER</v>
      </c>
    </row>
    <row r="2403" spans="1:18" ht="15" customHeight="1">
      <c r="A2403" t="str">
        <f t="shared" si="685"/>
        <v>JAPANWALA, SAAID</v>
      </c>
      <c r="B2403" t="str">
        <f t="shared" si="686"/>
        <v>806-173018</v>
      </c>
      <c r="C2403">
        <f t="shared" si="687"/>
        <v>93155045</v>
      </c>
      <c r="D2403" t="str">
        <f t="shared" si="688"/>
        <v>Checked Out</v>
      </c>
      <c r="E2403" t="str">
        <f t="shared" si="689"/>
        <v>CRS</v>
      </c>
      <c r="F2403" t="str">
        <f t="shared" si="690"/>
        <v>RACK</v>
      </c>
      <c r="G2403" t="str">
        <f t="shared" si="691"/>
        <v>SBK</v>
      </c>
      <c r="H2403">
        <f t="shared" si="692"/>
        <v>105</v>
      </c>
      <c r="I2403">
        <f t="shared" si="693"/>
        <v>42591</v>
      </c>
      <c r="J2403">
        <f t="shared" si="694"/>
        <v>42595</v>
      </c>
      <c r="K2403" t="str">
        <f t="shared" si="695"/>
        <v>NQQ1</v>
      </c>
      <c r="L2403">
        <f t="shared" si="696"/>
        <v>115</v>
      </c>
      <c r="M2403">
        <f t="shared" si="697"/>
        <v>4</v>
      </c>
      <c r="N2403">
        <f t="shared" si="698"/>
        <v>0</v>
      </c>
      <c r="O2403">
        <f t="shared" si="699"/>
        <v>0</v>
      </c>
      <c r="P2403" s="52" t="str">
        <f t="shared" si="700"/>
        <v>BOOKING.COM</v>
      </c>
      <c r="Q2403" s="52" t="str">
        <f t="shared" si="701"/>
        <v>*JBS HOTELS</v>
      </c>
      <c r="R2403" s="52" t="str">
        <f t="shared" si="702"/>
        <v>TOERKOOP REISBURO DE VEER</v>
      </c>
    </row>
    <row r="2404" spans="1:18" ht="15" customHeight="1">
      <c r="A2404" t="str">
        <f t="shared" si="685"/>
        <v>JAPANWALA, SAAID</v>
      </c>
      <c r="B2404" t="str">
        <f t="shared" si="686"/>
        <v>806-173018</v>
      </c>
      <c r="C2404">
        <f t="shared" si="687"/>
        <v>93155045</v>
      </c>
      <c r="D2404" t="str">
        <f t="shared" si="688"/>
        <v>Checked Out</v>
      </c>
      <c r="E2404" t="str">
        <f t="shared" si="689"/>
        <v>CRS</v>
      </c>
      <c r="F2404" t="str">
        <f t="shared" si="690"/>
        <v>RACK</v>
      </c>
      <c r="G2404" t="str">
        <f t="shared" si="691"/>
        <v>SBK</v>
      </c>
      <c r="H2404">
        <f t="shared" si="692"/>
        <v>105</v>
      </c>
      <c r="I2404">
        <f t="shared" si="693"/>
        <v>42591</v>
      </c>
      <c r="J2404">
        <f t="shared" si="694"/>
        <v>42595</v>
      </c>
      <c r="K2404" t="str">
        <f t="shared" si="695"/>
        <v>NQQ1</v>
      </c>
      <c r="L2404">
        <f t="shared" si="696"/>
        <v>115</v>
      </c>
      <c r="M2404">
        <f t="shared" si="697"/>
        <v>4</v>
      </c>
      <c r="N2404">
        <f t="shared" si="698"/>
        <v>0</v>
      </c>
      <c r="O2404">
        <f t="shared" si="699"/>
        <v>0</v>
      </c>
      <c r="P2404" s="52" t="str">
        <f t="shared" si="700"/>
        <v>BOOKING.COM</v>
      </c>
      <c r="Q2404" s="52" t="str">
        <f t="shared" si="701"/>
        <v>*JBS HOTELS</v>
      </c>
      <c r="R2404" s="52" t="str">
        <f t="shared" si="702"/>
        <v>TOERKOOP REISBURO DE VEER</v>
      </c>
    </row>
    <row r="2405" spans="1:18" ht="15" customHeight="1">
      <c r="A2405" t="str">
        <f t="shared" si="685"/>
        <v>JAPANWALA, SAAID</v>
      </c>
      <c r="B2405" t="str">
        <f t="shared" si="686"/>
        <v>806-173018</v>
      </c>
      <c r="C2405">
        <f t="shared" si="687"/>
        <v>93155045</v>
      </c>
      <c r="D2405" t="str">
        <f t="shared" si="688"/>
        <v>Checked Out</v>
      </c>
      <c r="E2405" t="str">
        <f t="shared" si="689"/>
        <v>CRS</v>
      </c>
      <c r="F2405" t="str">
        <f t="shared" si="690"/>
        <v>RACK</v>
      </c>
      <c r="G2405" t="str">
        <f t="shared" si="691"/>
        <v>SBK</v>
      </c>
      <c r="H2405">
        <f t="shared" si="692"/>
        <v>105</v>
      </c>
      <c r="I2405">
        <f t="shared" si="693"/>
        <v>42591</v>
      </c>
      <c r="J2405">
        <f t="shared" si="694"/>
        <v>42595</v>
      </c>
      <c r="K2405" t="str">
        <f t="shared" si="695"/>
        <v>NQQ1</v>
      </c>
      <c r="L2405">
        <f t="shared" si="696"/>
        <v>115</v>
      </c>
      <c r="M2405">
        <f t="shared" si="697"/>
        <v>4</v>
      </c>
      <c r="N2405">
        <f t="shared" si="698"/>
        <v>0</v>
      </c>
      <c r="O2405">
        <f t="shared" si="699"/>
        <v>0</v>
      </c>
      <c r="P2405" s="52" t="str">
        <f t="shared" si="700"/>
        <v>BOOKING.COM</v>
      </c>
      <c r="Q2405" s="52" t="str">
        <f t="shared" si="701"/>
        <v>*JBS HOTELS</v>
      </c>
      <c r="R2405" s="52" t="str">
        <f t="shared" si="702"/>
        <v>TOERKOOP REISBURO DE VEER</v>
      </c>
    </row>
    <row r="2406" spans="1:18" ht="15" customHeight="1">
      <c r="A2406" t="str">
        <f t="shared" si="685"/>
        <v>JAPANWALA, SAAID</v>
      </c>
      <c r="B2406" t="str">
        <f t="shared" si="686"/>
        <v>806-173018</v>
      </c>
      <c r="C2406">
        <f t="shared" si="687"/>
        <v>93155045</v>
      </c>
      <c r="D2406" t="str">
        <f t="shared" si="688"/>
        <v>Checked Out</v>
      </c>
      <c r="E2406" t="str">
        <f t="shared" si="689"/>
        <v>CRS</v>
      </c>
      <c r="F2406" t="str">
        <f t="shared" si="690"/>
        <v>RACK</v>
      </c>
      <c r="G2406" t="str">
        <f t="shared" si="691"/>
        <v>SBK</v>
      </c>
      <c r="H2406">
        <f t="shared" si="692"/>
        <v>105</v>
      </c>
      <c r="I2406">
        <f t="shared" si="693"/>
        <v>42591</v>
      </c>
      <c r="J2406">
        <f t="shared" si="694"/>
        <v>42595</v>
      </c>
      <c r="K2406" t="str">
        <f t="shared" si="695"/>
        <v>NQQ1</v>
      </c>
      <c r="L2406">
        <f t="shared" si="696"/>
        <v>115</v>
      </c>
      <c r="M2406">
        <f t="shared" si="697"/>
        <v>4</v>
      </c>
      <c r="N2406">
        <f t="shared" si="698"/>
        <v>0</v>
      </c>
      <c r="O2406">
        <f t="shared" si="699"/>
        <v>0</v>
      </c>
      <c r="P2406" s="52" t="str">
        <f t="shared" si="700"/>
        <v>BOOKING.COM</v>
      </c>
      <c r="Q2406" s="52" t="str">
        <f t="shared" si="701"/>
        <v>*JBS HOTELS</v>
      </c>
      <c r="R2406" s="52" t="str">
        <f t="shared" si="702"/>
        <v>TOERKOOP REISBURO DE VEER</v>
      </c>
    </row>
    <row r="2407" spans="1:18" ht="15" customHeight="1">
      <c r="A2407" t="str">
        <f t="shared" si="685"/>
        <v>JAPANWALA, SAAID</v>
      </c>
      <c r="B2407" t="str">
        <f t="shared" si="686"/>
        <v>806-173018</v>
      </c>
      <c r="C2407">
        <f t="shared" si="687"/>
        <v>93155045</v>
      </c>
      <c r="D2407" t="str">
        <f t="shared" si="688"/>
        <v>Checked Out</v>
      </c>
      <c r="E2407" t="str">
        <f t="shared" si="689"/>
        <v>CRS</v>
      </c>
      <c r="F2407" t="str">
        <f t="shared" si="690"/>
        <v>RACK</v>
      </c>
      <c r="G2407" t="str">
        <f t="shared" si="691"/>
        <v>SBK</v>
      </c>
      <c r="H2407">
        <f t="shared" si="692"/>
        <v>105</v>
      </c>
      <c r="I2407">
        <f t="shared" si="693"/>
        <v>42591</v>
      </c>
      <c r="J2407">
        <f t="shared" si="694"/>
        <v>42595</v>
      </c>
      <c r="K2407" t="str">
        <f t="shared" si="695"/>
        <v>NQQ1</v>
      </c>
      <c r="L2407">
        <f t="shared" si="696"/>
        <v>115</v>
      </c>
      <c r="M2407">
        <f t="shared" si="697"/>
        <v>4</v>
      </c>
      <c r="N2407">
        <f t="shared" si="698"/>
        <v>0</v>
      </c>
      <c r="O2407">
        <f t="shared" si="699"/>
        <v>0</v>
      </c>
      <c r="P2407" s="52" t="str">
        <f t="shared" si="700"/>
        <v>BOOKING.COM</v>
      </c>
      <c r="Q2407" s="52" t="str">
        <f t="shared" si="701"/>
        <v>*JBS HOTELS</v>
      </c>
      <c r="R2407" s="52" t="str">
        <f t="shared" si="702"/>
        <v>TOERKOOP REISBURO DE VEER</v>
      </c>
    </row>
    <row r="2408" spans="1:18" ht="15" customHeight="1">
      <c r="A2408" t="str">
        <f t="shared" si="685"/>
        <v>JAPANWALA, SAAID</v>
      </c>
      <c r="B2408" t="str">
        <f t="shared" si="686"/>
        <v>806-173018</v>
      </c>
      <c r="C2408">
        <f t="shared" si="687"/>
        <v>93155045</v>
      </c>
      <c r="D2408" t="str">
        <f t="shared" si="688"/>
        <v>Checked Out</v>
      </c>
      <c r="E2408" t="str">
        <f t="shared" si="689"/>
        <v>CRS</v>
      </c>
      <c r="F2408" t="str">
        <f t="shared" si="690"/>
        <v>RACK</v>
      </c>
      <c r="G2408" t="str">
        <f t="shared" si="691"/>
        <v>SBK</v>
      </c>
      <c r="H2408">
        <f t="shared" si="692"/>
        <v>105</v>
      </c>
      <c r="I2408">
        <f t="shared" si="693"/>
        <v>42591</v>
      </c>
      <c r="J2408">
        <f t="shared" si="694"/>
        <v>42595</v>
      </c>
      <c r="K2408" t="str">
        <f t="shared" si="695"/>
        <v>NQQ1</v>
      </c>
      <c r="L2408">
        <f t="shared" si="696"/>
        <v>115</v>
      </c>
      <c r="M2408">
        <f t="shared" si="697"/>
        <v>4</v>
      </c>
      <c r="N2408">
        <f t="shared" si="698"/>
        <v>0</v>
      </c>
      <c r="O2408">
        <f t="shared" si="699"/>
        <v>0</v>
      </c>
      <c r="P2408" s="52" t="str">
        <f t="shared" si="700"/>
        <v>BOOKING.COM</v>
      </c>
      <c r="Q2408" s="52" t="str">
        <f t="shared" si="701"/>
        <v>*JBS HOTELS</v>
      </c>
      <c r="R2408" s="52" t="str">
        <f t="shared" si="702"/>
        <v>TOERKOOP REISBURO DE VEER</v>
      </c>
    </row>
    <row r="2409" spans="1:18" ht="15" customHeight="1">
      <c r="A2409" t="str">
        <f t="shared" si="685"/>
        <v>JAPANWALA, SAAID</v>
      </c>
      <c r="B2409" t="str">
        <f t="shared" si="686"/>
        <v>806-173018</v>
      </c>
      <c r="C2409">
        <f t="shared" si="687"/>
        <v>93155045</v>
      </c>
      <c r="D2409" t="str">
        <f t="shared" si="688"/>
        <v>Checked Out</v>
      </c>
      <c r="E2409" t="str">
        <f t="shared" si="689"/>
        <v>CRS</v>
      </c>
      <c r="F2409" t="str">
        <f t="shared" si="690"/>
        <v>RACK</v>
      </c>
      <c r="G2409" t="str">
        <f t="shared" si="691"/>
        <v>SBK</v>
      </c>
      <c r="H2409">
        <f t="shared" si="692"/>
        <v>105</v>
      </c>
      <c r="I2409">
        <f t="shared" si="693"/>
        <v>42591</v>
      </c>
      <c r="J2409">
        <f t="shared" si="694"/>
        <v>42595</v>
      </c>
      <c r="K2409" t="str">
        <f t="shared" si="695"/>
        <v>NQQ1</v>
      </c>
      <c r="L2409">
        <f t="shared" si="696"/>
        <v>115</v>
      </c>
      <c r="M2409">
        <f t="shared" si="697"/>
        <v>4</v>
      </c>
      <c r="N2409">
        <f t="shared" si="698"/>
        <v>0</v>
      </c>
      <c r="O2409">
        <f t="shared" si="699"/>
        <v>0</v>
      </c>
      <c r="P2409" s="52" t="str">
        <f t="shared" si="700"/>
        <v>BOOKING.COM</v>
      </c>
      <c r="Q2409" s="52" t="str">
        <f t="shared" si="701"/>
        <v>*JBS HOTELS</v>
      </c>
      <c r="R2409" s="52" t="str">
        <f t="shared" si="702"/>
        <v>TOERKOOP REISBURO DE VEER</v>
      </c>
    </row>
    <row r="2410" spans="1:18" ht="15" customHeight="1">
      <c r="A2410" t="str">
        <f t="shared" si="685"/>
        <v>JAPANWALA, SAAID</v>
      </c>
      <c r="B2410" t="str">
        <f t="shared" si="686"/>
        <v>806-173018</v>
      </c>
      <c r="C2410">
        <f t="shared" si="687"/>
        <v>93155045</v>
      </c>
      <c r="D2410" t="str">
        <f t="shared" si="688"/>
        <v>Checked Out</v>
      </c>
      <c r="E2410" t="str">
        <f t="shared" si="689"/>
        <v>CRS</v>
      </c>
      <c r="F2410" t="str">
        <f t="shared" si="690"/>
        <v>RACK</v>
      </c>
      <c r="G2410" t="str">
        <f t="shared" si="691"/>
        <v>SBK</v>
      </c>
      <c r="H2410">
        <f t="shared" si="692"/>
        <v>105</v>
      </c>
      <c r="I2410">
        <f t="shared" si="693"/>
        <v>42591</v>
      </c>
      <c r="J2410">
        <f t="shared" si="694"/>
        <v>42595</v>
      </c>
      <c r="K2410" t="str">
        <f t="shared" si="695"/>
        <v>NQQ1</v>
      </c>
      <c r="L2410">
        <f t="shared" si="696"/>
        <v>115</v>
      </c>
      <c r="M2410">
        <f t="shared" si="697"/>
        <v>4</v>
      </c>
      <c r="N2410">
        <f t="shared" si="698"/>
        <v>0</v>
      </c>
      <c r="O2410">
        <f t="shared" si="699"/>
        <v>0</v>
      </c>
      <c r="P2410" s="52" t="str">
        <f t="shared" si="700"/>
        <v>BOOKING.COM</v>
      </c>
      <c r="Q2410" s="52" t="str">
        <f t="shared" si="701"/>
        <v>*JBS HOTELS</v>
      </c>
      <c r="R2410" s="52" t="str">
        <f t="shared" si="702"/>
        <v>TOERKOOP REISBURO DE VEER</v>
      </c>
    </row>
    <row r="2411" spans="1:18" ht="15" customHeight="1">
      <c r="A2411" t="str">
        <f t="shared" si="685"/>
        <v>JAPANWALA, SAAID</v>
      </c>
      <c r="B2411" t="str">
        <f t="shared" si="686"/>
        <v>806-173018</v>
      </c>
      <c r="C2411">
        <f t="shared" si="687"/>
        <v>93155045</v>
      </c>
      <c r="D2411" t="str">
        <f t="shared" si="688"/>
        <v>Checked Out</v>
      </c>
      <c r="E2411" t="str">
        <f t="shared" si="689"/>
        <v>CRS</v>
      </c>
      <c r="F2411" t="str">
        <f t="shared" si="690"/>
        <v>RACK</v>
      </c>
      <c r="G2411" t="str">
        <f t="shared" si="691"/>
        <v>SBK</v>
      </c>
      <c r="H2411">
        <f t="shared" si="692"/>
        <v>105</v>
      </c>
      <c r="I2411">
        <f t="shared" si="693"/>
        <v>42591</v>
      </c>
      <c r="J2411">
        <f t="shared" si="694"/>
        <v>42595</v>
      </c>
      <c r="K2411" t="str">
        <f t="shared" si="695"/>
        <v>NQQ1</v>
      </c>
      <c r="L2411">
        <f t="shared" si="696"/>
        <v>115</v>
      </c>
      <c r="M2411">
        <f t="shared" si="697"/>
        <v>4</v>
      </c>
      <c r="N2411">
        <f t="shared" si="698"/>
        <v>0</v>
      </c>
      <c r="O2411">
        <f t="shared" si="699"/>
        <v>0</v>
      </c>
      <c r="P2411" s="52" t="str">
        <f t="shared" si="700"/>
        <v>BOOKING.COM</v>
      </c>
      <c r="Q2411" s="52" t="str">
        <f t="shared" si="701"/>
        <v>*JBS HOTELS</v>
      </c>
      <c r="R2411" s="52" t="str">
        <f t="shared" si="702"/>
        <v>TOERKOOP REISBURO DE VEER</v>
      </c>
    </row>
    <row r="2412" spans="1:18" ht="15" customHeight="1">
      <c r="A2412" t="str">
        <f t="shared" si="685"/>
        <v>JAPANWALA, SAAID</v>
      </c>
      <c r="B2412" t="str">
        <f t="shared" si="686"/>
        <v>806-173018</v>
      </c>
      <c r="C2412">
        <f t="shared" si="687"/>
        <v>93155045</v>
      </c>
      <c r="D2412" t="str">
        <f t="shared" si="688"/>
        <v>Checked Out</v>
      </c>
      <c r="E2412" t="str">
        <f t="shared" si="689"/>
        <v>CRS</v>
      </c>
      <c r="F2412" t="str">
        <f t="shared" si="690"/>
        <v>RACK</v>
      </c>
      <c r="G2412" t="str">
        <f t="shared" si="691"/>
        <v>SBK</v>
      </c>
      <c r="H2412">
        <f t="shared" si="692"/>
        <v>105</v>
      </c>
      <c r="I2412">
        <f t="shared" si="693"/>
        <v>42591</v>
      </c>
      <c r="J2412">
        <f t="shared" si="694"/>
        <v>42595</v>
      </c>
      <c r="K2412" t="str">
        <f t="shared" si="695"/>
        <v>NQQ1</v>
      </c>
      <c r="L2412">
        <f t="shared" si="696"/>
        <v>115</v>
      </c>
      <c r="M2412">
        <f t="shared" si="697"/>
        <v>4</v>
      </c>
      <c r="N2412">
        <f t="shared" si="698"/>
        <v>0</v>
      </c>
      <c r="O2412">
        <f t="shared" si="699"/>
        <v>0</v>
      </c>
      <c r="P2412" s="52" t="str">
        <f t="shared" si="700"/>
        <v>BOOKING.COM</v>
      </c>
      <c r="Q2412" s="52" t="str">
        <f t="shared" si="701"/>
        <v>*JBS HOTELS</v>
      </c>
      <c r="R2412" s="52" t="str">
        <f t="shared" si="702"/>
        <v>TOERKOOP REISBURO DE VEER</v>
      </c>
    </row>
    <row r="2413" spans="1:18" ht="15" customHeight="1">
      <c r="A2413" t="str">
        <f t="shared" si="685"/>
        <v>JAPANWALA, SAAID</v>
      </c>
      <c r="B2413" t="str">
        <f t="shared" si="686"/>
        <v>806-173018</v>
      </c>
      <c r="C2413">
        <f t="shared" si="687"/>
        <v>93155045</v>
      </c>
      <c r="D2413" t="str">
        <f t="shared" si="688"/>
        <v>Checked Out</v>
      </c>
      <c r="E2413" t="str">
        <f t="shared" si="689"/>
        <v>CRS</v>
      </c>
      <c r="F2413" t="str">
        <f t="shared" si="690"/>
        <v>RACK</v>
      </c>
      <c r="G2413" t="str">
        <f t="shared" si="691"/>
        <v>SBK</v>
      </c>
      <c r="H2413">
        <f t="shared" si="692"/>
        <v>105</v>
      </c>
      <c r="I2413">
        <f t="shared" si="693"/>
        <v>42591</v>
      </c>
      <c r="J2413">
        <f t="shared" si="694"/>
        <v>42595</v>
      </c>
      <c r="K2413" t="str">
        <f t="shared" si="695"/>
        <v>NQQ1</v>
      </c>
      <c r="L2413">
        <f t="shared" si="696"/>
        <v>115</v>
      </c>
      <c r="M2413">
        <f t="shared" si="697"/>
        <v>4</v>
      </c>
      <c r="N2413">
        <f t="shared" si="698"/>
        <v>0</v>
      </c>
      <c r="O2413">
        <f t="shared" si="699"/>
        <v>0</v>
      </c>
      <c r="P2413" s="52" t="str">
        <f t="shared" si="700"/>
        <v>BOOKING.COM</v>
      </c>
      <c r="Q2413" s="52" t="str">
        <f t="shared" si="701"/>
        <v>*JBS HOTELS</v>
      </c>
      <c r="R2413" s="52" t="str">
        <f t="shared" si="702"/>
        <v>TOERKOOP REISBURO DE VEER</v>
      </c>
    </row>
    <row r="2414" spans="1:18" ht="15" customHeight="1">
      <c r="A2414" t="str">
        <f t="shared" si="685"/>
        <v>JAPANWALA, SAAID</v>
      </c>
      <c r="B2414" t="str">
        <f t="shared" si="686"/>
        <v>806-173018</v>
      </c>
      <c r="C2414">
        <f t="shared" si="687"/>
        <v>93155045</v>
      </c>
      <c r="D2414" t="str">
        <f t="shared" si="688"/>
        <v>Checked Out</v>
      </c>
      <c r="E2414" t="str">
        <f t="shared" si="689"/>
        <v>CRS</v>
      </c>
      <c r="F2414" t="str">
        <f t="shared" si="690"/>
        <v>RACK</v>
      </c>
      <c r="G2414" t="str">
        <f t="shared" si="691"/>
        <v>SBK</v>
      </c>
      <c r="H2414">
        <f t="shared" si="692"/>
        <v>105</v>
      </c>
      <c r="I2414">
        <f t="shared" si="693"/>
        <v>42591</v>
      </c>
      <c r="J2414">
        <f t="shared" si="694"/>
        <v>42595</v>
      </c>
      <c r="K2414" t="str">
        <f t="shared" si="695"/>
        <v>NQQ1</v>
      </c>
      <c r="L2414">
        <f t="shared" si="696"/>
        <v>115</v>
      </c>
      <c r="M2414">
        <f t="shared" si="697"/>
        <v>4</v>
      </c>
      <c r="N2414">
        <f t="shared" si="698"/>
        <v>0</v>
      </c>
      <c r="O2414">
        <f t="shared" si="699"/>
        <v>0</v>
      </c>
      <c r="P2414" s="52" t="str">
        <f t="shared" si="700"/>
        <v>BOOKING.COM</v>
      </c>
      <c r="Q2414" s="52" t="str">
        <f t="shared" si="701"/>
        <v>*JBS HOTELS</v>
      </c>
      <c r="R2414" s="52" t="str">
        <f t="shared" si="702"/>
        <v>TOERKOOP REISBURO DE VEER</v>
      </c>
    </row>
    <row r="2415" spans="1:18" ht="15" customHeight="1">
      <c r="A2415" t="str">
        <f t="shared" si="685"/>
        <v>JAPANWALA, SAAID</v>
      </c>
      <c r="B2415" t="str">
        <f t="shared" si="686"/>
        <v>806-173018</v>
      </c>
      <c r="C2415">
        <f t="shared" si="687"/>
        <v>93155045</v>
      </c>
      <c r="D2415" t="str">
        <f t="shared" si="688"/>
        <v>Checked Out</v>
      </c>
      <c r="E2415" t="str">
        <f t="shared" si="689"/>
        <v>CRS</v>
      </c>
      <c r="F2415" t="str">
        <f t="shared" si="690"/>
        <v>RACK</v>
      </c>
      <c r="G2415" t="str">
        <f t="shared" si="691"/>
        <v>SBK</v>
      </c>
      <c r="H2415">
        <f t="shared" si="692"/>
        <v>105</v>
      </c>
      <c r="I2415">
        <f t="shared" si="693"/>
        <v>42591</v>
      </c>
      <c r="J2415">
        <f t="shared" si="694"/>
        <v>42595</v>
      </c>
      <c r="K2415" t="str">
        <f t="shared" si="695"/>
        <v>NQQ1</v>
      </c>
      <c r="L2415">
        <f t="shared" si="696"/>
        <v>115</v>
      </c>
      <c r="M2415">
        <f t="shared" si="697"/>
        <v>4</v>
      </c>
      <c r="N2415">
        <f t="shared" si="698"/>
        <v>0</v>
      </c>
      <c r="O2415">
        <f t="shared" si="699"/>
        <v>0</v>
      </c>
      <c r="P2415" s="52" t="str">
        <f t="shared" si="700"/>
        <v>BOOKING.COM</v>
      </c>
      <c r="Q2415" s="52" t="str">
        <f t="shared" si="701"/>
        <v>*JBS HOTELS</v>
      </c>
      <c r="R2415" s="52" t="str">
        <f t="shared" si="702"/>
        <v>TOERKOOP REISBURO DE VEER</v>
      </c>
    </row>
    <row r="2416" spans="1:18" ht="15" customHeight="1">
      <c r="A2416" t="str">
        <f t="shared" si="685"/>
        <v>JAPANWALA, SAAID</v>
      </c>
      <c r="B2416" t="str">
        <f t="shared" si="686"/>
        <v>806-173018</v>
      </c>
      <c r="C2416">
        <f t="shared" si="687"/>
        <v>93155045</v>
      </c>
      <c r="D2416" t="str">
        <f t="shared" si="688"/>
        <v>Checked Out</v>
      </c>
      <c r="E2416" t="str">
        <f t="shared" si="689"/>
        <v>CRS</v>
      </c>
      <c r="F2416" t="str">
        <f t="shared" si="690"/>
        <v>RACK</v>
      </c>
      <c r="G2416" t="str">
        <f t="shared" si="691"/>
        <v>SBK</v>
      </c>
      <c r="H2416">
        <f t="shared" si="692"/>
        <v>105</v>
      </c>
      <c r="I2416">
        <f t="shared" si="693"/>
        <v>42591</v>
      </c>
      <c r="J2416">
        <f t="shared" si="694"/>
        <v>42595</v>
      </c>
      <c r="K2416" t="str">
        <f t="shared" si="695"/>
        <v>NQQ1</v>
      </c>
      <c r="L2416">
        <f t="shared" si="696"/>
        <v>115</v>
      </c>
      <c r="M2416">
        <f t="shared" si="697"/>
        <v>4</v>
      </c>
      <c r="N2416">
        <f t="shared" si="698"/>
        <v>0</v>
      </c>
      <c r="O2416">
        <f t="shared" si="699"/>
        <v>0</v>
      </c>
      <c r="P2416" s="52" t="str">
        <f t="shared" si="700"/>
        <v>BOOKING.COM</v>
      </c>
      <c r="Q2416" s="52" t="str">
        <f t="shared" si="701"/>
        <v>*JBS HOTELS</v>
      </c>
      <c r="R2416" s="52" t="str">
        <f t="shared" si="702"/>
        <v>TOERKOOP REISBURO DE VEER</v>
      </c>
    </row>
    <row r="2417" spans="1:18" ht="15" customHeight="1">
      <c r="A2417" t="str">
        <f t="shared" si="685"/>
        <v>JAPANWALA, SAAID</v>
      </c>
      <c r="B2417" t="str">
        <f t="shared" si="686"/>
        <v>806-173018</v>
      </c>
      <c r="C2417">
        <f t="shared" si="687"/>
        <v>93155045</v>
      </c>
      <c r="D2417" t="str">
        <f t="shared" si="688"/>
        <v>Checked Out</v>
      </c>
      <c r="E2417" t="str">
        <f t="shared" si="689"/>
        <v>CRS</v>
      </c>
      <c r="F2417" t="str">
        <f t="shared" si="690"/>
        <v>RACK</v>
      </c>
      <c r="G2417" t="str">
        <f t="shared" si="691"/>
        <v>SBK</v>
      </c>
      <c r="H2417">
        <f t="shared" si="692"/>
        <v>105</v>
      </c>
      <c r="I2417">
        <f t="shared" si="693"/>
        <v>42591</v>
      </c>
      <c r="J2417">
        <f t="shared" si="694"/>
        <v>42595</v>
      </c>
      <c r="K2417" t="str">
        <f t="shared" si="695"/>
        <v>NQQ1</v>
      </c>
      <c r="L2417">
        <f t="shared" si="696"/>
        <v>115</v>
      </c>
      <c r="M2417">
        <f t="shared" si="697"/>
        <v>4</v>
      </c>
      <c r="N2417">
        <f t="shared" si="698"/>
        <v>0</v>
      </c>
      <c r="O2417">
        <f t="shared" si="699"/>
        <v>0</v>
      </c>
      <c r="P2417" s="52" t="str">
        <f t="shared" si="700"/>
        <v>BOOKING.COM</v>
      </c>
      <c r="Q2417" s="52" t="str">
        <f t="shared" si="701"/>
        <v>*JBS HOTELS</v>
      </c>
      <c r="R2417" s="52" t="str">
        <f t="shared" si="702"/>
        <v>TOERKOOP REISBURO DE VEER</v>
      </c>
    </row>
    <row r="2418" spans="1:18" ht="15" customHeight="1">
      <c r="A2418" t="str">
        <f t="shared" si="685"/>
        <v>JAPANWALA, SAAID</v>
      </c>
      <c r="B2418" t="str">
        <f t="shared" si="686"/>
        <v>806-173018</v>
      </c>
      <c r="C2418">
        <f t="shared" si="687"/>
        <v>93155045</v>
      </c>
      <c r="D2418" t="str">
        <f t="shared" si="688"/>
        <v>Checked Out</v>
      </c>
      <c r="E2418" t="str">
        <f t="shared" si="689"/>
        <v>CRS</v>
      </c>
      <c r="F2418" t="str">
        <f t="shared" si="690"/>
        <v>RACK</v>
      </c>
      <c r="G2418" t="str">
        <f t="shared" si="691"/>
        <v>SBK</v>
      </c>
      <c r="H2418">
        <f t="shared" si="692"/>
        <v>105</v>
      </c>
      <c r="I2418">
        <f t="shared" si="693"/>
        <v>42591</v>
      </c>
      <c r="J2418">
        <f t="shared" si="694"/>
        <v>42595</v>
      </c>
      <c r="K2418" t="str">
        <f t="shared" si="695"/>
        <v>NQQ1</v>
      </c>
      <c r="L2418">
        <f t="shared" si="696"/>
        <v>115</v>
      </c>
      <c r="M2418">
        <f t="shared" si="697"/>
        <v>4</v>
      </c>
      <c r="N2418">
        <f t="shared" si="698"/>
        <v>0</v>
      </c>
      <c r="O2418">
        <f t="shared" si="699"/>
        <v>0</v>
      </c>
      <c r="P2418" s="52" t="str">
        <f t="shared" si="700"/>
        <v>BOOKING.COM</v>
      </c>
      <c r="Q2418" s="52" t="str">
        <f t="shared" si="701"/>
        <v>*JBS HOTELS</v>
      </c>
      <c r="R2418" s="52" t="str">
        <f t="shared" si="702"/>
        <v>TOERKOOP REISBURO DE VEER</v>
      </c>
    </row>
    <row r="2419" spans="1:18" ht="15" customHeight="1">
      <c r="A2419" t="str">
        <f t="shared" si="685"/>
        <v>JAPANWALA, SAAID</v>
      </c>
      <c r="B2419" t="str">
        <f t="shared" si="686"/>
        <v>806-173018</v>
      </c>
      <c r="C2419">
        <f t="shared" si="687"/>
        <v>93155045</v>
      </c>
      <c r="D2419" t="str">
        <f t="shared" si="688"/>
        <v>Checked Out</v>
      </c>
      <c r="E2419" t="str">
        <f t="shared" si="689"/>
        <v>CRS</v>
      </c>
      <c r="F2419" t="str">
        <f t="shared" si="690"/>
        <v>RACK</v>
      </c>
      <c r="G2419" t="str">
        <f t="shared" si="691"/>
        <v>SBK</v>
      </c>
      <c r="H2419">
        <f t="shared" si="692"/>
        <v>105</v>
      </c>
      <c r="I2419">
        <f t="shared" si="693"/>
        <v>42591</v>
      </c>
      <c r="J2419">
        <f t="shared" si="694"/>
        <v>42595</v>
      </c>
      <c r="K2419" t="str">
        <f t="shared" si="695"/>
        <v>NQQ1</v>
      </c>
      <c r="L2419">
        <f t="shared" si="696"/>
        <v>115</v>
      </c>
      <c r="M2419">
        <f t="shared" si="697"/>
        <v>4</v>
      </c>
      <c r="N2419">
        <f t="shared" si="698"/>
        <v>0</v>
      </c>
      <c r="O2419">
        <f t="shared" si="699"/>
        <v>0</v>
      </c>
      <c r="P2419" s="52" t="str">
        <f t="shared" si="700"/>
        <v>BOOKING.COM</v>
      </c>
      <c r="Q2419" s="52" t="str">
        <f t="shared" si="701"/>
        <v>*JBS HOTELS</v>
      </c>
      <c r="R2419" s="52" t="str">
        <f t="shared" si="702"/>
        <v>TOERKOOP REISBURO DE VEER</v>
      </c>
    </row>
    <row r="2420" spans="1:18" ht="15" customHeight="1">
      <c r="A2420" t="str">
        <f t="shared" si="685"/>
        <v>JAPANWALA, SAAID</v>
      </c>
      <c r="B2420" t="str">
        <f t="shared" si="686"/>
        <v>806-173018</v>
      </c>
      <c r="C2420">
        <f t="shared" si="687"/>
        <v>93155045</v>
      </c>
      <c r="D2420" t="str">
        <f t="shared" si="688"/>
        <v>Checked Out</v>
      </c>
      <c r="E2420" t="str">
        <f t="shared" si="689"/>
        <v>CRS</v>
      </c>
      <c r="F2420" t="str">
        <f t="shared" si="690"/>
        <v>RACK</v>
      </c>
      <c r="G2420" t="str">
        <f t="shared" si="691"/>
        <v>SBK</v>
      </c>
      <c r="H2420">
        <f t="shared" si="692"/>
        <v>105</v>
      </c>
      <c r="I2420">
        <f t="shared" si="693"/>
        <v>42591</v>
      </c>
      <c r="J2420">
        <f t="shared" si="694"/>
        <v>42595</v>
      </c>
      <c r="K2420" t="str">
        <f t="shared" si="695"/>
        <v>NQQ1</v>
      </c>
      <c r="L2420">
        <f t="shared" si="696"/>
        <v>115</v>
      </c>
      <c r="M2420">
        <f t="shared" si="697"/>
        <v>4</v>
      </c>
      <c r="N2420">
        <f t="shared" si="698"/>
        <v>0</v>
      </c>
      <c r="O2420">
        <f t="shared" si="699"/>
        <v>0</v>
      </c>
      <c r="P2420" s="52" t="str">
        <f t="shared" si="700"/>
        <v>BOOKING.COM</v>
      </c>
      <c r="Q2420" s="52" t="str">
        <f t="shared" si="701"/>
        <v>*JBS HOTELS</v>
      </c>
      <c r="R2420" s="52" t="str">
        <f t="shared" si="702"/>
        <v>TOERKOOP REISBURO DE VEER</v>
      </c>
    </row>
    <row r="2421" spans="1:18" ht="15" customHeight="1">
      <c r="A2421" t="str">
        <f t="shared" si="685"/>
        <v>JAPANWALA, SAAID</v>
      </c>
      <c r="B2421" t="str">
        <f t="shared" si="686"/>
        <v>806-173018</v>
      </c>
      <c r="C2421">
        <f t="shared" si="687"/>
        <v>93155045</v>
      </c>
      <c r="D2421" t="str">
        <f t="shared" si="688"/>
        <v>Checked Out</v>
      </c>
      <c r="E2421" t="str">
        <f t="shared" si="689"/>
        <v>CRS</v>
      </c>
      <c r="F2421" t="str">
        <f t="shared" si="690"/>
        <v>RACK</v>
      </c>
      <c r="G2421" t="str">
        <f t="shared" si="691"/>
        <v>SBK</v>
      </c>
      <c r="H2421">
        <f t="shared" si="692"/>
        <v>105</v>
      </c>
      <c r="I2421">
        <f t="shared" si="693"/>
        <v>42591</v>
      </c>
      <c r="J2421">
        <f t="shared" si="694"/>
        <v>42595</v>
      </c>
      <c r="K2421" t="str">
        <f t="shared" si="695"/>
        <v>NQQ1</v>
      </c>
      <c r="L2421">
        <f t="shared" si="696"/>
        <v>115</v>
      </c>
      <c r="M2421">
        <f t="shared" si="697"/>
        <v>4</v>
      </c>
      <c r="N2421">
        <f t="shared" si="698"/>
        <v>0</v>
      </c>
      <c r="O2421">
        <f t="shared" si="699"/>
        <v>0</v>
      </c>
      <c r="P2421" s="52" t="str">
        <f t="shared" si="700"/>
        <v>BOOKING.COM</v>
      </c>
      <c r="Q2421" s="52" t="str">
        <f t="shared" si="701"/>
        <v>*JBS HOTELS</v>
      </c>
      <c r="R2421" s="52" t="str">
        <f t="shared" si="702"/>
        <v>TOERKOOP REISBURO DE VEER</v>
      </c>
    </row>
    <row r="2422" spans="1:18" ht="15" customHeight="1">
      <c r="A2422" t="str">
        <f t="shared" si="685"/>
        <v>JAPANWALA, SAAID</v>
      </c>
      <c r="B2422" t="str">
        <f t="shared" si="686"/>
        <v>806-173018</v>
      </c>
      <c r="C2422">
        <f t="shared" si="687"/>
        <v>93155045</v>
      </c>
      <c r="D2422" t="str">
        <f t="shared" si="688"/>
        <v>Checked Out</v>
      </c>
      <c r="E2422" t="str">
        <f t="shared" si="689"/>
        <v>CRS</v>
      </c>
      <c r="F2422" t="str">
        <f t="shared" si="690"/>
        <v>RACK</v>
      </c>
      <c r="G2422" t="str">
        <f t="shared" si="691"/>
        <v>SBK</v>
      </c>
      <c r="H2422">
        <f t="shared" si="692"/>
        <v>105</v>
      </c>
      <c r="I2422">
        <f t="shared" si="693"/>
        <v>42591</v>
      </c>
      <c r="J2422">
        <f t="shared" si="694"/>
        <v>42595</v>
      </c>
      <c r="K2422" t="str">
        <f t="shared" si="695"/>
        <v>NQQ1</v>
      </c>
      <c r="L2422">
        <f t="shared" si="696"/>
        <v>115</v>
      </c>
      <c r="M2422">
        <f t="shared" si="697"/>
        <v>4</v>
      </c>
      <c r="N2422">
        <f t="shared" si="698"/>
        <v>0</v>
      </c>
      <c r="O2422">
        <f t="shared" si="699"/>
        <v>0</v>
      </c>
      <c r="P2422" s="52" t="str">
        <f t="shared" si="700"/>
        <v>BOOKING.COM</v>
      </c>
      <c r="Q2422" s="52" t="str">
        <f t="shared" si="701"/>
        <v>*JBS HOTELS</v>
      </c>
      <c r="R2422" s="52" t="str">
        <f t="shared" si="702"/>
        <v>TOERKOOP REISBURO DE VEER</v>
      </c>
    </row>
    <row r="2423" spans="1:18" ht="15" customHeight="1">
      <c r="A2423" t="str">
        <f t="shared" si="685"/>
        <v>JAPANWALA, SAAID</v>
      </c>
      <c r="B2423" t="str">
        <f t="shared" si="686"/>
        <v>806-173018</v>
      </c>
      <c r="C2423">
        <f t="shared" si="687"/>
        <v>93155045</v>
      </c>
      <c r="D2423" t="str">
        <f t="shared" si="688"/>
        <v>Checked Out</v>
      </c>
      <c r="E2423" t="str">
        <f t="shared" si="689"/>
        <v>CRS</v>
      </c>
      <c r="F2423" t="str">
        <f t="shared" si="690"/>
        <v>RACK</v>
      </c>
      <c r="G2423" t="str">
        <f t="shared" si="691"/>
        <v>SBK</v>
      </c>
      <c r="H2423">
        <f t="shared" si="692"/>
        <v>105</v>
      </c>
      <c r="I2423">
        <f t="shared" si="693"/>
        <v>42591</v>
      </c>
      <c r="J2423">
        <f t="shared" si="694"/>
        <v>42595</v>
      </c>
      <c r="K2423" t="str">
        <f t="shared" si="695"/>
        <v>NQQ1</v>
      </c>
      <c r="L2423">
        <f t="shared" si="696"/>
        <v>115</v>
      </c>
      <c r="M2423">
        <f t="shared" si="697"/>
        <v>4</v>
      </c>
      <c r="N2423">
        <f t="shared" si="698"/>
        <v>0</v>
      </c>
      <c r="O2423">
        <f t="shared" si="699"/>
        <v>0</v>
      </c>
      <c r="P2423" s="52" t="str">
        <f t="shared" si="700"/>
        <v>BOOKING.COM</v>
      </c>
      <c r="Q2423" s="52" t="str">
        <f t="shared" si="701"/>
        <v>*JBS HOTELS</v>
      </c>
      <c r="R2423" s="52" t="str">
        <f t="shared" si="702"/>
        <v>TOERKOOP REISBURO DE VEER</v>
      </c>
    </row>
    <row r="2424" spans="1:18" ht="15" customHeight="1">
      <c r="A2424" t="str">
        <f t="shared" si="685"/>
        <v>JAPANWALA, SAAID</v>
      </c>
      <c r="B2424" t="str">
        <f t="shared" si="686"/>
        <v>806-173018</v>
      </c>
      <c r="C2424">
        <f t="shared" si="687"/>
        <v>93155045</v>
      </c>
      <c r="D2424" t="str">
        <f t="shared" si="688"/>
        <v>Checked Out</v>
      </c>
      <c r="E2424" t="str">
        <f t="shared" si="689"/>
        <v>CRS</v>
      </c>
      <c r="F2424" t="str">
        <f t="shared" si="690"/>
        <v>RACK</v>
      </c>
      <c r="G2424" t="str">
        <f t="shared" si="691"/>
        <v>SBK</v>
      </c>
      <c r="H2424">
        <f t="shared" si="692"/>
        <v>105</v>
      </c>
      <c r="I2424">
        <f t="shared" si="693"/>
        <v>42591</v>
      </c>
      <c r="J2424">
        <f t="shared" si="694"/>
        <v>42595</v>
      </c>
      <c r="K2424" t="str">
        <f t="shared" si="695"/>
        <v>NQQ1</v>
      </c>
      <c r="L2424">
        <f t="shared" si="696"/>
        <v>115</v>
      </c>
      <c r="M2424">
        <f t="shared" si="697"/>
        <v>4</v>
      </c>
      <c r="N2424">
        <f t="shared" si="698"/>
        <v>0</v>
      </c>
      <c r="O2424">
        <f t="shared" si="699"/>
        <v>0</v>
      </c>
      <c r="P2424" s="52" t="str">
        <f t="shared" si="700"/>
        <v>BOOKING.COM</v>
      </c>
      <c r="Q2424" s="52" t="str">
        <f t="shared" si="701"/>
        <v>*JBS HOTELS</v>
      </c>
      <c r="R2424" s="52" t="str">
        <f t="shared" si="702"/>
        <v>TOERKOOP REISBURO DE VEER</v>
      </c>
    </row>
    <row r="2425" spans="1:18" ht="15" customHeight="1">
      <c r="A2425" t="str">
        <f t="shared" si="685"/>
        <v>JAPANWALA, SAAID</v>
      </c>
      <c r="B2425" t="str">
        <f t="shared" si="686"/>
        <v>806-173018</v>
      </c>
      <c r="C2425">
        <f t="shared" si="687"/>
        <v>93155045</v>
      </c>
      <c r="D2425" t="str">
        <f t="shared" si="688"/>
        <v>Checked Out</v>
      </c>
      <c r="E2425" t="str">
        <f t="shared" si="689"/>
        <v>CRS</v>
      </c>
      <c r="F2425" t="str">
        <f t="shared" si="690"/>
        <v>RACK</v>
      </c>
      <c r="G2425" t="str">
        <f t="shared" si="691"/>
        <v>SBK</v>
      </c>
      <c r="H2425">
        <f t="shared" si="692"/>
        <v>105</v>
      </c>
      <c r="I2425">
        <f t="shared" si="693"/>
        <v>42591</v>
      </c>
      <c r="J2425">
        <f t="shared" si="694"/>
        <v>42595</v>
      </c>
      <c r="K2425" t="str">
        <f t="shared" si="695"/>
        <v>NQQ1</v>
      </c>
      <c r="L2425">
        <f t="shared" si="696"/>
        <v>115</v>
      </c>
      <c r="M2425">
        <f t="shared" si="697"/>
        <v>4</v>
      </c>
      <c r="N2425">
        <f t="shared" si="698"/>
        <v>0</v>
      </c>
      <c r="O2425">
        <f t="shared" si="699"/>
        <v>0</v>
      </c>
      <c r="P2425" s="52" t="str">
        <f t="shared" si="700"/>
        <v>BOOKING.COM</v>
      </c>
      <c r="Q2425" s="52" t="str">
        <f t="shared" si="701"/>
        <v>*JBS HOTELS</v>
      </c>
      <c r="R2425" s="52" t="str">
        <f t="shared" si="702"/>
        <v>TOERKOOP REISBURO DE VEER</v>
      </c>
    </row>
    <row r="2426" spans="1:18" ht="15" customHeight="1">
      <c r="A2426" t="str">
        <f t="shared" si="685"/>
        <v>JAPANWALA, SAAID</v>
      </c>
      <c r="B2426" t="str">
        <f t="shared" si="686"/>
        <v>806-173018</v>
      </c>
      <c r="C2426">
        <f t="shared" si="687"/>
        <v>93155045</v>
      </c>
      <c r="D2426" t="str">
        <f t="shared" si="688"/>
        <v>Checked Out</v>
      </c>
      <c r="E2426" t="str">
        <f t="shared" si="689"/>
        <v>CRS</v>
      </c>
      <c r="F2426" t="str">
        <f t="shared" si="690"/>
        <v>RACK</v>
      </c>
      <c r="G2426" t="str">
        <f t="shared" si="691"/>
        <v>SBK</v>
      </c>
      <c r="H2426">
        <f t="shared" si="692"/>
        <v>105</v>
      </c>
      <c r="I2426">
        <f t="shared" si="693"/>
        <v>42591</v>
      </c>
      <c r="J2426">
        <f t="shared" si="694"/>
        <v>42595</v>
      </c>
      <c r="K2426" t="str">
        <f t="shared" si="695"/>
        <v>NQQ1</v>
      </c>
      <c r="L2426">
        <f t="shared" si="696"/>
        <v>115</v>
      </c>
      <c r="M2426">
        <f t="shared" si="697"/>
        <v>4</v>
      </c>
      <c r="N2426">
        <f t="shared" si="698"/>
        <v>0</v>
      </c>
      <c r="O2426">
        <f t="shared" si="699"/>
        <v>0</v>
      </c>
      <c r="P2426" s="52" t="str">
        <f t="shared" si="700"/>
        <v>BOOKING.COM</v>
      </c>
      <c r="Q2426" s="52" t="str">
        <f t="shared" si="701"/>
        <v>*JBS HOTELS</v>
      </c>
      <c r="R2426" s="52" t="str">
        <f t="shared" si="702"/>
        <v>TOERKOOP REISBURO DE VEER</v>
      </c>
    </row>
    <row r="2427" spans="1:18" ht="15" customHeight="1">
      <c r="A2427" t="str">
        <f t="shared" si="685"/>
        <v>JAPANWALA, SAAID</v>
      </c>
      <c r="B2427" t="str">
        <f t="shared" si="686"/>
        <v>806-173018</v>
      </c>
      <c r="C2427">
        <f t="shared" si="687"/>
        <v>93155045</v>
      </c>
      <c r="D2427" t="str">
        <f t="shared" si="688"/>
        <v>Checked Out</v>
      </c>
      <c r="E2427" t="str">
        <f t="shared" si="689"/>
        <v>CRS</v>
      </c>
      <c r="F2427" t="str">
        <f t="shared" si="690"/>
        <v>RACK</v>
      </c>
      <c r="G2427" t="str">
        <f t="shared" si="691"/>
        <v>SBK</v>
      </c>
      <c r="H2427">
        <f t="shared" si="692"/>
        <v>105</v>
      </c>
      <c r="I2427">
        <f t="shared" si="693"/>
        <v>42591</v>
      </c>
      <c r="J2427">
        <f t="shared" si="694"/>
        <v>42595</v>
      </c>
      <c r="K2427" t="str">
        <f t="shared" si="695"/>
        <v>NQQ1</v>
      </c>
      <c r="L2427">
        <f t="shared" si="696"/>
        <v>115</v>
      </c>
      <c r="M2427">
        <f t="shared" si="697"/>
        <v>4</v>
      </c>
      <c r="N2427">
        <f t="shared" si="698"/>
        <v>0</v>
      </c>
      <c r="O2427">
        <f t="shared" si="699"/>
        <v>0</v>
      </c>
      <c r="P2427" s="52" t="str">
        <f t="shared" si="700"/>
        <v>BOOKING.COM</v>
      </c>
      <c r="Q2427" s="52" t="str">
        <f t="shared" si="701"/>
        <v>*JBS HOTELS</v>
      </c>
      <c r="R2427" s="52" t="str">
        <f t="shared" si="702"/>
        <v>TOERKOOP REISBURO DE VEER</v>
      </c>
    </row>
    <row r="2428" spans="1:18" ht="15" customHeight="1">
      <c r="A2428" t="str">
        <f t="shared" si="685"/>
        <v>JAPANWALA, SAAID</v>
      </c>
      <c r="B2428" t="str">
        <f t="shared" si="686"/>
        <v>806-173018</v>
      </c>
      <c r="C2428">
        <f t="shared" si="687"/>
        <v>93155045</v>
      </c>
      <c r="D2428" t="str">
        <f t="shared" si="688"/>
        <v>Checked Out</v>
      </c>
      <c r="E2428" t="str">
        <f t="shared" si="689"/>
        <v>CRS</v>
      </c>
      <c r="F2428" t="str">
        <f t="shared" si="690"/>
        <v>RACK</v>
      </c>
      <c r="G2428" t="str">
        <f t="shared" si="691"/>
        <v>SBK</v>
      </c>
      <c r="H2428">
        <f t="shared" si="692"/>
        <v>105</v>
      </c>
      <c r="I2428">
        <f t="shared" si="693"/>
        <v>42591</v>
      </c>
      <c r="J2428">
        <f t="shared" si="694"/>
        <v>42595</v>
      </c>
      <c r="K2428" t="str">
        <f t="shared" si="695"/>
        <v>NQQ1</v>
      </c>
      <c r="L2428">
        <f t="shared" si="696"/>
        <v>115</v>
      </c>
      <c r="M2428">
        <f t="shared" si="697"/>
        <v>4</v>
      </c>
      <c r="N2428">
        <f t="shared" si="698"/>
        <v>0</v>
      </c>
      <c r="O2428">
        <f t="shared" si="699"/>
        <v>0</v>
      </c>
      <c r="P2428" s="52" t="str">
        <f t="shared" si="700"/>
        <v>BOOKING.COM</v>
      </c>
      <c r="Q2428" s="52" t="str">
        <f t="shared" si="701"/>
        <v>*JBS HOTELS</v>
      </c>
      <c r="R2428" s="52" t="str">
        <f t="shared" si="702"/>
        <v>TOERKOOP REISBURO DE VEER</v>
      </c>
    </row>
    <row r="2429" spans="1:18" ht="15" customHeight="1">
      <c r="A2429" t="str">
        <f t="shared" si="685"/>
        <v>JAPANWALA, SAAID</v>
      </c>
      <c r="B2429" t="str">
        <f t="shared" si="686"/>
        <v>806-173018</v>
      </c>
      <c r="C2429">
        <f t="shared" si="687"/>
        <v>93155045</v>
      </c>
      <c r="D2429" t="str">
        <f t="shared" si="688"/>
        <v>Checked Out</v>
      </c>
      <c r="E2429" t="str">
        <f t="shared" si="689"/>
        <v>CRS</v>
      </c>
      <c r="F2429" t="str">
        <f t="shared" si="690"/>
        <v>RACK</v>
      </c>
      <c r="G2429" t="str">
        <f t="shared" si="691"/>
        <v>SBK</v>
      </c>
      <c r="H2429">
        <f t="shared" si="692"/>
        <v>105</v>
      </c>
      <c r="I2429">
        <f t="shared" si="693"/>
        <v>42591</v>
      </c>
      <c r="J2429">
        <f t="shared" si="694"/>
        <v>42595</v>
      </c>
      <c r="K2429" t="str">
        <f t="shared" si="695"/>
        <v>NQQ1</v>
      </c>
      <c r="L2429">
        <f t="shared" si="696"/>
        <v>115</v>
      </c>
      <c r="M2429">
        <f t="shared" si="697"/>
        <v>4</v>
      </c>
      <c r="N2429">
        <f t="shared" si="698"/>
        <v>0</v>
      </c>
      <c r="O2429">
        <f t="shared" si="699"/>
        <v>0</v>
      </c>
      <c r="P2429" s="52" t="str">
        <f t="shared" si="700"/>
        <v>BOOKING.COM</v>
      </c>
      <c r="Q2429" s="52" t="str">
        <f t="shared" si="701"/>
        <v>*JBS HOTELS</v>
      </c>
      <c r="R2429" s="52" t="str">
        <f t="shared" si="702"/>
        <v>TOERKOOP REISBURO DE VEER</v>
      </c>
    </row>
    <row r="2430" spans="1:18" ht="15" customHeight="1">
      <c r="A2430" t="str">
        <f t="shared" si="685"/>
        <v>JAPANWALA, SAAID</v>
      </c>
      <c r="B2430" t="str">
        <f t="shared" si="686"/>
        <v>806-173018</v>
      </c>
      <c r="C2430">
        <f t="shared" si="687"/>
        <v>93155045</v>
      </c>
      <c r="D2430" t="str">
        <f t="shared" si="688"/>
        <v>Checked Out</v>
      </c>
      <c r="E2430" t="str">
        <f t="shared" si="689"/>
        <v>CRS</v>
      </c>
      <c r="F2430" t="str">
        <f t="shared" si="690"/>
        <v>RACK</v>
      </c>
      <c r="G2430" t="str">
        <f t="shared" si="691"/>
        <v>SBK</v>
      </c>
      <c r="H2430">
        <f t="shared" si="692"/>
        <v>105</v>
      </c>
      <c r="I2430">
        <f t="shared" si="693"/>
        <v>42591</v>
      </c>
      <c r="J2430">
        <f t="shared" si="694"/>
        <v>42595</v>
      </c>
      <c r="K2430" t="str">
        <f t="shared" si="695"/>
        <v>NQQ1</v>
      </c>
      <c r="L2430">
        <f t="shared" si="696"/>
        <v>115</v>
      </c>
      <c r="M2430">
        <f t="shared" si="697"/>
        <v>4</v>
      </c>
      <c r="N2430">
        <f t="shared" si="698"/>
        <v>0</v>
      </c>
      <c r="O2430">
        <f t="shared" si="699"/>
        <v>0</v>
      </c>
      <c r="P2430" s="52" t="str">
        <f t="shared" si="700"/>
        <v>BOOKING.COM</v>
      </c>
      <c r="Q2430" s="52" t="str">
        <f t="shared" si="701"/>
        <v>*JBS HOTELS</v>
      </c>
      <c r="R2430" s="52" t="str">
        <f t="shared" si="702"/>
        <v>TOERKOOP REISBURO DE VEER</v>
      </c>
    </row>
    <row r="2431" spans="1:18" ht="15" customHeight="1">
      <c r="A2431" t="str">
        <f t="shared" si="685"/>
        <v>JAPANWALA, SAAID</v>
      </c>
      <c r="B2431" t="str">
        <f t="shared" si="686"/>
        <v>806-173018</v>
      </c>
      <c r="C2431">
        <f t="shared" si="687"/>
        <v>93155045</v>
      </c>
      <c r="D2431" t="str">
        <f t="shared" si="688"/>
        <v>Checked Out</v>
      </c>
      <c r="E2431" t="str">
        <f t="shared" si="689"/>
        <v>CRS</v>
      </c>
      <c r="F2431" t="str">
        <f t="shared" si="690"/>
        <v>RACK</v>
      </c>
      <c r="G2431" t="str">
        <f t="shared" si="691"/>
        <v>SBK</v>
      </c>
      <c r="H2431">
        <f t="shared" si="692"/>
        <v>105</v>
      </c>
      <c r="I2431">
        <f t="shared" si="693"/>
        <v>42591</v>
      </c>
      <c r="J2431">
        <f t="shared" si="694"/>
        <v>42595</v>
      </c>
      <c r="K2431" t="str">
        <f t="shared" si="695"/>
        <v>NQQ1</v>
      </c>
      <c r="L2431">
        <f t="shared" si="696"/>
        <v>115</v>
      </c>
      <c r="M2431">
        <f t="shared" si="697"/>
        <v>4</v>
      </c>
      <c r="N2431">
        <f t="shared" si="698"/>
        <v>0</v>
      </c>
      <c r="O2431">
        <f t="shared" si="699"/>
        <v>0</v>
      </c>
      <c r="P2431" s="52" t="str">
        <f t="shared" si="700"/>
        <v>BOOKING.COM</v>
      </c>
      <c r="Q2431" s="52" t="str">
        <f t="shared" si="701"/>
        <v>*JBS HOTELS</v>
      </c>
      <c r="R2431" s="52" t="str">
        <f t="shared" si="702"/>
        <v>TOERKOOP REISBURO DE VEER</v>
      </c>
    </row>
    <row r="2432" spans="1:18" ht="15" customHeight="1">
      <c r="A2432" t="str">
        <f t="shared" si="685"/>
        <v>JAPANWALA, SAAID</v>
      </c>
      <c r="B2432" t="str">
        <f t="shared" si="686"/>
        <v>806-173018</v>
      </c>
      <c r="C2432">
        <f t="shared" si="687"/>
        <v>93155045</v>
      </c>
      <c r="D2432" t="str">
        <f t="shared" si="688"/>
        <v>Checked Out</v>
      </c>
      <c r="E2432" t="str">
        <f t="shared" si="689"/>
        <v>CRS</v>
      </c>
      <c r="F2432" t="str">
        <f t="shared" si="690"/>
        <v>RACK</v>
      </c>
      <c r="G2432" t="str">
        <f t="shared" si="691"/>
        <v>SBK</v>
      </c>
      <c r="H2432">
        <f t="shared" si="692"/>
        <v>105</v>
      </c>
      <c r="I2432">
        <f t="shared" si="693"/>
        <v>42591</v>
      </c>
      <c r="J2432">
        <f t="shared" si="694"/>
        <v>42595</v>
      </c>
      <c r="K2432" t="str">
        <f t="shared" si="695"/>
        <v>NQQ1</v>
      </c>
      <c r="L2432">
        <f t="shared" si="696"/>
        <v>115</v>
      </c>
      <c r="M2432">
        <f t="shared" si="697"/>
        <v>4</v>
      </c>
      <c r="N2432">
        <f t="shared" si="698"/>
        <v>0</v>
      </c>
      <c r="O2432">
        <f t="shared" si="699"/>
        <v>0</v>
      </c>
      <c r="P2432" s="52" t="str">
        <f t="shared" si="700"/>
        <v>BOOKING.COM</v>
      </c>
      <c r="Q2432" s="52" t="str">
        <f t="shared" si="701"/>
        <v>*JBS HOTELS</v>
      </c>
      <c r="R2432" s="52" t="str">
        <f t="shared" si="702"/>
        <v>TOERKOOP REISBURO DE VEER</v>
      </c>
    </row>
    <row r="2433" spans="1:18" ht="15" customHeight="1">
      <c r="A2433" t="str">
        <f t="shared" si="685"/>
        <v>JAPANWALA, SAAID</v>
      </c>
      <c r="B2433" t="str">
        <f t="shared" si="686"/>
        <v>806-173018</v>
      </c>
      <c r="C2433">
        <f t="shared" si="687"/>
        <v>93155045</v>
      </c>
      <c r="D2433" t="str">
        <f t="shared" si="688"/>
        <v>Checked Out</v>
      </c>
      <c r="E2433" t="str">
        <f t="shared" si="689"/>
        <v>CRS</v>
      </c>
      <c r="F2433" t="str">
        <f t="shared" si="690"/>
        <v>RACK</v>
      </c>
      <c r="G2433" t="str">
        <f t="shared" si="691"/>
        <v>SBK</v>
      </c>
      <c r="H2433">
        <f t="shared" si="692"/>
        <v>105</v>
      </c>
      <c r="I2433">
        <f t="shared" si="693"/>
        <v>42591</v>
      </c>
      <c r="J2433">
        <f t="shared" si="694"/>
        <v>42595</v>
      </c>
      <c r="K2433" t="str">
        <f t="shared" si="695"/>
        <v>NQQ1</v>
      </c>
      <c r="L2433">
        <f t="shared" si="696"/>
        <v>115</v>
      </c>
      <c r="M2433">
        <f t="shared" si="697"/>
        <v>4</v>
      </c>
      <c r="N2433">
        <f t="shared" si="698"/>
        <v>0</v>
      </c>
      <c r="O2433">
        <f t="shared" si="699"/>
        <v>0</v>
      </c>
      <c r="P2433" s="52" t="str">
        <f t="shared" si="700"/>
        <v>BOOKING.COM</v>
      </c>
      <c r="Q2433" s="52" t="str">
        <f t="shared" si="701"/>
        <v>*JBS HOTELS</v>
      </c>
      <c r="R2433" s="52" t="str">
        <f t="shared" si="702"/>
        <v>TOERKOOP REISBURO DE VEER</v>
      </c>
    </row>
    <row r="2434" spans="1:18" ht="15" customHeight="1">
      <c r="A2434" t="str">
        <f t="shared" si="685"/>
        <v>JAPANWALA, SAAID</v>
      </c>
      <c r="B2434" t="str">
        <f t="shared" si="686"/>
        <v>806-173018</v>
      </c>
      <c r="C2434">
        <f t="shared" si="687"/>
        <v>93155045</v>
      </c>
      <c r="D2434" t="str">
        <f t="shared" si="688"/>
        <v>Checked Out</v>
      </c>
      <c r="E2434" t="str">
        <f t="shared" si="689"/>
        <v>CRS</v>
      </c>
      <c r="F2434" t="str">
        <f t="shared" si="690"/>
        <v>RACK</v>
      </c>
      <c r="G2434" t="str">
        <f t="shared" si="691"/>
        <v>SBK</v>
      </c>
      <c r="H2434">
        <f t="shared" si="692"/>
        <v>105</v>
      </c>
      <c r="I2434">
        <f t="shared" si="693"/>
        <v>42591</v>
      </c>
      <c r="J2434">
        <f t="shared" si="694"/>
        <v>42595</v>
      </c>
      <c r="K2434" t="str">
        <f t="shared" si="695"/>
        <v>NQQ1</v>
      </c>
      <c r="L2434">
        <f t="shared" si="696"/>
        <v>115</v>
      </c>
      <c r="M2434">
        <f t="shared" si="697"/>
        <v>4</v>
      </c>
      <c r="N2434">
        <f t="shared" si="698"/>
        <v>0</v>
      </c>
      <c r="O2434">
        <f t="shared" si="699"/>
        <v>0</v>
      </c>
      <c r="P2434" s="52" t="str">
        <f t="shared" si="700"/>
        <v>BOOKING.COM</v>
      </c>
      <c r="Q2434" s="52" t="str">
        <f t="shared" si="701"/>
        <v>*JBS HOTELS</v>
      </c>
      <c r="R2434" s="52" t="str">
        <f t="shared" si="702"/>
        <v>TOERKOOP REISBURO DE VEER</v>
      </c>
    </row>
    <row r="2435" spans="1:18" ht="15" customHeight="1">
      <c r="A2435" t="str">
        <f t="shared" si="685"/>
        <v>JAPANWALA, SAAID</v>
      </c>
      <c r="B2435" t="str">
        <f t="shared" si="686"/>
        <v>806-173018</v>
      </c>
      <c r="C2435">
        <f t="shared" si="687"/>
        <v>93155045</v>
      </c>
      <c r="D2435" t="str">
        <f t="shared" si="688"/>
        <v>Checked Out</v>
      </c>
      <c r="E2435" t="str">
        <f t="shared" si="689"/>
        <v>CRS</v>
      </c>
      <c r="F2435" t="str">
        <f t="shared" si="690"/>
        <v>RACK</v>
      </c>
      <c r="G2435" t="str">
        <f t="shared" si="691"/>
        <v>SBK</v>
      </c>
      <c r="H2435">
        <f t="shared" si="692"/>
        <v>105</v>
      </c>
      <c r="I2435">
        <f t="shared" si="693"/>
        <v>42591</v>
      </c>
      <c r="J2435">
        <f t="shared" si="694"/>
        <v>42595</v>
      </c>
      <c r="K2435" t="str">
        <f t="shared" si="695"/>
        <v>NQQ1</v>
      </c>
      <c r="L2435">
        <f t="shared" si="696"/>
        <v>115</v>
      </c>
      <c r="M2435">
        <f t="shared" si="697"/>
        <v>4</v>
      </c>
      <c r="N2435">
        <f t="shared" si="698"/>
        <v>0</v>
      </c>
      <c r="O2435">
        <f t="shared" si="699"/>
        <v>0</v>
      </c>
      <c r="P2435" s="52" t="str">
        <f t="shared" si="700"/>
        <v>BOOKING.COM</v>
      </c>
      <c r="Q2435" s="52" t="str">
        <f t="shared" si="701"/>
        <v>*JBS HOTELS</v>
      </c>
      <c r="R2435" s="52" t="str">
        <f t="shared" si="702"/>
        <v>TOERKOOP REISBURO DE VEER</v>
      </c>
    </row>
    <row r="2436" spans="1:18" ht="15" customHeight="1">
      <c r="A2436" t="str">
        <f t="shared" si="685"/>
        <v>JAPANWALA, SAAID</v>
      </c>
      <c r="B2436" t="str">
        <f t="shared" si="686"/>
        <v>806-173018</v>
      </c>
      <c r="C2436">
        <f t="shared" si="687"/>
        <v>93155045</v>
      </c>
      <c r="D2436" t="str">
        <f t="shared" si="688"/>
        <v>Checked Out</v>
      </c>
      <c r="E2436" t="str">
        <f t="shared" si="689"/>
        <v>CRS</v>
      </c>
      <c r="F2436" t="str">
        <f t="shared" si="690"/>
        <v>RACK</v>
      </c>
      <c r="G2436" t="str">
        <f t="shared" si="691"/>
        <v>SBK</v>
      </c>
      <c r="H2436">
        <f t="shared" si="692"/>
        <v>105</v>
      </c>
      <c r="I2436">
        <f t="shared" si="693"/>
        <v>42591</v>
      </c>
      <c r="J2436">
        <f t="shared" si="694"/>
        <v>42595</v>
      </c>
      <c r="K2436" t="str">
        <f t="shared" si="695"/>
        <v>NQQ1</v>
      </c>
      <c r="L2436">
        <f t="shared" si="696"/>
        <v>115</v>
      </c>
      <c r="M2436">
        <f t="shared" si="697"/>
        <v>4</v>
      </c>
      <c r="N2436">
        <f t="shared" si="698"/>
        <v>0</v>
      </c>
      <c r="O2436">
        <f t="shared" si="699"/>
        <v>0</v>
      </c>
      <c r="P2436" s="52" t="str">
        <f t="shared" si="700"/>
        <v>BOOKING.COM</v>
      </c>
      <c r="Q2436" s="52" t="str">
        <f t="shared" si="701"/>
        <v>*JBS HOTELS</v>
      </c>
      <c r="R2436" s="52" t="str">
        <f t="shared" si="702"/>
        <v>TOERKOOP REISBURO DE VEER</v>
      </c>
    </row>
    <row r="2437" spans="1:18" ht="15" customHeight="1">
      <c r="A2437" t="str">
        <f t="shared" si="685"/>
        <v>JAPANWALA, SAAID</v>
      </c>
      <c r="B2437" t="str">
        <f t="shared" si="686"/>
        <v>806-173018</v>
      </c>
      <c r="C2437">
        <f t="shared" si="687"/>
        <v>93155045</v>
      </c>
      <c r="D2437" t="str">
        <f t="shared" si="688"/>
        <v>Checked Out</v>
      </c>
      <c r="E2437" t="str">
        <f t="shared" si="689"/>
        <v>CRS</v>
      </c>
      <c r="F2437" t="str">
        <f t="shared" si="690"/>
        <v>RACK</v>
      </c>
      <c r="G2437" t="str">
        <f t="shared" si="691"/>
        <v>SBK</v>
      </c>
      <c r="H2437">
        <f t="shared" si="692"/>
        <v>105</v>
      </c>
      <c r="I2437">
        <f t="shared" si="693"/>
        <v>42591</v>
      </c>
      <c r="J2437">
        <f t="shared" si="694"/>
        <v>42595</v>
      </c>
      <c r="K2437" t="str">
        <f t="shared" si="695"/>
        <v>NQQ1</v>
      </c>
      <c r="L2437">
        <f t="shared" si="696"/>
        <v>115</v>
      </c>
      <c r="M2437">
        <f t="shared" si="697"/>
        <v>4</v>
      </c>
      <c r="N2437">
        <f t="shared" si="698"/>
        <v>0</v>
      </c>
      <c r="O2437">
        <f t="shared" si="699"/>
        <v>0</v>
      </c>
      <c r="P2437" s="52" t="str">
        <f t="shared" si="700"/>
        <v>BOOKING.COM</v>
      </c>
      <c r="Q2437" s="52" t="str">
        <f t="shared" si="701"/>
        <v>*JBS HOTELS</v>
      </c>
      <c r="R2437" s="52" t="str">
        <f t="shared" si="702"/>
        <v>TOERKOOP REISBURO DE VEER</v>
      </c>
    </row>
    <row r="2438" spans="1:18" ht="15" customHeight="1">
      <c r="A2438" t="str">
        <f t="shared" si="685"/>
        <v>JAPANWALA, SAAID</v>
      </c>
      <c r="B2438" t="str">
        <f t="shared" si="686"/>
        <v>806-173018</v>
      </c>
      <c r="C2438">
        <f t="shared" si="687"/>
        <v>93155045</v>
      </c>
      <c r="D2438" t="str">
        <f t="shared" si="688"/>
        <v>Checked Out</v>
      </c>
      <c r="E2438" t="str">
        <f t="shared" si="689"/>
        <v>CRS</v>
      </c>
      <c r="F2438" t="str">
        <f t="shared" si="690"/>
        <v>RACK</v>
      </c>
      <c r="G2438" t="str">
        <f t="shared" si="691"/>
        <v>SBK</v>
      </c>
      <c r="H2438">
        <f t="shared" si="692"/>
        <v>105</v>
      </c>
      <c r="I2438">
        <f t="shared" si="693"/>
        <v>42591</v>
      </c>
      <c r="J2438">
        <f t="shared" si="694"/>
        <v>42595</v>
      </c>
      <c r="K2438" t="str">
        <f t="shared" si="695"/>
        <v>NQQ1</v>
      </c>
      <c r="L2438">
        <f t="shared" si="696"/>
        <v>115</v>
      </c>
      <c r="M2438">
        <f t="shared" si="697"/>
        <v>4</v>
      </c>
      <c r="N2438">
        <f t="shared" si="698"/>
        <v>0</v>
      </c>
      <c r="O2438">
        <f t="shared" si="699"/>
        <v>0</v>
      </c>
      <c r="P2438" s="52" t="str">
        <f t="shared" si="700"/>
        <v>BOOKING.COM</v>
      </c>
      <c r="Q2438" s="52" t="str">
        <f t="shared" si="701"/>
        <v>*JBS HOTELS</v>
      </c>
      <c r="R2438" s="52" t="str">
        <f t="shared" si="702"/>
        <v>TOERKOOP REISBURO DE VEER</v>
      </c>
    </row>
    <row r="2439" spans="1:18" ht="15" customHeight="1">
      <c r="A2439" t="str">
        <f t="shared" si="685"/>
        <v>JAPANWALA, SAAID</v>
      </c>
      <c r="B2439" t="str">
        <f t="shared" si="686"/>
        <v>806-173018</v>
      </c>
      <c r="C2439">
        <f t="shared" si="687"/>
        <v>93155045</v>
      </c>
      <c r="D2439" t="str">
        <f t="shared" si="688"/>
        <v>Checked Out</v>
      </c>
      <c r="E2439" t="str">
        <f t="shared" si="689"/>
        <v>CRS</v>
      </c>
      <c r="F2439" t="str">
        <f t="shared" si="690"/>
        <v>RACK</v>
      </c>
      <c r="G2439" t="str">
        <f t="shared" si="691"/>
        <v>SBK</v>
      </c>
      <c r="H2439">
        <f t="shared" si="692"/>
        <v>105</v>
      </c>
      <c r="I2439">
        <f t="shared" si="693"/>
        <v>42591</v>
      </c>
      <c r="J2439">
        <f t="shared" si="694"/>
        <v>42595</v>
      </c>
      <c r="K2439" t="str">
        <f t="shared" si="695"/>
        <v>NQQ1</v>
      </c>
      <c r="L2439">
        <f t="shared" si="696"/>
        <v>115</v>
      </c>
      <c r="M2439">
        <f t="shared" si="697"/>
        <v>4</v>
      </c>
      <c r="N2439">
        <f t="shared" si="698"/>
        <v>0</v>
      </c>
      <c r="O2439">
        <f t="shared" si="699"/>
        <v>0</v>
      </c>
      <c r="P2439" s="52" t="str">
        <f t="shared" si="700"/>
        <v>BOOKING.COM</v>
      </c>
      <c r="Q2439" s="52" t="str">
        <f t="shared" si="701"/>
        <v>*JBS HOTELS</v>
      </c>
      <c r="R2439" s="52" t="str">
        <f t="shared" si="702"/>
        <v>TOERKOOP REISBURO DE VEER</v>
      </c>
    </row>
    <row r="2440" spans="1:18" ht="15" customHeight="1">
      <c r="A2440" t="str">
        <f t="shared" si="685"/>
        <v>JAPANWALA, SAAID</v>
      </c>
      <c r="B2440" t="str">
        <f t="shared" si="686"/>
        <v>806-173018</v>
      </c>
      <c r="C2440">
        <f t="shared" si="687"/>
        <v>93155045</v>
      </c>
      <c r="D2440" t="str">
        <f t="shared" si="688"/>
        <v>Checked Out</v>
      </c>
      <c r="E2440" t="str">
        <f t="shared" si="689"/>
        <v>CRS</v>
      </c>
      <c r="F2440" t="str">
        <f t="shared" si="690"/>
        <v>RACK</v>
      </c>
      <c r="G2440" t="str">
        <f t="shared" si="691"/>
        <v>SBK</v>
      </c>
      <c r="H2440">
        <f t="shared" si="692"/>
        <v>105</v>
      </c>
      <c r="I2440">
        <f t="shared" si="693"/>
        <v>42591</v>
      </c>
      <c r="J2440">
        <f t="shared" si="694"/>
        <v>42595</v>
      </c>
      <c r="K2440" t="str">
        <f t="shared" si="695"/>
        <v>NQQ1</v>
      </c>
      <c r="L2440">
        <f t="shared" si="696"/>
        <v>115</v>
      </c>
      <c r="M2440">
        <f t="shared" si="697"/>
        <v>4</v>
      </c>
      <c r="N2440">
        <f t="shared" si="698"/>
        <v>0</v>
      </c>
      <c r="O2440">
        <f t="shared" si="699"/>
        <v>0</v>
      </c>
      <c r="P2440" s="52" t="str">
        <f t="shared" si="700"/>
        <v>BOOKING.COM</v>
      </c>
      <c r="Q2440" s="52" t="str">
        <f t="shared" si="701"/>
        <v>*JBS HOTELS</v>
      </c>
      <c r="R2440" s="52" t="str">
        <f t="shared" si="702"/>
        <v>TOERKOOP REISBURO DE VEER</v>
      </c>
    </row>
    <row r="2441" spans="1:18" ht="15" customHeight="1">
      <c r="A2441" t="str">
        <f t="shared" si="685"/>
        <v>JAPANWALA, SAAID</v>
      </c>
      <c r="B2441" t="str">
        <f t="shared" si="686"/>
        <v>806-173018</v>
      </c>
      <c r="C2441">
        <f t="shared" si="687"/>
        <v>93155045</v>
      </c>
      <c r="D2441" t="str">
        <f t="shared" si="688"/>
        <v>Checked Out</v>
      </c>
      <c r="E2441" t="str">
        <f t="shared" si="689"/>
        <v>CRS</v>
      </c>
      <c r="F2441" t="str">
        <f t="shared" si="690"/>
        <v>RACK</v>
      </c>
      <c r="G2441" t="str">
        <f t="shared" si="691"/>
        <v>SBK</v>
      </c>
      <c r="H2441">
        <f t="shared" si="692"/>
        <v>105</v>
      </c>
      <c r="I2441">
        <f t="shared" si="693"/>
        <v>42591</v>
      </c>
      <c r="J2441">
        <f t="shared" si="694"/>
        <v>42595</v>
      </c>
      <c r="K2441" t="str">
        <f t="shared" si="695"/>
        <v>NQQ1</v>
      </c>
      <c r="L2441">
        <f t="shared" si="696"/>
        <v>115</v>
      </c>
      <c r="M2441">
        <f t="shared" si="697"/>
        <v>4</v>
      </c>
      <c r="N2441">
        <f t="shared" si="698"/>
        <v>0</v>
      </c>
      <c r="O2441">
        <f t="shared" si="699"/>
        <v>0</v>
      </c>
      <c r="P2441" s="52" t="str">
        <f t="shared" si="700"/>
        <v>BOOKING.COM</v>
      </c>
      <c r="Q2441" s="52" t="str">
        <f t="shared" si="701"/>
        <v>*JBS HOTELS</v>
      </c>
      <c r="R2441" s="52" t="str">
        <f t="shared" si="702"/>
        <v>TOERKOOP REISBURO DE VEER</v>
      </c>
    </row>
    <row r="2442" spans="1:18" ht="15" customHeight="1">
      <c r="A2442" t="str">
        <f t="shared" si="685"/>
        <v>JAPANWALA, SAAID</v>
      </c>
      <c r="B2442" t="str">
        <f t="shared" si="686"/>
        <v>806-173018</v>
      </c>
      <c r="C2442">
        <f t="shared" si="687"/>
        <v>93155045</v>
      </c>
      <c r="D2442" t="str">
        <f t="shared" si="688"/>
        <v>Checked Out</v>
      </c>
      <c r="E2442" t="str">
        <f t="shared" si="689"/>
        <v>CRS</v>
      </c>
      <c r="F2442" t="str">
        <f t="shared" si="690"/>
        <v>RACK</v>
      </c>
      <c r="G2442" t="str">
        <f t="shared" si="691"/>
        <v>SBK</v>
      </c>
      <c r="H2442">
        <f t="shared" si="692"/>
        <v>105</v>
      </c>
      <c r="I2442">
        <f t="shared" si="693"/>
        <v>42591</v>
      </c>
      <c r="J2442">
        <f t="shared" si="694"/>
        <v>42595</v>
      </c>
      <c r="K2442" t="str">
        <f t="shared" si="695"/>
        <v>NQQ1</v>
      </c>
      <c r="L2442">
        <f t="shared" si="696"/>
        <v>115</v>
      </c>
      <c r="M2442">
        <f t="shared" si="697"/>
        <v>4</v>
      </c>
      <c r="N2442">
        <f t="shared" si="698"/>
        <v>0</v>
      </c>
      <c r="O2442">
        <f t="shared" si="699"/>
        <v>0</v>
      </c>
      <c r="P2442" s="52" t="str">
        <f t="shared" si="700"/>
        <v>BOOKING.COM</v>
      </c>
      <c r="Q2442" s="52" t="str">
        <f t="shared" si="701"/>
        <v>*JBS HOTELS</v>
      </c>
      <c r="R2442" s="52" t="str">
        <f t="shared" si="702"/>
        <v>TOERKOOP REISBURO DE VEER</v>
      </c>
    </row>
    <row r="2443" spans="1:18" ht="15" customHeight="1">
      <c r="A2443" t="str">
        <f t="shared" si="685"/>
        <v>JAPANWALA, SAAID</v>
      </c>
      <c r="B2443" t="str">
        <f t="shared" si="686"/>
        <v>806-173018</v>
      </c>
      <c r="C2443">
        <f t="shared" si="687"/>
        <v>93155045</v>
      </c>
      <c r="D2443" t="str">
        <f t="shared" si="688"/>
        <v>Checked Out</v>
      </c>
      <c r="E2443" t="str">
        <f t="shared" si="689"/>
        <v>CRS</v>
      </c>
      <c r="F2443" t="str">
        <f t="shared" si="690"/>
        <v>RACK</v>
      </c>
      <c r="G2443" t="str">
        <f t="shared" si="691"/>
        <v>SBK</v>
      </c>
      <c r="H2443">
        <f t="shared" si="692"/>
        <v>105</v>
      </c>
      <c r="I2443">
        <f t="shared" si="693"/>
        <v>42591</v>
      </c>
      <c r="J2443">
        <f t="shared" si="694"/>
        <v>42595</v>
      </c>
      <c r="K2443" t="str">
        <f t="shared" si="695"/>
        <v>NQQ1</v>
      </c>
      <c r="L2443">
        <f t="shared" si="696"/>
        <v>115</v>
      </c>
      <c r="M2443">
        <f t="shared" si="697"/>
        <v>4</v>
      </c>
      <c r="N2443">
        <f t="shared" si="698"/>
        <v>0</v>
      </c>
      <c r="O2443">
        <f t="shared" si="699"/>
        <v>0</v>
      </c>
      <c r="P2443" s="52" t="str">
        <f t="shared" si="700"/>
        <v>BOOKING.COM</v>
      </c>
      <c r="Q2443" s="52" t="str">
        <f t="shared" si="701"/>
        <v>*JBS HOTELS</v>
      </c>
      <c r="R2443" s="52" t="str">
        <f t="shared" si="702"/>
        <v>TOERKOOP REISBURO DE VEER</v>
      </c>
    </row>
    <row r="2444" spans="1:18" ht="15" customHeight="1">
      <c r="A2444" t="str">
        <f t="shared" si="685"/>
        <v>JAPANWALA, SAAID</v>
      </c>
      <c r="B2444" t="str">
        <f t="shared" si="686"/>
        <v>806-173018</v>
      </c>
      <c r="C2444">
        <f t="shared" si="687"/>
        <v>93155045</v>
      </c>
      <c r="D2444" t="str">
        <f t="shared" si="688"/>
        <v>Checked Out</v>
      </c>
      <c r="E2444" t="str">
        <f t="shared" si="689"/>
        <v>CRS</v>
      </c>
      <c r="F2444" t="str">
        <f t="shared" si="690"/>
        <v>RACK</v>
      </c>
      <c r="G2444" t="str">
        <f t="shared" si="691"/>
        <v>SBK</v>
      </c>
      <c r="H2444">
        <f t="shared" si="692"/>
        <v>105</v>
      </c>
      <c r="I2444">
        <f t="shared" si="693"/>
        <v>42591</v>
      </c>
      <c r="J2444">
        <f t="shared" si="694"/>
        <v>42595</v>
      </c>
      <c r="K2444" t="str">
        <f t="shared" si="695"/>
        <v>NQQ1</v>
      </c>
      <c r="L2444">
        <f t="shared" si="696"/>
        <v>115</v>
      </c>
      <c r="M2444">
        <f t="shared" si="697"/>
        <v>4</v>
      </c>
      <c r="N2444">
        <f t="shared" si="698"/>
        <v>0</v>
      </c>
      <c r="O2444">
        <f t="shared" si="699"/>
        <v>0</v>
      </c>
      <c r="P2444" s="52" t="str">
        <f t="shared" si="700"/>
        <v>BOOKING.COM</v>
      </c>
      <c r="Q2444" s="52" t="str">
        <f t="shared" si="701"/>
        <v>*JBS HOTELS</v>
      </c>
      <c r="R2444" s="52" t="str">
        <f t="shared" si="702"/>
        <v>TOERKOOP REISBURO DE VEER</v>
      </c>
    </row>
    <row r="2445" spans="1:18" ht="15" customHeight="1">
      <c r="A2445" t="str">
        <f t="shared" si="685"/>
        <v>JAPANWALA, SAAID</v>
      </c>
      <c r="B2445" t="str">
        <f t="shared" si="686"/>
        <v>806-173018</v>
      </c>
      <c r="C2445">
        <f t="shared" si="687"/>
        <v>93155045</v>
      </c>
      <c r="D2445" t="str">
        <f t="shared" si="688"/>
        <v>Checked Out</v>
      </c>
      <c r="E2445" t="str">
        <f t="shared" si="689"/>
        <v>CRS</v>
      </c>
      <c r="F2445" t="str">
        <f t="shared" si="690"/>
        <v>RACK</v>
      </c>
      <c r="G2445" t="str">
        <f t="shared" si="691"/>
        <v>SBK</v>
      </c>
      <c r="H2445">
        <f t="shared" si="692"/>
        <v>105</v>
      </c>
      <c r="I2445">
        <f t="shared" si="693"/>
        <v>42591</v>
      </c>
      <c r="J2445">
        <f t="shared" si="694"/>
        <v>42595</v>
      </c>
      <c r="K2445" t="str">
        <f t="shared" si="695"/>
        <v>NQQ1</v>
      </c>
      <c r="L2445">
        <f t="shared" si="696"/>
        <v>115</v>
      </c>
      <c r="M2445">
        <f t="shared" si="697"/>
        <v>4</v>
      </c>
      <c r="N2445">
        <f t="shared" si="698"/>
        <v>0</v>
      </c>
      <c r="O2445">
        <f t="shared" si="699"/>
        <v>0</v>
      </c>
      <c r="P2445" s="52" t="str">
        <f t="shared" si="700"/>
        <v>BOOKING.COM</v>
      </c>
      <c r="Q2445" s="52" t="str">
        <f t="shared" si="701"/>
        <v>*JBS HOTELS</v>
      </c>
      <c r="R2445" s="52" t="str">
        <f t="shared" si="702"/>
        <v>TOERKOOP REISBURO DE VEER</v>
      </c>
    </row>
    <row r="2446" spans="1:18" ht="15" customHeight="1">
      <c r="A2446" t="str">
        <f t="shared" si="685"/>
        <v>JAPANWALA, SAAID</v>
      </c>
      <c r="B2446" t="str">
        <f t="shared" si="686"/>
        <v>806-173018</v>
      </c>
      <c r="C2446">
        <f t="shared" si="687"/>
        <v>93155045</v>
      </c>
      <c r="D2446" t="str">
        <f t="shared" si="688"/>
        <v>Checked Out</v>
      </c>
      <c r="E2446" t="str">
        <f t="shared" si="689"/>
        <v>CRS</v>
      </c>
      <c r="F2446" t="str">
        <f t="shared" si="690"/>
        <v>RACK</v>
      </c>
      <c r="G2446" t="str">
        <f t="shared" si="691"/>
        <v>SBK</v>
      </c>
      <c r="H2446">
        <f t="shared" si="692"/>
        <v>105</v>
      </c>
      <c r="I2446">
        <f t="shared" si="693"/>
        <v>42591</v>
      </c>
      <c r="J2446">
        <f t="shared" si="694"/>
        <v>42595</v>
      </c>
      <c r="K2446" t="str">
        <f t="shared" si="695"/>
        <v>NQQ1</v>
      </c>
      <c r="L2446">
        <f t="shared" si="696"/>
        <v>115</v>
      </c>
      <c r="M2446">
        <f t="shared" si="697"/>
        <v>4</v>
      </c>
      <c r="N2446">
        <f t="shared" si="698"/>
        <v>0</v>
      </c>
      <c r="O2446">
        <f t="shared" si="699"/>
        <v>0</v>
      </c>
      <c r="P2446" s="52" t="str">
        <f t="shared" si="700"/>
        <v>BOOKING.COM</v>
      </c>
      <c r="Q2446" s="52" t="str">
        <f t="shared" si="701"/>
        <v>*JBS HOTELS</v>
      </c>
      <c r="R2446" s="52" t="str">
        <f t="shared" si="702"/>
        <v>TOERKOOP REISBURO DE VEER</v>
      </c>
    </row>
    <row r="2447" spans="1:18" ht="15" customHeight="1">
      <c r="A2447" t="str">
        <f t="shared" si="685"/>
        <v>JAPANWALA, SAAID</v>
      </c>
      <c r="B2447" t="str">
        <f t="shared" si="686"/>
        <v>806-173018</v>
      </c>
      <c r="C2447">
        <f t="shared" si="687"/>
        <v>93155045</v>
      </c>
      <c r="D2447" t="str">
        <f t="shared" si="688"/>
        <v>Checked Out</v>
      </c>
      <c r="E2447" t="str">
        <f t="shared" si="689"/>
        <v>CRS</v>
      </c>
      <c r="F2447" t="str">
        <f t="shared" si="690"/>
        <v>RACK</v>
      </c>
      <c r="G2447" t="str">
        <f t="shared" si="691"/>
        <v>SBK</v>
      </c>
      <c r="H2447">
        <f t="shared" si="692"/>
        <v>105</v>
      </c>
      <c r="I2447">
        <f t="shared" si="693"/>
        <v>42591</v>
      </c>
      <c r="J2447">
        <f t="shared" si="694"/>
        <v>42595</v>
      </c>
      <c r="K2447" t="str">
        <f t="shared" si="695"/>
        <v>NQQ1</v>
      </c>
      <c r="L2447">
        <f t="shared" si="696"/>
        <v>115</v>
      </c>
      <c r="M2447">
        <f t="shared" si="697"/>
        <v>4</v>
      </c>
      <c r="N2447">
        <f t="shared" si="698"/>
        <v>0</v>
      </c>
      <c r="O2447">
        <f t="shared" si="699"/>
        <v>0</v>
      </c>
      <c r="P2447" s="52" t="str">
        <f t="shared" si="700"/>
        <v>BOOKING.COM</v>
      </c>
      <c r="Q2447" s="52" t="str">
        <f t="shared" si="701"/>
        <v>*JBS HOTELS</v>
      </c>
      <c r="R2447" s="52" t="str">
        <f t="shared" si="702"/>
        <v>TOERKOOP REISBURO DE VEER</v>
      </c>
    </row>
    <row r="2448" spans="1:18" ht="15" customHeight="1">
      <c r="A2448" t="str">
        <f t="shared" si="685"/>
        <v>JAPANWALA, SAAID</v>
      </c>
      <c r="B2448" t="str">
        <f t="shared" si="686"/>
        <v>806-173018</v>
      </c>
      <c r="C2448">
        <f t="shared" si="687"/>
        <v>93155045</v>
      </c>
      <c r="D2448" t="str">
        <f t="shared" si="688"/>
        <v>Checked Out</v>
      </c>
      <c r="E2448" t="str">
        <f t="shared" si="689"/>
        <v>CRS</v>
      </c>
      <c r="F2448" t="str">
        <f t="shared" si="690"/>
        <v>RACK</v>
      </c>
      <c r="G2448" t="str">
        <f t="shared" si="691"/>
        <v>SBK</v>
      </c>
      <c r="H2448">
        <f t="shared" si="692"/>
        <v>105</v>
      </c>
      <c r="I2448">
        <f t="shared" si="693"/>
        <v>42591</v>
      </c>
      <c r="J2448">
        <f t="shared" si="694"/>
        <v>42595</v>
      </c>
      <c r="K2448" t="str">
        <f t="shared" si="695"/>
        <v>NQQ1</v>
      </c>
      <c r="L2448">
        <f t="shared" si="696"/>
        <v>115</v>
      </c>
      <c r="M2448">
        <f t="shared" si="697"/>
        <v>4</v>
      </c>
      <c r="N2448">
        <f t="shared" si="698"/>
        <v>0</v>
      </c>
      <c r="O2448">
        <f t="shared" si="699"/>
        <v>0</v>
      </c>
      <c r="P2448" s="52" t="str">
        <f t="shared" si="700"/>
        <v>BOOKING.COM</v>
      </c>
      <c r="Q2448" s="52" t="str">
        <f t="shared" si="701"/>
        <v>*JBS HOTELS</v>
      </c>
      <c r="R2448" s="52" t="str">
        <f t="shared" si="702"/>
        <v>TOERKOOP REISBURO DE VEER</v>
      </c>
    </row>
    <row r="2449" spans="1:18" ht="15" customHeight="1">
      <c r="A2449" t="str">
        <f t="shared" si="685"/>
        <v>JAPANWALA, SAAID</v>
      </c>
      <c r="B2449" t="str">
        <f t="shared" si="686"/>
        <v>806-173018</v>
      </c>
      <c r="C2449">
        <f t="shared" si="687"/>
        <v>93155045</v>
      </c>
      <c r="D2449" t="str">
        <f t="shared" si="688"/>
        <v>Checked Out</v>
      </c>
      <c r="E2449" t="str">
        <f t="shared" si="689"/>
        <v>CRS</v>
      </c>
      <c r="F2449" t="str">
        <f t="shared" si="690"/>
        <v>RACK</v>
      </c>
      <c r="G2449" t="str">
        <f t="shared" si="691"/>
        <v>SBK</v>
      </c>
      <c r="H2449">
        <f t="shared" si="692"/>
        <v>105</v>
      </c>
      <c r="I2449">
        <f t="shared" si="693"/>
        <v>42591</v>
      </c>
      <c r="J2449">
        <f t="shared" si="694"/>
        <v>42595</v>
      </c>
      <c r="K2449" t="str">
        <f t="shared" si="695"/>
        <v>NQQ1</v>
      </c>
      <c r="L2449">
        <f t="shared" si="696"/>
        <v>115</v>
      </c>
      <c r="M2449">
        <f t="shared" si="697"/>
        <v>4</v>
      </c>
      <c r="N2449">
        <f t="shared" si="698"/>
        <v>0</v>
      </c>
      <c r="O2449">
        <f t="shared" si="699"/>
        <v>0</v>
      </c>
      <c r="P2449" s="52" t="str">
        <f t="shared" si="700"/>
        <v>BOOKING.COM</v>
      </c>
      <c r="Q2449" s="52" t="str">
        <f t="shared" si="701"/>
        <v>*JBS HOTELS</v>
      </c>
      <c r="R2449" s="52" t="str">
        <f t="shared" si="702"/>
        <v>TOERKOOP REISBURO DE VEER</v>
      </c>
    </row>
    <row r="2450" spans="1:18" ht="15" customHeight="1">
      <c r="A2450" t="str">
        <f t="shared" si="685"/>
        <v>JAPANWALA, SAAID</v>
      </c>
      <c r="B2450" t="str">
        <f t="shared" si="686"/>
        <v>806-173018</v>
      </c>
      <c r="C2450">
        <f t="shared" si="687"/>
        <v>93155045</v>
      </c>
      <c r="D2450" t="str">
        <f t="shared" si="688"/>
        <v>Checked Out</v>
      </c>
      <c r="E2450" t="str">
        <f t="shared" si="689"/>
        <v>CRS</v>
      </c>
      <c r="F2450" t="str">
        <f t="shared" si="690"/>
        <v>RACK</v>
      </c>
      <c r="G2450" t="str">
        <f t="shared" si="691"/>
        <v>SBK</v>
      </c>
      <c r="H2450">
        <f t="shared" si="692"/>
        <v>105</v>
      </c>
      <c r="I2450">
        <f t="shared" si="693"/>
        <v>42591</v>
      </c>
      <c r="J2450">
        <f t="shared" si="694"/>
        <v>42595</v>
      </c>
      <c r="K2450" t="str">
        <f t="shared" si="695"/>
        <v>NQQ1</v>
      </c>
      <c r="L2450">
        <f t="shared" si="696"/>
        <v>115</v>
      </c>
      <c r="M2450">
        <f t="shared" si="697"/>
        <v>4</v>
      </c>
      <c r="N2450">
        <f t="shared" si="698"/>
        <v>0</v>
      </c>
      <c r="O2450">
        <f t="shared" si="699"/>
        <v>0</v>
      </c>
      <c r="P2450" s="52" t="str">
        <f t="shared" si="700"/>
        <v>BOOKING.COM</v>
      </c>
      <c r="Q2450" s="52" t="str">
        <f t="shared" si="701"/>
        <v>*JBS HOTELS</v>
      </c>
      <c r="R2450" s="52" t="str">
        <f t="shared" si="702"/>
        <v>TOERKOOP REISBURO DE VEER</v>
      </c>
    </row>
    <row r="2451" spans="1:18" ht="15" customHeight="1">
      <c r="A2451" t="str">
        <f t="shared" si="685"/>
        <v>JAPANWALA, SAAID</v>
      </c>
      <c r="B2451" t="str">
        <f t="shared" si="686"/>
        <v>806-173018</v>
      </c>
      <c r="C2451">
        <f t="shared" si="687"/>
        <v>93155045</v>
      </c>
      <c r="D2451" t="str">
        <f t="shared" si="688"/>
        <v>Checked Out</v>
      </c>
      <c r="E2451" t="str">
        <f t="shared" si="689"/>
        <v>CRS</v>
      </c>
      <c r="F2451" t="str">
        <f t="shared" si="690"/>
        <v>RACK</v>
      </c>
      <c r="G2451" t="str">
        <f t="shared" si="691"/>
        <v>SBK</v>
      </c>
      <c r="H2451">
        <f t="shared" si="692"/>
        <v>105</v>
      </c>
      <c r="I2451">
        <f t="shared" si="693"/>
        <v>42591</v>
      </c>
      <c r="J2451">
        <f t="shared" si="694"/>
        <v>42595</v>
      </c>
      <c r="K2451" t="str">
        <f t="shared" si="695"/>
        <v>NQQ1</v>
      </c>
      <c r="L2451">
        <f t="shared" si="696"/>
        <v>115</v>
      </c>
      <c r="M2451">
        <f t="shared" si="697"/>
        <v>4</v>
      </c>
      <c r="N2451">
        <f t="shared" si="698"/>
        <v>0</v>
      </c>
      <c r="O2451">
        <f t="shared" si="699"/>
        <v>0</v>
      </c>
      <c r="P2451" s="52" t="str">
        <f t="shared" si="700"/>
        <v>BOOKING.COM</v>
      </c>
      <c r="Q2451" s="52" t="str">
        <f t="shared" si="701"/>
        <v>*JBS HOTELS</v>
      </c>
      <c r="R2451" s="52" t="str">
        <f t="shared" si="702"/>
        <v>TOERKOOP REISBURO DE VEER</v>
      </c>
    </row>
    <row r="2452" spans="1:18" ht="15" customHeight="1">
      <c r="A2452" t="str">
        <f t="shared" si="685"/>
        <v>JAPANWALA, SAAID</v>
      </c>
      <c r="B2452" t="str">
        <f t="shared" si="686"/>
        <v>806-173018</v>
      </c>
      <c r="C2452">
        <f t="shared" si="687"/>
        <v>93155045</v>
      </c>
      <c r="D2452" t="str">
        <f t="shared" si="688"/>
        <v>Checked Out</v>
      </c>
      <c r="E2452" t="str">
        <f t="shared" si="689"/>
        <v>CRS</v>
      </c>
      <c r="F2452" t="str">
        <f t="shared" si="690"/>
        <v>RACK</v>
      </c>
      <c r="G2452" t="str">
        <f t="shared" si="691"/>
        <v>SBK</v>
      </c>
      <c r="H2452">
        <f t="shared" si="692"/>
        <v>105</v>
      </c>
      <c r="I2452">
        <f t="shared" si="693"/>
        <v>42591</v>
      </c>
      <c r="J2452">
        <f t="shared" si="694"/>
        <v>42595</v>
      </c>
      <c r="K2452" t="str">
        <f t="shared" si="695"/>
        <v>NQQ1</v>
      </c>
      <c r="L2452">
        <f t="shared" si="696"/>
        <v>115</v>
      </c>
      <c r="M2452">
        <f t="shared" si="697"/>
        <v>4</v>
      </c>
      <c r="N2452">
        <f t="shared" si="698"/>
        <v>0</v>
      </c>
      <c r="O2452">
        <f t="shared" si="699"/>
        <v>0</v>
      </c>
      <c r="P2452" s="52" t="str">
        <f t="shared" si="700"/>
        <v>BOOKING.COM</v>
      </c>
      <c r="Q2452" s="52" t="str">
        <f t="shared" si="701"/>
        <v>*JBS HOTELS</v>
      </c>
      <c r="R2452" s="52" t="str">
        <f t="shared" si="702"/>
        <v>TOERKOOP REISBURO DE VEER</v>
      </c>
    </row>
    <row r="2453" spans="1:18" ht="15" customHeight="1">
      <c r="A2453" t="str">
        <f t="shared" si="685"/>
        <v>JAPANWALA, SAAID</v>
      </c>
      <c r="B2453" t="str">
        <f t="shared" si="686"/>
        <v>806-173018</v>
      </c>
      <c r="C2453">
        <f t="shared" si="687"/>
        <v>93155045</v>
      </c>
      <c r="D2453" t="str">
        <f t="shared" si="688"/>
        <v>Checked Out</v>
      </c>
      <c r="E2453" t="str">
        <f t="shared" si="689"/>
        <v>CRS</v>
      </c>
      <c r="F2453" t="str">
        <f t="shared" si="690"/>
        <v>RACK</v>
      </c>
      <c r="G2453" t="str">
        <f t="shared" si="691"/>
        <v>SBK</v>
      </c>
      <c r="H2453">
        <f t="shared" si="692"/>
        <v>105</v>
      </c>
      <c r="I2453">
        <f t="shared" si="693"/>
        <v>42591</v>
      </c>
      <c r="J2453">
        <f t="shared" si="694"/>
        <v>42595</v>
      </c>
      <c r="K2453" t="str">
        <f t="shared" si="695"/>
        <v>NQQ1</v>
      </c>
      <c r="L2453">
        <f t="shared" si="696"/>
        <v>115</v>
      </c>
      <c r="M2453">
        <f t="shared" si="697"/>
        <v>4</v>
      </c>
      <c r="N2453">
        <f t="shared" si="698"/>
        <v>0</v>
      </c>
      <c r="O2453">
        <f t="shared" si="699"/>
        <v>0</v>
      </c>
      <c r="P2453" s="52" t="str">
        <f t="shared" si="700"/>
        <v>BOOKING.COM</v>
      </c>
      <c r="Q2453" s="52" t="str">
        <f t="shared" si="701"/>
        <v>*JBS HOTELS</v>
      </c>
      <c r="R2453" s="52" t="str">
        <f t="shared" si="702"/>
        <v>TOERKOOP REISBURO DE VEER</v>
      </c>
    </row>
    <row r="2454" spans="1:18" ht="15" customHeight="1">
      <c r="A2454" t="str">
        <f t="shared" si="685"/>
        <v>JAPANWALA, SAAID</v>
      </c>
      <c r="B2454" t="str">
        <f t="shared" si="686"/>
        <v>806-173018</v>
      </c>
      <c r="C2454">
        <f t="shared" si="687"/>
        <v>93155045</v>
      </c>
      <c r="D2454" t="str">
        <f t="shared" si="688"/>
        <v>Checked Out</v>
      </c>
      <c r="E2454" t="str">
        <f t="shared" si="689"/>
        <v>CRS</v>
      </c>
      <c r="F2454" t="str">
        <f t="shared" si="690"/>
        <v>RACK</v>
      </c>
      <c r="G2454" t="str">
        <f t="shared" si="691"/>
        <v>SBK</v>
      </c>
      <c r="H2454">
        <f t="shared" si="692"/>
        <v>105</v>
      </c>
      <c r="I2454">
        <f t="shared" si="693"/>
        <v>42591</v>
      </c>
      <c r="J2454">
        <f t="shared" si="694"/>
        <v>42595</v>
      </c>
      <c r="K2454" t="str">
        <f t="shared" si="695"/>
        <v>NQQ1</v>
      </c>
      <c r="L2454">
        <f t="shared" si="696"/>
        <v>115</v>
      </c>
      <c r="M2454">
        <f t="shared" si="697"/>
        <v>4</v>
      </c>
      <c r="N2454">
        <f t="shared" si="698"/>
        <v>0</v>
      </c>
      <c r="O2454">
        <f t="shared" si="699"/>
        <v>0</v>
      </c>
      <c r="P2454" s="52" t="str">
        <f t="shared" si="700"/>
        <v>BOOKING.COM</v>
      </c>
      <c r="Q2454" s="52" t="str">
        <f t="shared" si="701"/>
        <v>*JBS HOTELS</v>
      </c>
      <c r="R2454" s="52" t="str">
        <f t="shared" si="702"/>
        <v>TOERKOOP REISBURO DE VEER</v>
      </c>
    </row>
    <row r="2455" spans="1:18" ht="15" customHeight="1">
      <c r="A2455" t="str">
        <f t="shared" si="685"/>
        <v>JAPANWALA, SAAID</v>
      </c>
      <c r="B2455" t="str">
        <f t="shared" si="686"/>
        <v>806-173018</v>
      </c>
      <c r="C2455">
        <f t="shared" si="687"/>
        <v>93155045</v>
      </c>
      <c r="D2455" t="str">
        <f t="shared" si="688"/>
        <v>Checked Out</v>
      </c>
      <c r="E2455" t="str">
        <f t="shared" si="689"/>
        <v>CRS</v>
      </c>
      <c r="F2455" t="str">
        <f t="shared" si="690"/>
        <v>RACK</v>
      </c>
      <c r="G2455" t="str">
        <f t="shared" si="691"/>
        <v>SBK</v>
      </c>
      <c r="H2455">
        <f t="shared" si="692"/>
        <v>105</v>
      </c>
      <c r="I2455">
        <f t="shared" si="693"/>
        <v>42591</v>
      </c>
      <c r="J2455">
        <f t="shared" si="694"/>
        <v>42595</v>
      </c>
      <c r="K2455" t="str">
        <f t="shared" si="695"/>
        <v>NQQ1</v>
      </c>
      <c r="L2455">
        <f t="shared" si="696"/>
        <v>115</v>
      </c>
      <c r="M2455">
        <f t="shared" si="697"/>
        <v>4</v>
      </c>
      <c r="N2455">
        <f t="shared" si="698"/>
        <v>0</v>
      </c>
      <c r="O2455">
        <f t="shared" si="699"/>
        <v>0</v>
      </c>
      <c r="P2455" s="52" t="str">
        <f t="shared" si="700"/>
        <v>BOOKING.COM</v>
      </c>
      <c r="Q2455" s="52" t="str">
        <f t="shared" si="701"/>
        <v>*JBS HOTELS</v>
      </c>
      <c r="R2455" s="52" t="str">
        <f t="shared" si="702"/>
        <v>TOERKOOP REISBURO DE VEER</v>
      </c>
    </row>
    <row r="2456" spans="1:18" ht="15" customHeight="1">
      <c r="A2456" t="str">
        <f t="shared" si="685"/>
        <v>JAPANWALA, SAAID</v>
      </c>
      <c r="B2456" t="str">
        <f t="shared" si="686"/>
        <v>806-173018</v>
      </c>
      <c r="C2456">
        <f t="shared" si="687"/>
        <v>93155045</v>
      </c>
      <c r="D2456" t="str">
        <f t="shared" si="688"/>
        <v>Checked Out</v>
      </c>
      <c r="E2456" t="str">
        <f t="shared" si="689"/>
        <v>CRS</v>
      </c>
      <c r="F2456" t="str">
        <f t="shared" si="690"/>
        <v>RACK</v>
      </c>
      <c r="G2456" t="str">
        <f t="shared" si="691"/>
        <v>SBK</v>
      </c>
      <c r="H2456">
        <f t="shared" si="692"/>
        <v>105</v>
      </c>
      <c r="I2456">
        <f t="shared" si="693"/>
        <v>42591</v>
      </c>
      <c r="J2456">
        <f t="shared" si="694"/>
        <v>42595</v>
      </c>
      <c r="K2456" t="str">
        <f t="shared" si="695"/>
        <v>NQQ1</v>
      </c>
      <c r="L2456">
        <f t="shared" si="696"/>
        <v>115</v>
      </c>
      <c r="M2456">
        <f t="shared" si="697"/>
        <v>4</v>
      </c>
      <c r="N2456">
        <f t="shared" si="698"/>
        <v>0</v>
      </c>
      <c r="O2456">
        <f t="shared" si="699"/>
        <v>0</v>
      </c>
      <c r="P2456" s="52" t="str">
        <f t="shared" si="700"/>
        <v>BOOKING.COM</v>
      </c>
      <c r="Q2456" s="52" t="str">
        <f t="shared" si="701"/>
        <v>*JBS HOTELS</v>
      </c>
      <c r="R2456" s="52" t="str">
        <f t="shared" si="702"/>
        <v>TOERKOOP REISBURO DE VEER</v>
      </c>
    </row>
    <row r="2457" spans="1:18" ht="15" customHeight="1">
      <c r="A2457" t="str">
        <f t="shared" si="685"/>
        <v>JAPANWALA, SAAID</v>
      </c>
      <c r="B2457" t="str">
        <f t="shared" si="686"/>
        <v>806-173018</v>
      </c>
      <c r="C2457">
        <f t="shared" si="687"/>
        <v>93155045</v>
      </c>
      <c r="D2457" t="str">
        <f t="shared" si="688"/>
        <v>Checked Out</v>
      </c>
      <c r="E2457" t="str">
        <f t="shared" si="689"/>
        <v>CRS</v>
      </c>
      <c r="F2457" t="str">
        <f t="shared" si="690"/>
        <v>RACK</v>
      </c>
      <c r="G2457" t="str">
        <f t="shared" si="691"/>
        <v>SBK</v>
      </c>
      <c r="H2457">
        <f t="shared" si="692"/>
        <v>105</v>
      </c>
      <c r="I2457">
        <f t="shared" si="693"/>
        <v>42591</v>
      </c>
      <c r="J2457">
        <f t="shared" si="694"/>
        <v>42595</v>
      </c>
      <c r="K2457" t="str">
        <f t="shared" si="695"/>
        <v>NQQ1</v>
      </c>
      <c r="L2457">
        <f t="shared" si="696"/>
        <v>115</v>
      </c>
      <c r="M2457">
        <f t="shared" si="697"/>
        <v>4</v>
      </c>
      <c r="N2457">
        <f t="shared" si="698"/>
        <v>0</v>
      </c>
      <c r="O2457">
        <f t="shared" si="699"/>
        <v>0</v>
      </c>
      <c r="P2457" s="52" t="str">
        <f t="shared" si="700"/>
        <v>BOOKING.COM</v>
      </c>
      <c r="Q2457" s="52" t="str">
        <f t="shared" si="701"/>
        <v>*JBS HOTELS</v>
      </c>
      <c r="R2457" s="52" t="str">
        <f t="shared" si="702"/>
        <v>TOERKOOP REISBURO DE VEER</v>
      </c>
    </row>
    <row r="2458" spans="1:18" ht="15" customHeight="1">
      <c r="A2458" t="str">
        <f t="shared" si="685"/>
        <v>JAPANWALA, SAAID</v>
      </c>
      <c r="B2458" t="str">
        <f t="shared" si="686"/>
        <v>806-173018</v>
      </c>
      <c r="C2458">
        <f t="shared" si="687"/>
        <v>93155045</v>
      </c>
      <c r="D2458" t="str">
        <f t="shared" si="688"/>
        <v>Checked Out</v>
      </c>
      <c r="E2458" t="str">
        <f t="shared" si="689"/>
        <v>CRS</v>
      </c>
      <c r="F2458" t="str">
        <f t="shared" si="690"/>
        <v>RACK</v>
      </c>
      <c r="G2458" t="str">
        <f t="shared" si="691"/>
        <v>SBK</v>
      </c>
      <c r="H2458">
        <f t="shared" si="692"/>
        <v>105</v>
      </c>
      <c r="I2458">
        <f t="shared" si="693"/>
        <v>42591</v>
      </c>
      <c r="J2458">
        <f t="shared" si="694"/>
        <v>42595</v>
      </c>
      <c r="K2458" t="str">
        <f t="shared" si="695"/>
        <v>NQQ1</v>
      </c>
      <c r="L2458">
        <f t="shared" si="696"/>
        <v>115</v>
      </c>
      <c r="M2458">
        <f t="shared" si="697"/>
        <v>4</v>
      </c>
      <c r="N2458">
        <f t="shared" si="698"/>
        <v>0</v>
      </c>
      <c r="O2458">
        <f t="shared" si="699"/>
        <v>0</v>
      </c>
      <c r="P2458" s="52" t="str">
        <f t="shared" si="700"/>
        <v>BOOKING.COM</v>
      </c>
      <c r="Q2458" s="52" t="str">
        <f t="shared" si="701"/>
        <v>*JBS HOTELS</v>
      </c>
      <c r="R2458" s="52" t="str">
        <f t="shared" si="702"/>
        <v>TOERKOOP REISBURO DE VEER</v>
      </c>
    </row>
    <row r="2459" spans="1:18" ht="15" customHeight="1">
      <c r="A2459" t="str">
        <f t="shared" si="685"/>
        <v>JAPANWALA, SAAID</v>
      </c>
      <c r="B2459" t="str">
        <f t="shared" si="686"/>
        <v>806-173018</v>
      </c>
      <c r="C2459">
        <f t="shared" si="687"/>
        <v>93155045</v>
      </c>
      <c r="D2459" t="str">
        <f t="shared" si="688"/>
        <v>Checked Out</v>
      </c>
      <c r="E2459" t="str">
        <f t="shared" si="689"/>
        <v>CRS</v>
      </c>
      <c r="F2459" t="str">
        <f t="shared" si="690"/>
        <v>RACK</v>
      </c>
      <c r="G2459" t="str">
        <f t="shared" si="691"/>
        <v>SBK</v>
      </c>
      <c r="H2459">
        <f t="shared" si="692"/>
        <v>105</v>
      </c>
      <c r="I2459">
        <f t="shared" si="693"/>
        <v>42591</v>
      </c>
      <c r="J2459">
        <f t="shared" si="694"/>
        <v>42595</v>
      </c>
      <c r="K2459" t="str">
        <f t="shared" si="695"/>
        <v>NQQ1</v>
      </c>
      <c r="L2459">
        <f t="shared" si="696"/>
        <v>115</v>
      </c>
      <c r="M2459">
        <f t="shared" si="697"/>
        <v>4</v>
      </c>
      <c r="N2459">
        <f t="shared" si="698"/>
        <v>0</v>
      </c>
      <c r="O2459">
        <f t="shared" si="699"/>
        <v>0</v>
      </c>
      <c r="P2459" s="52" t="str">
        <f t="shared" si="700"/>
        <v>BOOKING.COM</v>
      </c>
      <c r="Q2459" s="52" t="str">
        <f t="shared" si="701"/>
        <v>*JBS HOTELS</v>
      </c>
      <c r="R2459" s="52" t="str">
        <f t="shared" si="702"/>
        <v>TOERKOOP REISBURO DE VEER</v>
      </c>
    </row>
    <row r="2460" spans="1:18" ht="15" customHeight="1">
      <c r="A2460" t="str">
        <f t="shared" si="685"/>
        <v>JAPANWALA, SAAID</v>
      </c>
      <c r="B2460" t="str">
        <f t="shared" si="686"/>
        <v>806-173018</v>
      </c>
      <c r="C2460">
        <f t="shared" si="687"/>
        <v>93155045</v>
      </c>
      <c r="D2460" t="str">
        <f t="shared" si="688"/>
        <v>Checked Out</v>
      </c>
      <c r="E2460" t="str">
        <f t="shared" si="689"/>
        <v>CRS</v>
      </c>
      <c r="F2460" t="str">
        <f t="shared" si="690"/>
        <v>RACK</v>
      </c>
      <c r="G2460" t="str">
        <f t="shared" si="691"/>
        <v>SBK</v>
      </c>
      <c r="H2460">
        <f t="shared" si="692"/>
        <v>105</v>
      </c>
      <c r="I2460">
        <f t="shared" si="693"/>
        <v>42591</v>
      </c>
      <c r="J2460">
        <f t="shared" si="694"/>
        <v>42595</v>
      </c>
      <c r="K2460" t="str">
        <f t="shared" si="695"/>
        <v>NQQ1</v>
      </c>
      <c r="L2460">
        <f t="shared" si="696"/>
        <v>115</v>
      </c>
      <c r="M2460">
        <f t="shared" si="697"/>
        <v>4</v>
      </c>
      <c r="N2460">
        <f t="shared" si="698"/>
        <v>0</v>
      </c>
      <c r="O2460">
        <f t="shared" si="699"/>
        <v>0</v>
      </c>
      <c r="P2460" s="52" t="str">
        <f t="shared" si="700"/>
        <v>BOOKING.COM</v>
      </c>
      <c r="Q2460" s="52" t="str">
        <f t="shared" si="701"/>
        <v>*JBS HOTELS</v>
      </c>
      <c r="R2460" s="52" t="str">
        <f t="shared" si="702"/>
        <v>TOERKOOP REISBURO DE VEER</v>
      </c>
    </row>
    <row r="2461" spans="1:18" ht="15" customHeight="1">
      <c r="A2461" t="str">
        <f t="shared" ref="A2461:A2524" si="703">A2460</f>
        <v>JAPANWALA, SAAID</v>
      </c>
      <c r="B2461" t="str">
        <f t="shared" ref="B2461:B2524" si="704">B2460</f>
        <v>806-173018</v>
      </c>
      <c r="C2461">
        <f t="shared" ref="C2461:C2524" si="705">C2460</f>
        <v>93155045</v>
      </c>
      <c r="D2461" t="str">
        <f t="shared" ref="D2461:D2524" si="706">D2460</f>
        <v>Checked Out</v>
      </c>
      <c r="E2461" t="str">
        <f t="shared" ref="E2461:E2524" si="707">E2460</f>
        <v>CRS</v>
      </c>
      <c r="F2461" t="str">
        <f t="shared" ref="F2461:F2524" si="708">F2460</f>
        <v>RACK</v>
      </c>
      <c r="G2461" t="str">
        <f t="shared" ref="G2461:G2524" si="709">G2460</f>
        <v>SBK</v>
      </c>
      <c r="H2461">
        <f t="shared" ref="H2461:H2524" si="710">H2460</f>
        <v>105</v>
      </c>
      <c r="I2461">
        <f t="shared" ref="I2461:I2524" si="711">I2460</f>
        <v>42591</v>
      </c>
      <c r="J2461">
        <f t="shared" ref="J2461:J2524" si="712">J2460</f>
        <v>42595</v>
      </c>
      <c r="K2461" t="str">
        <f t="shared" ref="K2461:K2524" si="713">K2460</f>
        <v>NQQ1</v>
      </c>
      <c r="L2461">
        <f t="shared" ref="L2461:L2524" si="714">L2460</f>
        <v>115</v>
      </c>
      <c r="M2461">
        <f t="shared" ref="M2461:M2524" si="715">M2460</f>
        <v>4</v>
      </c>
      <c r="N2461">
        <f t="shared" ref="N2461:N2524" si="716">N2460</f>
        <v>0</v>
      </c>
      <c r="O2461">
        <f t="shared" ref="O2461:O2524" si="717">O2460</f>
        <v>0</v>
      </c>
      <c r="P2461" s="52" t="str">
        <f t="shared" ref="P2461:P2524" si="718">P2460</f>
        <v>BOOKING.COM</v>
      </c>
      <c r="Q2461" s="52" t="str">
        <f t="shared" ref="Q2461:Q2524" si="719">Q2460</f>
        <v>*JBS HOTELS</v>
      </c>
      <c r="R2461" s="52" t="str">
        <f t="shared" ref="R2461:R2524" si="720">R2460</f>
        <v>TOERKOOP REISBURO DE VEER</v>
      </c>
    </row>
    <row r="2462" spans="1:18" ht="15" customHeight="1">
      <c r="A2462" t="str">
        <f t="shared" si="703"/>
        <v>JAPANWALA, SAAID</v>
      </c>
      <c r="B2462" t="str">
        <f t="shared" si="704"/>
        <v>806-173018</v>
      </c>
      <c r="C2462">
        <f t="shared" si="705"/>
        <v>93155045</v>
      </c>
      <c r="D2462" t="str">
        <f t="shared" si="706"/>
        <v>Checked Out</v>
      </c>
      <c r="E2462" t="str">
        <f t="shared" si="707"/>
        <v>CRS</v>
      </c>
      <c r="F2462" t="str">
        <f t="shared" si="708"/>
        <v>RACK</v>
      </c>
      <c r="G2462" t="str">
        <f t="shared" si="709"/>
        <v>SBK</v>
      </c>
      <c r="H2462">
        <f t="shared" si="710"/>
        <v>105</v>
      </c>
      <c r="I2462">
        <f t="shared" si="711"/>
        <v>42591</v>
      </c>
      <c r="J2462">
        <f t="shared" si="712"/>
        <v>42595</v>
      </c>
      <c r="K2462" t="str">
        <f t="shared" si="713"/>
        <v>NQQ1</v>
      </c>
      <c r="L2462">
        <f t="shared" si="714"/>
        <v>115</v>
      </c>
      <c r="M2462">
        <f t="shared" si="715"/>
        <v>4</v>
      </c>
      <c r="N2462">
        <f t="shared" si="716"/>
        <v>0</v>
      </c>
      <c r="O2462">
        <f t="shared" si="717"/>
        <v>0</v>
      </c>
      <c r="P2462" s="52" t="str">
        <f t="shared" si="718"/>
        <v>BOOKING.COM</v>
      </c>
      <c r="Q2462" s="52" t="str">
        <f t="shared" si="719"/>
        <v>*JBS HOTELS</v>
      </c>
      <c r="R2462" s="52" t="str">
        <f t="shared" si="720"/>
        <v>TOERKOOP REISBURO DE VEER</v>
      </c>
    </row>
    <row r="2463" spans="1:18" ht="15" customHeight="1">
      <c r="A2463" t="str">
        <f t="shared" si="703"/>
        <v>JAPANWALA, SAAID</v>
      </c>
      <c r="B2463" t="str">
        <f t="shared" si="704"/>
        <v>806-173018</v>
      </c>
      <c r="C2463">
        <f t="shared" si="705"/>
        <v>93155045</v>
      </c>
      <c r="D2463" t="str">
        <f t="shared" si="706"/>
        <v>Checked Out</v>
      </c>
      <c r="E2463" t="str">
        <f t="shared" si="707"/>
        <v>CRS</v>
      </c>
      <c r="F2463" t="str">
        <f t="shared" si="708"/>
        <v>RACK</v>
      </c>
      <c r="G2463" t="str">
        <f t="shared" si="709"/>
        <v>SBK</v>
      </c>
      <c r="H2463">
        <f t="shared" si="710"/>
        <v>105</v>
      </c>
      <c r="I2463">
        <f t="shared" si="711"/>
        <v>42591</v>
      </c>
      <c r="J2463">
        <f t="shared" si="712"/>
        <v>42595</v>
      </c>
      <c r="K2463" t="str">
        <f t="shared" si="713"/>
        <v>NQQ1</v>
      </c>
      <c r="L2463">
        <f t="shared" si="714"/>
        <v>115</v>
      </c>
      <c r="M2463">
        <f t="shared" si="715"/>
        <v>4</v>
      </c>
      <c r="N2463">
        <f t="shared" si="716"/>
        <v>0</v>
      </c>
      <c r="O2463">
        <f t="shared" si="717"/>
        <v>0</v>
      </c>
      <c r="P2463" s="52" t="str">
        <f t="shared" si="718"/>
        <v>BOOKING.COM</v>
      </c>
      <c r="Q2463" s="52" t="str">
        <f t="shared" si="719"/>
        <v>*JBS HOTELS</v>
      </c>
      <c r="R2463" s="52" t="str">
        <f t="shared" si="720"/>
        <v>TOERKOOP REISBURO DE VEER</v>
      </c>
    </row>
    <row r="2464" spans="1:18" ht="15" customHeight="1">
      <c r="A2464" t="str">
        <f t="shared" si="703"/>
        <v>JAPANWALA, SAAID</v>
      </c>
      <c r="B2464" t="str">
        <f t="shared" si="704"/>
        <v>806-173018</v>
      </c>
      <c r="C2464">
        <f t="shared" si="705"/>
        <v>93155045</v>
      </c>
      <c r="D2464" t="str">
        <f t="shared" si="706"/>
        <v>Checked Out</v>
      </c>
      <c r="E2464" t="str">
        <f t="shared" si="707"/>
        <v>CRS</v>
      </c>
      <c r="F2464" t="str">
        <f t="shared" si="708"/>
        <v>RACK</v>
      </c>
      <c r="G2464" t="str">
        <f t="shared" si="709"/>
        <v>SBK</v>
      </c>
      <c r="H2464">
        <f t="shared" si="710"/>
        <v>105</v>
      </c>
      <c r="I2464">
        <f t="shared" si="711"/>
        <v>42591</v>
      </c>
      <c r="J2464">
        <f t="shared" si="712"/>
        <v>42595</v>
      </c>
      <c r="K2464" t="str">
        <f t="shared" si="713"/>
        <v>NQQ1</v>
      </c>
      <c r="L2464">
        <f t="shared" si="714"/>
        <v>115</v>
      </c>
      <c r="M2464">
        <f t="shared" si="715"/>
        <v>4</v>
      </c>
      <c r="N2464">
        <f t="shared" si="716"/>
        <v>0</v>
      </c>
      <c r="O2464">
        <f t="shared" si="717"/>
        <v>0</v>
      </c>
      <c r="P2464" s="52" t="str">
        <f t="shared" si="718"/>
        <v>BOOKING.COM</v>
      </c>
      <c r="Q2464" s="52" t="str">
        <f t="shared" si="719"/>
        <v>*JBS HOTELS</v>
      </c>
      <c r="R2464" s="52" t="str">
        <f t="shared" si="720"/>
        <v>TOERKOOP REISBURO DE VEER</v>
      </c>
    </row>
    <row r="2465" spans="1:18" ht="15" customHeight="1">
      <c r="A2465" t="str">
        <f t="shared" si="703"/>
        <v>JAPANWALA, SAAID</v>
      </c>
      <c r="B2465" t="str">
        <f t="shared" si="704"/>
        <v>806-173018</v>
      </c>
      <c r="C2465">
        <f t="shared" si="705"/>
        <v>93155045</v>
      </c>
      <c r="D2465" t="str">
        <f t="shared" si="706"/>
        <v>Checked Out</v>
      </c>
      <c r="E2465" t="str">
        <f t="shared" si="707"/>
        <v>CRS</v>
      </c>
      <c r="F2465" t="str">
        <f t="shared" si="708"/>
        <v>RACK</v>
      </c>
      <c r="G2465" t="str">
        <f t="shared" si="709"/>
        <v>SBK</v>
      </c>
      <c r="H2465">
        <f t="shared" si="710"/>
        <v>105</v>
      </c>
      <c r="I2465">
        <f t="shared" si="711"/>
        <v>42591</v>
      </c>
      <c r="J2465">
        <f t="shared" si="712"/>
        <v>42595</v>
      </c>
      <c r="K2465" t="str">
        <f t="shared" si="713"/>
        <v>NQQ1</v>
      </c>
      <c r="L2465">
        <f t="shared" si="714"/>
        <v>115</v>
      </c>
      <c r="M2465">
        <f t="shared" si="715"/>
        <v>4</v>
      </c>
      <c r="N2465">
        <f t="shared" si="716"/>
        <v>0</v>
      </c>
      <c r="O2465">
        <f t="shared" si="717"/>
        <v>0</v>
      </c>
      <c r="P2465" s="52" t="str">
        <f t="shared" si="718"/>
        <v>BOOKING.COM</v>
      </c>
      <c r="Q2465" s="52" t="str">
        <f t="shared" si="719"/>
        <v>*JBS HOTELS</v>
      </c>
      <c r="R2465" s="52" t="str">
        <f t="shared" si="720"/>
        <v>TOERKOOP REISBURO DE VEER</v>
      </c>
    </row>
    <row r="2466" spans="1:18" ht="15" customHeight="1">
      <c r="A2466" t="str">
        <f t="shared" si="703"/>
        <v>JAPANWALA, SAAID</v>
      </c>
      <c r="B2466" t="str">
        <f t="shared" si="704"/>
        <v>806-173018</v>
      </c>
      <c r="C2466">
        <f t="shared" si="705"/>
        <v>93155045</v>
      </c>
      <c r="D2466" t="str">
        <f t="shared" si="706"/>
        <v>Checked Out</v>
      </c>
      <c r="E2466" t="str">
        <f t="shared" si="707"/>
        <v>CRS</v>
      </c>
      <c r="F2466" t="str">
        <f t="shared" si="708"/>
        <v>RACK</v>
      </c>
      <c r="G2466" t="str">
        <f t="shared" si="709"/>
        <v>SBK</v>
      </c>
      <c r="H2466">
        <f t="shared" si="710"/>
        <v>105</v>
      </c>
      <c r="I2466">
        <f t="shared" si="711"/>
        <v>42591</v>
      </c>
      <c r="J2466">
        <f t="shared" si="712"/>
        <v>42595</v>
      </c>
      <c r="K2466" t="str">
        <f t="shared" si="713"/>
        <v>NQQ1</v>
      </c>
      <c r="L2466">
        <f t="shared" si="714"/>
        <v>115</v>
      </c>
      <c r="M2466">
        <f t="shared" si="715"/>
        <v>4</v>
      </c>
      <c r="N2466">
        <f t="shared" si="716"/>
        <v>0</v>
      </c>
      <c r="O2466">
        <f t="shared" si="717"/>
        <v>0</v>
      </c>
      <c r="P2466" s="52" t="str">
        <f t="shared" si="718"/>
        <v>BOOKING.COM</v>
      </c>
      <c r="Q2466" s="52" t="str">
        <f t="shared" si="719"/>
        <v>*JBS HOTELS</v>
      </c>
      <c r="R2466" s="52" t="str">
        <f t="shared" si="720"/>
        <v>TOERKOOP REISBURO DE VEER</v>
      </c>
    </row>
    <row r="2467" spans="1:18" ht="15" customHeight="1">
      <c r="A2467" t="str">
        <f t="shared" si="703"/>
        <v>JAPANWALA, SAAID</v>
      </c>
      <c r="B2467" t="str">
        <f t="shared" si="704"/>
        <v>806-173018</v>
      </c>
      <c r="C2467">
        <f t="shared" si="705"/>
        <v>93155045</v>
      </c>
      <c r="D2467" t="str">
        <f t="shared" si="706"/>
        <v>Checked Out</v>
      </c>
      <c r="E2467" t="str">
        <f t="shared" si="707"/>
        <v>CRS</v>
      </c>
      <c r="F2467" t="str">
        <f t="shared" si="708"/>
        <v>RACK</v>
      </c>
      <c r="G2467" t="str">
        <f t="shared" si="709"/>
        <v>SBK</v>
      </c>
      <c r="H2467">
        <f t="shared" si="710"/>
        <v>105</v>
      </c>
      <c r="I2467">
        <f t="shared" si="711"/>
        <v>42591</v>
      </c>
      <c r="J2467">
        <f t="shared" si="712"/>
        <v>42595</v>
      </c>
      <c r="K2467" t="str">
        <f t="shared" si="713"/>
        <v>NQQ1</v>
      </c>
      <c r="L2467">
        <f t="shared" si="714"/>
        <v>115</v>
      </c>
      <c r="M2467">
        <f t="shared" si="715"/>
        <v>4</v>
      </c>
      <c r="N2467">
        <f t="shared" si="716"/>
        <v>0</v>
      </c>
      <c r="O2467">
        <f t="shared" si="717"/>
        <v>0</v>
      </c>
      <c r="P2467" s="52" t="str">
        <f t="shared" si="718"/>
        <v>BOOKING.COM</v>
      </c>
      <c r="Q2467" s="52" t="str">
        <f t="shared" si="719"/>
        <v>*JBS HOTELS</v>
      </c>
      <c r="R2467" s="52" t="str">
        <f t="shared" si="720"/>
        <v>TOERKOOP REISBURO DE VEER</v>
      </c>
    </row>
    <row r="2468" spans="1:18" ht="15" customHeight="1">
      <c r="A2468" t="str">
        <f t="shared" si="703"/>
        <v>JAPANWALA, SAAID</v>
      </c>
      <c r="B2468" t="str">
        <f t="shared" si="704"/>
        <v>806-173018</v>
      </c>
      <c r="C2468">
        <f t="shared" si="705"/>
        <v>93155045</v>
      </c>
      <c r="D2468" t="str">
        <f t="shared" si="706"/>
        <v>Checked Out</v>
      </c>
      <c r="E2468" t="str">
        <f t="shared" si="707"/>
        <v>CRS</v>
      </c>
      <c r="F2468" t="str">
        <f t="shared" si="708"/>
        <v>RACK</v>
      </c>
      <c r="G2468" t="str">
        <f t="shared" si="709"/>
        <v>SBK</v>
      </c>
      <c r="H2468">
        <f t="shared" si="710"/>
        <v>105</v>
      </c>
      <c r="I2468">
        <f t="shared" si="711"/>
        <v>42591</v>
      </c>
      <c r="J2468">
        <f t="shared" si="712"/>
        <v>42595</v>
      </c>
      <c r="K2468" t="str">
        <f t="shared" si="713"/>
        <v>NQQ1</v>
      </c>
      <c r="L2468">
        <f t="shared" si="714"/>
        <v>115</v>
      </c>
      <c r="M2468">
        <f t="shared" si="715"/>
        <v>4</v>
      </c>
      <c r="N2468">
        <f t="shared" si="716"/>
        <v>0</v>
      </c>
      <c r="O2468">
        <f t="shared" si="717"/>
        <v>0</v>
      </c>
      <c r="P2468" s="52" t="str">
        <f t="shared" si="718"/>
        <v>BOOKING.COM</v>
      </c>
      <c r="Q2468" s="52" t="str">
        <f t="shared" si="719"/>
        <v>*JBS HOTELS</v>
      </c>
      <c r="R2468" s="52" t="str">
        <f t="shared" si="720"/>
        <v>TOERKOOP REISBURO DE VEER</v>
      </c>
    </row>
    <row r="2469" spans="1:18" ht="15" customHeight="1">
      <c r="A2469" t="str">
        <f t="shared" si="703"/>
        <v>JAPANWALA, SAAID</v>
      </c>
      <c r="B2469" t="str">
        <f t="shared" si="704"/>
        <v>806-173018</v>
      </c>
      <c r="C2469">
        <f t="shared" si="705"/>
        <v>93155045</v>
      </c>
      <c r="D2469" t="str">
        <f t="shared" si="706"/>
        <v>Checked Out</v>
      </c>
      <c r="E2469" t="str">
        <f t="shared" si="707"/>
        <v>CRS</v>
      </c>
      <c r="F2469" t="str">
        <f t="shared" si="708"/>
        <v>RACK</v>
      </c>
      <c r="G2469" t="str">
        <f t="shared" si="709"/>
        <v>SBK</v>
      </c>
      <c r="H2469">
        <f t="shared" si="710"/>
        <v>105</v>
      </c>
      <c r="I2469">
        <f t="shared" si="711"/>
        <v>42591</v>
      </c>
      <c r="J2469">
        <f t="shared" si="712"/>
        <v>42595</v>
      </c>
      <c r="K2469" t="str">
        <f t="shared" si="713"/>
        <v>NQQ1</v>
      </c>
      <c r="L2469">
        <f t="shared" si="714"/>
        <v>115</v>
      </c>
      <c r="M2469">
        <f t="shared" si="715"/>
        <v>4</v>
      </c>
      <c r="N2469">
        <f t="shared" si="716"/>
        <v>0</v>
      </c>
      <c r="O2469">
        <f t="shared" si="717"/>
        <v>0</v>
      </c>
      <c r="P2469" s="52" t="str">
        <f t="shared" si="718"/>
        <v>BOOKING.COM</v>
      </c>
      <c r="Q2469" s="52" t="str">
        <f t="shared" si="719"/>
        <v>*JBS HOTELS</v>
      </c>
      <c r="R2469" s="52" t="str">
        <f t="shared" si="720"/>
        <v>TOERKOOP REISBURO DE VEER</v>
      </c>
    </row>
    <row r="2470" spans="1:18" ht="15" customHeight="1">
      <c r="A2470" t="str">
        <f t="shared" si="703"/>
        <v>JAPANWALA, SAAID</v>
      </c>
      <c r="B2470" t="str">
        <f t="shared" si="704"/>
        <v>806-173018</v>
      </c>
      <c r="C2470">
        <f t="shared" si="705"/>
        <v>93155045</v>
      </c>
      <c r="D2470" t="str">
        <f t="shared" si="706"/>
        <v>Checked Out</v>
      </c>
      <c r="E2470" t="str">
        <f t="shared" si="707"/>
        <v>CRS</v>
      </c>
      <c r="F2470" t="str">
        <f t="shared" si="708"/>
        <v>RACK</v>
      </c>
      <c r="G2470" t="str">
        <f t="shared" si="709"/>
        <v>SBK</v>
      </c>
      <c r="H2470">
        <f t="shared" si="710"/>
        <v>105</v>
      </c>
      <c r="I2470">
        <f t="shared" si="711"/>
        <v>42591</v>
      </c>
      <c r="J2470">
        <f t="shared" si="712"/>
        <v>42595</v>
      </c>
      <c r="K2470" t="str">
        <f t="shared" si="713"/>
        <v>NQQ1</v>
      </c>
      <c r="L2470">
        <f t="shared" si="714"/>
        <v>115</v>
      </c>
      <c r="M2470">
        <f t="shared" si="715"/>
        <v>4</v>
      </c>
      <c r="N2470">
        <f t="shared" si="716"/>
        <v>0</v>
      </c>
      <c r="O2470">
        <f t="shared" si="717"/>
        <v>0</v>
      </c>
      <c r="P2470" s="52" t="str">
        <f t="shared" si="718"/>
        <v>BOOKING.COM</v>
      </c>
      <c r="Q2470" s="52" t="str">
        <f t="shared" si="719"/>
        <v>*JBS HOTELS</v>
      </c>
      <c r="R2470" s="52" t="str">
        <f t="shared" si="720"/>
        <v>TOERKOOP REISBURO DE VEER</v>
      </c>
    </row>
    <row r="2471" spans="1:18" ht="15" customHeight="1">
      <c r="A2471" t="str">
        <f t="shared" si="703"/>
        <v>JAPANWALA, SAAID</v>
      </c>
      <c r="B2471" t="str">
        <f t="shared" si="704"/>
        <v>806-173018</v>
      </c>
      <c r="C2471">
        <f t="shared" si="705"/>
        <v>93155045</v>
      </c>
      <c r="D2471" t="str">
        <f t="shared" si="706"/>
        <v>Checked Out</v>
      </c>
      <c r="E2471" t="str">
        <f t="shared" si="707"/>
        <v>CRS</v>
      </c>
      <c r="F2471" t="str">
        <f t="shared" si="708"/>
        <v>RACK</v>
      </c>
      <c r="G2471" t="str">
        <f t="shared" si="709"/>
        <v>SBK</v>
      </c>
      <c r="H2471">
        <f t="shared" si="710"/>
        <v>105</v>
      </c>
      <c r="I2471">
        <f t="shared" si="711"/>
        <v>42591</v>
      </c>
      <c r="J2471">
        <f t="shared" si="712"/>
        <v>42595</v>
      </c>
      <c r="K2471" t="str">
        <f t="shared" si="713"/>
        <v>NQQ1</v>
      </c>
      <c r="L2471">
        <f t="shared" si="714"/>
        <v>115</v>
      </c>
      <c r="M2471">
        <f t="shared" si="715"/>
        <v>4</v>
      </c>
      <c r="N2471">
        <f t="shared" si="716"/>
        <v>0</v>
      </c>
      <c r="O2471">
        <f t="shared" si="717"/>
        <v>0</v>
      </c>
      <c r="P2471" s="52" t="str">
        <f t="shared" si="718"/>
        <v>BOOKING.COM</v>
      </c>
      <c r="Q2471" s="52" t="str">
        <f t="shared" si="719"/>
        <v>*JBS HOTELS</v>
      </c>
      <c r="R2471" s="52" t="str">
        <f t="shared" si="720"/>
        <v>TOERKOOP REISBURO DE VEER</v>
      </c>
    </row>
    <row r="2472" spans="1:18" ht="15" customHeight="1">
      <c r="A2472" t="str">
        <f t="shared" si="703"/>
        <v>JAPANWALA, SAAID</v>
      </c>
      <c r="B2472" t="str">
        <f t="shared" si="704"/>
        <v>806-173018</v>
      </c>
      <c r="C2472">
        <f t="shared" si="705"/>
        <v>93155045</v>
      </c>
      <c r="D2472" t="str">
        <f t="shared" si="706"/>
        <v>Checked Out</v>
      </c>
      <c r="E2472" t="str">
        <f t="shared" si="707"/>
        <v>CRS</v>
      </c>
      <c r="F2472" t="str">
        <f t="shared" si="708"/>
        <v>RACK</v>
      </c>
      <c r="G2472" t="str">
        <f t="shared" si="709"/>
        <v>SBK</v>
      </c>
      <c r="H2472">
        <f t="shared" si="710"/>
        <v>105</v>
      </c>
      <c r="I2472">
        <f t="shared" si="711"/>
        <v>42591</v>
      </c>
      <c r="J2472">
        <f t="shared" si="712"/>
        <v>42595</v>
      </c>
      <c r="K2472" t="str">
        <f t="shared" si="713"/>
        <v>NQQ1</v>
      </c>
      <c r="L2472">
        <f t="shared" si="714"/>
        <v>115</v>
      </c>
      <c r="M2472">
        <f t="shared" si="715"/>
        <v>4</v>
      </c>
      <c r="N2472">
        <f t="shared" si="716"/>
        <v>0</v>
      </c>
      <c r="O2472">
        <f t="shared" si="717"/>
        <v>0</v>
      </c>
      <c r="P2472" s="52" t="str">
        <f t="shared" si="718"/>
        <v>BOOKING.COM</v>
      </c>
      <c r="Q2472" s="52" t="str">
        <f t="shared" si="719"/>
        <v>*JBS HOTELS</v>
      </c>
      <c r="R2472" s="52" t="str">
        <f t="shared" si="720"/>
        <v>TOERKOOP REISBURO DE VEER</v>
      </c>
    </row>
    <row r="2473" spans="1:18" ht="15" customHeight="1">
      <c r="A2473" t="str">
        <f t="shared" si="703"/>
        <v>JAPANWALA, SAAID</v>
      </c>
      <c r="B2473" t="str">
        <f t="shared" si="704"/>
        <v>806-173018</v>
      </c>
      <c r="C2473">
        <f t="shared" si="705"/>
        <v>93155045</v>
      </c>
      <c r="D2473" t="str">
        <f t="shared" si="706"/>
        <v>Checked Out</v>
      </c>
      <c r="E2473" t="str">
        <f t="shared" si="707"/>
        <v>CRS</v>
      </c>
      <c r="F2473" t="str">
        <f t="shared" si="708"/>
        <v>RACK</v>
      </c>
      <c r="G2473" t="str">
        <f t="shared" si="709"/>
        <v>SBK</v>
      </c>
      <c r="H2473">
        <f t="shared" si="710"/>
        <v>105</v>
      </c>
      <c r="I2473">
        <f t="shared" si="711"/>
        <v>42591</v>
      </c>
      <c r="J2473">
        <f t="shared" si="712"/>
        <v>42595</v>
      </c>
      <c r="K2473" t="str">
        <f t="shared" si="713"/>
        <v>NQQ1</v>
      </c>
      <c r="L2473">
        <f t="shared" si="714"/>
        <v>115</v>
      </c>
      <c r="M2473">
        <f t="shared" si="715"/>
        <v>4</v>
      </c>
      <c r="N2473">
        <f t="shared" si="716"/>
        <v>0</v>
      </c>
      <c r="O2473">
        <f t="shared" si="717"/>
        <v>0</v>
      </c>
      <c r="P2473" s="52" t="str">
        <f t="shared" si="718"/>
        <v>BOOKING.COM</v>
      </c>
      <c r="Q2473" s="52" t="str">
        <f t="shared" si="719"/>
        <v>*JBS HOTELS</v>
      </c>
      <c r="R2473" s="52" t="str">
        <f t="shared" si="720"/>
        <v>TOERKOOP REISBURO DE VEER</v>
      </c>
    </row>
    <row r="2474" spans="1:18" ht="15" customHeight="1">
      <c r="A2474" t="str">
        <f t="shared" si="703"/>
        <v>JAPANWALA, SAAID</v>
      </c>
      <c r="B2474" t="str">
        <f t="shared" si="704"/>
        <v>806-173018</v>
      </c>
      <c r="C2474">
        <f t="shared" si="705"/>
        <v>93155045</v>
      </c>
      <c r="D2474" t="str">
        <f t="shared" si="706"/>
        <v>Checked Out</v>
      </c>
      <c r="E2474" t="str">
        <f t="shared" si="707"/>
        <v>CRS</v>
      </c>
      <c r="F2474" t="str">
        <f t="shared" si="708"/>
        <v>RACK</v>
      </c>
      <c r="G2474" t="str">
        <f t="shared" si="709"/>
        <v>SBK</v>
      </c>
      <c r="H2474">
        <f t="shared" si="710"/>
        <v>105</v>
      </c>
      <c r="I2474">
        <f t="shared" si="711"/>
        <v>42591</v>
      </c>
      <c r="J2474">
        <f t="shared" si="712"/>
        <v>42595</v>
      </c>
      <c r="K2474" t="str">
        <f t="shared" si="713"/>
        <v>NQQ1</v>
      </c>
      <c r="L2474">
        <f t="shared" si="714"/>
        <v>115</v>
      </c>
      <c r="M2474">
        <f t="shared" si="715"/>
        <v>4</v>
      </c>
      <c r="N2474">
        <f t="shared" si="716"/>
        <v>0</v>
      </c>
      <c r="O2474">
        <f t="shared" si="717"/>
        <v>0</v>
      </c>
      <c r="P2474" s="52" t="str">
        <f t="shared" si="718"/>
        <v>BOOKING.COM</v>
      </c>
      <c r="Q2474" s="52" t="str">
        <f t="shared" si="719"/>
        <v>*JBS HOTELS</v>
      </c>
      <c r="R2474" s="52" t="str">
        <f t="shared" si="720"/>
        <v>TOERKOOP REISBURO DE VEER</v>
      </c>
    </row>
    <row r="2475" spans="1:18" ht="15" customHeight="1">
      <c r="A2475" t="str">
        <f t="shared" si="703"/>
        <v>JAPANWALA, SAAID</v>
      </c>
      <c r="B2475" t="str">
        <f t="shared" si="704"/>
        <v>806-173018</v>
      </c>
      <c r="C2475">
        <f t="shared" si="705"/>
        <v>93155045</v>
      </c>
      <c r="D2475" t="str">
        <f t="shared" si="706"/>
        <v>Checked Out</v>
      </c>
      <c r="E2475" t="str">
        <f t="shared" si="707"/>
        <v>CRS</v>
      </c>
      <c r="F2475" t="str">
        <f t="shared" si="708"/>
        <v>RACK</v>
      </c>
      <c r="G2475" t="str">
        <f t="shared" si="709"/>
        <v>SBK</v>
      </c>
      <c r="H2475">
        <f t="shared" si="710"/>
        <v>105</v>
      </c>
      <c r="I2475">
        <f t="shared" si="711"/>
        <v>42591</v>
      </c>
      <c r="J2475">
        <f t="shared" si="712"/>
        <v>42595</v>
      </c>
      <c r="K2475" t="str">
        <f t="shared" si="713"/>
        <v>NQQ1</v>
      </c>
      <c r="L2475">
        <f t="shared" si="714"/>
        <v>115</v>
      </c>
      <c r="M2475">
        <f t="shared" si="715"/>
        <v>4</v>
      </c>
      <c r="N2475">
        <f t="shared" si="716"/>
        <v>0</v>
      </c>
      <c r="O2475">
        <f t="shared" si="717"/>
        <v>0</v>
      </c>
      <c r="P2475" s="52" t="str">
        <f t="shared" si="718"/>
        <v>BOOKING.COM</v>
      </c>
      <c r="Q2475" s="52" t="str">
        <f t="shared" si="719"/>
        <v>*JBS HOTELS</v>
      </c>
      <c r="R2475" s="52" t="str">
        <f t="shared" si="720"/>
        <v>TOERKOOP REISBURO DE VEER</v>
      </c>
    </row>
    <row r="2476" spans="1:18" ht="15" customHeight="1">
      <c r="A2476" t="str">
        <f t="shared" si="703"/>
        <v>JAPANWALA, SAAID</v>
      </c>
      <c r="B2476" t="str">
        <f t="shared" si="704"/>
        <v>806-173018</v>
      </c>
      <c r="C2476">
        <f t="shared" si="705"/>
        <v>93155045</v>
      </c>
      <c r="D2476" t="str">
        <f t="shared" si="706"/>
        <v>Checked Out</v>
      </c>
      <c r="E2476" t="str">
        <f t="shared" si="707"/>
        <v>CRS</v>
      </c>
      <c r="F2476" t="str">
        <f t="shared" si="708"/>
        <v>RACK</v>
      </c>
      <c r="G2476" t="str">
        <f t="shared" si="709"/>
        <v>SBK</v>
      </c>
      <c r="H2476">
        <f t="shared" si="710"/>
        <v>105</v>
      </c>
      <c r="I2476">
        <f t="shared" si="711"/>
        <v>42591</v>
      </c>
      <c r="J2476">
        <f t="shared" si="712"/>
        <v>42595</v>
      </c>
      <c r="K2476" t="str">
        <f t="shared" si="713"/>
        <v>NQQ1</v>
      </c>
      <c r="L2476">
        <f t="shared" si="714"/>
        <v>115</v>
      </c>
      <c r="M2476">
        <f t="shared" si="715"/>
        <v>4</v>
      </c>
      <c r="N2476">
        <f t="shared" si="716"/>
        <v>0</v>
      </c>
      <c r="O2476">
        <f t="shared" si="717"/>
        <v>0</v>
      </c>
      <c r="P2476" s="52" t="str">
        <f t="shared" si="718"/>
        <v>BOOKING.COM</v>
      </c>
      <c r="Q2476" s="52" t="str">
        <f t="shared" si="719"/>
        <v>*JBS HOTELS</v>
      </c>
      <c r="R2476" s="52" t="str">
        <f t="shared" si="720"/>
        <v>TOERKOOP REISBURO DE VEER</v>
      </c>
    </row>
    <row r="2477" spans="1:18" ht="15" customHeight="1">
      <c r="A2477" t="str">
        <f t="shared" si="703"/>
        <v>JAPANWALA, SAAID</v>
      </c>
      <c r="B2477" t="str">
        <f t="shared" si="704"/>
        <v>806-173018</v>
      </c>
      <c r="C2477">
        <f t="shared" si="705"/>
        <v>93155045</v>
      </c>
      <c r="D2477" t="str">
        <f t="shared" si="706"/>
        <v>Checked Out</v>
      </c>
      <c r="E2477" t="str">
        <f t="shared" si="707"/>
        <v>CRS</v>
      </c>
      <c r="F2477" t="str">
        <f t="shared" si="708"/>
        <v>RACK</v>
      </c>
      <c r="G2477" t="str">
        <f t="shared" si="709"/>
        <v>SBK</v>
      </c>
      <c r="H2477">
        <f t="shared" si="710"/>
        <v>105</v>
      </c>
      <c r="I2477">
        <f t="shared" si="711"/>
        <v>42591</v>
      </c>
      <c r="J2477">
        <f t="shared" si="712"/>
        <v>42595</v>
      </c>
      <c r="K2477" t="str">
        <f t="shared" si="713"/>
        <v>NQQ1</v>
      </c>
      <c r="L2477">
        <f t="shared" si="714"/>
        <v>115</v>
      </c>
      <c r="M2477">
        <f t="shared" si="715"/>
        <v>4</v>
      </c>
      <c r="N2477">
        <f t="shared" si="716"/>
        <v>0</v>
      </c>
      <c r="O2477">
        <f t="shared" si="717"/>
        <v>0</v>
      </c>
      <c r="P2477" s="52" t="str">
        <f t="shared" si="718"/>
        <v>BOOKING.COM</v>
      </c>
      <c r="Q2477" s="52" t="str">
        <f t="shared" si="719"/>
        <v>*JBS HOTELS</v>
      </c>
      <c r="R2477" s="52" t="str">
        <f t="shared" si="720"/>
        <v>TOERKOOP REISBURO DE VEER</v>
      </c>
    </row>
    <row r="2478" spans="1:18" ht="15" customHeight="1">
      <c r="A2478" t="str">
        <f t="shared" si="703"/>
        <v>JAPANWALA, SAAID</v>
      </c>
      <c r="B2478" t="str">
        <f t="shared" si="704"/>
        <v>806-173018</v>
      </c>
      <c r="C2478">
        <f t="shared" si="705"/>
        <v>93155045</v>
      </c>
      <c r="D2478" t="str">
        <f t="shared" si="706"/>
        <v>Checked Out</v>
      </c>
      <c r="E2478" t="str">
        <f t="shared" si="707"/>
        <v>CRS</v>
      </c>
      <c r="F2478" t="str">
        <f t="shared" si="708"/>
        <v>RACK</v>
      </c>
      <c r="G2478" t="str">
        <f t="shared" si="709"/>
        <v>SBK</v>
      </c>
      <c r="H2478">
        <f t="shared" si="710"/>
        <v>105</v>
      </c>
      <c r="I2478">
        <f t="shared" si="711"/>
        <v>42591</v>
      </c>
      <c r="J2478">
        <f t="shared" si="712"/>
        <v>42595</v>
      </c>
      <c r="K2478" t="str">
        <f t="shared" si="713"/>
        <v>NQQ1</v>
      </c>
      <c r="L2478">
        <f t="shared" si="714"/>
        <v>115</v>
      </c>
      <c r="M2478">
        <f t="shared" si="715"/>
        <v>4</v>
      </c>
      <c r="N2478">
        <f t="shared" si="716"/>
        <v>0</v>
      </c>
      <c r="O2478">
        <f t="shared" si="717"/>
        <v>0</v>
      </c>
      <c r="P2478" s="52" t="str">
        <f t="shared" si="718"/>
        <v>BOOKING.COM</v>
      </c>
      <c r="Q2478" s="52" t="str">
        <f t="shared" si="719"/>
        <v>*JBS HOTELS</v>
      </c>
      <c r="R2478" s="52" t="str">
        <f t="shared" si="720"/>
        <v>TOERKOOP REISBURO DE VEER</v>
      </c>
    </row>
    <row r="2479" spans="1:18" ht="15" customHeight="1">
      <c r="A2479" t="str">
        <f t="shared" si="703"/>
        <v>JAPANWALA, SAAID</v>
      </c>
      <c r="B2479" t="str">
        <f t="shared" si="704"/>
        <v>806-173018</v>
      </c>
      <c r="C2479">
        <f t="shared" si="705"/>
        <v>93155045</v>
      </c>
      <c r="D2479" t="str">
        <f t="shared" si="706"/>
        <v>Checked Out</v>
      </c>
      <c r="E2479" t="str">
        <f t="shared" si="707"/>
        <v>CRS</v>
      </c>
      <c r="F2479" t="str">
        <f t="shared" si="708"/>
        <v>RACK</v>
      </c>
      <c r="G2479" t="str">
        <f t="shared" si="709"/>
        <v>SBK</v>
      </c>
      <c r="H2479">
        <f t="shared" si="710"/>
        <v>105</v>
      </c>
      <c r="I2479">
        <f t="shared" si="711"/>
        <v>42591</v>
      </c>
      <c r="J2479">
        <f t="shared" si="712"/>
        <v>42595</v>
      </c>
      <c r="K2479" t="str">
        <f t="shared" si="713"/>
        <v>NQQ1</v>
      </c>
      <c r="L2479">
        <f t="shared" si="714"/>
        <v>115</v>
      </c>
      <c r="M2479">
        <f t="shared" si="715"/>
        <v>4</v>
      </c>
      <c r="N2479">
        <f t="shared" si="716"/>
        <v>0</v>
      </c>
      <c r="O2479">
        <f t="shared" si="717"/>
        <v>0</v>
      </c>
      <c r="P2479" s="52" t="str">
        <f t="shared" si="718"/>
        <v>BOOKING.COM</v>
      </c>
      <c r="Q2479" s="52" t="str">
        <f t="shared" si="719"/>
        <v>*JBS HOTELS</v>
      </c>
      <c r="R2479" s="52" t="str">
        <f t="shared" si="720"/>
        <v>TOERKOOP REISBURO DE VEER</v>
      </c>
    </row>
    <row r="2480" spans="1:18" ht="15" customHeight="1">
      <c r="A2480" t="str">
        <f t="shared" si="703"/>
        <v>JAPANWALA, SAAID</v>
      </c>
      <c r="B2480" t="str">
        <f t="shared" si="704"/>
        <v>806-173018</v>
      </c>
      <c r="C2480">
        <f t="shared" si="705"/>
        <v>93155045</v>
      </c>
      <c r="D2480" t="str">
        <f t="shared" si="706"/>
        <v>Checked Out</v>
      </c>
      <c r="E2480" t="str">
        <f t="shared" si="707"/>
        <v>CRS</v>
      </c>
      <c r="F2480" t="str">
        <f t="shared" si="708"/>
        <v>RACK</v>
      </c>
      <c r="G2480" t="str">
        <f t="shared" si="709"/>
        <v>SBK</v>
      </c>
      <c r="H2480">
        <f t="shared" si="710"/>
        <v>105</v>
      </c>
      <c r="I2480">
        <f t="shared" si="711"/>
        <v>42591</v>
      </c>
      <c r="J2480">
        <f t="shared" si="712"/>
        <v>42595</v>
      </c>
      <c r="K2480" t="str">
        <f t="shared" si="713"/>
        <v>NQQ1</v>
      </c>
      <c r="L2480">
        <f t="shared" si="714"/>
        <v>115</v>
      </c>
      <c r="M2480">
        <f t="shared" si="715"/>
        <v>4</v>
      </c>
      <c r="N2480">
        <f t="shared" si="716"/>
        <v>0</v>
      </c>
      <c r="O2480">
        <f t="shared" si="717"/>
        <v>0</v>
      </c>
      <c r="P2480" s="52" t="str">
        <f t="shared" si="718"/>
        <v>BOOKING.COM</v>
      </c>
      <c r="Q2480" s="52" t="str">
        <f t="shared" si="719"/>
        <v>*JBS HOTELS</v>
      </c>
      <c r="R2480" s="52" t="str">
        <f t="shared" si="720"/>
        <v>TOERKOOP REISBURO DE VEER</v>
      </c>
    </row>
    <row r="2481" spans="1:18" ht="15" customHeight="1">
      <c r="A2481" t="str">
        <f t="shared" si="703"/>
        <v>JAPANWALA, SAAID</v>
      </c>
      <c r="B2481" t="str">
        <f t="shared" si="704"/>
        <v>806-173018</v>
      </c>
      <c r="C2481">
        <f t="shared" si="705"/>
        <v>93155045</v>
      </c>
      <c r="D2481" t="str">
        <f t="shared" si="706"/>
        <v>Checked Out</v>
      </c>
      <c r="E2481" t="str">
        <f t="shared" si="707"/>
        <v>CRS</v>
      </c>
      <c r="F2481" t="str">
        <f t="shared" si="708"/>
        <v>RACK</v>
      </c>
      <c r="G2481" t="str">
        <f t="shared" si="709"/>
        <v>SBK</v>
      </c>
      <c r="H2481">
        <f t="shared" si="710"/>
        <v>105</v>
      </c>
      <c r="I2481">
        <f t="shared" si="711"/>
        <v>42591</v>
      </c>
      <c r="J2481">
        <f t="shared" si="712"/>
        <v>42595</v>
      </c>
      <c r="K2481" t="str">
        <f t="shared" si="713"/>
        <v>NQQ1</v>
      </c>
      <c r="L2481">
        <f t="shared" si="714"/>
        <v>115</v>
      </c>
      <c r="M2481">
        <f t="shared" si="715"/>
        <v>4</v>
      </c>
      <c r="N2481">
        <f t="shared" si="716"/>
        <v>0</v>
      </c>
      <c r="O2481">
        <f t="shared" si="717"/>
        <v>0</v>
      </c>
      <c r="P2481" s="52" t="str">
        <f t="shared" si="718"/>
        <v>BOOKING.COM</v>
      </c>
      <c r="Q2481" s="52" t="str">
        <f t="shared" si="719"/>
        <v>*JBS HOTELS</v>
      </c>
      <c r="R2481" s="52" t="str">
        <f t="shared" si="720"/>
        <v>TOERKOOP REISBURO DE VEER</v>
      </c>
    </row>
    <row r="2482" spans="1:18" ht="15" customHeight="1">
      <c r="A2482" t="str">
        <f t="shared" si="703"/>
        <v>JAPANWALA, SAAID</v>
      </c>
      <c r="B2482" t="str">
        <f t="shared" si="704"/>
        <v>806-173018</v>
      </c>
      <c r="C2482">
        <f t="shared" si="705"/>
        <v>93155045</v>
      </c>
      <c r="D2482" t="str">
        <f t="shared" si="706"/>
        <v>Checked Out</v>
      </c>
      <c r="E2482" t="str">
        <f t="shared" si="707"/>
        <v>CRS</v>
      </c>
      <c r="F2482" t="str">
        <f t="shared" si="708"/>
        <v>RACK</v>
      </c>
      <c r="G2482" t="str">
        <f t="shared" si="709"/>
        <v>SBK</v>
      </c>
      <c r="H2482">
        <f t="shared" si="710"/>
        <v>105</v>
      </c>
      <c r="I2482">
        <f t="shared" si="711"/>
        <v>42591</v>
      </c>
      <c r="J2482">
        <f t="shared" si="712"/>
        <v>42595</v>
      </c>
      <c r="K2482" t="str">
        <f t="shared" si="713"/>
        <v>NQQ1</v>
      </c>
      <c r="L2482">
        <f t="shared" si="714"/>
        <v>115</v>
      </c>
      <c r="M2482">
        <f t="shared" si="715"/>
        <v>4</v>
      </c>
      <c r="N2482">
        <f t="shared" si="716"/>
        <v>0</v>
      </c>
      <c r="O2482">
        <f t="shared" si="717"/>
        <v>0</v>
      </c>
      <c r="P2482" s="52" t="str">
        <f t="shared" si="718"/>
        <v>BOOKING.COM</v>
      </c>
      <c r="Q2482" s="52" t="str">
        <f t="shared" si="719"/>
        <v>*JBS HOTELS</v>
      </c>
      <c r="R2482" s="52" t="str">
        <f t="shared" si="720"/>
        <v>TOERKOOP REISBURO DE VEER</v>
      </c>
    </row>
    <row r="2483" spans="1:18" ht="15" customHeight="1">
      <c r="A2483" t="str">
        <f t="shared" si="703"/>
        <v>JAPANWALA, SAAID</v>
      </c>
      <c r="B2483" t="str">
        <f t="shared" si="704"/>
        <v>806-173018</v>
      </c>
      <c r="C2483">
        <f t="shared" si="705"/>
        <v>93155045</v>
      </c>
      <c r="D2483" t="str">
        <f t="shared" si="706"/>
        <v>Checked Out</v>
      </c>
      <c r="E2483" t="str">
        <f t="shared" si="707"/>
        <v>CRS</v>
      </c>
      <c r="F2483" t="str">
        <f t="shared" si="708"/>
        <v>RACK</v>
      </c>
      <c r="G2483" t="str">
        <f t="shared" si="709"/>
        <v>SBK</v>
      </c>
      <c r="H2483">
        <f t="shared" si="710"/>
        <v>105</v>
      </c>
      <c r="I2483">
        <f t="shared" si="711"/>
        <v>42591</v>
      </c>
      <c r="J2483">
        <f t="shared" si="712"/>
        <v>42595</v>
      </c>
      <c r="K2483" t="str">
        <f t="shared" si="713"/>
        <v>NQQ1</v>
      </c>
      <c r="L2483">
        <f t="shared" si="714"/>
        <v>115</v>
      </c>
      <c r="M2483">
        <f t="shared" si="715"/>
        <v>4</v>
      </c>
      <c r="N2483">
        <f t="shared" si="716"/>
        <v>0</v>
      </c>
      <c r="O2483">
        <f t="shared" si="717"/>
        <v>0</v>
      </c>
      <c r="P2483" s="52" t="str">
        <f t="shared" si="718"/>
        <v>BOOKING.COM</v>
      </c>
      <c r="Q2483" s="52" t="str">
        <f t="shared" si="719"/>
        <v>*JBS HOTELS</v>
      </c>
      <c r="R2483" s="52" t="str">
        <f t="shared" si="720"/>
        <v>TOERKOOP REISBURO DE VEER</v>
      </c>
    </row>
    <row r="2484" spans="1:18" ht="15" customHeight="1">
      <c r="A2484" t="str">
        <f t="shared" si="703"/>
        <v>JAPANWALA, SAAID</v>
      </c>
      <c r="B2484" t="str">
        <f t="shared" si="704"/>
        <v>806-173018</v>
      </c>
      <c r="C2484">
        <f t="shared" si="705"/>
        <v>93155045</v>
      </c>
      <c r="D2484" t="str">
        <f t="shared" si="706"/>
        <v>Checked Out</v>
      </c>
      <c r="E2484" t="str">
        <f t="shared" si="707"/>
        <v>CRS</v>
      </c>
      <c r="F2484" t="str">
        <f t="shared" si="708"/>
        <v>RACK</v>
      </c>
      <c r="G2484" t="str">
        <f t="shared" si="709"/>
        <v>SBK</v>
      </c>
      <c r="H2484">
        <f t="shared" si="710"/>
        <v>105</v>
      </c>
      <c r="I2484">
        <f t="shared" si="711"/>
        <v>42591</v>
      </c>
      <c r="J2484">
        <f t="shared" si="712"/>
        <v>42595</v>
      </c>
      <c r="K2484" t="str">
        <f t="shared" si="713"/>
        <v>NQQ1</v>
      </c>
      <c r="L2484">
        <f t="shared" si="714"/>
        <v>115</v>
      </c>
      <c r="M2484">
        <f t="shared" si="715"/>
        <v>4</v>
      </c>
      <c r="N2484">
        <f t="shared" si="716"/>
        <v>0</v>
      </c>
      <c r="O2484">
        <f t="shared" si="717"/>
        <v>0</v>
      </c>
      <c r="P2484" s="52" t="str">
        <f t="shared" si="718"/>
        <v>BOOKING.COM</v>
      </c>
      <c r="Q2484" s="52" t="str">
        <f t="shared" si="719"/>
        <v>*JBS HOTELS</v>
      </c>
      <c r="R2484" s="52" t="str">
        <f t="shared" si="720"/>
        <v>TOERKOOP REISBURO DE VEER</v>
      </c>
    </row>
    <row r="2485" spans="1:18" ht="15" customHeight="1">
      <c r="A2485" t="str">
        <f t="shared" si="703"/>
        <v>JAPANWALA, SAAID</v>
      </c>
      <c r="B2485" t="str">
        <f t="shared" si="704"/>
        <v>806-173018</v>
      </c>
      <c r="C2485">
        <f t="shared" si="705"/>
        <v>93155045</v>
      </c>
      <c r="D2485" t="str">
        <f t="shared" si="706"/>
        <v>Checked Out</v>
      </c>
      <c r="E2485" t="str">
        <f t="shared" si="707"/>
        <v>CRS</v>
      </c>
      <c r="F2485" t="str">
        <f t="shared" si="708"/>
        <v>RACK</v>
      </c>
      <c r="G2485" t="str">
        <f t="shared" si="709"/>
        <v>SBK</v>
      </c>
      <c r="H2485">
        <f t="shared" si="710"/>
        <v>105</v>
      </c>
      <c r="I2485">
        <f t="shared" si="711"/>
        <v>42591</v>
      </c>
      <c r="J2485">
        <f t="shared" si="712"/>
        <v>42595</v>
      </c>
      <c r="K2485" t="str">
        <f t="shared" si="713"/>
        <v>NQQ1</v>
      </c>
      <c r="L2485">
        <f t="shared" si="714"/>
        <v>115</v>
      </c>
      <c r="M2485">
        <f t="shared" si="715"/>
        <v>4</v>
      </c>
      <c r="N2485">
        <f t="shared" si="716"/>
        <v>0</v>
      </c>
      <c r="O2485">
        <f t="shared" si="717"/>
        <v>0</v>
      </c>
      <c r="P2485" s="52" t="str">
        <f t="shared" si="718"/>
        <v>BOOKING.COM</v>
      </c>
      <c r="Q2485" s="52" t="str">
        <f t="shared" si="719"/>
        <v>*JBS HOTELS</v>
      </c>
      <c r="R2485" s="52" t="str">
        <f t="shared" si="720"/>
        <v>TOERKOOP REISBURO DE VEER</v>
      </c>
    </row>
    <row r="2486" spans="1:18" ht="15" customHeight="1">
      <c r="A2486" t="str">
        <f t="shared" si="703"/>
        <v>JAPANWALA, SAAID</v>
      </c>
      <c r="B2486" t="str">
        <f t="shared" si="704"/>
        <v>806-173018</v>
      </c>
      <c r="C2486">
        <f t="shared" si="705"/>
        <v>93155045</v>
      </c>
      <c r="D2486" t="str">
        <f t="shared" si="706"/>
        <v>Checked Out</v>
      </c>
      <c r="E2486" t="str">
        <f t="shared" si="707"/>
        <v>CRS</v>
      </c>
      <c r="F2486" t="str">
        <f t="shared" si="708"/>
        <v>RACK</v>
      </c>
      <c r="G2486" t="str">
        <f t="shared" si="709"/>
        <v>SBK</v>
      </c>
      <c r="H2486">
        <f t="shared" si="710"/>
        <v>105</v>
      </c>
      <c r="I2486">
        <f t="shared" si="711"/>
        <v>42591</v>
      </c>
      <c r="J2486">
        <f t="shared" si="712"/>
        <v>42595</v>
      </c>
      <c r="K2486" t="str">
        <f t="shared" si="713"/>
        <v>NQQ1</v>
      </c>
      <c r="L2486">
        <f t="shared" si="714"/>
        <v>115</v>
      </c>
      <c r="M2486">
        <f t="shared" si="715"/>
        <v>4</v>
      </c>
      <c r="N2486">
        <f t="shared" si="716"/>
        <v>0</v>
      </c>
      <c r="O2486">
        <f t="shared" si="717"/>
        <v>0</v>
      </c>
      <c r="P2486" s="52" t="str">
        <f t="shared" si="718"/>
        <v>BOOKING.COM</v>
      </c>
      <c r="Q2486" s="52" t="str">
        <f t="shared" si="719"/>
        <v>*JBS HOTELS</v>
      </c>
      <c r="R2486" s="52" t="str">
        <f t="shared" si="720"/>
        <v>TOERKOOP REISBURO DE VEER</v>
      </c>
    </row>
    <row r="2487" spans="1:18" ht="15" customHeight="1">
      <c r="A2487" t="str">
        <f t="shared" si="703"/>
        <v>JAPANWALA, SAAID</v>
      </c>
      <c r="B2487" t="str">
        <f t="shared" si="704"/>
        <v>806-173018</v>
      </c>
      <c r="C2487">
        <f t="shared" si="705"/>
        <v>93155045</v>
      </c>
      <c r="D2487" t="str">
        <f t="shared" si="706"/>
        <v>Checked Out</v>
      </c>
      <c r="E2487" t="str">
        <f t="shared" si="707"/>
        <v>CRS</v>
      </c>
      <c r="F2487" t="str">
        <f t="shared" si="708"/>
        <v>RACK</v>
      </c>
      <c r="G2487" t="str">
        <f t="shared" si="709"/>
        <v>SBK</v>
      </c>
      <c r="H2487">
        <f t="shared" si="710"/>
        <v>105</v>
      </c>
      <c r="I2487">
        <f t="shared" si="711"/>
        <v>42591</v>
      </c>
      <c r="J2487">
        <f t="shared" si="712"/>
        <v>42595</v>
      </c>
      <c r="K2487" t="str">
        <f t="shared" si="713"/>
        <v>NQQ1</v>
      </c>
      <c r="L2487">
        <f t="shared" si="714"/>
        <v>115</v>
      </c>
      <c r="M2487">
        <f t="shared" si="715"/>
        <v>4</v>
      </c>
      <c r="N2487">
        <f t="shared" si="716"/>
        <v>0</v>
      </c>
      <c r="O2487">
        <f t="shared" si="717"/>
        <v>0</v>
      </c>
      <c r="P2487" s="52" t="str">
        <f t="shared" si="718"/>
        <v>BOOKING.COM</v>
      </c>
      <c r="Q2487" s="52" t="str">
        <f t="shared" si="719"/>
        <v>*JBS HOTELS</v>
      </c>
      <c r="R2487" s="52" t="str">
        <f t="shared" si="720"/>
        <v>TOERKOOP REISBURO DE VEER</v>
      </c>
    </row>
    <row r="2488" spans="1:18" ht="15" customHeight="1">
      <c r="A2488" t="str">
        <f t="shared" si="703"/>
        <v>JAPANWALA, SAAID</v>
      </c>
      <c r="B2488" t="str">
        <f t="shared" si="704"/>
        <v>806-173018</v>
      </c>
      <c r="C2488">
        <f t="shared" si="705"/>
        <v>93155045</v>
      </c>
      <c r="D2488" t="str">
        <f t="shared" si="706"/>
        <v>Checked Out</v>
      </c>
      <c r="E2488" t="str">
        <f t="shared" si="707"/>
        <v>CRS</v>
      </c>
      <c r="F2488" t="str">
        <f t="shared" si="708"/>
        <v>RACK</v>
      </c>
      <c r="G2488" t="str">
        <f t="shared" si="709"/>
        <v>SBK</v>
      </c>
      <c r="H2488">
        <f t="shared" si="710"/>
        <v>105</v>
      </c>
      <c r="I2488">
        <f t="shared" si="711"/>
        <v>42591</v>
      </c>
      <c r="J2488">
        <f t="shared" si="712"/>
        <v>42595</v>
      </c>
      <c r="K2488" t="str">
        <f t="shared" si="713"/>
        <v>NQQ1</v>
      </c>
      <c r="L2488">
        <f t="shared" si="714"/>
        <v>115</v>
      </c>
      <c r="M2488">
        <f t="shared" si="715"/>
        <v>4</v>
      </c>
      <c r="N2488">
        <f t="shared" si="716"/>
        <v>0</v>
      </c>
      <c r="O2488">
        <f t="shared" si="717"/>
        <v>0</v>
      </c>
      <c r="P2488" s="52" t="str">
        <f t="shared" si="718"/>
        <v>BOOKING.COM</v>
      </c>
      <c r="Q2488" s="52" t="str">
        <f t="shared" si="719"/>
        <v>*JBS HOTELS</v>
      </c>
      <c r="R2488" s="52" t="str">
        <f t="shared" si="720"/>
        <v>TOERKOOP REISBURO DE VEER</v>
      </c>
    </row>
    <row r="2489" spans="1:18" ht="15" customHeight="1">
      <c r="A2489" t="str">
        <f t="shared" si="703"/>
        <v>JAPANWALA, SAAID</v>
      </c>
      <c r="B2489" t="str">
        <f t="shared" si="704"/>
        <v>806-173018</v>
      </c>
      <c r="C2489">
        <f t="shared" si="705"/>
        <v>93155045</v>
      </c>
      <c r="D2489" t="str">
        <f t="shared" si="706"/>
        <v>Checked Out</v>
      </c>
      <c r="E2489" t="str">
        <f t="shared" si="707"/>
        <v>CRS</v>
      </c>
      <c r="F2489" t="str">
        <f t="shared" si="708"/>
        <v>RACK</v>
      </c>
      <c r="G2489" t="str">
        <f t="shared" si="709"/>
        <v>SBK</v>
      </c>
      <c r="H2489">
        <f t="shared" si="710"/>
        <v>105</v>
      </c>
      <c r="I2489">
        <f t="shared" si="711"/>
        <v>42591</v>
      </c>
      <c r="J2489">
        <f t="shared" si="712"/>
        <v>42595</v>
      </c>
      <c r="K2489" t="str">
        <f t="shared" si="713"/>
        <v>NQQ1</v>
      </c>
      <c r="L2489">
        <f t="shared" si="714"/>
        <v>115</v>
      </c>
      <c r="M2489">
        <f t="shared" si="715"/>
        <v>4</v>
      </c>
      <c r="N2489">
        <f t="shared" si="716"/>
        <v>0</v>
      </c>
      <c r="O2489">
        <f t="shared" si="717"/>
        <v>0</v>
      </c>
      <c r="P2489" s="52" t="str">
        <f t="shared" si="718"/>
        <v>BOOKING.COM</v>
      </c>
      <c r="Q2489" s="52" t="str">
        <f t="shared" si="719"/>
        <v>*JBS HOTELS</v>
      </c>
      <c r="R2489" s="52" t="str">
        <f t="shared" si="720"/>
        <v>TOERKOOP REISBURO DE VEER</v>
      </c>
    </row>
    <row r="2490" spans="1:18" ht="15" customHeight="1">
      <c r="A2490" t="str">
        <f t="shared" si="703"/>
        <v>JAPANWALA, SAAID</v>
      </c>
      <c r="B2490" t="str">
        <f t="shared" si="704"/>
        <v>806-173018</v>
      </c>
      <c r="C2490">
        <f t="shared" si="705"/>
        <v>93155045</v>
      </c>
      <c r="D2490" t="str">
        <f t="shared" si="706"/>
        <v>Checked Out</v>
      </c>
      <c r="E2490" t="str">
        <f t="shared" si="707"/>
        <v>CRS</v>
      </c>
      <c r="F2490" t="str">
        <f t="shared" si="708"/>
        <v>RACK</v>
      </c>
      <c r="G2490" t="str">
        <f t="shared" si="709"/>
        <v>SBK</v>
      </c>
      <c r="H2490">
        <f t="shared" si="710"/>
        <v>105</v>
      </c>
      <c r="I2490">
        <f t="shared" si="711"/>
        <v>42591</v>
      </c>
      <c r="J2490">
        <f t="shared" si="712"/>
        <v>42595</v>
      </c>
      <c r="K2490" t="str">
        <f t="shared" si="713"/>
        <v>NQQ1</v>
      </c>
      <c r="L2490">
        <f t="shared" si="714"/>
        <v>115</v>
      </c>
      <c r="M2490">
        <f t="shared" si="715"/>
        <v>4</v>
      </c>
      <c r="N2490">
        <f t="shared" si="716"/>
        <v>0</v>
      </c>
      <c r="O2490">
        <f t="shared" si="717"/>
        <v>0</v>
      </c>
      <c r="P2490" s="52" t="str">
        <f t="shared" si="718"/>
        <v>BOOKING.COM</v>
      </c>
      <c r="Q2490" s="52" t="str">
        <f t="shared" si="719"/>
        <v>*JBS HOTELS</v>
      </c>
      <c r="R2490" s="52" t="str">
        <f t="shared" si="720"/>
        <v>TOERKOOP REISBURO DE VEER</v>
      </c>
    </row>
    <row r="2491" spans="1:18" ht="15" customHeight="1">
      <c r="A2491" t="str">
        <f t="shared" si="703"/>
        <v>JAPANWALA, SAAID</v>
      </c>
      <c r="B2491" t="str">
        <f t="shared" si="704"/>
        <v>806-173018</v>
      </c>
      <c r="C2491">
        <f t="shared" si="705"/>
        <v>93155045</v>
      </c>
      <c r="D2491" t="str">
        <f t="shared" si="706"/>
        <v>Checked Out</v>
      </c>
      <c r="E2491" t="str">
        <f t="shared" si="707"/>
        <v>CRS</v>
      </c>
      <c r="F2491" t="str">
        <f t="shared" si="708"/>
        <v>RACK</v>
      </c>
      <c r="G2491" t="str">
        <f t="shared" si="709"/>
        <v>SBK</v>
      </c>
      <c r="H2491">
        <f t="shared" si="710"/>
        <v>105</v>
      </c>
      <c r="I2491">
        <f t="shared" si="711"/>
        <v>42591</v>
      </c>
      <c r="J2491">
        <f t="shared" si="712"/>
        <v>42595</v>
      </c>
      <c r="K2491" t="str">
        <f t="shared" si="713"/>
        <v>NQQ1</v>
      </c>
      <c r="L2491">
        <f t="shared" si="714"/>
        <v>115</v>
      </c>
      <c r="M2491">
        <f t="shared" si="715"/>
        <v>4</v>
      </c>
      <c r="N2491">
        <f t="shared" si="716"/>
        <v>0</v>
      </c>
      <c r="O2491">
        <f t="shared" si="717"/>
        <v>0</v>
      </c>
      <c r="P2491" s="52" t="str">
        <f t="shared" si="718"/>
        <v>BOOKING.COM</v>
      </c>
      <c r="Q2491" s="52" t="str">
        <f t="shared" si="719"/>
        <v>*JBS HOTELS</v>
      </c>
      <c r="R2491" s="52" t="str">
        <f t="shared" si="720"/>
        <v>TOERKOOP REISBURO DE VEER</v>
      </c>
    </row>
    <row r="2492" spans="1:18" ht="15" customHeight="1">
      <c r="A2492" t="str">
        <f t="shared" si="703"/>
        <v>JAPANWALA, SAAID</v>
      </c>
      <c r="B2492" t="str">
        <f t="shared" si="704"/>
        <v>806-173018</v>
      </c>
      <c r="C2492">
        <f t="shared" si="705"/>
        <v>93155045</v>
      </c>
      <c r="D2492" t="str">
        <f t="shared" si="706"/>
        <v>Checked Out</v>
      </c>
      <c r="E2492" t="str">
        <f t="shared" si="707"/>
        <v>CRS</v>
      </c>
      <c r="F2492" t="str">
        <f t="shared" si="708"/>
        <v>RACK</v>
      </c>
      <c r="G2492" t="str">
        <f t="shared" si="709"/>
        <v>SBK</v>
      </c>
      <c r="H2492">
        <f t="shared" si="710"/>
        <v>105</v>
      </c>
      <c r="I2492">
        <f t="shared" si="711"/>
        <v>42591</v>
      </c>
      <c r="J2492">
        <f t="shared" si="712"/>
        <v>42595</v>
      </c>
      <c r="K2492" t="str">
        <f t="shared" si="713"/>
        <v>NQQ1</v>
      </c>
      <c r="L2492">
        <f t="shared" si="714"/>
        <v>115</v>
      </c>
      <c r="M2492">
        <f t="shared" si="715"/>
        <v>4</v>
      </c>
      <c r="N2492">
        <f t="shared" si="716"/>
        <v>0</v>
      </c>
      <c r="O2492">
        <f t="shared" si="717"/>
        <v>0</v>
      </c>
      <c r="P2492" s="52" t="str">
        <f t="shared" si="718"/>
        <v>BOOKING.COM</v>
      </c>
      <c r="Q2492" s="52" t="str">
        <f t="shared" si="719"/>
        <v>*JBS HOTELS</v>
      </c>
      <c r="R2492" s="52" t="str">
        <f t="shared" si="720"/>
        <v>TOERKOOP REISBURO DE VEER</v>
      </c>
    </row>
    <row r="2493" spans="1:18" ht="15" customHeight="1">
      <c r="A2493" t="str">
        <f t="shared" si="703"/>
        <v>JAPANWALA, SAAID</v>
      </c>
      <c r="B2493" t="str">
        <f t="shared" si="704"/>
        <v>806-173018</v>
      </c>
      <c r="C2493">
        <f t="shared" si="705"/>
        <v>93155045</v>
      </c>
      <c r="D2493" t="str">
        <f t="shared" si="706"/>
        <v>Checked Out</v>
      </c>
      <c r="E2493" t="str">
        <f t="shared" si="707"/>
        <v>CRS</v>
      </c>
      <c r="F2493" t="str">
        <f t="shared" si="708"/>
        <v>RACK</v>
      </c>
      <c r="G2493" t="str">
        <f t="shared" si="709"/>
        <v>SBK</v>
      </c>
      <c r="H2493">
        <f t="shared" si="710"/>
        <v>105</v>
      </c>
      <c r="I2493">
        <f t="shared" si="711"/>
        <v>42591</v>
      </c>
      <c r="J2493">
        <f t="shared" si="712"/>
        <v>42595</v>
      </c>
      <c r="K2493" t="str">
        <f t="shared" si="713"/>
        <v>NQQ1</v>
      </c>
      <c r="L2493">
        <f t="shared" si="714"/>
        <v>115</v>
      </c>
      <c r="M2493">
        <f t="shared" si="715"/>
        <v>4</v>
      </c>
      <c r="N2493">
        <f t="shared" si="716"/>
        <v>0</v>
      </c>
      <c r="O2493">
        <f t="shared" si="717"/>
        <v>0</v>
      </c>
      <c r="P2493" s="52" t="str">
        <f t="shared" si="718"/>
        <v>BOOKING.COM</v>
      </c>
      <c r="Q2493" s="52" t="str">
        <f t="shared" si="719"/>
        <v>*JBS HOTELS</v>
      </c>
      <c r="R2493" s="52" t="str">
        <f t="shared" si="720"/>
        <v>TOERKOOP REISBURO DE VEER</v>
      </c>
    </row>
    <row r="2494" spans="1:18" ht="15" customHeight="1">
      <c r="A2494" t="str">
        <f t="shared" si="703"/>
        <v>JAPANWALA, SAAID</v>
      </c>
      <c r="B2494" t="str">
        <f t="shared" si="704"/>
        <v>806-173018</v>
      </c>
      <c r="C2494">
        <f t="shared" si="705"/>
        <v>93155045</v>
      </c>
      <c r="D2494" t="str">
        <f t="shared" si="706"/>
        <v>Checked Out</v>
      </c>
      <c r="E2494" t="str">
        <f t="shared" si="707"/>
        <v>CRS</v>
      </c>
      <c r="F2494" t="str">
        <f t="shared" si="708"/>
        <v>RACK</v>
      </c>
      <c r="G2494" t="str">
        <f t="shared" si="709"/>
        <v>SBK</v>
      </c>
      <c r="H2494">
        <f t="shared" si="710"/>
        <v>105</v>
      </c>
      <c r="I2494">
        <f t="shared" si="711"/>
        <v>42591</v>
      </c>
      <c r="J2494">
        <f t="shared" si="712"/>
        <v>42595</v>
      </c>
      <c r="K2494" t="str">
        <f t="shared" si="713"/>
        <v>NQQ1</v>
      </c>
      <c r="L2494">
        <f t="shared" si="714"/>
        <v>115</v>
      </c>
      <c r="M2494">
        <f t="shared" si="715"/>
        <v>4</v>
      </c>
      <c r="N2494">
        <f t="shared" si="716"/>
        <v>0</v>
      </c>
      <c r="O2494">
        <f t="shared" si="717"/>
        <v>0</v>
      </c>
      <c r="P2494" s="52" t="str">
        <f t="shared" si="718"/>
        <v>BOOKING.COM</v>
      </c>
      <c r="Q2494" s="52" t="str">
        <f t="shared" si="719"/>
        <v>*JBS HOTELS</v>
      </c>
      <c r="R2494" s="52" t="str">
        <f t="shared" si="720"/>
        <v>TOERKOOP REISBURO DE VEER</v>
      </c>
    </row>
    <row r="2495" spans="1:18" ht="15" customHeight="1">
      <c r="A2495" t="str">
        <f t="shared" si="703"/>
        <v>JAPANWALA, SAAID</v>
      </c>
      <c r="B2495" t="str">
        <f t="shared" si="704"/>
        <v>806-173018</v>
      </c>
      <c r="C2495">
        <f t="shared" si="705"/>
        <v>93155045</v>
      </c>
      <c r="D2495" t="str">
        <f t="shared" si="706"/>
        <v>Checked Out</v>
      </c>
      <c r="E2495" t="str">
        <f t="shared" si="707"/>
        <v>CRS</v>
      </c>
      <c r="F2495" t="str">
        <f t="shared" si="708"/>
        <v>RACK</v>
      </c>
      <c r="G2495" t="str">
        <f t="shared" si="709"/>
        <v>SBK</v>
      </c>
      <c r="H2495">
        <f t="shared" si="710"/>
        <v>105</v>
      </c>
      <c r="I2495">
        <f t="shared" si="711"/>
        <v>42591</v>
      </c>
      <c r="J2495">
        <f t="shared" si="712"/>
        <v>42595</v>
      </c>
      <c r="K2495" t="str">
        <f t="shared" si="713"/>
        <v>NQQ1</v>
      </c>
      <c r="L2495">
        <f t="shared" si="714"/>
        <v>115</v>
      </c>
      <c r="M2495">
        <f t="shared" si="715"/>
        <v>4</v>
      </c>
      <c r="N2495">
        <f t="shared" si="716"/>
        <v>0</v>
      </c>
      <c r="O2495">
        <f t="shared" si="717"/>
        <v>0</v>
      </c>
      <c r="P2495" s="52" t="str">
        <f t="shared" si="718"/>
        <v>BOOKING.COM</v>
      </c>
      <c r="Q2495" s="52" t="str">
        <f t="shared" si="719"/>
        <v>*JBS HOTELS</v>
      </c>
      <c r="R2495" s="52" t="str">
        <f t="shared" si="720"/>
        <v>TOERKOOP REISBURO DE VEER</v>
      </c>
    </row>
    <row r="2496" spans="1:18" ht="15" customHeight="1">
      <c r="A2496" t="str">
        <f t="shared" si="703"/>
        <v>JAPANWALA, SAAID</v>
      </c>
      <c r="B2496" t="str">
        <f t="shared" si="704"/>
        <v>806-173018</v>
      </c>
      <c r="C2496">
        <f t="shared" si="705"/>
        <v>93155045</v>
      </c>
      <c r="D2496" t="str">
        <f t="shared" si="706"/>
        <v>Checked Out</v>
      </c>
      <c r="E2496" t="str">
        <f t="shared" si="707"/>
        <v>CRS</v>
      </c>
      <c r="F2496" t="str">
        <f t="shared" si="708"/>
        <v>RACK</v>
      </c>
      <c r="G2496" t="str">
        <f t="shared" si="709"/>
        <v>SBK</v>
      </c>
      <c r="H2496">
        <f t="shared" si="710"/>
        <v>105</v>
      </c>
      <c r="I2496">
        <f t="shared" si="711"/>
        <v>42591</v>
      </c>
      <c r="J2496">
        <f t="shared" si="712"/>
        <v>42595</v>
      </c>
      <c r="K2496" t="str">
        <f t="shared" si="713"/>
        <v>NQQ1</v>
      </c>
      <c r="L2496">
        <f t="shared" si="714"/>
        <v>115</v>
      </c>
      <c r="M2496">
        <f t="shared" si="715"/>
        <v>4</v>
      </c>
      <c r="N2496">
        <f t="shared" si="716"/>
        <v>0</v>
      </c>
      <c r="O2496">
        <f t="shared" si="717"/>
        <v>0</v>
      </c>
      <c r="P2496" s="52" t="str">
        <f t="shared" si="718"/>
        <v>BOOKING.COM</v>
      </c>
      <c r="Q2496" s="52" t="str">
        <f t="shared" si="719"/>
        <v>*JBS HOTELS</v>
      </c>
      <c r="R2496" s="52" t="str">
        <f t="shared" si="720"/>
        <v>TOERKOOP REISBURO DE VEER</v>
      </c>
    </row>
    <row r="2497" spans="1:18" ht="15" customHeight="1">
      <c r="A2497" t="str">
        <f t="shared" si="703"/>
        <v>JAPANWALA, SAAID</v>
      </c>
      <c r="B2497" t="str">
        <f t="shared" si="704"/>
        <v>806-173018</v>
      </c>
      <c r="C2497">
        <f t="shared" si="705"/>
        <v>93155045</v>
      </c>
      <c r="D2497" t="str">
        <f t="shared" si="706"/>
        <v>Checked Out</v>
      </c>
      <c r="E2497" t="str">
        <f t="shared" si="707"/>
        <v>CRS</v>
      </c>
      <c r="F2497" t="str">
        <f t="shared" si="708"/>
        <v>RACK</v>
      </c>
      <c r="G2497" t="str">
        <f t="shared" si="709"/>
        <v>SBK</v>
      </c>
      <c r="H2497">
        <f t="shared" si="710"/>
        <v>105</v>
      </c>
      <c r="I2497">
        <f t="shared" si="711"/>
        <v>42591</v>
      </c>
      <c r="J2497">
        <f t="shared" si="712"/>
        <v>42595</v>
      </c>
      <c r="K2497" t="str">
        <f t="shared" si="713"/>
        <v>NQQ1</v>
      </c>
      <c r="L2497">
        <f t="shared" si="714"/>
        <v>115</v>
      </c>
      <c r="M2497">
        <f t="shared" si="715"/>
        <v>4</v>
      </c>
      <c r="N2497">
        <f t="shared" si="716"/>
        <v>0</v>
      </c>
      <c r="O2497">
        <f t="shared" si="717"/>
        <v>0</v>
      </c>
      <c r="P2497" s="52" t="str">
        <f t="shared" si="718"/>
        <v>BOOKING.COM</v>
      </c>
      <c r="Q2497" s="52" t="str">
        <f t="shared" si="719"/>
        <v>*JBS HOTELS</v>
      </c>
      <c r="R2497" s="52" t="str">
        <f t="shared" si="720"/>
        <v>TOERKOOP REISBURO DE VEER</v>
      </c>
    </row>
    <row r="2498" spans="1:18" ht="15" customHeight="1">
      <c r="A2498" t="str">
        <f t="shared" si="703"/>
        <v>JAPANWALA, SAAID</v>
      </c>
      <c r="B2498" t="str">
        <f t="shared" si="704"/>
        <v>806-173018</v>
      </c>
      <c r="C2498">
        <f t="shared" si="705"/>
        <v>93155045</v>
      </c>
      <c r="D2498" t="str">
        <f t="shared" si="706"/>
        <v>Checked Out</v>
      </c>
      <c r="E2498" t="str">
        <f t="shared" si="707"/>
        <v>CRS</v>
      </c>
      <c r="F2498" t="str">
        <f t="shared" si="708"/>
        <v>RACK</v>
      </c>
      <c r="G2498" t="str">
        <f t="shared" si="709"/>
        <v>SBK</v>
      </c>
      <c r="H2498">
        <f t="shared" si="710"/>
        <v>105</v>
      </c>
      <c r="I2498">
        <f t="shared" si="711"/>
        <v>42591</v>
      </c>
      <c r="J2498">
        <f t="shared" si="712"/>
        <v>42595</v>
      </c>
      <c r="K2498" t="str">
        <f t="shared" si="713"/>
        <v>NQQ1</v>
      </c>
      <c r="L2498">
        <f t="shared" si="714"/>
        <v>115</v>
      </c>
      <c r="M2498">
        <f t="shared" si="715"/>
        <v>4</v>
      </c>
      <c r="N2498">
        <f t="shared" si="716"/>
        <v>0</v>
      </c>
      <c r="O2498">
        <f t="shared" si="717"/>
        <v>0</v>
      </c>
      <c r="P2498" s="52" t="str">
        <f t="shared" si="718"/>
        <v>BOOKING.COM</v>
      </c>
      <c r="Q2498" s="52" t="str">
        <f t="shared" si="719"/>
        <v>*JBS HOTELS</v>
      </c>
      <c r="R2498" s="52" t="str">
        <f t="shared" si="720"/>
        <v>TOERKOOP REISBURO DE VEER</v>
      </c>
    </row>
    <row r="2499" spans="1:18" ht="15" customHeight="1">
      <c r="A2499" t="str">
        <f t="shared" si="703"/>
        <v>JAPANWALA, SAAID</v>
      </c>
      <c r="B2499" t="str">
        <f t="shared" si="704"/>
        <v>806-173018</v>
      </c>
      <c r="C2499">
        <f t="shared" si="705"/>
        <v>93155045</v>
      </c>
      <c r="D2499" t="str">
        <f t="shared" si="706"/>
        <v>Checked Out</v>
      </c>
      <c r="E2499" t="str">
        <f t="shared" si="707"/>
        <v>CRS</v>
      </c>
      <c r="F2499" t="str">
        <f t="shared" si="708"/>
        <v>RACK</v>
      </c>
      <c r="G2499" t="str">
        <f t="shared" si="709"/>
        <v>SBK</v>
      </c>
      <c r="H2499">
        <f t="shared" si="710"/>
        <v>105</v>
      </c>
      <c r="I2499">
        <f t="shared" si="711"/>
        <v>42591</v>
      </c>
      <c r="J2499">
        <f t="shared" si="712"/>
        <v>42595</v>
      </c>
      <c r="K2499" t="str">
        <f t="shared" si="713"/>
        <v>NQQ1</v>
      </c>
      <c r="L2499">
        <f t="shared" si="714"/>
        <v>115</v>
      </c>
      <c r="M2499">
        <f t="shared" si="715"/>
        <v>4</v>
      </c>
      <c r="N2499">
        <f t="shared" si="716"/>
        <v>0</v>
      </c>
      <c r="O2499">
        <f t="shared" si="717"/>
        <v>0</v>
      </c>
      <c r="P2499" s="52" t="str">
        <f t="shared" si="718"/>
        <v>BOOKING.COM</v>
      </c>
      <c r="Q2499" s="52" t="str">
        <f t="shared" si="719"/>
        <v>*JBS HOTELS</v>
      </c>
      <c r="R2499" s="52" t="str">
        <f t="shared" si="720"/>
        <v>TOERKOOP REISBURO DE VEER</v>
      </c>
    </row>
    <row r="2500" spans="1:18" ht="15" customHeight="1">
      <c r="A2500" t="str">
        <f t="shared" si="703"/>
        <v>JAPANWALA, SAAID</v>
      </c>
      <c r="B2500" t="str">
        <f t="shared" si="704"/>
        <v>806-173018</v>
      </c>
      <c r="C2500">
        <f t="shared" si="705"/>
        <v>93155045</v>
      </c>
      <c r="D2500" t="str">
        <f t="shared" si="706"/>
        <v>Checked Out</v>
      </c>
      <c r="E2500" t="str">
        <f t="shared" si="707"/>
        <v>CRS</v>
      </c>
      <c r="F2500" t="str">
        <f t="shared" si="708"/>
        <v>RACK</v>
      </c>
      <c r="G2500" t="str">
        <f t="shared" si="709"/>
        <v>SBK</v>
      </c>
      <c r="H2500">
        <f t="shared" si="710"/>
        <v>105</v>
      </c>
      <c r="I2500">
        <f t="shared" si="711"/>
        <v>42591</v>
      </c>
      <c r="J2500">
        <f t="shared" si="712"/>
        <v>42595</v>
      </c>
      <c r="K2500" t="str">
        <f t="shared" si="713"/>
        <v>NQQ1</v>
      </c>
      <c r="L2500">
        <f t="shared" si="714"/>
        <v>115</v>
      </c>
      <c r="M2500">
        <f t="shared" si="715"/>
        <v>4</v>
      </c>
      <c r="N2500">
        <f t="shared" si="716"/>
        <v>0</v>
      </c>
      <c r="O2500">
        <f t="shared" si="717"/>
        <v>0</v>
      </c>
      <c r="P2500" s="52" t="str">
        <f t="shared" si="718"/>
        <v>BOOKING.COM</v>
      </c>
      <c r="Q2500" s="52" t="str">
        <f t="shared" si="719"/>
        <v>*JBS HOTELS</v>
      </c>
      <c r="R2500" s="52" t="str">
        <f t="shared" si="720"/>
        <v>TOERKOOP REISBURO DE VEER</v>
      </c>
    </row>
    <row r="2501" spans="1:18" ht="15" customHeight="1">
      <c r="A2501" t="str">
        <f t="shared" si="703"/>
        <v>JAPANWALA, SAAID</v>
      </c>
      <c r="B2501" t="str">
        <f t="shared" si="704"/>
        <v>806-173018</v>
      </c>
      <c r="C2501">
        <f t="shared" si="705"/>
        <v>93155045</v>
      </c>
      <c r="D2501" t="str">
        <f t="shared" si="706"/>
        <v>Checked Out</v>
      </c>
      <c r="E2501" t="str">
        <f t="shared" si="707"/>
        <v>CRS</v>
      </c>
      <c r="F2501" t="str">
        <f t="shared" si="708"/>
        <v>RACK</v>
      </c>
      <c r="G2501" t="str">
        <f t="shared" si="709"/>
        <v>SBK</v>
      </c>
      <c r="H2501">
        <f t="shared" si="710"/>
        <v>105</v>
      </c>
      <c r="I2501">
        <f t="shared" si="711"/>
        <v>42591</v>
      </c>
      <c r="J2501">
        <f t="shared" si="712"/>
        <v>42595</v>
      </c>
      <c r="K2501" t="str">
        <f t="shared" si="713"/>
        <v>NQQ1</v>
      </c>
      <c r="L2501">
        <f t="shared" si="714"/>
        <v>115</v>
      </c>
      <c r="M2501">
        <f t="shared" si="715"/>
        <v>4</v>
      </c>
      <c r="N2501">
        <f t="shared" si="716"/>
        <v>0</v>
      </c>
      <c r="O2501">
        <f t="shared" si="717"/>
        <v>0</v>
      </c>
      <c r="P2501" s="52" t="str">
        <f t="shared" si="718"/>
        <v>BOOKING.COM</v>
      </c>
      <c r="Q2501" s="52" t="str">
        <f t="shared" si="719"/>
        <v>*JBS HOTELS</v>
      </c>
      <c r="R2501" s="52" t="str">
        <f t="shared" si="720"/>
        <v>TOERKOOP REISBURO DE VEER</v>
      </c>
    </row>
    <row r="2502" spans="1:18" ht="15" customHeight="1">
      <c r="A2502" t="str">
        <f t="shared" si="703"/>
        <v>JAPANWALA, SAAID</v>
      </c>
      <c r="B2502" t="str">
        <f t="shared" si="704"/>
        <v>806-173018</v>
      </c>
      <c r="C2502">
        <f t="shared" si="705"/>
        <v>93155045</v>
      </c>
      <c r="D2502" t="str">
        <f t="shared" si="706"/>
        <v>Checked Out</v>
      </c>
      <c r="E2502" t="str">
        <f t="shared" si="707"/>
        <v>CRS</v>
      </c>
      <c r="F2502" t="str">
        <f t="shared" si="708"/>
        <v>RACK</v>
      </c>
      <c r="G2502" t="str">
        <f t="shared" si="709"/>
        <v>SBK</v>
      </c>
      <c r="H2502">
        <f t="shared" si="710"/>
        <v>105</v>
      </c>
      <c r="I2502">
        <f t="shared" si="711"/>
        <v>42591</v>
      </c>
      <c r="J2502">
        <f t="shared" si="712"/>
        <v>42595</v>
      </c>
      <c r="K2502" t="str">
        <f t="shared" si="713"/>
        <v>NQQ1</v>
      </c>
      <c r="L2502">
        <f t="shared" si="714"/>
        <v>115</v>
      </c>
      <c r="M2502">
        <f t="shared" si="715"/>
        <v>4</v>
      </c>
      <c r="N2502">
        <f t="shared" si="716"/>
        <v>0</v>
      </c>
      <c r="O2502">
        <f t="shared" si="717"/>
        <v>0</v>
      </c>
      <c r="P2502" s="52" t="str">
        <f t="shared" si="718"/>
        <v>BOOKING.COM</v>
      </c>
      <c r="Q2502" s="52" t="str">
        <f t="shared" si="719"/>
        <v>*JBS HOTELS</v>
      </c>
      <c r="R2502" s="52" t="str">
        <f t="shared" si="720"/>
        <v>TOERKOOP REISBURO DE VEER</v>
      </c>
    </row>
    <row r="2503" spans="1:18" ht="15" customHeight="1">
      <c r="A2503" t="str">
        <f t="shared" si="703"/>
        <v>JAPANWALA, SAAID</v>
      </c>
      <c r="B2503" t="str">
        <f t="shared" si="704"/>
        <v>806-173018</v>
      </c>
      <c r="C2503">
        <f t="shared" si="705"/>
        <v>93155045</v>
      </c>
      <c r="D2503" t="str">
        <f t="shared" si="706"/>
        <v>Checked Out</v>
      </c>
      <c r="E2503" t="str">
        <f t="shared" si="707"/>
        <v>CRS</v>
      </c>
      <c r="F2503" t="str">
        <f t="shared" si="708"/>
        <v>RACK</v>
      </c>
      <c r="G2503" t="str">
        <f t="shared" si="709"/>
        <v>SBK</v>
      </c>
      <c r="H2503">
        <f t="shared" si="710"/>
        <v>105</v>
      </c>
      <c r="I2503">
        <f t="shared" si="711"/>
        <v>42591</v>
      </c>
      <c r="J2503">
        <f t="shared" si="712"/>
        <v>42595</v>
      </c>
      <c r="K2503" t="str">
        <f t="shared" si="713"/>
        <v>NQQ1</v>
      </c>
      <c r="L2503">
        <f t="shared" si="714"/>
        <v>115</v>
      </c>
      <c r="M2503">
        <f t="shared" si="715"/>
        <v>4</v>
      </c>
      <c r="N2503">
        <f t="shared" si="716"/>
        <v>0</v>
      </c>
      <c r="O2503">
        <f t="shared" si="717"/>
        <v>0</v>
      </c>
      <c r="P2503" s="52" t="str">
        <f t="shared" si="718"/>
        <v>BOOKING.COM</v>
      </c>
      <c r="Q2503" s="52" t="str">
        <f t="shared" si="719"/>
        <v>*JBS HOTELS</v>
      </c>
      <c r="R2503" s="52" t="str">
        <f t="shared" si="720"/>
        <v>TOERKOOP REISBURO DE VEER</v>
      </c>
    </row>
    <row r="2504" spans="1:18" ht="15" customHeight="1">
      <c r="A2504" t="str">
        <f t="shared" si="703"/>
        <v>JAPANWALA, SAAID</v>
      </c>
      <c r="B2504" t="str">
        <f t="shared" si="704"/>
        <v>806-173018</v>
      </c>
      <c r="C2504">
        <f t="shared" si="705"/>
        <v>93155045</v>
      </c>
      <c r="D2504" t="str">
        <f t="shared" si="706"/>
        <v>Checked Out</v>
      </c>
      <c r="E2504" t="str">
        <f t="shared" si="707"/>
        <v>CRS</v>
      </c>
      <c r="F2504" t="str">
        <f t="shared" si="708"/>
        <v>RACK</v>
      </c>
      <c r="G2504" t="str">
        <f t="shared" si="709"/>
        <v>SBK</v>
      </c>
      <c r="H2504">
        <f t="shared" si="710"/>
        <v>105</v>
      </c>
      <c r="I2504">
        <f t="shared" si="711"/>
        <v>42591</v>
      </c>
      <c r="J2504">
        <f t="shared" si="712"/>
        <v>42595</v>
      </c>
      <c r="K2504" t="str">
        <f t="shared" si="713"/>
        <v>NQQ1</v>
      </c>
      <c r="L2504">
        <f t="shared" si="714"/>
        <v>115</v>
      </c>
      <c r="M2504">
        <f t="shared" si="715"/>
        <v>4</v>
      </c>
      <c r="N2504">
        <f t="shared" si="716"/>
        <v>0</v>
      </c>
      <c r="O2504">
        <f t="shared" si="717"/>
        <v>0</v>
      </c>
      <c r="P2504" s="52" t="str">
        <f t="shared" si="718"/>
        <v>BOOKING.COM</v>
      </c>
      <c r="Q2504" s="52" t="str">
        <f t="shared" si="719"/>
        <v>*JBS HOTELS</v>
      </c>
      <c r="R2504" s="52" t="str">
        <f t="shared" si="720"/>
        <v>TOERKOOP REISBURO DE VEER</v>
      </c>
    </row>
    <row r="2505" spans="1:18" ht="15" customHeight="1">
      <c r="A2505" t="str">
        <f t="shared" si="703"/>
        <v>JAPANWALA, SAAID</v>
      </c>
      <c r="B2505" t="str">
        <f t="shared" si="704"/>
        <v>806-173018</v>
      </c>
      <c r="C2505">
        <f t="shared" si="705"/>
        <v>93155045</v>
      </c>
      <c r="D2505" t="str">
        <f t="shared" si="706"/>
        <v>Checked Out</v>
      </c>
      <c r="E2505" t="str">
        <f t="shared" si="707"/>
        <v>CRS</v>
      </c>
      <c r="F2505" t="str">
        <f t="shared" si="708"/>
        <v>RACK</v>
      </c>
      <c r="G2505" t="str">
        <f t="shared" si="709"/>
        <v>SBK</v>
      </c>
      <c r="H2505">
        <f t="shared" si="710"/>
        <v>105</v>
      </c>
      <c r="I2505">
        <f t="shared" si="711"/>
        <v>42591</v>
      </c>
      <c r="J2505">
        <f t="shared" si="712"/>
        <v>42595</v>
      </c>
      <c r="K2505" t="str">
        <f t="shared" si="713"/>
        <v>NQQ1</v>
      </c>
      <c r="L2505">
        <f t="shared" si="714"/>
        <v>115</v>
      </c>
      <c r="M2505">
        <f t="shared" si="715"/>
        <v>4</v>
      </c>
      <c r="N2505">
        <f t="shared" si="716"/>
        <v>0</v>
      </c>
      <c r="O2505">
        <f t="shared" si="717"/>
        <v>0</v>
      </c>
      <c r="P2505" s="52" t="str">
        <f t="shared" si="718"/>
        <v>BOOKING.COM</v>
      </c>
      <c r="Q2505" s="52" t="str">
        <f t="shared" si="719"/>
        <v>*JBS HOTELS</v>
      </c>
      <c r="R2505" s="52" t="str">
        <f t="shared" si="720"/>
        <v>TOERKOOP REISBURO DE VEER</v>
      </c>
    </row>
    <row r="2506" spans="1:18" ht="15" customHeight="1">
      <c r="A2506" t="str">
        <f t="shared" si="703"/>
        <v>JAPANWALA, SAAID</v>
      </c>
      <c r="B2506" t="str">
        <f t="shared" si="704"/>
        <v>806-173018</v>
      </c>
      <c r="C2506">
        <f t="shared" si="705"/>
        <v>93155045</v>
      </c>
      <c r="D2506" t="str">
        <f t="shared" si="706"/>
        <v>Checked Out</v>
      </c>
      <c r="E2506" t="str">
        <f t="shared" si="707"/>
        <v>CRS</v>
      </c>
      <c r="F2506" t="str">
        <f t="shared" si="708"/>
        <v>RACK</v>
      </c>
      <c r="G2506" t="str">
        <f t="shared" si="709"/>
        <v>SBK</v>
      </c>
      <c r="H2506">
        <f t="shared" si="710"/>
        <v>105</v>
      </c>
      <c r="I2506">
        <f t="shared" si="711"/>
        <v>42591</v>
      </c>
      <c r="J2506">
        <f t="shared" si="712"/>
        <v>42595</v>
      </c>
      <c r="K2506" t="str">
        <f t="shared" si="713"/>
        <v>NQQ1</v>
      </c>
      <c r="L2506">
        <f t="shared" si="714"/>
        <v>115</v>
      </c>
      <c r="M2506">
        <f t="shared" si="715"/>
        <v>4</v>
      </c>
      <c r="N2506">
        <f t="shared" si="716"/>
        <v>0</v>
      </c>
      <c r="O2506">
        <f t="shared" si="717"/>
        <v>0</v>
      </c>
      <c r="P2506" s="52" t="str">
        <f t="shared" si="718"/>
        <v>BOOKING.COM</v>
      </c>
      <c r="Q2506" s="52" t="str">
        <f t="shared" si="719"/>
        <v>*JBS HOTELS</v>
      </c>
      <c r="R2506" s="52" t="str">
        <f t="shared" si="720"/>
        <v>TOERKOOP REISBURO DE VEER</v>
      </c>
    </row>
    <row r="2507" spans="1:18" ht="15" customHeight="1">
      <c r="A2507" t="str">
        <f t="shared" si="703"/>
        <v>JAPANWALA, SAAID</v>
      </c>
      <c r="B2507" t="str">
        <f t="shared" si="704"/>
        <v>806-173018</v>
      </c>
      <c r="C2507">
        <f t="shared" si="705"/>
        <v>93155045</v>
      </c>
      <c r="D2507" t="str">
        <f t="shared" si="706"/>
        <v>Checked Out</v>
      </c>
      <c r="E2507" t="str">
        <f t="shared" si="707"/>
        <v>CRS</v>
      </c>
      <c r="F2507" t="str">
        <f t="shared" si="708"/>
        <v>RACK</v>
      </c>
      <c r="G2507" t="str">
        <f t="shared" si="709"/>
        <v>SBK</v>
      </c>
      <c r="H2507">
        <f t="shared" si="710"/>
        <v>105</v>
      </c>
      <c r="I2507">
        <f t="shared" si="711"/>
        <v>42591</v>
      </c>
      <c r="J2507">
        <f t="shared" si="712"/>
        <v>42595</v>
      </c>
      <c r="K2507" t="str">
        <f t="shared" si="713"/>
        <v>NQQ1</v>
      </c>
      <c r="L2507">
        <f t="shared" si="714"/>
        <v>115</v>
      </c>
      <c r="M2507">
        <f t="shared" si="715"/>
        <v>4</v>
      </c>
      <c r="N2507">
        <f t="shared" si="716"/>
        <v>0</v>
      </c>
      <c r="O2507">
        <f t="shared" si="717"/>
        <v>0</v>
      </c>
      <c r="P2507" s="52" t="str">
        <f t="shared" si="718"/>
        <v>BOOKING.COM</v>
      </c>
      <c r="Q2507" s="52" t="str">
        <f t="shared" si="719"/>
        <v>*JBS HOTELS</v>
      </c>
      <c r="R2507" s="52" t="str">
        <f t="shared" si="720"/>
        <v>TOERKOOP REISBURO DE VEER</v>
      </c>
    </row>
    <row r="2508" spans="1:18" ht="15" customHeight="1">
      <c r="A2508" t="str">
        <f t="shared" si="703"/>
        <v>JAPANWALA, SAAID</v>
      </c>
      <c r="B2508" t="str">
        <f t="shared" si="704"/>
        <v>806-173018</v>
      </c>
      <c r="C2508">
        <f t="shared" si="705"/>
        <v>93155045</v>
      </c>
      <c r="D2508" t="str">
        <f t="shared" si="706"/>
        <v>Checked Out</v>
      </c>
      <c r="E2508" t="str">
        <f t="shared" si="707"/>
        <v>CRS</v>
      </c>
      <c r="F2508" t="str">
        <f t="shared" si="708"/>
        <v>RACK</v>
      </c>
      <c r="G2508" t="str">
        <f t="shared" si="709"/>
        <v>SBK</v>
      </c>
      <c r="H2508">
        <f t="shared" si="710"/>
        <v>105</v>
      </c>
      <c r="I2508">
        <f t="shared" si="711"/>
        <v>42591</v>
      </c>
      <c r="J2508">
        <f t="shared" si="712"/>
        <v>42595</v>
      </c>
      <c r="K2508" t="str">
        <f t="shared" si="713"/>
        <v>NQQ1</v>
      </c>
      <c r="L2508">
        <f t="shared" si="714"/>
        <v>115</v>
      </c>
      <c r="M2508">
        <f t="shared" si="715"/>
        <v>4</v>
      </c>
      <c r="N2508">
        <f t="shared" si="716"/>
        <v>0</v>
      </c>
      <c r="O2508">
        <f t="shared" si="717"/>
        <v>0</v>
      </c>
      <c r="P2508" s="52" t="str">
        <f t="shared" si="718"/>
        <v>BOOKING.COM</v>
      </c>
      <c r="Q2508" s="52" t="str">
        <f t="shared" si="719"/>
        <v>*JBS HOTELS</v>
      </c>
      <c r="R2508" s="52" t="str">
        <f t="shared" si="720"/>
        <v>TOERKOOP REISBURO DE VEER</v>
      </c>
    </row>
    <row r="2509" spans="1:18" ht="15" customHeight="1">
      <c r="A2509" t="str">
        <f t="shared" si="703"/>
        <v>JAPANWALA, SAAID</v>
      </c>
      <c r="B2509" t="str">
        <f t="shared" si="704"/>
        <v>806-173018</v>
      </c>
      <c r="C2509">
        <f t="shared" si="705"/>
        <v>93155045</v>
      </c>
      <c r="D2509" t="str">
        <f t="shared" si="706"/>
        <v>Checked Out</v>
      </c>
      <c r="E2509" t="str">
        <f t="shared" si="707"/>
        <v>CRS</v>
      </c>
      <c r="F2509" t="str">
        <f t="shared" si="708"/>
        <v>RACK</v>
      </c>
      <c r="G2509" t="str">
        <f t="shared" si="709"/>
        <v>SBK</v>
      </c>
      <c r="H2509">
        <f t="shared" si="710"/>
        <v>105</v>
      </c>
      <c r="I2509">
        <f t="shared" si="711"/>
        <v>42591</v>
      </c>
      <c r="J2509">
        <f t="shared" si="712"/>
        <v>42595</v>
      </c>
      <c r="K2509" t="str">
        <f t="shared" si="713"/>
        <v>NQQ1</v>
      </c>
      <c r="L2509">
        <f t="shared" si="714"/>
        <v>115</v>
      </c>
      <c r="M2509">
        <f t="shared" si="715"/>
        <v>4</v>
      </c>
      <c r="N2509">
        <f t="shared" si="716"/>
        <v>0</v>
      </c>
      <c r="O2509">
        <f t="shared" si="717"/>
        <v>0</v>
      </c>
      <c r="P2509" s="52" t="str">
        <f t="shared" si="718"/>
        <v>BOOKING.COM</v>
      </c>
      <c r="Q2509" s="52" t="str">
        <f t="shared" si="719"/>
        <v>*JBS HOTELS</v>
      </c>
      <c r="R2509" s="52" t="str">
        <f t="shared" si="720"/>
        <v>TOERKOOP REISBURO DE VEER</v>
      </c>
    </row>
    <row r="2510" spans="1:18" ht="15" customHeight="1">
      <c r="A2510" t="str">
        <f t="shared" si="703"/>
        <v>JAPANWALA, SAAID</v>
      </c>
      <c r="B2510" t="str">
        <f t="shared" si="704"/>
        <v>806-173018</v>
      </c>
      <c r="C2510">
        <f t="shared" si="705"/>
        <v>93155045</v>
      </c>
      <c r="D2510" t="str">
        <f t="shared" si="706"/>
        <v>Checked Out</v>
      </c>
      <c r="E2510" t="str">
        <f t="shared" si="707"/>
        <v>CRS</v>
      </c>
      <c r="F2510" t="str">
        <f t="shared" si="708"/>
        <v>RACK</v>
      </c>
      <c r="G2510" t="str">
        <f t="shared" si="709"/>
        <v>SBK</v>
      </c>
      <c r="H2510">
        <f t="shared" si="710"/>
        <v>105</v>
      </c>
      <c r="I2510">
        <f t="shared" si="711"/>
        <v>42591</v>
      </c>
      <c r="J2510">
        <f t="shared" si="712"/>
        <v>42595</v>
      </c>
      <c r="K2510" t="str">
        <f t="shared" si="713"/>
        <v>NQQ1</v>
      </c>
      <c r="L2510">
        <f t="shared" si="714"/>
        <v>115</v>
      </c>
      <c r="M2510">
        <f t="shared" si="715"/>
        <v>4</v>
      </c>
      <c r="N2510">
        <f t="shared" si="716"/>
        <v>0</v>
      </c>
      <c r="O2510">
        <f t="shared" si="717"/>
        <v>0</v>
      </c>
      <c r="P2510" s="52" t="str">
        <f t="shared" si="718"/>
        <v>BOOKING.COM</v>
      </c>
      <c r="Q2510" s="52" t="str">
        <f t="shared" si="719"/>
        <v>*JBS HOTELS</v>
      </c>
      <c r="R2510" s="52" t="str">
        <f t="shared" si="720"/>
        <v>TOERKOOP REISBURO DE VEER</v>
      </c>
    </row>
    <row r="2511" spans="1:18" ht="15" customHeight="1">
      <c r="A2511" t="str">
        <f t="shared" si="703"/>
        <v>JAPANWALA, SAAID</v>
      </c>
      <c r="B2511" t="str">
        <f t="shared" si="704"/>
        <v>806-173018</v>
      </c>
      <c r="C2511">
        <f t="shared" si="705"/>
        <v>93155045</v>
      </c>
      <c r="D2511" t="str">
        <f t="shared" si="706"/>
        <v>Checked Out</v>
      </c>
      <c r="E2511" t="str">
        <f t="shared" si="707"/>
        <v>CRS</v>
      </c>
      <c r="F2511" t="str">
        <f t="shared" si="708"/>
        <v>RACK</v>
      </c>
      <c r="G2511" t="str">
        <f t="shared" si="709"/>
        <v>SBK</v>
      </c>
      <c r="H2511">
        <f t="shared" si="710"/>
        <v>105</v>
      </c>
      <c r="I2511">
        <f t="shared" si="711"/>
        <v>42591</v>
      </c>
      <c r="J2511">
        <f t="shared" si="712"/>
        <v>42595</v>
      </c>
      <c r="K2511" t="str">
        <f t="shared" si="713"/>
        <v>NQQ1</v>
      </c>
      <c r="L2511">
        <f t="shared" si="714"/>
        <v>115</v>
      </c>
      <c r="M2511">
        <f t="shared" si="715"/>
        <v>4</v>
      </c>
      <c r="N2511">
        <f t="shared" si="716"/>
        <v>0</v>
      </c>
      <c r="O2511">
        <f t="shared" si="717"/>
        <v>0</v>
      </c>
      <c r="P2511" s="52" t="str">
        <f t="shared" si="718"/>
        <v>BOOKING.COM</v>
      </c>
      <c r="Q2511" s="52" t="str">
        <f t="shared" si="719"/>
        <v>*JBS HOTELS</v>
      </c>
      <c r="R2511" s="52" t="str">
        <f t="shared" si="720"/>
        <v>TOERKOOP REISBURO DE VEER</v>
      </c>
    </row>
    <row r="2512" spans="1:18" ht="15" customHeight="1">
      <c r="A2512" t="str">
        <f t="shared" si="703"/>
        <v>JAPANWALA, SAAID</v>
      </c>
      <c r="B2512" t="str">
        <f t="shared" si="704"/>
        <v>806-173018</v>
      </c>
      <c r="C2512">
        <f t="shared" si="705"/>
        <v>93155045</v>
      </c>
      <c r="D2512" t="str">
        <f t="shared" si="706"/>
        <v>Checked Out</v>
      </c>
      <c r="E2512" t="str">
        <f t="shared" si="707"/>
        <v>CRS</v>
      </c>
      <c r="F2512" t="str">
        <f t="shared" si="708"/>
        <v>RACK</v>
      </c>
      <c r="G2512" t="str">
        <f t="shared" si="709"/>
        <v>SBK</v>
      </c>
      <c r="H2512">
        <f t="shared" si="710"/>
        <v>105</v>
      </c>
      <c r="I2512">
        <f t="shared" si="711"/>
        <v>42591</v>
      </c>
      <c r="J2512">
        <f t="shared" si="712"/>
        <v>42595</v>
      </c>
      <c r="K2512" t="str">
        <f t="shared" si="713"/>
        <v>NQQ1</v>
      </c>
      <c r="L2512">
        <f t="shared" si="714"/>
        <v>115</v>
      </c>
      <c r="M2512">
        <f t="shared" si="715"/>
        <v>4</v>
      </c>
      <c r="N2512">
        <f t="shared" si="716"/>
        <v>0</v>
      </c>
      <c r="O2512">
        <f t="shared" si="717"/>
        <v>0</v>
      </c>
      <c r="P2512" s="52" t="str">
        <f t="shared" si="718"/>
        <v>BOOKING.COM</v>
      </c>
      <c r="Q2512" s="52" t="str">
        <f t="shared" si="719"/>
        <v>*JBS HOTELS</v>
      </c>
      <c r="R2512" s="52" t="str">
        <f t="shared" si="720"/>
        <v>TOERKOOP REISBURO DE VEER</v>
      </c>
    </row>
    <row r="2513" spans="1:18" ht="15" customHeight="1">
      <c r="A2513" t="str">
        <f t="shared" si="703"/>
        <v>JAPANWALA, SAAID</v>
      </c>
      <c r="B2513" t="str">
        <f t="shared" si="704"/>
        <v>806-173018</v>
      </c>
      <c r="C2513">
        <f t="shared" si="705"/>
        <v>93155045</v>
      </c>
      <c r="D2513" t="str">
        <f t="shared" si="706"/>
        <v>Checked Out</v>
      </c>
      <c r="E2513" t="str">
        <f t="shared" si="707"/>
        <v>CRS</v>
      </c>
      <c r="F2513" t="str">
        <f t="shared" si="708"/>
        <v>RACK</v>
      </c>
      <c r="G2513" t="str">
        <f t="shared" si="709"/>
        <v>SBK</v>
      </c>
      <c r="H2513">
        <f t="shared" si="710"/>
        <v>105</v>
      </c>
      <c r="I2513">
        <f t="shared" si="711"/>
        <v>42591</v>
      </c>
      <c r="J2513">
        <f t="shared" si="712"/>
        <v>42595</v>
      </c>
      <c r="K2513" t="str">
        <f t="shared" si="713"/>
        <v>NQQ1</v>
      </c>
      <c r="L2513">
        <f t="shared" si="714"/>
        <v>115</v>
      </c>
      <c r="M2513">
        <f t="shared" si="715"/>
        <v>4</v>
      </c>
      <c r="N2513">
        <f t="shared" si="716"/>
        <v>0</v>
      </c>
      <c r="O2513">
        <f t="shared" si="717"/>
        <v>0</v>
      </c>
      <c r="P2513" s="52" t="str">
        <f t="shared" si="718"/>
        <v>BOOKING.COM</v>
      </c>
      <c r="Q2513" s="52" t="str">
        <f t="shared" si="719"/>
        <v>*JBS HOTELS</v>
      </c>
      <c r="R2513" s="52" t="str">
        <f t="shared" si="720"/>
        <v>TOERKOOP REISBURO DE VEER</v>
      </c>
    </row>
    <row r="2514" spans="1:18" ht="15" customHeight="1">
      <c r="A2514" t="str">
        <f t="shared" si="703"/>
        <v>JAPANWALA, SAAID</v>
      </c>
      <c r="B2514" t="str">
        <f t="shared" si="704"/>
        <v>806-173018</v>
      </c>
      <c r="C2514">
        <f t="shared" si="705"/>
        <v>93155045</v>
      </c>
      <c r="D2514" t="str">
        <f t="shared" si="706"/>
        <v>Checked Out</v>
      </c>
      <c r="E2514" t="str">
        <f t="shared" si="707"/>
        <v>CRS</v>
      </c>
      <c r="F2514" t="str">
        <f t="shared" si="708"/>
        <v>RACK</v>
      </c>
      <c r="G2514" t="str">
        <f t="shared" si="709"/>
        <v>SBK</v>
      </c>
      <c r="H2514">
        <f t="shared" si="710"/>
        <v>105</v>
      </c>
      <c r="I2514">
        <f t="shared" si="711"/>
        <v>42591</v>
      </c>
      <c r="J2514">
        <f t="shared" si="712"/>
        <v>42595</v>
      </c>
      <c r="K2514" t="str">
        <f t="shared" si="713"/>
        <v>NQQ1</v>
      </c>
      <c r="L2514">
        <f t="shared" si="714"/>
        <v>115</v>
      </c>
      <c r="M2514">
        <f t="shared" si="715"/>
        <v>4</v>
      </c>
      <c r="N2514">
        <f t="shared" si="716"/>
        <v>0</v>
      </c>
      <c r="O2514">
        <f t="shared" si="717"/>
        <v>0</v>
      </c>
      <c r="P2514" s="52" t="str">
        <f t="shared" si="718"/>
        <v>BOOKING.COM</v>
      </c>
      <c r="Q2514" s="52" t="str">
        <f t="shared" si="719"/>
        <v>*JBS HOTELS</v>
      </c>
      <c r="R2514" s="52" t="str">
        <f t="shared" si="720"/>
        <v>TOERKOOP REISBURO DE VEER</v>
      </c>
    </row>
    <row r="2515" spans="1:18" ht="15" customHeight="1">
      <c r="A2515" t="str">
        <f t="shared" si="703"/>
        <v>JAPANWALA, SAAID</v>
      </c>
      <c r="B2515" t="str">
        <f t="shared" si="704"/>
        <v>806-173018</v>
      </c>
      <c r="C2515">
        <f t="shared" si="705"/>
        <v>93155045</v>
      </c>
      <c r="D2515" t="str">
        <f t="shared" si="706"/>
        <v>Checked Out</v>
      </c>
      <c r="E2515" t="str">
        <f t="shared" si="707"/>
        <v>CRS</v>
      </c>
      <c r="F2515" t="str">
        <f t="shared" si="708"/>
        <v>RACK</v>
      </c>
      <c r="G2515" t="str">
        <f t="shared" si="709"/>
        <v>SBK</v>
      </c>
      <c r="H2515">
        <f t="shared" si="710"/>
        <v>105</v>
      </c>
      <c r="I2515">
        <f t="shared" si="711"/>
        <v>42591</v>
      </c>
      <c r="J2515">
        <f t="shared" si="712"/>
        <v>42595</v>
      </c>
      <c r="K2515" t="str">
        <f t="shared" si="713"/>
        <v>NQQ1</v>
      </c>
      <c r="L2515">
        <f t="shared" si="714"/>
        <v>115</v>
      </c>
      <c r="M2515">
        <f t="shared" si="715"/>
        <v>4</v>
      </c>
      <c r="N2515">
        <f t="shared" si="716"/>
        <v>0</v>
      </c>
      <c r="O2515">
        <f t="shared" si="717"/>
        <v>0</v>
      </c>
      <c r="P2515" s="52" t="str">
        <f t="shared" si="718"/>
        <v>BOOKING.COM</v>
      </c>
      <c r="Q2515" s="52" t="str">
        <f t="shared" si="719"/>
        <v>*JBS HOTELS</v>
      </c>
      <c r="R2515" s="52" t="str">
        <f t="shared" si="720"/>
        <v>TOERKOOP REISBURO DE VEER</v>
      </c>
    </row>
    <row r="2516" spans="1:18" ht="15" customHeight="1">
      <c r="A2516" t="str">
        <f t="shared" si="703"/>
        <v>JAPANWALA, SAAID</v>
      </c>
      <c r="B2516" t="str">
        <f t="shared" si="704"/>
        <v>806-173018</v>
      </c>
      <c r="C2516">
        <f t="shared" si="705"/>
        <v>93155045</v>
      </c>
      <c r="D2516" t="str">
        <f t="shared" si="706"/>
        <v>Checked Out</v>
      </c>
      <c r="E2516" t="str">
        <f t="shared" si="707"/>
        <v>CRS</v>
      </c>
      <c r="F2516" t="str">
        <f t="shared" si="708"/>
        <v>RACK</v>
      </c>
      <c r="G2516" t="str">
        <f t="shared" si="709"/>
        <v>SBK</v>
      </c>
      <c r="H2516">
        <f t="shared" si="710"/>
        <v>105</v>
      </c>
      <c r="I2516">
        <f t="shared" si="711"/>
        <v>42591</v>
      </c>
      <c r="J2516">
        <f t="shared" si="712"/>
        <v>42595</v>
      </c>
      <c r="K2516" t="str">
        <f t="shared" si="713"/>
        <v>NQQ1</v>
      </c>
      <c r="L2516">
        <f t="shared" si="714"/>
        <v>115</v>
      </c>
      <c r="M2516">
        <f t="shared" si="715"/>
        <v>4</v>
      </c>
      <c r="N2516">
        <f t="shared" si="716"/>
        <v>0</v>
      </c>
      <c r="O2516">
        <f t="shared" si="717"/>
        <v>0</v>
      </c>
      <c r="P2516" s="52" t="str">
        <f t="shared" si="718"/>
        <v>BOOKING.COM</v>
      </c>
      <c r="Q2516" s="52" t="str">
        <f t="shared" si="719"/>
        <v>*JBS HOTELS</v>
      </c>
      <c r="R2516" s="52" t="str">
        <f t="shared" si="720"/>
        <v>TOERKOOP REISBURO DE VEER</v>
      </c>
    </row>
    <row r="2517" spans="1:18" ht="15" customHeight="1">
      <c r="A2517" t="str">
        <f t="shared" si="703"/>
        <v>JAPANWALA, SAAID</v>
      </c>
      <c r="B2517" t="str">
        <f t="shared" si="704"/>
        <v>806-173018</v>
      </c>
      <c r="C2517">
        <f t="shared" si="705"/>
        <v>93155045</v>
      </c>
      <c r="D2517" t="str">
        <f t="shared" si="706"/>
        <v>Checked Out</v>
      </c>
      <c r="E2517" t="str">
        <f t="shared" si="707"/>
        <v>CRS</v>
      </c>
      <c r="F2517" t="str">
        <f t="shared" si="708"/>
        <v>RACK</v>
      </c>
      <c r="G2517" t="str">
        <f t="shared" si="709"/>
        <v>SBK</v>
      </c>
      <c r="H2517">
        <f t="shared" si="710"/>
        <v>105</v>
      </c>
      <c r="I2517">
        <f t="shared" si="711"/>
        <v>42591</v>
      </c>
      <c r="J2517">
        <f t="shared" si="712"/>
        <v>42595</v>
      </c>
      <c r="K2517" t="str">
        <f t="shared" si="713"/>
        <v>NQQ1</v>
      </c>
      <c r="L2517">
        <f t="shared" si="714"/>
        <v>115</v>
      </c>
      <c r="M2517">
        <f t="shared" si="715"/>
        <v>4</v>
      </c>
      <c r="N2517">
        <f t="shared" si="716"/>
        <v>0</v>
      </c>
      <c r="O2517">
        <f t="shared" si="717"/>
        <v>0</v>
      </c>
      <c r="P2517" s="52" t="str">
        <f t="shared" si="718"/>
        <v>BOOKING.COM</v>
      </c>
      <c r="Q2517" s="52" t="str">
        <f t="shared" si="719"/>
        <v>*JBS HOTELS</v>
      </c>
      <c r="R2517" s="52" t="str">
        <f t="shared" si="720"/>
        <v>TOERKOOP REISBURO DE VEER</v>
      </c>
    </row>
    <row r="2518" spans="1:18" ht="15" customHeight="1">
      <c r="A2518" t="str">
        <f t="shared" si="703"/>
        <v>JAPANWALA, SAAID</v>
      </c>
      <c r="B2518" t="str">
        <f t="shared" si="704"/>
        <v>806-173018</v>
      </c>
      <c r="C2518">
        <f t="shared" si="705"/>
        <v>93155045</v>
      </c>
      <c r="D2518" t="str">
        <f t="shared" si="706"/>
        <v>Checked Out</v>
      </c>
      <c r="E2518" t="str">
        <f t="shared" si="707"/>
        <v>CRS</v>
      </c>
      <c r="F2518" t="str">
        <f t="shared" si="708"/>
        <v>RACK</v>
      </c>
      <c r="G2518" t="str">
        <f t="shared" si="709"/>
        <v>SBK</v>
      </c>
      <c r="H2518">
        <f t="shared" si="710"/>
        <v>105</v>
      </c>
      <c r="I2518">
        <f t="shared" si="711"/>
        <v>42591</v>
      </c>
      <c r="J2518">
        <f t="shared" si="712"/>
        <v>42595</v>
      </c>
      <c r="K2518" t="str">
        <f t="shared" si="713"/>
        <v>NQQ1</v>
      </c>
      <c r="L2518">
        <f t="shared" si="714"/>
        <v>115</v>
      </c>
      <c r="M2518">
        <f t="shared" si="715"/>
        <v>4</v>
      </c>
      <c r="N2518">
        <f t="shared" si="716"/>
        <v>0</v>
      </c>
      <c r="O2518">
        <f t="shared" si="717"/>
        <v>0</v>
      </c>
      <c r="P2518" s="52" t="str">
        <f t="shared" si="718"/>
        <v>BOOKING.COM</v>
      </c>
      <c r="Q2518" s="52" t="str">
        <f t="shared" si="719"/>
        <v>*JBS HOTELS</v>
      </c>
      <c r="R2518" s="52" t="str">
        <f t="shared" si="720"/>
        <v>TOERKOOP REISBURO DE VEER</v>
      </c>
    </row>
    <row r="2519" spans="1:18" ht="15" customHeight="1">
      <c r="A2519" t="str">
        <f t="shared" si="703"/>
        <v>JAPANWALA, SAAID</v>
      </c>
      <c r="B2519" t="str">
        <f t="shared" si="704"/>
        <v>806-173018</v>
      </c>
      <c r="C2519">
        <f t="shared" si="705"/>
        <v>93155045</v>
      </c>
      <c r="D2519" t="str">
        <f t="shared" si="706"/>
        <v>Checked Out</v>
      </c>
      <c r="E2519" t="str">
        <f t="shared" si="707"/>
        <v>CRS</v>
      </c>
      <c r="F2519" t="str">
        <f t="shared" si="708"/>
        <v>RACK</v>
      </c>
      <c r="G2519" t="str">
        <f t="shared" si="709"/>
        <v>SBK</v>
      </c>
      <c r="H2519">
        <f t="shared" si="710"/>
        <v>105</v>
      </c>
      <c r="I2519">
        <f t="shared" si="711"/>
        <v>42591</v>
      </c>
      <c r="J2519">
        <f t="shared" si="712"/>
        <v>42595</v>
      </c>
      <c r="K2519" t="str">
        <f t="shared" si="713"/>
        <v>NQQ1</v>
      </c>
      <c r="L2519">
        <f t="shared" si="714"/>
        <v>115</v>
      </c>
      <c r="M2519">
        <f t="shared" si="715"/>
        <v>4</v>
      </c>
      <c r="N2519">
        <f t="shared" si="716"/>
        <v>0</v>
      </c>
      <c r="O2519">
        <f t="shared" si="717"/>
        <v>0</v>
      </c>
      <c r="P2519" s="52" t="str">
        <f t="shared" si="718"/>
        <v>BOOKING.COM</v>
      </c>
      <c r="Q2519" s="52" t="str">
        <f t="shared" si="719"/>
        <v>*JBS HOTELS</v>
      </c>
      <c r="R2519" s="52" t="str">
        <f t="shared" si="720"/>
        <v>TOERKOOP REISBURO DE VEER</v>
      </c>
    </row>
    <row r="2520" spans="1:18" ht="15" customHeight="1">
      <c r="A2520" t="str">
        <f t="shared" si="703"/>
        <v>JAPANWALA, SAAID</v>
      </c>
      <c r="B2520" t="str">
        <f t="shared" si="704"/>
        <v>806-173018</v>
      </c>
      <c r="C2520">
        <f t="shared" si="705"/>
        <v>93155045</v>
      </c>
      <c r="D2520" t="str">
        <f t="shared" si="706"/>
        <v>Checked Out</v>
      </c>
      <c r="E2520" t="str">
        <f t="shared" si="707"/>
        <v>CRS</v>
      </c>
      <c r="F2520" t="str">
        <f t="shared" si="708"/>
        <v>RACK</v>
      </c>
      <c r="G2520" t="str">
        <f t="shared" si="709"/>
        <v>SBK</v>
      </c>
      <c r="H2520">
        <f t="shared" si="710"/>
        <v>105</v>
      </c>
      <c r="I2520">
        <f t="shared" si="711"/>
        <v>42591</v>
      </c>
      <c r="J2520">
        <f t="shared" si="712"/>
        <v>42595</v>
      </c>
      <c r="K2520" t="str">
        <f t="shared" si="713"/>
        <v>NQQ1</v>
      </c>
      <c r="L2520">
        <f t="shared" si="714"/>
        <v>115</v>
      </c>
      <c r="M2520">
        <f t="shared" si="715"/>
        <v>4</v>
      </c>
      <c r="N2520">
        <f t="shared" si="716"/>
        <v>0</v>
      </c>
      <c r="O2520">
        <f t="shared" si="717"/>
        <v>0</v>
      </c>
      <c r="P2520" s="52" t="str">
        <f t="shared" si="718"/>
        <v>BOOKING.COM</v>
      </c>
      <c r="Q2520" s="52" t="str">
        <f t="shared" si="719"/>
        <v>*JBS HOTELS</v>
      </c>
      <c r="R2520" s="52" t="str">
        <f t="shared" si="720"/>
        <v>TOERKOOP REISBURO DE VEER</v>
      </c>
    </row>
    <row r="2521" spans="1:18" ht="15" customHeight="1">
      <c r="A2521" t="str">
        <f t="shared" si="703"/>
        <v>JAPANWALA, SAAID</v>
      </c>
      <c r="B2521" t="str">
        <f t="shared" si="704"/>
        <v>806-173018</v>
      </c>
      <c r="C2521">
        <f t="shared" si="705"/>
        <v>93155045</v>
      </c>
      <c r="D2521" t="str">
        <f t="shared" si="706"/>
        <v>Checked Out</v>
      </c>
      <c r="E2521" t="str">
        <f t="shared" si="707"/>
        <v>CRS</v>
      </c>
      <c r="F2521" t="str">
        <f t="shared" si="708"/>
        <v>RACK</v>
      </c>
      <c r="G2521" t="str">
        <f t="shared" si="709"/>
        <v>SBK</v>
      </c>
      <c r="H2521">
        <f t="shared" si="710"/>
        <v>105</v>
      </c>
      <c r="I2521">
        <f t="shared" si="711"/>
        <v>42591</v>
      </c>
      <c r="J2521">
        <f t="shared" si="712"/>
        <v>42595</v>
      </c>
      <c r="K2521" t="str">
        <f t="shared" si="713"/>
        <v>NQQ1</v>
      </c>
      <c r="L2521">
        <f t="shared" si="714"/>
        <v>115</v>
      </c>
      <c r="M2521">
        <f t="shared" si="715"/>
        <v>4</v>
      </c>
      <c r="N2521">
        <f t="shared" si="716"/>
        <v>0</v>
      </c>
      <c r="O2521">
        <f t="shared" si="717"/>
        <v>0</v>
      </c>
      <c r="P2521" s="52" t="str">
        <f t="shared" si="718"/>
        <v>BOOKING.COM</v>
      </c>
      <c r="Q2521" s="52" t="str">
        <f t="shared" si="719"/>
        <v>*JBS HOTELS</v>
      </c>
      <c r="R2521" s="52" t="str">
        <f t="shared" si="720"/>
        <v>TOERKOOP REISBURO DE VEER</v>
      </c>
    </row>
    <row r="2522" spans="1:18" ht="15" customHeight="1">
      <c r="A2522" t="str">
        <f t="shared" si="703"/>
        <v>JAPANWALA, SAAID</v>
      </c>
      <c r="B2522" t="str">
        <f t="shared" si="704"/>
        <v>806-173018</v>
      </c>
      <c r="C2522">
        <f t="shared" si="705"/>
        <v>93155045</v>
      </c>
      <c r="D2522" t="str">
        <f t="shared" si="706"/>
        <v>Checked Out</v>
      </c>
      <c r="E2522" t="str">
        <f t="shared" si="707"/>
        <v>CRS</v>
      </c>
      <c r="F2522" t="str">
        <f t="shared" si="708"/>
        <v>RACK</v>
      </c>
      <c r="G2522" t="str">
        <f t="shared" si="709"/>
        <v>SBK</v>
      </c>
      <c r="H2522">
        <f t="shared" si="710"/>
        <v>105</v>
      </c>
      <c r="I2522">
        <f t="shared" si="711"/>
        <v>42591</v>
      </c>
      <c r="J2522">
        <f t="shared" si="712"/>
        <v>42595</v>
      </c>
      <c r="K2522" t="str">
        <f t="shared" si="713"/>
        <v>NQQ1</v>
      </c>
      <c r="L2522">
        <f t="shared" si="714"/>
        <v>115</v>
      </c>
      <c r="M2522">
        <f t="shared" si="715"/>
        <v>4</v>
      </c>
      <c r="N2522">
        <f t="shared" si="716"/>
        <v>0</v>
      </c>
      <c r="O2522">
        <f t="shared" si="717"/>
        <v>0</v>
      </c>
      <c r="P2522" s="52" t="str">
        <f t="shared" si="718"/>
        <v>BOOKING.COM</v>
      </c>
      <c r="Q2522" s="52" t="str">
        <f t="shared" si="719"/>
        <v>*JBS HOTELS</v>
      </c>
      <c r="R2522" s="52" t="str">
        <f t="shared" si="720"/>
        <v>TOERKOOP REISBURO DE VEER</v>
      </c>
    </row>
    <row r="2523" spans="1:18" ht="15" customHeight="1">
      <c r="A2523" t="str">
        <f t="shared" si="703"/>
        <v>JAPANWALA, SAAID</v>
      </c>
      <c r="B2523" t="str">
        <f t="shared" si="704"/>
        <v>806-173018</v>
      </c>
      <c r="C2523">
        <f t="shared" si="705"/>
        <v>93155045</v>
      </c>
      <c r="D2523" t="str">
        <f t="shared" si="706"/>
        <v>Checked Out</v>
      </c>
      <c r="E2523" t="str">
        <f t="shared" si="707"/>
        <v>CRS</v>
      </c>
      <c r="F2523" t="str">
        <f t="shared" si="708"/>
        <v>RACK</v>
      </c>
      <c r="G2523" t="str">
        <f t="shared" si="709"/>
        <v>SBK</v>
      </c>
      <c r="H2523">
        <f t="shared" si="710"/>
        <v>105</v>
      </c>
      <c r="I2523">
        <f t="shared" si="711"/>
        <v>42591</v>
      </c>
      <c r="J2523">
        <f t="shared" si="712"/>
        <v>42595</v>
      </c>
      <c r="K2523" t="str">
        <f t="shared" si="713"/>
        <v>NQQ1</v>
      </c>
      <c r="L2523">
        <f t="shared" si="714"/>
        <v>115</v>
      </c>
      <c r="M2523">
        <f t="shared" si="715"/>
        <v>4</v>
      </c>
      <c r="N2523">
        <f t="shared" si="716"/>
        <v>0</v>
      </c>
      <c r="O2523">
        <f t="shared" si="717"/>
        <v>0</v>
      </c>
      <c r="P2523" s="52" t="str">
        <f t="shared" si="718"/>
        <v>BOOKING.COM</v>
      </c>
      <c r="Q2523" s="52" t="str">
        <f t="shared" si="719"/>
        <v>*JBS HOTELS</v>
      </c>
      <c r="R2523" s="52" t="str">
        <f t="shared" si="720"/>
        <v>TOERKOOP REISBURO DE VEER</v>
      </c>
    </row>
    <row r="2524" spans="1:18" ht="15" customHeight="1">
      <c r="A2524" t="str">
        <f t="shared" si="703"/>
        <v>JAPANWALA, SAAID</v>
      </c>
      <c r="B2524" t="str">
        <f t="shared" si="704"/>
        <v>806-173018</v>
      </c>
      <c r="C2524">
        <f t="shared" si="705"/>
        <v>93155045</v>
      </c>
      <c r="D2524" t="str">
        <f t="shared" si="706"/>
        <v>Checked Out</v>
      </c>
      <c r="E2524" t="str">
        <f t="shared" si="707"/>
        <v>CRS</v>
      </c>
      <c r="F2524" t="str">
        <f t="shared" si="708"/>
        <v>RACK</v>
      </c>
      <c r="G2524" t="str">
        <f t="shared" si="709"/>
        <v>SBK</v>
      </c>
      <c r="H2524">
        <f t="shared" si="710"/>
        <v>105</v>
      </c>
      <c r="I2524">
        <f t="shared" si="711"/>
        <v>42591</v>
      </c>
      <c r="J2524">
        <f t="shared" si="712"/>
        <v>42595</v>
      </c>
      <c r="K2524" t="str">
        <f t="shared" si="713"/>
        <v>NQQ1</v>
      </c>
      <c r="L2524">
        <f t="shared" si="714"/>
        <v>115</v>
      </c>
      <c r="M2524">
        <f t="shared" si="715"/>
        <v>4</v>
      </c>
      <c r="N2524">
        <f t="shared" si="716"/>
        <v>0</v>
      </c>
      <c r="O2524">
        <f t="shared" si="717"/>
        <v>0</v>
      </c>
      <c r="P2524" s="52" t="str">
        <f t="shared" si="718"/>
        <v>BOOKING.COM</v>
      </c>
      <c r="Q2524" s="52" t="str">
        <f t="shared" si="719"/>
        <v>*JBS HOTELS</v>
      </c>
      <c r="R2524" s="52" t="str">
        <f t="shared" si="720"/>
        <v>TOERKOOP REISBURO DE VEER</v>
      </c>
    </row>
    <row r="2525" spans="1:18" ht="15" customHeight="1">
      <c r="A2525" t="str">
        <f t="shared" ref="A2525:A2588" si="721">A2524</f>
        <v>JAPANWALA, SAAID</v>
      </c>
      <c r="B2525" t="str">
        <f t="shared" ref="B2525:B2588" si="722">B2524</f>
        <v>806-173018</v>
      </c>
      <c r="C2525">
        <f t="shared" ref="C2525:C2588" si="723">C2524</f>
        <v>93155045</v>
      </c>
      <c r="D2525" t="str">
        <f t="shared" ref="D2525:D2588" si="724">D2524</f>
        <v>Checked Out</v>
      </c>
      <c r="E2525" t="str">
        <f t="shared" ref="E2525:E2588" si="725">E2524</f>
        <v>CRS</v>
      </c>
      <c r="F2525" t="str">
        <f t="shared" ref="F2525:F2588" si="726">F2524</f>
        <v>RACK</v>
      </c>
      <c r="G2525" t="str">
        <f t="shared" ref="G2525:G2588" si="727">G2524</f>
        <v>SBK</v>
      </c>
      <c r="H2525">
        <f t="shared" ref="H2525:H2588" si="728">H2524</f>
        <v>105</v>
      </c>
      <c r="I2525">
        <f t="shared" ref="I2525:I2588" si="729">I2524</f>
        <v>42591</v>
      </c>
      <c r="J2525">
        <f t="shared" ref="J2525:J2588" si="730">J2524</f>
        <v>42595</v>
      </c>
      <c r="K2525" t="str">
        <f t="shared" ref="K2525:K2588" si="731">K2524</f>
        <v>NQQ1</v>
      </c>
      <c r="L2525">
        <f t="shared" ref="L2525:L2588" si="732">L2524</f>
        <v>115</v>
      </c>
      <c r="M2525">
        <f t="shared" ref="M2525:M2588" si="733">M2524</f>
        <v>4</v>
      </c>
      <c r="N2525">
        <f t="shared" ref="N2525:N2588" si="734">N2524</f>
        <v>0</v>
      </c>
      <c r="O2525">
        <f t="shared" ref="O2525:O2588" si="735">O2524</f>
        <v>0</v>
      </c>
      <c r="P2525" s="52" t="str">
        <f t="shared" ref="P2525:P2588" si="736">P2524</f>
        <v>BOOKING.COM</v>
      </c>
      <c r="Q2525" s="52" t="str">
        <f t="shared" ref="Q2525:Q2588" si="737">Q2524</f>
        <v>*JBS HOTELS</v>
      </c>
      <c r="R2525" s="52" t="str">
        <f t="shared" ref="R2525:R2588" si="738">R2524</f>
        <v>TOERKOOP REISBURO DE VEER</v>
      </c>
    </row>
    <row r="2526" spans="1:18" ht="15" customHeight="1">
      <c r="A2526" t="str">
        <f t="shared" si="721"/>
        <v>JAPANWALA, SAAID</v>
      </c>
      <c r="B2526" t="str">
        <f t="shared" si="722"/>
        <v>806-173018</v>
      </c>
      <c r="C2526">
        <f t="shared" si="723"/>
        <v>93155045</v>
      </c>
      <c r="D2526" t="str">
        <f t="shared" si="724"/>
        <v>Checked Out</v>
      </c>
      <c r="E2526" t="str">
        <f t="shared" si="725"/>
        <v>CRS</v>
      </c>
      <c r="F2526" t="str">
        <f t="shared" si="726"/>
        <v>RACK</v>
      </c>
      <c r="G2526" t="str">
        <f t="shared" si="727"/>
        <v>SBK</v>
      </c>
      <c r="H2526">
        <f t="shared" si="728"/>
        <v>105</v>
      </c>
      <c r="I2526">
        <f t="shared" si="729"/>
        <v>42591</v>
      </c>
      <c r="J2526">
        <f t="shared" si="730"/>
        <v>42595</v>
      </c>
      <c r="K2526" t="str">
        <f t="shared" si="731"/>
        <v>NQQ1</v>
      </c>
      <c r="L2526">
        <f t="shared" si="732"/>
        <v>115</v>
      </c>
      <c r="M2526">
        <f t="shared" si="733"/>
        <v>4</v>
      </c>
      <c r="N2526">
        <f t="shared" si="734"/>
        <v>0</v>
      </c>
      <c r="O2526">
        <f t="shared" si="735"/>
        <v>0</v>
      </c>
      <c r="P2526" s="52" t="str">
        <f t="shared" si="736"/>
        <v>BOOKING.COM</v>
      </c>
      <c r="Q2526" s="52" t="str">
        <f t="shared" si="737"/>
        <v>*JBS HOTELS</v>
      </c>
      <c r="R2526" s="52" t="str">
        <f t="shared" si="738"/>
        <v>TOERKOOP REISBURO DE VEER</v>
      </c>
    </row>
    <row r="2527" spans="1:18" ht="15" customHeight="1">
      <c r="A2527" t="str">
        <f t="shared" si="721"/>
        <v>JAPANWALA, SAAID</v>
      </c>
      <c r="B2527" t="str">
        <f t="shared" si="722"/>
        <v>806-173018</v>
      </c>
      <c r="C2527">
        <f t="shared" si="723"/>
        <v>93155045</v>
      </c>
      <c r="D2527" t="str">
        <f t="shared" si="724"/>
        <v>Checked Out</v>
      </c>
      <c r="E2527" t="str">
        <f t="shared" si="725"/>
        <v>CRS</v>
      </c>
      <c r="F2527" t="str">
        <f t="shared" si="726"/>
        <v>RACK</v>
      </c>
      <c r="G2527" t="str">
        <f t="shared" si="727"/>
        <v>SBK</v>
      </c>
      <c r="H2527">
        <f t="shared" si="728"/>
        <v>105</v>
      </c>
      <c r="I2527">
        <f t="shared" si="729"/>
        <v>42591</v>
      </c>
      <c r="J2527">
        <f t="shared" si="730"/>
        <v>42595</v>
      </c>
      <c r="K2527" t="str">
        <f t="shared" si="731"/>
        <v>NQQ1</v>
      </c>
      <c r="L2527">
        <f t="shared" si="732"/>
        <v>115</v>
      </c>
      <c r="M2527">
        <f t="shared" si="733"/>
        <v>4</v>
      </c>
      <c r="N2527">
        <f t="shared" si="734"/>
        <v>0</v>
      </c>
      <c r="O2527">
        <f t="shared" si="735"/>
        <v>0</v>
      </c>
      <c r="P2527" s="52" t="str">
        <f t="shared" si="736"/>
        <v>BOOKING.COM</v>
      </c>
      <c r="Q2527" s="52" t="str">
        <f t="shared" si="737"/>
        <v>*JBS HOTELS</v>
      </c>
      <c r="R2527" s="52" t="str">
        <f t="shared" si="738"/>
        <v>TOERKOOP REISBURO DE VEER</v>
      </c>
    </row>
    <row r="2528" spans="1:18" ht="15" customHeight="1">
      <c r="A2528" t="str">
        <f t="shared" si="721"/>
        <v>JAPANWALA, SAAID</v>
      </c>
      <c r="B2528" t="str">
        <f t="shared" si="722"/>
        <v>806-173018</v>
      </c>
      <c r="C2528">
        <f t="shared" si="723"/>
        <v>93155045</v>
      </c>
      <c r="D2528" t="str">
        <f t="shared" si="724"/>
        <v>Checked Out</v>
      </c>
      <c r="E2528" t="str">
        <f t="shared" si="725"/>
        <v>CRS</v>
      </c>
      <c r="F2528" t="str">
        <f t="shared" si="726"/>
        <v>RACK</v>
      </c>
      <c r="G2528" t="str">
        <f t="shared" si="727"/>
        <v>SBK</v>
      </c>
      <c r="H2528">
        <f t="shared" si="728"/>
        <v>105</v>
      </c>
      <c r="I2528">
        <f t="shared" si="729"/>
        <v>42591</v>
      </c>
      <c r="J2528">
        <f t="shared" si="730"/>
        <v>42595</v>
      </c>
      <c r="K2528" t="str">
        <f t="shared" si="731"/>
        <v>NQQ1</v>
      </c>
      <c r="L2528">
        <f t="shared" si="732"/>
        <v>115</v>
      </c>
      <c r="M2528">
        <f t="shared" si="733"/>
        <v>4</v>
      </c>
      <c r="N2528">
        <f t="shared" si="734"/>
        <v>0</v>
      </c>
      <c r="O2528">
        <f t="shared" si="735"/>
        <v>0</v>
      </c>
      <c r="P2528" s="52" t="str">
        <f t="shared" si="736"/>
        <v>BOOKING.COM</v>
      </c>
      <c r="Q2528" s="52" t="str">
        <f t="shared" si="737"/>
        <v>*JBS HOTELS</v>
      </c>
      <c r="R2528" s="52" t="str">
        <f t="shared" si="738"/>
        <v>TOERKOOP REISBURO DE VEER</v>
      </c>
    </row>
    <row r="2529" spans="1:18" ht="15" customHeight="1">
      <c r="A2529" t="str">
        <f t="shared" si="721"/>
        <v>JAPANWALA, SAAID</v>
      </c>
      <c r="B2529" t="str">
        <f t="shared" si="722"/>
        <v>806-173018</v>
      </c>
      <c r="C2529">
        <f t="shared" si="723"/>
        <v>93155045</v>
      </c>
      <c r="D2529" t="str">
        <f t="shared" si="724"/>
        <v>Checked Out</v>
      </c>
      <c r="E2529" t="str">
        <f t="shared" si="725"/>
        <v>CRS</v>
      </c>
      <c r="F2529" t="str">
        <f t="shared" si="726"/>
        <v>RACK</v>
      </c>
      <c r="G2529" t="str">
        <f t="shared" si="727"/>
        <v>SBK</v>
      </c>
      <c r="H2529">
        <f t="shared" si="728"/>
        <v>105</v>
      </c>
      <c r="I2529">
        <f t="shared" si="729"/>
        <v>42591</v>
      </c>
      <c r="J2529">
        <f t="shared" si="730"/>
        <v>42595</v>
      </c>
      <c r="K2529" t="str">
        <f t="shared" si="731"/>
        <v>NQQ1</v>
      </c>
      <c r="L2529">
        <f t="shared" si="732"/>
        <v>115</v>
      </c>
      <c r="M2529">
        <f t="shared" si="733"/>
        <v>4</v>
      </c>
      <c r="N2529">
        <f t="shared" si="734"/>
        <v>0</v>
      </c>
      <c r="O2529">
        <f t="shared" si="735"/>
        <v>0</v>
      </c>
      <c r="P2529" s="52" t="str">
        <f t="shared" si="736"/>
        <v>BOOKING.COM</v>
      </c>
      <c r="Q2529" s="52" t="str">
        <f t="shared" si="737"/>
        <v>*JBS HOTELS</v>
      </c>
      <c r="R2529" s="52" t="str">
        <f t="shared" si="738"/>
        <v>TOERKOOP REISBURO DE VEER</v>
      </c>
    </row>
    <row r="2530" spans="1:18" ht="15" customHeight="1">
      <c r="A2530" t="str">
        <f t="shared" si="721"/>
        <v>JAPANWALA, SAAID</v>
      </c>
      <c r="B2530" t="str">
        <f t="shared" si="722"/>
        <v>806-173018</v>
      </c>
      <c r="C2530">
        <f t="shared" si="723"/>
        <v>93155045</v>
      </c>
      <c r="D2530" t="str">
        <f t="shared" si="724"/>
        <v>Checked Out</v>
      </c>
      <c r="E2530" t="str">
        <f t="shared" si="725"/>
        <v>CRS</v>
      </c>
      <c r="F2530" t="str">
        <f t="shared" si="726"/>
        <v>RACK</v>
      </c>
      <c r="G2530" t="str">
        <f t="shared" si="727"/>
        <v>SBK</v>
      </c>
      <c r="H2530">
        <f t="shared" si="728"/>
        <v>105</v>
      </c>
      <c r="I2530">
        <f t="shared" si="729"/>
        <v>42591</v>
      </c>
      <c r="J2530">
        <f t="shared" si="730"/>
        <v>42595</v>
      </c>
      <c r="K2530" t="str">
        <f t="shared" si="731"/>
        <v>NQQ1</v>
      </c>
      <c r="L2530">
        <f t="shared" si="732"/>
        <v>115</v>
      </c>
      <c r="M2530">
        <f t="shared" si="733"/>
        <v>4</v>
      </c>
      <c r="N2530">
        <f t="shared" si="734"/>
        <v>0</v>
      </c>
      <c r="O2530">
        <f t="shared" si="735"/>
        <v>0</v>
      </c>
      <c r="P2530" s="52" t="str">
        <f t="shared" si="736"/>
        <v>BOOKING.COM</v>
      </c>
      <c r="Q2530" s="52" t="str">
        <f t="shared" si="737"/>
        <v>*JBS HOTELS</v>
      </c>
      <c r="R2530" s="52" t="str">
        <f t="shared" si="738"/>
        <v>TOERKOOP REISBURO DE VEER</v>
      </c>
    </row>
    <row r="2531" spans="1:18" ht="15" customHeight="1">
      <c r="A2531" t="str">
        <f t="shared" si="721"/>
        <v>JAPANWALA, SAAID</v>
      </c>
      <c r="B2531" t="str">
        <f t="shared" si="722"/>
        <v>806-173018</v>
      </c>
      <c r="C2531">
        <f t="shared" si="723"/>
        <v>93155045</v>
      </c>
      <c r="D2531" t="str">
        <f t="shared" si="724"/>
        <v>Checked Out</v>
      </c>
      <c r="E2531" t="str">
        <f t="shared" si="725"/>
        <v>CRS</v>
      </c>
      <c r="F2531" t="str">
        <f t="shared" si="726"/>
        <v>RACK</v>
      </c>
      <c r="G2531" t="str">
        <f t="shared" si="727"/>
        <v>SBK</v>
      </c>
      <c r="H2531">
        <f t="shared" si="728"/>
        <v>105</v>
      </c>
      <c r="I2531">
        <f t="shared" si="729"/>
        <v>42591</v>
      </c>
      <c r="J2531">
        <f t="shared" si="730"/>
        <v>42595</v>
      </c>
      <c r="K2531" t="str">
        <f t="shared" si="731"/>
        <v>NQQ1</v>
      </c>
      <c r="L2531">
        <f t="shared" si="732"/>
        <v>115</v>
      </c>
      <c r="M2531">
        <f t="shared" si="733"/>
        <v>4</v>
      </c>
      <c r="N2531">
        <f t="shared" si="734"/>
        <v>0</v>
      </c>
      <c r="O2531">
        <f t="shared" si="735"/>
        <v>0</v>
      </c>
      <c r="P2531" s="52" t="str">
        <f t="shared" si="736"/>
        <v>BOOKING.COM</v>
      </c>
      <c r="Q2531" s="52" t="str">
        <f t="shared" si="737"/>
        <v>*JBS HOTELS</v>
      </c>
      <c r="R2531" s="52" t="str">
        <f t="shared" si="738"/>
        <v>TOERKOOP REISBURO DE VEER</v>
      </c>
    </row>
    <row r="2532" spans="1:18" ht="15" customHeight="1">
      <c r="A2532" t="str">
        <f t="shared" si="721"/>
        <v>JAPANWALA, SAAID</v>
      </c>
      <c r="B2532" t="str">
        <f t="shared" si="722"/>
        <v>806-173018</v>
      </c>
      <c r="C2532">
        <f t="shared" si="723"/>
        <v>93155045</v>
      </c>
      <c r="D2532" t="str">
        <f t="shared" si="724"/>
        <v>Checked Out</v>
      </c>
      <c r="E2532" t="str">
        <f t="shared" si="725"/>
        <v>CRS</v>
      </c>
      <c r="F2532" t="str">
        <f t="shared" si="726"/>
        <v>RACK</v>
      </c>
      <c r="G2532" t="str">
        <f t="shared" si="727"/>
        <v>SBK</v>
      </c>
      <c r="H2532">
        <f t="shared" si="728"/>
        <v>105</v>
      </c>
      <c r="I2532">
        <f t="shared" si="729"/>
        <v>42591</v>
      </c>
      <c r="J2532">
        <f t="shared" si="730"/>
        <v>42595</v>
      </c>
      <c r="K2532" t="str">
        <f t="shared" si="731"/>
        <v>NQQ1</v>
      </c>
      <c r="L2532">
        <f t="shared" si="732"/>
        <v>115</v>
      </c>
      <c r="M2532">
        <f t="shared" si="733"/>
        <v>4</v>
      </c>
      <c r="N2532">
        <f t="shared" si="734"/>
        <v>0</v>
      </c>
      <c r="O2532">
        <f t="shared" si="735"/>
        <v>0</v>
      </c>
      <c r="P2532" s="52" t="str">
        <f t="shared" si="736"/>
        <v>BOOKING.COM</v>
      </c>
      <c r="Q2532" s="52" t="str">
        <f t="shared" si="737"/>
        <v>*JBS HOTELS</v>
      </c>
      <c r="R2532" s="52" t="str">
        <f t="shared" si="738"/>
        <v>TOERKOOP REISBURO DE VEER</v>
      </c>
    </row>
    <row r="2533" spans="1:18" ht="15" customHeight="1">
      <c r="A2533" t="str">
        <f t="shared" si="721"/>
        <v>JAPANWALA, SAAID</v>
      </c>
      <c r="B2533" t="str">
        <f t="shared" si="722"/>
        <v>806-173018</v>
      </c>
      <c r="C2533">
        <f t="shared" si="723"/>
        <v>93155045</v>
      </c>
      <c r="D2533" t="str">
        <f t="shared" si="724"/>
        <v>Checked Out</v>
      </c>
      <c r="E2533" t="str">
        <f t="shared" si="725"/>
        <v>CRS</v>
      </c>
      <c r="F2533" t="str">
        <f t="shared" si="726"/>
        <v>RACK</v>
      </c>
      <c r="G2533" t="str">
        <f t="shared" si="727"/>
        <v>SBK</v>
      </c>
      <c r="H2533">
        <f t="shared" si="728"/>
        <v>105</v>
      </c>
      <c r="I2533">
        <f t="shared" si="729"/>
        <v>42591</v>
      </c>
      <c r="J2533">
        <f t="shared" si="730"/>
        <v>42595</v>
      </c>
      <c r="K2533" t="str">
        <f t="shared" si="731"/>
        <v>NQQ1</v>
      </c>
      <c r="L2533">
        <f t="shared" si="732"/>
        <v>115</v>
      </c>
      <c r="M2533">
        <f t="shared" si="733"/>
        <v>4</v>
      </c>
      <c r="N2533">
        <f t="shared" si="734"/>
        <v>0</v>
      </c>
      <c r="O2533">
        <f t="shared" si="735"/>
        <v>0</v>
      </c>
      <c r="P2533" s="52" t="str">
        <f t="shared" si="736"/>
        <v>BOOKING.COM</v>
      </c>
      <c r="Q2533" s="52" t="str">
        <f t="shared" si="737"/>
        <v>*JBS HOTELS</v>
      </c>
      <c r="R2533" s="52" t="str">
        <f t="shared" si="738"/>
        <v>TOERKOOP REISBURO DE VEER</v>
      </c>
    </row>
    <row r="2534" spans="1:18" ht="15" customHeight="1">
      <c r="A2534" t="str">
        <f t="shared" si="721"/>
        <v>JAPANWALA, SAAID</v>
      </c>
      <c r="B2534" t="str">
        <f t="shared" si="722"/>
        <v>806-173018</v>
      </c>
      <c r="C2534">
        <f t="shared" si="723"/>
        <v>93155045</v>
      </c>
      <c r="D2534" t="str">
        <f t="shared" si="724"/>
        <v>Checked Out</v>
      </c>
      <c r="E2534" t="str">
        <f t="shared" si="725"/>
        <v>CRS</v>
      </c>
      <c r="F2534" t="str">
        <f t="shared" si="726"/>
        <v>RACK</v>
      </c>
      <c r="G2534" t="str">
        <f t="shared" si="727"/>
        <v>SBK</v>
      </c>
      <c r="H2534">
        <f t="shared" si="728"/>
        <v>105</v>
      </c>
      <c r="I2534">
        <f t="shared" si="729"/>
        <v>42591</v>
      </c>
      <c r="J2534">
        <f t="shared" si="730"/>
        <v>42595</v>
      </c>
      <c r="K2534" t="str">
        <f t="shared" si="731"/>
        <v>NQQ1</v>
      </c>
      <c r="L2534">
        <f t="shared" si="732"/>
        <v>115</v>
      </c>
      <c r="M2534">
        <f t="shared" si="733"/>
        <v>4</v>
      </c>
      <c r="N2534">
        <f t="shared" si="734"/>
        <v>0</v>
      </c>
      <c r="O2534">
        <f t="shared" si="735"/>
        <v>0</v>
      </c>
      <c r="P2534" s="52" t="str">
        <f t="shared" si="736"/>
        <v>BOOKING.COM</v>
      </c>
      <c r="Q2534" s="52" t="str">
        <f t="shared" si="737"/>
        <v>*JBS HOTELS</v>
      </c>
      <c r="R2534" s="52" t="str">
        <f t="shared" si="738"/>
        <v>TOERKOOP REISBURO DE VEER</v>
      </c>
    </row>
    <row r="2535" spans="1:18" ht="15" customHeight="1">
      <c r="A2535" t="str">
        <f t="shared" si="721"/>
        <v>JAPANWALA, SAAID</v>
      </c>
      <c r="B2535" t="str">
        <f t="shared" si="722"/>
        <v>806-173018</v>
      </c>
      <c r="C2535">
        <f t="shared" si="723"/>
        <v>93155045</v>
      </c>
      <c r="D2535" t="str">
        <f t="shared" si="724"/>
        <v>Checked Out</v>
      </c>
      <c r="E2535" t="str">
        <f t="shared" si="725"/>
        <v>CRS</v>
      </c>
      <c r="F2535" t="str">
        <f t="shared" si="726"/>
        <v>RACK</v>
      </c>
      <c r="G2535" t="str">
        <f t="shared" si="727"/>
        <v>SBK</v>
      </c>
      <c r="H2535">
        <f t="shared" si="728"/>
        <v>105</v>
      </c>
      <c r="I2535">
        <f t="shared" si="729"/>
        <v>42591</v>
      </c>
      <c r="J2535">
        <f t="shared" si="730"/>
        <v>42595</v>
      </c>
      <c r="K2535" t="str">
        <f t="shared" si="731"/>
        <v>NQQ1</v>
      </c>
      <c r="L2535">
        <f t="shared" si="732"/>
        <v>115</v>
      </c>
      <c r="M2535">
        <f t="shared" si="733"/>
        <v>4</v>
      </c>
      <c r="N2535">
        <f t="shared" si="734"/>
        <v>0</v>
      </c>
      <c r="O2535">
        <f t="shared" si="735"/>
        <v>0</v>
      </c>
      <c r="P2535" s="52" t="str">
        <f t="shared" si="736"/>
        <v>BOOKING.COM</v>
      </c>
      <c r="Q2535" s="52" t="str">
        <f t="shared" si="737"/>
        <v>*JBS HOTELS</v>
      </c>
      <c r="R2535" s="52" t="str">
        <f t="shared" si="738"/>
        <v>TOERKOOP REISBURO DE VEER</v>
      </c>
    </row>
    <row r="2536" spans="1:18" ht="15" customHeight="1">
      <c r="A2536" t="str">
        <f t="shared" si="721"/>
        <v>JAPANWALA, SAAID</v>
      </c>
      <c r="B2536" t="str">
        <f t="shared" si="722"/>
        <v>806-173018</v>
      </c>
      <c r="C2536">
        <f t="shared" si="723"/>
        <v>93155045</v>
      </c>
      <c r="D2536" t="str">
        <f t="shared" si="724"/>
        <v>Checked Out</v>
      </c>
      <c r="E2536" t="str">
        <f t="shared" si="725"/>
        <v>CRS</v>
      </c>
      <c r="F2536" t="str">
        <f t="shared" si="726"/>
        <v>RACK</v>
      </c>
      <c r="G2536" t="str">
        <f t="shared" si="727"/>
        <v>SBK</v>
      </c>
      <c r="H2536">
        <f t="shared" si="728"/>
        <v>105</v>
      </c>
      <c r="I2536">
        <f t="shared" si="729"/>
        <v>42591</v>
      </c>
      <c r="J2536">
        <f t="shared" si="730"/>
        <v>42595</v>
      </c>
      <c r="K2536" t="str">
        <f t="shared" si="731"/>
        <v>NQQ1</v>
      </c>
      <c r="L2536">
        <f t="shared" si="732"/>
        <v>115</v>
      </c>
      <c r="M2536">
        <f t="shared" si="733"/>
        <v>4</v>
      </c>
      <c r="N2536">
        <f t="shared" si="734"/>
        <v>0</v>
      </c>
      <c r="O2536">
        <f t="shared" si="735"/>
        <v>0</v>
      </c>
      <c r="P2536" s="52" t="str">
        <f t="shared" si="736"/>
        <v>BOOKING.COM</v>
      </c>
      <c r="Q2536" s="52" t="str">
        <f t="shared" si="737"/>
        <v>*JBS HOTELS</v>
      </c>
      <c r="R2536" s="52" t="str">
        <f t="shared" si="738"/>
        <v>TOERKOOP REISBURO DE VEER</v>
      </c>
    </row>
    <row r="2537" spans="1:18" ht="15" customHeight="1">
      <c r="A2537" t="str">
        <f t="shared" si="721"/>
        <v>JAPANWALA, SAAID</v>
      </c>
      <c r="B2537" t="str">
        <f t="shared" si="722"/>
        <v>806-173018</v>
      </c>
      <c r="C2537">
        <f t="shared" si="723"/>
        <v>93155045</v>
      </c>
      <c r="D2537" t="str">
        <f t="shared" si="724"/>
        <v>Checked Out</v>
      </c>
      <c r="E2537" t="str">
        <f t="shared" si="725"/>
        <v>CRS</v>
      </c>
      <c r="F2537" t="str">
        <f t="shared" si="726"/>
        <v>RACK</v>
      </c>
      <c r="G2537" t="str">
        <f t="shared" si="727"/>
        <v>SBK</v>
      </c>
      <c r="H2537">
        <f t="shared" si="728"/>
        <v>105</v>
      </c>
      <c r="I2537">
        <f t="shared" si="729"/>
        <v>42591</v>
      </c>
      <c r="J2537">
        <f t="shared" si="730"/>
        <v>42595</v>
      </c>
      <c r="K2537" t="str">
        <f t="shared" si="731"/>
        <v>NQQ1</v>
      </c>
      <c r="L2537">
        <f t="shared" si="732"/>
        <v>115</v>
      </c>
      <c r="M2537">
        <f t="shared" si="733"/>
        <v>4</v>
      </c>
      <c r="N2537">
        <f t="shared" si="734"/>
        <v>0</v>
      </c>
      <c r="O2537">
        <f t="shared" si="735"/>
        <v>0</v>
      </c>
      <c r="P2537" s="52" t="str">
        <f t="shared" si="736"/>
        <v>BOOKING.COM</v>
      </c>
      <c r="Q2537" s="52" t="str">
        <f t="shared" si="737"/>
        <v>*JBS HOTELS</v>
      </c>
      <c r="R2537" s="52" t="str">
        <f t="shared" si="738"/>
        <v>TOERKOOP REISBURO DE VEER</v>
      </c>
    </row>
    <row r="2538" spans="1:18" ht="15" customHeight="1">
      <c r="A2538" t="str">
        <f t="shared" si="721"/>
        <v>JAPANWALA, SAAID</v>
      </c>
      <c r="B2538" t="str">
        <f t="shared" si="722"/>
        <v>806-173018</v>
      </c>
      <c r="C2538">
        <f t="shared" si="723"/>
        <v>93155045</v>
      </c>
      <c r="D2538" t="str">
        <f t="shared" si="724"/>
        <v>Checked Out</v>
      </c>
      <c r="E2538" t="str">
        <f t="shared" si="725"/>
        <v>CRS</v>
      </c>
      <c r="F2538" t="str">
        <f t="shared" si="726"/>
        <v>RACK</v>
      </c>
      <c r="G2538" t="str">
        <f t="shared" si="727"/>
        <v>SBK</v>
      </c>
      <c r="H2538">
        <f t="shared" si="728"/>
        <v>105</v>
      </c>
      <c r="I2538">
        <f t="shared" si="729"/>
        <v>42591</v>
      </c>
      <c r="J2538">
        <f t="shared" si="730"/>
        <v>42595</v>
      </c>
      <c r="K2538" t="str">
        <f t="shared" si="731"/>
        <v>NQQ1</v>
      </c>
      <c r="L2538">
        <f t="shared" si="732"/>
        <v>115</v>
      </c>
      <c r="M2538">
        <f t="shared" si="733"/>
        <v>4</v>
      </c>
      <c r="N2538">
        <f t="shared" si="734"/>
        <v>0</v>
      </c>
      <c r="O2538">
        <f t="shared" si="735"/>
        <v>0</v>
      </c>
      <c r="P2538" s="52" t="str">
        <f t="shared" si="736"/>
        <v>BOOKING.COM</v>
      </c>
      <c r="Q2538" s="52" t="str">
        <f t="shared" si="737"/>
        <v>*JBS HOTELS</v>
      </c>
      <c r="R2538" s="52" t="str">
        <f t="shared" si="738"/>
        <v>TOERKOOP REISBURO DE VEER</v>
      </c>
    </row>
    <row r="2539" spans="1:18" ht="15" customHeight="1">
      <c r="A2539" t="str">
        <f t="shared" si="721"/>
        <v>JAPANWALA, SAAID</v>
      </c>
      <c r="B2539" t="str">
        <f t="shared" si="722"/>
        <v>806-173018</v>
      </c>
      <c r="C2539">
        <f t="shared" si="723"/>
        <v>93155045</v>
      </c>
      <c r="D2539" t="str">
        <f t="shared" si="724"/>
        <v>Checked Out</v>
      </c>
      <c r="E2539" t="str">
        <f t="shared" si="725"/>
        <v>CRS</v>
      </c>
      <c r="F2539" t="str">
        <f t="shared" si="726"/>
        <v>RACK</v>
      </c>
      <c r="G2539" t="str">
        <f t="shared" si="727"/>
        <v>SBK</v>
      </c>
      <c r="H2539">
        <f t="shared" si="728"/>
        <v>105</v>
      </c>
      <c r="I2539">
        <f t="shared" si="729"/>
        <v>42591</v>
      </c>
      <c r="J2539">
        <f t="shared" si="730"/>
        <v>42595</v>
      </c>
      <c r="K2539" t="str">
        <f t="shared" si="731"/>
        <v>NQQ1</v>
      </c>
      <c r="L2539">
        <f t="shared" si="732"/>
        <v>115</v>
      </c>
      <c r="M2539">
        <f t="shared" si="733"/>
        <v>4</v>
      </c>
      <c r="N2539">
        <f t="shared" si="734"/>
        <v>0</v>
      </c>
      <c r="O2539">
        <f t="shared" si="735"/>
        <v>0</v>
      </c>
      <c r="P2539" s="52" t="str">
        <f t="shared" si="736"/>
        <v>BOOKING.COM</v>
      </c>
      <c r="Q2539" s="52" t="str">
        <f t="shared" si="737"/>
        <v>*JBS HOTELS</v>
      </c>
      <c r="R2539" s="52" t="str">
        <f t="shared" si="738"/>
        <v>TOERKOOP REISBURO DE VEER</v>
      </c>
    </row>
    <row r="2540" spans="1:18" ht="15" customHeight="1">
      <c r="A2540" t="str">
        <f t="shared" si="721"/>
        <v>JAPANWALA, SAAID</v>
      </c>
      <c r="B2540" t="str">
        <f t="shared" si="722"/>
        <v>806-173018</v>
      </c>
      <c r="C2540">
        <f t="shared" si="723"/>
        <v>93155045</v>
      </c>
      <c r="D2540" t="str">
        <f t="shared" si="724"/>
        <v>Checked Out</v>
      </c>
      <c r="E2540" t="str">
        <f t="shared" si="725"/>
        <v>CRS</v>
      </c>
      <c r="F2540" t="str">
        <f t="shared" si="726"/>
        <v>RACK</v>
      </c>
      <c r="G2540" t="str">
        <f t="shared" si="727"/>
        <v>SBK</v>
      </c>
      <c r="H2540">
        <f t="shared" si="728"/>
        <v>105</v>
      </c>
      <c r="I2540">
        <f t="shared" si="729"/>
        <v>42591</v>
      </c>
      <c r="J2540">
        <f t="shared" si="730"/>
        <v>42595</v>
      </c>
      <c r="K2540" t="str">
        <f t="shared" si="731"/>
        <v>NQQ1</v>
      </c>
      <c r="L2540">
        <f t="shared" si="732"/>
        <v>115</v>
      </c>
      <c r="M2540">
        <f t="shared" si="733"/>
        <v>4</v>
      </c>
      <c r="N2540">
        <f t="shared" si="734"/>
        <v>0</v>
      </c>
      <c r="O2540">
        <f t="shared" si="735"/>
        <v>0</v>
      </c>
      <c r="P2540" s="52" t="str">
        <f t="shared" si="736"/>
        <v>BOOKING.COM</v>
      </c>
      <c r="Q2540" s="52" t="str">
        <f t="shared" si="737"/>
        <v>*JBS HOTELS</v>
      </c>
      <c r="R2540" s="52" t="str">
        <f t="shared" si="738"/>
        <v>TOERKOOP REISBURO DE VEER</v>
      </c>
    </row>
    <row r="2541" spans="1:18" ht="15" customHeight="1">
      <c r="A2541" t="str">
        <f t="shared" si="721"/>
        <v>JAPANWALA, SAAID</v>
      </c>
      <c r="B2541" t="str">
        <f t="shared" si="722"/>
        <v>806-173018</v>
      </c>
      <c r="C2541">
        <f t="shared" si="723"/>
        <v>93155045</v>
      </c>
      <c r="D2541" t="str">
        <f t="shared" si="724"/>
        <v>Checked Out</v>
      </c>
      <c r="E2541" t="str">
        <f t="shared" si="725"/>
        <v>CRS</v>
      </c>
      <c r="F2541" t="str">
        <f t="shared" si="726"/>
        <v>RACK</v>
      </c>
      <c r="G2541" t="str">
        <f t="shared" si="727"/>
        <v>SBK</v>
      </c>
      <c r="H2541">
        <f t="shared" si="728"/>
        <v>105</v>
      </c>
      <c r="I2541">
        <f t="shared" si="729"/>
        <v>42591</v>
      </c>
      <c r="J2541">
        <f t="shared" si="730"/>
        <v>42595</v>
      </c>
      <c r="K2541" t="str">
        <f t="shared" si="731"/>
        <v>NQQ1</v>
      </c>
      <c r="L2541">
        <f t="shared" si="732"/>
        <v>115</v>
      </c>
      <c r="M2541">
        <f t="shared" si="733"/>
        <v>4</v>
      </c>
      <c r="N2541">
        <f t="shared" si="734"/>
        <v>0</v>
      </c>
      <c r="O2541">
        <f t="shared" si="735"/>
        <v>0</v>
      </c>
      <c r="P2541" s="52" t="str">
        <f t="shared" si="736"/>
        <v>BOOKING.COM</v>
      </c>
      <c r="Q2541" s="52" t="str">
        <f t="shared" si="737"/>
        <v>*JBS HOTELS</v>
      </c>
      <c r="R2541" s="52" t="str">
        <f t="shared" si="738"/>
        <v>TOERKOOP REISBURO DE VEER</v>
      </c>
    </row>
    <row r="2542" spans="1:18" ht="15" customHeight="1">
      <c r="A2542" t="str">
        <f t="shared" si="721"/>
        <v>JAPANWALA, SAAID</v>
      </c>
      <c r="B2542" t="str">
        <f t="shared" si="722"/>
        <v>806-173018</v>
      </c>
      <c r="C2542">
        <f t="shared" si="723"/>
        <v>93155045</v>
      </c>
      <c r="D2542" t="str">
        <f t="shared" si="724"/>
        <v>Checked Out</v>
      </c>
      <c r="E2542" t="str">
        <f t="shared" si="725"/>
        <v>CRS</v>
      </c>
      <c r="F2542" t="str">
        <f t="shared" si="726"/>
        <v>RACK</v>
      </c>
      <c r="G2542" t="str">
        <f t="shared" si="727"/>
        <v>SBK</v>
      </c>
      <c r="H2542">
        <f t="shared" si="728"/>
        <v>105</v>
      </c>
      <c r="I2542">
        <f t="shared" si="729"/>
        <v>42591</v>
      </c>
      <c r="J2542">
        <f t="shared" si="730"/>
        <v>42595</v>
      </c>
      <c r="K2542" t="str">
        <f t="shared" si="731"/>
        <v>NQQ1</v>
      </c>
      <c r="L2542">
        <f t="shared" si="732"/>
        <v>115</v>
      </c>
      <c r="M2542">
        <f t="shared" si="733"/>
        <v>4</v>
      </c>
      <c r="N2542">
        <f t="shared" si="734"/>
        <v>0</v>
      </c>
      <c r="O2542">
        <f t="shared" si="735"/>
        <v>0</v>
      </c>
      <c r="P2542" s="52" t="str">
        <f t="shared" si="736"/>
        <v>BOOKING.COM</v>
      </c>
      <c r="Q2542" s="52" t="str">
        <f t="shared" si="737"/>
        <v>*JBS HOTELS</v>
      </c>
      <c r="R2542" s="52" t="str">
        <f t="shared" si="738"/>
        <v>TOERKOOP REISBURO DE VEER</v>
      </c>
    </row>
    <row r="2543" spans="1:18" ht="15" customHeight="1">
      <c r="A2543" t="str">
        <f t="shared" si="721"/>
        <v>JAPANWALA, SAAID</v>
      </c>
      <c r="B2543" t="str">
        <f t="shared" si="722"/>
        <v>806-173018</v>
      </c>
      <c r="C2543">
        <f t="shared" si="723"/>
        <v>93155045</v>
      </c>
      <c r="D2543" t="str">
        <f t="shared" si="724"/>
        <v>Checked Out</v>
      </c>
      <c r="E2543" t="str">
        <f t="shared" si="725"/>
        <v>CRS</v>
      </c>
      <c r="F2543" t="str">
        <f t="shared" si="726"/>
        <v>RACK</v>
      </c>
      <c r="G2543" t="str">
        <f t="shared" si="727"/>
        <v>SBK</v>
      </c>
      <c r="H2543">
        <f t="shared" si="728"/>
        <v>105</v>
      </c>
      <c r="I2543">
        <f t="shared" si="729"/>
        <v>42591</v>
      </c>
      <c r="J2543">
        <f t="shared" si="730"/>
        <v>42595</v>
      </c>
      <c r="K2543" t="str">
        <f t="shared" si="731"/>
        <v>NQQ1</v>
      </c>
      <c r="L2543">
        <f t="shared" si="732"/>
        <v>115</v>
      </c>
      <c r="M2543">
        <f t="shared" si="733"/>
        <v>4</v>
      </c>
      <c r="N2543">
        <f t="shared" si="734"/>
        <v>0</v>
      </c>
      <c r="O2543">
        <f t="shared" si="735"/>
        <v>0</v>
      </c>
      <c r="P2543" s="52" t="str">
        <f t="shared" si="736"/>
        <v>BOOKING.COM</v>
      </c>
      <c r="Q2543" s="52" t="str">
        <f t="shared" si="737"/>
        <v>*JBS HOTELS</v>
      </c>
      <c r="R2543" s="52" t="str">
        <f t="shared" si="738"/>
        <v>TOERKOOP REISBURO DE VEER</v>
      </c>
    </row>
    <row r="2544" spans="1:18" ht="15" customHeight="1">
      <c r="A2544" t="str">
        <f t="shared" si="721"/>
        <v>JAPANWALA, SAAID</v>
      </c>
      <c r="B2544" t="str">
        <f t="shared" si="722"/>
        <v>806-173018</v>
      </c>
      <c r="C2544">
        <f t="shared" si="723"/>
        <v>93155045</v>
      </c>
      <c r="D2544" t="str">
        <f t="shared" si="724"/>
        <v>Checked Out</v>
      </c>
      <c r="E2544" t="str">
        <f t="shared" si="725"/>
        <v>CRS</v>
      </c>
      <c r="F2544" t="str">
        <f t="shared" si="726"/>
        <v>RACK</v>
      </c>
      <c r="G2544" t="str">
        <f t="shared" si="727"/>
        <v>SBK</v>
      </c>
      <c r="H2544">
        <f t="shared" si="728"/>
        <v>105</v>
      </c>
      <c r="I2544">
        <f t="shared" si="729"/>
        <v>42591</v>
      </c>
      <c r="J2544">
        <f t="shared" si="730"/>
        <v>42595</v>
      </c>
      <c r="K2544" t="str">
        <f t="shared" si="731"/>
        <v>NQQ1</v>
      </c>
      <c r="L2544">
        <f t="shared" si="732"/>
        <v>115</v>
      </c>
      <c r="M2544">
        <f t="shared" si="733"/>
        <v>4</v>
      </c>
      <c r="N2544">
        <f t="shared" si="734"/>
        <v>0</v>
      </c>
      <c r="O2544">
        <f t="shared" si="735"/>
        <v>0</v>
      </c>
      <c r="P2544" s="52" t="str">
        <f t="shared" si="736"/>
        <v>BOOKING.COM</v>
      </c>
      <c r="Q2544" s="52" t="str">
        <f t="shared" si="737"/>
        <v>*JBS HOTELS</v>
      </c>
      <c r="R2544" s="52" t="str">
        <f t="shared" si="738"/>
        <v>TOERKOOP REISBURO DE VEER</v>
      </c>
    </row>
    <row r="2545" spans="1:18" ht="15" customHeight="1">
      <c r="A2545" t="str">
        <f t="shared" si="721"/>
        <v>JAPANWALA, SAAID</v>
      </c>
      <c r="B2545" t="str">
        <f t="shared" si="722"/>
        <v>806-173018</v>
      </c>
      <c r="C2545">
        <f t="shared" si="723"/>
        <v>93155045</v>
      </c>
      <c r="D2545" t="str">
        <f t="shared" si="724"/>
        <v>Checked Out</v>
      </c>
      <c r="E2545" t="str">
        <f t="shared" si="725"/>
        <v>CRS</v>
      </c>
      <c r="F2545" t="str">
        <f t="shared" si="726"/>
        <v>RACK</v>
      </c>
      <c r="G2545" t="str">
        <f t="shared" si="727"/>
        <v>SBK</v>
      </c>
      <c r="H2545">
        <f t="shared" si="728"/>
        <v>105</v>
      </c>
      <c r="I2545">
        <f t="shared" si="729"/>
        <v>42591</v>
      </c>
      <c r="J2545">
        <f t="shared" si="730"/>
        <v>42595</v>
      </c>
      <c r="K2545" t="str">
        <f t="shared" si="731"/>
        <v>NQQ1</v>
      </c>
      <c r="L2545">
        <f t="shared" si="732"/>
        <v>115</v>
      </c>
      <c r="M2545">
        <f t="shared" si="733"/>
        <v>4</v>
      </c>
      <c r="N2545">
        <f t="shared" si="734"/>
        <v>0</v>
      </c>
      <c r="O2545">
        <f t="shared" si="735"/>
        <v>0</v>
      </c>
      <c r="P2545" s="52" t="str">
        <f t="shared" si="736"/>
        <v>BOOKING.COM</v>
      </c>
      <c r="Q2545" s="52" t="str">
        <f t="shared" si="737"/>
        <v>*JBS HOTELS</v>
      </c>
      <c r="R2545" s="52" t="str">
        <f t="shared" si="738"/>
        <v>TOERKOOP REISBURO DE VEER</v>
      </c>
    </row>
    <row r="2546" spans="1:18" ht="15" customHeight="1">
      <c r="A2546" t="str">
        <f t="shared" si="721"/>
        <v>JAPANWALA, SAAID</v>
      </c>
      <c r="B2546" t="str">
        <f t="shared" si="722"/>
        <v>806-173018</v>
      </c>
      <c r="C2546">
        <f t="shared" si="723"/>
        <v>93155045</v>
      </c>
      <c r="D2546" t="str">
        <f t="shared" si="724"/>
        <v>Checked Out</v>
      </c>
      <c r="E2546" t="str">
        <f t="shared" si="725"/>
        <v>CRS</v>
      </c>
      <c r="F2546" t="str">
        <f t="shared" si="726"/>
        <v>RACK</v>
      </c>
      <c r="G2546" t="str">
        <f t="shared" si="727"/>
        <v>SBK</v>
      </c>
      <c r="H2546">
        <f t="shared" si="728"/>
        <v>105</v>
      </c>
      <c r="I2546">
        <f t="shared" si="729"/>
        <v>42591</v>
      </c>
      <c r="J2546">
        <f t="shared" si="730"/>
        <v>42595</v>
      </c>
      <c r="K2546" t="str">
        <f t="shared" si="731"/>
        <v>NQQ1</v>
      </c>
      <c r="L2546">
        <f t="shared" si="732"/>
        <v>115</v>
      </c>
      <c r="M2546">
        <f t="shared" si="733"/>
        <v>4</v>
      </c>
      <c r="N2546">
        <f t="shared" si="734"/>
        <v>0</v>
      </c>
      <c r="O2546">
        <f t="shared" si="735"/>
        <v>0</v>
      </c>
      <c r="P2546" s="52" t="str">
        <f t="shared" si="736"/>
        <v>BOOKING.COM</v>
      </c>
      <c r="Q2546" s="52" t="str">
        <f t="shared" si="737"/>
        <v>*JBS HOTELS</v>
      </c>
      <c r="R2546" s="52" t="str">
        <f t="shared" si="738"/>
        <v>TOERKOOP REISBURO DE VEER</v>
      </c>
    </row>
    <row r="2547" spans="1:18" ht="15" customHeight="1">
      <c r="A2547" t="str">
        <f t="shared" si="721"/>
        <v>JAPANWALA, SAAID</v>
      </c>
      <c r="B2547" t="str">
        <f t="shared" si="722"/>
        <v>806-173018</v>
      </c>
      <c r="C2547">
        <f t="shared" si="723"/>
        <v>93155045</v>
      </c>
      <c r="D2547" t="str">
        <f t="shared" si="724"/>
        <v>Checked Out</v>
      </c>
      <c r="E2547" t="str">
        <f t="shared" si="725"/>
        <v>CRS</v>
      </c>
      <c r="F2547" t="str">
        <f t="shared" si="726"/>
        <v>RACK</v>
      </c>
      <c r="G2547" t="str">
        <f t="shared" si="727"/>
        <v>SBK</v>
      </c>
      <c r="H2547">
        <f t="shared" si="728"/>
        <v>105</v>
      </c>
      <c r="I2547">
        <f t="shared" si="729"/>
        <v>42591</v>
      </c>
      <c r="J2547">
        <f t="shared" si="730"/>
        <v>42595</v>
      </c>
      <c r="K2547" t="str">
        <f t="shared" si="731"/>
        <v>NQQ1</v>
      </c>
      <c r="L2547">
        <f t="shared" si="732"/>
        <v>115</v>
      </c>
      <c r="M2547">
        <f t="shared" si="733"/>
        <v>4</v>
      </c>
      <c r="N2547">
        <f t="shared" si="734"/>
        <v>0</v>
      </c>
      <c r="O2547">
        <f t="shared" si="735"/>
        <v>0</v>
      </c>
      <c r="P2547" s="52" t="str">
        <f t="shared" si="736"/>
        <v>BOOKING.COM</v>
      </c>
      <c r="Q2547" s="52" t="str">
        <f t="shared" si="737"/>
        <v>*JBS HOTELS</v>
      </c>
      <c r="R2547" s="52" t="str">
        <f t="shared" si="738"/>
        <v>TOERKOOP REISBURO DE VEER</v>
      </c>
    </row>
    <row r="2548" spans="1:18" ht="15" customHeight="1">
      <c r="A2548" t="str">
        <f t="shared" si="721"/>
        <v>JAPANWALA, SAAID</v>
      </c>
      <c r="B2548" t="str">
        <f t="shared" si="722"/>
        <v>806-173018</v>
      </c>
      <c r="C2548">
        <f t="shared" si="723"/>
        <v>93155045</v>
      </c>
      <c r="D2548" t="str">
        <f t="shared" si="724"/>
        <v>Checked Out</v>
      </c>
      <c r="E2548" t="str">
        <f t="shared" si="725"/>
        <v>CRS</v>
      </c>
      <c r="F2548" t="str">
        <f t="shared" si="726"/>
        <v>RACK</v>
      </c>
      <c r="G2548" t="str">
        <f t="shared" si="727"/>
        <v>SBK</v>
      </c>
      <c r="H2548">
        <f t="shared" si="728"/>
        <v>105</v>
      </c>
      <c r="I2548">
        <f t="shared" si="729"/>
        <v>42591</v>
      </c>
      <c r="J2548">
        <f t="shared" si="730"/>
        <v>42595</v>
      </c>
      <c r="K2548" t="str">
        <f t="shared" si="731"/>
        <v>NQQ1</v>
      </c>
      <c r="L2548">
        <f t="shared" si="732"/>
        <v>115</v>
      </c>
      <c r="M2548">
        <f t="shared" si="733"/>
        <v>4</v>
      </c>
      <c r="N2548">
        <f t="shared" si="734"/>
        <v>0</v>
      </c>
      <c r="O2548">
        <f t="shared" si="735"/>
        <v>0</v>
      </c>
      <c r="P2548" s="52" t="str">
        <f t="shared" si="736"/>
        <v>BOOKING.COM</v>
      </c>
      <c r="Q2548" s="52" t="str">
        <f t="shared" si="737"/>
        <v>*JBS HOTELS</v>
      </c>
      <c r="R2548" s="52" t="str">
        <f t="shared" si="738"/>
        <v>TOERKOOP REISBURO DE VEER</v>
      </c>
    </row>
    <row r="2549" spans="1:18" ht="15" customHeight="1">
      <c r="A2549" t="str">
        <f t="shared" si="721"/>
        <v>JAPANWALA, SAAID</v>
      </c>
      <c r="B2549" t="str">
        <f t="shared" si="722"/>
        <v>806-173018</v>
      </c>
      <c r="C2549">
        <f t="shared" si="723"/>
        <v>93155045</v>
      </c>
      <c r="D2549" t="str">
        <f t="shared" si="724"/>
        <v>Checked Out</v>
      </c>
      <c r="E2549" t="str">
        <f t="shared" si="725"/>
        <v>CRS</v>
      </c>
      <c r="F2549" t="str">
        <f t="shared" si="726"/>
        <v>RACK</v>
      </c>
      <c r="G2549" t="str">
        <f t="shared" si="727"/>
        <v>SBK</v>
      </c>
      <c r="H2549">
        <f t="shared" si="728"/>
        <v>105</v>
      </c>
      <c r="I2549">
        <f t="shared" si="729"/>
        <v>42591</v>
      </c>
      <c r="J2549">
        <f t="shared" si="730"/>
        <v>42595</v>
      </c>
      <c r="K2549" t="str">
        <f t="shared" si="731"/>
        <v>NQQ1</v>
      </c>
      <c r="L2549">
        <f t="shared" si="732"/>
        <v>115</v>
      </c>
      <c r="M2549">
        <f t="shared" si="733"/>
        <v>4</v>
      </c>
      <c r="N2549">
        <f t="shared" si="734"/>
        <v>0</v>
      </c>
      <c r="O2549">
        <f t="shared" si="735"/>
        <v>0</v>
      </c>
      <c r="P2549" s="52" t="str">
        <f t="shared" si="736"/>
        <v>BOOKING.COM</v>
      </c>
      <c r="Q2549" s="52" t="str">
        <f t="shared" si="737"/>
        <v>*JBS HOTELS</v>
      </c>
      <c r="R2549" s="52" t="str">
        <f t="shared" si="738"/>
        <v>TOERKOOP REISBURO DE VEER</v>
      </c>
    </row>
    <row r="2550" spans="1:18" ht="15" customHeight="1">
      <c r="A2550" t="str">
        <f t="shared" si="721"/>
        <v>JAPANWALA, SAAID</v>
      </c>
      <c r="B2550" t="str">
        <f t="shared" si="722"/>
        <v>806-173018</v>
      </c>
      <c r="C2550">
        <f t="shared" si="723"/>
        <v>93155045</v>
      </c>
      <c r="D2550" t="str">
        <f t="shared" si="724"/>
        <v>Checked Out</v>
      </c>
      <c r="E2550" t="str">
        <f t="shared" si="725"/>
        <v>CRS</v>
      </c>
      <c r="F2550" t="str">
        <f t="shared" si="726"/>
        <v>RACK</v>
      </c>
      <c r="G2550" t="str">
        <f t="shared" si="727"/>
        <v>SBK</v>
      </c>
      <c r="H2550">
        <f t="shared" si="728"/>
        <v>105</v>
      </c>
      <c r="I2550">
        <f t="shared" si="729"/>
        <v>42591</v>
      </c>
      <c r="J2550">
        <f t="shared" si="730"/>
        <v>42595</v>
      </c>
      <c r="K2550" t="str">
        <f t="shared" si="731"/>
        <v>NQQ1</v>
      </c>
      <c r="L2550">
        <f t="shared" si="732"/>
        <v>115</v>
      </c>
      <c r="M2550">
        <f t="shared" si="733"/>
        <v>4</v>
      </c>
      <c r="N2550">
        <f t="shared" si="734"/>
        <v>0</v>
      </c>
      <c r="O2550">
        <f t="shared" si="735"/>
        <v>0</v>
      </c>
      <c r="P2550" s="52" t="str">
        <f t="shared" si="736"/>
        <v>BOOKING.COM</v>
      </c>
      <c r="Q2550" s="52" t="str">
        <f t="shared" si="737"/>
        <v>*JBS HOTELS</v>
      </c>
      <c r="R2550" s="52" t="str">
        <f t="shared" si="738"/>
        <v>TOERKOOP REISBURO DE VEER</v>
      </c>
    </row>
    <row r="2551" spans="1:18" ht="15" customHeight="1">
      <c r="A2551" t="str">
        <f t="shared" si="721"/>
        <v>JAPANWALA, SAAID</v>
      </c>
      <c r="B2551" t="str">
        <f t="shared" si="722"/>
        <v>806-173018</v>
      </c>
      <c r="C2551">
        <f t="shared" si="723"/>
        <v>93155045</v>
      </c>
      <c r="D2551" t="str">
        <f t="shared" si="724"/>
        <v>Checked Out</v>
      </c>
      <c r="E2551" t="str">
        <f t="shared" si="725"/>
        <v>CRS</v>
      </c>
      <c r="F2551" t="str">
        <f t="shared" si="726"/>
        <v>RACK</v>
      </c>
      <c r="G2551" t="str">
        <f t="shared" si="727"/>
        <v>SBK</v>
      </c>
      <c r="H2551">
        <f t="shared" si="728"/>
        <v>105</v>
      </c>
      <c r="I2551">
        <f t="shared" si="729"/>
        <v>42591</v>
      </c>
      <c r="J2551">
        <f t="shared" si="730"/>
        <v>42595</v>
      </c>
      <c r="K2551" t="str">
        <f t="shared" si="731"/>
        <v>NQQ1</v>
      </c>
      <c r="L2551">
        <f t="shared" si="732"/>
        <v>115</v>
      </c>
      <c r="M2551">
        <f t="shared" si="733"/>
        <v>4</v>
      </c>
      <c r="N2551">
        <f t="shared" si="734"/>
        <v>0</v>
      </c>
      <c r="O2551">
        <f t="shared" si="735"/>
        <v>0</v>
      </c>
      <c r="P2551" s="52" t="str">
        <f t="shared" si="736"/>
        <v>BOOKING.COM</v>
      </c>
      <c r="Q2551" s="52" t="str">
        <f t="shared" si="737"/>
        <v>*JBS HOTELS</v>
      </c>
      <c r="R2551" s="52" t="str">
        <f t="shared" si="738"/>
        <v>TOERKOOP REISBURO DE VEER</v>
      </c>
    </row>
    <row r="2552" spans="1:18" ht="15" customHeight="1">
      <c r="A2552" t="str">
        <f t="shared" si="721"/>
        <v>JAPANWALA, SAAID</v>
      </c>
      <c r="B2552" t="str">
        <f t="shared" si="722"/>
        <v>806-173018</v>
      </c>
      <c r="C2552">
        <f t="shared" si="723"/>
        <v>93155045</v>
      </c>
      <c r="D2552" t="str">
        <f t="shared" si="724"/>
        <v>Checked Out</v>
      </c>
      <c r="E2552" t="str">
        <f t="shared" si="725"/>
        <v>CRS</v>
      </c>
      <c r="F2552" t="str">
        <f t="shared" si="726"/>
        <v>RACK</v>
      </c>
      <c r="G2552" t="str">
        <f t="shared" si="727"/>
        <v>SBK</v>
      </c>
      <c r="H2552">
        <f t="shared" si="728"/>
        <v>105</v>
      </c>
      <c r="I2552">
        <f t="shared" si="729"/>
        <v>42591</v>
      </c>
      <c r="J2552">
        <f t="shared" si="730"/>
        <v>42595</v>
      </c>
      <c r="K2552" t="str">
        <f t="shared" si="731"/>
        <v>NQQ1</v>
      </c>
      <c r="L2552">
        <f t="shared" si="732"/>
        <v>115</v>
      </c>
      <c r="M2552">
        <f t="shared" si="733"/>
        <v>4</v>
      </c>
      <c r="N2552">
        <f t="shared" si="734"/>
        <v>0</v>
      </c>
      <c r="O2552">
        <f t="shared" si="735"/>
        <v>0</v>
      </c>
      <c r="P2552" s="52" t="str">
        <f t="shared" si="736"/>
        <v>BOOKING.COM</v>
      </c>
      <c r="Q2552" s="52" t="str">
        <f t="shared" si="737"/>
        <v>*JBS HOTELS</v>
      </c>
      <c r="R2552" s="52" t="str">
        <f t="shared" si="738"/>
        <v>TOERKOOP REISBURO DE VEER</v>
      </c>
    </row>
    <row r="2553" spans="1:18" ht="15" customHeight="1">
      <c r="A2553" t="str">
        <f t="shared" si="721"/>
        <v>JAPANWALA, SAAID</v>
      </c>
      <c r="B2553" t="str">
        <f t="shared" si="722"/>
        <v>806-173018</v>
      </c>
      <c r="C2553">
        <f t="shared" si="723"/>
        <v>93155045</v>
      </c>
      <c r="D2553" t="str">
        <f t="shared" si="724"/>
        <v>Checked Out</v>
      </c>
      <c r="E2553" t="str">
        <f t="shared" si="725"/>
        <v>CRS</v>
      </c>
      <c r="F2553" t="str">
        <f t="shared" si="726"/>
        <v>RACK</v>
      </c>
      <c r="G2553" t="str">
        <f t="shared" si="727"/>
        <v>SBK</v>
      </c>
      <c r="H2553">
        <f t="shared" si="728"/>
        <v>105</v>
      </c>
      <c r="I2553">
        <f t="shared" si="729"/>
        <v>42591</v>
      </c>
      <c r="J2553">
        <f t="shared" si="730"/>
        <v>42595</v>
      </c>
      <c r="K2553" t="str">
        <f t="shared" si="731"/>
        <v>NQQ1</v>
      </c>
      <c r="L2553">
        <f t="shared" si="732"/>
        <v>115</v>
      </c>
      <c r="M2553">
        <f t="shared" si="733"/>
        <v>4</v>
      </c>
      <c r="N2553">
        <f t="shared" si="734"/>
        <v>0</v>
      </c>
      <c r="O2553">
        <f t="shared" si="735"/>
        <v>0</v>
      </c>
      <c r="P2553" s="52" t="str">
        <f t="shared" si="736"/>
        <v>BOOKING.COM</v>
      </c>
      <c r="Q2553" s="52" t="str">
        <f t="shared" si="737"/>
        <v>*JBS HOTELS</v>
      </c>
      <c r="R2553" s="52" t="str">
        <f t="shared" si="738"/>
        <v>TOERKOOP REISBURO DE VEER</v>
      </c>
    </row>
    <row r="2554" spans="1:18" ht="15" customHeight="1">
      <c r="A2554" t="str">
        <f t="shared" si="721"/>
        <v>JAPANWALA, SAAID</v>
      </c>
      <c r="B2554" t="str">
        <f t="shared" si="722"/>
        <v>806-173018</v>
      </c>
      <c r="C2554">
        <f t="shared" si="723"/>
        <v>93155045</v>
      </c>
      <c r="D2554" t="str">
        <f t="shared" si="724"/>
        <v>Checked Out</v>
      </c>
      <c r="E2554" t="str">
        <f t="shared" si="725"/>
        <v>CRS</v>
      </c>
      <c r="F2554" t="str">
        <f t="shared" si="726"/>
        <v>RACK</v>
      </c>
      <c r="G2554" t="str">
        <f t="shared" si="727"/>
        <v>SBK</v>
      </c>
      <c r="H2554">
        <f t="shared" si="728"/>
        <v>105</v>
      </c>
      <c r="I2554">
        <f t="shared" si="729"/>
        <v>42591</v>
      </c>
      <c r="J2554">
        <f t="shared" si="730"/>
        <v>42595</v>
      </c>
      <c r="K2554" t="str">
        <f t="shared" si="731"/>
        <v>NQQ1</v>
      </c>
      <c r="L2554">
        <f t="shared" si="732"/>
        <v>115</v>
      </c>
      <c r="M2554">
        <f t="shared" si="733"/>
        <v>4</v>
      </c>
      <c r="N2554">
        <f t="shared" si="734"/>
        <v>0</v>
      </c>
      <c r="O2554">
        <f t="shared" si="735"/>
        <v>0</v>
      </c>
      <c r="P2554" s="52" t="str">
        <f t="shared" si="736"/>
        <v>BOOKING.COM</v>
      </c>
      <c r="Q2554" s="52" t="str">
        <f t="shared" si="737"/>
        <v>*JBS HOTELS</v>
      </c>
      <c r="R2554" s="52" t="str">
        <f t="shared" si="738"/>
        <v>TOERKOOP REISBURO DE VEER</v>
      </c>
    </row>
    <row r="2555" spans="1:18" ht="15" customHeight="1">
      <c r="A2555" t="str">
        <f t="shared" si="721"/>
        <v>JAPANWALA, SAAID</v>
      </c>
      <c r="B2555" t="str">
        <f t="shared" si="722"/>
        <v>806-173018</v>
      </c>
      <c r="C2555">
        <f t="shared" si="723"/>
        <v>93155045</v>
      </c>
      <c r="D2555" t="str">
        <f t="shared" si="724"/>
        <v>Checked Out</v>
      </c>
      <c r="E2555" t="str">
        <f t="shared" si="725"/>
        <v>CRS</v>
      </c>
      <c r="F2555" t="str">
        <f t="shared" si="726"/>
        <v>RACK</v>
      </c>
      <c r="G2555" t="str">
        <f t="shared" si="727"/>
        <v>SBK</v>
      </c>
      <c r="H2555">
        <f t="shared" si="728"/>
        <v>105</v>
      </c>
      <c r="I2555">
        <f t="shared" si="729"/>
        <v>42591</v>
      </c>
      <c r="J2555">
        <f t="shared" si="730"/>
        <v>42595</v>
      </c>
      <c r="K2555" t="str">
        <f t="shared" si="731"/>
        <v>NQQ1</v>
      </c>
      <c r="L2555">
        <f t="shared" si="732"/>
        <v>115</v>
      </c>
      <c r="M2555">
        <f t="shared" si="733"/>
        <v>4</v>
      </c>
      <c r="N2555">
        <f t="shared" si="734"/>
        <v>0</v>
      </c>
      <c r="O2555">
        <f t="shared" si="735"/>
        <v>0</v>
      </c>
      <c r="P2555" s="52" t="str">
        <f t="shared" si="736"/>
        <v>BOOKING.COM</v>
      </c>
      <c r="Q2555" s="52" t="str">
        <f t="shared" si="737"/>
        <v>*JBS HOTELS</v>
      </c>
      <c r="R2555" s="52" t="str">
        <f t="shared" si="738"/>
        <v>TOERKOOP REISBURO DE VEER</v>
      </c>
    </row>
    <row r="2556" spans="1:18" ht="15" customHeight="1">
      <c r="A2556" t="str">
        <f t="shared" si="721"/>
        <v>JAPANWALA, SAAID</v>
      </c>
      <c r="B2556" t="str">
        <f t="shared" si="722"/>
        <v>806-173018</v>
      </c>
      <c r="C2556">
        <f t="shared" si="723"/>
        <v>93155045</v>
      </c>
      <c r="D2556" t="str">
        <f t="shared" si="724"/>
        <v>Checked Out</v>
      </c>
      <c r="E2556" t="str">
        <f t="shared" si="725"/>
        <v>CRS</v>
      </c>
      <c r="F2556" t="str">
        <f t="shared" si="726"/>
        <v>RACK</v>
      </c>
      <c r="G2556" t="str">
        <f t="shared" si="727"/>
        <v>SBK</v>
      </c>
      <c r="H2556">
        <f t="shared" si="728"/>
        <v>105</v>
      </c>
      <c r="I2556">
        <f t="shared" si="729"/>
        <v>42591</v>
      </c>
      <c r="J2556">
        <f t="shared" si="730"/>
        <v>42595</v>
      </c>
      <c r="K2556" t="str">
        <f t="shared" si="731"/>
        <v>NQQ1</v>
      </c>
      <c r="L2556">
        <f t="shared" si="732"/>
        <v>115</v>
      </c>
      <c r="M2556">
        <f t="shared" si="733"/>
        <v>4</v>
      </c>
      <c r="N2556">
        <f t="shared" si="734"/>
        <v>0</v>
      </c>
      <c r="O2556">
        <f t="shared" si="735"/>
        <v>0</v>
      </c>
      <c r="P2556" s="52" t="str">
        <f t="shared" si="736"/>
        <v>BOOKING.COM</v>
      </c>
      <c r="Q2556" s="52" t="str">
        <f t="shared" si="737"/>
        <v>*JBS HOTELS</v>
      </c>
      <c r="R2556" s="52" t="str">
        <f t="shared" si="738"/>
        <v>TOERKOOP REISBURO DE VEER</v>
      </c>
    </row>
    <row r="2557" spans="1:18" ht="15" customHeight="1">
      <c r="A2557" t="str">
        <f t="shared" si="721"/>
        <v>JAPANWALA, SAAID</v>
      </c>
      <c r="B2557" t="str">
        <f t="shared" si="722"/>
        <v>806-173018</v>
      </c>
      <c r="C2557">
        <f t="shared" si="723"/>
        <v>93155045</v>
      </c>
      <c r="D2557" t="str">
        <f t="shared" si="724"/>
        <v>Checked Out</v>
      </c>
      <c r="E2557" t="str">
        <f t="shared" si="725"/>
        <v>CRS</v>
      </c>
      <c r="F2557" t="str">
        <f t="shared" si="726"/>
        <v>RACK</v>
      </c>
      <c r="G2557" t="str">
        <f t="shared" si="727"/>
        <v>SBK</v>
      </c>
      <c r="H2557">
        <f t="shared" si="728"/>
        <v>105</v>
      </c>
      <c r="I2557">
        <f t="shared" si="729"/>
        <v>42591</v>
      </c>
      <c r="J2557">
        <f t="shared" si="730"/>
        <v>42595</v>
      </c>
      <c r="K2557" t="str">
        <f t="shared" si="731"/>
        <v>NQQ1</v>
      </c>
      <c r="L2557">
        <f t="shared" si="732"/>
        <v>115</v>
      </c>
      <c r="M2557">
        <f t="shared" si="733"/>
        <v>4</v>
      </c>
      <c r="N2557">
        <f t="shared" si="734"/>
        <v>0</v>
      </c>
      <c r="O2557">
        <f t="shared" si="735"/>
        <v>0</v>
      </c>
      <c r="P2557" s="52" t="str">
        <f t="shared" si="736"/>
        <v>BOOKING.COM</v>
      </c>
      <c r="Q2557" s="52" t="str">
        <f t="shared" si="737"/>
        <v>*JBS HOTELS</v>
      </c>
      <c r="R2557" s="52" t="str">
        <f t="shared" si="738"/>
        <v>TOERKOOP REISBURO DE VEER</v>
      </c>
    </row>
    <row r="2558" spans="1:18" ht="15" customHeight="1">
      <c r="A2558" t="str">
        <f t="shared" si="721"/>
        <v>JAPANWALA, SAAID</v>
      </c>
      <c r="B2558" t="str">
        <f t="shared" si="722"/>
        <v>806-173018</v>
      </c>
      <c r="C2558">
        <f t="shared" si="723"/>
        <v>93155045</v>
      </c>
      <c r="D2558" t="str">
        <f t="shared" si="724"/>
        <v>Checked Out</v>
      </c>
      <c r="E2558" t="str">
        <f t="shared" si="725"/>
        <v>CRS</v>
      </c>
      <c r="F2558" t="str">
        <f t="shared" si="726"/>
        <v>RACK</v>
      </c>
      <c r="G2558" t="str">
        <f t="shared" si="727"/>
        <v>SBK</v>
      </c>
      <c r="H2558">
        <f t="shared" si="728"/>
        <v>105</v>
      </c>
      <c r="I2558">
        <f t="shared" si="729"/>
        <v>42591</v>
      </c>
      <c r="J2558">
        <f t="shared" si="730"/>
        <v>42595</v>
      </c>
      <c r="K2558" t="str">
        <f t="shared" si="731"/>
        <v>NQQ1</v>
      </c>
      <c r="L2558">
        <f t="shared" si="732"/>
        <v>115</v>
      </c>
      <c r="M2558">
        <f t="shared" si="733"/>
        <v>4</v>
      </c>
      <c r="N2558">
        <f t="shared" si="734"/>
        <v>0</v>
      </c>
      <c r="O2558">
        <f t="shared" si="735"/>
        <v>0</v>
      </c>
      <c r="P2558" s="52" t="str">
        <f t="shared" si="736"/>
        <v>BOOKING.COM</v>
      </c>
      <c r="Q2558" s="52" t="str">
        <f t="shared" si="737"/>
        <v>*JBS HOTELS</v>
      </c>
      <c r="R2558" s="52" t="str">
        <f t="shared" si="738"/>
        <v>TOERKOOP REISBURO DE VEER</v>
      </c>
    </row>
    <row r="2559" spans="1:18" ht="15" customHeight="1">
      <c r="A2559" t="str">
        <f t="shared" si="721"/>
        <v>JAPANWALA, SAAID</v>
      </c>
      <c r="B2559" t="str">
        <f t="shared" si="722"/>
        <v>806-173018</v>
      </c>
      <c r="C2559">
        <f t="shared" si="723"/>
        <v>93155045</v>
      </c>
      <c r="D2559" t="str">
        <f t="shared" si="724"/>
        <v>Checked Out</v>
      </c>
      <c r="E2559" t="str">
        <f t="shared" si="725"/>
        <v>CRS</v>
      </c>
      <c r="F2559" t="str">
        <f t="shared" si="726"/>
        <v>RACK</v>
      </c>
      <c r="G2559" t="str">
        <f t="shared" si="727"/>
        <v>SBK</v>
      </c>
      <c r="H2559">
        <f t="shared" si="728"/>
        <v>105</v>
      </c>
      <c r="I2559">
        <f t="shared" si="729"/>
        <v>42591</v>
      </c>
      <c r="J2559">
        <f t="shared" si="730"/>
        <v>42595</v>
      </c>
      <c r="K2559" t="str">
        <f t="shared" si="731"/>
        <v>NQQ1</v>
      </c>
      <c r="L2559">
        <f t="shared" si="732"/>
        <v>115</v>
      </c>
      <c r="M2559">
        <f t="shared" si="733"/>
        <v>4</v>
      </c>
      <c r="N2559">
        <f t="shared" si="734"/>
        <v>0</v>
      </c>
      <c r="O2559">
        <f t="shared" si="735"/>
        <v>0</v>
      </c>
      <c r="P2559" s="52" t="str">
        <f t="shared" si="736"/>
        <v>BOOKING.COM</v>
      </c>
      <c r="Q2559" s="52" t="str">
        <f t="shared" si="737"/>
        <v>*JBS HOTELS</v>
      </c>
      <c r="R2559" s="52" t="str">
        <f t="shared" si="738"/>
        <v>TOERKOOP REISBURO DE VEER</v>
      </c>
    </row>
    <row r="2560" spans="1:18" ht="15" customHeight="1">
      <c r="A2560" t="str">
        <f t="shared" si="721"/>
        <v>JAPANWALA, SAAID</v>
      </c>
      <c r="B2560" t="str">
        <f t="shared" si="722"/>
        <v>806-173018</v>
      </c>
      <c r="C2560">
        <f t="shared" si="723"/>
        <v>93155045</v>
      </c>
      <c r="D2560" t="str">
        <f t="shared" si="724"/>
        <v>Checked Out</v>
      </c>
      <c r="E2560" t="str">
        <f t="shared" si="725"/>
        <v>CRS</v>
      </c>
      <c r="F2560" t="str">
        <f t="shared" si="726"/>
        <v>RACK</v>
      </c>
      <c r="G2560" t="str">
        <f t="shared" si="727"/>
        <v>SBK</v>
      </c>
      <c r="H2560">
        <f t="shared" si="728"/>
        <v>105</v>
      </c>
      <c r="I2560">
        <f t="shared" si="729"/>
        <v>42591</v>
      </c>
      <c r="J2560">
        <f t="shared" si="730"/>
        <v>42595</v>
      </c>
      <c r="K2560" t="str">
        <f t="shared" si="731"/>
        <v>NQQ1</v>
      </c>
      <c r="L2560">
        <f t="shared" si="732"/>
        <v>115</v>
      </c>
      <c r="M2560">
        <f t="shared" si="733"/>
        <v>4</v>
      </c>
      <c r="N2560">
        <f t="shared" si="734"/>
        <v>0</v>
      </c>
      <c r="O2560">
        <f t="shared" si="735"/>
        <v>0</v>
      </c>
      <c r="P2560" s="52" t="str">
        <f t="shared" si="736"/>
        <v>BOOKING.COM</v>
      </c>
      <c r="Q2560" s="52" t="str">
        <f t="shared" si="737"/>
        <v>*JBS HOTELS</v>
      </c>
      <c r="R2560" s="52" t="str">
        <f t="shared" si="738"/>
        <v>TOERKOOP REISBURO DE VEER</v>
      </c>
    </row>
    <row r="2561" spans="1:18" ht="15" customHeight="1">
      <c r="A2561" t="str">
        <f t="shared" si="721"/>
        <v>JAPANWALA, SAAID</v>
      </c>
      <c r="B2561" t="str">
        <f t="shared" si="722"/>
        <v>806-173018</v>
      </c>
      <c r="C2561">
        <f t="shared" si="723"/>
        <v>93155045</v>
      </c>
      <c r="D2561" t="str">
        <f t="shared" si="724"/>
        <v>Checked Out</v>
      </c>
      <c r="E2561" t="str">
        <f t="shared" si="725"/>
        <v>CRS</v>
      </c>
      <c r="F2561" t="str">
        <f t="shared" si="726"/>
        <v>RACK</v>
      </c>
      <c r="G2561" t="str">
        <f t="shared" si="727"/>
        <v>SBK</v>
      </c>
      <c r="H2561">
        <f t="shared" si="728"/>
        <v>105</v>
      </c>
      <c r="I2561">
        <f t="shared" si="729"/>
        <v>42591</v>
      </c>
      <c r="J2561">
        <f t="shared" si="730"/>
        <v>42595</v>
      </c>
      <c r="K2561" t="str">
        <f t="shared" si="731"/>
        <v>NQQ1</v>
      </c>
      <c r="L2561">
        <f t="shared" si="732"/>
        <v>115</v>
      </c>
      <c r="M2561">
        <f t="shared" si="733"/>
        <v>4</v>
      </c>
      <c r="N2561">
        <f t="shared" si="734"/>
        <v>0</v>
      </c>
      <c r="O2561">
        <f t="shared" si="735"/>
        <v>0</v>
      </c>
      <c r="P2561" s="52" t="str">
        <f t="shared" si="736"/>
        <v>BOOKING.COM</v>
      </c>
      <c r="Q2561" s="52" t="str">
        <f t="shared" si="737"/>
        <v>*JBS HOTELS</v>
      </c>
      <c r="R2561" s="52" t="str">
        <f t="shared" si="738"/>
        <v>TOERKOOP REISBURO DE VEER</v>
      </c>
    </row>
    <row r="2562" spans="1:18" ht="15" customHeight="1">
      <c r="A2562" t="str">
        <f t="shared" si="721"/>
        <v>JAPANWALA, SAAID</v>
      </c>
      <c r="B2562" t="str">
        <f t="shared" si="722"/>
        <v>806-173018</v>
      </c>
      <c r="C2562">
        <f t="shared" si="723"/>
        <v>93155045</v>
      </c>
      <c r="D2562" t="str">
        <f t="shared" si="724"/>
        <v>Checked Out</v>
      </c>
      <c r="E2562" t="str">
        <f t="shared" si="725"/>
        <v>CRS</v>
      </c>
      <c r="F2562" t="str">
        <f t="shared" si="726"/>
        <v>RACK</v>
      </c>
      <c r="G2562" t="str">
        <f t="shared" si="727"/>
        <v>SBK</v>
      </c>
      <c r="H2562">
        <f t="shared" si="728"/>
        <v>105</v>
      </c>
      <c r="I2562">
        <f t="shared" si="729"/>
        <v>42591</v>
      </c>
      <c r="J2562">
        <f t="shared" si="730"/>
        <v>42595</v>
      </c>
      <c r="K2562" t="str">
        <f t="shared" si="731"/>
        <v>NQQ1</v>
      </c>
      <c r="L2562">
        <f t="shared" si="732"/>
        <v>115</v>
      </c>
      <c r="M2562">
        <f t="shared" si="733"/>
        <v>4</v>
      </c>
      <c r="N2562">
        <f t="shared" si="734"/>
        <v>0</v>
      </c>
      <c r="O2562">
        <f t="shared" si="735"/>
        <v>0</v>
      </c>
      <c r="P2562" s="52" t="str">
        <f t="shared" si="736"/>
        <v>BOOKING.COM</v>
      </c>
      <c r="Q2562" s="52" t="str">
        <f t="shared" si="737"/>
        <v>*JBS HOTELS</v>
      </c>
      <c r="R2562" s="52" t="str">
        <f t="shared" si="738"/>
        <v>TOERKOOP REISBURO DE VEER</v>
      </c>
    </row>
    <row r="2563" spans="1:18" ht="15" customHeight="1">
      <c r="A2563" t="str">
        <f t="shared" si="721"/>
        <v>JAPANWALA, SAAID</v>
      </c>
      <c r="B2563" t="str">
        <f t="shared" si="722"/>
        <v>806-173018</v>
      </c>
      <c r="C2563">
        <f t="shared" si="723"/>
        <v>93155045</v>
      </c>
      <c r="D2563" t="str">
        <f t="shared" si="724"/>
        <v>Checked Out</v>
      </c>
      <c r="E2563" t="str">
        <f t="shared" si="725"/>
        <v>CRS</v>
      </c>
      <c r="F2563" t="str">
        <f t="shared" si="726"/>
        <v>RACK</v>
      </c>
      <c r="G2563" t="str">
        <f t="shared" si="727"/>
        <v>SBK</v>
      </c>
      <c r="H2563">
        <f t="shared" si="728"/>
        <v>105</v>
      </c>
      <c r="I2563">
        <f t="shared" si="729"/>
        <v>42591</v>
      </c>
      <c r="J2563">
        <f t="shared" si="730"/>
        <v>42595</v>
      </c>
      <c r="K2563" t="str">
        <f t="shared" si="731"/>
        <v>NQQ1</v>
      </c>
      <c r="L2563">
        <f t="shared" si="732"/>
        <v>115</v>
      </c>
      <c r="M2563">
        <f t="shared" si="733"/>
        <v>4</v>
      </c>
      <c r="N2563">
        <f t="shared" si="734"/>
        <v>0</v>
      </c>
      <c r="O2563">
        <f t="shared" si="735"/>
        <v>0</v>
      </c>
      <c r="P2563" s="52" t="str">
        <f t="shared" si="736"/>
        <v>BOOKING.COM</v>
      </c>
      <c r="Q2563" s="52" t="str">
        <f t="shared" si="737"/>
        <v>*JBS HOTELS</v>
      </c>
      <c r="R2563" s="52" t="str">
        <f t="shared" si="738"/>
        <v>TOERKOOP REISBURO DE VEER</v>
      </c>
    </row>
    <row r="2564" spans="1:18" ht="15" customHeight="1">
      <c r="A2564" t="str">
        <f t="shared" si="721"/>
        <v>JAPANWALA, SAAID</v>
      </c>
      <c r="B2564" t="str">
        <f t="shared" si="722"/>
        <v>806-173018</v>
      </c>
      <c r="C2564">
        <f t="shared" si="723"/>
        <v>93155045</v>
      </c>
      <c r="D2564" t="str">
        <f t="shared" si="724"/>
        <v>Checked Out</v>
      </c>
      <c r="E2564" t="str">
        <f t="shared" si="725"/>
        <v>CRS</v>
      </c>
      <c r="F2564" t="str">
        <f t="shared" si="726"/>
        <v>RACK</v>
      </c>
      <c r="G2564" t="str">
        <f t="shared" si="727"/>
        <v>SBK</v>
      </c>
      <c r="H2564">
        <f t="shared" si="728"/>
        <v>105</v>
      </c>
      <c r="I2564">
        <f t="shared" si="729"/>
        <v>42591</v>
      </c>
      <c r="J2564">
        <f t="shared" si="730"/>
        <v>42595</v>
      </c>
      <c r="K2564" t="str">
        <f t="shared" si="731"/>
        <v>NQQ1</v>
      </c>
      <c r="L2564">
        <f t="shared" si="732"/>
        <v>115</v>
      </c>
      <c r="M2564">
        <f t="shared" si="733"/>
        <v>4</v>
      </c>
      <c r="N2564">
        <f t="shared" si="734"/>
        <v>0</v>
      </c>
      <c r="O2564">
        <f t="shared" si="735"/>
        <v>0</v>
      </c>
      <c r="P2564" s="52" t="str">
        <f t="shared" si="736"/>
        <v>BOOKING.COM</v>
      </c>
      <c r="Q2564" s="52" t="str">
        <f t="shared" si="737"/>
        <v>*JBS HOTELS</v>
      </c>
      <c r="R2564" s="52" t="str">
        <f t="shared" si="738"/>
        <v>TOERKOOP REISBURO DE VEER</v>
      </c>
    </row>
    <row r="2565" spans="1:18" ht="15" customHeight="1">
      <c r="A2565" t="str">
        <f t="shared" si="721"/>
        <v>JAPANWALA, SAAID</v>
      </c>
      <c r="B2565" t="str">
        <f t="shared" si="722"/>
        <v>806-173018</v>
      </c>
      <c r="C2565">
        <f t="shared" si="723"/>
        <v>93155045</v>
      </c>
      <c r="D2565" t="str">
        <f t="shared" si="724"/>
        <v>Checked Out</v>
      </c>
      <c r="E2565" t="str">
        <f t="shared" si="725"/>
        <v>CRS</v>
      </c>
      <c r="F2565" t="str">
        <f t="shared" si="726"/>
        <v>RACK</v>
      </c>
      <c r="G2565" t="str">
        <f t="shared" si="727"/>
        <v>SBK</v>
      </c>
      <c r="H2565">
        <f t="shared" si="728"/>
        <v>105</v>
      </c>
      <c r="I2565">
        <f t="shared" si="729"/>
        <v>42591</v>
      </c>
      <c r="J2565">
        <f t="shared" si="730"/>
        <v>42595</v>
      </c>
      <c r="K2565" t="str">
        <f t="shared" si="731"/>
        <v>NQQ1</v>
      </c>
      <c r="L2565">
        <f t="shared" si="732"/>
        <v>115</v>
      </c>
      <c r="M2565">
        <f t="shared" si="733"/>
        <v>4</v>
      </c>
      <c r="N2565">
        <f t="shared" si="734"/>
        <v>0</v>
      </c>
      <c r="O2565">
        <f t="shared" si="735"/>
        <v>0</v>
      </c>
      <c r="P2565" s="52" t="str">
        <f t="shared" si="736"/>
        <v>BOOKING.COM</v>
      </c>
      <c r="Q2565" s="52" t="str">
        <f t="shared" si="737"/>
        <v>*JBS HOTELS</v>
      </c>
      <c r="R2565" s="52" t="str">
        <f t="shared" si="738"/>
        <v>TOERKOOP REISBURO DE VEER</v>
      </c>
    </row>
    <row r="2566" spans="1:18" ht="15" customHeight="1">
      <c r="A2566" t="str">
        <f t="shared" si="721"/>
        <v>JAPANWALA, SAAID</v>
      </c>
      <c r="B2566" t="str">
        <f t="shared" si="722"/>
        <v>806-173018</v>
      </c>
      <c r="C2566">
        <f t="shared" si="723"/>
        <v>93155045</v>
      </c>
      <c r="D2566" t="str">
        <f t="shared" si="724"/>
        <v>Checked Out</v>
      </c>
      <c r="E2566" t="str">
        <f t="shared" si="725"/>
        <v>CRS</v>
      </c>
      <c r="F2566" t="str">
        <f t="shared" si="726"/>
        <v>RACK</v>
      </c>
      <c r="G2566" t="str">
        <f t="shared" si="727"/>
        <v>SBK</v>
      </c>
      <c r="H2566">
        <f t="shared" si="728"/>
        <v>105</v>
      </c>
      <c r="I2566">
        <f t="shared" si="729"/>
        <v>42591</v>
      </c>
      <c r="J2566">
        <f t="shared" si="730"/>
        <v>42595</v>
      </c>
      <c r="K2566" t="str">
        <f t="shared" si="731"/>
        <v>NQQ1</v>
      </c>
      <c r="L2566">
        <f t="shared" si="732"/>
        <v>115</v>
      </c>
      <c r="M2566">
        <f t="shared" si="733"/>
        <v>4</v>
      </c>
      <c r="N2566">
        <f t="shared" si="734"/>
        <v>0</v>
      </c>
      <c r="O2566">
        <f t="shared" si="735"/>
        <v>0</v>
      </c>
      <c r="P2566" s="52" t="str">
        <f t="shared" si="736"/>
        <v>BOOKING.COM</v>
      </c>
      <c r="Q2566" s="52" t="str">
        <f t="shared" si="737"/>
        <v>*JBS HOTELS</v>
      </c>
      <c r="R2566" s="52" t="str">
        <f t="shared" si="738"/>
        <v>TOERKOOP REISBURO DE VEER</v>
      </c>
    </row>
    <row r="2567" spans="1:18" ht="15" customHeight="1">
      <c r="A2567" t="str">
        <f t="shared" si="721"/>
        <v>JAPANWALA, SAAID</v>
      </c>
      <c r="B2567" t="str">
        <f t="shared" si="722"/>
        <v>806-173018</v>
      </c>
      <c r="C2567">
        <f t="shared" si="723"/>
        <v>93155045</v>
      </c>
      <c r="D2567" t="str">
        <f t="shared" si="724"/>
        <v>Checked Out</v>
      </c>
      <c r="E2567" t="str">
        <f t="shared" si="725"/>
        <v>CRS</v>
      </c>
      <c r="F2567" t="str">
        <f t="shared" si="726"/>
        <v>RACK</v>
      </c>
      <c r="G2567" t="str">
        <f t="shared" si="727"/>
        <v>SBK</v>
      </c>
      <c r="H2567">
        <f t="shared" si="728"/>
        <v>105</v>
      </c>
      <c r="I2567">
        <f t="shared" si="729"/>
        <v>42591</v>
      </c>
      <c r="J2567">
        <f t="shared" si="730"/>
        <v>42595</v>
      </c>
      <c r="K2567" t="str">
        <f t="shared" si="731"/>
        <v>NQQ1</v>
      </c>
      <c r="L2567">
        <f t="shared" si="732"/>
        <v>115</v>
      </c>
      <c r="M2567">
        <f t="shared" si="733"/>
        <v>4</v>
      </c>
      <c r="N2567">
        <f t="shared" si="734"/>
        <v>0</v>
      </c>
      <c r="O2567">
        <f t="shared" si="735"/>
        <v>0</v>
      </c>
      <c r="P2567" s="52" t="str">
        <f t="shared" si="736"/>
        <v>BOOKING.COM</v>
      </c>
      <c r="Q2567" s="52" t="str">
        <f t="shared" si="737"/>
        <v>*JBS HOTELS</v>
      </c>
      <c r="R2567" s="52" t="str">
        <f t="shared" si="738"/>
        <v>TOERKOOP REISBURO DE VEER</v>
      </c>
    </row>
    <row r="2568" spans="1:18" ht="15" customHeight="1">
      <c r="A2568" t="str">
        <f t="shared" si="721"/>
        <v>JAPANWALA, SAAID</v>
      </c>
      <c r="B2568" t="str">
        <f t="shared" si="722"/>
        <v>806-173018</v>
      </c>
      <c r="C2568">
        <f t="shared" si="723"/>
        <v>93155045</v>
      </c>
      <c r="D2568" t="str">
        <f t="shared" si="724"/>
        <v>Checked Out</v>
      </c>
      <c r="E2568" t="str">
        <f t="shared" si="725"/>
        <v>CRS</v>
      </c>
      <c r="F2568" t="str">
        <f t="shared" si="726"/>
        <v>RACK</v>
      </c>
      <c r="G2568" t="str">
        <f t="shared" si="727"/>
        <v>SBK</v>
      </c>
      <c r="H2568">
        <f t="shared" si="728"/>
        <v>105</v>
      </c>
      <c r="I2568">
        <f t="shared" si="729"/>
        <v>42591</v>
      </c>
      <c r="J2568">
        <f t="shared" si="730"/>
        <v>42595</v>
      </c>
      <c r="K2568" t="str">
        <f t="shared" si="731"/>
        <v>NQQ1</v>
      </c>
      <c r="L2568">
        <f t="shared" si="732"/>
        <v>115</v>
      </c>
      <c r="M2568">
        <f t="shared" si="733"/>
        <v>4</v>
      </c>
      <c r="N2568">
        <f t="shared" si="734"/>
        <v>0</v>
      </c>
      <c r="O2568">
        <f t="shared" si="735"/>
        <v>0</v>
      </c>
      <c r="P2568" s="52" t="str">
        <f t="shared" si="736"/>
        <v>BOOKING.COM</v>
      </c>
      <c r="Q2568" s="52" t="str">
        <f t="shared" si="737"/>
        <v>*JBS HOTELS</v>
      </c>
      <c r="R2568" s="52" t="str">
        <f t="shared" si="738"/>
        <v>TOERKOOP REISBURO DE VEER</v>
      </c>
    </row>
    <row r="2569" spans="1:18" ht="15" customHeight="1">
      <c r="A2569" t="str">
        <f t="shared" si="721"/>
        <v>JAPANWALA, SAAID</v>
      </c>
      <c r="B2569" t="str">
        <f t="shared" si="722"/>
        <v>806-173018</v>
      </c>
      <c r="C2569">
        <f t="shared" si="723"/>
        <v>93155045</v>
      </c>
      <c r="D2569" t="str">
        <f t="shared" si="724"/>
        <v>Checked Out</v>
      </c>
      <c r="E2569" t="str">
        <f t="shared" si="725"/>
        <v>CRS</v>
      </c>
      <c r="F2569" t="str">
        <f t="shared" si="726"/>
        <v>RACK</v>
      </c>
      <c r="G2569" t="str">
        <f t="shared" si="727"/>
        <v>SBK</v>
      </c>
      <c r="H2569">
        <f t="shared" si="728"/>
        <v>105</v>
      </c>
      <c r="I2569">
        <f t="shared" si="729"/>
        <v>42591</v>
      </c>
      <c r="J2569">
        <f t="shared" si="730"/>
        <v>42595</v>
      </c>
      <c r="K2569" t="str">
        <f t="shared" si="731"/>
        <v>NQQ1</v>
      </c>
      <c r="L2569">
        <f t="shared" si="732"/>
        <v>115</v>
      </c>
      <c r="M2569">
        <f t="shared" si="733"/>
        <v>4</v>
      </c>
      <c r="N2569">
        <f t="shared" si="734"/>
        <v>0</v>
      </c>
      <c r="O2569">
        <f t="shared" si="735"/>
        <v>0</v>
      </c>
      <c r="P2569" s="52" t="str">
        <f t="shared" si="736"/>
        <v>BOOKING.COM</v>
      </c>
      <c r="Q2569" s="52" t="str">
        <f t="shared" si="737"/>
        <v>*JBS HOTELS</v>
      </c>
      <c r="R2569" s="52" t="str">
        <f t="shared" si="738"/>
        <v>TOERKOOP REISBURO DE VEER</v>
      </c>
    </row>
    <row r="2570" spans="1:18" ht="15" customHeight="1">
      <c r="A2570" t="str">
        <f t="shared" si="721"/>
        <v>JAPANWALA, SAAID</v>
      </c>
      <c r="B2570" t="str">
        <f t="shared" si="722"/>
        <v>806-173018</v>
      </c>
      <c r="C2570">
        <f t="shared" si="723"/>
        <v>93155045</v>
      </c>
      <c r="D2570" t="str">
        <f t="shared" si="724"/>
        <v>Checked Out</v>
      </c>
      <c r="E2570" t="str">
        <f t="shared" si="725"/>
        <v>CRS</v>
      </c>
      <c r="F2570" t="str">
        <f t="shared" si="726"/>
        <v>RACK</v>
      </c>
      <c r="G2570" t="str">
        <f t="shared" si="727"/>
        <v>SBK</v>
      </c>
      <c r="H2570">
        <f t="shared" si="728"/>
        <v>105</v>
      </c>
      <c r="I2570">
        <f t="shared" si="729"/>
        <v>42591</v>
      </c>
      <c r="J2570">
        <f t="shared" si="730"/>
        <v>42595</v>
      </c>
      <c r="K2570" t="str">
        <f t="shared" si="731"/>
        <v>NQQ1</v>
      </c>
      <c r="L2570">
        <f t="shared" si="732"/>
        <v>115</v>
      </c>
      <c r="M2570">
        <f t="shared" si="733"/>
        <v>4</v>
      </c>
      <c r="N2570">
        <f t="shared" si="734"/>
        <v>0</v>
      </c>
      <c r="O2570">
        <f t="shared" si="735"/>
        <v>0</v>
      </c>
      <c r="P2570" s="52" t="str">
        <f t="shared" si="736"/>
        <v>BOOKING.COM</v>
      </c>
      <c r="Q2570" s="52" t="str">
        <f t="shared" si="737"/>
        <v>*JBS HOTELS</v>
      </c>
      <c r="R2570" s="52" t="str">
        <f t="shared" si="738"/>
        <v>TOERKOOP REISBURO DE VEER</v>
      </c>
    </row>
    <row r="2571" spans="1:18" ht="15" customHeight="1">
      <c r="A2571" t="str">
        <f t="shared" si="721"/>
        <v>JAPANWALA, SAAID</v>
      </c>
      <c r="B2571" t="str">
        <f t="shared" si="722"/>
        <v>806-173018</v>
      </c>
      <c r="C2571">
        <f t="shared" si="723"/>
        <v>93155045</v>
      </c>
      <c r="D2571" t="str">
        <f t="shared" si="724"/>
        <v>Checked Out</v>
      </c>
      <c r="E2571" t="str">
        <f t="shared" si="725"/>
        <v>CRS</v>
      </c>
      <c r="F2571" t="str">
        <f t="shared" si="726"/>
        <v>RACK</v>
      </c>
      <c r="G2571" t="str">
        <f t="shared" si="727"/>
        <v>SBK</v>
      </c>
      <c r="H2571">
        <f t="shared" si="728"/>
        <v>105</v>
      </c>
      <c r="I2571">
        <f t="shared" si="729"/>
        <v>42591</v>
      </c>
      <c r="J2571">
        <f t="shared" si="730"/>
        <v>42595</v>
      </c>
      <c r="K2571" t="str">
        <f t="shared" si="731"/>
        <v>NQQ1</v>
      </c>
      <c r="L2571">
        <f t="shared" si="732"/>
        <v>115</v>
      </c>
      <c r="M2571">
        <f t="shared" si="733"/>
        <v>4</v>
      </c>
      <c r="N2571">
        <f t="shared" si="734"/>
        <v>0</v>
      </c>
      <c r="O2571">
        <f t="shared" si="735"/>
        <v>0</v>
      </c>
      <c r="P2571" s="52" t="str">
        <f t="shared" si="736"/>
        <v>BOOKING.COM</v>
      </c>
      <c r="Q2571" s="52" t="str">
        <f t="shared" si="737"/>
        <v>*JBS HOTELS</v>
      </c>
      <c r="R2571" s="52" t="str">
        <f t="shared" si="738"/>
        <v>TOERKOOP REISBURO DE VEER</v>
      </c>
    </row>
    <row r="2572" spans="1:18" ht="15" customHeight="1">
      <c r="A2572" t="str">
        <f t="shared" si="721"/>
        <v>JAPANWALA, SAAID</v>
      </c>
      <c r="B2572" t="str">
        <f t="shared" si="722"/>
        <v>806-173018</v>
      </c>
      <c r="C2572">
        <f t="shared" si="723"/>
        <v>93155045</v>
      </c>
      <c r="D2572" t="str">
        <f t="shared" si="724"/>
        <v>Checked Out</v>
      </c>
      <c r="E2572" t="str">
        <f t="shared" si="725"/>
        <v>CRS</v>
      </c>
      <c r="F2572" t="str">
        <f t="shared" si="726"/>
        <v>RACK</v>
      </c>
      <c r="G2572" t="str">
        <f t="shared" si="727"/>
        <v>SBK</v>
      </c>
      <c r="H2572">
        <f t="shared" si="728"/>
        <v>105</v>
      </c>
      <c r="I2572">
        <f t="shared" si="729"/>
        <v>42591</v>
      </c>
      <c r="J2572">
        <f t="shared" si="730"/>
        <v>42595</v>
      </c>
      <c r="K2572" t="str">
        <f t="shared" si="731"/>
        <v>NQQ1</v>
      </c>
      <c r="L2572">
        <f t="shared" si="732"/>
        <v>115</v>
      </c>
      <c r="M2572">
        <f t="shared" si="733"/>
        <v>4</v>
      </c>
      <c r="N2572">
        <f t="shared" si="734"/>
        <v>0</v>
      </c>
      <c r="O2572">
        <f t="shared" si="735"/>
        <v>0</v>
      </c>
      <c r="P2572" s="52" t="str">
        <f t="shared" si="736"/>
        <v>BOOKING.COM</v>
      </c>
      <c r="Q2572" s="52" t="str">
        <f t="shared" si="737"/>
        <v>*JBS HOTELS</v>
      </c>
      <c r="R2572" s="52" t="str">
        <f t="shared" si="738"/>
        <v>TOERKOOP REISBURO DE VEER</v>
      </c>
    </row>
    <row r="2573" spans="1:18" ht="15" customHeight="1">
      <c r="A2573" t="str">
        <f t="shared" si="721"/>
        <v>JAPANWALA, SAAID</v>
      </c>
      <c r="B2573" t="str">
        <f t="shared" si="722"/>
        <v>806-173018</v>
      </c>
      <c r="C2573">
        <f t="shared" si="723"/>
        <v>93155045</v>
      </c>
      <c r="D2573" t="str">
        <f t="shared" si="724"/>
        <v>Checked Out</v>
      </c>
      <c r="E2573" t="str">
        <f t="shared" si="725"/>
        <v>CRS</v>
      </c>
      <c r="F2573" t="str">
        <f t="shared" si="726"/>
        <v>RACK</v>
      </c>
      <c r="G2573" t="str">
        <f t="shared" si="727"/>
        <v>SBK</v>
      </c>
      <c r="H2573">
        <f t="shared" si="728"/>
        <v>105</v>
      </c>
      <c r="I2573">
        <f t="shared" si="729"/>
        <v>42591</v>
      </c>
      <c r="J2573">
        <f t="shared" si="730"/>
        <v>42595</v>
      </c>
      <c r="K2573" t="str">
        <f t="shared" si="731"/>
        <v>NQQ1</v>
      </c>
      <c r="L2573">
        <f t="shared" si="732"/>
        <v>115</v>
      </c>
      <c r="M2573">
        <f t="shared" si="733"/>
        <v>4</v>
      </c>
      <c r="N2573">
        <f t="shared" si="734"/>
        <v>0</v>
      </c>
      <c r="O2573">
        <f t="shared" si="735"/>
        <v>0</v>
      </c>
      <c r="P2573" s="52" t="str">
        <f t="shared" si="736"/>
        <v>BOOKING.COM</v>
      </c>
      <c r="Q2573" s="52" t="str">
        <f t="shared" si="737"/>
        <v>*JBS HOTELS</v>
      </c>
      <c r="R2573" s="52" t="str">
        <f t="shared" si="738"/>
        <v>TOERKOOP REISBURO DE VEER</v>
      </c>
    </row>
    <row r="2574" spans="1:18" ht="15" customHeight="1">
      <c r="A2574" t="str">
        <f t="shared" si="721"/>
        <v>JAPANWALA, SAAID</v>
      </c>
      <c r="B2574" t="str">
        <f t="shared" si="722"/>
        <v>806-173018</v>
      </c>
      <c r="C2574">
        <f t="shared" si="723"/>
        <v>93155045</v>
      </c>
      <c r="D2574" t="str">
        <f t="shared" si="724"/>
        <v>Checked Out</v>
      </c>
      <c r="E2574" t="str">
        <f t="shared" si="725"/>
        <v>CRS</v>
      </c>
      <c r="F2574" t="str">
        <f t="shared" si="726"/>
        <v>RACK</v>
      </c>
      <c r="G2574" t="str">
        <f t="shared" si="727"/>
        <v>SBK</v>
      </c>
      <c r="H2574">
        <f t="shared" si="728"/>
        <v>105</v>
      </c>
      <c r="I2574">
        <f t="shared" si="729"/>
        <v>42591</v>
      </c>
      <c r="J2574">
        <f t="shared" si="730"/>
        <v>42595</v>
      </c>
      <c r="K2574" t="str">
        <f t="shared" si="731"/>
        <v>NQQ1</v>
      </c>
      <c r="L2574">
        <f t="shared" si="732"/>
        <v>115</v>
      </c>
      <c r="M2574">
        <f t="shared" si="733"/>
        <v>4</v>
      </c>
      <c r="N2574">
        <f t="shared" si="734"/>
        <v>0</v>
      </c>
      <c r="O2574">
        <f t="shared" si="735"/>
        <v>0</v>
      </c>
      <c r="P2574" s="52" t="str">
        <f t="shared" si="736"/>
        <v>BOOKING.COM</v>
      </c>
      <c r="Q2574" s="52" t="str">
        <f t="shared" si="737"/>
        <v>*JBS HOTELS</v>
      </c>
      <c r="R2574" s="52" t="str">
        <f t="shared" si="738"/>
        <v>TOERKOOP REISBURO DE VEER</v>
      </c>
    </row>
    <row r="2575" spans="1:18" ht="15" customHeight="1">
      <c r="A2575" t="str">
        <f t="shared" si="721"/>
        <v>JAPANWALA, SAAID</v>
      </c>
      <c r="B2575" t="str">
        <f t="shared" si="722"/>
        <v>806-173018</v>
      </c>
      <c r="C2575">
        <f t="shared" si="723"/>
        <v>93155045</v>
      </c>
      <c r="D2575" t="str">
        <f t="shared" si="724"/>
        <v>Checked Out</v>
      </c>
      <c r="E2575" t="str">
        <f t="shared" si="725"/>
        <v>CRS</v>
      </c>
      <c r="F2575" t="str">
        <f t="shared" si="726"/>
        <v>RACK</v>
      </c>
      <c r="G2575" t="str">
        <f t="shared" si="727"/>
        <v>SBK</v>
      </c>
      <c r="H2575">
        <f t="shared" si="728"/>
        <v>105</v>
      </c>
      <c r="I2575">
        <f t="shared" si="729"/>
        <v>42591</v>
      </c>
      <c r="J2575">
        <f t="shared" si="730"/>
        <v>42595</v>
      </c>
      <c r="K2575" t="str">
        <f t="shared" si="731"/>
        <v>NQQ1</v>
      </c>
      <c r="L2575">
        <f t="shared" si="732"/>
        <v>115</v>
      </c>
      <c r="M2575">
        <f t="shared" si="733"/>
        <v>4</v>
      </c>
      <c r="N2575">
        <f t="shared" si="734"/>
        <v>0</v>
      </c>
      <c r="O2575">
        <f t="shared" si="735"/>
        <v>0</v>
      </c>
      <c r="P2575" s="52" t="str">
        <f t="shared" si="736"/>
        <v>BOOKING.COM</v>
      </c>
      <c r="Q2575" s="52" t="str">
        <f t="shared" si="737"/>
        <v>*JBS HOTELS</v>
      </c>
      <c r="R2575" s="52" t="str">
        <f t="shared" si="738"/>
        <v>TOERKOOP REISBURO DE VEER</v>
      </c>
    </row>
    <row r="2576" spans="1:18" ht="15" customHeight="1">
      <c r="A2576" t="str">
        <f t="shared" si="721"/>
        <v>JAPANWALA, SAAID</v>
      </c>
      <c r="B2576" t="str">
        <f t="shared" si="722"/>
        <v>806-173018</v>
      </c>
      <c r="C2576">
        <f t="shared" si="723"/>
        <v>93155045</v>
      </c>
      <c r="D2576" t="str">
        <f t="shared" si="724"/>
        <v>Checked Out</v>
      </c>
      <c r="E2576" t="str">
        <f t="shared" si="725"/>
        <v>CRS</v>
      </c>
      <c r="F2576" t="str">
        <f t="shared" si="726"/>
        <v>RACK</v>
      </c>
      <c r="G2576" t="str">
        <f t="shared" si="727"/>
        <v>SBK</v>
      </c>
      <c r="H2576">
        <f t="shared" si="728"/>
        <v>105</v>
      </c>
      <c r="I2576">
        <f t="shared" si="729"/>
        <v>42591</v>
      </c>
      <c r="J2576">
        <f t="shared" si="730"/>
        <v>42595</v>
      </c>
      <c r="K2576" t="str">
        <f t="shared" si="731"/>
        <v>NQQ1</v>
      </c>
      <c r="L2576">
        <f t="shared" si="732"/>
        <v>115</v>
      </c>
      <c r="M2576">
        <f t="shared" si="733"/>
        <v>4</v>
      </c>
      <c r="N2576">
        <f t="shared" si="734"/>
        <v>0</v>
      </c>
      <c r="O2576">
        <f t="shared" si="735"/>
        <v>0</v>
      </c>
      <c r="P2576" s="52" t="str">
        <f t="shared" si="736"/>
        <v>BOOKING.COM</v>
      </c>
      <c r="Q2576" s="52" t="str">
        <f t="shared" si="737"/>
        <v>*JBS HOTELS</v>
      </c>
      <c r="R2576" s="52" t="str">
        <f t="shared" si="738"/>
        <v>TOERKOOP REISBURO DE VEER</v>
      </c>
    </row>
    <row r="2577" spans="1:18" ht="15" customHeight="1">
      <c r="A2577" t="str">
        <f t="shared" si="721"/>
        <v>JAPANWALA, SAAID</v>
      </c>
      <c r="B2577" t="str">
        <f t="shared" si="722"/>
        <v>806-173018</v>
      </c>
      <c r="C2577">
        <f t="shared" si="723"/>
        <v>93155045</v>
      </c>
      <c r="D2577" t="str">
        <f t="shared" si="724"/>
        <v>Checked Out</v>
      </c>
      <c r="E2577" t="str">
        <f t="shared" si="725"/>
        <v>CRS</v>
      </c>
      <c r="F2577" t="str">
        <f t="shared" si="726"/>
        <v>RACK</v>
      </c>
      <c r="G2577" t="str">
        <f t="shared" si="727"/>
        <v>SBK</v>
      </c>
      <c r="H2577">
        <f t="shared" si="728"/>
        <v>105</v>
      </c>
      <c r="I2577">
        <f t="shared" si="729"/>
        <v>42591</v>
      </c>
      <c r="J2577">
        <f t="shared" si="730"/>
        <v>42595</v>
      </c>
      <c r="K2577" t="str">
        <f t="shared" si="731"/>
        <v>NQQ1</v>
      </c>
      <c r="L2577">
        <f t="shared" si="732"/>
        <v>115</v>
      </c>
      <c r="M2577">
        <f t="shared" si="733"/>
        <v>4</v>
      </c>
      <c r="N2577">
        <f t="shared" si="734"/>
        <v>0</v>
      </c>
      <c r="O2577">
        <f t="shared" si="735"/>
        <v>0</v>
      </c>
      <c r="P2577" s="52" t="str">
        <f t="shared" si="736"/>
        <v>BOOKING.COM</v>
      </c>
      <c r="Q2577" s="52" t="str">
        <f t="shared" si="737"/>
        <v>*JBS HOTELS</v>
      </c>
      <c r="R2577" s="52" t="str">
        <f t="shared" si="738"/>
        <v>TOERKOOP REISBURO DE VEER</v>
      </c>
    </row>
    <row r="2578" spans="1:18" ht="15" customHeight="1">
      <c r="A2578" t="str">
        <f t="shared" si="721"/>
        <v>JAPANWALA, SAAID</v>
      </c>
      <c r="B2578" t="str">
        <f t="shared" si="722"/>
        <v>806-173018</v>
      </c>
      <c r="C2578">
        <f t="shared" si="723"/>
        <v>93155045</v>
      </c>
      <c r="D2578" t="str">
        <f t="shared" si="724"/>
        <v>Checked Out</v>
      </c>
      <c r="E2578" t="str">
        <f t="shared" si="725"/>
        <v>CRS</v>
      </c>
      <c r="F2578" t="str">
        <f t="shared" si="726"/>
        <v>RACK</v>
      </c>
      <c r="G2578" t="str">
        <f t="shared" si="727"/>
        <v>SBK</v>
      </c>
      <c r="H2578">
        <f t="shared" si="728"/>
        <v>105</v>
      </c>
      <c r="I2578">
        <f t="shared" si="729"/>
        <v>42591</v>
      </c>
      <c r="J2578">
        <f t="shared" si="730"/>
        <v>42595</v>
      </c>
      <c r="K2578" t="str">
        <f t="shared" si="731"/>
        <v>NQQ1</v>
      </c>
      <c r="L2578">
        <f t="shared" si="732"/>
        <v>115</v>
      </c>
      <c r="M2578">
        <f t="shared" si="733"/>
        <v>4</v>
      </c>
      <c r="N2578">
        <f t="shared" si="734"/>
        <v>0</v>
      </c>
      <c r="O2578">
        <f t="shared" si="735"/>
        <v>0</v>
      </c>
      <c r="P2578" s="52" t="str">
        <f t="shared" si="736"/>
        <v>BOOKING.COM</v>
      </c>
      <c r="Q2578" s="52" t="str">
        <f t="shared" si="737"/>
        <v>*JBS HOTELS</v>
      </c>
      <c r="R2578" s="52" t="str">
        <f t="shared" si="738"/>
        <v>TOERKOOP REISBURO DE VEER</v>
      </c>
    </row>
    <row r="2579" spans="1:18" ht="15" customHeight="1">
      <c r="A2579" t="str">
        <f t="shared" si="721"/>
        <v>JAPANWALA, SAAID</v>
      </c>
      <c r="B2579" t="str">
        <f t="shared" si="722"/>
        <v>806-173018</v>
      </c>
      <c r="C2579">
        <f t="shared" si="723"/>
        <v>93155045</v>
      </c>
      <c r="D2579" t="str">
        <f t="shared" si="724"/>
        <v>Checked Out</v>
      </c>
      <c r="E2579" t="str">
        <f t="shared" si="725"/>
        <v>CRS</v>
      </c>
      <c r="F2579" t="str">
        <f t="shared" si="726"/>
        <v>RACK</v>
      </c>
      <c r="G2579" t="str">
        <f t="shared" si="727"/>
        <v>SBK</v>
      </c>
      <c r="H2579">
        <f t="shared" si="728"/>
        <v>105</v>
      </c>
      <c r="I2579">
        <f t="shared" si="729"/>
        <v>42591</v>
      </c>
      <c r="J2579">
        <f t="shared" si="730"/>
        <v>42595</v>
      </c>
      <c r="K2579" t="str">
        <f t="shared" si="731"/>
        <v>NQQ1</v>
      </c>
      <c r="L2579">
        <f t="shared" si="732"/>
        <v>115</v>
      </c>
      <c r="M2579">
        <f t="shared" si="733"/>
        <v>4</v>
      </c>
      <c r="N2579">
        <f t="shared" si="734"/>
        <v>0</v>
      </c>
      <c r="O2579">
        <f t="shared" si="735"/>
        <v>0</v>
      </c>
      <c r="P2579" s="52" t="str">
        <f t="shared" si="736"/>
        <v>BOOKING.COM</v>
      </c>
      <c r="Q2579" s="52" t="str">
        <f t="shared" si="737"/>
        <v>*JBS HOTELS</v>
      </c>
      <c r="R2579" s="52" t="str">
        <f t="shared" si="738"/>
        <v>TOERKOOP REISBURO DE VEER</v>
      </c>
    </row>
    <row r="2580" spans="1:18" ht="15" customHeight="1">
      <c r="A2580" t="str">
        <f t="shared" si="721"/>
        <v>JAPANWALA, SAAID</v>
      </c>
      <c r="B2580" t="str">
        <f t="shared" si="722"/>
        <v>806-173018</v>
      </c>
      <c r="C2580">
        <f t="shared" si="723"/>
        <v>93155045</v>
      </c>
      <c r="D2580" t="str">
        <f t="shared" si="724"/>
        <v>Checked Out</v>
      </c>
      <c r="E2580" t="str">
        <f t="shared" si="725"/>
        <v>CRS</v>
      </c>
      <c r="F2580" t="str">
        <f t="shared" si="726"/>
        <v>RACK</v>
      </c>
      <c r="G2580" t="str">
        <f t="shared" si="727"/>
        <v>SBK</v>
      </c>
      <c r="H2580">
        <f t="shared" si="728"/>
        <v>105</v>
      </c>
      <c r="I2580">
        <f t="shared" si="729"/>
        <v>42591</v>
      </c>
      <c r="J2580">
        <f t="shared" si="730"/>
        <v>42595</v>
      </c>
      <c r="K2580" t="str">
        <f t="shared" si="731"/>
        <v>NQQ1</v>
      </c>
      <c r="L2580">
        <f t="shared" si="732"/>
        <v>115</v>
      </c>
      <c r="M2580">
        <f t="shared" si="733"/>
        <v>4</v>
      </c>
      <c r="N2580">
        <f t="shared" si="734"/>
        <v>0</v>
      </c>
      <c r="O2580">
        <f t="shared" si="735"/>
        <v>0</v>
      </c>
      <c r="P2580" s="52" t="str">
        <f t="shared" si="736"/>
        <v>BOOKING.COM</v>
      </c>
      <c r="Q2580" s="52" t="str">
        <f t="shared" si="737"/>
        <v>*JBS HOTELS</v>
      </c>
      <c r="R2580" s="52" t="str">
        <f t="shared" si="738"/>
        <v>TOERKOOP REISBURO DE VEER</v>
      </c>
    </row>
    <row r="2581" spans="1:18" ht="15" customHeight="1">
      <c r="A2581" t="str">
        <f t="shared" si="721"/>
        <v>JAPANWALA, SAAID</v>
      </c>
      <c r="B2581" t="str">
        <f t="shared" si="722"/>
        <v>806-173018</v>
      </c>
      <c r="C2581">
        <f t="shared" si="723"/>
        <v>93155045</v>
      </c>
      <c r="D2581" t="str">
        <f t="shared" si="724"/>
        <v>Checked Out</v>
      </c>
      <c r="E2581" t="str">
        <f t="shared" si="725"/>
        <v>CRS</v>
      </c>
      <c r="F2581" t="str">
        <f t="shared" si="726"/>
        <v>RACK</v>
      </c>
      <c r="G2581" t="str">
        <f t="shared" si="727"/>
        <v>SBK</v>
      </c>
      <c r="H2581">
        <f t="shared" si="728"/>
        <v>105</v>
      </c>
      <c r="I2581">
        <f t="shared" si="729"/>
        <v>42591</v>
      </c>
      <c r="J2581">
        <f t="shared" si="730"/>
        <v>42595</v>
      </c>
      <c r="K2581" t="str">
        <f t="shared" si="731"/>
        <v>NQQ1</v>
      </c>
      <c r="L2581">
        <f t="shared" si="732"/>
        <v>115</v>
      </c>
      <c r="M2581">
        <f t="shared" si="733"/>
        <v>4</v>
      </c>
      <c r="N2581">
        <f t="shared" si="734"/>
        <v>0</v>
      </c>
      <c r="O2581">
        <f t="shared" si="735"/>
        <v>0</v>
      </c>
      <c r="P2581" s="52" t="str">
        <f t="shared" si="736"/>
        <v>BOOKING.COM</v>
      </c>
      <c r="Q2581" s="52" t="str">
        <f t="shared" si="737"/>
        <v>*JBS HOTELS</v>
      </c>
      <c r="R2581" s="52" t="str">
        <f t="shared" si="738"/>
        <v>TOERKOOP REISBURO DE VEER</v>
      </c>
    </row>
    <row r="2582" spans="1:18" ht="15" customHeight="1">
      <c r="A2582" t="str">
        <f t="shared" si="721"/>
        <v>JAPANWALA, SAAID</v>
      </c>
      <c r="B2582" t="str">
        <f t="shared" si="722"/>
        <v>806-173018</v>
      </c>
      <c r="C2582">
        <f t="shared" si="723"/>
        <v>93155045</v>
      </c>
      <c r="D2582" t="str">
        <f t="shared" si="724"/>
        <v>Checked Out</v>
      </c>
      <c r="E2582" t="str">
        <f t="shared" si="725"/>
        <v>CRS</v>
      </c>
      <c r="F2582" t="str">
        <f t="shared" si="726"/>
        <v>RACK</v>
      </c>
      <c r="G2582" t="str">
        <f t="shared" si="727"/>
        <v>SBK</v>
      </c>
      <c r="H2582">
        <f t="shared" si="728"/>
        <v>105</v>
      </c>
      <c r="I2582">
        <f t="shared" si="729"/>
        <v>42591</v>
      </c>
      <c r="J2582">
        <f t="shared" si="730"/>
        <v>42595</v>
      </c>
      <c r="K2582" t="str">
        <f t="shared" si="731"/>
        <v>NQQ1</v>
      </c>
      <c r="L2582">
        <f t="shared" si="732"/>
        <v>115</v>
      </c>
      <c r="M2582">
        <f t="shared" si="733"/>
        <v>4</v>
      </c>
      <c r="N2582">
        <f t="shared" si="734"/>
        <v>0</v>
      </c>
      <c r="O2582">
        <f t="shared" si="735"/>
        <v>0</v>
      </c>
      <c r="P2582" s="52" t="str">
        <f t="shared" si="736"/>
        <v>BOOKING.COM</v>
      </c>
      <c r="Q2582" s="52" t="str">
        <f t="shared" si="737"/>
        <v>*JBS HOTELS</v>
      </c>
      <c r="R2582" s="52" t="str">
        <f t="shared" si="738"/>
        <v>TOERKOOP REISBURO DE VEER</v>
      </c>
    </row>
    <row r="2583" spans="1:18" ht="15" customHeight="1">
      <c r="A2583" t="str">
        <f t="shared" si="721"/>
        <v>JAPANWALA, SAAID</v>
      </c>
      <c r="B2583" t="str">
        <f t="shared" si="722"/>
        <v>806-173018</v>
      </c>
      <c r="C2583">
        <f t="shared" si="723"/>
        <v>93155045</v>
      </c>
      <c r="D2583" t="str">
        <f t="shared" si="724"/>
        <v>Checked Out</v>
      </c>
      <c r="E2583" t="str">
        <f t="shared" si="725"/>
        <v>CRS</v>
      </c>
      <c r="F2583" t="str">
        <f t="shared" si="726"/>
        <v>RACK</v>
      </c>
      <c r="G2583" t="str">
        <f t="shared" si="727"/>
        <v>SBK</v>
      </c>
      <c r="H2583">
        <f t="shared" si="728"/>
        <v>105</v>
      </c>
      <c r="I2583">
        <f t="shared" si="729"/>
        <v>42591</v>
      </c>
      <c r="J2583">
        <f t="shared" si="730"/>
        <v>42595</v>
      </c>
      <c r="K2583" t="str">
        <f t="shared" si="731"/>
        <v>NQQ1</v>
      </c>
      <c r="L2583">
        <f t="shared" si="732"/>
        <v>115</v>
      </c>
      <c r="M2583">
        <f t="shared" si="733"/>
        <v>4</v>
      </c>
      <c r="N2583">
        <f t="shared" si="734"/>
        <v>0</v>
      </c>
      <c r="O2583">
        <f t="shared" si="735"/>
        <v>0</v>
      </c>
      <c r="P2583" s="52" t="str">
        <f t="shared" si="736"/>
        <v>BOOKING.COM</v>
      </c>
      <c r="Q2583" s="52" t="str">
        <f t="shared" si="737"/>
        <v>*JBS HOTELS</v>
      </c>
      <c r="R2583" s="52" t="str">
        <f t="shared" si="738"/>
        <v>TOERKOOP REISBURO DE VEER</v>
      </c>
    </row>
    <row r="2584" spans="1:18" ht="15" customHeight="1">
      <c r="A2584" t="str">
        <f t="shared" si="721"/>
        <v>JAPANWALA, SAAID</v>
      </c>
      <c r="B2584" t="str">
        <f t="shared" si="722"/>
        <v>806-173018</v>
      </c>
      <c r="C2584">
        <f t="shared" si="723"/>
        <v>93155045</v>
      </c>
      <c r="D2584" t="str">
        <f t="shared" si="724"/>
        <v>Checked Out</v>
      </c>
      <c r="E2584" t="str">
        <f t="shared" si="725"/>
        <v>CRS</v>
      </c>
      <c r="F2584" t="str">
        <f t="shared" si="726"/>
        <v>RACK</v>
      </c>
      <c r="G2584" t="str">
        <f t="shared" si="727"/>
        <v>SBK</v>
      </c>
      <c r="H2584">
        <f t="shared" si="728"/>
        <v>105</v>
      </c>
      <c r="I2584">
        <f t="shared" si="729"/>
        <v>42591</v>
      </c>
      <c r="J2584">
        <f t="shared" si="730"/>
        <v>42595</v>
      </c>
      <c r="K2584" t="str">
        <f t="shared" si="731"/>
        <v>NQQ1</v>
      </c>
      <c r="L2584">
        <f t="shared" si="732"/>
        <v>115</v>
      </c>
      <c r="M2584">
        <f t="shared" si="733"/>
        <v>4</v>
      </c>
      <c r="N2584">
        <f t="shared" si="734"/>
        <v>0</v>
      </c>
      <c r="O2584">
        <f t="shared" si="735"/>
        <v>0</v>
      </c>
      <c r="P2584" s="52" t="str">
        <f t="shared" si="736"/>
        <v>BOOKING.COM</v>
      </c>
      <c r="Q2584" s="52" t="str">
        <f t="shared" si="737"/>
        <v>*JBS HOTELS</v>
      </c>
      <c r="R2584" s="52" t="str">
        <f t="shared" si="738"/>
        <v>TOERKOOP REISBURO DE VEER</v>
      </c>
    </row>
    <row r="2585" spans="1:18" ht="15" customHeight="1">
      <c r="A2585" t="str">
        <f t="shared" si="721"/>
        <v>JAPANWALA, SAAID</v>
      </c>
      <c r="B2585" t="str">
        <f t="shared" si="722"/>
        <v>806-173018</v>
      </c>
      <c r="C2585">
        <f t="shared" si="723"/>
        <v>93155045</v>
      </c>
      <c r="D2585" t="str">
        <f t="shared" si="724"/>
        <v>Checked Out</v>
      </c>
      <c r="E2585" t="str">
        <f t="shared" si="725"/>
        <v>CRS</v>
      </c>
      <c r="F2585" t="str">
        <f t="shared" si="726"/>
        <v>RACK</v>
      </c>
      <c r="G2585" t="str">
        <f t="shared" si="727"/>
        <v>SBK</v>
      </c>
      <c r="H2585">
        <f t="shared" si="728"/>
        <v>105</v>
      </c>
      <c r="I2585">
        <f t="shared" si="729"/>
        <v>42591</v>
      </c>
      <c r="J2585">
        <f t="shared" si="730"/>
        <v>42595</v>
      </c>
      <c r="K2585" t="str">
        <f t="shared" si="731"/>
        <v>NQQ1</v>
      </c>
      <c r="L2585">
        <f t="shared" si="732"/>
        <v>115</v>
      </c>
      <c r="M2585">
        <f t="shared" si="733"/>
        <v>4</v>
      </c>
      <c r="N2585">
        <f t="shared" si="734"/>
        <v>0</v>
      </c>
      <c r="O2585">
        <f t="shared" si="735"/>
        <v>0</v>
      </c>
      <c r="P2585" s="52" t="str">
        <f t="shared" si="736"/>
        <v>BOOKING.COM</v>
      </c>
      <c r="Q2585" s="52" t="str">
        <f t="shared" si="737"/>
        <v>*JBS HOTELS</v>
      </c>
      <c r="R2585" s="52" t="str">
        <f t="shared" si="738"/>
        <v>TOERKOOP REISBURO DE VEER</v>
      </c>
    </row>
    <row r="2586" spans="1:18" ht="15" customHeight="1">
      <c r="A2586" t="str">
        <f t="shared" si="721"/>
        <v>JAPANWALA, SAAID</v>
      </c>
      <c r="B2586" t="str">
        <f t="shared" si="722"/>
        <v>806-173018</v>
      </c>
      <c r="C2586">
        <f t="shared" si="723"/>
        <v>93155045</v>
      </c>
      <c r="D2586" t="str">
        <f t="shared" si="724"/>
        <v>Checked Out</v>
      </c>
      <c r="E2586" t="str">
        <f t="shared" si="725"/>
        <v>CRS</v>
      </c>
      <c r="F2586" t="str">
        <f t="shared" si="726"/>
        <v>RACK</v>
      </c>
      <c r="G2586" t="str">
        <f t="shared" si="727"/>
        <v>SBK</v>
      </c>
      <c r="H2586">
        <f t="shared" si="728"/>
        <v>105</v>
      </c>
      <c r="I2586">
        <f t="shared" si="729"/>
        <v>42591</v>
      </c>
      <c r="J2586">
        <f t="shared" si="730"/>
        <v>42595</v>
      </c>
      <c r="K2586" t="str">
        <f t="shared" si="731"/>
        <v>NQQ1</v>
      </c>
      <c r="L2586">
        <f t="shared" si="732"/>
        <v>115</v>
      </c>
      <c r="M2586">
        <f t="shared" si="733"/>
        <v>4</v>
      </c>
      <c r="N2586">
        <f t="shared" si="734"/>
        <v>0</v>
      </c>
      <c r="O2586">
        <f t="shared" si="735"/>
        <v>0</v>
      </c>
      <c r="P2586" s="52" t="str">
        <f t="shared" si="736"/>
        <v>BOOKING.COM</v>
      </c>
      <c r="Q2586" s="52" t="str">
        <f t="shared" si="737"/>
        <v>*JBS HOTELS</v>
      </c>
      <c r="R2586" s="52" t="str">
        <f t="shared" si="738"/>
        <v>TOERKOOP REISBURO DE VEER</v>
      </c>
    </row>
    <row r="2587" spans="1:18" ht="15" customHeight="1">
      <c r="A2587" t="str">
        <f t="shared" si="721"/>
        <v>JAPANWALA, SAAID</v>
      </c>
      <c r="B2587" t="str">
        <f t="shared" si="722"/>
        <v>806-173018</v>
      </c>
      <c r="C2587">
        <f t="shared" si="723"/>
        <v>93155045</v>
      </c>
      <c r="D2587" t="str">
        <f t="shared" si="724"/>
        <v>Checked Out</v>
      </c>
      <c r="E2587" t="str">
        <f t="shared" si="725"/>
        <v>CRS</v>
      </c>
      <c r="F2587" t="str">
        <f t="shared" si="726"/>
        <v>RACK</v>
      </c>
      <c r="G2587" t="str">
        <f t="shared" si="727"/>
        <v>SBK</v>
      </c>
      <c r="H2587">
        <f t="shared" si="728"/>
        <v>105</v>
      </c>
      <c r="I2587">
        <f t="shared" si="729"/>
        <v>42591</v>
      </c>
      <c r="J2587">
        <f t="shared" si="730"/>
        <v>42595</v>
      </c>
      <c r="K2587" t="str">
        <f t="shared" si="731"/>
        <v>NQQ1</v>
      </c>
      <c r="L2587">
        <f t="shared" si="732"/>
        <v>115</v>
      </c>
      <c r="M2587">
        <f t="shared" si="733"/>
        <v>4</v>
      </c>
      <c r="N2587">
        <f t="shared" si="734"/>
        <v>0</v>
      </c>
      <c r="O2587">
        <f t="shared" si="735"/>
        <v>0</v>
      </c>
      <c r="P2587" s="52" t="str">
        <f t="shared" si="736"/>
        <v>BOOKING.COM</v>
      </c>
      <c r="Q2587" s="52" t="str">
        <f t="shared" si="737"/>
        <v>*JBS HOTELS</v>
      </c>
      <c r="R2587" s="52" t="str">
        <f t="shared" si="738"/>
        <v>TOERKOOP REISBURO DE VEER</v>
      </c>
    </row>
    <row r="2588" spans="1:18" ht="15" customHeight="1">
      <c r="A2588" t="str">
        <f t="shared" si="721"/>
        <v>JAPANWALA, SAAID</v>
      </c>
      <c r="B2588" t="str">
        <f t="shared" si="722"/>
        <v>806-173018</v>
      </c>
      <c r="C2588">
        <f t="shared" si="723"/>
        <v>93155045</v>
      </c>
      <c r="D2588" t="str">
        <f t="shared" si="724"/>
        <v>Checked Out</v>
      </c>
      <c r="E2588" t="str">
        <f t="shared" si="725"/>
        <v>CRS</v>
      </c>
      <c r="F2588" t="str">
        <f t="shared" si="726"/>
        <v>RACK</v>
      </c>
      <c r="G2588" t="str">
        <f t="shared" si="727"/>
        <v>SBK</v>
      </c>
      <c r="H2588">
        <f t="shared" si="728"/>
        <v>105</v>
      </c>
      <c r="I2588">
        <f t="shared" si="729"/>
        <v>42591</v>
      </c>
      <c r="J2588">
        <f t="shared" si="730"/>
        <v>42595</v>
      </c>
      <c r="K2588" t="str">
        <f t="shared" si="731"/>
        <v>NQQ1</v>
      </c>
      <c r="L2588">
        <f t="shared" si="732"/>
        <v>115</v>
      </c>
      <c r="M2588">
        <f t="shared" si="733"/>
        <v>4</v>
      </c>
      <c r="N2588">
        <f t="shared" si="734"/>
        <v>0</v>
      </c>
      <c r="O2588">
        <f t="shared" si="735"/>
        <v>0</v>
      </c>
      <c r="P2588" s="52" t="str">
        <f t="shared" si="736"/>
        <v>BOOKING.COM</v>
      </c>
      <c r="Q2588" s="52" t="str">
        <f t="shared" si="737"/>
        <v>*JBS HOTELS</v>
      </c>
      <c r="R2588" s="52" t="str">
        <f t="shared" si="738"/>
        <v>TOERKOOP REISBURO DE VEER</v>
      </c>
    </row>
    <row r="2589" spans="1:18" ht="15" customHeight="1">
      <c r="A2589" t="str">
        <f t="shared" ref="A2589:A2652" si="739">A2588</f>
        <v>JAPANWALA, SAAID</v>
      </c>
      <c r="B2589" t="str">
        <f t="shared" ref="B2589:B2652" si="740">B2588</f>
        <v>806-173018</v>
      </c>
      <c r="C2589">
        <f t="shared" ref="C2589:C2652" si="741">C2588</f>
        <v>93155045</v>
      </c>
      <c r="D2589" t="str">
        <f t="shared" ref="D2589:D2652" si="742">D2588</f>
        <v>Checked Out</v>
      </c>
      <c r="E2589" t="str">
        <f t="shared" ref="E2589:E2652" si="743">E2588</f>
        <v>CRS</v>
      </c>
      <c r="F2589" t="str">
        <f t="shared" ref="F2589:F2652" si="744">F2588</f>
        <v>RACK</v>
      </c>
      <c r="G2589" t="str">
        <f t="shared" ref="G2589:G2652" si="745">G2588</f>
        <v>SBK</v>
      </c>
      <c r="H2589">
        <f t="shared" ref="H2589:H2652" si="746">H2588</f>
        <v>105</v>
      </c>
      <c r="I2589">
        <f t="shared" ref="I2589:I2652" si="747">I2588</f>
        <v>42591</v>
      </c>
      <c r="J2589">
        <f t="shared" ref="J2589:J2652" si="748">J2588</f>
        <v>42595</v>
      </c>
      <c r="K2589" t="str">
        <f t="shared" ref="K2589:K2652" si="749">K2588</f>
        <v>NQQ1</v>
      </c>
      <c r="L2589">
        <f t="shared" ref="L2589:L2652" si="750">L2588</f>
        <v>115</v>
      </c>
      <c r="M2589">
        <f t="shared" ref="M2589:M2652" si="751">M2588</f>
        <v>4</v>
      </c>
      <c r="N2589">
        <f t="shared" ref="N2589:N2652" si="752">N2588</f>
        <v>0</v>
      </c>
      <c r="O2589">
        <f t="shared" ref="O2589:O2652" si="753">O2588</f>
        <v>0</v>
      </c>
      <c r="P2589" s="52" t="str">
        <f t="shared" ref="P2589:P2652" si="754">P2588</f>
        <v>BOOKING.COM</v>
      </c>
      <c r="Q2589" s="52" t="str">
        <f t="shared" ref="Q2589:Q2652" si="755">Q2588</f>
        <v>*JBS HOTELS</v>
      </c>
      <c r="R2589" s="52" t="str">
        <f t="shared" ref="R2589:R2652" si="756">R2588</f>
        <v>TOERKOOP REISBURO DE VEER</v>
      </c>
    </row>
    <row r="2590" spans="1:18" ht="15" customHeight="1">
      <c r="A2590" t="str">
        <f t="shared" si="739"/>
        <v>JAPANWALA, SAAID</v>
      </c>
      <c r="B2590" t="str">
        <f t="shared" si="740"/>
        <v>806-173018</v>
      </c>
      <c r="C2590">
        <f t="shared" si="741"/>
        <v>93155045</v>
      </c>
      <c r="D2590" t="str">
        <f t="shared" si="742"/>
        <v>Checked Out</v>
      </c>
      <c r="E2590" t="str">
        <f t="shared" si="743"/>
        <v>CRS</v>
      </c>
      <c r="F2590" t="str">
        <f t="shared" si="744"/>
        <v>RACK</v>
      </c>
      <c r="G2590" t="str">
        <f t="shared" si="745"/>
        <v>SBK</v>
      </c>
      <c r="H2590">
        <f t="shared" si="746"/>
        <v>105</v>
      </c>
      <c r="I2590">
        <f t="shared" si="747"/>
        <v>42591</v>
      </c>
      <c r="J2590">
        <f t="shared" si="748"/>
        <v>42595</v>
      </c>
      <c r="K2590" t="str">
        <f t="shared" si="749"/>
        <v>NQQ1</v>
      </c>
      <c r="L2590">
        <f t="shared" si="750"/>
        <v>115</v>
      </c>
      <c r="M2590">
        <f t="shared" si="751"/>
        <v>4</v>
      </c>
      <c r="N2590">
        <f t="shared" si="752"/>
        <v>0</v>
      </c>
      <c r="O2590">
        <f t="shared" si="753"/>
        <v>0</v>
      </c>
      <c r="P2590" s="52" t="str">
        <f t="shared" si="754"/>
        <v>BOOKING.COM</v>
      </c>
      <c r="Q2590" s="52" t="str">
        <f t="shared" si="755"/>
        <v>*JBS HOTELS</v>
      </c>
      <c r="R2590" s="52" t="str">
        <f t="shared" si="756"/>
        <v>TOERKOOP REISBURO DE VEER</v>
      </c>
    </row>
    <row r="2591" spans="1:18" ht="15" customHeight="1">
      <c r="A2591" t="str">
        <f t="shared" si="739"/>
        <v>JAPANWALA, SAAID</v>
      </c>
      <c r="B2591" t="str">
        <f t="shared" si="740"/>
        <v>806-173018</v>
      </c>
      <c r="C2591">
        <f t="shared" si="741"/>
        <v>93155045</v>
      </c>
      <c r="D2591" t="str">
        <f t="shared" si="742"/>
        <v>Checked Out</v>
      </c>
      <c r="E2591" t="str">
        <f t="shared" si="743"/>
        <v>CRS</v>
      </c>
      <c r="F2591" t="str">
        <f t="shared" si="744"/>
        <v>RACK</v>
      </c>
      <c r="G2591" t="str">
        <f t="shared" si="745"/>
        <v>SBK</v>
      </c>
      <c r="H2591">
        <f t="shared" si="746"/>
        <v>105</v>
      </c>
      <c r="I2591">
        <f t="shared" si="747"/>
        <v>42591</v>
      </c>
      <c r="J2591">
        <f t="shared" si="748"/>
        <v>42595</v>
      </c>
      <c r="K2591" t="str">
        <f t="shared" si="749"/>
        <v>NQQ1</v>
      </c>
      <c r="L2591">
        <f t="shared" si="750"/>
        <v>115</v>
      </c>
      <c r="M2591">
        <f t="shared" si="751"/>
        <v>4</v>
      </c>
      <c r="N2591">
        <f t="shared" si="752"/>
        <v>0</v>
      </c>
      <c r="O2591">
        <f t="shared" si="753"/>
        <v>0</v>
      </c>
      <c r="P2591" s="52" t="str">
        <f t="shared" si="754"/>
        <v>BOOKING.COM</v>
      </c>
      <c r="Q2591" s="52" t="str">
        <f t="shared" si="755"/>
        <v>*JBS HOTELS</v>
      </c>
      <c r="R2591" s="52" t="str">
        <f t="shared" si="756"/>
        <v>TOERKOOP REISBURO DE VEER</v>
      </c>
    </row>
    <row r="2592" spans="1:18" ht="15" customHeight="1">
      <c r="A2592" t="str">
        <f t="shared" si="739"/>
        <v>JAPANWALA, SAAID</v>
      </c>
      <c r="B2592" t="str">
        <f t="shared" si="740"/>
        <v>806-173018</v>
      </c>
      <c r="C2592">
        <f t="shared" si="741"/>
        <v>93155045</v>
      </c>
      <c r="D2592" t="str">
        <f t="shared" si="742"/>
        <v>Checked Out</v>
      </c>
      <c r="E2592" t="str">
        <f t="shared" si="743"/>
        <v>CRS</v>
      </c>
      <c r="F2592" t="str">
        <f t="shared" si="744"/>
        <v>RACK</v>
      </c>
      <c r="G2592" t="str">
        <f t="shared" si="745"/>
        <v>SBK</v>
      </c>
      <c r="H2592">
        <f t="shared" si="746"/>
        <v>105</v>
      </c>
      <c r="I2592">
        <f t="shared" si="747"/>
        <v>42591</v>
      </c>
      <c r="J2592">
        <f t="shared" si="748"/>
        <v>42595</v>
      </c>
      <c r="K2592" t="str">
        <f t="shared" si="749"/>
        <v>NQQ1</v>
      </c>
      <c r="L2592">
        <f t="shared" si="750"/>
        <v>115</v>
      </c>
      <c r="M2592">
        <f t="shared" si="751"/>
        <v>4</v>
      </c>
      <c r="N2592">
        <f t="shared" si="752"/>
        <v>0</v>
      </c>
      <c r="O2592">
        <f t="shared" si="753"/>
        <v>0</v>
      </c>
      <c r="P2592" s="52" t="str">
        <f t="shared" si="754"/>
        <v>BOOKING.COM</v>
      </c>
      <c r="Q2592" s="52" t="str">
        <f t="shared" si="755"/>
        <v>*JBS HOTELS</v>
      </c>
      <c r="R2592" s="52" t="str">
        <f t="shared" si="756"/>
        <v>TOERKOOP REISBURO DE VEER</v>
      </c>
    </row>
    <row r="2593" spans="1:18" ht="15" customHeight="1">
      <c r="A2593" t="str">
        <f t="shared" si="739"/>
        <v>JAPANWALA, SAAID</v>
      </c>
      <c r="B2593" t="str">
        <f t="shared" si="740"/>
        <v>806-173018</v>
      </c>
      <c r="C2593">
        <f t="shared" si="741"/>
        <v>93155045</v>
      </c>
      <c r="D2593" t="str">
        <f t="shared" si="742"/>
        <v>Checked Out</v>
      </c>
      <c r="E2593" t="str">
        <f t="shared" si="743"/>
        <v>CRS</v>
      </c>
      <c r="F2593" t="str">
        <f t="shared" si="744"/>
        <v>RACK</v>
      </c>
      <c r="G2593" t="str">
        <f t="shared" si="745"/>
        <v>SBK</v>
      </c>
      <c r="H2593">
        <f t="shared" si="746"/>
        <v>105</v>
      </c>
      <c r="I2593">
        <f t="shared" si="747"/>
        <v>42591</v>
      </c>
      <c r="J2593">
        <f t="shared" si="748"/>
        <v>42595</v>
      </c>
      <c r="K2593" t="str">
        <f t="shared" si="749"/>
        <v>NQQ1</v>
      </c>
      <c r="L2593">
        <f t="shared" si="750"/>
        <v>115</v>
      </c>
      <c r="M2593">
        <f t="shared" si="751"/>
        <v>4</v>
      </c>
      <c r="N2593">
        <f t="shared" si="752"/>
        <v>0</v>
      </c>
      <c r="O2593">
        <f t="shared" si="753"/>
        <v>0</v>
      </c>
      <c r="P2593" s="52" t="str">
        <f t="shared" si="754"/>
        <v>BOOKING.COM</v>
      </c>
      <c r="Q2593" s="52" t="str">
        <f t="shared" si="755"/>
        <v>*JBS HOTELS</v>
      </c>
      <c r="R2593" s="52" t="str">
        <f t="shared" si="756"/>
        <v>TOERKOOP REISBURO DE VEER</v>
      </c>
    </row>
    <row r="2594" spans="1:18" ht="15" customHeight="1">
      <c r="A2594" t="str">
        <f t="shared" si="739"/>
        <v>JAPANWALA, SAAID</v>
      </c>
      <c r="B2594" t="str">
        <f t="shared" si="740"/>
        <v>806-173018</v>
      </c>
      <c r="C2594">
        <f t="shared" si="741"/>
        <v>93155045</v>
      </c>
      <c r="D2594" t="str">
        <f t="shared" si="742"/>
        <v>Checked Out</v>
      </c>
      <c r="E2594" t="str">
        <f t="shared" si="743"/>
        <v>CRS</v>
      </c>
      <c r="F2594" t="str">
        <f t="shared" si="744"/>
        <v>RACK</v>
      </c>
      <c r="G2594" t="str">
        <f t="shared" si="745"/>
        <v>SBK</v>
      </c>
      <c r="H2594">
        <f t="shared" si="746"/>
        <v>105</v>
      </c>
      <c r="I2594">
        <f t="shared" si="747"/>
        <v>42591</v>
      </c>
      <c r="J2594">
        <f t="shared" si="748"/>
        <v>42595</v>
      </c>
      <c r="K2594" t="str">
        <f t="shared" si="749"/>
        <v>NQQ1</v>
      </c>
      <c r="L2594">
        <f t="shared" si="750"/>
        <v>115</v>
      </c>
      <c r="M2594">
        <f t="shared" si="751"/>
        <v>4</v>
      </c>
      <c r="N2594">
        <f t="shared" si="752"/>
        <v>0</v>
      </c>
      <c r="O2594">
        <f t="shared" si="753"/>
        <v>0</v>
      </c>
      <c r="P2594" s="52" t="str">
        <f t="shared" si="754"/>
        <v>BOOKING.COM</v>
      </c>
      <c r="Q2594" s="52" t="str">
        <f t="shared" si="755"/>
        <v>*JBS HOTELS</v>
      </c>
      <c r="R2594" s="52" t="str">
        <f t="shared" si="756"/>
        <v>TOERKOOP REISBURO DE VEER</v>
      </c>
    </row>
    <row r="2595" spans="1:18" ht="15" customHeight="1">
      <c r="A2595" t="str">
        <f t="shared" si="739"/>
        <v>JAPANWALA, SAAID</v>
      </c>
      <c r="B2595" t="str">
        <f t="shared" si="740"/>
        <v>806-173018</v>
      </c>
      <c r="C2595">
        <f t="shared" si="741"/>
        <v>93155045</v>
      </c>
      <c r="D2595" t="str">
        <f t="shared" si="742"/>
        <v>Checked Out</v>
      </c>
      <c r="E2595" t="str">
        <f t="shared" si="743"/>
        <v>CRS</v>
      </c>
      <c r="F2595" t="str">
        <f t="shared" si="744"/>
        <v>RACK</v>
      </c>
      <c r="G2595" t="str">
        <f t="shared" si="745"/>
        <v>SBK</v>
      </c>
      <c r="H2595">
        <f t="shared" si="746"/>
        <v>105</v>
      </c>
      <c r="I2595">
        <f t="shared" si="747"/>
        <v>42591</v>
      </c>
      <c r="J2595">
        <f t="shared" si="748"/>
        <v>42595</v>
      </c>
      <c r="K2595" t="str">
        <f t="shared" si="749"/>
        <v>NQQ1</v>
      </c>
      <c r="L2595">
        <f t="shared" si="750"/>
        <v>115</v>
      </c>
      <c r="M2595">
        <f t="shared" si="751"/>
        <v>4</v>
      </c>
      <c r="N2595">
        <f t="shared" si="752"/>
        <v>0</v>
      </c>
      <c r="O2595">
        <f t="shared" si="753"/>
        <v>0</v>
      </c>
      <c r="P2595" s="52" t="str">
        <f t="shared" si="754"/>
        <v>BOOKING.COM</v>
      </c>
      <c r="Q2595" s="52" t="str">
        <f t="shared" si="755"/>
        <v>*JBS HOTELS</v>
      </c>
      <c r="R2595" s="52" t="str">
        <f t="shared" si="756"/>
        <v>TOERKOOP REISBURO DE VEER</v>
      </c>
    </row>
    <row r="2596" spans="1:18" ht="15" customHeight="1">
      <c r="A2596" t="str">
        <f t="shared" si="739"/>
        <v>JAPANWALA, SAAID</v>
      </c>
      <c r="B2596" t="str">
        <f t="shared" si="740"/>
        <v>806-173018</v>
      </c>
      <c r="C2596">
        <f t="shared" si="741"/>
        <v>93155045</v>
      </c>
      <c r="D2596" t="str">
        <f t="shared" si="742"/>
        <v>Checked Out</v>
      </c>
      <c r="E2596" t="str">
        <f t="shared" si="743"/>
        <v>CRS</v>
      </c>
      <c r="F2596" t="str">
        <f t="shared" si="744"/>
        <v>RACK</v>
      </c>
      <c r="G2596" t="str">
        <f t="shared" si="745"/>
        <v>SBK</v>
      </c>
      <c r="H2596">
        <f t="shared" si="746"/>
        <v>105</v>
      </c>
      <c r="I2596">
        <f t="shared" si="747"/>
        <v>42591</v>
      </c>
      <c r="J2596">
        <f t="shared" si="748"/>
        <v>42595</v>
      </c>
      <c r="K2596" t="str">
        <f t="shared" si="749"/>
        <v>NQQ1</v>
      </c>
      <c r="L2596">
        <f t="shared" si="750"/>
        <v>115</v>
      </c>
      <c r="M2596">
        <f t="shared" si="751"/>
        <v>4</v>
      </c>
      <c r="N2596">
        <f t="shared" si="752"/>
        <v>0</v>
      </c>
      <c r="O2596">
        <f t="shared" si="753"/>
        <v>0</v>
      </c>
      <c r="P2596" s="52" t="str">
        <f t="shared" si="754"/>
        <v>BOOKING.COM</v>
      </c>
      <c r="Q2596" s="52" t="str">
        <f t="shared" si="755"/>
        <v>*JBS HOTELS</v>
      </c>
      <c r="R2596" s="52" t="str">
        <f t="shared" si="756"/>
        <v>TOERKOOP REISBURO DE VEER</v>
      </c>
    </row>
    <row r="2597" spans="1:18" ht="15" customHeight="1">
      <c r="A2597" t="str">
        <f t="shared" si="739"/>
        <v>JAPANWALA, SAAID</v>
      </c>
      <c r="B2597" t="str">
        <f t="shared" si="740"/>
        <v>806-173018</v>
      </c>
      <c r="C2597">
        <f t="shared" si="741"/>
        <v>93155045</v>
      </c>
      <c r="D2597" t="str">
        <f t="shared" si="742"/>
        <v>Checked Out</v>
      </c>
      <c r="E2597" t="str">
        <f t="shared" si="743"/>
        <v>CRS</v>
      </c>
      <c r="F2597" t="str">
        <f t="shared" si="744"/>
        <v>RACK</v>
      </c>
      <c r="G2597" t="str">
        <f t="shared" si="745"/>
        <v>SBK</v>
      </c>
      <c r="H2597">
        <f t="shared" si="746"/>
        <v>105</v>
      </c>
      <c r="I2597">
        <f t="shared" si="747"/>
        <v>42591</v>
      </c>
      <c r="J2597">
        <f t="shared" si="748"/>
        <v>42595</v>
      </c>
      <c r="K2597" t="str">
        <f t="shared" si="749"/>
        <v>NQQ1</v>
      </c>
      <c r="L2597">
        <f t="shared" si="750"/>
        <v>115</v>
      </c>
      <c r="M2597">
        <f t="shared" si="751"/>
        <v>4</v>
      </c>
      <c r="N2597">
        <f t="shared" si="752"/>
        <v>0</v>
      </c>
      <c r="O2597">
        <f t="shared" si="753"/>
        <v>0</v>
      </c>
      <c r="P2597" s="52" t="str">
        <f t="shared" si="754"/>
        <v>BOOKING.COM</v>
      </c>
      <c r="Q2597" s="52" t="str">
        <f t="shared" si="755"/>
        <v>*JBS HOTELS</v>
      </c>
      <c r="R2597" s="52" t="str">
        <f t="shared" si="756"/>
        <v>TOERKOOP REISBURO DE VEER</v>
      </c>
    </row>
    <row r="2598" spans="1:18" ht="15" customHeight="1">
      <c r="A2598" t="str">
        <f t="shared" si="739"/>
        <v>JAPANWALA, SAAID</v>
      </c>
      <c r="B2598" t="str">
        <f t="shared" si="740"/>
        <v>806-173018</v>
      </c>
      <c r="C2598">
        <f t="shared" si="741"/>
        <v>93155045</v>
      </c>
      <c r="D2598" t="str">
        <f t="shared" si="742"/>
        <v>Checked Out</v>
      </c>
      <c r="E2598" t="str">
        <f t="shared" si="743"/>
        <v>CRS</v>
      </c>
      <c r="F2598" t="str">
        <f t="shared" si="744"/>
        <v>RACK</v>
      </c>
      <c r="G2598" t="str">
        <f t="shared" si="745"/>
        <v>SBK</v>
      </c>
      <c r="H2598">
        <f t="shared" si="746"/>
        <v>105</v>
      </c>
      <c r="I2598">
        <f t="shared" si="747"/>
        <v>42591</v>
      </c>
      <c r="J2598">
        <f t="shared" si="748"/>
        <v>42595</v>
      </c>
      <c r="K2598" t="str">
        <f t="shared" si="749"/>
        <v>NQQ1</v>
      </c>
      <c r="L2598">
        <f t="shared" si="750"/>
        <v>115</v>
      </c>
      <c r="M2598">
        <f t="shared" si="751"/>
        <v>4</v>
      </c>
      <c r="N2598">
        <f t="shared" si="752"/>
        <v>0</v>
      </c>
      <c r="O2598">
        <f t="shared" si="753"/>
        <v>0</v>
      </c>
      <c r="P2598" s="52" t="str">
        <f t="shared" si="754"/>
        <v>BOOKING.COM</v>
      </c>
      <c r="Q2598" s="52" t="str">
        <f t="shared" si="755"/>
        <v>*JBS HOTELS</v>
      </c>
      <c r="R2598" s="52" t="str">
        <f t="shared" si="756"/>
        <v>TOERKOOP REISBURO DE VEER</v>
      </c>
    </row>
    <row r="2599" spans="1:18" ht="15" customHeight="1">
      <c r="A2599" t="str">
        <f t="shared" si="739"/>
        <v>JAPANWALA, SAAID</v>
      </c>
      <c r="B2599" t="str">
        <f t="shared" si="740"/>
        <v>806-173018</v>
      </c>
      <c r="C2599">
        <f t="shared" si="741"/>
        <v>93155045</v>
      </c>
      <c r="D2599" t="str">
        <f t="shared" si="742"/>
        <v>Checked Out</v>
      </c>
      <c r="E2599" t="str">
        <f t="shared" si="743"/>
        <v>CRS</v>
      </c>
      <c r="F2599" t="str">
        <f t="shared" si="744"/>
        <v>RACK</v>
      </c>
      <c r="G2599" t="str">
        <f t="shared" si="745"/>
        <v>SBK</v>
      </c>
      <c r="H2599">
        <f t="shared" si="746"/>
        <v>105</v>
      </c>
      <c r="I2599">
        <f t="shared" si="747"/>
        <v>42591</v>
      </c>
      <c r="J2599">
        <f t="shared" si="748"/>
        <v>42595</v>
      </c>
      <c r="K2599" t="str">
        <f t="shared" si="749"/>
        <v>NQQ1</v>
      </c>
      <c r="L2599">
        <f t="shared" si="750"/>
        <v>115</v>
      </c>
      <c r="M2599">
        <f t="shared" si="751"/>
        <v>4</v>
      </c>
      <c r="N2599">
        <f t="shared" si="752"/>
        <v>0</v>
      </c>
      <c r="O2599">
        <f t="shared" si="753"/>
        <v>0</v>
      </c>
      <c r="P2599" s="52" t="str">
        <f t="shared" si="754"/>
        <v>BOOKING.COM</v>
      </c>
      <c r="Q2599" s="52" t="str">
        <f t="shared" si="755"/>
        <v>*JBS HOTELS</v>
      </c>
      <c r="R2599" s="52" t="str">
        <f t="shared" si="756"/>
        <v>TOERKOOP REISBURO DE VEER</v>
      </c>
    </row>
    <row r="2600" spans="1:18" ht="15" customHeight="1">
      <c r="A2600" t="str">
        <f t="shared" si="739"/>
        <v>JAPANWALA, SAAID</v>
      </c>
      <c r="B2600" t="str">
        <f t="shared" si="740"/>
        <v>806-173018</v>
      </c>
      <c r="C2600">
        <f t="shared" si="741"/>
        <v>93155045</v>
      </c>
      <c r="D2600" t="str">
        <f t="shared" si="742"/>
        <v>Checked Out</v>
      </c>
      <c r="E2600" t="str">
        <f t="shared" si="743"/>
        <v>CRS</v>
      </c>
      <c r="F2600" t="str">
        <f t="shared" si="744"/>
        <v>RACK</v>
      </c>
      <c r="G2600" t="str">
        <f t="shared" si="745"/>
        <v>SBK</v>
      </c>
      <c r="H2600">
        <f t="shared" si="746"/>
        <v>105</v>
      </c>
      <c r="I2600">
        <f t="shared" si="747"/>
        <v>42591</v>
      </c>
      <c r="J2600">
        <f t="shared" si="748"/>
        <v>42595</v>
      </c>
      <c r="K2600" t="str">
        <f t="shared" si="749"/>
        <v>NQQ1</v>
      </c>
      <c r="L2600">
        <f t="shared" si="750"/>
        <v>115</v>
      </c>
      <c r="M2600">
        <f t="shared" si="751"/>
        <v>4</v>
      </c>
      <c r="N2600">
        <f t="shared" si="752"/>
        <v>0</v>
      </c>
      <c r="O2600">
        <f t="shared" si="753"/>
        <v>0</v>
      </c>
      <c r="P2600" s="52" t="str">
        <f t="shared" si="754"/>
        <v>BOOKING.COM</v>
      </c>
      <c r="Q2600" s="52" t="str">
        <f t="shared" si="755"/>
        <v>*JBS HOTELS</v>
      </c>
      <c r="R2600" s="52" t="str">
        <f t="shared" si="756"/>
        <v>TOERKOOP REISBURO DE VEER</v>
      </c>
    </row>
    <row r="2601" spans="1:18" ht="15" customHeight="1">
      <c r="A2601" t="str">
        <f t="shared" si="739"/>
        <v>JAPANWALA, SAAID</v>
      </c>
      <c r="B2601" t="str">
        <f t="shared" si="740"/>
        <v>806-173018</v>
      </c>
      <c r="C2601">
        <f t="shared" si="741"/>
        <v>93155045</v>
      </c>
      <c r="D2601" t="str">
        <f t="shared" si="742"/>
        <v>Checked Out</v>
      </c>
      <c r="E2601" t="str">
        <f t="shared" si="743"/>
        <v>CRS</v>
      </c>
      <c r="F2601" t="str">
        <f t="shared" si="744"/>
        <v>RACK</v>
      </c>
      <c r="G2601" t="str">
        <f t="shared" si="745"/>
        <v>SBK</v>
      </c>
      <c r="H2601">
        <f t="shared" si="746"/>
        <v>105</v>
      </c>
      <c r="I2601">
        <f t="shared" si="747"/>
        <v>42591</v>
      </c>
      <c r="J2601">
        <f t="shared" si="748"/>
        <v>42595</v>
      </c>
      <c r="K2601" t="str">
        <f t="shared" si="749"/>
        <v>NQQ1</v>
      </c>
      <c r="L2601">
        <f t="shared" si="750"/>
        <v>115</v>
      </c>
      <c r="M2601">
        <f t="shared" si="751"/>
        <v>4</v>
      </c>
      <c r="N2601">
        <f t="shared" si="752"/>
        <v>0</v>
      </c>
      <c r="O2601">
        <f t="shared" si="753"/>
        <v>0</v>
      </c>
      <c r="P2601" s="52" t="str">
        <f t="shared" si="754"/>
        <v>BOOKING.COM</v>
      </c>
      <c r="Q2601" s="52" t="str">
        <f t="shared" si="755"/>
        <v>*JBS HOTELS</v>
      </c>
      <c r="R2601" s="52" t="str">
        <f t="shared" si="756"/>
        <v>TOERKOOP REISBURO DE VEER</v>
      </c>
    </row>
    <row r="2602" spans="1:18" ht="15" customHeight="1">
      <c r="A2602" t="str">
        <f t="shared" si="739"/>
        <v>JAPANWALA, SAAID</v>
      </c>
      <c r="B2602" t="str">
        <f t="shared" si="740"/>
        <v>806-173018</v>
      </c>
      <c r="C2602">
        <f t="shared" si="741"/>
        <v>93155045</v>
      </c>
      <c r="D2602" t="str">
        <f t="shared" si="742"/>
        <v>Checked Out</v>
      </c>
      <c r="E2602" t="str">
        <f t="shared" si="743"/>
        <v>CRS</v>
      </c>
      <c r="F2602" t="str">
        <f t="shared" si="744"/>
        <v>RACK</v>
      </c>
      <c r="G2602" t="str">
        <f t="shared" si="745"/>
        <v>SBK</v>
      </c>
      <c r="H2602">
        <f t="shared" si="746"/>
        <v>105</v>
      </c>
      <c r="I2602">
        <f t="shared" si="747"/>
        <v>42591</v>
      </c>
      <c r="J2602">
        <f t="shared" si="748"/>
        <v>42595</v>
      </c>
      <c r="K2602" t="str">
        <f t="shared" si="749"/>
        <v>NQQ1</v>
      </c>
      <c r="L2602">
        <f t="shared" si="750"/>
        <v>115</v>
      </c>
      <c r="M2602">
        <f t="shared" si="751"/>
        <v>4</v>
      </c>
      <c r="N2602">
        <f t="shared" si="752"/>
        <v>0</v>
      </c>
      <c r="O2602">
        <f t="shared" si="753"/>
        <v>0</v>
      </c>
      <c r="P2602" s="52" t="str">
        <f t="shared" si="754"/>
        <v>BOOKING.COM</v>
      </c>
      <c r="Q2602" s="52" t="str">
        <f t="shared" si="755"/>
        <v>*JBS HOTELS</v>
      </c>
      <c r="R2602" s="52" t="str">
        <f t="shared" si="756"/>
        <v>TOERKOOP REISBURO DE VEER</v>
      </c>
    </row>
    <row r="2603" spans="1:18" ht="15" customHeight="1">
      <c r="A2603" t="str">
        <f t="shared" si="739"/>
        <v>JAPANWALA, SAAID</v>
      </c>
      <c r="B2603" t="str">
        <f t="shared" si="740"/>
        <v>806-173018</v>
      </c>
      <c r="C2603">
        <f t="shared" si="741"/>
        <v>93155045</v>
      </c>
      <c r="D2603" t="str">
        <f t="shared" si="742"/>
        <v>Checked Out</v>
      </c>
      <c r="E2603" t="str">
        <f t="shared" si="743"/>
        <v>CRS</v>
      </c>
      <c r="F2603" t="str">
        <f t="shared" si="744"/>
        <v>RACK</v>
      </c>
      <c r="G2603" t="str">
        <f t="shared" si="745"/>
        <v>SBK</v>
      </c>
      <c r="H2603">
        <f t="shared" si="746"/>
        <v>105</v>
      </c>
      <c r="I2603">
        <f t="shared" si="747"/>
        <v>42591</v>
      </c>
      <c r="J2603">
        <f t="shared" si="748"/>
        <v>42595</v>
      </c>
      <c r="K2603" t="str">
        <f t="shared" si="749"/>
        <v>NQQ1</v>
      </c>
      <c r="L2603">
        <f t="shared" si="750"/>
        <v>115</v>
      </c>
      <c r="M2603">
        <f t="shared" si="751"/>
        <v>4</v>
      </c>
      <c r="N2603">
        <f t="shared" si="752"/>
        <v>0</v>
      </c>
      <c r="O2603">
        <f t="shared" si="753"/>
        <v>0</v>
      </c>
      <c r="P2603" s="52" t="str">
        <f t="shared" si="754"/>
        <v>BOOKING.COM</v>
      </c>
      <c r="Q2603" s="52" t="str">
        <f t="shared" si="755"/>
        <v>*JBS HOTELS</v>
      </c>
      <c r="R2603" s="52" t="str">
        <f t="shared" si="756"/>
        <v>TOERKOOP REISBURO DE VEER</v>
      </c>
    </row>
    <row r="2604" spans="1:18" ht="15" customHeight="1">
      <c r="A2604" t="str">
        <f t="shared" si="739"/>
        <v>JAPANWALA, SAAID</v>
      </c>
      <c r="B2604" t="str">
        <f t="shared" si="740"/>
        <v>806-173018</v>
      </c>
      <c r="C2604">
        <f t="shared" si="741"/>
        <v>93155045</v>
      </c>
      <c r="D2604" t="str">
        <f t="shared" si="742"/>
        <v>Checked Out</v>
      </c>
      <c r="E2604" t="str">
        <f t="shared" si="743"/>
        <v>CRS</v>
      </c>
      <c r="F2604" t="str">
        <f t="shared" si="744"/>
        <v>RACK</v>
      </c>
      <c r="G2604" t="str">
        <f t="shared" si="745"/>
        <v>SBK</v>
      </c>
      <c r="H2604">
        <f t="shared" si="746"/>
        <v>105</v>
      </c>
      <c r="I2604">
        <f t="shared" si="747"/>
        <v>42591</v>
      </c>
      <c r="J2604">
        <f t="shared" si="748"/>
        <v>42595</v>
      </c>
      <c r="K2604" t="str">
        <f t="shared" si="749"/>
        <v>NQQ1</v>
      </c>
      <c r="L2604">
        <f t="shared" si="750"/>
        <v>115</v>
      </c>
      <c r="M2604">
        <f t="shared" si="751"/>
        <v>4</v>
      </c>
      <c r="N2604">
        <f t="shared" si="752"/>
        <v>0</v>
      </c>
      <c r="O2604">
        <f t="shared" si="753"/>
        <v>0</v>
      </c>
      <c r="P2604" s="52" t="str">
        <f t="shared" si="754"/>
        <v>BOOKING.COM</v>
      </c>
      <c r="Q2604" s="52" t="str">
        <f t="shared" si="755"/>
        <v>*JBS HOTELS</v>
      </c>
      <c r="R2604" s="52" t="str">
        <f t="shared" si="756"/>
        <v>TOERKOOP REISBURO DE VEER</v>
      </c>
    </row>
    <row r="2605" spans="1:18" ht="15" customHeight="1">
      <c r="A2605" t="str">
        <f t="shared" si="739"/>
        <v>JAPANWALA, SAAID</v>
      </c>
      <c r="B2605" t="str">
        <f t="shared" si="740"/>
        <v>806-173018</v>
      </c>
      <c r="C2605">
        <f t="shared" si="741"/>
        <v>93155045</v>
      </c>
      <c r="D2605" t="str">
        <f t="shared" si="742"/>
        <v>Checked Out</v>
      </c>
      <c r="E2605" t="str">
        <f t="shared" si="743"/>
        <v>CRS</v>
      </c>
      <c r="F2605" t="str">
        <f t="shared" si="744"/>
        <v>RACK</v>
      </c>
      <c r="G2605" t="str">
        <f t="shared" si="745"/>
        <v>SBK</v>
      </c>
      <c r="H2605">
        <f t="shared" si="746"/>
        <v>105</v>
      </c>
      <c r="I2605">
        <f t="shared" si="747"/>
        <v>42591</v>
      </c>
      <c r="J2605">
        <f t="shared" si="748"/>
        <v>42595</v>
      </c>
      <c r="K2605" t="str">
        <f t="shared" si="749"/>
        <v>NQQ1</v>
      </c>
      <c r="L2605">
        <f t="shared" si="750"/>
        <v>115</v>
      </c>
      <c r="M2605">
        <f t="shared" si="751"/>
        <v>4</v>
      </c>
      <c r="N2605">
        <f t="shared" si="752"/>
        <v>0</v>
      </c>
      <c r="O2605">
        <f t="shared" si="753"/>
        <v>0</v>
      </c>
      <c r="P2605" s="52" t="str">
        <f t="shared" si="754"/>
        <v>BOOKING.COM</v>
      </c>
      <c r="Q2605" s="52" t="str">
        <f t="shared" si="755"/>
        <v>*JBS HOTELS</v>
      </c>
      <c r="R2605" s="52" t="str">
        <f t="shared" si="756"/>
        <v>TOERKOOP REISBURO DE VEER</v>
      </c>
    </row>
    <row r="2606" spans="1:18" ht="15" customHeight="1">
      <c r="A2606" t="str">
        <f t="shared" si="739"/>
        <v>JAPANWALA, SAAID</v>
      </c>
      <c r="B2606" t="str">
        <f t="shared" si="740"/>
        <v>806-173018</v>
      </c>
      <c r="C2606">
        <f t="shared" si="741"/>
        <v>93155045</v>
      </c>
      <c r="D2606" t="str">
        <f t="shared" si="742"/>
        <v>Checked Out</v>
      </c>
      <c r="E2606" t="str">
        <f t="shared" si="743"/>
        <v>CRS</v>
      </c>
      <c r="F2606" t="str">
        <f t="shared" si="744"/>
        <v>RACK</v>
      </c>
      <c r="G2606" t="str">
        <f t="shared" si="745"/>
        <v>SBK</v>
      </c>
      <c r="H2606">
        <f t="shared" si="746"/>
        <v>105</v>
      </c>
      <c r="I2606">
        <f t="shared" si="747"/>
        <v>42591</v>
      </c>
      <c r="J2606">
        <f t="shared" si="748"/>
        <v>42595</v>
      </c>
      <c r="K2606" t="str">
        <f t="shared" si="749"/>
        <v>NQQ1</v>
      </c>
      <c r="L2606">
        <f t="shared" si="750"/>
        <v>115</v>
      </c>
      <c r="M2606">
        <f t="shared" si="751"/>
        <v>4</v>
      </c>
      <c r="N2606">
        <f t="shared" si="752"/>
        <v>0</v>
      </c>
      <c r="O2606">
        <f t="shared" si="753"/>
        <v>0</v>
      </c>
      <c r="P2606" s="52" t="str">
        <f t="shared" si="754"/>
        <v>BOOKING.COM</v>
      </c>
      <c r="Q2606" s="52" t="str">
        <f t="shared" si="755"/>
        <v>*JBS HOTELS</v>
      </c>
      <c r="R2606" s="52" t="str">
        <f t="shared" si="756"/>
        <v>TOERKOOP REISBURO DE VEER</v>
      </c>
    </row>
    <row r="2607" spans="1:18" ht="15" customHeight="1">
      <c r="A2607" t="str">
        <f t="shared" si="739"/>
        <v>JAPANWALA, SAAID</v>
      </c>
      <c r="B2607" t="str">
        <f t="shared" si="740"/>
        <v>806-173018</v>
      </c>
      <c r="C2607">
        <f t="shared" si="741"/>
        <v>93155045</v>
      </c>
      <c r="D2607" t="str">
        <f t="shared" si="742"/>
        <v>Checked Out</v>
      </c>
      <c r="E2607" t="str">
        <f t="shared" si="743"/>
        <v>CRS</v>
      </c>
      <c r="F2607" t="str">
        <f t="shared" si="744"/>
        <v>RACK</v>
      </c>
      <c r="G2607" t="str">
        <f t="shared" si="745"/>
        <v>SBK</v>
      </c>
      <c r="H2607">
        <f t="shared" si="746"/>
        <v>105</v>
      </c>
      <c r="I2607">
        <f t="shared" si="747"/>
        <v>42591</v>
      </c>
      <c r="J2607">
        <f t="shared" si="748"/>
        <v>42595</v>
      </c>
      <c r="K2607" t="str">
        <f t="shared" si="749"/>
        <v>NQQ1</v>
      </c>
      <c r="L2607">
        <f t="shared" si="750"/>
        <v>115</v>
      </c>
      <c r="M2607">
        <f t="shared" si="751"/>
        <v>4</v>
      </c>
      <c r="N2607">
        <f t="shared" si="752"/>
        <v>0</v>
      </c>
      <c r="O2607">
        <f t="shared" si="753"/>
        <v>0</v>
      </c>
      <c r="P2607" s="52" t="str">
        <f t="shared" si="754"/>
        <v>BOOKING.COM</v>
      </c>
      <c r="Q2607" s="52" t="str">
        <f t="shared" si="755"/>
        <v>*JBS HOTELS</v>
      </c>
      <c r="R2607" s="52" t="str">
        <f t="shared" si="756"/>
        <v>TOERKOOP REISBURO DE VEER</v>
      </c>
    </row>
    <row r="2608" spans="1:18" ht="15" customHeight="1">
      <c r="A2608" t="str">
        <f t="shared" si="739"/>
        <v>JAPANWALA, SAAID</v>
      </c>
      <c r="B2608" t="str">
        <f t="shared" si="740"/>
        <v>806-173018</v>
      </c>
      <c r="C2608">
        <f t="shared" si="741"/>
        <v>93155045</v>
      </c>
      <c r="D2608" t="str">
        <f t="shared" si="742"/>
        <v>Checked Out</v>
      </c>
      <c r="E2608" t="str">
        <f t="shared" si="743"/>
        <v>CRS</v>
      </c>
      <c r="F2608" t="str">
        <f t="shared" si="744"/>
        <v>RACK</v>
      </c>
      <c r="G2608" t="str">
        <f t="shared" si="745"/>
        <v>SBK</v>
      </c>
      <c r="H2608">
        <f t="shared" si="746"/>
        <v>105</v>
      </c>
      <c r="I2608">
        <f t="shared" si="747"/>
        <v>42591</v>
      </c>
      <c r="J2608">
        <f t="shared" si="748"/>
        <v>42595</v>
      </c>
      <c r="K2608" t="str">
        <f t="shared" si="749"/>
        <v>NQQ1</v>
      </c>
      <c r="L2608">
        <f t="shared" si="750"/>
        <v>115</v>
      </c>
      <c r="M2608">
        <f t="shared" si="751"/>
        <v>4</v>
      </c>
      <c r="N2608">
        <f t="shared" si="752"/>
        <v>0</v>
      </c>
      <c r="O2608">
        <f t="shared" si="753"/>
        <v>0</v>
      </c>
      <c r="P2608" s="52" t="str">
        <f t="shared" si="754"/>
        <v>BOOKING.COM</v>
      </c>
      <c r="Q2608" s="52" t="str">
        <f t="shared" si="755"/>
        <v>*JBS HOTELS</v>
      </c>
      <c r="R2608" s="52" t="str">
        <f t="shared" si="756"/>
        <v>TOERKOOP REISBURO DE VEER</v>
      </c>
    </row>
    <row r="2609" spans="1:18" ht="15" customHeight="1">
      <c r="A2609" t="str">
        <f t="shared" si="739"/>
        <v>JAPANWALA, SAAID</v>
      </c>
      <c r="B2609" t="str">
        <f t="shared" si="740"/>
        <v>806-173018</v>
      </c>
      <c r="C2609">
        <f t="shared" si="741"/>
        <v>93155045</v>
      </c>
      <c r="D2609" t="str">
        <f t="shared" si="742"/>
        <v>Checked Out</v>
      </c>
      <c r="E2609" t="str">
        <f t="shared" si="743"/>
        <v>CRS</v>
      </c>
      <c r="F2609" t="str">
        <f t="shared" si="744"/>
        <v>RACK</v>
      </c>
      <c r="G2609" t="str">
        <f t="shared" si="745"/>
        <v>SBK</v>
      </c>
      <c r="H2609">
        <f t="shared" si="746"/>
        <v>105</v>
      </c>
      <c r="I2609">
        <f t="shared" si="747"/>
        <v>42591</v>
      </c>
      <c r="J2609">
        <f t="shared" si="748"/>
        <v>42595</v>
      </c>
      <c r="K2609" t="str">
        <f t="shared" si="749"/>
        <v>NQQ1</v>
      </c>
      <c r="L2609">
        <f t="shared" si="750"/>
        <v>115</v>
      </c>
      <c r="M2609">
        <f t="shared" si="751"/>
        <v>4</v>
      </c>
      <c r="N2609">
        <f t="shared" si="752"/>
        <v>0</v>
      </c>
      <c r="O2609">
        <f t="shared" si="753"/>
        <v>0</v>
      </c>
      <c r="P2609" s="52" t="str">
        <f t="shared" si="754"/>
        <v>BOOKING.COM</v>
      </c>
      <c r="Q2609" s="52" t="str">
        <f t="shared" si="755"/>
        <v>*JBS HOTELS</v>
      </c>
      <c r="R2609" s="52" t="str">
        <f t="shared" si="756"/>
        <v>TOERKOOP REISBURO DE VEER</v>
      </c>
    </row>
    <row r="2610" spans="1:18" ht="15" customHeight="1">
      <c r="A2610" t="str">
        <f t="shared" si="739"/>
        <v>JAPANWALA, SAAID</v>
      </c>
      <c r="B2610" t="str">
        <f t="shared" si="740"/>
        <v>806-173018</v>
      </c>
      <c r="C2610">
        <f t="shared" si="741"/>
        <v>93155045</v>
      </c>
      <c r="D2610" t="str">
        <f t="shared" si="742"/>
        <v>Checked Out</v>
      </c>
      <c r="E2610" t="str">
        <f t="shared" si="743"/>
        <v>CRS</v>
      </c>
      <c r="F2610" t="str">
        <f t="shared" si="744"/>
        <v>RACK</v>
      </c>
      <c r="G2610" t="str">
        <f t="shared" si="745"/>
        <v>SBK</v>
      </c>
      <c r="H2610">
        <f t="shared" si="746"/>
        <v>105</v>
      </c>
      <c r="I2610">
        <f t="shared" si="747"/>
        <v>42591</v>
      </c>
      <c r="J2610">
        <f t="shared" si="748"/>
        <v>42595</v>
      </c>
      <c r="K2610" t="str">
        <f t="shared" si="749"/>
        <v>NQQ1</v>
      </c>
      <c r="L2610">
        <f t="shared" si="750"/>
        <v>115</v>
      </c>
      <c r="M2610">
        <f t="shared" si="751"/>
        <v>4</v>
      </c>
      <c r="N2610">
        <f t="shared" si="752"/>
        <v>0</v>
      </c>
      <c r="O2610">
        <f t="shared" si="753"/>
        <v>0</v>
      </c>
      <c r="P2610" s="52" t="str">
        <f t="shared" si="754"/>
        <v>BOOKING.COM</v>
      </c>
      <c r="Q2610" s="52" t="str">
        <f t="shared" si="755"/>
        <v>*JBS HOTELS</v>
      </c>
      <c r="R2610" s="52" t="str">
        <f t="shared" si="756"/>
        <v>TOERKOOP REISBURO DE VEER</v>
      </c>
    </row>
    <row r="2611" spans="1:18" ht="15" customHeight="1">
      <c r="A2611" t="str">
        <f t="shared" si="739"/>
        <v>JAPANWALA, SAAID</v>
      </c>
      <c r="B2611" t="str">
        <f t="shared" si="740"/>
        <v>806-173018</v>
      </c>
      <c r="C2611">
        <f t="shared" si="741"/>
        <v>93155045</v>
      </c>
      <c r="D2611" t="str">
        <f t="shared" si="742"/>
        <v>Checked Out</v>
      </c>
      <c r="E2611" t="str">
        <f t="shared" si="743"/>
        <v>CRS</v>
      </c>
      <c r="F2611" t="str">
        <f t="shared" si="744"/>
        <v>RACK</v>
      </c>
      <c r="G2611" t="str">
        <f t="shared" si="745"/>
        <v>SBK</v>
      </c>
      <c r="H2611">
        <f t="shared" si="746"/>
        <v>105</v>
      </c>
      <c r="I2611">
        <f t="shared" si="747"/>
        <v>42591</v>
      </c>
      <c r="J2611">
        <f t="shared" si="748"/>
        <v>42595</v>
      </c>
      <c r="K2611" t="str">
        <f t="shared" si="749"/>
        <v>NQQ1</v>
      </c>
      <c r="L2611">
        <f t="shared" si="750"/>
        <v>115</v>
      </c>
      <c r="M2611">
        <f t="shared" si="751"/>
        <v>4</v>
      </c>
      <c r="N2611">
        <f t="shared" si="752"/>
        <v>0</v>
      </c>
      <c r="O2611">
        <f t="shared" si="753"/>
        <v>0</v>
      </c>
      <c r="P2611" s="52" t="str">
        <f t="shared" si="754"/>
        <v>BOOKING.COM</v>
      </c>
      <c r="Q2611" s="52" t="str">
        <f t="shared" si="755"/>
        <v>*JBS HOTELS</v>
      </c>
      <c r="R2611" s="52" t="str">
        <f t="shared" si="756"/>
        <v>TOERKOOP REISBURO DE VEER</v>
      </c>
    </row>
    <row r="2612" spans="1:18" ht="15" customHeight="1">
      <c r="A2612" t="str">
        <f t="shared" si="739"/>
        <v>JAPANWALA, SAAID</v>
      </c>
      <c r="B2612" t="str">
        <f t="shared" si="740"/>
        <v>806-173018</v>
      </c>
      <c r="C2612">
        <f t="shared" si="741"/>
        <v>93155045</v>
      </c>
      <c r="D2612" t="str">
        <f t="shared" si="742"/>
        <v>Checked Out</v>
      </c>
      <c r="E2612" t="str">
        <f t="shared" si="743"/>
        <v>CRS</v>
      </c>
      <c r="F2612" t="str">
        <f t="shared" si="744"/>
        <v>RACK</v>
      </c>
      <c r="G2612" t="str">
        <f t="shared" si="745"/>
        <v>SBK</v>
      </c>
      <c r="H2612">
        <f t="shared" si="746"/>
        <v>105</v>
      </c>
      <c r="I2612">
        <f t="shared" si="747"/>
        <v>42591</v>
      </c>
      <c r="J2612">
        <f t="shared" si="748"/>
        <v>42595</v>
      </c>
      <c r="K2612" t="str">
        <f t="shared" si="749"/>
        <v>NQQ1</v>
      </c>
      <c r="L2612">
        <f t="shared" si="750"/>
        <v>115</v>
      </c>
      <c r="M2612">
        <f t="shared" si="751"/>
        <v>4</v>
      </c>
      <c r="N2612">
        <f t="shared" si="752"/>
        <v>0</v>
      </c>
      <c r="O2612">
        <f t="shared" si="753"/>
        <v>0</v>
      </c>
      <c r="P2612" s="52" t="str">
        <f t="shared" si="754"/>
        <v>BOOKING.COM</v>
      </c>
      <c r="Q2612" s="52" t="str">
        <f t="shared" si="755"/>
        <v>*JBS HOTELS</v>
      </c>
      <c r="R2612" s="52" t="str">
        <f t="shared" si="756"/>
        <v>TOERKOOP REISBURO DE VEER</v>
      </c>
    </row>
    <row r="2613" spans="1:18" ht="15" customHeight="1">
      <c r="A2613" t="str">
        <f t="shared" si="739"/>
        <v>JAPANWALA, SAAID</v>
      </c>
      <c r="B2613" t="str">
        <f t="shared" si="740"/>
        <v>806-173018</v>
      </c>
      <c r="C2613">
        <f t="shared" si="741"/>
        <v>93155045</v>
      </c>
      <c r="D2613" t="str">
        <f t="shared" si="742"/>
        <v>Checked Out</v>
      </c>
      <c r="E2613" t="str">
        <f t="shared" si="743"/>
        <v>CRS</v>
      </c>
      <c r="F2613" t="str">
        <f t="shared" si="744"/>
        <v>RACK</v>
      </c>
      <c r="G2613" t="str">
        <f t="shared" si="745"/>
        <v>SBK</v>
      </c>
      <c r="H2613">
        <f t="shared" si="746"/>
        <v>105</v>
      </c>
      <c r="I2613">
        <f t="shared" si="747"/>
        <v>42591</v>
      </c>
      <c r="J2613">
        <f t="shared" si="748"/>
        <v>42595</v>
      </c>
      <c r="K2613" t="str">
        <f t="shared" si="749"/>
        <v>NQQ1</v>
      </c>
      <c r="L2613">
        <f t="shared" si="750"/>
        <v>115</v>
      </c>
      <c r="M2613">
        <f t="shared" si="751"/>
        <v>4</v>
      </c>
      <c r="N2613">
        <f t="shared" si="752"/>
        <v>0</v>
      </c>
      <c r="O2613">
        <f t="shared" si="753"/>
        <v>0</v>
      </c>
      <c r="P2613" s="52" t="str">
        <f t="shared" si="754"/>
        <v>BOOKING.COM</v>
      </c>
      <c r="Q2613" s="52" t="str">
        <f t="shared" si="755"/>
        <v>*JBS HOTELS</v>
      </c>
      <c r="R2613" s="52" t="str">
        <f t="shared" si="756"/>
        <v>TOERKOOP REISBURO DE VEER</v>
      </c>
    </row>
    <row r="2614" spans="1:18" ht="15" customHeight="1">
      <c r="A2614" t="str">
        <f t="shared" si="739"/>
        <v>JAPANWALA, SAAID</v>
      </c>
      <c r="B2614" t="str">
        <f t="shared" si="740"/>
        <v>806-173018</v>
      </c>
      <c r="C2614">
        <f t="shared" si="741"/>
        <v>93155045</v>
      </c>
      <c r="D2614" t="str">
        <f t="shared" si="742"/>
        <v>Checked Out</v>
      </c>
      <c r="E2614" t="str">
        <f t="shared" si="743"/>
        <v>CRS</v>
      </c>
      <c r="F2614" t="str">
        <f t="shared" si="744"/>
        <v>RACK</v>
      </c>
      <c r="G2614" t="str">
        <f t="shared" si="745"/>
        <v>SBK</v>
      </c>
      <c r="H2614">
        <f t="shared" si="746"/>
        <v>105</v>
      </c>
      <c r="I2614">
        <f t="shared" si="747"/>
        <v>42591</v>
      </c>
      <c r="J2614">
        <f t="shared" si="748"/>
        <v>42595</v>
      </c>
      <c r="K2614" t="str">
        <f t="shared" si="749"/>
        <v>NQQ1</v>
      </c>
      <c r="L2614">
        <f t="shared" si="750"/>
        <v>115</v>
      </c>
      <c r="M2614">
        <f t="shared" si="751"/>
        <v>4</v>
      </c>
      <c r="N2614">
        <f t="shared" si="752"/>
        <v>0</v>
      </c>
      <c r="O2614">
        <f t="shared" si="753"/>
        <v>0</v>
      </c>
      <c r="P2614" s="52" t="str">
        <f t="shared" si="754"/>
        <v>BOOKING.COM</v>
      </c>
      <c r="Q2614" s="52" t="str">
        <f t="shared" si="755"/>
        <v>*JBS HOTELS</v>
      </c>
      <c r="R2614" s="52" t="str">
        <f t="shared" si="756"/>
        <v>TOERKOOP REISBURO DE VEER</v>
      </c>
    </row>
    <row r="2615" spans="1:18" ht="15" customHeight="1">
      <c r="A2615" t="str">
        <f t="shared" si="739"/>
        <v>JAPANWALA, SAAID</v>
      </c>
      <c r="B2615" t="str">
        <f t="shared" si="740"/>
        <v>806-173018</v>
      </c>
      <c r="C2615">
        <f t="shared" si="741"/>
        <v>93155045</v>
      </c>
      <c r="D2615" t="str">
        <f t="shared" si="742"/>
        <v>Checked Out</v>
      </c>
      <c r="E2615" t="str">
        <f t="shared" si="743"/>
        <v>CRS</v>
      </c>
      <c r="F2615" t="str">
        <f t="shared" si="744"/>
        <v>RACK</v>
      </c>
      <c r="G2615" t="str">
        <f t="shared" si="745"/>
        <v>SBK</v>
      </c>
      <c r="H2615">
        <f t="shared" si="746"/>
        <v>105</v>
      </c>
      <c r="I2615">
        <f t="shared" si="747"/>
        <v>42591</v>
      </c>
      <c r="J2615">
        <f t="shared" si="748"/>
        <v>42595</v>
      </c>
      <c r="K2615" t="str">
        <f t="shared" si="749"/>
        <v>NQQ1</v>
      </c>
      <c r="L2615">
        <f t="shared" si="750"/>
        <v>115</v>
      </c>
      <c r="M2615">
        <f t="shared" si="751"/>
        <v>4</v>
      </c>
      <c r="N2615">
        <f t="shared" si="752"/>
        <v>0</v>
      </c>
      <c r="O2615">
        <f t="shared" si="753"/>
        <v>0</v>
      </c>
      <c r="P2615" s="52" t="str">
        <f t="shared" si="754"/>
        <v>BOOKING.COM</v>
      </c>
      <c r="Q2615" s="52" t="str">
        <f t="shared" si="755"/>
        <v>*JBS HOTELS</v>
      </c>
      <c r="R2615" s="52" t="str">
        <f t="shared" si="756"/>
        <v>TOERKOOP REISBURO DE VEER</v>
      </c>
    </row>
    <row r="2616" spans="1:18" ht="15" customHeight="1">
      <c r="A2616" t="str">
        <f t="shared" si="739"/>
        <v>JAPANWALA, SAAID</v>
      </c>
      <c r="B2616" t="str">
        <f t="shared" si="740"/>
        <v>806-173018</v>
      </c>
      <c r="C2616">
        <f t="shared" si="741"/>
        <v>93155045</v>
      </c>
      <c r="D2616" t="str">
        <f t="shared" si="742"/>
        <v>Checked Out</v>
      </c>
      <c r="E2616" t="str">
        <f t="shared" si="743"/>
        <v>CRS</v>
      </c>
      <c r="F2616" t="str">
        <f t="shared" si="744"/>
        <v>RACK</v>
      </c>
      <c r="G2616" t="str">
        <f t="shared" si="745"/>
        <v>SBK</v>
      </c>
      <c r="H2616">
        <f t="shared" si="746"/>
        <v>105</v>
      </c>
      <c r="I2616">
        <f t="shared" si="747"/>
        <v>42591</v>
      </c>
      <c r="J2616">
        <f t="shared" si="748"/>
        <v>42595</v>
      </c>
      <c r="K2616" t="str">
        <f t="shared" si="749"/>
        <v>NQQ1</v>
      </c>
      <c r="L2616">
        <f t="shared" si="750"/>
        <v>115</v>
      </c>
      <c r="M2616">
        <f t="shared" si="751"/>
        <v>4</v>
      </c>
      <c r="N2616">
        <f t="shared" si="752"/>
        <v>0</v>
      </c>
      <c r="O2616">
        <f t="shared" si="753"/>
        <v>0</v>
      </c>
      <c r="P2616" s="52" t="str">
        <f t="shared" si="754"/>
        <v>BOOKING.COM</v>
      </c>
      <c r="Q2616" s="52" t="str">
        <f t="shared" si="755"/>
        <v>*JBS HOTELS</v>
      </c>
      <c r="R2616" s="52" t="str">
        <f t="shared" si="756"/>
        <v>TOERKOOP REISBURO DE VEER</v>
      </c>
    </row>
    <row r="2617" spans="1:18" ht="15" customHeight="1">
      <c r="A2617" t="str">
        <f t="shared" si="739"/>
        <v>JAPANWALA, SAAID</v>
      </c>
      <c r="B2617" t="str">
        <f t="shared" si="740"/>
        <v>806-173018</v>
      </c>
      <c r="C2617">
        <f t="shared" si="741"/>
        <v>93155045</v>
      </c>
      <c r="D2617" t="str">
        <f t="shared" si="742"/>
        <v>Checked Out</v>
      </c>
      <c r="E2617" t="str">
        <f t="shared" si="743"/>
        <v>CRS</v>
      </c>
      <c r="F2617" t="str">
        <f t="shared" si="744"/>
        <v>RACK</v>
      </c>
      <c r="G2617" t="str">
        <f t="shared" si="745"/>
        <v>SBK</v>
      </c>
      <c r="H2617">
        <f t="shared" si="746"/>
        <v>105</v>
      </c>
      <c r="I2617">
        <f t="shared" si="747"/>
        <v>42591</v>
      </c>
      <c r="J2617">
        <f t="shared" si="748"/>
        <v>42595</v>
      </c>
      <c r="K2617" t="str">
        <f t="shared" si="749"/>
        <v>NQQ1</v>
      </c>
      <c r="L2617">
        <f t="shared" si="750"/>
        <v>115</v>
      </c>
      <c r="M2617">
        <f t="shared" si="751"/>
        <v>4</v>
      </c>
      <c r="N2617">
        <f t="shared" si="752"/>
        <v>0</v>
      </c>
      <c r="O2617">
        <f t="shared" si="753"/>
        <v>0</v>
      </c>
      <c r="P2617" s="52" t="str">
        <f t="shared" si="754"/>
        <v>BOOKING.COM</v>
      </c>
      <c r="Q2617" s="52" t="str">
        <f t="shared" si="755"/>
        <v>*JBS HOTELS</v>
      </c>
      <c r="R2617" s="52" t="str">
        <f t="shared" si="756"/>
        <v>TOERKOOP REISBURO DE VEER</v>
      </c>
    </row>
    <row r="2618" spans="1:18" ht="15" customHeight="1">
      <c r="A2618" t="str">
        <f t="shared" si="739"/>
        <v>JAPANWALA, SAAID</v>
      </c>
      <c r="B2618" t="str">
        <f t="shared" si="740"/>
        <v>806-173018</v>
      </c>
      <c r="C2618">
        <f t="shared" si="741"/>
        <v>93155045</v>
      </c>
      <c r="D2618" t="str">
        <f t="shared" si="742"/>
        <v>Checked Out</v>
      </c>
      <c r="E2618" t="str">
        <f t="shared" si="743"/>
        <v>CRS</v>
      </c>
      <c r="F2618" t="str">
        <f t="shared" si="744"/>
        <v>RACK</v>
      </c>
      <c r="G2618" t="str">
        <f t="shared" si="745"/>
        <v>SBK</v>
      </c>
      <c r="H2618">
        <f t="shared" si="746"/>
        <v>105</v>
      </c>
      <c r="I2618">
        <f t="shared" si="747"/>
        <v>42591</v>
      </c>
      <c r="J2618">
        <f t="shared" si="748"/>
        <v>42595</v>
      </c>
      <c r="K2618" t="str">
        <f t="shared" si="749"/>
        <v>NQQ1</v>
      </c>
      <c r="L2618">
        <f t="shared" si="750"/>
        <v>115</v>
      </c>
      <c r="M2618">
        <f t="shared" si="751"/>
        <v>4</v>
      </c>
      <c r="N2618">
        <f t="shared" si="752"/>
        <v>0</v>
      </c>
      <c r="O2618">
        <f t="shared" si="753"/>
        <v>0</v>
      </c>
      <c r="P2618" s="52" t="str">
        <f t="shared" si="754"/>
        <v>BOOKING.COM</v>
      </c>
      <c r="Q2618" s="52" t="str">
        <f t="shared" si="755"/>
        <v>*JBS HOTELS</v>
      </c>
      <c r="R2618" s="52" t="str">
        <f t="shared" si="756"/>
        <v>TOERKOOP REISBURO DE VEER</v>
      </c>
    </row>
    <row r="2619" spans="1:18" ht="15" customHeight="1">
      <c r="A2619" t="str">
        <f t="shared" si="739"/>
        <v>JAPANWALA, SAAID</v>
      </c>
      <c r="B2619" t="str">
        <f t="shared" si="740"/>
        <v>806-173018</v>
      </c>
      <c r="C2619">
        <f t="shared" si="741"/>
        <v>93155045</v>
      </c>
      <c r="D2619" t="str">
        <f t="shared" si="742"/>
        <v>Checked Out</v>
      </c>
      <c r="E2619" t="str">
        <f t="shared" si="743"/>
        <v>CRS</v>
      </c>
      <c r="F2619" t="str">
        <f t="shared" si="744"/>
        <v>RACK</v>
      </c>
      <c r="G2619" t="str">
        <f t="shared" si="745"/>
        <v>SBK</v>
      </c>
      <c r="H2619">
        <f t="shared" si="746"/>
        <v>105</v>
      </c>
      <c r="I2619">
        <f t="shared" si="747"/>
        <v>42591</v>
      </c>
      <c r="J2619">
        <f t="shared" si="748"/>
        <v>42595</v>
      </c>
      <c r="K2619" t="str">
        <f t="shared" si="749"/>
        <v>NQQ1</v>
      </c>
      <c r="L2619">
        <f t="shared" si="750"/>
        <v>115</v>
      </c>
      <c r="M2619">
        <f t="shared" si="751"/>
        <v>4</v>
      </c>
      <c r="N2619">
        <f t="shared" si="752"/>
        <v>0</v>
      </c>
      <c r="O2619">
        <f t="shared" si="753"/>
        <v>0</v>
      </c>
      <c r="P2619" s="52" t="str">
        <f t="shared" si="754"/>
        <v>BOOKING.COM</v>
      </c>
      <c r="Q2619" s="52" t="str">
        <f t="shared" si="755"/>
        <v>*JBS HOTELS</v>
      </c>
      <c r="R2619" s="52" t="str">
        <f t="shared" si="756"/>
        <v>TOERKOOP REISBURO DE VEER</v>
      </c>
    </row>
    <row r="2620" spans="1:18" ht="15" customHeight="1">
      <c r="A2620" t="str">
        <f t="shared" si="739"/>
        <v>JAPANWALA, SAAID</v>
      </c>
      <c r="B2620" t="str">
        <f t="shared" si="740"/>
        <v>806-173018</v>
      </c>
      <c r="C2620">
        <f t="shared" si="741"/>
        <v>93155045</v>
      </c>
      <c r="D2620" t="str">
        <f t="shared" si="742"/>
        <v>Checked Out</v>
      </c>
      <c r="E2620" t="str">
        <f t="shared" si="743"/>
        <v>CRS</v>
      </c>
      <c r="F2620" t="str">
        <f t="shared" si="744"/>
        <v>RACK</v>
      </c>
      <c r="G2620" t="str">
        <f t="shared" si="745"/>
        <v>SBK</v>
      </c>
      <c r="H2620">
        <f t="shared" si="746"/>
        <v>105</v>
      </c>
      <c r="I2620">
        <f t="shared" si="747"/>
        <v>42591</v>
      </c>
      <c r="J2620">
        <f t="shared" si="748"/>
        <v>42595</v>
      </c>
      <c r="K2620" t="str">
        <f t="shared" si="749"/>
        <v>NQQ1</v>
      </c>
      <c r="L2620">
        <f t="shared" si="750"/>
        <v>115</v>
      </c>
      <c r="M2620">
        <f t="shared" si="751"/>
        <v>4</v>
      </c>
      <c r="N2620">
        <f t="shared" si="752"/>
        <v>0</v>
      </c>
      <c r="O2620">
        <f t="shared" si="753"/>
        <v>0</v>
      </c>
      <c r="P2620" s="52" t="str">
        <f t="shared" si="754"/>
        <v>BOOKING.COM</v>
      </c>
      <c r="Q2620" s="52" t="str">
        <f t="shared" si="755"/>
        <v>*JBS HOTELS</v>
      </c>
      <c r="R2620" s="52" t="str">
        <f t="shared" si="756"/>
        <v>TOERKOOP REISBURO DE VEER</v>
      </c>
    </row>
    <row r="2621" spans="1:18" ht="15" customHeight="1">
      <c r="A2621" t="str">
        <f t="shared" si="739"/>
        <v>JAPANWALA, SAAID</v>
      </c>
      <c r="B2621" t="str">
        <f t="shared" si="740"/>
        <v>806-173018</v>
      </c>
      <c r="C2621">
        <f t="shared" si="741"/>
        <v>93155045</v>
      </c>
      <c r="D2621" t="str">
        <f t="shared" si="742"/>
        <v>Checked Out</v>
      </c>
      <c r="E2621" t="str">
        <f t="shared" si="743"/>
        <v>CRS</v>
      </c>
      <c r="F2621" t="str">
        <f t="shared" si="744"/>
        <v>RACK</v>
      </c>
      <c r="G2621" t="str">
        <f t="shared" si="745"/>
        <v>SBK</v>
      </c>
      <c r="H2621">
        <f t="shared" si="746"/>
        <v>105</v>
      </c>
      <c r="I2621">
        <f t="shared" si="747"/>
        <v>42591</v>
      </c>
      <c r="J2621">
        <f t="shared" si="748"/>
        <v>42595</v>
      </c>
      <c r="K2621" t="str">
        <f t="shared" si="749"/>
        <v>NQQ1</v>
      </c>
      <c r="L2621">
        <f t="shared" si="750"/>
        <v>115</v>
      </c>
      <c r="M2621">
        <f t="shared" si="751"/>
        <v>4</v>
      </c>
      <c r="N2621">
        <f t="shared" si="752"/>
        <v>0</v>
      </c>
      <c r="O2621">
        <f t="shared" si="753"/>
        <v>0</v>
      </c>
      <c r="P2621" s="52" t="str">
        <f t="shared" si="754"/>
        <v>BOOKING.COM</v>
      </c>
      <c r="Q2621" s="52" t="str">
        <f t="shared" si="755"/>
        <v>*JBS HOTELS</v>
      </c>
      <c r="R2621" s="52" t="str">
        <f t="shared" si="756"/>
        <v>TOERKOOP REISBURO DE VEER</v>
      </c>
    </row>
    <row r="2622" spans="1:18" ht="15" customHeight="1">
      <c r="A2622" t="str">
        <f t="shared" si="739"/>
        <v>JAPANWALA, SAAID</v>
      </c>
      <c r="B2622" t="str">
        <f t="shared" si="740"/>
        <v>806-173018</v>
      </c>
      <c r="C2622">
        <f t="shared" si="741"/>
        <v>93155045</v>
      </c>
      <c r="D2622" t="str">
        <f t="shared" si="742"/>
        <v>Checked Out</v>
      </c>
      <c r="E2622" t="str">
        <f t="shared" si="743"/>
        <v>CRS</v>
      </c>
      <c r="F2622" t="str">
        <f t="shared" si="744"/>
        <v>RACK</v>
      </c>
      <c r="G2622" t="str">
        <f t="shared" si="745"/>
        <v>SBK</v>
      </c>
      <c r="H2622">
        <f t="shared" si="746"/>
        <v>105</v>
      </c>
      <c r="I2622">
        <f t="shared" si="747"/>
        <v>42591</v>
      </c>
      <c r="J2622">
        <f t="shared" si="748"/>
        <v>42595</v>
      </c>
      <c r="K2622" t="str">
        <f t="shared" si="749"/>
        <v>NQQ1</v>
      </c>
      <c r="L2622">
        <f t="shared" si="750"/>
        <v>115</v>
      </c>
      <c r="M2622">
        <f t="shared" si="751"/>
        <v>4</v>
      </c>
      <c r="N2622">
        <f t="shared" si="752"/>
        <v>0</v>
      </c>
      <c r="O2622">
        <f t="shared" si="753"/>
        <v>0</v>
      </c>
      <c r="P2622" s="52" t="str">
        <f t="shared" si="754"/>
        <v>BOOKING.COM</v>
      </c>
      <c r="Q2622" s="52" t="str">
        <f t="shared" si="755"/>
        <v>*JBS HOTELS</v>
      </c>
      <c r="R2622" s="52" t="str">
        <f t="shared" si="756"/>
        <v>TOERKOOP REISBURO DE VEER</v>
      </c>
    </row>
    <row r="2623" spans="1:18" ht="15" customHeight="1">
      <c r="A2623" t="str">
        <f t="shared" si="739"/>
        <v>JAPANWALA, SAAID</v>
      </c>
      <c r="B2623" t="str">
        <f t="shared" si="740"/>
        <v>806-173018</v>
      </c>
      <c r="C2623">
        <f t="shared" si="741"/>
        <v>93155045</v>
      </c>
      <c r="D2623" t="str">
        <f t="shared" si="742"/>
        <v>Checked Out</v>
      </c>
      <c r="E2623" t="str">
        <f t="shared" si="743"/>
        <v>CRS</v>
      </c>
      <c r="F2623" t="str">
        <f t="shared" si="744"/>
        <v>RACK</v>
      </c>
      <c r="G2623" t="str">
        <f t="shared" si="745"/>
        <v>SBK</v>
      </c>
      <c r="H2623">
        <f t="shared" si="746"/>
        <v>105</v>
      </c>
      <c r="I2623">
        <f t="shared" si="747"/>
        <v>42591</v>
      </c>
      <c r="J2623">
        <f t="shared" si="748"/>
        <v>42595</v>
      </c>
      <c r="K2623" t="str">
        <f t="shared" si="749"/>
        <v>NQQ1</v>
      </c>
      <c r="L2623">
        <f t="shared" si="750"/>
        <v>115</v>
      </c>
      <c r="M2623">
        <f t="shared" si="751"/>
        <v>4</v>
      </c>
      <c r="N2623">
        <f t="shared" si="752"/>
        <v>0</v>
      </c>
      <c r="O2623">
        <f t="shared" si="753"/>
        <v>0</v>
      </c>
      <c r="P2623" s="52" t="str">
        <f t="shared" si="754"/>
        <v>BOOKING.COM</v>
      </c>
      <c r="Q2623" s="52" t="str">
        <f t="shared" si="755"/>
        <v>*JBS HOTELS</v>
      </c>
      <c r="R2623" s="52" t="str">
        <f t="shared" si="756"/>
        <v>TOERKOOP REISBURO DE VEER</v>
      </c>
    </row>
    <row r="2624" spans="1:18" ht="15" customHeight="1">
      <c r="A2624" t="str">
        <f t="shared" si="739"/>
        <v>JAPANWALA, SAAID</v>
      </c>
      <c r="B2624" t="str">
        <f t="shared" si="740"/>
        <v>806-173018</v>
      </c>
      <c r="C2624">
        <f t="shared" si="741"/>
        <v>93155045</v>
      </c>
      <c r="D2624" t="str">
        <f t="shared" si="742"/>
        <v>Checked Out</v>
      </c>
      <c r="E2624" t="str">
        <f t="shared" si="743"/>
        <v>CRS</v>
      </c>
      <c r="F2624" t="str">
        <f t="shared" si="744"/>
        <v>RACK</v>
      </c>
      <c r="G2624" t="str">
        <f t="shared" si="745"/>
        <v>SBK</v>
      </c>
      <c r="H2624">
        <f t="shared" si="746"/>
        <v>105</v>
      </c>
      <c r="I2624">
        <f t="shared" si="747"/>
        <v>42591</v>
      </c>
      <c r="J2624">
        <f t="shared" si="748"/>
        <v>42595</v>
      </c>
      <c r="K2624" t="str">
        <f t="shared" si="749"/>
        <v>NQQ1</v>
      </c>
      <c r="L2624">
        <f t="shared" si="750"/>
        <v>115</v>
      </c>
      <c r="M2624">
        <f t="shared" si="751"/>
        <v>4</v>
      </c>
      <c r="N2624">
        <f t="shared" si="752"/>
        <v>0</v>
      </c>
      <c r="O2624">
        <f t="shared" si="753"/>
        <v>0</v>
      </c>
      <c r="P2624" s="52" t="str">
        <f t="shared" si="754"/>
        <v>BOOKING.COM</v>
      </c>
      <c r="Q2624" s="52" t="str">
        <f t="shared" si="755"/>
        <v>*JBS HOTELS</v>
      </c>
      <c r="R2624" s="52" t="str">
        <f t="shared" si="756"/>
        <v>TOERKOOP REISBURO DE VEER</v>
      </c>
    </row>
    <row r="2625" spans="1:18" ht="15" customHeight="1">
      <c r="A2625" t="str">
        <f t="shared" si="739"/>
        <v>JAPANWALA, SAAID</v>
      </c>
      <c r="B2625" t="str">
        <f t="shared" si="740"/>
        <v>806-173018</v>
      </c>
      <c r="C2625">
        <f t="shared" si="741"/>
        <v>93155045</v>
      </c>
      <c r="D2625" t="str">
        <f t="shared" si="742"/>
        <v>Checked Out</v>
      </c>
      <c r="E2625" t="str">
        <f t="shared" si="743"/>
        <v>CRS</v>
      </c>
      <c r="F2625" t="str">
        <f t="shared" si="744"/>
        <v>RACK</v>
      </c>
      <c r="G2625" t="str">
        <f t="shared" si="745"/>
        <v>SBK</v>
      </c>
      <c r="H2625">
        <f t="shared" si="746"/>
        <v>105</v>
      </c>
      <c r="I2625">
        <f t="shared" si="747"/>
        <v>42591</v>
      </c>
      <c r="J2625">
        <f t="shared" si="748"/>
        <v>42595</v>
      </c>
      <c r="K2625" t="str">
        <f t="shared" si="749"/>
        <v>NQQ1</v>
      </c>
      <c r="L2625">
        <f t="shared" si="750"/>
        <v>115</v>
      </c>
      <c r="M2625">
        <f t="shared" si="751"/>
        <v>4</v>
      </c>
      <c r="N2625">
        <f t="shared" si="752"/>
        <v>0</v>
      </c>
      <c r="O2625">
        <f t="shared" si="753"/>
        <v>0</v>
      </c>
      <c r="P2625" s="52" t="str">
        <f t="shared" si="754"/>
        <v>BOOKING.COM</v>
      </c>
      <c r="Q2625" s="52" t="str">
        <f t="shared" si="755"/>
        <v>*JBS HOTELS</v>
      </c>
      <c r="R2625" s="52" t="str">
        <f t="shared" si="756"/>
        <v>TOERKOOP REISBURO DE VEER</v>
      </c>
    </row>
    <row r="2626" spans="1:18" ht="15" customHeight="1">
      <c r="A2626" t="str">
        <f t="shared" si="739"/>
        <v>JAPANWALA, SAAID</v>
      </c>
      <c r="B2626" t="str">
        <f t="shared" si="740"/>
        <v>806-173018</v>
      </c>
      <c r="C2626">
        <f t="shared" si="741"/>
        <v>93155045</v>
      </c>
      <c r="D2626" t="str">
        <f t="shared" si="742"/>
        <v>Checked Out</v>
      </c>
      <c r="E2626" t="str">
        <f t="shared" si="743"/>
        <v>CRS</v>
      </c>
      <c r="F2626" t="str">
        <f t="shared" si="744"/>
        <v>RACK</v>
      </c>
      <c r="G2626" t="str">
        <f t="shared" si="745"/>
        <v>SBK</v>
      </c>
      <c r="H2626">
        <f t="shared" si="746"/>
        <v>105</v>
      </c>
      <c r="I2626">
        <f t="shared" si="747"/>
        <v>42591</v>
      </c>
      <c r="J2626">
        <f t="shared" si="748"/>
        <v>42595</v>
      </c>
      <c r="K2626" t="str">
        <f t="shared" si="749"/>
        <v>NQQ1</v>
      </c>
      <c r="L2626">
        <f t="shared" si="750"/>
        <v>115</v>
      </c>
      <c r="M2626">
        <f t="shared" si="751"/>
        <v>4</v>
      </c>
      <c r="N2626">
        <f t="shared" si="752"/>
        <v>0</v>
      </c>
      <c r="O2626">
        <f t="shared" si="753"/>
        <v>0</v>
      </c>
      <c r="P2626" s="52" t="str">
        <f t="shared" si="754"/>
        <v>BOOKING.COM</v>
      </c>
      <c r="Q2626" s="52" t="str">
        <f t="shared" si="755"/>
        <v>*JBS HOTELS</v>
      </c>
      <c r="R2626" s="52" t="str">
        <f t="shared" si="756"/>
        <v>TOERKOOP REISBURO DE VEER</v>
      </c>
    </row>
    <row r="2627" spans="1:18" ht="15" customHeight="1">
      <c r="A2627" t="str">
        <f t="shared" si="739"/>
        <v>JAPANWALA, SAAID</v>
      </c>
      <c r="B2627" t="str">
        <f t="shared" si="740"/>
        <v>806-173018</v>
      </c>
      <c r="C2627">
        <f t="shared" si="741"/>
        <v>93155045</v>
      </c>
      <c r="D2627" t="str">
        <f t="shared" si="742"/>
        <v>Checked Out</v>
      </c>
      <c r="E2627" t="str">
        <f t="shared" si="743"/>
        <v>CRS</v>
      </c>
      <c r="F2627" t="str">
        <f t="shared" si="744"/>
        <v>RACK</v>
      </c>
      <c r="G2627" t="str">
        <f t="shared" si="745"/>
        <v>SBK</v>
      </c>
      <c r="H2627">
        <f t="shared" si="746"/>
        <v>105</v>
      </c>
      <c r="I2627">
        <f t="shared" si="747"/>
        <v>42591</v>
      </c>
      <c r="J2627">
        <f t="shared" si="748"/>
        <v>42595</v>
      </c>
      <c r="K2627" t="str">
        <f t="shared" si="749"/>
        <v>NQQ1</v>
      </c>
      <c r="L2627">
        <f t="shared" si="750"/>
        <v>115</v>
      </c>
      <c r="M2627">
        <f t="shared" si="751"/>
        <v>4</v>
      </c>
      <c r="N2627">
        <f t="shared" si="752"/>
        <v>0</v>
      </c>
      <c r="O2627">
        <f t="shared" si="753"/>
        <v>0</v>
      </c>
      <c r="P2627" s="52" t="str">
        <f t="shared" si="754"/>
        <v>BOOKING.COM</v>
      </c>
      <c r="Q2627" s="52" t="str">
        <f t="shared" si="755"/>
        <v>*JBS HOTELS</v>
      </c>
      <c r="R2627" s="52" t="str">
        <f t="shared" si="756"/>
        <v>TOERKOOP REISBURO DE VEER</v>
      </c>
    </row>
    <row r="2628" spans="1:18" ht="15" customHeight="1">
      <c r="A2628" t="str">
        <f t="shared" si="739"/>
        <v>JAPANWALA, SAAID</v>
      </c>
      <c r="B2628" t="str">
        <f t="shared" si="740"/>
        <v>806-173018</v>
      </c>
      <c r="C2628">
        <f t="shared" si="741"/>
        <v>93155045</v>
      </c>
      <c r="D2628" t="str">
        <f t="shared" si="742"/>
        <v>Checked Out</v>
      </c>
      <c r="E2628" t="str">
        <f t="shared" si="743"/>
        <v>CRS</v>
      </c>
      <c r="F2628" t="str">
        <f t="shared" si="744"/>
        <v>RACK</v>
      </c>
      <c r="G2628" t="str">
        <f t="shared" si="745"/>
        <v>SBK</v>
      </c>
      <c r="H2628">
        <f t="shared" si="746"/>
        <v>105</v>
      </c>
      <c r="I2628">
        <f t="shared" si="747"/>
        <v>42591</v>
      </c>
      <c r="J2628">
        <f t="shared" si="748"/>
        <v>42595</v>
      </c>
      <c r="K2628" t="str">
        <f t="shared" si="749"/>
        <v>NQQ1</v>
      </c>
      <c r="L2628">
        <f t="shared" si="750"/>
        <v>115</v>
      </c>
      <c r="M2628">
        <f t="shared" si="751"/>
        <v>4</v>
      </c>
      <c r="N2628">
        <f t="shared" si="752"/>
        <v>0</v>
      </c>
      <c r="O2628">
        <f t="shared" si="753"/>
        <v>0</v>
      </c>
      <c r="P2628" s="52" t="str">
        <f t="shared" si="754"/>
        <v>BOOKING.COM</v>
      </c>
      <c r="Q2628" s="52" t="str">
        <f t="shared" si="755"/>
        <v>*JBS HOTELS</v>
      </c>
      <c r="R2628" s="52" t="str">
        <f t="shared" si="756"/>
        <v>TOERKOOP REISBURO DE VEER</v>
      </c>
    </row>
    <row r="2629" spans="1:18" ht="15" customHeight="1">
      <c r="A2629" t="str">
        <f t="shared" si="739"/>
        <v>JAPANWALA, SAAID</v>
      </c>
      <c r="B2629" t="str">
        <f t="shared" si="740"/>
        <v>806-173018</v>
      </c>
      <c r="C2629">
        <f t="shared" si="741"/>
        <v>93155045</v>
      </c>
      <c r="D2629" t="str">
        <f t="shared" si="742"/>
        <v>Checked Out</v>
      </c>
      <c r="E2629" t="str">
        <f t="shared" si="743"/>
        <v>CRS</v>
      </c>
      <c r="F2629" t="str">
        <f t="shared" si="744"/>
        <v>RACK</v>
      </c>
      <c r="G2629" t="str">
        <f t="shared" si="745"/>
        <v>SBK</v>
      </c>
      <c r="H2629">
        <f t="shared" si="746"/>
        <v>105</v>
      </c>
      <c r="I2629">
        <f t="shared" si="747"/>
        <v>42591</v>
      </c>
      <c r="J2629">
        <f t="shared" si="748"/>
        <v>42595</v>
      </c>
      <c r="K2629" t="str">
        <f t="shared" si="749"/>
        <v>NQQ1</v>
      </c>
      <c r="L2629">
        <f t="shared" si="750"/>
        <v>115</v>
      </c>
      <c r="M2629">
        <f t="shared" si="751"/>
        <v>4</v>
      </c>
      <c r="N2629">
        <f t="shared" si="752"/>
        <v>0</v>
      </c>
      <c r="O2629">
        <f t="shared" si="753"/>
        <v>0</v>
      </c>
      <c r="P2629" s="52" t="str">
        <f t="shared" si="754"/>
        <v>BOOKING.COM</v>
      </c>
      <c r="Q2629" s="52" t="str">
        <f t="shared" si="755"/>
        <v>*JBS HOTELS</v>
      </c>
      <c r="R2629" s="52" t="str">
        <f t="shared" si="756"/>
        <v>TOERKOOP REISBURO DE VEER</v>
      </c>
    </row>
    <row r="2630" spans="1:18" ht="15" customHeight="1">
      <c r="A2630" t="str">
        <f t="shared" si="739"/>
        <v>JAPANWALA, SAAID</v>
      </c>
      <c r="B2630" t="str">
        <f t="shared" si="740"/>
        <v>806-173018</v>
      </c>
      <c r="C2630">
        <f t="shared" si="741"/>
        <v>93155045</v>
      </c>
      <c r="D2630" t="str">
        <f t="shared" si="742"/>
        <v>Checked Out</v>
      </c>
      <c r="E2630" t="str">
        <f t="shared" si="743"/>
        <v>CRS</v>
      </c>
      <c r="F2630" t="str">
        <f t="shared" si="744"/>
        <v>RACK</v>
      </c>
      <c r="G2630" t="str">
        <f t="shared" si="745"/>
        <v>SBK</v>
      </c>
      <c r="H2630">
        <f t="shared" si="746"/>
        <v>105</v>
      </c>
      <c r="I2630">
        <f t="shared" si="747"/>
        <v>42591</v>
      </c>
      <c r="J2630">
        <f t="shared" si="748"/>
        <v>42595</v>
      </c>
      <c r="K2630" t="str">
        <f t="shared" si="749"/>
        <v>NQQ1</v>
      </c>
      <c r="L2630">
        <f t="shared" si="750"/>
        <v>115</v>
      </c>
      <c r="M2630">
        <f t="shared" si="751"/>
        <v>4</v>
      </c>
      <c r="N2630">
        <f t="shared" si="752"/>
        <v>0</v>
      </c>
      <c r="O2630">
        <f t="shared" si="753"/>
        <v>0</v>
      </c>
      <c r="P2630" s="52" t="str">
        <f t="shared" si="754"/>
        <v>BOOKING.COM</v>
      </c>
      <c r="Q2630" s="52" t="str">
        <f t="shared" si="755"/>
        <v>*JBS HOTELS</v>
      </c>
      <c r="R2630" s="52" t="str">
        <f t="shared" si="756"/>
        <v>TOERKOOP REISBURO DE VEER</v>
      </c>
    </row>
    <row r="2631" spans="1:18" ht="15" customHeight="1">
      <c r="A2631" t="str">
        <f t="shared" si="739"/>
        <v>JAPANWALA, SAAID</v>
      </c>
      <c r="B2631" t="str">
        <f t="shared" si="740"/>
        <v>806-173018</v>
      </c>
      <c r="C2631">
        <f t="shared" si="741"/>
        <v>93155045</v>
      </c>
      <c r="D2631" t="str">
        <f t="shared" si="742"/>
        <v>Checked Out</v>
      </c>
      <c r="E2631" t="str">
        <f t="shared" si="743"/>
        <v>CRS</v>
      </c>
      <c r="F2631" t="str">
        <f t="shared" si="744"/>
        <v>RACK</v>
      </c>
      <c r="G2631" t="str">
        <f t="shared" si="745"/>
        <v>SBK</v>
      </c>
      <c r="H2631">
        <f t="shared" si="746"/>
        <v>105</v>
      </c>
      <c r="I2631">
        <f t="shared" si="747"/>
        <v>42591</v>
      </c>
      <c r="J2631">
        <f t="shared" si="748"/>
        <v>42595</v>
      </c>
      <c r="K2631" t="str">
        <f t="shared" si="749"/>
        <v>NQQ1</v>
      </c>
      <c r="L2631">
        <f t="shared" si="750"/>
        <v>115</v>
      </c>
      <c r="M2631">
        <f t="shared" si="751"/>
        <v>4</v>
      </c>
      <c r="N2631">
        <f t="shared" si="752"/>
        <v>0</v>
      </c>
      <c r="O2631">
        <f t="shared" si="753"/>
        <v>0</v>
      </c>
      <c r="P2631" s="52" t="str">
        <f t="shared" si="754"/>
        <v>BOOKING.COM</v>
      </c>
      <c r="Q2631" s="52" t="str">
        <f t="shared" si="755"/>
        <v>*JBS HOTELS</v>
      </c>
      <c r="R2631" s="52" t="str">
        <f t="shared" si="756"/>
        <v>TOERKOOP REISBURO DE VEER</v>
      </c>
    </row>
    <row r="2632" spans="1:18" ht="15" customHeight="1">
      <c r="A2632" t="str">
        <f t="shared" si="739"/>
        <v>JAPANWALA, SAAID</v>
      </c>
      <c r="B2632" t="str">
        <f t="shared" si="740"/>
        <v>806-173018</v>
      </c>
      <c r="C2632">
        <f t="shared" si="741"/>
        <v>93155045</v>
      </c>
      <c r="D2632" t="str">
        <f t="shared" si="742"/>
        <v>Checked Out</v>
      </c>
      <c r="E2632" t="str">
        <f t="shared" si="743"/>
        <v>CRS</v>
      </c>
      <c r="F2632" t="str">
        <f t="shared" si="744"/>
        <v>RACK</v>
      </c>
      <c r="G2632" t="str">
        <f t="shared" si="745"/>
        <v>SBK</v>
      </c>
      <c r="H2632">
        <f t="shared" si="746"/>
        <v>105</v>
      </c>
      <c r="I2632">
        <f t="shared" si="747"/>
        <v>42591</v>
      </c>
      <c r="J2632">
        <f t="shared" si="748"/>
        <v>42595</v>
      </c>
      <c r="K2632" t="str">
        <f t="shared" si="749"/>
        <v>NQQ1</v>
      </c>
      <c r="L2632">
        <f t="shared" si="750"/>
        <v>115</v>
      </c>
      <c r="M2632">
        <f t="shared" si="751"/>
        <v>4</v>
      </c>
      <c r="N2632">
        <f t="shared" si="752"/>
        <v>0</v>
      </c>
      <c r="O2632">
        <f t="shared" si="753"/>
        <v>0</v>
      </c>
      <c r="P2632" s="52" t="str">
        <f t="shared" si="754"/>
        <v>BOOKING.COM</v>
      </c>
      <c r="Q2632" s="52" t="str">
        <f t="shared" si="755"/>
        <v>*JBS HOTELS</v>
      </c>
      <c r="R2632" s="52" t="str">
        <f t="shared" si="756"/>
        <v>TOERKOOP REISBURO DE VEER</v>
      </c>
    </row>
    <row r="2633" spans="1:18" ht="15" customHeight="1">
      <c r="A2633" t="str">
        <f t="shared" si="739"/>
        <v>JAPANWALA, SAAID</v>
      </c>
      <c r="B2633" t="str">
        <f t="shared" si="740"/>
        <v>806-173018</v>
      </c>
      <c r="C2633">
        <f t="shared" si="741"/>
        <v>93155045</v>
      </c>
      <c r="D2633" t="str">
        <f t="shared" si="742"/>
        <v>Checked Out</v>
      </c>
      <c r="E2633" t="str">
        <f t="shared" si="743"/>
        <v>CRS</v>
      </c>
      <c r="F2633" t="str">
        <f t="shared" si="744"/>
        <v>RACK</v>
      </c>
      <c r="G2633" t="str">
        <f t="shared" si="745"/>
        <v>SBK</v>
      </c>
      <c r="H2633">
        <f t="shared" si="746"/>
        <v>105</v>
      </c>
      <c r="I2633">
        <f t="shared" si="747"/>
        <v>42591</v>
      </c>
      <c r="J2633">
        <f t="shared" si="748"/>
        <v>42595</v>
      </c>
      <c r="K2633" t="str">
        <f t="shared" si="749"/>
        <v>NQQ1</v>
      </c>
      <c r="L2633">
        <f t="shared" si="750"/>
        <v>115</v>
      </c>
      <c r="M2633">
        <f t="shared" si="751"/>
        <v>4</v>
      </c>
      <c r="N2633">
        <f t="shared" si="752"/>
        <v>0</v>
      </c>
      <c r="O2633">
        <f t="shared" si="753"/>
        <v>0</v>
      </c>
      <c r="P2633" s="52" t="str">
        <f t="shared" si="754"/>
        <v>BOOKING.COM</v>
      </c>
      <c r="Q2633" s="52" t="str">
        <f t="shared" si="755"/>
        <v>*JBS HOTELS</v>
      </c>
      <c r="R2633" s="52" t="str">
        <f t="shared" si="756"/>
        <v>TOERKOOP REISBURO DE VEER</v>
      </c>
    </row>
    <row r="2634" spans="1:18" ht="15" customHeight="1">
      <c r="A2634" t="str">
        <f t="shared" si="739"/>
        <v>JAPANWALA, SAAID</v>
      </c>
      <c r="B2634" t="str">
        <f t="shared" si="740"/>
        <v>806-173018</v>
      </c>
      <c r="C2634">
        <f t="shared" si="741"/>
        <v>93155045</v>
      </c>
      <c r="D2634" t="str">
        <f t="shared" si="742"/>
        <v>Checked Out</v>
      </c>
      <c r="E2634" t="str">
        <f t="shared" si="743"/>
        <v>CRS</v>
      </c>
      <c r="F2634" t="str">
        <f t="shared" si="744"/>
        <v>RACK</v>
      </c>
      <c r="G2634" t="str">
        <f t="shared" si="745"/>
        <v>SBK</v>
      </c>
      <c r="H2634">
        <f t="shared" si="746"/>
        <v>105</v>
      </c>
      <c r="I2634">
        <f t="shared" si="747"/>
        <v>42591</v>
      </c>
      <c r="J2634">
        <f t="shared" si="748"/>
        <v>42595</v>
      </c>
      <c r="K2634" t="str">
        <f t="shared" si="749"/>
        <v>NQQ1</v>
      </c>
      <c r="L2634">
        <f t="shared" si="750"/>
        <v>115</v>
      </c>
      <c r="M2634">
        <f t="shared" si="751"/>
        <v>4</v>
      </c>
      <c r="N2634">
        <f t="shared" si="752"/>
        <v>0</v>
      </c>
      <c r="O2634">
        <f t="shared" si="753"/>
        <v>0</v>
      </c>
      <c r="P2634" s="52" t="str">
        <f t="shared" si="754"/>
        <v>BOOKING.COM</v>
      </c>
      <c r="Q2634" s="52" t="str">
        <f t="shared" si="755"/>
        <v>*JBS HOTELS</v>
      </c>
      <c r="R2634" s="52" t="str">
        <f t="shared" si="756"/>
        <v>TOERKOOP REISBURO DE VEER</v>
      </c>
    </row>
    <row r="2635" spans="1:18" ht="15" customHeight="1">
      <c r="A2635" t="str">
        <f t="shared" si="739"/>
        <v>JAPANWALA, SAAID</v>
      </c>
      <c r="B2635" t="str">
        <f t="shared" si="740"/>
        <v>806-173018</v>
      </c>
      <c r="C2635">
        <f t="shared" si="741"/>
        <v>93155045</v>
      </c>
      <c r="D2635" t="str">
        <f t="shared" si="742"/>
        <v>Checked Out</v>
      </c>
      <c r="E2635" t="str">
        <f t="shared" si="743"/>
        <v>CRS</v>
      </c>
      <c r="F2635" t="str">
        <f t="shared" si="744"/>
        <v>RACK</v>
      </c>
      <c r="G2635" t="str">
        <f t="shared" si="745"/>
        <v>SBK</v>
      </c>
      <c r="H2635">
        <f t="shared" si="746"/>
        <v>105</v>
      </c>
      <c r="I2635">
        <f t="shared" si="747"/>
        <v>42591</v>
      </c>
      <c r="J2635">
        <f t="shared" si="748"/>
        <v>42595</v>
      </c>
      <c r="K2635" t="str">
        <f t="shared" si="749"/>
        <v>NQQ1</v>
      </c>
      <c r="L2635">
        <f t="shared" si="750"/>
        <v>115</v>
      </c>
      <c r="M2635">
        <f t="shared" si="751"/>
        <v>4</v>
      </c>
      <c r="N2635">
        <f t="shared" si="752"/>
        <v>0</v>
      </c>
      <c r="O2635">
        <f t="shared" si="753"/>
        <v>0</v>
      </c>
      <c r="P2635" s="52" t="str">
        <f t="shared" si="754"/>
        <v>BOOKING.COM</v>
      </c>
      <c r="Q2635" s="52" t="str">
        <f t="shared" si="755"/>
        <v>*JBS HOTELS</v>
      </c>
      <c r="R2635" s="52" t="str">
        <f t="shared" si="756"/>
        <v>TOERKOOP REISBURO DE VEER</v>
      </c>
    </row>
    <row r="2636" spans="1:18" ht="15" customHeight="1">
      <c r="A2636" t="str">
        <f t="shared" si="739"/>
        <v>JAPANWALA, SAAID</v>
      </c>
      <c r="B2636" t="str">
        <f t="shared" si="740"/>
        <v>806-173018</v>
      </c>
      <c r="C2636">
        <f t="shared" si="741"/>
        <v>93155045</v>
      </c>
      <c r="D2636" t="str">
        <f t="shared" si="742"/>
        <v>Checked Out</v>
      </c>
      <c r="E2636" t="str">
        <f t="shared" si="743"/>
        <v>CRS</v>
      </c>
      <c r="F2636" t="str">
        <f t="shared" si="744"/>
        <v>RACK</v>
      </c>
      <c r="G2636" t="str">
        <f t="shared" si="745"/>
        <v>SBK</v>
      </c>
      <c r="H2636">
        <f t="shared" si="746"/>
        <v>105</v>
      </c>
      <c r="I2636">
        <f t="shared" si="747"/>
        <v>42591</v>
      </c>
      <c r="J2636">
        <f t="shared" si="748"/>
        <v>42595</v>
      </c>
      <c r="K2636" t="str">
        <f t="shared" si="749"/>
        <v>NQQ1</v>
      </c>
      <c r="L2636">
        <f t="shared" si="750"/>
        <v>115</v>
      </c>
      <c r="M2636">
        <f t="shared" si="751"/>
        <v>4</v>
      </c>
      <c r="N2636">
        <f t="shared" si="752"/>
        <v>0</v>
      </c>
      <c r="O2636">
        <f t="shared" si="753"/>
        <v>0</v>
      </c>
      <c r="P2636" s="52" t="str">
        <f t="shared" si="754"/>
        <v>BOOKING.COM</v>
      </c>
      <c r="Q2636" s="52" t="str">
        <f t="shared" si="755"/>
        <v>*JBS HOTELS</v>
      </c>
      <c r="R2636" s="52" t="str">
        <f t="shared" si="756"/>
        <v>TOERKOOP REISBURO DE VEER</v>
      </c>
    </row>
    <row r="2637" spans="1:18" ht="15" customHeight="1">
      <c r="A2637" t="str">
        <f t="shared" si="739"/>
        <v>JAPANWALA, SAAID</v>
      </c>
      <c r="B2637" t="str">
        <f t="shared" si="740"/>
        <v>806-173018</v>
      </c>
      <c r="C2637">
        <f t="shared" si="741"/>
        <v>93155045</v>
      </c>
      <c r="D2637" t="str">
        <f t="shared" si="742"/>
        <v>Checked Out</v>
      </c>
      <c r="E2637" t="str">
        <f t="shared" si="743"/>
        <v>CRS</v>
      </c>
      <c r="F2637" t="str">
        <f t="shared" si="744"/>
        <v>RACK</v>
      </c>
      <c r="G2637" t="str">
        <f t="shared" si="745"/>
        <v>SBK</v>
      </c>
      <c r="H2637">
        <f t="shared" si="746"/>
        <v>105</v>
      </c>
      <c r="I2637">
        <f t="shared" si="747"/>
        <v>42591</v>
      </c>
      <c r="J2637">
        <f t="shared" si="748"/>
        <v>42595</v>
      </c>
      <c r="K2637" t="str">
        <f t="shared" si="749"/>
        <v>NQQ1</v>
      </c>
      <c r="L2637">
        <f t="shared" si="750"/>
        <v>115</v>
      </c>
      <c r="M2637">
        <f t="shared" si="751"/>
        <v>4</v>
      </c>
      <c r="N2637">
        <f t="shared" si="752"/>
        <v>0</v>
      </c>
      <c r="O2637">
        <f t="shared" si="753"/>
        <v>0</v>
      </c>
      <c r="P2637" s="52" t="str">
        <f t="shared" si="754"/>
        <v>BOOKING.COM</v>
      </c>
      <c r="Q2637" s="52" t="str">
        <f t="shared" si="755"/>
        <v>*JBS HOTELS</v>
      </c>
      <c r="R2637" s="52" t="str">
        <f t="shared" si="756"/>
        <v>TOERKOOP REISBURO DE VEER</v>
      </c>
    </row>
    <row r="2638" spans="1:18" ht="15" customHeight="1">
      <c r="A2638" t="str">
        <f t="shared" si="739"/>
        <v>JAPANWALA, SAAID</v>
      </c>
      <c r="B2638" t="str">
        <f t="shared" si="740"/>
        <v>806-173018</v>
      </c>
      <c r="C2638">
        <f t="shared" si="741"/>
        <v>93155045</v>
      </c>
      <c r="D2638" t="str">
        <f t="shared" si="742"/>
        <v>Checked Out</v>
      </c>
      <c r="E2638" t="str">
        <f t="shared" si="743"/>
        <v>CRS</v>
      </c>
      <c r="F2638" t="str">
        <f t="shared" si="744"/>
        <v>RACK</v>
      </c>
      <c r="G2638" t="str">
        <f t="shared" si="745"/>
        <v>SBK</v>
      </c>
      <c r="H2638">
        <f t="shared" si="746"/>
        <v>105</v>
      </c>
      <c r="I2638">
        <f t="shared" si="747"/>
        <v>42591</v>
      </c>
      <c r="J2638">
        <f t="shared" si="748"/>
        <v>42595</v>
      </c>
      <c r="K2638" t="str">
        <f t="shared" si="749"/>
        <v>NQQ1</v>
      </c>
      <c r="L2638">
        <f t="shared" si="750"/>
        <v>115</v>
      </c>
      <c r="M2638">
        <f t="shared" si="751"/>
        <v>4</v>
      </c>
      <c r="N2638">
        <f t="shared" si="752"/>
        <v>0</v>
      </c>
      <c r="O2638">
        <f t="shared" si="753"/>
        <v>0</v>
      </c>
      <c r="P2638" s="52" t="str">
        <f t="shared" si="754"/>
        <v>BOOKING.COM</v>
      </c>
      <c r="Q2638" s="52" t="str">
        <f t="shared" si="755"/>
        <v>*JBS HOTELS</v>
      </c>
      <c r="R2638" s="52" t="str">
        <f t="shared" si="756"/>
        <v>TOERKOOP REISBURO DE VEER</v>
      </c>
    </row>
    <row r="2639" spans="1:18" ht="15" customHeight="1">
      <c r="A2639" t="str">
        <f t="shared" si="739"/>
        <v>JAPANWALA, SAAID</v>
      </c>
      <c r="B2639" t="str">
        <f t="shared" si="740"/>
        <v>806-173018</v>
      </c>
      <c r="C2639">
        <f t="shared" si="741"/>
        <v>93155045</v>
      </c>
      <c r="D2639" t="str">
        <f t="shared" si="742"/>
        <v>Checked Out</v>
      </c>
      <c r="E2639" t="str">
        <f t="shared" si="743"/>
        <v>CRS</v>
      </c>
      <c r="F2639" t="str">
        <f t="shared" si="744"/>
        <v>RACK</v>
      </c>
      <c r="G2639" t="str">
        <f t="shared" si="745"/>
        <v>SBK</v>
      </c>
      <c r="H2639">
        <f t="shared" si="746"/>
        <v>105</v>
      </c>
      <c r="I2639">
        <f t="shared" si="747"/>
        <v>42591</v>
      </c>
      <c r="J2639">
        <f t="shared" si="748"/>
        <v>42595</v>
      </c>
      <c r="K2639" t="str">
        <f t="shared" si="749"/>
        <v>NQQ1</v>
      </c>
      <c r="L2639">
        <f t="shared" si="750"/>
        <v>115</v>
      </c>
      <c r="M2639">
        <f t="shared" si="751"/>
        <v>4</v>
      </c>
      <c r="N2639">
        <f t="shared" si="752"/>
        <v>0</v>
      </c>
      <c r="O2639">
        <f t="shared" si="753"/>
        <v>0</v>
      </c>
      <c r="P2639" s="52" t="str">
        <f t="shared" si="754"/>
        <v>BOOKING.COM</v>
      </c>
      <c r="Q2639" s="52" t="str">
        <f t="shared" si="755"/>
        <v>*JBS HOTELS</v>
      </c>
      <c r="R2639" s="52" t="str">
        <f t="shared" si="756"/>
        <v>TOERKOOP REISBURO DE VEER</v>
      </c>
    </row>
    <row r="2640" spans="1:18" ht="15" customHeight="1">
      <c r="A2640" t="str">
        <f t="shared" si="739"/>
        <v>JAPANWALA, SAAID</v>
      </c>
      <c r="B2640" t="str">
        <f t="shared" si="740"/>
        <v>806-173018</v>
      </c>
      <c r="C2640">
        <f t="shared" si="741"/>
        <v>93155045</v>
      </c>
      <c r="D2640" t="str">
        <f t="shared" si="742"/>
        <v>Checked Out</v>
      </c>
      <c r="E2640" t="str">
        <f t="shared" si="743"/>
        <v>CRS</v>
      </c>
      <c r="F2640" t="str">
        <f t="shared" si="744"/>
        <v>RACK</v>
      </c>
      <c r="G2640" t="str">
        <f t="shared" si="745"/>
        <v>SBK</v>
      </c>
      <c r="H2640">
        <f t="shared" si="746"/>
        <v>105</v>
      </c>
      <c r="I2640">
        <f t="shared" si="747"/>
        <v>42591</v>
      </c>
      <c r="J2640">
        <f t="shared" si="748"/>
        <v>42595</v>
      </c>
      <c r="K2640" t="str">
        <f t="shared" si="749"/>
        <v>NQQ1</v>
      </c>
      <c r="L2640">
        <f t="shared" si="750"/>
        <v>115</v>
      </c>
      <c r="M2640">
        <f t="shared" si="751"/>
        <v>4</v>
      </c>
      <c r="N2640">
        <f t="shared" si="752"/>
        <v>0</v>
      </c>
      <c r="O2640">
        <f t="shared" si="753"/>
        <v>0</v>
      </c>
      <c r="P2640" s="52" t="str">
        <f t="shared" si="754"/>
        <v>BOOKING.COM</v>
      </c>
      <c r="Q2640" s="52" t="str">
        <f t="shared" si="755"/>
        <v>*JBS HOTELS</v>
      </c>
      <c r="R2640" s="52" t="str">
        <f t="shared" si="756"/>
        <v>TOERKOOP REISBURO DE VEER</v>
      </c>
    </row>
    <row r="2641" spans="1:18" ht="15" customHeight="1">
      <c r="A2641" t="str">
        <f t="shared" si="739"/>
        <v>JAPANWALA, SAAID</v>
      </c>
      <c r="B2641" t="str">
        <f t="shared" si="740"/>
        <v>806-173018</v>
      </c>
      <c r="C2641">
        <f t="shared" si="741"/>
        <v>93155045</v>
      </c>
      <c r="D2641" t="str">
        <f t="shared" si="742"/>
        <v>Checked Out</v>
      </c>
      <c r="E2641" t="str">
        <f t="shared" si="743"/>
        <v>CRS</v>
      </c>
      <c r="F2641" t="str">
        <f t="shared" si="744"/>
        <v>RACK</v>
      </c>
      <c r="G2641" t="str">
        <f t="shared" si="745"/>
        <v>SBK</v>
      </c>
      <c r="H2641">
        <f t="shared" si="746"/>
        <v>105</v>
      </c>
      <c r="I2641">
        <f t="shared" si="747"/>
        <v>42591</v>
      </c>
      <c r="J2641">
        <f t="shared" si="748"/>
        <v>42595</v>
      </c>
      <c r="K2641" t="str">
        <f t="shared" si="749"/>
        <v>NQQ1</v>
      </c>
      <c r="L2641">
        <f t="shared" si="750"/>
        <v>115</v>
      </c>
      <c r="M2641">
        <f t="shared" si="751"/>
        <v>4</v>
      </c>
      <c r="N2641">
        <f t="shared" si="752"/>
        <v>0</v>
      </c>
      <c r="O2641">
        <f t="shared" si="753"/>
        <v>0</v>
      </c>
      <c r="P2641" s="52" t="str">
        <f t="shared" si="754"/>
        <v>BOOKING.COM</v>
      </c>
      <c r="Q2641" s="52" t="str">
        <f t="shared" si="755"/>
        <v>*JBS HOTELS</v>
      </c>
      <c r="R2641" s="52" t="str">
        <f t="shared" si="756"/>
        <v>TOERKOOP REISBURO DE VEER</v>
      </c>
    </row>
    <row r="2642" spans="1:18" ht="15" customHeight="1">
      <c r="A2642" t="str">
        <f t="shared" si="739"/>
        <v>JAPANWALA, SAAID</v>
      </c>
      <c r="B2642" t="str">
        <f t="shared" si="740"/>
        <v>806-173018</v>
      </c>
      <c r="C2642">
        <f t="shared" si="741"/>
        <v>93155045</v>
      </c>
      <c r="D2642" t="str">
        <f t="shared" si="742"/>
        <v>Checked Out</v>
      </c>
      <c r="E2642" t="str">
        <f t="shared" si="743"/>
        <v>CRS</v>
      </c>
      <c r="F2642" t="str">
        <f t="shared" si="744"/>
        <v>RACK</v>
      </c>
      <c r="G2642" t="str">
        <f t="shared" si="745"/>
        <v>SBK</v>
      </c>
      <c r="H2642">
        <f t="shared" si="746"/>
        <v>105</v>
      </c>
      <c r="I2642">
        <f t="shared" si="747"/>
        <v>42591</v>
      </c>
      <c r="J2642">
        <f t="shared" si="748"/>
        <v>42595</v>
      </c>
      <c r="K2642" t="str">
        <f t="shared" si="749"/>
        <v>NQQ1</v>
      </c>
      <c r="L2642">
        <f t="shared" si="750"/>
        <v>115</v>
      </c>
      <c r="M2642">
        <f t="shared" si="751"/>
        <v>4</v>
      </c>
      <c r="N2642">
        <f t="shared" si="752"/>
        <v>0</v>
      </c>
      <c r="O2642">
        <f t="shared" si="753"/>
        <v>0</v>
      </c>
      <c r="P2642" s="52" t="str">
        <f t="shared" si="754"/>
        <v>BOOKING.COM</v>
      </c>
      <c r="Q2642" s="52" t="str">
        <f t="shared" si="755"/>
        <v>*JBS HOTELS</v>
      </c>
      <c r="R2642" s="52" t="str">
        <f t="shared" si="756"/>
        <v>TOERKOOP REISBURO DE VEER</v>
      </c>
    </row>
    <row r="2643" spans="1:18" ht="15" customHeight="1">
      <c r="A2643" t="str">
        <f t="shared" si="739"/>
        <v>JAPANWALA, SAAID</v>
      </c>
      <c r="B2643" t="str">
        <f t="shared" si="740"/>
        <v>806-173018</v>
      </c>
      <c r="C2643">
        <f t="shared" si="741"/>
        <v>93155045</v>
      </c>
      <c r="D2643" t="str">
        <f t="shared" si="742"/>
        <v>Checked Out</v>
      </c>
      <c r="E2643" t="str">
        <f t="shared" si="743"/>
        <v>CRS</v>
      </c>
      <c r="F2643" t="str">
        <f t="shared" si="744"/>
        <v>RACK</v>
      </c>
      <c r="G2643" t="str">
        <f t="shared" si="745"/>
        <v>SBK</v>
      </c>
      <c r="H2643">
        <f t="shared" si="746"/>
        <v>105</v>
      </c>
      <c r="I2643">
        <f t="shared" si="747"/>
        <v>42591</v>
      </c>
      <c r="J2643">
        <f t="shared" si="748"/>
        <v>42595</v>
      </c>
      <c r="K2643" t="str">
        <f t="shared" si="749"/>
        <v>NQQ1</v>
      </c>
      <c r="L2643">
        <f t="shared" si="750"/>
        <v>115</v>
      </c>
      <c r="M2643">
        <f t="shared" si="751"/>
        <v>4</v>
      </c>
      <c r="N2643">
        <f t="shared" si="752"/>
        <v>0</v>
      </c>
      <c r="O2643">
        <f t="shared" si="753"/>
        <v>0</v>
      </c>
      <c r="P2643" s="52" t="str">
        <f t="shared" si="754"/>
        <v>BOOKING.COM</v>
      </c>
      <c r="Q2643" s="52" t="str">
        <f t="shared" si="755"/>
        <v>*JBS HOTELS</v>
      </c>
      <c r="R2643" s="52" t="str">
        <f t="shared" si="756"/>
        <v>TOERKOOP REISBURO DE VEER</v>
      </c>
    </row>
    <row r="2644" spans="1:18" ht="15" customHeight="1">
      <c r="A2644" t="str">
        <f t="shared" si="739"/>
        <v>JAPANWALA, SAAID</v>
      </c>
      <c r="B2644" t="str">
        <f t="shared" si="740"/>
        <v>806-173018</v>
      </c>
      <c r="C2644">
        <f t="shared" si="741"/>
        <v>93155045</v>
      </c>
      <c r="D2644" t="str">
        <f t="shared" si="742"/>
        <v>Checked Out</v>
      </c>
      <c r="E2644" t="str">
        <f t="shared" si="743"/>
        <v>CRS</v>
      </c>
      <c r="F2644" t="str">
        <f t="shared" si="744"/>
        <v>RACK</v>
      </c>
      <c r="G2644" t="str">
        <f t="shared" si="745"/>
        <v>SBK</v>
      </c>
      <c r="H2644">
        <f t="shared" si="746"/>
        <v>105</v>
      </c>
      <c r="I2644">
        <f t="shared" si="747"/>
        <v>42591</v>
      </c>
      <c r="J2644">
        <f t="shared" si="748"/>
        <v>42595</v>
      </c>
      <c r="K2644" t="str">
        <f t="shared" si="749"/>
        <v>NQQ1</v>
      </c>
      <c r="L2644">
        <f t="shared" si="750"/>
        <v>115</v>
      </c>
      <c r="M2644">
        <f t="shared" si="751"/>
        <v>4</v>
      </c>
      <c r="N2644">
        <f t="shared" si="752"/>
        <v>0</v>
      </c>
      <c r="O2644">
        <f t="shared" si="753"/>
        <v>0</v>
      </c>
      <c r="P2644" s="52" t="str">
        <f t="shared" si="754"/>
        <v>BOOKING.COM</v>
      </c>
      <c r="Q2644" s="52" t="str">
        <f t="shared" si="755"/>
        <v>*JBS HOTELS</v>
      </c>
      <c r="R2644" s="52" t="str">
        <f t="shared" si="756"/>
        <v>TOERKOOP REISBURO DE VEER</v>
      </c>
    </row>
    <row r="2645" spans="1:18" ht="15" customHeight="1">
      <c r="A2645" t="str">
        <f t="shared" si="739"/>
        <v>JAPANWALA, SAAID</v>
      </c>
      <c r="B2645" t="str">
        <f t="shared" si="740"/>
        <v>806-173018</v>
      </c>
      <c r="C2645">
        <f t="shared" si="741"/>
        <v>93155045</v>
      </c>
      <c r="D2645" t="str">
        <f t="shared" si="742"/>
        <v>Checked Out</v>
      </c>
      <c r="E2645" t="str">
        <f t="shared" si="743"/>
        <v>CRS</v>
      </c>
      <c r="F2645" t="str">
        <f t="shared" si="744"/>
        <v>RACK</v>
      </c>
      <c r="G2645" t="str">
        <f t="shared" si="745"/>
        <v>SBK</v>
      </c>
      <c r="H2645">
        <f t="shared" si="746"/>
        <v>105</v>
      </c>
      <c r="I2645">
        <f t="shared" si="747"/>
        <v>42591</v>
      </c>
      <c r="J2645">
        <f t="shared" si="748"/>
        <v>42595</v>
      </c>
      <c r="K2645" t="str">
        <f t="shared" si="749"/>
        <v>NQQ1</v>
      </c>
      <c r="L2645">
        <f t="shared" si="750"/>
        <v>115</v>
      </c>
      <c r="M2645">
        <f t="shared" si="751"/>
        <v>4</v>
      </c>
      <c r="N2645">
        <f t="shared" si="752"/>
        <v>0</v>
      </c>
      <c r="O2645">
        <f t="shared" si="753"/>
        <v>0</v>
      </c>
      <c r="P2645" s="52" t="str">
        <f t="shared" si="754"/>
        <v>BOOKING.COM</v>
      </c>
      <c r="Q2645" s="52" t="str">
        <f t="shared" si="755"/>
        <v>*JBS HOTELS</v>
      </c>
      <c r="R2645" s="52" t="str">
        <f t="shared" si="756"/>
        <v>TOERKOOP REISBURO DE VEER</v>
      </c>
    </row>
    <row r="2646" spans="1:18" ht="15" customHeight="1">
      <c r="A2646" t="str">
        <f t="shared" si="739"/>
        <v>JAPANWALA, SAAID</v>
      </c>
      <c r="B2646" t="str">
        <f t="shared" si="740"/>
        <v>806-173018</v>
      </c>
      <c r="C2646">
        <f t="shared" si="741"/>
        <v>93155045</v>
      </c>
      <c r="D2646" t="str">
        <f t="shared" si="742"/>
        <v>Checked Out</v>
      </c>
      <c r="E2646" t="str">
        <f t="shared" si="743"/>
        <v>CRS</v>
      </c>
      <c r="F2646" t="str">
        <f t="shared" si="744"/>
        <v>RACK</v>
      </c>
      <c r="G2646" t="str">
        <f t="shared" si="745"/>
        <v>SBK</v>
      </c>
      <c r="H2646">
        <f t="shared" si="746"/>
        <v>105</v>
      </c>
      <c r="I2646">
        <f t="shared" si="747"/>
        <v>42591</v>
      </c>
      <c r="J2646">
        <f t="shared" si="748"/>
        <v>42595</v>
      </c>
      <c r="K2646" t="str">
        <f t="shared" si="749"/>
        <v>NQQ1</v>
      </c>
      <c r="L2646">
        <f t="shared" si="750"/>
        <v>115</v>
      </c>
      <c r="M2646">
        <f t="shared" si="751"/>
        <v>4</v>
      </c>
      <c r="N2646">
        <f t="shared" si="752"/>
        <v>0</v>
      </c>
      <c r="O2646">
        <f t="shared" si="753"/>
        <v>0</v>
      </c>
      <c r="P2646" s="52" t="str">
        <f t="shared" si="754"/>
        <v>BOOKING.COM</v>
      </c>
      <c r="Q2646" s="52" t="str">
        <f t="shared" si="755"/>
        <v>*JBS HOTELS</v>
      </c>
      <c r="R2646" s="52" t="str">
        <f t="shared" si="756"/>
        <v>TOERKOOP REISBURO DE VEER</v>
      </c>
    </row>
    <row r="2647" spans="1:18" ht="15" customHeight="1">
      <c r="A2647" t="str">
        <f t="shared" si="739"/>
        <v>JAPANWALA, SAAID</v>
      </c>
      <c r="B2647" t="str">
        <f t="shared" si="740"/>
        <v>806-173018</v>
      </c>
      <c r="C2647">
        <f t="shared" si="741"/>
        <v>93155045</v>
      </c>
      <c r="D2647" t="str">
        <f t="shared" si="742"/>
        <v>Checked Out</v>
      </c>
      <c r="E2647" t="str">
        <f t="shared" si="743"/>
        <v>CRS</v>
      </c>
      <c r="F2647" t="str">
        <f t="shared" si="744"/>
        <v>RACK</v>
      </c>
      <c r="G2647" t="str">
        <f t="shared" si="745"/>
        <v>SBK</v>
      </c>
      <c r="H2647">
        <f t="shared" si="746"/>
        <v>105</v>
      </c>
      <c r="I2647">
        <f t="shared" si="747"/>
        <v>42591</v>
      </c>
      <c r="J2647">
        <f t="shared" si="748"/>
        <v>42595</v>
      </c>
      <c r="K2647" t="str">
        <f t="shared" si="749"/>
        <v>NQQ1</v>
      </c>
      <c r="L2647">
        <f t="shared" si="750"/>
        <v>115</v>
      </c>
      <c r="M2647">
        <f t="shared" si="751"/>
        <v>4</v>
      </c>
      <c r="N2647">
        <f t="shared" si="752"/>
        <v>0</v>
      </c>
      <c r="O2647">
        <f t="shared" si="753"/>
        <v>0</v>
      </c>
      <c r="P2647" s="52" t="str">
        <f t="shared" si="754"/>
        <v>BOOKING.COM</v>
      </c>
      <c r="Q2647" s="52" t="str">
        <f t="shared" si="755"/>
        <v>*JBS HOTELS</v>
      </c>
      <c r="R2647" s="52" t="str">
        <f t="shared" si="756"/>
        <v>TOERKOOP REISBURO DE VEER</v>
      </c>
    </row>
    <row r="2648" spans="1:18" ht="15" customHeight="1">
      <c r="A2648" t="str">
        <f t="shared" si="739"/>
        <v>JAPANWALA, SAAID</v>
      </c>
      <c r="B2648" t="str">
        <f t="shared" si="740"/>
        <v>806-173018</v>
      </c>
      <c r="C2648">
        <f t="shared" si="741"/>
        <v>93155045</v>
      </c>
      <c r="D2648" t="str">
        <f t="shared" si="742"/>
        <v>Checked Out</v>
      </c>
      <c r="E2648" t="str">
        <f t="shared" si="743"/>
        <v>CRS</v>
      </c>
      <c r="F2648" t="str">
        <f t="shared" si="744"/>
        <v>RACK</v>
      </c>
      <c r="G2648" t="str">
        <f t="shared" si="745"/>
        <v>SBK</v>
      </c>
      <c r="H2648">
        <f t="shared" si="746"/>
        <v>105</v>
      </c>
      <c r="I2648">
        <f t="shared" si="747"/>
        <v>42591</v>
      </c>
      <c r="J2648">
        <f t="shared" si="748"/>
        <v>42595</v>
      </c>
      <c r="K2648" t="str">
        <f t="shared" si="749"/>
        <v>NQQ1</v>
      </c>
      <c r="L2648">
        <f t="shared" si="750"/>
        <v>115</v>
      </c>
      <c r="M2648">
        <f t="shared" si="751"/>
        <v>4</v>
      </c>
      <c r="N2648">
        <f t="shared" si="752"/>
        <v>0</v>
      </c>
      <c r="O2648">
        <f t="shared" si="753"/>
        <v>0</v>
      </c>
      <c r="P2648" s="52" t="str">
        <f t="shared" si="754"/>
        <v>BOOKING.COM</v>
      </c>
      <c r="Q2648" s="52" t="str">
        <f t="shared" si="755"/>
        <v>*JBS HOTELS</v>
      </c>
      <c r="R2648" s="52" t="str">
        <f t="shared" si="756"/>
        <v>TOERKOOP REISBURO DE VEER</v>
      </c>
    </row>
    <row r="2649" spans="1:18" ht="15" customHeight="1">
      <c r="A2649" t="str">
        <f t="shared" si="739"/>
        <v>JAPANWALA, SAAID</v>
      </c>
      <c r="B2649" t="str">
        <f t="shared" si="740"/>
        <v>806-173018</v>
      </c>
      <c r="C2649">
        <f t="shared" si="741"/>
        <v>93155045</v>
      </c>
      <c r="D2649" t="str">
        <f t="shared" si="742"/>
        <v>Checked Out</v>
      </c>
      <c r="E2649" t="str">
        <f t="shared" si="743"/>
        <v>CRS</v>
      </c>
      <c r="F2649" t="str">
        <f t="shared" si="744"/>
        <v>RACK</v>
      </c>
      <c r="G2649" t="str">
        <f t="shared" si="745"/>
        <v>SBK</v>
      </c>
      <c r="H2649">
        <f t="shared" si="746"/>
        <v>105</v>
      </c>
      <c r="I2649">
        <f t="shared" si="747"/>
        <v>42591</v>
      </c>
      <c r="J2649">
        <f t="shared" si="748"/>
        <v>42595</v>
      </c>
      <c r="K2649" t="str">
        <f t="shared" si="749"/>
        <v>NQQ1</v>
      </c>
      <c r="L2649">
        <f t="shared" si="750"/>
        <v>115</v>
      </c>
      <c r="M2649">
        <f t="shared" si="751"/>
        <v>4</v>
      </c>
      <c r="N2649">
        <f t="shared" si="752"/>
        <v>0</v>
      </c>
      <c r="O2649">
        <f t="shared" si="753"/>
        <v>0</v>
      </c>
      <c r="P2649" s="52" t="str">
        <f t="shared" si="754"/>
        <v>BOOKING.COM</v>
      </c>
      <c r="Q2649" s="52" t="str">
        <f t="shared" si="755"/>
        <v>*JBS HOTELS</v>
      </c>
      <c r="R2649" s="52" t="str">
        <f t="shared" si="756"/>
        <v>TOERKOOP REISBURO DE VEER</v>
      </c>
    </row>
    <row r="2650" spans="1:18" ht="15" customHeight="1">
      <c r="A2650" t="str">
        <f t="shared" si="739"/>
        <v>JAPANWALA, SAAID</v>
      </c>
      <c r="B2650" t="str">
        <f t="shared" si="740"/>
        <v>806-173018</v>
      </c>
      <c r="C2650">
        <f t="shared" si="741"/>
        <v>93155045</v>
      </c>
      <c r="D2650" t="str">
        <f t="shared" si="742"/>
        <v>Checked Out</v>
      </c>
      <c r="E2650" t="str">
        <f t="shared" si="743"/>
        <v>CRS</v>
      </c>
      <c r="F2650" t="str">
        <f t="shared" si="744"/>
        <v>RACK</v>
      </c>
      <c r="G2650" t="str">
        <f t="shared" si="745"/>
        <v>SBK</v>
      </c>
      <c r="H2650">
        <f t="shared" si="746"/>
        <v>105</v>
      </c>
      <c r="I2650">
        <f t="shared" si="747"/>
        <v>42591</v>
      </c>
      <c r="J2650">
        <f t="shared" si="748"/>
        <v>42595</v>
      </c>
      <c r="K2650" t="str">
        <f t="shared" si="749"/>
        <v>NQQ1</v>
      </c>
      <c r="L2650">
        <f t="shared" si="750"/>
        <v>115</v>
      </c>
      <c r="M2650">
        <f t="shared" si="751"/>
        <v>4</v>
      </c>
      <c r="N2650">
        <f t="shared" si="752"/>
        <v>0</v>
      </c>
      <c r="O2650">
        <f t="shared" si="753"/>
        <v>0</v>
      </c>
      <c r="P2650" s="52" t="str">
        <f t="shared" si="754"/>
        <v>BOOKING.COM</v>
      </c>
      <c r="Q2650" s="52" t="str">
        <f t="shared" si="755"/>
        <v>*JBS HOTELS</v>
      </c>
      <c r="R2650" s="52" t="str">
        <f t="shared" si="756"/>
        <v>TOERKOOP REISBURO DE VEER</v>
      </c>
    </row>
    <row r="2651" spans="1:18" ht="15" customHeight="1">
      <c r="A2651" t="str">
        <f t="shared" si="739"/>
        <v>JAPANWALA, SAAID</v>
      </c>
      <c r="B2651" t="str">
        <f t="shared" si="740"/>
        <v>806-173018</v>
      </c>
      <c r="C2651">
        <f t="shared" si="741"/>
        <v>93155045</v>
      </c>
      <c r="D2651" t="str">
        <f t="shared" si="742"/>
        <v>Checked Out</v>
      </c>
      <c r="E2651" t="str">
        <f t="shared" si="743"/>
        <v>CRS</v>
      </c>
      <c r="F2651" t="str">
        <f t="shared" si="744"/>
        <v>RACK</v>
      </c>
      <c r="G2651" t="str">
        <f t="shared" si="745"/>
        <v>SBK</v>
      </c>
      <c r="H2651">
        <f t="shared" si="746"/>
        <v>105</v>
      </c>
      <c r="I2651">
        <f t="shared" si="747"/>
        <v>42591</v>
      </c>
      <c r="J2651">
        <f t="shared" si="748"/>
        <v>42595</v>
      </c>
      <c r="K2651" t="str">
        <f t="shared" si="749"/>
        <v>NQQ1</v>
      </c>
      <c r="L2651">
        <f t="shared" si="750"/>
        <v>115</v>
      </c>
      <c r="M2651">
        <f t="shared" si="751"/>
        <v>4</v>
      </c>
      <c r="N2651">
        <f t="shared" si="752"/>
        <v>0</v>
      </c>
      <c r="O2651">
        <f t="shared" si="753"/>
        <v>0</v>
      </c>
      <c r="P2651" s="52" t="str">
        <f t="shared" si="754"/>
        <v>BOOKING.COM</v>
      </c>
      <c r="Q2651" s="52" t="str">
        <f t="shared" si="755"/>
        <v>*JBS HOTELS</v>
      </c>
      <c r="R2651" s="52" t="str">
        <f t="shared" si="756"/>
        <v>TOERKOOP REISBURO DE VEER</v>
      </c>
    </row>
    <row r="2652" spans="1:18" ht="15" customHeight="1">
      <c r="A2652" t="str">
        <f t="shared" si="739"/>
        <v>JAPANWALA, SAAID</v>
      </c>
      <c r="B2652" t="str">
        <f t="shared" si="740"/>
        <v>806-173018</v>
      </c>
      <c r="C2652">
        <f t="shared" si="741"/>
        <v>93155045</v>
      </c>
      <c r="D2652" t="str">
        <f t="shared" si="742"/>
        <v>Checked Out</v>
      </c>
      <c r="E2652" t="str">
        <f t="shared" si="743"/>
        <v>CRS</v>
      </c>
      <c r="F2652" t="str">
        <f t="shared" si="744"/>
        <v>RACK</v>
      </c>
      <c r="G2652" t="str">
        <f t="shared" si="745"/>
        <v>SBK</v>
      </c>
      <c r="H2652">
        <f t="shared" si="746"/>
        <v>105</v>
      </c>
      <c r="I2652">
        <f t="shared" si="747"/>
        <v>42591</v>
      </c>
      <c r="J2652">
        <f t="shared" si="748"/>
        <v>42595</v>
      </c>
      <c r="K2652" t="str">
        <f t="shared" si="749"/>
        <v>NQQ1</v>
      </c>
      <c r="L2652">
        <f t="shared" si="750"/>
        <v>115</v>
      </c>
      <c r="M2652">
        <f t="shared" si="751"/>
        <v>4</v>
      </c>
      <c r="N2652">
        <f t="shared" si="752"/>
        <v>0</v>
      </c>
      <c r="O2652">
        <f t="shared" si="753"/>
        <v>0</v>
      </c>
      <c r="P2652" s="52" t="str">
        <f t="shared" si="754"/>
        <v>BOOKING.COM</v>
      </c>
      <c r="Q2652" s="52" t="str">
        <f t="shared" si="755"/>
        <v>*JBS HOTELS</v>
      </c>
      <c r="R2652" s="52" t="str">
        <f t="shared" si="756"/>
        <v>TOERKOOP REISBURO DE VEER</v>
      </c>
    </row>
    <row r="2653" spans="1:18" ht="15" customHeight="1">
      <c r="A2653" t="str">
        <f t="shared" ref="A2653:A2716" si="757">A2652</f>
        <v>JAPANWALA, SAAID</v>
      </c>
      <c r="B2653" t="str">
        <f t="shared" ref="B2653:B2716" si="758">B2652</f>
        <v>806-173018</v>
      </c>
      <c r="C2653">
        <f t="shared" ref="C2653:C2716" si="759">C2652</f>
        <v>93155045</v>
      </c>
      <c r="D2653" t="str">
        <f t="shared" ref="D2653:D2716" si="760">D2652</f>
        <v>Checked Out</v>
      </c>
      <c r="E2653" t="str">
        <f t="shared" ref="E2653:E2716" si="761">E2652</f>
        <v>CRS</v>
      </c>
      <c r="F2653" t="str">
        <f t="shared" ref="F2653:F2716" si="762">F2652</f>
        <v>RACK</v>
      </c>
      <c r="G2653" t="str">
        <f t="shared" ref="G2653:G2716" si="763">G2652</f>
        <v>SBK</v>
      </c>
      <c r="H2653">
        <f t="shared" ref="H2653:H2716" si="764">H2652</f>
        <v>105</v>
      </c>
      <c r="I2653">
        <f t="shared" ref="I2653:I2716" si="765">I2652</f>
        <v>42591</v>
      </c>
      <c r="J2653">
        <f t="shared" ref="J2653:J2716" si="766">J2652</f>
        <v>42595</v>
      </c>
      <c r="K2653" t="str">
        <f t="shared" ref="K2653:K2716" si="767">K2652</f>
        <v>NQQ1</v>
      </c>
      <c r="L2653">
        <f t="shared" ref="L2653:L2716" si="768">L2652</f>
        <v>115</v>
      </c>
      <c r="M2653">
        <f t="shared" ref="M2653:M2716" si="769">M2652</f>
        <v>4</v>
      </c>
      <c r="N2653">
        <f t="shared" ref="N2653:N2716" si="770">N2652</f>
        <v>0</v>
      </c>
      <c r="O2653">
        <f t="shared" ref="O2653:O2716" si="771">O2652</f>
        <v>0</v>
      </c>
      <c r="P2653" s="52" t="str">
        <f t="shared" ref="P2653:P2716" si="772">P2652</f>
        <v>BOOKING.COM</v>
      </c>
      <c r="Q2653" s="52" t="str">
        <f t="shared" ref="Q2653:Q2716" si="773">Q2652</f>
        <v>*JBS HOTELS</v>
      </c>
      <c r="R2653" s="52" t="str">
        <f t="shared" ref="R2653:R2716" si="774">R2652</f>
        <v>TOERKOOP REISBURO DE VEER</v>
      </c>
    </row>
    <row r="2654" spans="1:18" ht="15" customHeight="1">
      <c r="A2654" t="str">
        <f t="shared" si="757"/>
        <v>JAPANWALA, SAAID</v>
      </c>
      <c r="B2654" t="str">
        <f t="shared" si="758"/>
        <v>806-173018</v>
      </c>
      <c r="C2654">
        <f t="shared" si="759"/>
        <v>93155045</v>
      </c>
      <c r="D2654" t="str">
        <f t="shared" si="760"/>
        <v>Checked Out</v>
      </c>
      <c r="E2654" t="str">
        <f t="shared" si="761"/>
        <v>CRS</v>
      </c>
      <c r="F2654" t="str">
        <f t="shared" si="762"/>
        <v>RACK</v>
      </c>
      <c r="G2654" t="str">
        <f t="shared" si="763"/>
        <v>SBK</v>
      </c>
      <c r="H2654">
        <f t="shared" si="764"/>
        <v>105</v>
      </c>
      <c r="I2654">
        <f t="shared" si="765"/>
        <v>42591</v>
      </c>
      <c r="J2654">
        <f t="shared" si="766"/>
        <v>42595</v>
      </c>
      <c r="K2654" t="str">
        <f t="shared" si="767"/>
        <v>NQQ1</v>
      </c>
      <c r="L2654">
        <f t="shared" si="768"/>
        <v>115</v>
      </c>
      <c r="M2654">
        <f t="shared" si="769"/>
        <v>4</v>
      </c>
      <c r="N2654">
        <f t="shared" si="770"/>
        <v>0</v>
      </c>
      <c r="O2654">
        <f t="shared" si="771"/>
        <v>0</v>
      </c>
      <c r="P2654" s="52" t="str">
        <f t="shared" si="772"/>
        <v>BOOKING.COM</v>
      </c>
      <c r="Q2654" s="52" t="str">
        <f t="shared" si="773"/>
        <v>*JBS HOTELS</v>
      </c>
      <c r="R2654" s="52" t="str">
        <f t="shared" si="774"/>
        <v>TOERKOOP REISBURO DE VEER</v>
      </c>
    </row>
    <row r="2655" spans="1:18" ht="15" customHeight="1">
      <c r="A2655" t="str">
        <f t="shared" si="757"/>
        <v>JAPANWALA, SAAID</v>
      </c>
      <c r="B2655" t="str">
        <f t="shared" si="758"/>
        <v>806-173018</v>
      </c>
      <c r="C2655">
        <f t="shared" si="759"/>
        <v>93155045</v>
      </c>
      <c r="D2655" t="str">
        <f t="shared" si="760"/>
        <v>Checked Out</v>
      </c>
      <c r="E2655" t="str">
        <f t="shared" si="761"/>
        <v>CRS</v>
      </c>
      <c r="F2655" t="str">
        <f t="shared" si="762"/>
        <v>RACK</v>
      </c>
      <c r="G2655" t="str">
        <f t="shared" si="763"/>
        <v>SBK</v>
      </c>
      <c r="H2655">
        <f t="shared" si="764"/>
        <v>105</v>
      </c>
      <c r="I2655">
        <f t="shared" si="765"/>
        <v>42591</v>
      </c>
      <c r="J2655">
        <f t="shared" si="766"/>
        <v>42595</v>
      </c>
      <c r="K2655" t="str">
        <f t="shared" si="767"/>
        <v>NQQ1</v>
      </c>
      <c r="L2655">
        <f t="shared" si="768"/>
        <v>115</v>
      </c>
      <c r="M2655">
        <f t="shared" si="769"/>
        <v>4</v>
      </c>
      <c r="N2655">
        <f t="shared" si="770"/>
        <v>0</v>
      </c>
      <c r="O2655">
        <f t="shared" si="771"/>
        <v>0</v>
      </c>
      <c r="P2655" s="52" t="str">
        <f t="shared" si="772"/>
        <v>BOOKING.COM</v>
      </c>
      <c r="Q2655" s="52" t="str">
        <f t="shared" si="773"/>
        <v>*JBS HOTELS</v>
      </c>
      <c r="R2655" s="52" t="str">
        <f t="shared" si="774"/>
        <v>TOERKOOP REISBURO DE VEER</v>
      </c>
    </row>
    <row r="2656" spans="1:18" ht="15" customHeight="1">
      <c r="A2656" t="str">
        <f t="shared" si="757"/>
        <v>JAPANWALA, SAAID</v>
      </c>
      <c r="B2656" t="str">
        <f t="shared" si="758"/>
        <v>806-173018</v>
      </c>
      <c r="C2656">
        <f t="shared" si="759"/>
        <v>93155045</v>
      </c>
      <c r="D2656" t="str">
        <f t="shared" si="760"/>
        <v>Checked Out</v>
      </c>
      <c r="E2656" t="str">
        <f t="shared" si="761"/>
        <v>CRS</v>
      </c>
      <c r="F2656" t="str">
        <f t="shared" si="762"/>
        <v>RACK</v>
      </c>
      <c r="G2656" t="str">
        <f t="shared" si="763"/>
        <v>SBK</v>
      </c>
      <c r="H2656">
        <f t="shared" si="764"/>
        <v>105</v>
      </c>
      <c r="I2656">
        <f t="shared" si="765"/>
        <v>42591</v>
      </c>
      <c r="J2656">
        <f t="shared" si="766"/>
        <v>42595</v>
      </c>
      <c r="K2656" t="str">
        <f t="shared" si="767"/>
        <v>NQQ1</v>
      </c>
      <c r="L2656">
        <f t="shared" si="768"/>
        <v>115</v>
      </c>
      <c r="M2656">
        <f t="shared" si="769"/>
        <v>4</v>
      </c>
      <c r="N2656">
        <f t="shared" si="770"/>
        <v>0</v>
      </c>
      <c r="O2656">
        <f t="shared" si="771"/>
        <v>0</v>
      </c>
      <c r="P2656" s="52" t="str">
        <f t="shared" si="772"/>
        <v>BOOKING.COM</v>
      </c>
      <c r="Q2656" s="52" t="str">
        <f t="shared" si="773"/>
        <v>*JBS HOTELS</v>
      </c>
      <c r="R2656" s="52" t="str">
        <f t="shared" si="774"/>
        <v>TOERKOOP REISBURO DE VEER</v>
      </c>
    </row>
    <row r="2657" spans="1:18" ht="15" customHeight="1">
      <c r="A2657" t="str">
        <f t="shared" si="757"/>
        <v>JAPANWALA, SAAID</v>
      </c>
      <c r="B2657" t="str">
        <f t="shared" si="758"/>
        <v>806-173018</v>
      </c>
      <c r="C2657">
        <f t="shared" si="759"/>
        <v>93155045</v>
      </c>
      <c r="D2657" t="str">
        <f t="shared" si="760"/>
        <v>Checked Out</v>
      </c>
      <c r="E2657" t="str">
        <f t="shared" si="761"/>
        <v>CRS</v>
      </c>
      <c r="F2657" t="str">
        <f t="shared" si="762"/>
        <v>RACK</v>
      </c>
      <c r="G2657" t="str">
        <f t="shared" si="763"/>
        <v>SBK</v>
      </c>
      <c r="H2657">
        <f t="shared" si="764"/>
        <v>105</v>
      </c>
      <c r="I2657">
        <f t="shared" si="765"/>
        <v>42591</v>
      </c>
      <c r="J2657">
        <f t="shared" si="766"/>
        <v>42595</v>
      </c>
      <c r="K2657" t="str">
        <f t="shared" si="767"/>
        <v>NQQ1</v>
      </c>
      <c r="L2657">
        <f t="shared" si="768"/>
        <v>115</v>
      </c>
      <c r="M2657">
        <f t="shared" si="769"/>
        <v>4</v>
      </c>
      <c r="N2657">
        <f t="shared" si="770"/>
        <v>0</v>
      </c>
      <c r="O2657">
        <f t="shared" si="771"/>
        <v>0</v>
      </c>
      <c r="P2657" s="52" t="str">
        <f t="shared" si="772"/>
        <v>BOOKING.COM</v>
      </c>
      <c r="Q2657" s="52" t="str">
        <f t="shared" si="773"/>
        <v>*JBS HOTELS</v>
      </c>
      <c r="R2657" s="52" t="str">
        <f t="shared" si="774"/>
        <v>TOERKOOP REISBURO DE VEER</v>
      </c>
    </row>
    <row r="2658" spans="1:18" ht="15" customHeight="1">
      <c r="A2658" t="str">
        <f t="shared" si="757"/>
        <v>JAPANWALA, SAAID</v>
      </c>
      <c r="B2658" t="str">
        <f t="shared" si="758"/>
        <v>806-173018</v>
      </c>
      <c r="C2658">
        <f t="shared" si="759"/>
        <v>93155045</v>
      </c>
      <c r="D2658" t="str">
        <f t="shared" si="760"/>
        <v>Checked Out</v>
      </c>
      <c r="E2658" t="str">
        <f t="shared" si="761"/>
        <v>CRS</v>
      </c>
      <c r="F2658" t="str">
        <f t="shared" si="762"/>
        <v>RACK</v>
      </c>
      <c r="G2658" t="str">
        <f t="shared" si="763"/>
        <v>SBK</v>
      </c>
      <c r="H2658">
        <f t="shared" si="764"/>
        <v>105</v>
      </c>
      <c r="I2658">
        <f t="shared" si="765"/>
        <v>42591</v>
      </c>
      <c r="J2658">
        <f t="shared" si="766"/>
        <v>42595</v>
      </c>
      <c r="K2658" t="str">
        <f t="shared" si="767"/>
        <v>NQQ1</v>
      </c>
      <c r="L2658">
        <f t="shared" si="768"/>
        <v>115</v>
      </c>
      <c r="M2658">
        <f t="shared" si="769"/>
        <v>4</v>
      </c>
      <c r="N2658">
        <f t="shared" si="770"/>
        <v>0</v>
      </c>
      <c r="O2658">
        <f t="shared" si="771"/>
        <v>0</v>
      </c>
      <c r="P2658" s="52" t="str">
        <f t="shared" si="772"/>
        <v>BOOKING.COM</v>
      </c>
      <c r="Q2658" s="52" t="str">
        <f t="shared" si="773"/>
        <v>*JBS HOTELS</v>
      </c>
      <c r="R2658" s="52" t="str">
        <f t="shared" si="774"/>
        <v>TOERKOOP REISBURO DE VEER</v>
      </c>
    </row>
    <row r="2659" spans="1:18" ht="15" customHeight="1">
      <c r="A2659" t="str">
        <f t="shared" si="757"/>
        <v>JAPANWALA, SAAID</v>
      </c>
      <c r="B2659" t="str">
        <f t="shared" si="758"/>
        <v>806-173018</v>
      </c>
      <c r="C2659">
        <f t="shared" si="759"/>
        <v>93155045</v>
      </c>
      <c r="D2659" t="str">
        <f t="shared" si="760"/>
        <v>Checked Out</v>
      </c>
      <c r="E2659" t="str">
        <f t="shared" si="761"/>
        <v>CRS</v>
      </c>
      <c r="F2659" t="str">
        <f t="shared" si="762"/>
        <v>RACK</v>
      </c>
      <c r="G2659" t="str">
        <f t="shared" si="763"/>
        <v>SBK</v>
      </c>
      <c r="H2659">
        <f t="shared" si="764"/>
        <v>105</v>
      </c>
      <c r="I2659">
        <f t="shared" si="765"/>
        <v>42591</v>
      </c>
      <c r="J2659">
        <f t="shared" si="766"/>
        <v>42595</v>
      </c>
      <c r="K2659" t="str">
        <f t="shared" si="767"/>
        <v>NQQ1</v>
      </c>
      <c r="L2659">
        <f t="shared" si="768"/>
        <v>115</v>
      </c>
      <c r="M2659">
        <f t="shared" si="769"/>
        <v>4</v>
      </c>
      <c r="N2659">
        <f t="shared" si="770"/>
        <v>0</v>
      </c>
      <c r="O2659">
        <f t="shared" si="771"/>
        <v>0</v>
      </c>
      <c r="P2659" s="52" t="str">
        <f t="shared" si="772"/>
        <v>BOOKING.COM</v>
      </c>
      <c r="Q2659" s="52" t="str">
        <f t="shared" si="773"/>
        <v>*JBS HOTELS</v>
      </c>
      <c r="R2659" s="52" t="str">
        <f t="shared" si="774"/>
        <v>TOERKOOP REISBURO DE VEER</v>
      </c>
    </row>
    <row r="2660" spans="1:18" ht="15" customHeight="1">
      <c r="A2660" t="str">
        <f t="shared" si="757"/>
        <v>JAPANWALA, SAAID</v>
      </c>
      <c r="B2660" t="str">
        <f t="shared" si="758"/>
        <v>806-173018</v>
      </c>
      <c r="C2660">
        <f t="shared" si="759"/>
        <v>93155045</v>
      </c>
      <c r="D2660" t="str">
        <f t="shared" si="760"/>
        <v>Checked Out</v>
      </c>
      <c r="E2660" t="str">
        <f t="shared" si="761"/>
        <v>CRS</v>
      </c>
      <c r="F2660" t="str">
        <f t="shared" si="762"/>
        <v>RACK</v>
      </c>
      <c r="G2660" t="str">
        <f t="shared" si="763"/>
        <v>SBK</v>
      </c>
      <c r="H2660">
        <f t="shared" si="764"/>
        <v>105</v>
      </c>
      <c r="I2660">
        <f t="shared" si="765"/>
        <v>42591</v>
      </c>
      <c r="J2660">
        <f t="shared" si="766"/>
        <v>42595</v>
      </c>
      <c r="K2660" t="str">
        <f t="shared" si="767"/>
        <v>NQQ1</v>
      </c>
      <c r="L2660">
        <f t="shared" si="768"/>
        <v>115</v>
      </c>
      <c r="M2660">
        <f t="shared" si="769"/>
        <v>4</v>
      </c>
      <c r="N2660">
        <f t="shared" si="770"/>
        <v>0</v>
      </c>
      <c r="O2660">
        <f t="shared" si="771"/>
        <v>0</v>
      </c>
      <c r="P2660" s="52" t="str">
        <f t="shared" si="772"/>
        <v>BOOKING.COM</v>
      </c>
      <c r="Q2660" s="52" t="str">
        <f t="shared" si="773"/>
        <v>*JBS HOTELS</v>
      </c>
      <c r="R2660" s="52" t="str">
        <f t="shared" si="774"/>
        <v>TOERKOOP REISBURO DE VEER</v>
      </c>
    </row>
    <row r="2661" spans="1:18" ht="15" customHeight="1">
      <c r="A2661" t="str">
        <f t="shared" si="757"/>
        <v>JAPANWALA, SAAID</v>
      </c>
      <c r="B2661" t="str">
        <f t="shared" si="758"/>
        <v>806-173018</v>
      </c>
      <c r="C2661">
        <f t="shared" si="759"/>
        <v>93155045</v>
      </c>
      <c r="D2661" t="str">
        <f t="shared" si="760"/>
        <v>Checked Out</v>
      </c>
      <c r="E2661" t="str">
        <f t="shared" si="761"/>
        <v>CRS</v>
      </c>
      <c r="F2661" t="str">
        <f t="shared" si="762"/>
        <v>RACK</v>
      </c>
      <c r="G2661" t="str">
        <f t="shared" si="763"/>
        <v>SBK</v>
      </c>
      <c r="H2661">
        <f t="shared" si="764"/>
        <v>105</v>
      </c>
      <c r="I2661">
        <f t="shared" si="765"/>
        <v>42591</v>
      </c>
      <c r="J2661">
        <f t="shared" si="766"/>
        <v>42595</v>
      </c>
      <c r="K2661" t="str">
        <f t="shared" si="767"/>
        <v>NQQ1</v>
      </c>
      <c r="L2661">
        <f t="shared" si="768"/>
        <v>115</v>
      </c>
      <c r="M2661">
        <f t="shared" si="769"/>
        <v>4</v>
      </c>
      <c r="N2661">
        <f t="shared" si="770"/>
        <v>0</v>
      </c>
      <c r="O2661">
        <f t="shared" si="771"/>
        <v>0</v>
      </c>
      <c r="P2661" s="52" t="str">
        <f t="shared" si="772"/>
        <v>BOOKING.COM</v>
      </c>
      <c r="Q2661" s="52" t="str">
        <f t="shared" si="773"/>
        <v>*JBS HOTELS</v>
      </c>
      <c r="R2661" s="52" t="str">
        <f t="shared" si="774"/>
        <v>TOERKOOP REISBURO DE VEER</v>
      </c>
    </row>
    <row r="2662" spans="1:18" ht="15" customHeight="1">
      <c r="A2662" t="str">
        <f t="shared" si="757"/>
        <v>JAPANWALA, SAAID</v>
      </c>
      <c r="B2662" t="str">
        <f t="shared" si="758"/>
        <v>806-173018</v>
      </c>
      <c r="C2662">
        <f t="shared" si="759"/>
        <v>93155045</v>
      </c>
      <c r="D2662" t="str">
        <f t="shared" si="760"/>
        <v>Checked Out</v>
      </c>
      <c r="E2662" t="str">
        <f t="shared" si="761"/>
        <v>CRS</v>
      </c>
      <c r="F2662" t="str">
        <f t="shared" si="762"/>
        <v>RACK</v>
      </c>
      <c r="G2662" t="str">
        <f t="shared" si="763"/>
        <v>SBK</v>
      </c>
      <c r="H2662">
        <f t="shared" si="764"/>
        <v>105</v>
      </c>
      <c r="I2662">
        <f t="shared" si="765"/>
        <v>42591</v>
      </c>
      <c r="J2662">
        <f t="shared" si="766"/>
        <v>42595</v>
      </c>
      <c r="K2662" t="str">
        <f t="shared" si="767"/>
        <v>NQQ1</v>
      </c>
      <c r="L2662">
        <f t="shared" si="768"/>
        <v>115</v>
      </c>
      <c r="M2662">
        <f t="shared" si="769"/>
        <v>4</v>
      </c>
      <c r="N2662">
        <f t="shared" si="770"/>
        <v>0</v>
      </c>
      <c r="O2662">
        <f t="shared" si="771"/>
        <v>0</v>
      </c>
      <c r="P2662" s="52" t="str">
        <f t="shared" si="772"/>
        <v>BOOKING.COM</v>
      </c>
      <c r="Q2662" s="52" t="str">
        <f t="shared" si="773"/>
        <v>*JBS HOTELS</v>
      </c>
      <c r="R2662" s="52" t="str">
        <f t="shared" si="774"/>
        <v>TOERKOOP REISBURO DE VEER</v>
      </c>
    </row>
    <row r="2663" spans="1:18" ht="15" customHeight="1">
      <c r="A2663" t="str">
        <f t="shared" si="757"/>
        <v>JAPANWALA, SAAID</v>
      </c>
      <c r="B2663" t="str">
        <f t="shared" si="758"/>
        <v>806-173018</v>
      </c>
      <c r="C2663">
        <f t="shared" si="759"/>
        <v>93155045</v>
      </c>
      <c r="D2663" t="str">
        <f t="shared" si="760"/>
        <v>Checked Out</v>
      </c>
      <c r="E2663" t="str">
        <f t="shared" si="761"/>
        <v>CRS</v>
      </c>
      <c r="F2663" t="str">
        <f t="shared" si="762"/>
        <v>RACK</v>
      </c>
      <c r="G2663" t="str">
        <f t="shared" si="763"/>
        <v>SBK</v>
      </c>
      <c r="H2663">
        <f t="shared" si="764"/>
        <v>105</v>
      </c>
      <c r="I2663">
        <f t="shared" si="765"/>
        <v>42591</v>
      </c>
      <c r="J2663">
        <f t="shared" si="766"/>
        <v>42595</v>
      </c>
      <c r="K2663" t="str">
        <f t="shared" si="767"/>
        <v>NQQ1</v>
      </c>
      <c r="L2663">
        <f t="shared" si="768"/>
        <v>115</v>
      </c>
      <c r="M2663">
        <f t="shared" si="769"/>
        <v>4</v>
      </c>
      <c r="N2663">
        <f t="shared" si="770"/>
        <v>0</v>
      </c>
      <c r="O2663">
        <f t="shared" si="771"/>
        <v>0</v>
      </c>
      <c r="P2663" s="52" t="str">
        <f t="shared" si="772"/>
        <v>BOOKING.COM</v>
      </c>
      <c r="Q2663" s="52" t="str">
        <f t="shared" si="773"/>
        <v>*JBS HOTELS</v>
      </c>
      <c r="R2663" s="52" t="str">
        <f t="shared" si="774"/>
        <v>TOERKOOP REISBURO DE VEER</v>
      </c>
    </row>
    <row r="2664" spans="1:18" ht="15" customHeight="1">
      <c r="A2664" t="str">
        <f t="shared" si="757"/>
        <v>JAPANWALA, SAAID</v>
      </c>
      <c r="B2664" t="str">
        <f t="shared" si="758"/>
        <v>806-173018</v>
      </c>
      <c r="C2664">
        <f t="shared" si="759"/>
        <v>93155045</v>
      </c>
      <c r="D2664" t="str">
        <f t="shared" si="760"/>
        <v>Checked Out</v>
      </c>
      <c r="E2664" t="str">
        <f t="shared" si="761"/>
        <v>CRS</v>
      </c>
      <c r="F2664" t="str">
        <f t="shared" si="762"/>
        <v>RACK</v>
      </c>
      <c r="G2664" t="str">
        <f t="shared" si="763"/>
        <v>SBK</v>
      </c>
      <c r="H2664">
        <f t="shared" si="764"/>
        <v>105</v>
      </c>
      <c r="I2664">
        <f t="shared" si="765"/>
        <v>42591</v>
      </c>
      <c r="J2664">
        <f t="shared" si="766"/>
        <v>42595</v>
      </c>
      <c r="K2664" t="str">
        <f t="shared" si="767"/>
        <v>NQQ1</v>
      </c>
      <c r="L2664">
        <f t="shared" si="768"/>
        <v>115</v>
      </c>
      <c r="M2664">
        <f t="shared" si="769"/>
        <v>4</v>
      </c>
      <c r="N2664">
        <f t="shared" si="770"/>
        <v>0</v>
      </c>
      <c r="O2664">
        <f t="shared" si="771"/>
        <v>0</v>
      </c>
      <c r="P2664" s="52" t="str">
        <f t="shared" si="772"/>
        <v>BOOKING.COM</v>
      </c>
      <c r="Q2664" s="52" t="str">
        <f t="shared" si="773"/>
        <v>*JBS HOTELS</v>
      </c>
      <c r="R2664" s="52" t="str">
        <f t="shared" si="774"/>
        <v>TOERKOOP REISBURO DE VEER</v>
      </c>
    </row>
    <row r="2665" spans="1:18" ht="15" customHeight="1">
      <c r="A2665" t="str">
        <f t="shared" si="757"/>
        <v>JAPANWALA, SAAID</v>
      </c>
      <c r="B2665" t="str">
        <f t="shared" si="758"/>
        <v>806-173018</v>
      </c>
      <c r="C2665">
        <f t="shared" si="759"/>
        <v>93155045</v>
      </c>
      <c r="D2665" t="str">
        <f t="shared" si="760"/>
        <v>Checked Out</v>
      </c>
      <c r="E2665" t="str">
        <f t="shared" si="761"/>
        <v>CRS</v>
      </c>
      <c r="F2665" t="str">
        <f t="shared" si="762"/>
        <v>RACK</v>
      </c>
      <c r="G2665" t="str">
        <f t="shared" si="763"/>
        <v>SBK</v>
      </c>
      <c r="H2665">
        <f t="shared" si="764"/>
        <v>105</v>
      </c>
      <c r="I2665">
        <f t="shared" si="765"/>
        <v>42591</v>
      </c>
      <c r="J2665">
        <f t="shared" si="766"/>
        <v>42595</v>
      </c>
      <c r="K2665" t="str">
        <f t="shared" si="767"/>
        <v>NQQ1</v>
      </c>
      <c r="L2665">
        <f t="shared" si="768"/>
        <v>115</v>
      </c>
      <c r="M2665">
        <f t="shared" si="769"/>
        <v>4</v>
      </c>
      <c r="N2665">
        <f t="shared" si="770"/>
        <v>0</v>
      </c>
      <c r="O2665">
        <f t="shared" si="771"/>
        <v>0</v>
      </c>
      <c r="P2665" s="52" t="str">
        <f t="shared" si="772"/>
        <v>BOOKING.COM</v>
      </c>
      <c r="Q2665" s="52" t="str">
        <f t="shared" si="773"/>
        <v>*JBS HOTELS</v>
      </c>
      <c r="R2665" s="52" t="str">
        <f t="shared" si="774"/>
        <v>TOERKOOP REISBURO DE VEER</v>
      </c>
    </row>
    <row r="2666" spans="1:18" ht="15" customHeight="1">
      <c r="A2666" t="str">
        <f t="shared" si="757"/>
        <v>JAPANWALA, SAAID</v>
      </c>
      <c r="B2666" t="str">
        <f t="shared" si="758"/>
        <v>806-173018</v>
      </c>
      <c r="C2666">
        <f t="shared" si="759"/>
        <v>93155045</v>
      </c>
      <c r="D2666" t="str">
        <f t="shared" si="760"/>
        <v>Checked Out</v>
      </c>
      <c r="E2666" t="str">
        <f t="shared" si="761"/>
        <v>CRS</v>
      </c>
      <c r="F2666" t="str">
        <f t="shared" si="762"/>
        <v>RACK</v>
      </c>
      <c r="G2666" t="str">
        <f t="shared" si="763"/>
        <v>SBK</v>
      </c>
      <c r="H2666">
        <f t="shared" si="764"/>
        <v>105</v>
      </c>
      <c r="I2666">
        <f t="shared" si="765"/>
        <v>42591</v>
      </c>
      <c r="J2666">
        <f t="shared" si="766"/>
        <v>42595</v>
      </c>
      <c r="K2666" t="str">
        <f t="shared" si="767"/>
        <v>NQQ1</v>
      </c>
      <c r="L2666">
        <f t="shared" si="768"/>
        <v>115</v>
      </c>
      <c r="M2666">
        <f t="shared" si="769"/>
        <v>4</v>
      </c>
      <c r="N2666">
        <f t="shared" si="770"/>
        <v>0</v>
      </c>
      <c r="O2666">
        <f t="shared" si="771"/>
        <v>0</v>
      </c>
      <c r="P2666" s="52" t="str">
        <f t="shared" si="772"/>
        <v>BOOKING.COM</v>
      </c>
      <c r="Q2666" s="52" t="str">
        <f t="shared" si="773"/>
        <v>*JBS HOTELS</v>
      </c>
      <c r="R2666" s="52" t="str">
        <f t="shared" si="774"/>
        <v>TOERKOOP REISBURO DE VEER</v>
      </c>
    </row>
    <row r="2667" spans="1:18" ht="15" customHeight="1">
      <c r="A2667" t="str">
        <f t="shared" si="757"/>
        <v>JAPANWALA, SAAID</v>
      </c>
      <c r="B2667" t="str">
        <f t="shared" si="758"/>
        <v>806-173018</v>
      </c>
      <c r="C2667">
        <f t="shared" si="759"/>
        <v>93155045</v>
      </c>
      <c r="D2667" t="str">
        <f t="shared" si="760"/>
        <v>Checked Out</v>
      </c>
      <c r="E2667" t="str">
        <f t="shared" si="761"/>
        <v>CRS</v>
      </c>
      <c r="F2667" t="str">
        <f t="shared" si="762"/>
        <v>RACK</v>
      </c>
      <c r="G2667" t="str">
        <f t="shared" si="763"/>
        <v>SBK</v>
      </c>
      <c r="H2667">
        <f t="shared" si="764"/>
        <v>105</v>
      </c>
      <c r="I2667">
        <f t="shared" si="765"/>
        <v>42591</v>
      </c>
      <c r="J2667">
        <f t="shared" si="766"/>
        <v>42595</v>
      </c>
      <c r="K2667" t="str">
        <f t="shared" si="767"/>
        <v>NQQ1</v>
      </c>
      <c r="L2667">
        <f t="shared" si="768"/>
        <v>115</v>
      </c>
      <c r="M2667">
        <f t="shared" si="769"/>
        <v>4</v>
      </c>
      <c r="N2667">
        <f t="shared" si="770"/>
        <v>0</v>
      </c>
      <c r="O2667">
        <f t="shared" si="771"/>
        <v>0</v>
      </c>
      <c r="P2667" s="52" t="str">
        <f t="shared" si="772"/>
        <v>BOOKING.COM</v>
      </c>
      <c r="Q2667" s="52" t="str">
        <f t="shared" si="773"/>
        <v>*JBS HOTELS</v>
      </c>
      <c r="R2667" s="52" t="str">
        <f t="shared" si="774"/>
        <v>TOERKOOP REISBURO DE VEER</v>
      </c>
    </row>
    <row r="2668" spans="1:18" ht="15" customHeight="1">
      <c r="A2668" t="str">
        <f t="shared" si="757"/>
        <v>JAPANWALA, SAAID</v>
      </c>
      <c r="B2668" t="str">
        <f t="shared" si="758"/>
        <v>806-173018</v>
      </c>
      <c r="C2668">
        <f t="shared" si="759"/>
        <v>93155045</v>
      </c>
      <c r="D2668" t="str">
        <f t="shared" si="760"/>
        <v>Checked Out</v>
      </c>
      <c r="E2668" t="str">
        <f t="shared" si="761"/>
        <v>CRS</v>
      </c>
      <c r="F2668" t="str">
        <f t="shared" si="762"/>
        <v>RACK</v>
      </c>
      <c r="G2668" t="str">
        <f t="shared" si="763"/>
        <v>SBK</v>
      </c>
      <c r="H2668">
        <f t="shared" si="764"/>
        <v>105</v>
      </c>
      <c r="I2668">
        <f t="shared" si="765"/>
        <v>42591</v>
      </c>
      <c r="J2668">
        <f t="shared" si="766"/>
        <v>42595</v>
      </c>
      <c r="K2668" t="str">
        <f t="shared" si="767"/>
        <v>NQQ1</v>
      </c>
      <c r="L2668">
        <f t="shared" si="768"/>
        <v>115</v>
      </c>
      <c r="M2668">
        <f t="shared" si="769"/>
        <v>4</v>
      </c>
      <c r="N2668">
        <f t="shared" si="770"/>
        <v>0</v>
      </c>
      <c r="O2668">
        <f t="shared" si="771"/>
        <v>0</v>
      </c>
      <c r="P2668" s="52" t="str">
        <f t="shared" si="772"/>
        <v>BOOKING.COM</v>
      </c>
      <c r="Q2668" s="52" t="str">
        <f t="shared" si="773"/>
        <v>*JBS HOTELS</v>
      </c>
      <c r="R2668" s="52" t="str">
        <f t="shared" si="774"/>
        <v>TOERKOOP REISBURO DE VEER</v>
      </c>
    </row>
    <row r="2669" spans="1:18" ht="15" customHeight="1">
      <c r="A2669" t="str">
        <f t="shared" si="757"/>
        <v>JAPANWALA, SAAID</v>
      </c>
      <c r="B2669" t="str">
        <f t="shared" si="758"/>
        <v>806-173018</v>
      </c>
      <c r="C2669">
        <f t="shared" si="759"/>
        <v>93155045</v>
      </c>
      <c r="D2669" t="str">
        <f t="shared" si="760"/>
        <v>Checked Out</v>
      </c>
      <c r="E2669" t="str">
        <f t="shared" si="761"/>
        <v>CRS</v>
      </c>
      <c r="F2669" t="str">
        <f t="shared" si="762"/>
        <v>RACK</v>
      </c>
      <c r="G2669" t="str">
        <f t="shared" si="763"/>
        <v>SBK</v>
      </c>
      <c r="H2669">
        <f t="shared" si="764"/>
        <v>105</v>
      </c>
      <c r="I2669">
        <f t="shared" si="765"/>
        <v>42591</v>
      </c>
      <c r="J2669">
        <f t="shared" si="766"/>
        <v>42595</v>
      </c>
      <c r="K2669" t="str">
        <f t="shared" si="767"/>
        <v>NQQ1</v>
      </c>
      <c r="L2669">
        <f t="shared" si="768"/>
        <v>115</v>
      </c>
      <c r="M2669">
        <f t="shared" si="769"/>
        <v>4</v>
      </c>
      <c r="N2669">
        <f t="shared" si="770"/>
        <v>0</v>
      </c>
      <c r="O2669">
        <f t="shared" si="771"/>
        <v>0</v>
      </c>
      <c r="P2669" s="52" t="str">
        <f t="shared" si="772"/>
        <v>BOOKING.COM</v>
      </c>
      <c r="Q2669" s="52" t="str">
        <f t="shared" si="773"/>
        <v>*JBS HOTELS</v>
      </c>
      <c r="R2669" s="52" t="str">
        <f t="shared" si="774"/>
        <v>TOERKOOP REISBURO DE VEER</v>
      </c>
    </row>
    <row r="2670" spans="1:18" ht="15" customHeight="1">
      <c r="A2670" t="str">
        <f t="shared" si="757"/>
        <v>JAPANWALA, SAAID</v>
      </c>
      <c r="B2670" t="str">
        <f t="shared" si="758"/>
        <v>806-173018</v>
      </c>
      <c r="C2670">
        <f t="shared" si="759"/>
        <v>93155045</v>
      </c>
      <c r="D2670" t="str">
        <f t="shared" si="760"/>
        <v>Checked Out</v>
      </c>
      <c r="E2670" t="str">
        <f t="shared" si="761"/>
        <v>CRS</v>
      </c>
      <c r="F2670" t="str">
        <f t="shared" si="762"/>
        <v>RACK</v>
      </c>
      <c r="G2670" t="str">
        <f t="shared" si="763"/>
        <v>SBK</v>
      </c>
      <c r="H2670">
        <f t="shared" si="764"/>
        <v>105</v>
      </c>
      <c r="I2670">
        <f t="shared" si="765"/>
        <v>42591</v>
      </c>
      <c r="J2670">
        <f t="shared" si="766"/>
        <v>42595</v>
      </c>
      <c r="K2670" t="str">
        <f t="shared" si="767"/>
        <v>NQQ1</v>
      </c>
      <c r="L2670">
        <f t="shared" si="768"/>
        <v>115</v>
      </c>
      <c r="M2670">
        <f t="shared" si="769"/>
        <v>4</v>
      </c>
      <c r="N2670">
        <f t="shared" si="770"/>
        <v>0</v>
      </c>
      <c r="O2670">
        <f t="shared" si="771"/>
        <v>0</v>
      </c>
      <c r="P2670" s="52" t="str">
        <f t="shared" si="772"/>
        <v>BOOKING.COM</v>
      </c>
      <c r="Q2670" s="52" t="str">
        <f t="shared" si="773"/>
        <v>*JBS HOTELS</v>
      </c>
      <c r="R2670" s="52" t="str">
        <f t="shared" si="774"/>
        <v>TOERKOOP REISBURO DE VEER</v>
      </c>
    </row>
    <row r="2671" spans="1:18" ht="15" customHeight="1">
      <c r="A2671" t="str">
        <f t="shared" si="757"/>
        <v>JAPANWALA, SAAID</v>
      </c>
      <c r="B2671" t="str">
        <f t="shared" si="758"/>
        <v>806-173018</v>
      </c>
      <c r="C2671">
        <f t="shared" si="759"/>
        <v>93155045</v>
      </c>
      <c r="D2671" t="str">
        <f t="shared" si="760"/>
        <v>Checked Out</v>
      </c>
      <c r="E2671" t="str">
        <f t="shared" si="761"/>
        <v>CRS</v>
      </c>
      <c r="F2671" t="str">
        <f t="shared" si="762"/>
        <v>RACK</v>
      </c>
      <c r="G2671" t="str">
        <f t="shared" si="763"/>
        <v>SBK</v>
      </c>
      <c r="H2671">
        <f t="shared" si="764"/>
        <v>105</v>
      </c>
      <c r="I2671">
        <f t="shared" si="765"/>
        <v>42591</v>
      </c>
      <c r="J2671">
        <f t="shared" si="766"/>
        <v>42595</v>
      </c>
      <c r="K2671" t="str">
        <f t="shared" si="767"/>
        <v>NQQ1</v>
      </c>
      <c r="L2671">
        <f t="shared" si="768"/>
        <v>115</v>
      </c>
      <c r="M2671">
        <f t="shared" si="769"/>
        <v>4</v>
      </c>
      <c r="N2671">
        <f t="shared" si="770"/>
        <v>0</v>
      </c>
      <c r="O2671">
        <f t="shared" si="771"/>
        <v>0</v>
      </c>
      <c r="P2671" s="52" t="str">
        <f t="shared" si="772"/>
        <v>BOOKING.COM</v>
      </c>
      <c r="Q2671" s="52" t="str">
        <f t="shared" si="773"/>
        <v>*JBS HOTELS</v>
      </c>
      <c r="R2671" s="52" t="str">
        <f t="shared" si="774"/>
        <v>TOERKOOP REISBURO DE VEER</v>
      </c>
    </row>
    <row r="2672" spans="1:18" ht="15" customHeight="1">
      <c r="A2672" t="str">
        <f t="shared" si="757"/>
        <v>JAPANWALA, SAAID</v>
      </c>
      <c r="B2672" t="str">
        <f t="shared" si="758"/>
        <v>806-173018</v>
      </c>
      <c r="C2672">
        <f t="shared" si="759"/>
        <v>93155045</v>
      </c>
      <c r="D2672" t="str">
        <f t="shared" si="760"/>
        <v>Checked Out</v>
      </c>
      <c r="E2672" t="str">
        <f t="shared" si="761"/>
        <v>CRS</v>
      </c>
      <c r="F2672" t="str">
        <f t="shared" si="762"/>
        <v>RACK</v>
      </c>
      <c r="G2672" t="str">
        <f t="shared" si="763"/>
        <v>SBK</v>
      </c>
      <c r="H2672">
        <f t="shared" si="764"/>
        <v>105</v>
      </c>
      <c r="I2672">
        <f t="shared" si="765"/>
        <v>42591</v>
      </c>
      <c r="J2672">
        <f t="shared" si="766"/>
        <v>42595</v>
      </c>
      <c r="K2672" t="str">
        <f t="shared" si="767"/>
        <v>NQQ1</v>
      </c>
      <c r="L2672">
        <f t="shared" si="768"/>
        <v>115</v>
      </c>
      <c r="M2672">
        <f t="shared" si="769"/>
        <v>4</v>
      </c>
      <c r="N2672">
        <f t="shared" si="770"/>
        <v>0</v>
      </c>
      <c r="O2672">
        <f t="shared" si="771"/>
        <v>0</v>
      </c>
      <c r="P2672" s="52" t="str">
        <f t="shared" si="772"/>
        <v>BOOKING.COM</v>
      </c>
      <c r="Q2672" s="52" t="str">
        <f t="shared" si="773"/>
        <v>*JBS HOTELS</v>
      </c>
      <c r="R2672" s="52" t="str">
        <f t="shared" si="774"/>
        <v>TOERKOOP REISBURO DE VEER</v>
      </c>
    </row>
    <row r="2673" spans="1:18" ht="15" customHeight="1">
      <c r="A2673" t="str">
        <f t="shared" si="757"/>
        <v>JAPANWALA, SAAID</v>
      </c>
      <c r="B2673" t="str">
        <f t="shared" si="758"/>
        <v>806-173018</v>
      </c>
      <c r="C2673">
        <f t="shared" si="759"/>
        <v>93155045</v>
      </c>
      <c r="D2673" t="str">
        <f t="shared" si="760"/>
        <v>Checked Out</v>
      </c>
      <c r="E2673" t="str">
        <f t="shared" si="761"/>
        <v>CRS</v>
      </c>
      <c r="F2673" t="str">
        <f t="shared" si="762"/>
        <v>RACK</v>
      </c>
      <c r="G2673" t="str">
        <f t="shared" si="763"/>
        <v>SBK</v>
      </c>
      <c r="H2673">
        <f t="shared" si="764"/>
        <v>105</v>
      </c>
      <c r="I2673">
        <f t="shared" si="765"/>
        <v>42591</v>
      </c>
      <c r="J2673">
        <f t="shared" si="766"/>
        <v>42595</v>
      </c>
      <c r="K2673" t="str">
        <f t="shared" si="767"/>
        <v>NQQ1</v>
      </c>
      <c r="L2673">
        <f t="shared" si="768"/>
        <v>115</v>
      </c>
      <c r="M2673">
        <f t="shared" si="769"/>
        <v>4</v>
      </c>
      <c r="N2673">
        <f t="shared" si="770"/>
        <v>0</v>
      </c>
      <c r="O2673">
        <f t="shared" si="771"/>
        <v>0</v>
      </c>
      <c r="P2673" s="52" t="str">
        <f t="shared" si="772"/>
        <v>BOOKING.COM</v>
      </c>
      <c r="Q2673" s="52" t="str">
        <f t="shared" si="773"/>
        <v>*JBS HOTELS</v>
      </c>
      <c r="R2673" s="52" t="str">
        <f t="shared" si="774"/>
        <v>TOERKOOP REISBURO DE VEER</v>
      </c>
    </row>
    <row r="2674" spans="1:18" ht="15" customHeight="1">
      <c r="A2674" t="str">
        <f t="shared" si="757"/>
        <v>JAPANWALA, SAAID</v>
      </c>
      <c r="B2674" t="str">
        <f t="shared" si="758"/>
        <v>806-173018</v>
      </c>
      <c r="C2674">
        <f t="shared" si="759"/>
        <v>93155045</v>
      </c>
      <c r="D2674" t="str">
        <f t="shared" si="760"/>
        <v>Checked Out</v>
      </c>
      <c r="E2674" t="str">
        <f t="shared" si="761"/>
        <v>CRS</v>
      </c>
      <c r="F2674" t="str">
        <f t="shared" si="762"/>
        <v>RACK</v>
      </c>
      <c r="G2674" t="str">
        <f t="shared" si="763"/>
        <v>SBK</v>
      </c>
      <c r="H2674">
        <f t="shared" si="764"/>
        <v>105</v>
      </c>
      <c r="I2674">
        <f t="shared" si="765"/>
        <v>42591</v>
      </c>
      <c r="J2674">
        <f t="shared" si="766"/>
        <v>42595</v>
      </c>
      <c r="K2674" t="str">
        <f t="shared" si="767"/>
        <v>NQQ1</v>
      </c>
      <c r="L2674">
        <f t="shared" si="768"/>
        <v>115</v>
      </c>
      <c r="M2674">
        <f t="shared" si="769"/>
        <v>4</v>
      </c>
      <c r="N2674">
        <f t="shared" si="770"/>
        <v>0</v>
      </c>
      <c r="O2674">
        <f t="shared" si="771"/>
        <v>0</v>
      </c>
      <c r="P2674" s="52" t="str">
        <f t="shared" si="772"/>
        <v>BOOKING.COM</v>
      </c>
      <c r="Q2674" s="52" t="str">
        <f t="shared" si="773"/>
        <v>*JBS HOTELS</v>
      </c>
      <c r="R2674" s="52" t="str">
        <f t="shared" si="774"/>
        <v>TOERKOOP REISBURO DE VEER</v>
      </c>
    </row>
    <row r="2675" spans="1:18" ht="15" customHeight="1">
      <c r="A2675" t="str">
        <f t="shared" si="757"/>
        <v>JAPANWALA, SAAID</v>
      </c>
      <c r="B2675" t="str">
        <f t="shared" si="758"/>
        <v>806-173018</v>
      </c>
      <c r="C2675">
        <f t="shared" si="759"/>
        <v>93155045</v>
      </c>
      <c r="D2675" t="str">
        <f t="shared" si="760"/>
        <v>Checked Out</v>
      </c>
      <c r="E2675" t="str">
        <f t="shared" si="761"/>
        <v>CRS</v>
      </c>
      <c r="F2675" t="str">
        <f t="shared" si="762"/>
        <v>RACK</v>
      </c>
      <c r="G2675" t="str">
        <f t="shared" si="763"/>
        <v>SBK</v>
      </c>
      <c r="H2675">
        <f t="shared" si="764"/>
        <v>105</v>
      </c>
      <c r="I2675">
        <f t="shared" si="765"/>
        <v>42591</v>
      </c>
      <c r="J2675">
        <f t="shared" si="766"/>
        <v>42595</v>
      </c>
      <c r="K2675" t="str">
        <f t="shared" si="767"/>
        <v>NQQ1</v>
      </c>
      <c r="L2675">
        <f t="shared" si="768"/>
        <v>115</v>
      </c>
      <c r="M2675">
        <f t="shared" si="769"/>
        <v>4</v>
      </c>
      <c r="N2675">
        <f t="shared" si="770"/>
        <v>0</v>
      </c>
      <c r="O2675">
        <f t="shared" si="771"/>
        <v>0</v>
      </c>
      <c r="P2675" s="52" t="str">
        <f t="shared" si="772"/>
        <v>BOOKING.COM</v>
      </c>
      <c r="Q2675" s="52" t="str">
        <f t="shared" si="773"/>
        <v>*JBS HOTELS</v>
      </c>
      <c r="R2675" s="52" t="str">
        <f t="shared" si="774"/>
        <v>TOERKOOP REISBURO DE VEER</v>
      </c>
    </row>
    <row r="2676" spans="1:18" ht="15" customHeight="1">
      <c r="A2676" t="str">
        <f t="shared" si="757"/>
        <v>JAPANWALA, SAAID</v>
      </c>
      <c r="B2676" t="str">
        <f t="shared" si="758"/>
        <v>806-173018</v>
      </c>
      <c r="C2676">
        <f t="shared" si="759"/>
        <v>93155045</v>
      </c>
      <c r="D2676" t="str">
        <f t="shared" si="760"/>
        <v>Checked Out</v>
      </c>
      <c r="E2676" t="str">
        <f t="shared" si="761"/>
        <v>CRS</v>
      </c>
      <c r="F2676" t="str">
        <f t="shared" si="762"/>
        <v>RACK</v>
      </c>
      <c r="G2676" t="str">
        <f t="shared" si="763"/>
        <v>SBK</v>
      </c>
      <c r="H2676">
        <f t="shared" si="764"/>
        <v>105</v>
      </c>
      <c r="I2676">
        <f t="shared" si="765"/>
        <v>42591</v>
      </c>
      <c r="J2676">
        <f t="shared" si="766"/>
        <v>42595</v>
      </c>
      <c r="K2676" t="str">
        <f t="shared" si="767"/>
        <v>NQQ1</v>
      </c>
      <c r="L2676">
        <f t="shared" si="768"/>
        <v>115</v>
      </c>
      <c r="M2676">
        <f t="shared" si="769"/>
        <v>4</v>
      </c>
      <c r="N2676">
        <f t="shared" si="770"/>
        <v>0</v>
      </c>
      <c r="O2676">
        <f t="shared" si="771"/>
        <v>0</v>
      </c>
      <c r="P2676" s="52" t="str">
        <f t="shared" si="772"/>
        <v>BOOKING.COM</v>
      </c>
      <c r="Q2676" s="52" t="str">
        <f t="shared" si="773"/>
        <v>*JBS HOTELS</v>
      </c>
      <c r="R2676" s="52" t="str">
        <f t="shared" si="774"/>
        <v>TOERKOOP REISBURO DE VEER</v>
      </c>
    </row>
    <row r="2677" spans="1:18" ht="15" customHeight="1">
      <c r="A2677" t="str">
        <f t="shared" si="757"/>
        <v>JAPANWALA, SAAID</v>
      </c>
      <c r="B2677" t="str">
        <f t="shared" si="758"/>
        <v>806-173018</v>
      </c>
      <c r="C2677">
        <f t="shared" si="759"/>
        <v>93155045</v>
      </c>
      <c r="D2677" t="str">
        <f t="shared" si="760"/>
        <v>Checked Out</v>
      </c>
      <c r="E2677" t="str">
        <f t="shared" si="761"/>
        <v>CRS</v>
      </c>
      <c r="F2677" t="str">
        <f t="shared" si="762"/>
        <v>RACK</v>
      </c>
      <c r="G2677" t="str">
        <f t="shared" si="763"/>
        <v>SBK</v>
      </c>
      <c r="H2677">
        <f t="shared" si="764"/>
        <v>105</v>
      </c>
      <c r="I2677">
        <f t="shared" si="765"/>
        <v>42591</v>
      </c>
      <c r="J2677">
        <f t="shared" si="766"/>
        <v>42595</v>
      </c>
      <c r="K2677" t="str">
        <f t="shared" si="767"/>
        <v>NQQ1</v>
      </c>
      <c r="L2677">
        <f t="shared" si="768"/>
        <v>115</v>
      </c>
      <c r="M2677">
        <f t="shared" si="769"/>
        <v>4</v>
      </c>
      <c r="N2677">
        <f t="shared" si="770"/>
        <v>0</v>
      </c>
      <c r="O2677">
        <f t="shared" si="771"/>
        <v>0</v>
      </c>
      <c r="P2677" s="52" t="str">
        <f t="shared" si="772"/>
        <v>BOOKING.COM</v>
      </c>
      <c r="Q2677" s="52" t="str">
        <f t="shared" si="773"/>
        <v>*JBS HOTELS</v>
      </c>
      <c r="R2677" s="52" t="str">
        <f t="shared" si="774"/>
        <v>TOERKOOP REISBURO DE VEER</v>
      </c>
    </row>
    <row r="2678" spans="1:18" ht="15" customHeight="1">
      <c r="A2678" t="str">
        <f t="shared" si="757"/>
        <v>JAPANWALA, SAAID</v>
      </c>
      <c r="B2678" t="str">
        <f t="shared" si="758"/>
        <v>806-173018</v>
      </c>
      <c r="C2678">
        <f t="shared" si="759"/>
        <v>93155045</v>
      </c>
      <c r="D2678" t="str">
        <f t="shared" si="760"/>
        <v>Checked Out</v>
      </c>
      <c r="E2678" t="str">
        <f t="shared" si="761"/>
        <v>CRS</v>
      </c>
      <c r="F2678" t="str">
        <f t="shared" si="762"/>
        <v>RACK</v>
      </c>
      <c r="G2678" t="str">
        <f t="shared" si="763"/>
        <v>SBK</v>
      </c>
      <c r="H2678">
        <f t="shared" si="764"/>
        <v>105</v>
      </c>
      <c r="I2678">
        <f t="shared" si="765"/>
        <v>42591</v>
      </c>
      <c r="J2678">
        <f t="shared" si="766"/>
        <v>42595</v>
      </c>
      <c r="K2678" t="str">
        <f t="shared" si="767"/>
        <v>NQQ1</v>
      </c>
      <c r="L2678">
        <f t="shared" si="768"/>
        <v>115</v>
      </c>
      <c r="M2678">
        <f t="shared" si="769"/>
        <v>4</v>
      </c>
      <c r="N2678">
        <f t="shared" si="770"/>
        <v>0</v>
      </c>
      <c r="O2678">
        <f t="shared" si="771"/>
        <v>0</v>
      </c>
      <c r="P2678" s="52" t="str">
        <f t="shared" si="772"/>
        <v>BOOKING.COM</v>
      </c>
      <c r="Q2678" s="52" t="str">
        <f t="shared" si="773"/>
        <v>*JBS HOTELS</v>
      </c>
      <c r="R2678" s="52" t="str">
        <f t="shared" si="774"/>
        <v>TOERKOOP REISBURO DE VEER</v>
      </c>
    </row>
    <row r="2679" spans="1:18" ht="15" customHeight="1">
      <c r="A2679" t="str">
        <f t="shared" si="757"/>
        <v>JAPANWALA, SAAID</v>
      </c>
      <c r="B2679" t="str">
        <f t="shared" si="758"/>
        <v>806-173018</v>
      </c>
      <c r="C2679">
        <f t="shared" si="759"/>
        <v>93155045</v>
      </c>
      <c r="D2679" t="str">
        <f t="shared" si="760"/>
        <v>Checked Out</v>
      </c>
      <c r="E2679" t="str">
        <f t="shared" si="761"/>
        <v>CRS</v>
      </c>
      <c r="F2679" t="str">
        <f t="shared" si="762"/>
        <v>RACK</v>
      </c>
      <c r="G2679" t="str">
        <f t="shared" si="763"/>
        <v>SBK</v>
      </c>
      <c r="H2679">
        <f t="shared" si="764"/>
        <v>105</v>
      </c>
      <c r="I2679">
        <f t="shared" si="765"/>
        <v>42591</v>
      </c>
      <c r="J2679">
        <f t="shared" si="766"/>
        <v>42595</v>
      </c>
      <c r="K2679" t="str">
        <f t="shared" si="767"/>
        <v>NQQ1</v>
      </c>
      <c r="L2679">
        <f t="shared" si="768"/>
        <v>115</v>
      </c>
      <c r="M2679">
        <f t="shared" si="769"/>
        <v>4</v>
      </c>
      <c r="N2679">
        <f t="shared" si="770"/>
        <v>0</v>
      </c>
      <c r="O2679">
        <f t="shared" si="771"/>
        <v>0</v>
      </c>
      <c r="P2679" s="52" t="str">
        <f t="shared" si="772"/>
        <v>BOOKING.COM</v>
      </c>
      <c r="Q2679" s="52" t="str">
        <f t="shared" si="773"/>
        <v>*JBS HOTELS</v>
      </c>
      <c r="R2679" s="52" t="str">
        <f t="shared" si="774"/>
        <v>TOERKOOP REISBURO DE VEER</v>
      </c>
    </row>
    <row r="2680" spans="1:18" ht="15" customHeight="1">
      <c r="A2680" t="str">
        <f t="shared" si="757"/>
        <v>JAPANWALA, SAAID</v>
      </c>
      <c r="B2680" t="str">
        <f t="shared" si="758"/>
        <v>806-173018</v>
      </c>
      <c r="C2680">
        <f t="shared" si="759"/>
        <v>93155045</v>
      </c>
      <c r="D2680" t="str">
        <f t="shared" si="760"/>
        <v>Checked Out</v>
      </c>
      <c r="E2680" t="str">
        <f t="shared" si="761"/>
        <v>CRS</v>
      </c>
      <c r="F2680" t="str">
        <f t="shared" si="762"/>
        <v>RACK</v>
      </c>
      <c r="G2680" t="str">
        <f t="shared" si="763"/>
        <v>SBK</v>
      </c>
      <c r="H2680">
        <f t="shared" si="764"/>
        <v>105</v>
      </c>
      <c r="I2680">
        <f t="shared" si="765"/>
        <v>42591</v>
      </c>
      <c r="J2680">
        <f t="shared" si="766"/>
        <v>42595</v>
      </c>
      <c r="K2680" t="str">
        <f t="shared" si="767"/>
        <v>NQQ1</v>
      </c>
      <c r="L2680">
        <f t="shared" si="768"/>
        <v>115</v>
      </c>
      <c r="M2680">
        <f t="shared" si="769"/>
        <v>4</v>
      </c>
      <c r="N2680">
        <f t="shared" si="770"/>
        <v>0</v>
      </c>
      <c r="O2680">
        <f t="shared" si="771"/>
        <v>0</v>
      </c>
      <c r="P2680" s="52" t="str">
        <f t="shared" si="772"/>
        <v>BOOKING.COM</v>
      </c>
      <c r="Q2680" s="52" t="str">
        <f t="shared" si="773"/>
        <v>*JBS HOTELS</v>
      </c>
      <c r="R2680" s="52" t="str">
        <f t="shared" si="774"/>
        <v>TOERKOOP REISBURO DE VEER</v>
      </c>
    </row>
    <row r="2681" spans="1:18" ht="15" customHeight="1">
      <c r="A2681" t="str">
        <f t="shared" si="757"/>
        <v>JAPANWALA, SAAID</v>
      </c>
      <c r="B2681" t="str">
        <f t="shared" si="758"/>
        <v>806-173018</v>
      </c>
      <c r="C2681">
        <f t="shared" si="759"/>
        <v>93155045</v>
      </c>
      <c r="D2681" t="str">
        <f t="shared" si="760"/>
        <v>Checked Out</v>
      </c>
      <c r="E2681" t="str">
        <f t="shared" si="761"/>
        <v>CRS</v>
      </c>
      <c r="F2681" t="str">
        <f t="shared" si="762"/>
        <v>RACK</v>
      </c>
      <c r="G2681" t="str">
        <f t="shared" si="763"/>
        <v>SBK</v>
      </c>
      <c r="H2681">
        <f t="shared" si="764"/>
        <v>105</v>
      </c>
      <c r="I2681">
        <f t="shared" si="765"/>
        <v>42591</v>
      </c>
      <c r="J2681">
        <f t="shared" si="766"/>
        <v>42595</v>
      </c>
      <c r="K2681" t="str">
        <f t="shared" si="767"/>
        <v>NQQ1</v>
      </c>
      <c r="L2681">
        <f t="shared" si="768"/>
        <v>115</v>
      </c>
      <c r="M2681">
        <f t="shared" si="769"/>
        <v>4</v>
      </c>
      <c r="N2681">
        <f t="shared" si="770"/>
        <v>0</v>
      </c>
      <c r="O2681">
        <f t="shared" si="771"/>
        <v>0</v>
      </c>
      <c r="P2681" s="52" t="str">
        <f t="shared" si="772"/>
        <v>BOOKING.COM</v>
      </c>
      <c r="Q2681" s="52" t="str">
        <f t="shared" si="773"/>
        <v>*JBS HOTELS</v>
      </c>
      <c r="R2681" s="52" t="str">
        <f t="shared" si="774"/>
        <v>TOERKOOP REISBURO DE VEER</v>
      </c>
    </row>
    <row r="2682" spans="1:18" ht="15" customHeight="1">
      <c r="A2682" t="str">
        <f t="shared" si="757"/>
        <v>JAPANWALA, SAAID</v>
      </c>
      <c r="B2682" t="str">
        <f t="shared" si="758"/>
        <v>806-173018</v>
      </c>
      <c r="C2682">
        <f t="shared" si="759"/>
        <v>93155045</v>
      </c>
      <c r="D2682" t="str">
        <f t="shared" si="760"/>
        <v>Checked Out</v>
      </c>
      <c r="E2682" t="str">
        <f t="shared" si="761"/>
        <v>CRS</v>
      </c>
      <c r="F2682" t="str">
        <f t="shared" si="762"/>
        <v>RACK</v>
      </c>
      <c r="G2682" t="str">
        <f t="shared" si="763"/>
        <v>SBK</v>
      </c>
      <c r="H2682">
        <f t="shared" si="764"/>
        <v>105</v>
      </c>
      <c r="I2682">
        <f t="shared" si="765"/>
        <v>42591</v>
      </c>
      <c r="J2682">
        <f t="shared" si="766"/>
        <v>42595</v>
      </c>
      <c r="K2682" t="str">
        <f t="shared" si="767"/>
        <v>NQQ1</v>
      </c>
      <c r="L2682">
        <f t="shared" si="768"/>
        <v>115</v>
      </c>
      <c r="M2682">
        <f t="shared" si="769"/>
        <v>4</v>
      </c>
      <c r="N2682">
        <f t="shared" si="770"/>
        <v>0</v>
      </c>
      <c r="O2682">
        <f t="shared" si="771"/>
        <v>0</v>
      </c>
      <c r="P2682" s="52" t="str">
        <f t="shared" si="772"/>
        <v>BOOKING.COM</v>
      </c>
      <c r="Q2682" s="52" t="str">
        <f t="shared" si="773"/>
        <v>*JBS HOTELS</v>
      </c>
      <c r="R2682" s="52" t="str">
        <f t="shared" si="774"/>
        <v>TOERKOOP REISBURO DE VEER</v>
      </c>
    </row>
    <row r="2683" spans="1:18" ht="15" customHeight="1">
      <c r="A2683" t="str">
        <f t="shared" si="757"/>
        <v>JAPANWALA, SAAID</v>
      </c>
      <c r="B2683" t="str">
        <f t="shared" si="758"/>
        <v>806-173018</v>
      </c>
      <c r="C2683">
        <f t="shared" si="759"/>
        <v>93155045</v>
      </c>
      <c r="D2683" t="str">
        <f t="shared" si="760"/>
        <v>Checked Out</v>
      </c>
      <c r="E2683" t="str">
        <f t="shared" si="761"/>
        <v>CRS</v>
      </c>
      <c r="F2683" t="str">
        <f t="shared" si="762"/>
        <v>RACK</v>
      </c>
      <c r="G2683" t="str">
        <f t="shared" si="763"/>
        <v>SBK</v>
      </c>
      <c r="H2683">
        <f t="shared" si="764"/>
        <v>105</v>
      </c>
      <c r="I2683">
        <f t="shared" si="765"/>
        <v>42591</v>
      </c>
      <c r="J2683">
        <f t="shared" si="766"/>
        <v>42595</v>
      </c>
      <c r="K2683" t="str">
        <f t="shared" si="767"/>
        <v>NQQ1</v>
      </c>
      <c r="L2683">
        <f t="shared" si="768"/>
        <v>115</v>
      </c>
      <c r="M2683">
        <f t="shared" si="769"/>
        <v>4</v>
      </c>
      <c r="N2683">
        <f t="shared" si="770"/>
        <v>0</v>
      </c>
      <c r="O2683">
        <f t="shared" si="771"/>
        <v>0</v>
      </c>
      <c r="P2683" s="52" t="str">
        <f t="shared" si="772"/>
        <v>BOOKING.COM</v>
      </c>
      <c r="Q2683" s="52" t="str">
        <f t="shared" si="773"/>
        <v>*JBS HOTELS</v>
      </c>
      <c r="R2683" s="52" t="str">
        <f t="shared" si="774"/>
        <v>TOERKOOP REISBURO DE VEER</v>
      </c>
    </row>
    <row r="2684" spans="1:18" ht="15" customHeight="1">
      <c r="A2684" t="str">
        <f t="shared" si="757"/>
        <v>JAPANWALA, SAAID</v>
      </c>
      <c r="B2684" t="str">
        <f t="shared" si="758"/>
        <v>806-173018</v>
      </c>
      <c r="C2684">
        <f t="shared" si="759"/>
        <v>93155045</v>
      </c>
      <c r="D2684" t="str">
        <f t="shared" si="760"/>
        <v>Checked Out</v>
      </c>
      <c r="E2684" t="str">
        <f t="shared" si="761"/>
        <v>CRS</v>
      </c>
      <c r="F2684" t="str">
        <f t="shared" si="762"/>
        <v>RACK</v>
      </c>
      <c r="G2684" t="str">
        <f t="shared" si="763"/>
        <v>SBK</v>
      </c>
      <c r="H2684">
        <f t="shared" si="764"/>
        <v>105</v>
      </c>
      <c r="I2684">
        <f t="shared" si="765"/>
        <v>42591</v>
      </c>
      <c r="J2684">
        <f t="shared" si="766"/>
        <v>42595</v>
      </c>
      <c r="K2684" t="str">
        <f t="shared" si="767"/>
        <v>NQQ1</v>
      </c>
      <c r="L2684">
        <f t="shared" si="768"/>
        <v>115</v>
      </c>
      <c r="M2684">
        <f t="shared" si="769"/>
        <v>4</v>
      </c>
      <c r="N2684">
        <f t="shared" si="770"/>
        <v>0</v>
      </c>
      <c r="O2684">
        <f t="shared" si="771"/>
        <v>0</v>
      </c>
      <c r="P2684" s="52" t="str">
        <f t="shared" si="772"/>
        <v>BOOKING.COM</v>
      </c>
      <c r="Q2684" s="52" t="str">
        <f t="shared" si="773"/>
        <v>*JBS HOTELS</v>
      </c>
      <c r="R2684" s="52" t="str">
        <f t="shared" si="774"/>
        <v>TOERKOOP REISBURO DE VEER</v>
      </c>
    </row>
    <row r="2685" spans="1:18" ht="15" customHeight="1">
      <c r="A2685" t="str">
        <f t="shared" si="757"/>
        <v>JAPANWALA, SAAID</v>
      </c>
      <c r="B2685" t="str">
        <f t="shared" si="758"/>
        <v>806-173018</v>
      </c>
      <c r="C2685">
        <f t="shared" si="759"/>
        <v>93155045</v>
      </c>
      <c r="D2685" t="str">
        <f t="shared" si="760"/>
        <v>Checked Out</v>
      </c>
      <c r="E2685" t="str">
        <f t="shared" si="761"/>
        <v>CRS</v>
      </c>
      <c r="F2685" t="str">
        <f t="shared" si="762"/>
        <v>RACK</v>
      </c>
      <c r="G2685" t="str">
        <f t="shared" si="763"/>
        <v>SBK</v>
      </c>
      <c r="H2685">
        <f t="shared" si="764"/>
        <v>105</v>
      </c>
      <c r="I2685">
        <f t="shared" si="765"/>
        <v>42591</v>
      </c>
      <c r="J2685">
        <f t="shared" si="766"/>
        <v>42595</v>
      </c>
      <c r="K2685" t="str">
        <f t="shared" si="767"/>
        <v>NQQ1</v>
      </c>
      <c r="L2685">
        <f t="shared" si="768"/>
        <v>115</v>
      </c>
      <c r="M2685">
        <f t="shared" si="769"/>
        <v>4</v>
      </c>
      <c r="N2685">
        <f t="shared" si="770"/>
        <v>0</v>
      </c>
      <c r="O2685">
        <f t="shared" si="771"/>
        <v>0</v>
      </c>
      <c r="P2685" s="52" t="str">
        <f t="shared" si="772"/>
        <v>BOOKING.COM</v>
      </c>
      <c r="Q2685" s="52" t="str">
        <f t="shared" si="773"/>
        <v>*JBS HOTELS</v>
      </c>
      <c r="R2685" s="52" t="str">
        <f t="shared" si="774"/>
        <v>TOERKOOP REISBURO DE VEER</v>
      </c>
    </row>
    <row r="2686" spans="1:18" ht="15" customHeight="1">
      <c r="A2686" t="str">
        <f t="shared" si="757"/>
        <v>JAPANWALA, SAAID</v>
      </c>
      <c r="B2686" t="str">
        <f t="shared" si="758"/>
        <v>806-173018</v>
      </c>
      <c r="C2686">
        <f t="shared" si="759"/>
        <v>93155045</v>
      </c>
      <c r="D2686" t="str">
        <f t="shared" si="760"/>
        <v>Checked Out</v>
      </c>
      <c r="E2686" t="str">
        <f t="shared" si="761"/>
        <v>CRS</v>
      </c>
      <c r="F2686" t="str">
        <f t="shared" si="762"/>
        <v>RACK</v>
      </c>
      <c r="G2686" t="str">
        <f t="shared" si="763"/>
        <v>SBK</v>
      </c>
      <c r="H2686">
        <f t="shared" si="764"/>
        <v>105</v>
      </c>
      <c r="I2686">
        <f t="shared" si="765"/>
        <v>42591</v>
      </c>
      <c r="J2686">
        <f t="shared" si="766"/>
        <v>42595</v>
      </c>
      <c r="K2686" t="str">
        <f t="shared" si="767"/>
        <v>NQQ1</v>
      </c>
      <c r="L2686">
        <f t="shared" si="768"/>
        <v>115</v>
      </c>
      <c r="M2686">
        <f t="shared" si="769"/>
        <v>4</v>
      </c>
      <c r="N2686">
        <f t="shared" si="770"/>
        <v>0</v>
      </c>
      <c r="O2686">
        <f t="shared" si="771"/>
        <v>0</v>
      </c>
      <c r="P2686" s="52" t="str">
        <f t="shared" si="772"/>
        <v>BOOKING.COM</v>
      </c>
      <c r="Q2686" s="52" t="str">
        <f t="shared" si="773"/>
        <v>*JBS HOTELS</v>
      </c>
      <c r="R2686" s="52" t="str">
        <f t="shared" si="774"/>
        <v>TOERKOOP REISBURO DE VEER</v>
      </c>
    </row>
    <row r="2687" spans="1:18" ht="15" customHeight="1">
      <c r="A2687" t="str">
        <f t="shared" si="757"/>
        <v>JAPANWALA, SAAID</v>
      </c>
      <c r="B2687" t="str">
        <f t="shared" si="758"/>
        <v>806-173018</v>
      </c>
      <c r="C2687">
        <f t="shared" si="759"/>
        <v>93155045</v>
      </c>
      <c r="D2687" t="str">
        <f t="shared" si="760"/>
        <v>Checked Out</v>
      </c>
      <c r="E2687" t="str">
        <f t="shared" si="761"/>
        <v>CRS</v>
      </c>
      <c r="F2687" t="str">
        <f t="shared" si="762"/>
        <v>RACK</v>
      </c>
      <c r="G2687" t="str">
        <f t="shared" si="763"/>
        <v>SBK</v>
      </c>
      <c r="H2687">
        <f t="shared" si="764"/>
        <v>105</v>
      </c>
      <c r="I2687">
        <f t="shared" si="765"/>
        <v>42591</v>
      </c>
      <c r="J2687">
        <f t="shared" si="766"/>
        <v>42595</v>
      </c>
      <c r="K2687" t="str">
        <f t="shared" si="767"/>
        <v>NQQ1</v>
      </c>
      <c r="L2687">
        <f t="shared" si="768"/>
        <v>115</v>
      </c>
      <c r="M2687">
        <f t="shared" si="769"/>
        <v>4</v>
      </c>
      <c r="N2687">
        <f t="shared" si="770"/>
        <v>0</v>
      </c>
      <c r="O2687">
        <f t="shared" si="771"/>
        <v>0</v>
      </c>
      <c r="P2687" s="52" t="str">
        <f t="shared" si="772"/>
        <v>BOOKING.COM</v>
      </c>
      <c r="Q2687" s="52" t="str">
        <f t="shared" si="773"/>
        <v>*JBS HOTELS</v>
      </c>
      <c r="R2687" s="52" t="str">
        <f t="shared" si="774"/>
        <v>TOERKOOP REISBURO DE VEER</v>
      </c>
    </row>
    <row r="2688" spans="1:18" ht="15" customHeight="1">
      <c r="A2688" t="str">
        <f t="shared" si="757"/>
        <v>JAPANWALA, SAAID</v>
      </c>
      <c r="B2688" t="str">
        <f t="shared" si="758"/>
        <v>806-173018</v>
      </c>
      <c r="C2688">
        <f t="shared" si="759"/>
        <v>93155045</v>
      </c>
      <c r="D2688" t="str">
        <f t="shared" si="760"/>
        <v>Checked Out</v>
      </c>
      <c r="E2688" t="str">
        <f t="shared" si="761"/>
        <v>CRS</v>
      </c>
      <c r="F2688" t="str">
        <f t="shared" si="762"/>
        <v>RACK</v>
      </c>
      <c r="G2688" t="str">
        <f t="shared" si="763"/>
        <v>SBK</v>
      </c>
      <c r="H2688">
        <f t="shared" si="764"/>
        <v>105</v>
      </c>
      <c r="I2688">
        <f t="shared" si="765"/>
        <v>42591</v>
      </c>
      <c r="J2688">
        <f t="shared" si="766"/>
        <v>42595</v>
      </c>
      <c r="K2688" t="str">
        <f t="shared" si="767"/>
        <v>NQQ1</v>
      </c>
      <c r="L2688">
        <f t="shared" si="768"/>
        <v>115</v>
      </c>
      <c r="M2688">
        <f t="shared" si="769"/>
        <v>4</v>
      </c>
      <c r="N2688">
        <f t="shared" si="770"/>
        <v>0</v>
      </c>
      <c r="O2688">
        <f t="shared" si="771"/>
        <v>0</v>
      </c>
      <c r="P2688" s="52" t="str">
        <f t="shared" si="772"/>
        <v>BOOKING.COM</v>
      </c>
      <c r="Q2688" s="52" t="str">
        <f t="shared" si="773"/>
        <v>*JBS HOTELS</v>
      </c>
      <c r="R2688" s="52" t="str">
        <f t="shared" si="774"/>
        <v>TOERKOOP REISBURO DE VEER</v>
      </c>
    </row>
    <row r="2689" spans="1:18" ht="15" customHeight="1">
      <c r="A2689" t="str">
        <f t="shared" si="757"/>
        <v>JAPANWALA, SAAID</v>
      </c>
      <c r="B2689" t="str">
        <f t="shared" si="758"/>
        <v>806-173018</v>
      </c>
      <c r="C2689">
        <f t="shared" si="759"/>
        <v>93155045</v>
      </c>
      <c r="D2689" t="str">
        <f t="shared" si="760"/>
        <v>Checked Out</v>
      </c>
      <c r="E2689" t="str">
        <f t="shared" si="761"/>
        <v>CRS</v>
      </c>
      <c r="F2689" t="str">
        <f t="shared" si="762"/>
        <v>RACK</v>
      </c>
      <c r="G2689" t="str">
        <f t="shared" si="763"/>
        <v>SBK</v>
      </c>
      <c r="H2689">
        <f t="shared" si="764"/>
        <v>105</v>
      </c>
      <c r="I2689">
        <f t="shared" si="765"/>
        <v>42591</v>
      </c>
      <c r="J2689">
        <f t="shared" si="766"/>
        <v>42595</v>
      </c>
      <c r="K2689" t="str">
        <f t="shared" si="767"/>
        <v>NQQ1</v>
      </c>
      <c r="L2689">
        <f t="shared" si="768"/>
        <v>115</v>
      </c>
      <c r="M2689">
        <f t="shared" si="769"/>
        <v>4</v>
      </c>
      <c r="N2689">
        <f t="shared" si="770"/>
        <v>0</v>
      </c>
      <c r="O2689">
        <f t="shared" si="771"/>
        <v>0</v>
      </c>
      <c r="P2689" s="52" t="str">
        <f t="shared" si="772"/>
        <v>BOOKING.COM</v>
      </c>
      <c r="Q2689" s="52" t="str">
        <f t="shared" si="773"/>
        <v>*JBS HOTELS</v>
      </c>
      <c r="R2689" s="52" t="str">
        <f t="shared" si="774"/>
        <v>TOERKOOP REISBURO DE VEER</v>
      </c>
    </row>
    <row r="2690" spans="1:18" ht="15" customHeight="1">
      <c r="A2690" t="str">
        <f t="shared" si="757"/>
        <v>JAPANWALA, SAAID</v>
      </c>
      <c r="B2690" t="str">
        <f t="shared" si="758"/>
        <v>806-173018</v>
      </c>
      <c r="C2690">
        <f t="shared" si="759"/>
        <v>93155045</v>
      </c>
      <c r="D2690" t="str">
        <f t="shared" si="760"/>
        <v>Checked Out</v>
      </c>
      <c r="E2690" t="str">
        <f t="shared" si="761"/>
        <v>CRS</v>
      </c>
      <c r="F2690" t="str">
        <f t="shared" si="762"/>
        <v>RACK</v>
      </c>
      <c r="G2690" t="str">
        <f t="shared" si="763"/>
        <v>SBK</v>
      </c>
      <c r="H2690">
        <f t="shared" si="764"/>
        <v>105</v>
      </c>
      <c r="I2690">
        <f t="shared" si="765"/>
        <v>42591</v>
      </c>
      <c r="J2690">
        <f t="shared" si="766"/>
        <v>42595</v>
      </c>
      <c r="K2690" t="str">
        <f t="shared" si="767"/>
        <v>NQQ1</v>
      </c>
      <c r="L2690">
        <f t="shared" si="768"/>
        <v>115</v>
      </c>
      <c r="M2690">
        <f t="shared" si="769"/>
        <v>4</v>
      </c>
      <c r="N2690">
        <f t="shared" si="770"/>
        <v>0</v>
      </c>
      <c r="O2690">
        <f t="shared" si="771"/>
        <v>0</v>
      </c>
      <c r="P2690" s="52" t="str">
        <f t="shared" si="772"/>
        <v>BOOKING.COM</v>
      </c>
      <c r="Q2690" s="52" t="str">
        <f t="shared" si="773"/>
        <v>*JBS HOTELS</v>
      </c>
      <c r="R2690" s="52" t="str">
        <f t="shared" si="774"/>
        <v>TOERKOOP REISBURO DE VEER</v>
      </c>
    </row>
    <row r="2691" spans="1:18" ht="15" customHeight="1">
      <c r="A2691" t="str">
        <f t="shared" si="757"/>
        <v>JAPANWALA, SAAID</v>
      </c>
      <c r="B2691" t="str">
        <f t="shared" si="758"/>
        <v>806-173018</v>
      </c>
      <c r="C2691">
        <f t="shared" si="759"/>
        <v>93155045</v>
      </c>
      <c r="D2691" t="str">
        <f t="shared" si="760"/>
        <v>Checked Out</v>
      </c>
      <c r="E2691" t="str">
        <f t="shared" si="761"/>
        <v>CRS</v>
      </c>
      <c r="F2691" t="str">
        <f t="shared" si="762"/>
        <v>RACK</v>
      </c>
      <c r="G2691" t="str">
        <f t="shared" si="763"/>
        <v>SBK</v>
      </c>
      <c r="H2691">
        <f t="shared" si="764"/>
        <v>105</v>
      </c>
      <c r="I2691">
        <f t="shared" si="765"/>
        <v>42591</v>
      </c>
      <c r="J2691">
        <f t="shared" si="766"/>
        <v>42595</v>
      </c>
      <c r="K2691" t="str">
        <f t="shared" si="767"/>
        <v>NQQ1</v>
      </c>
      <c r="L2691">
        <f t="shared" si="768"/>
        <v>115</v>
      </c>
      <c r="M2691">
        <f t="shared" si="769"/>
        <v>4</v>
      </c>
      <c r="N2691">
        <f t="shared" si="770"/>
        <v>0</v>
      </c>
      <c r="O2691">
        <f t="shared" si="771"/>
        <v>0</v>
      </c>
      <c r="P2691" s="52" t="str">
        <f t="shared" si="772"/>
        <v>BOOKING.COM</v>
      </c>
      <c r="Q2691" s="52" t="str">
        <f t="shared" si="773"/>
        <v>*JBS HOTELS</v>
      </c>
      <c r="R2691" s="52" t="str">
        <f t="shared" si="774"/>
        <v>TOERKOOP REISBURO DE VEER</v>
      </c>
    </row>
    <row r="2692" spans="1:18" ht="15" customHeight="1">
      <c r="A2692" t="str">
        <f t="shared" si="757"/>
        <v>JAPANWALA, SAAID</v>
      </c>
      <c r="B2692" t="str">
        <f t="shared" si="758"/>
        <v>806-173018</v>
      </c>
      <c r="C2692">
        <f t="shared" si="759"/>
        <v>93155045</v>
      </c>
      <c r="D2692" t="str">
        <f t="shared" si="760"/>
        <v>Checked Out</v>
      </c>
      <c r="E2692" t="str">
        <f t="shared" si="761"/>
        <v>CRS</v>
      </c>
      <c r="F2692" t="str">
        <f t="shared" si="762"/>
        <v>RACK</v>
      </c>
      <c r="G2692" t="str">
        <f t="shared" si="763"/>
        <v>SBK</v>
      </c>
      <c r="H2692">
        <f t="shared" si="764"/>
        <v>105</v>
      </c>
      <c r="I2692">
        <f t="shared" si="765"/>
        <v>42591</v>
      </c>
      <c r="J2692">
        <f t="shared" si="766"/>
        <v>42595</v>
      </c>
      <c r="K2692" t="str">
        <f t="shared" si="767"/>
        <v>NQQ1</v>
      </c>
      <c r="L2692">
        <f t="shared" si="768"/>
        <v>115</v>
      </c>
      <c r="M2692">
        <f t="shared" si="769"/>
        <v>4</v>
      </c>
      <c r="N2692">
        <f t="shared" si="770"/>
        <v>0</v>
      </c>
      <c r="O2692">
        <f t="shared" si="771"/>
        <v>0</v>
      </c>
      <c r="P2692" s="52" t="str">
        <f t="shared" si="772"/>
        <v>BOOKING.COM</v>
      </c>
      <c r="Q2692" s="52" t="str">
        <f t="shared" si="773"/>
        <v>*JBS HOTELS</v>
      </c>
      <c r="R2692" s="52" t="str">
        <f t="shared" si="774"/>
        <v>TOERKOOP REISBURO DE VEER</v>
      </c>
    </row>
    <row r="2693" spans="1:18" ht="15" customHeight="1">
      <c r="A2693" t="str">
        <f t="shared" si="757"/>
        <v>JAPANWALA, SAAID</v>
      </c>
      <c r="B2693" t="str">
        <f t="shared" si="758"/>
        <v>806-173018</v>
      </c>
      <c r="C2693">
        <f t="shared" si="759"/>
        <v>93155045</v>
      </c>
      <c r="D2693" t="str">
        <f t="shared" si="760"/>
        <v>Checked Out</v>
      </c>
      <c r="E2693" t="str">
        <f t="shared" si="761"/>
        <v>CRS</v>
      </c>
      <c r="F2693" t="str">
        <f t="shared" si="762"/>
        <v>RACK</v>
      </c>
      <c r="G2693" t="str">
        <f t="shared" si="763"/>
        <v>SBK</v>
      </c>
      <c r="H2693">
        <f t="shared" si="764"/>
        <v>105</v>
      </c>
      <c r="I2693">
        <f t="shared" si="765"/>
        <v>42591</v>
      </c>
      <c r="J2693">
        <f t="shared" si="766"/>
        <v>42595</v>
      </c>
      <c r="K2693" t="str">
        <f t="shared" si="767"/>
        <v>NQQ1</v>
      </c>
      <c r="L2693">
        <f t="shared" si="768"/>
        <v>115</v>
      </c>
      <c r="M2693">
        <f t="shared" si="769"/>
        <v>4</v>
      </c>
      <c r="N2693">
        <f t="shared" si="770"/>
        <v>0</v>
      </c>
      <c r="O2693">
        <f t="shared" si="771"/>
        <v>0</v>
      </c>
      <c r="P2693" s="52" t="str">
        <f t="shared" si="772"/>
        <v>BOOKING.COM</v>
      </c>
      <c r="Q2693" s="52" t="str">
        <f t="shared" si="773"/>
        <v>*JBS HOTELS</v>
      </c>
      <c r="R2693" s="52" t="str">
        <f t="shared" si="774"/>
        <v>TOERKOOP REISBURO DE VEER</v>
      </c>
    </row>
    <row r="2694" spans="1:18" ht="15" customHeight="1">
      <c r="A2694" t="str">
        <f t="shared" si="757"/>
        <v>JAPANWALA, SAAID</v>
      </c>
      <c r="B2694" t="str">
        <f t="shared" si="758"/>
        <v>806-173018</v>
      </c>
      <c r="C2694">
        <f t="shared" si="759"/>
        <v>93155045</v>
      </c>
      <c r="D2694" t="str">
        <f t="shared" si="760"/>
        <v>Checked Out</v>
      </c>
      <c r="E2694" t="str">
        <f t="shared" si="761"/>
        <v>CRS</v>
      </c>
      <c r="F2694" t="str">
        <f t="shared" si="762"/>
        <v>RACK</v>
      </c>
      <c r="G2694" t="str">
        <f t="shared" si="763"/>
        <v>SBK</v>
      </c>
      <c r="H2694">
        <f t="shared" si="764"/>
        <v>105</v>
      </c>
      <c r="I2694">
        <f t="shared" si="765"/>
        <v>42591</v>
      </c>
      <c r="J2694">
        <f t="shared" si="766"/>
        <v>42595</v>
      </c>
      <c r="K2694" t="str">
        <f t="shared" si="767"/>
        <v>NQQ1</v>
      </c>
      <c r="L2694">
        <f t="shared" si="768"/>
        <v>115</v>
      </c>
      <c r="M2694">
        <f t="shared" si="769"/>
        <v>4</v>
      </c>
      <c r="N2694">
        <f t="shared" si="770"/>
        <v>0</v>
      </c>
      <c r="O2694">
        <f t="shared" si="771"/>
        <v>0</v>
      </c>
      <c r="P2694" s="52" t="str">
        <f t="shared" si="772"/>
        <v>BOOKING.COM</v>
      </c>
      <c r="Q2694" s="52" t="str">
        <f t="shared" si="773"/>
        <v>*JBS HOTELS</v>
      </c>
      <c r="R2694" s="52" t="str">
        <f t="shared" si="774"/>
        <v>TOERKOOP REISBURO DE VEER</v>
      </c>
    </row>
    <row r="2695" spans="1:18" ht="15" customHeight="1">
      <c r="A2695" t="str">
        <f t="shared" si="757"/>
        <v>JAPANWALA, SAAID</v>
      </c>
      <c r="B2695" t="str">
        <f t="shared" si="758"/>
        <v>806-173018</v>
      </c>
      <c r="C2695">
        <f t="shared" si="759"/>
        <v>93155045</v>
      </c>
      <c r="D2695" t="str">
        <f t="shared" si="760"/>
        <v>Checked Out</v>
      </c>
      <c r="E2695" t="str">
        <f t="shared" si="761"/>
        <v>CRS</v>
      </c>
      <c r="F2695" t="str">
        <f t="shared" si="762"/>
        <v>RACK</v>
      </c>
      <c r="G2695" t="str">
        <f t="shared" si="763"/>
        <v>SBK</v>
      </c>
      <c r="H2695">
        <f t="shared" si="764"/>
        <v>105</v>
      </c>
      <c r="I2695">
        <f t="shared" si="765"/>
        <v>42591</v>
      </c>
      <c r="J2695">
        <f t="shared" si="766"/>
        <v>42595</v>
      </c>
      <c r="K2695" t="str">
        <f t="shared" si="767"/>
        <v>NQQ1</v>
      </c>
      <c r="L2695">
        <f t="shared" si="768"/>
        <v>115</v>
      </c>
      <c r="M2695">
        <f t="shared" si="769"/>
        <v>4</v>
      </c>
      <c r="N2695">
        <f t="shared" si="770"/>
        <v>0</v>
      </c>
      <c r="O2695">
        <f t="shared" si="771"/>
        <v>0</v>
      </c>
      <c r="P2695" s="52" t="str">
        <f t="shared" si="772"/>
        <v>BOOKING.COM</v>
      </c>
      <c r="Q2695" s="52" t="str">
        <f t="shared" si="773"/>
        <v>*JBS HOTELS</v>
      </c>
      <c r="R2695" s="52" t="str">
        <f t="shared" si="774"/>
        <v>TOERKOOP REISBURO DE VEER</v>
      </c>
    </row>
    <row r="2696" spans="1:18" ht="15" customHeight="1">
      <c r="A2696" t="str">
        <f t="shared" si="757"/>
        <v>JAPANWALA, SAAID</v>
      </c>
      <c r="B2696" t="str">
        <f t="shared" si="758"/>
        <v>806-173018</v>
      </c>
      <c r="C2696">
        <f t="shared" si="759"/>
        <v>93155045</v>
      </c>
      <c r="D2696" t="str">
        <f t="shared" si="760"/>
        <v>Checked Out</v>
      </c>
      <c r="E2696" t="str">
        <f t="shared" si="761"/>
        <v>CRS</v>
      </c>
      <c r="F2696" t="str">
        <f t="shared" si="762"/>
        <v>RACK</v>
      </c>
      <c r="G2696" t="str">
        <f t="shared" si="763"/>
        <v>SBK</v>
      </c>
      <c r="H2696">
        <f t="shared" si="764"/>
        <v>105</v>
      </c>
      <c r="I2696">
        <f t="shared" si="765"/>
        <v>42591</v>
      </c>
      <c r="J2696">
        <f t="shared" si="766"/>
        <v>42595</v>
      </c>
      <c r="K2696" t="str">
        <f t="shared" si="767"/>
        <v>NQQ1</v>
      </c>
      <c r="L2696">
        <f t="shared" si="768"/>
        <v>115</v>
      </c>
      <c r="M2696">
        <f t="shared" si="769"/>
        <v>4</v>
      </c>
      <c r="N2696">
        <f t="shared" si="770"/>
        <v>0</v>
      </c>
      <c r="O2696">
        <f t="shared" si="771"/>
        <v>0</v>
      </c>
      <c r="P2696" s="52" t="str">
        <f t="shared" si="772"/>
        <v>BOOKING.COM</v>
      </c>
      <c r="Q2696" s="52" t="str">
        <f t="shared" si="773"/>
        <v>*JBS HOTELS</v>
      </c>
      <c r="R2696" s="52" t="str">
        <f t="shared" si="774"/>
        <v>TOERKOOP REISBURO DE VEER</v>
      </c>
    </row>
    <row r="2697" spans="1:18" ht="15" customHeight="1">
      <c r="A2697" t="str">
        <f t="shared" si="757"/>
        <v>JAPANWALA, SAAID</v>
      </c>
      <c r="B2697" t="str">
        <f t="shared" si="758"/>
        <v>806-173018</v>
      </c>
      <c r="C2697">
        <f t="shared" si="759"/>
        <v>93155045</v>
      </c>
      <c r="D2697" t="str">
        <f t="shared" si="760"/>
        <v>Checked Out</v>
      </c>
      <c r="E2697" t="str">
        <f t="shared" si="761"/>
        <v>CRS</v>
      </c>
      <c r="F2697" t="str">
        <f t="shared" si="762"/>
        <v>RACK</v>
      </c>
      <c r="G2697" t="str">
        <f t="shared" si="763"/>
        <v>SBK</v>
      </c>
      <c r="H2697">
        <f t="shared" si="764"/>
        <v>105</v>
      </c>
      <c r="I2697">
        <f t="shared" si="765"/>
        <v>42591</v>
      </c>
      <c r="J2697">
        <f t="shared" si="766"/>
        <v>42595</v>
      </c>
      <c r="K2697" t="str">
        <f t="shared" si="767"/>
        <v>NQQ1</v>
      </c>
      <c r="L2697">
        <f t="shared" si="768"/>
        <v>115</v>
      </c>
      <c r="M2697">
        <f t="shared" si="769"/>
        <v>4</v>
      </c>
      <c r="N2697">
        <f t="shared" si="770"/>
        <v>0</v>
      </c>
      <c r="O2697">
        <f t="shared" si="771"/>
        <v>0</v>
      </c>
      <c r="P2697" s="52" t="str">
        <f t="shared" si="772"/>
        <v>BOOKING.COM</v>
      </c>
      <c r="Q2697" s="52" t="str">
        <f t="shared" si="773"/>
        <v>*JBS HOTELS</v>
      </c>
      <c r="R2697" s="52" t="str">
        <f t="shared" si="774"/>
        <v>TOERKOOP REISBURO DE VEER</v>
      </c>
    </row>
    <row r="2698" spans="1:18" ht="15" customHeight="1">
      <c r="A2698" t="str">
        <f t="shared" si="757"/>
        <v>JAPANWALA, SAAID</v>
      </c>
      <c r="B2698" t="str">
        <f t="shared" si="758"/>
        <v>806-173018</v>
      </c>
      <c r="C2698">
        <f t="shared" si="759"/>
        <v>93155045</v>
      </c>
      <c r="D2698" t="str">
        <f t="shared" si="760"/>
        <v>Checked Out</v>
      </c>
      <c r="E2698" t="str">
        <f t="shared" si="761"/>
        <v>CRS</v>
      </c>
      <c r="F2698" t="str">
        <f t="shared" si="762"/>
        <v>RACK</v>
      </c>
      <c r="G2698" t="str">
        <f t="shared" si="763"/>
        <v>SBK</v>
      </c>
      <c r="H2698">
        <f t="shared" si="764"/>
        <v>105</v>
      </c>
      <c r="I2698">
        <f t="shared" si="765"/>
        <v>42591</v>
      </c>
      <c r="J2698">
        <f t="shared" si="766"/>
        <v>42595</v>
      </c>
      <c r="K2698" t="str">
        <f t="shared" si="767"/>
        <v>NQQ1</v>
      </c>
      <c r="L2698">
        <f t="shared" si="768"/>
        <v>115</v>
      </c>
      <c r="M2698">
        <f t="shared" si="769"/>
        <v>4</v>
      </c>
      <c r="N2698">
        <f t="shared" si="770"/>
        <v>0</v>
      </c>
      <c r="O2698">
        <f t="shared" si="771"/>
        <v>0</v>
      </c>
      <c r="P2698" s="52" t="str">
        <f t="shared" si="772"/>
        <v>BOOKING.COM</v>
      </c>
      <c r="Q2698" s="52" t="str">
        <f t="shared" si="773"/>
        <v>*JBS HOTELS</v>
      </c>
      <c r="R2698" s="52" t="str">
        <f t="shared" si="774"/>
        <v>TOERKOOP REISBURO DE VEER</v>
      </c>
    </row>
    <row r="2699" spans="1:18" ht="15" customHeight="1">
      <c r="A2699" t="str">
        <f t="shared" si="757"/>
        <v>JAPANWALA, SAAID</v>
      </c>
      <c r="B2699" t="str">
        <f t="shared" si="758"/>
        <v>806-173018</v>
      </c>
      <c r="C2699">
        <f t="shared" si="759"/>
        <v>93155045</v>
      </c>
      <c r="D2699" t="str">
        <f t="shared" si="760"/>
        <v>Checked Out</v>
      </c>
      <c r="E2699" t="str">
        <f t="shared" si="761"/>
        <v>CRS</v>
      </c>
      <c r="F2699" t="str">
        <f t="shared" si="762"/>
        <v>RACK</v>
      </c>
      <c r="G2699" t="str">
        <f t="shared" si="763"/>
        <v>SBK</v>
      </c>
      <c r="H2699">
        <f t="shared" si="764"/>
        <v>105</v>
      </c>
      <c r="I2699">
        <f t="shared" si="765"/>
        <v>42591</v>
      </c>
      <c r="J2699">
        <f t="shared" si="766"/>
        <v>42595</v>
      </c>
      <c r="K2699" t="str">
        <f t="shared" si="767"/>
        <v>NQQ1</v>
      </c>
      <c r="L2699">
        <f t="shared" si="768"/>
        <v>115</v>
      </c>
      <c r="M2699">
        <f t="shared" si="769"/>
        <v>4</v>
      </c>
      <c r="N2699">
        <f t="shared" si="770"/>
        <v>0</v>
      </c>
      <c r="O2699">
        <f t="shared" si="771"/>
        <v>0</v>
      </c>
      <c r="P2699" s="52" t="str">
        <f t="shared" si="772"/>
        <v>BOOKING.COM</v>
      </c>
      <c r="Q2699" s="52" t="str">
        <f t="shared" si="773"/>
        <v>*JBS HOTELS</v>
      </c>
      <c r="R2699" s="52" t="str">
        <f t="shared" si="774"/>
        <v>TOERKOOP REISBURO DE VEER</v>
      </c>
    </row>
    <row r="2700" spans="1:18" ht="15" customHeight="1">
      <c r="A2700" t="str">
        <f t="shared" si="757"/>
        <v>JAPANWALA, SAAID</v>
      </c>
      <c r="B2700" t="str">
        <f t="shared" si="758"/>
        <v>806-173018</v>
      </c>
      <c r="C2700">
        <f t="shared" si="759"/>
        <v>93155045</v>
      </c>
      <c r="D2700" t="str">
        <f t="shared" si="760"/>
        <v>Checked Out</v>
      </c>
      <c r="E2700" t="str">
        <f t="shared" si="761"/>
        <v>CRS</v>
      </c>
      <c r="F2700" t="str">
        <f t="shared" si="762"/>
        <v>RACK</v>
      </c>
      <c r="G2700" t="str">
        <f t="shared" si="763"/>
        <v>SBK</v>
      </c>
      <c r="H2700">
        <f t="shared" si="764"/>
        <v>105</v>
      </c>
      <c r="I2700">
        <f t="shared" si="765"/>
        <v>42591</v>
      </c>
      <c r="J2700">
        <f t="shared" si="766"/>
        <v>42595</v>
      </c>
      <c r="K2700" t="str">
        <f t="shared" si="767"/>
        <v>NQQ1</v>
      </c>
      <c r="L2700">
        <f t="shared" si="768"/>
        <v>115</v>
      </c>
      <c r="M2700">
        <f t="shared" si="769"/>
        <v>4</v>
      </c>
      <c r="N2700">
        <f t="shared" si="770"/>
        <v>0</v>
      </c>
      <c r="O2700">
        <f t="shared" si="771"/>
        <v>0</v>
      </c>
      <c r="P2700" s="52" t="str">
        <f t="shared" si="772"/>
        <v>BOOKING.COM</v>
      </c>
      <c r="Q2700" s="52" t="str">
        <f t="shared" si="773"/>
        <v>*JBS HOTELS</v>
      </c>
      <c r="R2700" s="52" t="str">
        <f t="shared" si="774"/>
        <v>TOERKOOP REISBURO DE VEER</v>
      </c>
    </row>
    <row r="2701" spans="1:18" ht="15" customHeight="1">
      <c r="A2701" t="str">
        <f t="shared" si="757"/>
        <v>JAPANWALA, SAAID</v>
      </c>
      <c r="B2701" t="str">
        <f t="shared" si="758"/>
        <v>806-173018</v>
      </c>
      <c r="C2701">
        <f t="shared" si="759"/>
        <v>93155045</v>
      </c>
      <c r="D2701" t="str">
        <f t="shared" si="760"/>
        <v>Checked Out</v>
      </c>
      <c r="E2701" t="str">
        <f t="shared" si="761"/>
        <v>CRS</v>
      </c>
      <c r="F2701" t="str">
        <f t="shared" si="762"/>
        <v>RACK</v>
      </c>
      <c r="G2701" t="str">
        <f t="shared" si="763"/>
        <v>SBK</v>
      </c>
      <c r="H2701">
        <f t="shared" si="764"/>
        <v>105</v>
      </c>
      <c r="I2701">
        <f t="shared" si="765"/>
        <v>42591</v>
      </c>
      <c r="J2701">
        <f t="shared" si="766"/>
        <v>42595</v>
      </c>
      <c r="K2701" t="str">
        <f t="shared" si="767"/>
        <v>NQQ1</v>
      </c>
      <c r="L2701">
        <f t="shared" si="768"/>
        <v>115</v>
      </c>
      <c r="M2701">
        <f t="shared" si="769"/>
        <v>4</v>
      </c>
      <c r="N2701">
        <f t="shared" si="770"/>
        <v>0</v>
      </c>
      <c r="O2701">
        <f t="shared" si="771"/>
        <v>0</v>
      </c>
      <c r="P2701" s="52" t="str">
        <f t="shared" si="772"/>
        <v>BOOKING.COM</v>
      </c>
      <c r="Q2701" s="52" t="str">
        <f t="shared" si="773"/>
        <v>*JBS HOTELS</v>
      </c>
      <c r="R2701" s="52" t="str">
        <f t="shared" si="774"/>
        <v>TOERKOOP REISBURO DE VEER</v>
      </c>
    </row>
    <row r="2702" spans="1:18" ht="15" customHeight="1">
      <c r="A2702" t="str">
        <f t="shared" si="757"/>
        <v>JAPANWALA, SAAID</v>
      </c>
      <c r="B2702" t="str">
        <f t="shared" si="758"/>
        <v>806-173018</v>
      </c>
      <c r="C2702">
        <f t="shared" si="759"/>
        <v>93155045</v>
      </c>
      <c r="D2702" t="str">
        <f t="shared" si="760"/>
        <v>Checked Out</v>
      </c>
      <c r="E2702" t="str">
        <f t="shared" si="761"/>
        <v>CRS</v>
      </c>
      <c r="F2702" t="str">
        <f t="shared" si="762"/>
        <v>RACK</v>
      </c>
      <c r="G2702" t="str">
        <f t="shared" si="763"/>
        <v>SBK</v>
      </c>
      <c r="H2702">
        <f t="shared" si="764"/>
        <v>105</v>
      </c>
      <c r="I2702">
        <f t="shared" si="765"/>
        <v>42591</v>
      </c>
      <c r="J2702">
        <f t="shared" si="766"/>
        <v>42595</v>
      </c>
      <c r="K2702" t="str">
        <f t="shared" si="767"/>
        <v>NQQ1</v>
      </c>
      <c r="L2702">
        <f t="shared" si="768"/>
        <v>115</v>
      </c>
      <c r="M2702">
        <f t="shared" si="769"/>
        <v>4</v>
      </c>
      <c r="N2702">
        <f t="shared" si="770"/>
        <v>0</v>
      </c>
      <c r="O2702">
        <f t="shared" si="771"/>
        <v>0</v>
      </c>
      <c r="P2702" s="52" t="str">
        <f t="shared" si="772"/>
        <v>BOOKING.COM</v>
      </c>
      <c r="Q2702" s="52" t="str">
        <f t="shared" si="773"/>
        <v>*JBS HOTELS</v>
      </c>
      <c r="R2702" s="52" t="str">
        <f t="shared" si="774"/>
        <v>TOERKOOP REISBURO DE VEER</v>
      </c>
    </row>
    <row r="2703" spans="1:18" ht="15" customHeight="1">
      <c r="A2703" t="str">
        <f t="shared" si="757"/>
        <v>JAPANWALA, SAAID</v>
      </c>
      <c r="B2703" t="str">
        <f t="shared" si="758"/>
        <v>806-173018</v>
      </c>
      <c r="C2703">
        <f t="shared" si="759"/>
        <v>93155045</v>
      </c>
      <c r="D2703" t="str">
        <f t="shared" si="760"/>
        <v>Checked Out</v>
      </c>
      <c r="E2703" t="str">
        <f t="shared" si="761"/>
        <v>CRS</v>
      </c>
      <c r="F2703" t="str">
        <f t="shared" si="762"/>
        <v>RACK</v>
      </c>
      <c r="G2703" t="str">
        <f t="shared" si="763"/>
        <v>SBK</v>
      </c>
      <c r="H2703">
        <f t="shared" si="764"/>
        <v>105</v>
      </c>
      <c r="I2703">
        <f t="shared" si="765"/>
        <v>42591</v>
      </c>
      <c r="J2703">
        <f t="shared" si="766"/>
        <v>42595</v>
      </c>
      <c r="K2703" t="str">
        <f t="shared" si="767"/>
        <v>NQQ1</v>
      </c>
      <c r="L2703">
        <f t="shared" si="768"/>
        <v>115</v>
      </c>
      <c r="M2703">
        <f t="shared" si="769"/>
        <v>4</v>
      </c>
      <c r="N2703">
        <f t="shared" si="770"/>
        <v>0</v>
      </c>
      <c r="O2703">
        <f t="shared" si="771"/>
        <v>0</v>
      </c>
      <c r="P2703" s="52" t="str">
        <f t="shared" si="772"/>
        <v>BOOKING.COM</v>
      </c>
      <c r="Q2703" s="52" t="str">
        <f t="shared" si="773"/>
        <v>*JBS HOTELS</v>
      </c>
      <c r="R2703" s="52" t="str">
        <f t="shared" si="774"/>
        <v>TOERKOOP REISBURO DE VEER</v>
      </c>
    </row>
    <row r="2704" spans="1:18" ht="15" customHeight="1">
      <c r="A2704" t="str">
        <f t="shared" si="757"/>
        <v>JAPANWALA, SAAID</v>
      </c>
      <c r="B2704" t="str">
        <f t="shared" si="758"/>
        <v>806-173018</v>
      </c>
      <c r="C2704">
        <f t="shared" si="759"/>
        <v>93155045</v>
      </c>
      <c r="D2704" t="str">
        <f t="shared" si="760"/>
        <v>Checked Out</v>
      </c>
      <c r="E2704" t="str">
        <f t="shared" si="761"/>
        <v>CRS</v>
      </c>
      <c r="F2704" t="str">
        <f t="shared" si="762"/>
        <v>RACK</v>
      </c>
      <c r="G2704" t="str">
        <f t="shared" si="763"/>
        <v>SBK</v>
      </c>
      <c r="H2704">
        <f t="shared" si="764"/>
        <v>105</v>
      </c>
      <c r="I2704">
        <f t="shared" si="765"/>
        <v>42591</v>
      </c>
      <c r="J2704">
        <f t="shared" si="766"/>
        <v>42595</v>
      </c>
      <c r="K2704" t="str">
        <f t="shared" si="767"/>
        <v>NQQ1</v>
      </c>
      <c r="L2704">
        <f t="shared" si="768"/>
        <v>115</v>
      </c>
      <c r="M2704">
        <f t="shared" si="769"/>
        <v>4</v>
      </c>
      <c r="N2704">
        <f t="shared" si="770"/>
        <v>0</v>
      </c>
      <c r="O2704">
        <f t="shared" si="771"/>
        <v>0</v>
      </c>
      <c r="P2704" s="52" t="str">
        <f t="shared" si="772"/>
        <v>BOOKING.COM</v>
      </c>
      <c r="Q2704" s="52" t="str">
        <f t="shared" si="773"/>
        <v>*JBS HOTELS</v>
      </c>
      <c r="R2704" s="52" t="str">
        <f t="shared" si="774"/>
        <v>TOERKOOP REISBURO DE VEER</v>
      </c>
    </row>
    <row r="2705" spans="1:18" ht="15" customHeight="1">
      <c r="A2705" t="str">
        <f t="shared" si="757"/>
        <v>JAPANWALA, SAAID</v>
      </c>
      <c r="B2705" t="str">
        <f t="shared" si="758"/>
        <v>806-173018</v>
      </c>
      <c r="C2705">
        <f t="shared" si="759"/>
        <v>93155045</v>
      </c>
      <c r="D2705" t="str">
        <f t="shared" si="760"/>
        <v>Checked Out</v>
      </c>
      <c r="E2705" t="str">
        <f t="shared" si="761"/>
        <v>CRS</v>
      </c>
      <c r="F2705" t="str">
        <f t="shared" si="762"/>
        <v>RACK</v>
      </c>
      <c r="G2705" t="str">
        <f t="shared" si="763"/>
        <v>SBK</v>
      </c>
      <c r="H2705">
        <f t="shared" si="764"/>
        <v>105</v>
      </c>
      <c r="I2705">
        <f t="shared" si="765"/>
        <v>42591</v>
      </c>
      <c r="J2705">
        <f t="shared" si="766"/>
        <v>42595</v>
      </c>
      <c r="K2705" t="str">
        <f t="shared" si="767"/>
        <v>NQQ1</v>
      </c>
      <c r="L2705">
        <f t="shared" si="768"/>
        <v>115</v>
      </c>
      <c r="M2705">
        <f t="shared" si="769"/>
        <v>4</v>
      </c>
      <c r="N2705">
        <f t="shared" si="770"/>
        <v>0</v>
      </c>
      <c r="O2705">
        <f t="shared" si="771"/>
        <v>0</v>
      </c>
      <c r="P2705" s="52" t="str">
        <f t="shared" si="772"/>
        <v>BOOKING.COM</v>
      </c>
      <c r="Q2705" s="52" t="str">
        <f t="shared" si="773"/>
        <v>*JBS HOTELS</v>
      </c>
      <c r="R2705" s="52" t="str">
        <f t="shared" si="774"/>
        <v>TOERKOOP REISBURO DE VEER</v>
      </c>
    </row>
    <row r="2706" spans="1:18" ht="15" customHeight="1">
      <c r="A2706" t="str">
        <f t="shared" si="757"/>
        <v>JAPANWALA, SAAID</v>
      </c>
      <c r="B2706" t="str">
        <f t="shared" si="758"/>
        <v>806-173018</v>
      </c>
      <c r="C2706">
        <f t="shared" si="759"/>
        <v>93155045</v>
      </c>
      <c r="D2706" t="str">
        <f t="shared" si="760"/>
        <v>Checked Out</v>
      </c>
      <c r="E2706" t="str">
        <f t="shared" si="761"/>
        <v>CRS</v>
      </c>
      <c r="F2706" t="str">
        <f t="shared" si="762"/>
        <v>RACK</v>
      </c>
      <c r="G2706" t="str">
        <f t="shared" si="763"/>
        <v>SBK</v>
      </c>
      <c r="H2706">
        <f t="shared" si="764"/>
        <v>105</v>
      </c>
      <c r="I2706">
        <f t="shared" si="765"/>
        <v>42591</v>
      </c>
      <c r="J2706">
        <f t="shared" si="766"/>
        <v>42595</v>
      </c>
      <c r="K2706" t="str">
        <f t="shared" si="767"/>
        <v>NQQ1</v>
      </c>
      <c r="L2706">
        <f t="shared" si="768"/>
        <v>115</v>
      </c>
      <c r="M2706">
        <f t="shared" si="769"/>
        <v>4</v>
      </c>
      <c r="N2706">
        <f t="shared" si="770"/>
        <v>0</v>
      </c>
      <c r="O2706">
        <f t="shared" si="771"/>
        <v>0</v>
      </c>
      <c r="P2706" s="52" t="str">
        <f t="shared" si="772"/>
        <v>BOOKING.COM</v>
      </c>
      <c r="Q2706" s="52" t="str">
        <f t="shared" si="773"/>
        <v>*JBS HOTELS</v>
      </c>
      <c r="R2706" s="52" t="str">
        <f t="shared" si="774"/>
        <v>TOERKOOP REISBURO DE VEER</v>
      </c>
    </row>
    <row r="2707" spans="1:18" ht="15" customHeight="1">
      <c r="A2707" t="str">
        <f t="shared" si="757"/>
        <v>JAPANWALA, SAAID</v>
      </c>
      <c r="B2707" t="str">
        <f t="shared" si="758"/>
        <v>806-173018</v>
      </c>
      <c r="C2707">
        <f t="shared" si="759"/>
        <v>93155045</v>
      </c>
      <c r="D2707" t="str">
        <f t="shared" si="760"/>
        <v>Checked Out</v>
      </c>
      <c r="E2707" t="str">
        <f t="shared" si="761"/>
        <v>CRS</v>
      </c>
      <c r="F2707" t="str">
        <f t="shared" si="762"/>
        <v>RACK</v>
      </c>
      <c r="G2707" t="str">
        <f t="shared" si="763"/>
        <v>SBK</v>
      </c>
      <c r="H2707">
        <f t="shared" si="764"/>
        <v>105</v>
      </c>
      <c r="I2707">
        <f t="shared" si="765"/>
        <v>42591</v>
      </c>
      <c r="J2707">
        <f t="shared" si="766"/>
        <v>42595</v>
      </c>
      <c r="K2707" t="str">
        <f t="shared" si="767"/>
        <v>NQQ1</v>
      </c>
      <c r="L2707">
        <f t="shared" si="768"/>
        <v>115</v>
      </c>
      <c r="M2707">
        <f t="shared" si="769"/>
        <v>4</v>
      </c>
      <c r="N2707">
        <f t="shared" si="770"/>
        <v>0</v>
      </c>
      <c r="O2707">
        <f t="shared" si="771"/>
        <v>0</v>
      </c>
      <c r="P2707" s="52" t="str">
        <f t="shared" si="772"/>
        <v>BOOKING.COM</v>
      </c>
      <c r="Q2707" s="52" t="str">
        <f t="shared" si="773"/>
        <v>*JBS HOTELS</v>
      </c>
      <c r="R2707" s="52" t="str">
        <f t="shared" si="774"/>
        <v>TOERKOOP REISBURO DE VEER</v>
      </c>
    </row>
    <row r="2708" spans="1:18" ht="15" customHeight="1">
      <c r="A2708" t="str">
        <f t="shared" si="757"/>
        <v>JAPANWALA, SAAID</v>
      </c>
      <c r="B2708" t="str">
        <f t="shared" si="758"/>
        <v>806-173018</v>
      </c>
      <c r="C2708">
        <f t="shared" si="759"/>
        <v>93155045</v>
      </c>
      <c r="D2708" t="str">
        <f t="shared" si="760"/>
        <v>Checked Out</v>
      </c>
      <c r="E2708" t="str">
        <f t="shared" si="761"/>
        <v>CRS</v>
      </c>
      <c r="F2708" t="str">
        <f t="shared" si="762"/>
        <v>RACK</v>
      </c>
      <c r="G2708" t="str">
        <f t="shared" si="763"/>
        <v>SBK</v>
      </c>
      <c r="H2708">
        <f t="shared" si="764"/>
        <v>105</v>
      </c>
      <c r="I2708">
        <f t="shared" si="765"/>
        <v>42591</v>
      </c>
      <c r="J2708">
        <f t="shared" si="766"/>
        <v>42595</v>
      </c>
      <c r="K2708" t="str">
        <f t="shared" si="767"/>
        <v>NQQ1</v>
      </c>
      <c r="L2708">
        <f t="shared" si="768"/>
        <v>115</v>
      </c>
      <c r="M2708">
        <f t="shared" si="769"/>
        <v>4</v>
      </c>
      <c r="N2708">
        <f t="shared" si="770"/>
        <v>0</v>
      </c>
      <c r="O2708">
        <f t="shared" si="771"/>
        <v>0</v>
      </c>
      <c r="P2708" s="52" t="str">
        <f t="shared" si="772"/>
        <v>BOOKING.COM</v>
      </c>
      <c r="Q2708" s="52" t="str">
        <f t="shared" si="773"/>
        <v>*JBS HOTELS</v>
      </c>
      <c r="R2708" s="52" t="str">
        <f t="shared" si="774"/>
        <v>TOERKOOP REISBURO DE VEER</v>
      </c>
    </row>
    <row r="2709" spans="1:18" ht="15" customHeight="1">
      <c r="A2709" t="str">
        <f t="shared" si="757"/>
        <v>JAPANWALA, SAAID</v>
      </c>
      <c r="B2709" t="str">
        <f t="shared" si="758"/>
        <v>806-173018</v>
      </c>
      <c r="C2709">
        <f t="shared" si="759"/>
        <v>93155045</v>
      </c>
      <c r="D2709" t="str">
        <f t="shared" si="760"/>
        <v>Checked Out</v>
      </c>
      <c r="E2709" t="str">
        <f t="shared" si="761"/>
        <v>CRS</v>
      </c>
      <c r="F2709" t="str">
        <f t="shared" si="762"/>
        <v>RACK</v>
      </c>
      <c r="G2709" t="str">
        <f t="shared" si="763"/>
        <v>SBK</v>
      </c>
      <c r="H2709">
        <f t="shared" si="764"/>
        <v>105</v>
      </c>
      <c r="I2709">
        <f t="shared" si="765"/>
        <v>42591</v>
      </c>
      <c r="J2709">
        <f t="shared" si="766"/>
        <v>42595</v>
      </c>
      <c r="K2709" t="str">
        <f t="shared" si="767"/>
        <v>NQQ1</v>
      </c>
      <c r="L2709">
        <f t="shared" si="768"/>
        <v>115</v>
      </c>
      <c r="M2709">
        <f t="shared" si="769"/>
        <v>4</v>
      </c>
      <c r="N2709">
        <f t="shared" si="770"/>
        <v>0</v>
      </c>
      <c r="O2709">
        <f t="shared" si="771"/>
        <v>0</v>
      </c>
      <c r="P2709" s="52" t="str">
        <f t="shared" si="772"/>
        <v>BOOKING.COM</v>
      </c>
      <c r="Q2709" s="52" t="str">
        <f t="shared" si="773"/>
        <v>*JBS HOTELS</v>
      </c>
      <c r="R2709" s="52" t="str">
        <f t="shared" si="774"/>
        <v>TOERKOOP REISBURO DE VEER</v>
      </c>
    </row>
    <row r="2710" spans="1:18" ht="15" customHeight="1">
      <c r="A2710" t="str">
        <f t="shared" si="757"/>
        <v>JAPANWALA, SAAID</v>
      </c>
      <c r="B2710" t="str">
        <f t="shared" si="758"/>
        <v>806-173018</v>
      </c>
      <c r="C2710">
        <f t="shared" si="759"/>
        <v>93155045</v>
      </c>
      <c r="D2710" t="str">
        <f t="shared" si="760"/>
        <v>Checked Out</v>
      </c>
      <c r="E2710" t="str">
        <f t="shared" si="761"/>
        <v>CRS</v>
      </c>
      <c r="F2710" t="str">
        <f t="shared" si="762"/>
        <v>RACK</v>
      </c>
      <c r="G2710" t="str">
        <f t="shared" si="763"/>
        <v>SBK</v>
      </c>
      <c r="H2710">
        <f t="shared" si="764"/>
        <v>105</v>
      </c>
      <c r="I2710">
        <f t="shared" si="765"/>
        <v>42591</v>
      </c>
      <c r="J2710">
        <f t="shared" si="766"/>
        <v>42595</v>
      </c>
      <c r="K2710" t="str">
        <f t="shared" si="767"/>
        <v>NQQ1</v>
      </c>
      <c r="L2710">
        <f t="shared" si="768"/>
        <v>115</v>
      </c>
      <c r="M2710">
        <f t="shared" si="769"/>
        <v>4</v>
      </c>
      <c r="N2710">
        <f t="shared" si="770"/>
        <v>0</v>
      </c>
      <c r="O2710">
        <f t="shared" si="771"/>
        <v>0</v>
      </c>
      <c r="P2710" s="52" t="str">
        <f t="shared" si="772"/>
        <v>BOOKING.COM</v>
      </c>
      <c r="Q2710" s="52" t="str">
        <f t="shared" si="773"/>
        <v>*JBS HOTELS</v>
      </c>
      <c r="R2710" s="52" t="str">
        <f t="shared" si="774"/>
        <v>TOERKOOP REISBURO DE VEER</v>
      </c>
    </row>
    <row r="2711" spans="1:18" ht="15" customHeight="1">
      <c r="A2711" t="str">
        <f t="shared" si="757"/>
        <v>JAPANWALA, SAAID</v>
      </c>
      <c r="B2711" t="str">
        <f t="shared" si="758"/>
        <v>806-173018</v>
      </c>
      <c r="C2711">
        <f t="shared" si="759"/>
        <v>93155045</v>
      </c>
      <c r="D2711" t="str">
        <f t="shared" si="760"/>
        <v>Checked Out</v>
      </c>
      <c r="E2711" t="str">
        <f t="shared" si="761"/>
        <v>CRS</v>
      </c>
      <c r="F2711" t="str">
        <f t="shared" si="762"/>
        <v>RACK</v>
      </c>
      <c r="G2711" t="str">
        <f t="shared" si="763"/>
        <v>SBK</v>
      </c>
      <c r="H2711">
        <f t="shared" si="764"/>
        <v>105</v>
      </c>
      <c r="I2711">
        <f t="shared" si="765"/>
        <v>42591</v>
      </c>
      <c r="J2711">
        <f t="shared" si="766"/>
        <v>42595</v>
      </c>
      <c r="K2711" t="str">
        <f t="shared" si="767"/>
        <v>NQQ1</v>
      </c>
      <c r="L2711">
        <f t="shared" si="768"/>
        <v>115</v>
      </c>
      <c r="M2711">
        <f t="shared" si="769"/>
        <v>4</v>
      </c>
      <c r="N2711">
        <f t="shared" si="770"/>
        <v>0</v>
      </c>
      <c r="O2711">
        <f t="shared" si="771"/>
        <v>0</v>
      </c>
      <c r="P2711" s="52" t="str">
        <f t="shared" si="772"/>
        <v>BOOKING.COM</v>
      </c>
      <c r="Q2711" s="52" t="str">
        <f t="shared" si="773"/>
        <v>*JBS HOTELS</v>
      </c>
      <c r="R2711" s="52" t="str">
        <f t="shared" si="774"/>
        <v>TOERKOOP REISBURO DE VEER</v>
      </c>
    </row>
    <row r="2712" spans="1:18" ht="15" customHeight="1">
      <c r="A2712" t="str">
        <f t="shared" si="757"/>
        <v>JAPANWALA, SAAID</v>
      </c>
      <c r="B2712" t="str">
        <f t="shared" si="758"/>
        <v>806-173018</v>
      </c>
      <c r="C2712">
        <f t="shared" si="759"/>
        <v>93155045</v>
      </c>
      <c r="D2712" t="str">
        <f t="shared" si="760"/>
        <v>Checked Out</v>
      </c>
      <c r="E2712" t="str">
        <f t="shared" si="761"/>
        <v>CRS</v>
      </c>
      <c r="F2712" t="str">
        <f t="shared" si="762"/>
        <v>RACK</v>
      </c>
      <c r="G2712" t="str">
        <f t="shared" si="763"/>
        <v>SBK</v>
      </c>
      <c r="H2712">
        <f t="shared" si="764"/>
        <v>105</v>
      </c>
      <c r="I2712">
        <f t="shared" si="765"/>
        <v>42591</v>
      </c>
      <c r="J2712">
        <f t="shared" si="766"/>
        <v>42595</v>
      </c>
      <c r="K2712" t="str">
        <f t="shared" si="767"/>
        <v>NQQ1</v>
      </c>
      <c r="L2712">
        <f t="shared" si="768"/>
        <v>115</v>
      </c>
      <c r="M2712">
        <f t="shared" si="769"/>
        <v>4</v>
      </c>
      <c r="N2712">
        <f t="shared" si="770"/>
        <v>0</v>
      </c>
      <c r="O2712">
        <f t="shared" si="771"/>
        <v>0</v>
      </c>
      <c r="P2712" s="52" t="str">
        <f t="shared" si="772"/>
        <v>BOOKING.COM</v>
      </c>
      <c r="Q2712" s="52" t="str">
        <f t="shared" si="773"/>
        <v>*JBS HOTELS</v>
      </c>
      <c r="R2712" s="52" t="str">
        <f t="shared" si="774"/>
        <v>TOERKOOP REISBURO DE VEER</v>
      </c>
    </row>
    <row r="2713" spans="1:18" ht="15" customHeight="1">
      <c r="A2713" t="str">
        <f t="shared" si="757"/>
        <v>JAPANWALA, SAAID</v>
      </c>
      <c r="B2713" t="str">
        <f t="shared" si="758"/>
        <v>806-173018</v>
      </c>
      <c r="C2713">
        <f t="shared" si="759"/>
        <v>93155045</v>
      </c>
      <c r="D2713" t="str">
        <f t="shared" si="760"/>
        <v>Checked Out</v>
      </c>
      <c r="E2713" t="str">
        <f t="shared" si="761"/>
        <v>CRS</v>
      </c>
      <c r="F2713" t="str">
        <f t="shared" si="762"/>
        <v>RACK</v>
      </c>
      <c r="G2713" t="str">
        <f t="shared" si="763"/>
        <v>SBK</v>
      </c>
      <c r="H2713">
        <f t="shared" si="764"/>
        <v>105</v>
      </c>
      <c r="I2713">
        <f t="shared" si="765"/>
        <v>42591</v>
      </c>
      <c r="J2713">
        <f t="shared" si="766"/>
        <v>42595</v>
      </c>
      <c r="K2713" t="str">
        <f t="shared" si="767"/>
        <v>NQQ1</v>
      </c>
      <c r="L2713">
        <f t="shared" si="768"/>
        <v>115</v>
      </c>
      <c r="M2713">
        <f t="shared" si="769"/>
        <v>4</v>
      </c>
      <c r="N2713">
        <f t="shared" si="770"/>
        <v>0</v>
      </c>
      <c r="O2713">
        <f t="shared" si="771"/>
        <v>0</v>
      </c>
      <c r="P2713" s="52" t="str">
        <f t="shared" si="772"/>
        <v>BOOKING.COM</v>
      </c>
      <c r="Q2713" s="52" t="str">
        <f t="shared" si="773"/>
        <v>*JBS HOTELS</v>
      </c>
      <c r="R2713" s="52" t="str">
        <f t="shared" si="774"/>
        <v>TOERKOOP REISBURO DE VEER</v>
      </c>
    </row>
    <row r="2714" spans="1:18" ht="15" customHeight="1">
      <c r="A2714" t="str">
        <f t="shared" si="757"/>
        <v>JAPANWALA, SAAID</v>
      </c>
      <c r="B2714" t="str">
        <f t="shared" si="758"/>
        <v>806-173018</v>
      </c>
      <c r="C2714">
        <f t="shared" si="759"/>
        <v>93155045</v>
      </c>
      <c r="D2714" t="str">
        <f t="shared" si="760"/>
        <v>Checked Out</v>
      </c>
      <c r="E2714" t="str">
        <f t="shared" si="761"/>
        <v>CRS</v>
      </c>
      <c r="F2714" t="str">
        <f t="shared" si="762"/>
        <v>RACK</v>
      </c>
      <c r="G2714" t="str">
        <f t="shared" si="763"/>
        <v>SBK</v>
      </c>
      <c r="H2714">
        <f t="shared" si="764"/>
        <v>105</v>
      </c>
      <c r="I2714">
        <f t="shared" si="765"/>
        <v>42591</v>
      </c>
      <c r="J2714">
        <f t="shared" si="766"/>
        <v>42595</v>
      </c>
      <c r="K2714" t="str">
        <f t="shared" si="767"/>
        <v>NQQ1</v>
      </c>
      <c r="L2714">
        <f t="shared" si="768"/>
        <v>115</v>
      </c>
      <c r="M2714">
        <f t="shared" si="769"/>
        <v>4</v>
      </c>
      <c r="N2714">
        <f t="shared" si="770"/>
        <v>0</v>
      </c>
      <c r="O2714">
        <f t="shared" si="771"/>
        <v>0</v>
      </c>
      <c r="P2714" s="52" t="str">
        <f t="shared" si="772"/>
        <v>BOOKING.COM</v>
      </c>
      <c r="Q2714" s="52" t="str">
        <f t="shared" si="773"/>
        <v>*JBS HOTELS</v>
      </c>
      <c r="R2714" s="52" t="str">
        <f t="shared" si="774"/>
        <v>TOERKOOP REISBURO DE VEER</v>
      </c>
    </row>
    <row r="2715" spans="1:18" ht="15" customHeight="1">
      <c r="A2715" t="str">
        <f t="shared" si="757"/>
        <v>JAPANWALA, SAAID</v>
      </c>
      <c r="B2715" t="str">
        <f t="shared" si="758"/>
        <v>806-173018</v>
      </c>
      <c r="C2715">
        <f t="shared" si="759"/>
        <v>93155045</v>
      </c>
      <c r="D2715" t="str">
        <f t="shared" si="760"/>
        <v>Checked Out</v>
      </c>
      <c r="E2715" t="str">
        <f t="shared" si="761"/>
        <v>CRS</v>
      </c>
      <c r="F2715" t="str">
        <f t="shared" si="762"/>
        <v>RACK</v>
      </c>
      <c r="G2715" t="str">
        <f t="shared" si="763"/>
        <v>SBK</v>
      </c>
      <c r="H2715">
        <f t="shared" si="764"/>
        <v>105</v>
      </c>
      <c r="I2715">
        <f t="shared" si="765"/>
        <v>42591</v>
      </c>
      <c r="J2715">
        <f t="shared" si="766"/>
        <v>42595</v>
      </c>
      <c r="K2715" t="str">
        <f t="shared" si="767"/>
        <v>NQQ1</v>
      </c>
      <c r="L2715">
        <f t="shared" si="768"/>
        <v>115</v>
      </c>
      <c r="M2715">
        <f t="shared" si="769"/>
        <v>4</v>
      </c>
      <c r="N2715">
        <f t="shared" si="770"/>
        <v>0</v>
      </c>
      <c r="O2715">
        <f t="shared" si="771"/>
        <v>0</v>
      </c>
      <c r="P2715" s="52" t="str">
        <f t="shared" si="772"/>
        <v>BOOKING.COM</v>
      </c>
      <c r="Q2715" s="52" t="str">
        <f t="shared" si="773"/>
        <v>*JBS HOTELS</v>
      </c>
      <c r="R2715" s="52" t="str">
        <f t="shared" si="774"/>
        <v>TOERKOOP REISBURO DE VEER</v>
      </c>
    </row>
    <row r="2716" spans="1:18" ht="15" customHeight="1">
      <c r="A2716" t="str">
        <f t="shared" si="757"/>
        <v>JAPANWALA, SAAID</v>
      </c>
      <c r="B2716" t="str">
        <f t="shared" si="758"/>
        <v>806-173018</v>
      </c>
      <c r="C2716">
        <f t="shared" si="759"/>
        <v>93155045</v>
      </c>
      <c r="D2716" t="str">
        <f t="shared" si="760"/>
        <v>Checked Out</v>
      </c>
      <c r="E2716" t="str">
        <f t="shared" si="761"/>
        <v>CRS</v>
      </c>
      <c r="F2716" t="str">
        <f t="shared" si="762"/>
        <v>RACK</v>
      </c>
      <c r="G2716" t="str">
        <f t="shared" si="763"/>
        <v>SBK</v>
      </c>
      <c r="H2716">
        <f t="shared" si="764"/>
        <v>105</v>
      </c>
      <c r="I2716">
        <f t="shared" si="765"/>
        <v>42591</v>
      </c>
      <c r="J2716">
        <f t="shared" si="766"/>
        <v>42595</v>
      </c>
      <c r="K2716" t="str">
        <f t="shared" si="767"/>
        <v>NQQ1</v>
      </c>
      <c r="L2716">
        <f t="shared" si="768"/>
        <v>115</v>
      </c>
      <c r="M2716">
        <f t="shared" si="769"/>
        <v>4</v>
      </c>
      <c r="N2716">
        <f t="shared" si="770"/>
        <v>0</v>
      </c>
      <c r="O2716">
        <f t="shared" si="771"/>
        <v>0</v>
      </c>
      <c r="P2716" s="52" t="str">
        <f t="shared" si="772"/>
        <v>BOOKING.COM</v>
      </c>
      <c r="Q2716" s="52" t="str">
        <f t="shared" si="773"/>
        <v>*JBS HOTELS</v>
      </c>
      <c r="R2716" s="52" t="str">
        <f t="shared" si="774"/>
        <v>TOERKOOP REISBURO DE VEER</v>
      </c>
    </row>
    <row r="2717" spans="1:18" ht="15" customHeight="1">
      <c r="A2717" t="str">
        <f t="shared" ref="A2717:A2780" si="775">A2716</f>
        <v>JAPANWALA, SAAID</v>
      </c>
      <c r="B2717" t="str">
        <f t="shared" ref="B2717:B2780" si="776">B2716</f>
        <v>806-173018</v>
      </c>
      <c r="C2717">
        <f t="shared" ref="C2717:C2780" si="777">C2716</f>
        <v>93155045</v>
      </c>
      <c r="D2717" t="str">
        <f t="shared" ref="D2717:D2780" si="778">D2716</f>
        <v>Checked Out</v>
      </c>
      <c r="E2717" t="str">
        <f t="shared" ref="E2717:E2780" si="779">E2716</f>
        <v>CRS</v>
      </c>
      <c r="F2717" t="str">
        <f t="shared" ref="F2717:F2780" si="780">F2716</f>
        <v>RACK</v>
      </c>
      <c r="G2717" t="str">
        <f t="shared" ref="G2717:G2780" si="781">G2716</f>
        <v>SBK</v>
      </c>
      <c r="H2717">
        <f t="shared" ref="H2717:H2780" si="782">H2716</f>
        <v>105</v>
      </c>
      <c r="I2717">
        <f t="shared" ref="I2717:I2780" si="783">I2716</f>
        <v>42591</v>
      </c>
      <c r="J2717">
        <f t="shared" ref="J2717:J2780" si="784">J2716</f>
        <v>42595</v>
      </c>
      <c r="K2717" t="str">
        <f t="shared" ref="K2717:K2780" si="785">K2716</f>
        <v>NQQ1</v>
      </c>
      <c r="L2717">
        <f t="shared" ref="L2717:L2780" si="786">L2716</f>
        <v>115</v>
      </c>
      <c r="M2717">
        <f t="shared" ref="M2717:M2780" si="787">M2716</f>
        <v>4</v>
      </c>
      <c r="N2717">
        <f t="shared" ref="N2717:N2780" si="788">N2716</f>
        <v>0</v>
      </c>
      <c r="O2717">
        <f t="shared" ref="O2717:O2780" si="789">O2716</f>
        <v>0</v>
      </c>
      <c r="P2717" s="52" t="str">
        <f t="shared" ref="P2717:P2780" si="790">P2716</f>
        <v>BOOKING.COM</v>
      </c>
      <c r="Q2717" s="52" t="str">
        <f t="shared" ref="Q2717:Q2780" si="791">Q2716</f>
        <v>*JBS HOTELS</v>
      </c>
      <c r="R2717" s="52" t="str">
        <f t="shared" ref="R2717:R2780" si="792">R2716</f>
        <v>TOERKOOP REISBURO DE VEER</v>
      </c>
    </row>
    <row r="2718" spans="1:18" ht="15" customHeight="1">
      <c r="A2718" t="str">
        <f t="shared" si="775"/>
        <v>JAPANWALA, SAAID</v>
      </c>
      <c r="B2718" t="str">
        <f t="shared" si="776"/>
        <v>806-173018</v>
      </c>
      <c r="C2718">
        <f t="shared" si="777"/>
        <v>93155045</v>
      </c>
      <c r="D2718" t="str">
        <f t="shared" si="778"/>
        <v>Checked Out</v>
      </c>
      <c r="E2718" t="str">
        <f t="shared" si="779"/>
        <v>CRS</v>
      </c>
      <c r="F2718" t="str">
        <f t="shared" si="780"/>
        <v>RACK</v>
      </c>
      <c r="G2718" t="str">
        <f t="shared" si="781"/>
        <v>SBK</v>
      </c>
      <c r="H2718">
        <f t="shared" si="782"/>
        <v>105</v>
      </c>
      <c r="I2718">
        <f t="shared" si="783"/>
        <v>42591</v>
      </c>
      <c r="J2718">
        <f t="shared" si="784"/>
        <v>42595</v>
      </c>
      <c r="K2718" t="str">
        <f t="shared" si="785"/>
        <v>NQQ1</v>
      </c>
      <c r="L2718">
        <f t="shared" si="786"/>
        <v>115</v>
      </c>
      <c r="M2718">
        <f t="shared" si="787"/>
        <v>4</v>
      </c>
      <c r="N2718">
        <f t="shared" si="788"/>
        <v>0</v>
      </c>
      <c r="O2718">
        <f t="shared" si="789"/>
        <v>0</v>
      </c>
      <c r="P2718" s="52" t="str">
        <f t="shared" si="790"/>
        <v>BOOKING.COM</v>
      </c>
      <c r="Q2718" s="52" t="str">
        <f t="shared" si="791"/>
        <v>*JBS HOTELS</v>
      </c>
      <c r="R2718" s="52" t="str">
        <f t="shared" si="792"/>
        <v>TOERKOOP REISBURO DE VEER</v>
      </c>
    </row>
    <row r="2719" spans="1:18" ht="15" customHeight="1">
      <c r="A2719" t="str">
        <f t="shared" si="775"/>
        <v>JAPANWALA, SAAID</v>
      </c>
      <c r="B2719" t="str">
        <f t="shared" si="776"/>
        <v>806-173018</v>
      </c>
      <c r="C2719">
        <f t="shared" si="777"/>
        <v>93155045</v>
      </c>
      <c r="D2719" t="str">
        <f t="shared" si="778"/>
        <v>Checked Out</v>
      </c>
      <c r="E2719" t="str">
        <f t="shared" si="779"/>
        <v>CRS</v>
      </c>
      <c r="F2719" t="str">
        <f t="shared" si="780"/>
        <v>RACK</v>
      </c>
      <c r="G2719" t="str">
        <f t="shared" si="781"/>
        <v>SBK</v>
      </c>
      <c r="H2719">
        <f t="shared" si="782"/>
        <v>105</v>
      </c>
      <c r="I2719">
        <f t="shared" si="783"/>
        <v>42591</v>
      </c>
      <c r="J2719">
        <f t="shared" si="784"/>
        <v>42595</v>
      </c>
      <c r="K2719" t="str">
        <f t="shared" si="785"/>
        <v>NQQ1</v>
      </c>
      <c r="L2719">
        <f t="shared" si="786"/>
        <v>115</v>
      </c>
      <c r="M2719">
        <f t="shared" si="787"/>
        <v>4</v>
      </c>
      <c r="N2719">
        <f t="shared" si="788"/>
        <v>0</v>
      </c>
      <c r="O2719">
        <f t="shared" si="789"/>
        <v>0</v>
      </c>
      <c r="P2719" s="52" t="str">
        <f t="shared" si="790"/>
        <v>BOOKING.COM</v>
      </c>
      <c r="Q2719" s="52" t="str">
        <f t="shared" si="791"/>
        <v>*JBS HOTELS</v>
      </c>
      <c r="R2719" s="52" t="str">
        <f t="shared" si="792"/>
        <v>TOERKOOP REISBURO DE VEER</v>
      </c>
    </row>
    <row r="2720" spans="1:18" ht="15" customHeight="1">
      <c r="A2720" t="str">
        <f t="shared" si="775"/>
        <v>JAPANWALA, SAAID</v>
      </c>
      <c r="B2720" t="str">
        <f t="shared" si="776"/>
        <v>806-173018</v>
      </c>
      <c r="C2720">
        <f t="shared" si="777"/>
        <v>93155045</v>
      </c>
      <c r="D2720" t="str">
        <f t="shared" si="778"/>
        <v>Checked Out</v>
      </c>
      <c r="E2720" t="str">
        <f t="shared" si="779"/>
        <v>CRS</v>
      </c>
      <c r="F2720" t="str">
        <f t="shared" si="780"/>
        <v>RACK</v>
      </c>
      <c r="G2720" t="str">
        <f t="shared" si="781"/>
        <v>SBK</v>
      </c>
      <c r="H2720">
        <f t="shared" si="782"/>
        <v>105</v>
      </c>
      <c r="I2720">
        <f t="shared" si="783"/>
        <v>42591</v>
      </c>
      <c r="J2720">
        <f t="shared" si="784"/>
        <v>42595</v>
      </c>
      <c r="K2720" t="str">
        <f t="shared" si="785"/>
        <v>NQQ1</v>
      </c>
      <c r="L2720">
        <f t="shared" si="786"/>
        <v>115</v>
      </c>
      <c r="M2720">
        <f t="shared" si="787"/>
        <v>4</v>
      </c>
      <c r="N2720">
        <f t="shared" si="788"/>
        <v>0</v>
      </c>
      <c r="O2720">
        <f t="shared" si="789"/>
        <v>0</v>
      </c>
      <c r="P2720" s="52" t="str">
        <f t="shared" si="790"/>
        <v>BOOKING.COM</v>
      </c>
      <c r="Q2720" s="52" t="str">
        <f t="shared" si="791"/>
        <v>*JBS HOTELS</v>
      </c>
      <c r="R2720" s="52" t="str">
        <f t="shared" si="792"/>
        <v>TOERKOOP REISBURO DE VEER</v>
      </c>
    </row>
    <row r="2721" spans="1:18" ht="15" customHeight="1">
      <c r="A2721" t="str">
        <f t="shared" si="775"/>
        <v>JAPANWALA, SAAID</v>
      </c>
      <c r="B2721" t="str">
        <f t="shared" si="776"/>
        <v>806-173018</v>
      </c>
      <c r="C2721">
        <f t="shared" si="777"/>
        <v>93155045</v>
      </c>
      <c r="D2721" t="str">
        <f t="shared" si="778"/>
        <v>Checked Out</v>
      </c>
      <c r="E2721" t="str">
        <f t="shared" si="779"/>
        <v>CRS</v>
      </c>
      <c r="F2721" t="str">
        <f t="shared" si="780"/>
        <v>RACK</v>
      </c>
      <c r="G2721" t="str">
        <f t="shared" si="781"/>
        <v>SBK</v>
      </c>
      <c r="H2721">
        <f t="shared" si="782"/>
        <v>105</v>
      </c>
      <c r="I2721">
        <f t="shared" si="783"/>
        <v>42591</v>
      </c>
      <c r="J2721">
        <f t="shared" si="784"/>
        <v>42595</v>
      </c>
      <c r="K2721" t="str">
        <f t="shared" si="785"/>
        <v>NQQ1</v>
      </c>
      <c r="L2721">
        <f t="shared" si="786"/>
        <v>115</v>
      </c>
      <c r="M2721">
        <f t="shared" si="787"/>
        <v>4</v>
      </c>
      <c r="N2721">
        <f t="shared" si="788"/>
        <v>0</v>
      </c>
      <c r="O2721">
        <f t="shared" si="789"/>
        <v>0</v>
      </c>
      <c r="P2721" s="52" t="str">
        <f t="shared" si="790"/>
        <v>BOOKING.COM</v>
      </c>
      <c r="Q2721" s="52" t="str">
        <f t="shared" si="791"/>
        <v>*JBS HOTELS</v>
      </c>
      <c r="R2721" s="52" t="str">
        <f t="shared" si="792"/>
        <v>TOERKOOP REISBURO DE VEER</v>
      </c>
    </row>
    <row r="2722" spans="1:18" ht="15" customHeight="1">
      <c r="A2722" t="str">
        <f t="shared" si="775"/>
        <v>JAPANWALA, SAAID</v>
      </c>
      <c r="B2722" t="str">
        <f t="shared" si="776"/>
        <v>806-173018</v>
      </c>
      <c r="C2722">
        <f t="shared" si="777"/>
        <v>93155045</v>
      </c>
      <c r="D2722" t="str">
        <f t="shared" si="778"/>
        <v>Checked Out</v>
      </c>
      <c r="E2722" t="str">
        <f t="shared" si="779"/>
        <v>CRS</v>
      </c>
      <c r="F2722" t="str">
        <f t="shared" si="780"/>
        <v>RACK</v>
      </c>
      <c r="G2722" t="str">
        <f t="shared" si="781"/>
        <v>SBK</v>
      </c>
      <c r="H2722">
        <f t="shared" si="782"/>
        <v>105</v>
      </c>
      <c r="I2722">
        <f t="shared" si="783"/>
        <v>42591</v>
      </c>
      <c r="J2722">
        <f t="shared" si="784"/>
        <v>42595</v>
      </c>
      <c r="K2722" t="str">
        <f t="shared" si="785"/>
        <v>NQQ1</v>
      </c>
      <c r="L2722">
        <f t="shared" si="786"/>
        <v>115</v>
      </c>
      <c r="M2722">
        <f t="shared" si="787"/>
        <v>4</v>
      </c>
      <c r="N2722">
        <f t="shared" si="788"/>
        <v>0</v>
      </c>
      <c r="O2722">
        <f t="shared" si="789"/>
        <v>0</v>
      </c>
      <c r="P2722" s="52" t="str">
        <f t="shared" si="790"/>
        <v>BOOKING.COM</v>
      </c>
      <c r="Q2722" s="52" t="str">
        <f t="shared" si="791"/>
        <v>*JBS HOTELS</v>
      </c>
      <c r="R2722" s="52" t="str">
        <f t="shared" si="792"/>
        <v>TOERKOOP REISBURO DE VEER</v>
      </c>
    </row>
    <row r="2723" spans="1:18" ht="15" customHeight="1">
      <c r="A2723" t="str">
        <f t="shared" si="775"/>
        <v>JAPANWALA, SAAID</v>
      </c>
      <c r="B2723" t="str">
        <f t="shared" si="776"/>
        <v>806-173018</v>
      </c>
      <c r="C2723">
        <f t="shared" si="777"/>
        <v>93155045</v>
      </c>
      <c r="D2723" t="str">
        <f t="shared" si="778"/>
        <v>Checked Out</v>
      </c>
      <c r="E2723" t="str">
        <f t="shared" si="779"/>
        <v>CRS</v>
      </c>
      <c r="F2723" t="str">
        <f t="shared" si="780"/>
        <v>RACK</v>
      </c>
      <c r="G2723" t="str">
        <f t="shared" si="781"/>
        <v>SBK</v>
      </c>
      <c r="H2723">
        <f t="shared" si="782"/>
        <v>105</v>
      </c>
      <c r="I2723">
        <f t="shared" si="783"/>
        <v>42591</v>
      </c>
      <c r="J2723">
        <f t="shared" si="784"/>
        <v>42595</v>
      </c>
      <c r="K2723" t="str">
        <f t="shared" si="785"/>
        <v>NQQ1</v>
      </c>
      <c r="L2723">
        <f t="shared" si="786"/>
        <v>115</v>
      </c>
      <c r="M2723">
        <f t="shared" si="787"/>
        <v>4</v>
      </c>
      <c r="N2723">
        <f t="shared" si="788"/>
        <v>0</v>
      </c>
      <c r="O2723">
        <f t="shared" si="789"/>
        <v>0</v>
      </c>
      <c r="P2723" s="52" t="str">
        <f t="shared" si="790"/>
        <v>BOOKING.COM</v>
      </c>
      <c r="Q2723" s="52" t="str">
        <f t="shared" si="791"/>
        <v>*JBS HOTELS</v>
      </c>
      <c r="R2723" s="52" t="str">
        <f t="shared" si="792"/>
        <v>TOERKOOP REISBURO DE VEER</v>
      </c>
    </row>
    <row r="2724" spans="1:18" ht="15" customHeight="1">
      <c r="A2724" t="str">
        <f t="shared" si="775"/>
        <v>JAPANWALA, SAAID</v>
      </c>
      <c r="B2724" t="str">
        <f t="shared" si="776"/>
        <v>806-173018</v>
      </c>
      <c r="C2724">
        <f t="shared" si="777"/>
        <v>93155045</v>
      </c>
      <c r="D2724" t="str">
        <f t="shared" si="778"/>
        <v>Checked Out</v>
      </c>
      <c r="E2724" t="str">
        <f t="shared" si="779"/>
        <v>CRS</v>
      </c>
      <c r="F2724" t="str">
        <f t="shared" si="780"/>
        <v>RACK</v>
      </c>
      <c r="G2724" t="str">
        <f t="shared" si="781"/>
        <v>SBK</v>
      </c>
      <c r="H2724">
        <f t="shared" si="782"/>
        <v>105</v>
      </c>
      <c r="I2724">
        <f t="shared" si="783"/>
        <v>42591</v>
      </c>
      <c r="J2724">
        <f t="shared" si="784"/>
        <v>42595</v>
      </c>
      <c r="K2724" t="str">
        <f t="shared" si="785"/>
        <v>NQQ1</v>
      </c>
      <c r="L2724">
        <f t="shared" si="786"/>
        <v>115</v>
      </c>
      <c r="M2724">
        <f t="shared" si="787"/>
        <v>4</v>
      </c>
      <c r="N2724">
        <f t="shared" si="788"/>
        <v>0</v>
      </c>
      <c r="O2724">
        <f t="shared" si="789"/>
        <v>0</v>
      </c>
      <c r="P2724" s="52" t="str">
        <f t="shared" si="790"/>
        <v>BOOKING.COM</v>
      </c>
      <c r="Q2724" s="52" t="str">
        <f t="shared" si="791"/>
        <v>*JBS HOTELS</v>
      </c>
      <c r="R2724" s="52" t="str">
        <f t="shared" si="792"/>
        <v>TOERKOOP REISBURO DE VEER</v>
      </c>
    </row>
    <row r="2725" spans="1:18" ht="15" customHeight="1">
      <c r="A2725" t="str">
        <f t="shared" si="775"/>
        <v>JAPANWALA, SAAID</v>
      </c>
      <c r="B2725" t="str">
        <f t="shared" si="776"/>
        <v>806-173018</v>
      </c>
      <c r="C2725">
        <f t="shared" si="777"/>
        <v>93155045</v>
      </c>
      <c r="D2725" t="str">
        <f t="shared" si="778"/>
        <v>Checked Out</v>
      </c>
      <c r="E2725" t="str">
        <f t="shared" si="779"/>
        <v>CRS</v>
      </c>
      <c r="F2725" t="str">
        <f t="shared" si="780"/>
        <v>RACK</v>
      </c>
      <c r="G2725" t="str">
        <f t="shared" si="781"/>
        <v>SBK</v>
      </c>
      <c r="H2725">
        <f t="shared" si="782"/>
        <v>105</v>
      </c>
      <c r="I2725">
        <f t="shared" si="783"/>
        <v>42591</v>
      </c>
      <c r="J2725">
        <f t="shared" si="784"/>
        <v>42595</v>
      </c>
      <c r="K2725" t="str">
        <f t="shared" si="785"/>
        <v>NQQ1</v>
      </c>
      <c r="L2725">
        <f t="shared" si="786"/>
        <v>115</v>
      </c>
      <c r="M2725">
        <f t="shared" si="787"/>
        <v>4</v>
      </c>
      <c r="N2725">
        <f t="shared" si="788"/>
        <v>0</v>
      </c>
      <c r="O2725">
        <f t="shared" si="789"/>
        <v>0</v>
      </c>
      <c r="P2725" s="52" t="str">
        <f t="shared" si="790"/>
        <v>BOOKING.COM</v>
      </c>
      <c r="Q2725" s="52" t="str">
        <f t="shared" si="791"/>
        <v>*JBS HOTELS</v>
      </c>
      <c r="R2725" s="52" t="str">
        <f t="shared" si="792"/>
        <v>TOERKOOP REISBURO DE VEER</v>
      </c>
    </row>
    <row r="2726" spans="1:18" ht="15" customHeight="1">
      <c r="A2726" t="str">
        <f t="shared" si="775"/>
        <v>JAPANWALA, SAAID</v>
      </c>
      <c r="B2726" t="str">
        <f t="shared" si="776"/>
        <v>806-173018</v>
      </c>
      <c r="C2726">
        <f t="shared" si="777"/>
        <v>93155045</v>
      </c>
      <c r="D2726" t="str">
        <f t="shared" si="778"/>
        <v>Checked Out</v>
      </c>
      <c r="E2726" t="str">
        <f t="shared" si="779"/>
        <v>CRS</v>
      </c>
      <c r="F2726" t="str">
        <f t="shared" si="780"/>
        <v>RACK</v>
      </c>
      <c r="G2726" t="str">
        <f t="shared" si="781"/>
        <v>SBK</v>
      </c>
      <c r="H2726">
        <f t="shared" si="782"/>
        <v>105</v>
      </c>
      <c r="I2726">
        <f t="shared" si="783"/>
        <v>42591</v>
      </c>
      <c r="J2726">
        <f t="shared" si="784"/>
        <v>42595</v>
      </c>
      <c r="K2726" t="str">
        <f t="shared" si="785"/>
        <v>NQQ1</v>
      </c>
      <c r="L2726">
        <f t="shared" si="786"/>
        <v>115</v>
      </c>
      <c r="M2726">
        <f t="shared" si="787"/>
        <v>4</v>
      </c>
      <c r="N2726">
        <f t="shared" si="788"/>
        <v>0</v>
      </c>
      <c r="O2726">
        <f t="shared" si="789"/>
        <v>0</v>
      </c>
      <c r="P2726" s="52" t="str">
        <f t="shared" si="790"/>
        <v>BOOKING.COM</v>
      </c>
      <c r="Q2726" s="52" t="str">
        <f t="shared" si="791"/>
        <v>*JBS HOTELS</v>
      </c>
      <c r="R2726" s="52" t="str">
        <f t="shared" si="792"/>
        <v>TOERKOOP REISBURO DE VEER</v>
      </c>
    </row>
    <row r="2727" spans="1:18" ht="15" customHeight="1">
      <c r="A2727" t="str">
        <f t="shared" si="775"/>
        <v>JAPANWALA, SAAID</v>
      </c>
      <c r="B2727" t="str">
        <f t="shared" si="776"/>
        <v>806-173018</v>
      </c>
      <c r="C2727">
        <f t="shared" si="777"/>
        <v>93155045</v>
      </c>
      <c r="D2727" t="str">
        <f t="shared" si="778"/>
        <v>Checked Out</v>
      </c>
      <c r="E2727" t="str">
        <f t="shared" si="779"/>
        <v>CRS</v>
      </c>
      <c r="F2727" t="str">
        <f t="shared" si="780"/>
        <v>RACK</v>
      </c>
      <c r="G2727" t="str">
        <f t="shared" si="781"/>
        <v>SBK</v>
      </c>
      <c r="H2727">
        <f t="shared" si="782"/>
        <v>105</v>
      </c>
      <c r="I2727">
        <f t="shared" si="783"/>
        <v>42591</v>
      </c>
      <c r="J2727">
        <f t="shared" si="784"/>
        <v>42595</v>
      </c>
      <c r="K2727" t="str">
        <f t="shared" si="785"/>
        <v>NQQ1</v>
      </c>
      <c r="L2727">
        <f t="shared" si="786"/>
        <v>115</v>
      </c>
      <c r="M2727">
        <f t="shared" si="787"/>
        <v>4</v>
      </c>
      <c r="N2727">
        <f t="shared" si="788"/>
        <v>0</v>
      </c>
      <c r="O2727">
        <f t="shared" si="789"/>
        <v>0</v>
      </c>
      <c r="P2727" s="52" t="str">
        <f t="shared" si="790"/>
        <v>BOOKING.COM</v>
      </c>
      <c r="Q2727" s="52" t="str">
        <f t="shared" si="791"/>
        <v>*JBS HOTELS</v>
      </c>
      <c r="R2727" s="52" t="str">
        <f t="shared" si="792"/>
        <v>TOERKOOP REISBURO DE VEER</v>
      </c>
    </row>
    <row r="2728" spans="1:18" ht="15" customHeight="1">
      <c r="A2728" t="str">
        <f t="shared" si="775"/>
        <v>JAPANWALA, SAAID</v>
      </c>
      <c r="B2728" t="str">
        <f t="shared" si="776"/>
        <v>806-173018</v>
      </c>
      <c r="C2728">
        <f t="shared" si="777"/>
        <v>93155045</v>
      </c>
      <c r="D2728" t="str">
        <f t="shared" si="778"/>
        <v>Checked Out</v>
      </c>
      <c r="E2728" t="str">
        <f t="shared" si="779"/>
        <v>CRS</v>
      </c>
      <c r="F2728" t="str">
        <f t="shared" si="780"/>
        <v>RACK</v>
      </c>
      <c r="G2728" t="str">
        <f t="shared" si="781"/>
        <v>SBK</v>
      </c>
      <c r="H2728">
        <f t="shared" si="782"/>
        <v>105</v>
      </c>
      <c r="I2728">
        <f t="shared" si="783"/>
        <v>42591</v>
      </c>
      <c r="J2728">
        <f t="shared" si="784"/>
        <v>42595</v>
      </c>
      <c r="K2728" t="str">
        <f t="shared" si="785"/>
        <v>NQQ1</v>
      </c>
      <c r="L2728">
        <f t="shared" si="786"/>
        <v>115</v>
      </c>
      <c r="M2728">
        <f t="shared" si="787"/>
        <v>4</v>
      </c>
      <c r="N2728">
        <f t="shared" si="788"/>
        <v>0</v>
      </c>
      <c r="O2728">
        <f t="shared" si="789"/>
        <v>0</v>
      </c>
      <c r="P2728" s="52" t="str">
        <f t="shared" si="790"/>
        <v>BOOKING.COM</v>
      </c>
      <c r="Q2728" s="52" t="str">
        <f t="shared" si="791"/>
        <v>*JBS HOTELS</v>
      </c>
      <c r="R2728" s="52" t="str">
        <f t="shared" si="792"/>
        <v>TOERKOOP REISBURO DE VEER</v>
      </c>
    </row>
    <row r="2729" spans="1:18" ht="15" customHeight="1">
      <c r="A2729" t="str">
        <f t="shared" si="775"/>
        <v>JAPANWALA, SAAID</v>
      </c>
      <c r="B2729" t="str">
        <f t="shared" si="776"/>
        <v>806-173018</v>
      </c>
      <c r="C2729">
        <f t="shared" si="777"/>
        <v>93155045</v>
      </c>
      <c r="D2729" t="str">
        <f t="shared" si="778"/>
        <v>Checked Out</v>
      </c>
      <c r="E2729" t="str">
        <f t="shared" si="779"/>
        <v>CRS</v>
      </c>
      <c r="F2729" t="str">
        <f t="shared" si="780"/>
        <v>RACK</v>
      </c>
      <c r="G2729" t="str">
        <f t="shared" si="781"/>
        <v>SBK</v>
      </c>
      <c r="H2729">
        <f t="shared" si="782"/>
        <v>105</v>
      </c>
      <c r="I2729">
        <f t="shared" si="783"/>
        <v>42591</v>
      </c>
      <c r="J2729">
        <f t="shared" si="784"/>
        <v>42595</v>
      </c>
      <c r="K2729" t="str">
        <f t="shared" si="785"/>
        <v>NQQ1</v>
      </c>
      <c r="L2729">
        <f t="shared" si="786"/>
        <v>115</v>
      </c>
      <c r="M2729">
        <f t="shared" si="787"/>
        <v>4</v>
      </c>
      <c r="N2729">
        <f t="shared" si="788"/>
        <v>0</v>
      </c>
      <c r="O2729">
        <f t="shared" si="789"/>
        <v>0</v>
      </c>
      <c r="P2729" s="52" t="str">
        <f t="shared" si="790"/>
        <v>BOOKING.COM</v>
      </c>
      <c r="Q2729" s="52" t="str">
        <f t="shared" si="791"/>
        <v>*JBS HOTELS</v>
      </c>
      <c r="R2729" s="52" t="str">
        <f t="shared" si="792"/>
        <v>TOERKOOP REISBURO DE VEER</v>
      </c>
    </row>
    <row r="2730" spans="1:18" ht="15" customHeight="1">
      <c r="A2730" t="str">
        <f t="shared" si="775"/>
        <v>JAPANWALA, SAAID</v>
      </c>
      <c r="B2730" t="str">
        <f t="shared" si="776"/>
        <v>806-173018</v>
      </c>
      <c r="C2730">
        <f t="shared" si="777"/>
        <v>93155045</v>
      </c>
      <c r="D2730" t="str">
        <f t="shared" si="778"/>
        <v>Checked Out</v>
      </c>
      <c r="E2730" t="str">
        <f t="shared" si="779"/>
        <v>CRS</v>
      </c>
      <c r="F2730" t="str">
        <f t="shared" si="780"/>
        <v>RACK</v>
      </c>
      <c r="G2730" t="str">
        <f t="shared" si="781"/>
        <v>SBK</v>
      </c>
      <c r="H2730">
        <f t="shared" si="782"/>
        <v>105</v>
      </c>
      <c r="I2730">
        <f t="shared" si="783"/>
        <v>42591</v>
      </c>
      <c r="J2730">
        <f t="shared" si="784"/>
        <v>42595</v>
      </c>
      <c r="K2730" t="str">
        <f t="shared" si="785"/>
        <v>NQQ1</v>
      </c>
      <c r="L2730">
        <f t="shared" si="786"/>
        <v>115</v>
      </c>
      <c r="M2730">
        <f t="shared" si="787"/>
        <v>4</v>
      </c>
      <c r="N2730">
        <f t="shared" si="788"/>
        <v>0</v>
      </c>
      <c r="O2730">
        <f t="shared" si="789"/>
        <v>0</v>
      </c>
      <c r="P2730" s="52" t="str">
        <f t="shared" si="790"/>
        <v>BOOKING.COM</v>
      </c>
      <c r="Q2730" s="52" t="str">
        <f t="shared" si="791"/>
        <v>*JBS HOTELS</v>
      </c>
      <c r="R2730" s="52" t="str">
        <f t="shared" si="792"/>
        <v>TOERKOOP REISBURO DE VEER</v>
      </c>
    </row>
    <row r="2731" spans="1:18" ht="15" customHeight="1">
      <c r="A2731" t="str">
        <f t="shared" si="775"/>
        <v>JAPANWALA, SAAID</v>
      </c>
      <c r="B2731" t="str">
        <f t="shared" si="776"/>
        <v>806-173018</v>
      </c>
      <c r="C2731">
        <f t="shared" si="777"/>
        <v>93155045</v>
      </c>
      <c r="D2731" t="str">
        <f t="shared" si="778"/>
        <v>Checked Out</v>
      </c>
      <c r="E2731" t="str">
        <f t="shared" si="779"/>
        <v>CRS</v>
      </c>
      <c r="F2731" t="str">
        <f t="shared" si="780"/>
        <v>RACK</v>
      </c>
      <c r="G2731" t="str">
        <f t="shared" si="781"/>
        <v>SBK</v>
      </c>
      <c r="H2731">
        <f t="shared" si="782"/>
        <v>105</v>
      </c>
      <c r="I2731">
        <f t="shared" si="783"/>
        <v>42591</v>
      </c>
      <c r="J2731">
        <f t="shared" si="784"/>
        <v>42595</v>
      </c>
      <c r="K2731" t="str">
        <f t="shared" si="785"/>
        <v>NQQ1</v>
      </c>
      <c r="L2731">
        <f t="shared" si="786"/>
        <v>115</v>
      </c>
      <c r="M2731">
        <f t="shared" si="787"/>
        <v>4</v>
      </c>
      <c r="N2731">
        <f t="shared" si="788"/>
        <v>0</v>
      </c>
      <c r="O2731">
        <f t="shared" si="789"/>
        <v>0</v>
      </c>
      <c r="P2731" s="52" t="str">
        <f t="shared" si="790"/>
        <v>BOOKING.COM</v>
      </c>
      <c r="Q2731" s="52" t="str">
        <f t="shared" si="791"/>
        <v>*JBS HOTELS</v>
      </c>
      <c r="R2731" s="52" t="str">
        <f t="shared" si="792"/>
        <v>TOERKOOP REISBURO DE VEER</v>
      </c>
    </row>
    <row r="2732" spans="1:18" ht="15" customHeight="1">
      <c r="A2732" t="str">
        <f t="shared" si="775"/>
        <v>JAPANWALA, SAAID</v>
      </c>
      <c r="B2732" t="str">
        <f t="shared" si="776"/>
        <v>806-173018</v>
      </c>
      <c r="C2732">
        <f t="shared" si="777"/>
        <v>93155045</v>
      </c>
      <c r="D2732" t="str">
        <f t="shared" si="778"/>
        <v>Checked Out</v>
      </c>
      <c r="E2732" t="str">
        <f t="shared" si="779"/>
        <v>CRS</v>
      </c>
      <c r="F2732" t="str">
        <f t="shared" si="780"/>
        <v>RACK</v>
      </c>
      <c r="G2732" t="str">
        <f t="shared" si="781"/>
        <v>SBK</v>
      </c>
      <c r="H2732">
        <f t="shared" si="782"/>
        <v>105</v>
      </c>
      <c r="I2732">
        <f t="shared" si="783"/>
        <v>42591</v>
      </c>
      <c r="J2732">
        <f t="shared" si="784"/>
        <v>42595</v>
      </c>
      <c r="K2732" t="str">
        <f t="shared" si="785"/>
        <v>NQQ1</v>
      </c>
      <c r="L2732">
        <f t="shared" si="786"/>
        <v>115</v>
      </c>
      <c r="M2732">
        <f t="shared" si="787"/>
        <v>4</v>
      </c>
      <c r="N2732">
        <f t="shared" si="788"/>
        <v>0</v>
      </c>
      <c r="O2732">
        <f t="shared" si="789"/>
        <v>0</v>
      </c>
      <c r="P2732" s="52" t="str">
        <f t="shared" si="790"/>
        <v>BOOKING.COM</v>
      </c>
      <c r="Q2732" s="52" t="str">
        <f t="shared" si="791"/>
        <v>*JBS HOTELS</v>
      </c>
      <c r="R2732" s="52" t="str">
        <f t="shared" si="792"/>
        <v>TOERKOOP REISBURO DE VEER</v>
      </c>
    </row>
    <row r="2733" spans="1:18" ht="15" customHeight="1">
      <c r="A2733" t="str">
        <f t="shared" si="775"/>
        <v>JAPANWALA, SAAID</v>
      </c>
      <c r="B2733" t="str">
        <f t="shared" si="776"/>
        <v>806-173018</v>
      </c>
      <c r="C2733">
        <f t="shared" si="777"/>
        <v>93155045</v>
      </c>
      <c r="D2733" t="str">
        <f t="shared" si="778"/>
        <v>Checked Out</v>
      </c>
      <c r="E2733" t="str">
        <f t="shared" si="779"/>
        <v>CRS</v>
      </c>
      <c r="F2733" t="str">
        <f t="shared" si="780"/>
        <v>RACK</v>
      </c>
      <c r="G2733" t="str">
        <f t="shared" si="781"/>
        <v>SBK</v>
      </c>
      <c r="H2733">
        <f t="shared" si="782"/>
        <v>105</v>
      </c>
      <c r="I2733">
        <f t="shared" si="783"/>
        <v>42591</v>
      </c>
      <c r="J2733">
        <f t="shared" si="784"/>
        <v>42595</v>
      </c>
      <c r="K2733" t="str">
        <f t="shared" si="785"/>
        <v>NQQ1</v>
      </c>
      <c r="L2733">
        <f t="shared" si="786"/>
        <v>115</v>
      </c>
      <c r="M2733">
        <f t="shared" si="787"/>
        <v>4</v>
      </c>
      <c r="N2733">
        <f t="shared" si="788"/>
        <v>0</v>
      </c>
      <c r="O2733">
        <f t="shared" si="789"/>
        <v>0</v>
      </c>
      <c r="P2733" s="52" t="str">
        <f t="shared" si="790"/>
        <v>BOOKING.COM</v>
      </c>
      <c r="Q2733" s="52" t="str">
        <f t="shared" si="791"/>
        <v>*JBS HOTELS</v>
      </c>
      <c r="R2733" s="52" t="str">
        <f t="shared" si="792"/>
        <v>TOERKOOP REISBURO DE VEER</v>
      </c>
    </row>
    <row r="2734" spans="1:18" ht="15" customHeight="1">
      <c r="A2734" t="str">
        <f t="shared" si="775"/>
        <v>JAPANWALA, SAAID</v>
      </c>
      <c r="B2734" t="str">
        <f t="shared" si="776"/>
        <v>806-173018</v>
      </c>
      <c r="C2734">
        <f t="shared" si="777"/>
        <v>93155045</v>
      </c>
      <c r="D2734" t="str">
        <f t="shared" si="778"/>
        <v>Checked Out</v>
      </c>
      <c r="E2734" t="str">
        <f t="shared" si="779"/>
        <v>CRS</v>
      </c>
      <c r="F2734" t="str">
        <f t="shared" si="780"/>
        <v>RACK</v>
      </c>
      <c r="G2734" t="str">
        <f t="shared" si="781"/>
        <v>SBK</v>
      </c>
      <c r="H2734">
        <f t="shared" si="782"/>
        <v>105</v>
      </c>
      <c r="I2734">
        <f t="shared" si="783"/>
        <v>42591</v>
      </c>
      <c r="J2734">
        <f t="shared" si="784"/>
        <v>42595</v>
      </c>
      <c r="K2734" t="str">
        <f t="shared" si="785"/>
        <v>NQQ1</v>
      </c>
      <c r="L2734">
        <f t="shared" si="786"/>
        <v>115</v>
      </c>
      <c r="M2734">
        <f t="shared" si="787"/>
        <v>4</v>
      </c>
      <c r="N2734">
        <f t="shared" si="788"/>
        <v>0</v>
      </c>
      <c r="O2734">
        <f t="shared" si="789"/>
        <v>0</v>
      </c>
      <c r="P2734" s="52" t="str">
        <f t="shared" si="790"/>
        <v>BOOKING.COM</v>
      </c>
      <c r="Q2734" s="52" t="str">
        <f t="shared" si="791"/>
        <v>*JBS HOTELS</v>
      </c>
      <c r="R2734" s="52" t="str">
        <f t="shared" si="792"/>
        <v>TOERKOOP REISBURO DE VEER</v>
      </c>
    </row>
    <row r="2735" spans="1:18" ht="15" customHeight="1">
      <c r="A2735" t="str">
        <f t="shared" si="775"/>
        <v>JAPANWALA, SAAID</v>
      </c>
      <c r="B2735" t="str">
        <f t="shared" si="776"/>
        <v>806-173018</v>
      </c>
      <c r="C2735">
        <f t="shared" si="777"/>
        <v>93155045</v>
      </c>
      <c r="D2735" t="str">
        <f t="shared" si="778"/>
        <v>Checked Out</v>
      </c>
      <c r="E2735" t="str">
        <f t="shared" si="779"/>
        <v>CRS</v>
      </c>
      <c r="F2735" t="str">
        <f t="shared" si="780"/>
        <v>RACK</v>
      </c>
      <c r="G2735" t="str">
        <f t="shared" si="781"/>
        <v>SBK</v>
      </c>
      <c r="H2735">
        <f t="shared" si="782"/>
        <v>105</v>
      </c>
      <c r="I2735">
        <f t="shared" si="783"/>
        <v>42591</v>
      </c>
      <c r="J2735">
        <f t="shared" si="784"/>
        <v>42595</v>
      </c>
      <c r="K2735" t="str">
        <f t="shared" si="785"/>
        <v>NQQ1</v>
      </c>
      <c r="L2735">
        <f t="shared" si="786"/>
        <v>115</v>
      </c>
      <c r="M2735">
        <f t="shared" si="787"/>
        <v>4</v>
      </c>
      <c r="N2735">
        <f t="shared" si="788"/>
        <v>0</v>
      </c>
      <c r="O2735">
        <f t="shared" si="789"/>
        <v>0</v>
      </c>
      <c r="P2735" s="52" t="str">
        <f t="shared" si="790"/>
        <v>BOOKING.COM</v>
      </c>
      <c r="Q2735" s="52" t="str">
        <f t="shared" si="791"/>
        <v>*JBS HOTELS</v>
      </c>
      <c r="R2735" s="52" t="str">
        <f t="shared" si="792"/>
        <v>TOERKOOP REISBURO DE VEER</v>
      </c>
    </row>
    <row r="2736" spans="1:18" ht="15" customHeight="1">
      <c r="A2736" t="str">
        <f t="shared" si="775"/>
        <v>JAPANWALA, SAAID</v>
      </c>
      <c r="B2736" t="str">
        <f t="shared" si="776"/>
        <v>806-173018</v>
      </c>
      <c r="C2736">
        <f t="shared" si="777"/>
        <v>93155045</v>
      </c>
      <c r="D2736" t="str">
        <f t="shared" si="778"/>
        <v>Checked Out</v>
      </c>
      <c r="E2736" t="str">
        <f t="shared" si="779"/>
        <v>CRS</v>
      </c>
      <c r="F2736" t="str">
        <f t="shared" si="780"/>
        <v>RACK</v>
      </c>
      <c r="G2736" t="str">
        <f t="shared" si="781"/>
        <v>SBK</v>
      </c>
      <c r="H2736">
        <f t="shared" si="782"/>
        <v>105</v>
      </c>
      <c r="I2736">
        <f t="shared" si="783"/>
        <v>42591</v>
      </c>
      <c r="J2736">
        <f t="shared" si="784"/>
        <v>42595</v>
      </c>
      <c r="K2736" t="str">
        <f t="shared" si="785"/>
        <v>NQQ1</v>
      </c>
      <c r="L2736">
        <f t="shared" si="786"/>
        <v>115</v>
      </c>
      <c r="M2736">
        <f t="shared" si="787"/>
        <v>4</v>
      </c>
      <c r="N2736">
        <f t="shared" si="788"/>
        <v>0</v>
      </c>
      <c r="O2736">
        <f t="shared" si="789"/>
        <v>0</v>
      </c>
      <c r="P2736" s="52" t="str">
        <f t="shared" si="790"/>
        <v>BOOKING.COM</v>
      </c>
      <c r="Q2736" s="52" t="str">
        <f t="shared" si="791"/>
        <v>*JBS HOTELS</v>
      </c>
      <c r="R2736" s="52" t="str">
        <f t="shared" si="792"/>
        <v>TOERKOOP REISBURO DE VEER</v>
      </c>
    </row>
    <row r="2737" spans="1:18" ht="15" customHeight="1">
      <c r="A2737" t="str">
        <f t="shared" si="775"/>
        <v>JAPANWALA, SAAID</v>
      </c>
      <c r="B2737" t="str">
        <f t="shared" si="776"/>
        <v>806-173018</v>
      </c>
      <c r="C2737">
        <f t="shared" si="777"/>
        <v>93155045</v>
      </c>
      <c r="D2737" t="str">
        <f t="shared" si="778"/>
        <v>Checked Out</v>
      </c>
      <c r="E2737" t="str">
        <f t="shared" si="779"/>
        <v>CRS</v>
      </c>
      <c r="F2737" t="str">
        <f t="shared" si="780"/>
        <v>RACK</v>
      </c>
      <c r="G2737" t="str">
        <f t="shared" si="781"/>
        <v>SBK</v>
      </c>
      <c r="H2737">
        <f t="shared" si="782"/>
        <v>105</v>
      </c>
      <c r="I2737">
        <f t="shared" si="783"/>
        <v>42591</v>
      </c>
      <c r="J2737">
        <f t="shared" si="784"/>
        <v>42595</v>
      </c>
      <c r="K2737" t="str">
        <f t="shared" si="785"/>
        <v>NQQ1</v>
      </c>
      <c r="L2737">
        <f t="shared" si="786"/>
        <v>115</v>
      </c>
      <c r="M2737">
        <f t="shared" si="787"/>
        <v>4</v>
      </c>
      <c r="N2737">
        <f t="shared" si="788"/>
        <v>0</v>
      </c>
      <c r="O2737">
        <f t="shared" si="789"/>
        <v>0</v>
      </c>
      <c r="P2737" s="52" t="str">
        <f t="shared" si="790"/>
        <v>BOOKING.COM</v>
      </c>
      <c r="Q2737" s="52" t="str">
        <f t="shared" si="791"/>
        <v>*JBS HOTELS</v>
      </c>
      <c r="R2737" s="52" t="str">
        <f t="shared" si="792"/>
        <v>TOERKOOP REISBURO DE VEER</v>
      </c>
    </row>
    <row r="2738" spans="1:18" ht="15" customHeight="1">
      <c r="A2738" t="str">
        <f t="shared" si="775"/>
        <v>JAPANWALA, SAAID</v>
      </c>
      <c r="B2738" t="str">
        <f t="shared" si="776"/>
        <v>806-173018</v>
      </c>
      <c r="C2738">
        <f t="shared" si="777"/>
        <v>93155045</v>
      </c>
      <c r="D2738" t="str">
        <f t="shared" si="778"/>
        <v>Checked Out</v>
      </c>
      <c r="E2738" t="str">
        <f t="shared" si="779"/>
        <v>CRS</v>
      </c>
      <c r="F2738" t="str">
        <f t="shared" si="780"/>
        <v>RACK</v>
      </c>
      <c r="G2738" t="str">
        <f t="shared" si="781"/>
        <v>SBK</v>
      </c>
      <c r="H2738">
        <f t="shared" si="782"/>
        <v>105</v>
      </c>
      <c r="I2738">
        <f t="shared" si="783"/>
        <v>42591</v>
      </c>
      <c r="J2738">
        <f t="shared" si="784"/>
        <v>42595</v>
      </c>
      <c r="K2738" t="str">
        <f t="shared" si="785"/>
        <v>NQQ1</v>
      </c>
      <c r="L2738">
        <f t="shared" si="786"/>
        <v>115</v>
      </c>
      <c r="M2738">
        <f t="shared" si="787"/>
        <v>4</v>
      </c>
      <c r="N2738">
        <f t="shared" si="788"/>
        <v>0</v>
      </c>
      <c r="O2738">
        <f t="shared" si="789"/>
        <v>0</v>
      </c>
      <c r="P2738" s="52" t="str">
        <f t="shared" si="790"/>
        <v>BOOKING.COM</v>
      </c>
      <c r="Q2738" s="52" t="str">
        <f t="shared" si="791"/>
        <v>*JBS HOTELS</v>
      </c>
      <c r="R2738" s="52" t="str">
        <f t="shared" si="792"/>
        <v>TOERKOOP REISBURO DE VEER</v>
      </c>
    </row>
    <row r="2739" spans="1:18" ht="15" customHeight="1">
      <c r="A2739" t="str">
        <f t="shared" si="775"/>
        <v>JAPANWALA, SAAID</v>
      </c>
      <c r="B2739" t="str">
        <f t="shared" si="776"/>
        <v>806-173018</v>
      </c>
      <c r="C2739">
        <f t="shared" si="777"/>
        <v>93155045</v>
      </c>
      <c r="D2739" t="str">
        <f t="shared" si="778"/>
        <v>Checked Out</v>
      </c>
      <c r="E2739" t="str">
        <f t="shared" si="779"/>
        <v>CRS</v>
      </c>
      <c r="F2739" t="str">
        <f t="shared" si="780"/>
        <v>RACK</v>
      </c>
      <c r="G2739" t="str">
        <f t="shared" si="781"/>
        <v>SBK</v>
      </c>
      <c r="H2739">
        <f t="shared" si="782"/>
        <v>105</v>
      </c>
      <c r="I2739">
        <f t="shared" si="783"/>
        <v>42591</v>
      </c>
      <c r="J2739">
        <f t="shared" si="784"/>
        <v>42595</v>
      </c>
      <c r="K2739" t="str">
        <f t="shared" si="785"/>
        <v>NQQ1</v>
      </c>
      <c r="L2739">
        <f t="shared" si="786"/>
        <v>115</v>
      </c>
      <c r="M2739">
        <f t="shared" si="787"/>
        <v>4</v>
      </c>
      <c r="N2739">
        <f t="shared" si="788"/>
        <v>0</v>
      </c>
      <c r="O2739">
        <f t="shared" si="789"/>
        <v>0</v>
      </c>
      <c r="P2739" s="52" t="str">
        <f t="shared" si="790"/>
        <v>BOOKING.COM</v>
      </c>
      <c r="Q2739" s="52" t="str">
        <f t="shared" si="791"/>
        <v>*JBS HOTELS</v>
      </c>
      <c r="R2739" s="52" t="str">
        <f t="shared" si="792"/>
        <v>TOERKOOP REISBURO DE VEER</v>
      </c>
    </row>
    <row r="2740" spans="1:18" ht="15" customHeight="1">
      <c r="A2740" t="str">
        <f t="shared" si="775"/>
        <v>JAPANWALA, SAAID</v>
      </c>
      <c r="B2740" t="str">
        <f t="shared" si="776"/>
        <v>806-173018</v>
      </c>
      <c r="C2740">
        <f t="shared" si="777"/>
        <v>93155045</v>
      </c>
      <c r="D2740" t="str">
        <f t="shared" si="778"/>
        <v>Checked Out</v>
      </c>
      <c r="E2740" t="str">
        <f t="shared" si="779"/>
        <v>CRS</v>
      </c>
      <c r="F2740" t="str">
        <f t="shared" si="780"/>
        <v>RACK</v>
      </c>
      <c r="G2740" t="str">
        <f t="shared" si="781"/>
        <v>SBK</v>
      </c>
      <c r="H2740">
        <f t="shared" si="782"/>
        <v>105</v>
      </c>
      <c r="I2740">
        <f t="shared" si="783"/>
        <v>42591</v>
      </c>
      <c r="J2740">
        <f t="shared" si="784"/>
        <v>42595</v>
      </c>
      <c r="K2740" t="str">
        <f t="shared" si="785"/>
        <v>NQQ1</v>
      </c>
      <c r="L2740">
        <f t="shared" si="786"/>
        <v>115</v>
      </c>
      <c r="M2740">
        <f t="shared" si="787"/>
        <v>4</v>
      </c>
      <c r="N2740">
        <f t="shared" si="788"/>
        <v>0</v>
      </c>
      <c r="O2740">
        <f t="shared" si="789"/>
        <v>0</v>
      </c>
      <c r="P2740" s="52" t="str">
        <f t="shared" si="790"/>
        <v>BOOKING.COM</v>
      </c>
      <c r="Q2740" s="52" t="str">
        <f t="shared" si="791"/>
        <v>*JBS HOTELS</v>
      </c>
      <c r="R2740" s="52" t="str">
        <f t="shared" si="792"/>
        <v>TOERKOOP REISBURO DE VEER</v>
      </c>
    </row>
    <row r="2741" spans="1:18" ht="15" customHeight="1">
      <c r="A2741" t="str">
        <f t="shared" si="775"/>
        <v>JAPANWALA, SAAID</v>
      </c>
      <c r="B2741" t="str">
        <f t="shared" si="776"/>
        <v>806-173018</v>
      </c>
      <c r="C2741">
        <f t="shared" si="777"/>
        <v>93155045</v>
      </c>
      <c r="D2741" t="str">
        <f t="shared" si="778"/>
        <v>Checked Out</v>
      </c>
      <c r="E2741" t="str">
        <f t="shared" si="779"/>
        <v>CRS</v>
      </c>
      <c r="F2741" t="str">
        <f t="shared" si="780"/>
        <v>RACK</v>
      </c>
      <c r="G2741" t="str">
        <f t="shared" si="781"/>
        <v>SBK</v>
      </c>
      <c r="H2741">
        <f t="shared" si="782"/>
        <v>105</v>
      </c>
      <c r="I2741">
        <f t="shared" si="783"/>
        <v>42591</v>
      </c>
      <c r="J2741">
        <f t="shared" si="784"/>
        <v>42595</v>
      </c>
      <c r="K2741" t="str">
        <f t="shared" si="785"/>
        <v>NQQ1</v>
      </c>
      <c r="L2741">
        <f t="shared" si="786"/>
        <v>115</v>
      </c>
      <c r="M2741">
        <f t="shared" si="787"/>
        <v>4</v>
      </c>
      <c r="N2741">
        <f t="shared" si="788"/>
        <v>0</v>
      </c>
      <c r="O2741">
        <f t="shared" si="789"/>
        <v>0</v>
      </c>
      <c r="P2741" s="52" t="str">
        <f t="shared" si="790"/>
        <v>BOOKING.COM</v>
      </c>
      <c r="Q2741" s="52" t="str">
        <f t="shared" si="791"/>
        <v>*JBS HOTELS</v>
      </c>
      <c r="R2741" s="52" t="str">
        <f t="shared" si="792"/>
        <v>TOERKOOP REISBURO DE VEER</v>
      </c>
    </row>
    <row r="2742" spans="1:18" ht="15" customHeight="1">
      <c r="A2742" t="str">
        <f t="shared" si="775"/>
        <v>JAPANWALA, SAAID</v>
      </c>
      <c r="B2742" t="str">
        <f t="shared" si="776"/>
        <v>806-173018</v>
      </c>
      <c r="C2742">
        <f t="shared" si="777"/>
        <v>93155045</v>
      </c>
      <c r="D2742" t="str">
        <f t="shared" si="778"/>
        <v>Checked Out</v>
      </c>
      <c r="E2742" t="str">
        <f t="shared" si="779"/>
        <v>CRS</v>
      </c>
      <c r="F2742" t="str">
        <f t="shared" si="780"/>
        <v>RACK</v>
      </c>
      <c r="G2742" t="str">
        <f t="shared" si="781"/>
        <v>SBK</v>
      </c>
      <c r="H2742">
        <f t="shared" si="782"/>
        <v>105</v>
      </c>
      <c r="I2742">
        <f t="shared" si="783"/>
        <v>42591</v>
      </c>
      <c r="J2742">
        <f t="shared" si="784"/>
        <v>42595</v>
      </c>
      <c r="K2742" t="str">
        <f t="shared" si="785"/>
        <v>NQQ1</v>
      </c>
      <c r="L2742">
        <f t="shared" si="786"/>
        <v>115</v>
      </c>
      <c r="M2742">
        <f t="shared" si="787"/>
        <v>4</v>
      </c>
      <c r="N2742">
        <f t="shared" si="788"/>
        <v>0</v>
      </c>
      <c r="O2742">
        <f t="shared" si="789"/>
        <v>0</v>
      </c>
      <c r="P2742" s="52" t="str">
        <f t="shared" si="790"/>
        <v>BOOKING.COM</v>
      </c>
      <c r="Q2742" s="52" t="str">
        <f t="shared" si="791"/>
        <v>*JBS HOTELS</v>
      </c>
      <c r="R2742" s="52" t="str">
        <f t="shared" si="792"/>
        <v>TOERKOOP REISBURO DE VEER</v>
      </c>
    </row>
    <row r="2743" spans="1:18" ht="15" customHeight="1">
      <c r="A2743" t="str">
        <f t="shared" si="775"/>
        <v>JAPANWALA, SAAID</v>
      </c>
      <c r="B2743" t="str">
        <f t="shared" si="776"/>
        <v>806-173018</v>
      </c>
      <c r="C2743">
        <f t="shared" si="777"/>
        <v>93155045</v>
      </c>
      <c r="D2743" t="str">
        <f t="shared" si="778"/>
        <v>Checked Out</v>
      </c>
      <c r="E2743" t="str">
        <f t="shared" si="779"/>
        <v>CRS</v>
      </c>
      <c r="F2743" t="str">
        <f t="shared" si="780"/>
        <v>RACK</v>
      </c>
      <c r="G2743" t="str">
        <f t="shared" si="781"/>
        <v>SBK</v>
      </c>
      <c r="H2743">
        <f t="shared" si="782"/>
        <v>105</v>
      </c>
      <c r="I2743">
        <f t="shared" si="783"/>
        <v>42591</v>
      </c>
      <c r="J2743">
        <f t="shared" si="784"/>
        <v>42595</v>
      </c>
      <c r="K2743" t="str">
        <f t="shared" si="785"/>
        <v>NQQ1</v>
      </c>
      <c r="L2743">
        <f t="shared" si="786"/>
        <v>115</v>
      </c>
      <c r="M2743">
        <f t="shared" si="787"/>
        <v>4</v>
      </c>
      <c r="N2743">
        <f t="shared" si="788"/>
        <v>0</v>
      </c>
      <c r="O2743">
        <f t="shared" si="789"/>
        <v>0</v>
      </c>
      <c r="P2743" s="52" t="str">
        <f t="shared" si="790"/>
        <v>BOOKING.COM</v>
      </c>
      <c r="Q2743" s="52" t="str">
        <f t="shared" si="791"/>
        <v>*JBS HOTELS</v>
      </c>
      <c r="R2743" s="52" t="str">
        <f t="shared" si="792"/>
        <v>TOERKOOP REISBURO DE VEER</v>
      </c>
    </row>
    <row r="2744" spans="1:18" ht="15" customHeight="1">
      <c r="A2744" t="str">
        <f t="shared" si="775"/>
        <v>JAPANWALA, SAAID</v>
      </c>
      <c r="B2744" t="str">
        <f t="shared" si="776"/>
        <v>806-173018</v>
      </c>
      <c r="C2744">
        <f t="shared" si="777"/>
        <v>93155045</v>
      </c>
      <c r="D2744" t="str">
        <f t="shared" si="778"/>
        <v>Checked Out</v>
      </c>
      <c r="E2744" t="str">
        <f t="shared" si="779"/>
        <v>CRS</v>
      </c>
      <c r="F2744" t="str">
        <f t="shared" si="780"/>
        <v>RACK</v>
      </c>
      <c r="G2744" t="str">
        <f t="shared" si="781"/>
        <v>SBK</v>
      </c>
      <c r="H2744">
        <f t="shared" si="782"/>
        <v>105</v>
      </c>
      <c r="I2744">
        <f t="shared" si="783"/>
        <v>42591</v>
      </c>
      <c r="J2744">
        <f t="shared" si="784"/>
        <v>42595</v>
      </c>
      <c r="K2744" t="str">
        <f t="shared" si="785"/>
        <v>NQQ1</v>
      </c>
      <c r="L2744">
        <f t="shared" si="786"/>
        <v>115</v>
      </c>
      <c r="M2744">
        <f t="shared" si="787"/>
        <v>4</v>
      </c>
      <c r="N2744">
        <f t="shared" si="788"/>
        <v>0</v>
      </c>
      <c r="O2744">
        <f t="shared" si="789"/>
        <v>0</v>
      </c>
      <c r="P2744" s="52" t="str">
        <f t="shared" si="790"/>
        <v>BOOKING.COM</v>
      </c>
      <c r="Q2744" s="52" t="str">
        <f t="shared" si="791"/>
        <v>*JBS HOTELS</v>
      </c>
      <c r="R2744" s="52" t="str">
        <f t="shared" si="792"/>
        <v>TOERKOOP REISBURO DE VEER</v>
      </c>
    </row>
    <row r="2745" spans="1:18" ht="15" customHeight="1">
      <c r="A2745" t="str">
        <f t="shared" si="775"/>
        <v>JAPANWALA, SAAID</v>
      </c>
      <c r="B2745" t="str">
        <f t="shared" si="776"/>
        <v>806-173018</v>
      </c>
      <c r="C2745">
        <f t="shared" si="777"/>
        <v>93155045</v>
      </c>
      <c r="D2745" t="str">
        <f t="shared" si="778"/>
        <v>Checked Out</v>
      </c>
      <c r="E2745" t="str">
        <f t="shared" si="779"/>
        <v>CRS</v>
      </c>
      <c r="F2745" t="str">
        <f t="shared" si="780"/>
        <v>RACK</v>
      </c>
      <c r="G2745" t="str">
        <f t="shared" si="781"/>
        <v>SBK</v>
      </c>
      <c r="H2745">
        <f t="shared" si="782"/>
        <v>105</v>
      </c>
      <c r="I2745">
        <f t="shared" si="783"/>
        <v>42591</v>
      </c>
      <c r="J2745">
        <f t="shared" si="784"/>
        <v>42595</v>
      </c>
      <c r="K2745" t="str">
        <f t="shared" si="785"/>
        <v>NQQ1</v>
      </c>
      <c r="L2745">
        <f t="shared" si="786"/>
        <v>115</v>
      </c>
      <c r="M2745">
        <f t="shared" si="787"/>
        <v>4</v>
      </c>
      <c r="N2745">
        <f t="shared" si="788"/>
        <v>0</v>
      </c>
      <c r="O2745">
        <f t="shared" si="789"/>
        <v>0</v>
      </c>
      <c r="P2745" s="52" t="str">
        <f t="shared" si="790"/>
        <v>BOOKING.COM</v>
      </c>
      <c r="Q2745" s="52" t="str">
        <f t="shared" si="791"/>
        <v>*JBS HOTELS</v>
      </c>
      <c r="R2745" s="52" t="str">
        <f t="shared" si="792"/>
        <v>TOERKOOP REISBURO DE VEER</v>
      </c>
    </row>
    <row r="2746" spans="1:18" ht="15" customHeight="1">
      <c r="A2746" t="str">
        <f t="shared" si="775"/>
        <v>JAPANWALA, SAAID</v>
      </c>
      <c r="B2746" t="str">
        <f t="shared" si="776"/>
        <v>806-173018</v>
      </c>
      <c r="C2746">
        <f t="shared" si="777"/>
        <v>93155045</v>
      </c>
      <c r="D2746" t="str">
        <f t="shared" si="778"/>
        <v>Checked Out</v>
      </c>
      <c r="E2746" t="str">
        <f t="shared" si="779"/>
        <v>CRS</v>
      </c>
      <c r="F2746" t="str">
        <f t="shared" si="780"/>
        <v>RACK</v>
      </c>
      <c r="G2746" t="str">
        <f t="shared" si="781"/>
        <v>SBK</v>
      </c>
      <c r="H2746">
        <f t="shared" si="782"/>
        <v>105</v>
      </c>
      <c r="I2746">
        <f t="shared" si="783"/>
        <v>42591</v>
      </c>
      <c r="J2746">
        <f t="shared" si="784"/>
        <v>42595</v>
      </c>
      <c r="K2746" t="str">
        <f t="shared" si="785"/>
        <v>NQQ1</v>
      </c>
      <c r="L2746">
        <f t="shared" si="786"/>
        <v>115</v>
      </c>
      <c r="M2746">
        <f t="shared" si="787"/>
        <v>4</v>
      </c>
      <c r="N2746">
        <f t="shared" si="788"/>
        <v>0</v>
      </c>
      <c r="O2746">
        <f t="shared" si="789"/>
        <v>0</v>
      </c>
      <c r="P2746" s="52" t="str">
        <f t="shared" si="790"/>
        <v>BOOKING.COM</v>
      </c>
      <c r="Q2746" s="52" t="str">
        <f t="shared" si="791"/>
        <v>*JBS HOTELS</v>
      </c>
      <c r="R2746" s="52" t="str">
        <f t="shared" si="792"/>
        <v>TOERKOOP REISBURO DE VEER</v>
      </c>
    </row>
    <row r="2747" spans="1:18" ht="15" customHeight="1">
      <c r="A2747" t="str">
        <f t="shared" si="775"/>
        <v>JAPANWALA, SAAID</v>
      </c>
      <c r="B2747" t="str">
        <f t="shared" si="776"/>
        <v>806-173018</v>
      </c>
      <c r="C2747">
        <f t="shared" si="777"/>
        <v>93155045</v>
      </c>
      <c r="D2747" t="str">
        <f t="shared" si="778"/>
        <v>Checked Out</v>
      </c>
      <c r="E2747" t="str">
        <f t="shared" si="779"/>
        <v>CRS</v>
      </c>
      <c r="F2747" t="str">
        <f t="shared" si="780"/>
        <v>RACK</v>
      </c>
      <c r="G2747" t="str">
        <f t="shared" si="781"/>
        <v>SBK</v>
      </c>
      <c r="H2747">
        <f t="shared" si="782"/>
        <v>105</v>
      </c>
      <c r="I2747">
        <f t="shared" si="783"/>
        <v>42591</v>
      </c>
      <c r="J2747">
        <f t="shared" si="784"/>
        <v>42595</v>
      </c>
      <c r="K2747" t="str">
        <f t="shared" si="785"/>
        <v>NQQ1</v>
      </c>
      <c r="L2747">
        <f t="shared" si="786"/>
        <v>115</v>
      </c>
      <c r="M2747">
        <f t="shared" si="787"/>
        <v>4</v>
      </c>
      <c r="N2747">
        <f t="shared" si="788"/>
        <v>0</v>
      </c>
      <c r="O2747">
        <f t="shared" si="789"/>
        <v>0</v>
      </c>
      <c r="P2747" s="52" t="str">
        <f t="shared" si="790"/>
        <v>BOOKING.COM</v>
      </c>
      <c r="Q2747" s="52" t="str">
        <f t="shared" si="791"/>
        <v>*JBS HOTELS</v>
      </c>
      <c r="R2747" s="52" t="str">
        <f t="shared" si="792"/>
        <v>TOERKOOP REISBURO DE VEER</v>
      </c>
    </row>
    <row r="2748" spans="1:18" ht="15" customHeight="1">
      <c r="A2748" t="str">
        <f t="shared" si="775"/>
        <v>JAPANWALA, SAAID</v>
      </c>
      <c r="B2748" t="str">
        <f t="shared" si="776"/>
        <v>806-173018</v>
      </c>
      <c r="C2748">
        <f t="shared" si="777"/>
        <v>93155045</v>
      </c>
      <c r="D2748" t="str">
        <f t="shared" si="778"/>
        <v>Checked Out</v>
      </c>
      <c r="E2748" t="str">
        <f t="shared" si="779"/>
        <v>CRS</v>
      </c>
      <c r="F2748" t="str">
        <f t="shared" si="780"/>
        <v>RACK</v>
      </c>
      <c r="G2748" t="str">
        <f t="shared" si="781"/>
        <v>SBK</v>
      </c>
      <c r="H2748">
        <f t="shared" si="782"/>
        <v>105</v>
      </c>
      <c r="I2748">
        <f t="shared" si="783"/>
        <v>42591</v>
      </c>
      <c r="J2748">
        <f t="shared" si="784"/>
        <v>42595</v>
      </c>
      <c r="K2748" t="str">
        <f t="shared" si="785"/>
        <v>NQQ1</v>
      </c>
      <c r="L2748">
        <f t="shared" si="786"/>
        <v>115</v>
      </c>
      <c r="M2748">
        <f t="shared" si="787"/>
        <v>4</v>
      </c>
      <c r="N2748">
        <f t="shared" si="788"/>
        <v>0</v>
      </c>
      <c r="O2748">
        <f t="shared" si="789"/>
        <v>0</v>
      </c>
      <c r="P2748" s="52" t="str">
        <f t="shared" si="790"/>
        <v>BOOKING.COM</v>
      </c>
      <c r="Q2748" s="52" t="str">
        <f t="shared" si="791"/>
        <v>*JBS HOTELS</v>
      </c>
      <c r="R2748" s="52" t="str">
        <f t="shared" si="792"/>
        <v>TOERKOOP REISBURO DE VEER</v>
      </c>
    </row>
    <row r="2749" spans="1:18" ht="15" customHeight="1">
      <c r="A2749" t="str">
        <f t="shared" si="775"/>
        <v>JAPANWALA, SAAID</v>
      </c>
      <c r="B2749" t="str">
        <f t="shared" si="776"/>
        <v>806-173018</v>
      </c>
      <c r="C2749">
        <f t="shared" si="777"/>
        <v>93155045</v>
      </c>
      <c r="D2749" t="str">
        <f t="shared" si="778"/>
        <v>Checked Out</v>
      </c>
      <c r="E2749" t="str">
        <f t="shared" si="779"/>
        <v>CRS</v>
      </c>
      <c r="F2749" t="str">
        <f t="shared" si="780"/>
        <v>RACK</v>
      </c>
      <c r="G2749" t="str">
        <f t="shared" si="781"/>
        <v>SBK</v>
      </c>
      <c r="H2749">
        <f t="shared" si="782"/>
        <v>105</v>
      </c>
      <c r="I2749">
        <f t="shared" si="783"/>
        <v>42591</v>
      </c>
      <c r="J2749">
        <f t="shared" si="784"/>
        <v>42595</v>
      </c>
      <c r="K2749" t="str">
        <f t="shared" si="785"/>
        <v>NQQ1</v>
      </c>
      <c r="L2749">
        <f t="shared" si="786"/>
        <v>115</v>
      </c>
      <c r="M2749">
        <f t="shared" si="787"/>
        <v>4</v>
      </c>
      <c r="N2749">
        <f t="shared" si="788"/>
        <v>0</v>
      </c>
      <c r="O2749">
        <f t="shared" si="789"/>
        <v>0</v>
      </c>
      <c r="P2749" s="52" t="str">
        <f t="shared" si="790"/>
        <v>BOOKING.COM</v>
      </c>
      <c r="Q2749" s="52" t="str">
        <f t="shared" si="791"/>
        <v>*JBS HOTELS</v>
      </c>
      <c r="R2749" s="52" t="str">
        <f t="shared" si="792"/>
        <v>TOERKOOP REISBURO DE VEER</v>
      </c>
    </row>
    <row r="2750" spans="1:18" ht="15" customHeight="1">
      <c r="A2750" t="str">
        <f t="shared" si="775"/>
        <v>JAPANWALA, SAAID</v>
      </c>
      <c r="B2750" t="str">
        <f t="shared" si="776"/>
        <v>806-173018</v>
      </c>
      <c r="C2750">
        <f t="shared" si="777"/>
        <v>93155045</v>
      </c>
      <c r="D2750" t="str">
        <f t="shared" si="778"/>
        <v>Checked Out</v>
      </c>
      <c r="E2750" t="str">
        <f t="shared" si="779"/>
        <v>CRS</v>
      </c>
      <c r="F2750" t="str">
        <f t="shared" si="780"/>
        <v>RACK</v>
      </c>
      <c r="G2750" t="str">
        <f t="shared" si="781"/>
        <v>SBK</v>
      </c>
      <c r="H2750">
        <f t="shared" si="782"/>
        <v>105</v>
      </c>
      <c r="I2750">
        <f t="shared" si="783"/>
        <v>42591</v>
      </c>
      <c r="J2750">
        <f t="shared" si="784"/>
        <v>42595</v>
      </c>
      <c r="K2750" t="str">
        <f t="shared" si="785"/>
        <v>NQQ1</v>
      </c>
      <c r="L2750">
        <f t="shared" si="786"/>
        <v>115</v>
      </c>
      <c r="M2750">
        <f t="shared" si="787"/>
        <v>4</v>
      </c>
      <c r="N2750">
        <f t="shared" si="788"/>
        <v>0</v>
      </c>
      <c r="O2750">
        <f t="shared" si="789"/>
        <v>0</v>
      </c>
      <c r="P2750" s="52" t="str">
        <f t="shared" si="790"/>
        <v>BOOKING.COM</v>
      </c>
      <c r="Q2750" s="52" t="str">
        <f t="shared" si="791"/>
        <v>*JBS HOTELS</v>
      </c>
      <c r="R2750" s="52" t="str">
        <f t="shared" si="792"/>
        <v>TOERKOOP REISBURO DE VEER</v>
      </c>
    </row>
    <row r="2751" spans="1:18" ht="15" customHeight="1">
      <c r="A2751" t="str">
        <f t="shared" si="775"/>
        <v>JAPANWALA, SAAID</v>
      </c>
      <c r="B2751" t="str">
        <f t="shared" si="776"/>
        <v>806-173018</v>
      </c>
      <c r="C2751">
        <f t="shared" si="777"/>
        <v>93155045</v>
      </c>
      <c r="D2751" t="str">
        <f t="shared" si="778"/>
        <v>Checked Out</v>
      </c>
      <c r="E2751" t="str">
        <f t="shared" si="779"/>
        <v>CRS</v>
      </c>
      <c r="F2751" t="str">
        <f t="shared" si="780"/>
        <v>RACK</v>
      </c>
      <c r="G2751" t="str">
        <f t="shared" si="781"/>
        <v>SBK</v>
      </c>
      <c r="H2751">
        <f t="shared" si="782"/>
        <v>105</v>
      </c>
      <c r="I2751">
        <f t="shared" si="783"/>
        <v>42591</v>
      </c>
      <c r="J2751">
        <f t="shared" si="784"/>
        <v>42595</v>
      </c>
      <c r="K2751" t="str">
        <f t="shared" si="785"/>
        <v>NQQ1</v>
      </c>
      <c r="L2751">
        <f t="shared" si="786"/>
        <v>115</v>
      </c>
      <c r="M2751">
        <f t="shared" si="787"/>
        <v>4</v>
      </c>
      <c r="N2751">
        <f t="shared" si="788"/>
        <v>0</v>
      </c>
      <c r="O2751">
        <f t="shared" si="789"/>
        <v>0</v>
      </c>
      <c r="P2751" s="52" t="str">
        <f t="shared" si="790"/>
        <v>BOOKING.COM</v>
      </c>
      <c r="Q2751" s="52" t="str">
        <f t="shared" si="791"/>
        <v>*JBS HOTELS</v>
      </c>
      <c r="R2751" s="52" t="str">
        <f t="shared" si="792"/>
        <v>TOERKOOP REISBURO DE VEER</v>
      </c>
    </row>
    <row r="2752" spans="1:18" ht="15" customHeight="1">
      <c r="A2752" t="str">
        <f t="shared" si="775"/>
        <v>JAPANWALA, SAAID</v>
      </c>
      <c r="B2752" t="str">
        <f t="shared" si="776"/>
        <v>806-173018</v>
      </c>
      <c r="C2752">
        <f t="shared" si="777"/>
        <v>93155045</v>
      </c>
      <c r="D2752" t="str">
        <f t="shared" si="778"/>
        <v>Checked Out</v>
      </c>
      <c r="E2752" t="str">
        <f t="shared" si="779"/>
        <v>CRS</v>
      </c>
      <c r="F2752" t="str">
        <f t="shared" si="780"/>
        <v>RACK</v>
      </c>
      <c r="G2752" t="str">
        <f t="shared" si="781"/>
        <v>SBK</v>
      </c>
      <c r="H2752">
        <f t="shared" si="782"/>
        <v>105</v>
      </c>
      <c r="I2752">
        <f t="shared" si="783"/>
        <v>42591</v>
      </c>
      <c r="J2752">
        <f t="shared" si="784"/>
        <v>42595</v>
      </c>
      <c r="K2752" t="str">
        <f t="shared" si="785"/>
        <v>NQQ1</v>
      </c>
      <c r="L2752">
        <f t="shared" si="786"/>
        <v>115</v>
      </c>
      <c r="M2752">
        <f t="shared" si="787"/>
        <v>4</v>
      </c>
      <c r="N2752">
        <f t="shared" si="788"/>
        <v>0</v>
      </c>
      <c r="O2752">
        <f t="shared" si="789"/>
        <v>0</v>
      </c>
      <c r="P2752" s="52" t="str">
        <f t="shared" si="790"/>
        <v>BOOKING.COM</v>
      </c>
      <c r="Q2752" s="52" t="str">
        <f t="shared" si="791"/>
        <v>*JBS HOTELS</v>
      </c>
      <c r="R2752" s="52" t="str">
        <f t="shared" si="792"/>
        <v>TOERKOOP REISBURO DE VEER</v>
      </c>
    </row>
    <row r="2753" spans="1:18" ht="15" customHeight="1">
      <c r="A2753" t="str">
        <f t="shared" si="775"/>
        <v>JAPANWALA, SAAID</v>
      </c>
      <c r="B2753" t="str">
        <f t="shared" si="776"/>
        <v>806-173018</v>
      </c>
      <c r="C2753">
        <f t="shared" si="777"/>
        <v>93155045</v>
      </c>
      <c r="D2753" t="str">
        <f t="shared" si="778"/>
        <v>Checked Out</v>
      </c>
      <c r="E2753" t="str">
        <f t="shared" si="779"/>
        <v>CRS</v>
      </c>
      <c r="F2753" t="str">
        <f t="shared" si="780"/>
        <v>RACK</v>
      </c>
      <c r="G2753" t="str">
        <f t="shared" si="781"/>
        <v>SBK</v>
      </c>
      <c r="H2753">
        <f t="shared" si="782"/>
        <v>105</v>
      </c>
      <c r="I2753">
        <f t="shared" si="783"/>
        <v>42591</v>
      </c>
      <c r="J2753">
        <f t="shared" si="784"/>
        <v>42595</v>
      </c>
      <c r="K2753" t="str">
        <f t="shared" si="785"/>
        <v>NQQ1</v>
      </c>
      <c r="L2753">
        <f t="shared" si="786"/>
        <v>115</v>
      </c>
      <c r="M2753">
        <f t="shared" si="787"/>
        <v>4</v>
      </c>
      <c r="N2753">
        <f t="shared" si="788"/>
        <v>0</v>
      </c>
      <c r="O2753">
        <f t="shared" si="789"/>
        <v>0</v>
      </c>
      <c r="P2753" s="52" t="str">
        <f t="shared" si="790"/>
        <v>BOOKING.COM</v>
      </c>
      <c r="Q2753" s="52" t="str">
        <f t="shared" si="791"/>
        <v>*JBS HOTELS</v>
      </c>
      <c r="R2753" s="52" t="str">
        <f t="shared" si="792"/>
        <v>TOERKOOP REISBURO DE VEER</v>
      </c>
    </row>
    <row r="2754" spans="1:18" ht="15" customHeight="1">
      <c r="A2754" t="str">
        <f t="shared" si="775"/>
        <v>JAPANWALA, SAAID</v>
      </c>
      <c r="B2754" t="str">
        <f t="shared" si="776"/>
        <v>806-173018</v>
      </c>
      <c r="C2754">
        <f t="shared" si="777"/>
        <v>93155045</v>
      </c>
      <c r="D2754" t="str">
        <f t="shared" si="778"/>
        <v>Checked Out</v>
      </c>
      <c r="E2754" t="str">
        <f t="shared" si="779"/>
        <v>CRS</v>
      </c>
      <c r="F2754" t="str">
        <f t="shared" si="780"/>
        <v>RACK</v>
      </c>
      <c r="G2754" t="str">
        <f t="shared" si="781"/>
        <v>SBK</v>
      </c>
      <c r="H2754">
        <f t="shared" si="782"/>
        <v>105</v>
      </c>
      <c r="I2754">
        <f t="shared" si="783"/>
        <v>42591</v>
      </c>
      <c r="J2754">
        <f t="shared" si="784"/>
        <v>42595</v>
      </c>
      <c r="K2754" t="str">
        <f t="shared" si="785"/>
        <v>NQQ1</v>
      </c>
      <c r="L2754">
        <f t="shared" si="786"/>
        <v>115</v>
      </c>
      <c r="M2754">
        <f t="shared" si="787"/>
        <v>4</v>
      </c>
      <c r="N2754">
        <f t="shared" si="788"/>
        <v>0</v>
      </c>
      <c r="O2754">
        <f t="shared" si="789"/>
        <v>0</v>
      </c>
      <c r="P2754" s="52" t="str">
        <f t="shared" si="790"/>
        <v>BOOKING.COM</v>
      </c>
      <c r="Q2754" s="52" t="str">
        <f t="shared" si="791"/>
        <v>*JBS HOTELS</v>
      </c>
      <c r="R2754" s="52" t="str">
        <f t="shared" si="792"/>
        <v>TOERKOOP REISBURO DE VEER</v>
      </c>
    </row>
    <row r="2755" spans="1:18" ht="15" customHeight="1">
      <c r="A2755" t="str">
        <f t="shared" si="775"/>
        <v>JAPANWALA, SAAID</v>
      </c>
      <c r="B2755" t="str">
        <f t="shared" si="776"/>
        <v>806-173018</v>
      </c>
      <c r="C2755">
        <f t="shared" si="777"/>
        <v>93155045</v>
      </c>
      <c r="D2755" t="str">
        <f t="shared" si="778"/>
        <v>Checked Out</v>
      </c>
      <c r="E2755" t="str">
        <f t="shared" si="779"/>
        <v>CRS</v>
      </c>
      <c r="F2755" t="str">
        <f t="shared" si="780"/>
        <v>RACK</v>
      </c>
      <c r="G2755" t="str">
        <f t="shared" si="781"/>
        <v>SBK</v>
      </c>
      <c r="H2755">
        <f t="shared" si="782"/>
        <v>105</v>
      </c>
      <c r="I2755">
        <f t="shared" si="783"/>
        <v>42591</v>
      </c>
      <c r="J2755">
        <f t="shared" si="784"/>
        <v>42595</v>
      </c>
      <c r="K2755" t="str">
        <f t="shared" si="785"/>
        <v>NQQ1</v>
      </c>
      <c r="L2755">
        <f t="shared" si="786"/>
        <v>115</v>
      </c>
      <c r="M2755">
        <f t="shared" si="787"/>
        <v>4</v>
      </c>
      <c r="N2755">
        <f t="shared" si="788"/>
        <v>0</v>
      </c>
      <c r="O2755">
        <f t="shared" si="789"/>
        <v>0</v>
      </c>
      <c r="P2755" s="52" t="str">
        <f t="shared" si="790"/>
        <v>BOOKING.COM</v>
      </c>
      <c r="Q2755" s="52" t="str">
        <f t="shared" si="791"/>
        <v>*JBS HOTELS</v>
      </c>
      <c r="R2755" s="52" t="str">
        <f t="shared" si="792"/>
        <v>TOERKOOP REISBURO DE VEER</v>
      </c>
    </row>
    <row r="2756" spans="1:18" ht="15" customHeight="1">
      <c r="A2756" t="str">
        <f t="shared" si="775"/>
        <v>JAPANWALA, SAAID</v>
      </c>
      <c r="B2756" t="str">
        <f t="shared" si="776"/>
        <v>806-173018</v>
      </c>
      <c r="C2756">
        <f t="shared" si="777"/>
        <v>93155045</v>
      </c>
      <c r="D2756" t="str">
        <f t="shared" si="778"/>
        <v>Checked Out</v>
      </c>
      <c r="E2756" t="str">
        <f t="shared" si="779"/>
        <v>CRS</v>
      </c>
      <c r="F2756" t="str">
        <f t="shared" si="780"/>
        <v>RACK</v>
      </c>
      <c r="G2756" t="str">
        <f t="shared" si="781"/>
        <v>SBK</v>
      </c>
      <c r="H2756">
        <f t="shared" si="782"/>
        <v>105</v>
      </c>
      <c r="I2756">
        <f t="shared" si="783"/>
        <v>42591</v>
      </c>
      <c r="J2756">
        <f t="shared" si="784"/>
        <v>42595</v>
      </c>
      <c r="K2756" t="str">
        <f t="shared" si="785"/>
        <v>NQQ1</v>
      </c>
      <c r="L2756">
        <f t="shared" si="786"/>
        <v>115</v>
      </c>
      <c r="M2756">
        <f t="shared" si="787"/>
        <v>4</v>
      </c>
      <c r="N2756">
        <f t="shared" si="788"/>
        <v>0</v>
      </c>
      <c r="O2756">
        <f t="shared" si="789"/>
        <v>0</v>
      </c>
      <c r="P2756" s="52" t="str">
        <f t="shared" si="790"/>
        <v>BOOKING.COM</v>
      </c>
      <c r="Q2756" s="52" t="str">
        <f t="shared" si="791"/>
        <v>*JBS HOTELS</v>
      </c>
      <c r="R2756" s="52" t="str">
        <f t="shared" si="792"/>
        <v>TOERKOOP REISBURO DE VEER</v>
      </c>
    </row>
    <row r="2757" spans="1:18" ht="15" customHeight="1">
      <c r="A2757" t="str">
        <f t="shared" si="775"/>
        <v>JAPANWALA, SAAID</v>
      </c>
      <c r="B2757" t="str">
        <f t="shared" si="776"/>
        <v>806-173018</v>
      </c>
      <c r="C2757">
        <f t="shared" si="777"/>
        <v>93155045</v>
      </c>
      <c r="D2757" t="str">
        <f t="shared" si="778"/>
        <v>Checked Out</v>
      </c>
      <c r="E2757" t="str">
        <f t="shared" si="779"/>
        <v>CRS</v>
      </c>
      <c r="F2757" t="str">
        <f t="shared" si="780"/>
        <v>RACK</v>
      </c>
      <c r="G2757" t="str">
        <f t="shared" si="781"/>
        <v>SBK</v>
      </c>
      <c r="H2757">
        <f t="shared" si="782"/>
        <v>105</v>
      </c>
      <c r="I2757">
        <f t="shared" si="783"/>
        <v>42591</v>
      </c>
      <c r="J2757">
        <f t="shared" si="784"/>
        <v>42595</v>
      </c>
      <c r="K2757" t="str">
        <f t="shared" si="785"/>
        <v>NQQ1</v>
      </c>
      <c r="L2757">
        <f t="shared" si="786"/>
        <v>115</v>
      </c>
      <c r="M2757">
        <f t="shared" si="787"/>
        <v>4</v>
      </c>
      <c r="N2757">
        <f t="shared" si="788"/>
        <v>0</v>
      </c>
      <c r="O2757">
        <f t="shared" si="789"/>
        <v>0</v>
      </c>
      <c r="P2757" s="52" t="str">
        <f t="shared" si="790"/>
        <v>BOOKING.COM</v>
      </c>
      <c r="Q2757" s="52" t="str">
        <f t="shared" si="791"/>
        <v>*JBS HOTELS</v>
      </c>
      <c r="R2757" s="52" t="str">
        <f t="shared" si="792"/>
        <v>TOERKOOP REISBURO DE VEER</v>
      </c>
    </row>
    <row r="2758" spans="1:18" ht="15" customHeight="1">
      <c r="A2758" t="str">
        <f t="shared" si="775"/>
        <v>JAPANWALA, SAAID</v>
      </c>
      <c r="B2758" t="str">
        <f t="shared" si="776"/>
        <v>806-173018</v>
      </c>
      <c r="C2758">
        <f t="shared" si="777"/>
        <v>93155045</v>
      </c>
      <c r="D2758" t="str">
        <f t="shared" si="778"/>
        <v>Checked Out</v>
      </c>
      <c r="E2758" t="str">
        <f t="shared" si="779"/>
        <v>CRS</v>
      </c>
      <c r="F2758" t="str">
        <f t="shared" si="780"/>
        <v>RACK</v>
      </c>
      <c r="G2758" t="str">
        <f t="shared" si="781"/>
        <v>SBK</v>
      </c>
      <c r="H2758">
        <f t="shared" si="782"/>
        <v>105</v>
      </c>
      <c r="I2758">
        <f t="shared" si="783"/>
        <v>42591</v>
      </c>
      <c r="J2758">
        <f t="shared" si="784"/>
        <v>42595</v>
      </c>
      <c r="K2758" t="str">
        <f t="shared" si="785"/>
        <v>NQQ1</v>
      </c>
      <c r="L2758">
        <f t="shared" si="786"/>
        <v>115</v>
      </c>
      <c r="M2758">
        <f t="shared" si="787"/>
        <v>4</v>
      </c>
      <c r="N2758">
        <f t="shared" si="788"/>
        <v>0</v>
      </c>
      <c r="O2758">
        <f t="shared" si="789"/>
        <v>0</v>
      </c>
      <c r="P2758" s="52" t="str">
        <f t="shared" si="790"/>
        <v>BOOKING.COM</v>
      </c>
      <c r="Q2758" s="52" t="str">
        <f t="shared" si="791"/>
        <v>*JBS HOTELS</v>
      </c>
      <c r="R2758" s="52" t="str">
        <f t="shared" si="792"/>
        <v>TOERKOOP REISBURO DE VEER</v>
      </c>
    </row>
    <row r="2759" spans="1:18" ht="15" customHeight="1">
      <c r="A2759" t="str">
        <f t="shared" si="775"/>
        <v>JAPANWALA, SAAID</v>
      </c>
      <c r="B2759" t="str">
        <f t="shared" si="776"/>
        <v>806-173018</v>
      </c>
      <c r="C2759">
        <f t="shared" si="777"/>
        <v>93155045</v>
      </c>
      <c r="D2759" t="str">
        <f t="shared" si="778"/>
        <v>Checked Out</v>
      </c>
      <c r="E2759" t="str">
        <f t="shared" si="779"/>
        <v>CRS</v>
      </c>
      <c r="F2759" t="str">
        <f t="shared" si="780"/>
        <v>RACK</v>
      </c>
      <c r="G2759" t="str">
        <f t="shared" si="781"/>
        <v>SBK</v>
      </c>
      <c r="H2759">
        <f t="shared" si="782"/>
        <v>105</v>
      </c>
      <c r="I2759">
        <f t="shared" si="783"/>
        <v>42591</v>
      </c>
      <c r="J2759">
        <f t="shared" si="784"/>
        <v>42595</v>
      </c>
      <c r="K2759" t="str">
        <f t="shared" si="785"/>
        <v>NQQ1</v>
      </c>
      <c r="L2759">
        <f t="shared" si="786"/>
        <v>115</v>
      </c>
      <c r="M2759">
        <f t="shared" si="787"/>
        <v>4</v>
      </c>
      <c r="N2759">
        <f t="shared" si="788"/>
        <v>0</v>
      </c>
      <c r="O2759">
        <f t="shared" si="789"/>
        <v>0</v>
      </c>
      <c r="P2759" s="52" t="str">
        <f t="shared" si="790"/>
        <v>BOOKING.COM</v>
      </c>
      <c r="Q2759" s="52" t="str">
        <f t="shared" si="791"/>
        <v>*JBS HOTELS</v>
      </c>
      <c r="R2759" s="52" t="str">
        <f t="shared" si="792"/>
        <v>TOERKOOP REISBURO DE VEER</v>
      </c>
    </row>
    <row r="2760" spans="1:18" ht="15" customHeight="1">
      <c r="A2760" t="str">
        <f t="shared" si="775"/>
        <v>JAPANWALA, SAAID</v>
      </c>
      <c r="B2760" t="str">
        <f t="shared" si="776"/>
        <v>806-173018</v>
      </c>
      <c r="C2760">
        <f t="shared" si="777"/>
        <v>93155045</v>
      </c>
      <c r="D2760" t="str">
        <f t="shared" si="778"/>
        <v>Checked Out</v>
      </c>
      <c r="E2760" t="str">
        <f t="shared" si="779"/>
        <v>CRS</v>
      </c>
      <c r="F2760" t="str">
        <f t="shared" si="780"/>
        <v>RACK</v>
      </c>
      <c r="G2760" t="str">
        <f t="shared" si="781"/>
        <v>SBK</v>
      </c>
      <c r="H2760">
        <f t="shared" si="782"/>
        <v>105</v>
      </c>
      <c r="I2760">
        <f t="shared" si="783"/>
        <v>42591</v>
      </c>
      <c r="J2760">
        <f t="shared" si="784"/>
        <v>42595</v>
      </c>
      <c r="K2760" t="str">
        <f t="shared" si="785"/>
        <v>NQQ1</v>
      </c>
      <c r="L2760">
        <f t="shared" si="786"/>
        <v>115</v>
      </c>
      <c r="M2760">
        <f t="shared" si="787"/>
        <v>4</v>
      </c>
      <c r="N2760">
        <f t="shared" si="788"/>
        <v>0</v>
      </c>
      <c r="O2760">
        <f t="shared" si="789"/>
        <v>0</v>
      </c>
      <c r="P2760" s="52" t="str">
        <f t="shared" si="790"/>
        <v>BOOKING.COM</v>
      </c>
      <c r="Q2760" s="52" t="str">
        <f t="shared" si="791"/>
        <v>*JBS HOTELS</v>
      </c>
      <c r="R2760" s="52" t="str">
        <f t="shared" si="792"/>
        <v>TOERKOOP REISBURO DE VEER</v>
      </c>
    </row>
    <row r="2761" spans="1:18" ht="15" customHeight="1">
      <c r="A2761" t="str">
        <f t="shared" si="775"/>
        <v>JAPANWALA, SAAID</v>
      </c>
      <c r="B2761" t="str">
        <f t="shared" si="776"/>
        <v>806-173018</v>
      </c>
      <c r="C2761">
        <f t="shared" si="777"/>
        <v>93155045</v>
      </c>
      <c r="D2761" t="str">
        <f t="shared" si="778"/>
        <v>Checked Out</v>
      </c>
      <c r="E2761" t="str">
        <f t="shared" si="779"/>
        <v>CRS</v>
      </c>
      <c r="F2761" t="str">
        <f t="shared" si="780"/>
        <v>RACK</v>
      </c>
      <c r="G2761" t="str">
        <f t="shared" si="781"/>
        <v>SBK</v>
      </c>
      <c r="H2761">
        <f t="shared" si="782"/>
        <v>105</v>
      </c>
      <c r="I2761">
        <f t="shared" si="783"/>
        <v>42591</v>
      </c>
      <c r="J2761">
        <f t="shared" si="784"/>
        <v>42595</v>
      </c>
      <c r="K2761" t="str">
        <f t="shared" si="785"/>
        <v>NQQ1</v>
      </c>
      <c r="L2761">
        <f t="shared" si="786"/>
        <v>115</v>
      </c>
      <c r="M2761">
        <f t="shared" si="787"/>
        <v>4</v>
      </c>
      <c r="N2761">
        <f t="shared" si="788"/>
        <v>0</v>
      </c>
      <c r="O2761">
        <f t="shared" si="789"/>
        <v>0</v>
      </c>
      <c r="P2761" s="52" t="str">
        <f t="shared" si="790"/>
        <v>BOOKING.COM</v>
      </c>
      <c r="Q2761" s="52" t="str">
        <f t="shared" si="791"/>
        <v>*JBS HOTELS</v>
      </c>
      <c r="R2761" s="52" t="str">
        <f t="shared" si="792"/>
        <v>TOERKOOP REISBURO DE VEER</v>
      </c>
    </row>
    <row r="2762" spans="1:18" ht="15" customHeight="1">
      <c r="A2762" t="str">
        <f t="shared" si="775"/>
        <v>JAPANWALA, SAAID</v>
      </c>
      <c r="B2762" t="str">
        <f t="shared" si="776"/>
        <v>806-173018</v>
      </c>
      <c r="C2762">
        <f t="shared" si="777"/>
        <v>93155045</v>
      </c>
      <c r="D2762" t="str">
        <f t="shared" si="778"/>
        <v>Checked Out</v>
      </c>
      <c r="E2762" t="str">
        <f t="shared" si="779"/>
        <v>CRS</v>
      </c>
      <c r="F2762" t="str">
        <f t="shared" si="780"/>
        <v>RACK</v>
      </c>
      <c r="G2762" t="str">
        <f t="shared" si="781"/>
        <v>SBK</v>
      </c>
      <c r="H2762">
        <f t="shared" si="782"/>
        <v>105</v>
      </c>
      <c r="I2762">
        <f t="shared" si="783"/>
        <v>42591</v>
      </c>
      <c r="J2762">
        <f t="shared" si="784"/>
        <v>42595</v>
      </c>
      <c r="K2762" t="str">
        <f t="shared" si="785"/>
        <v>NQQ1</v>
      </c>
      <c r="L2762">
        <f t="shared" si="786"/>
        <v>115</v>
      </c>
      <c r="M2762">
        <f t="shared" si="787"/>
        <v>4</v>
      </c>
      <c r="N2762">
        <f t="shared" si="788"/>
        <v>0</v>
      </c>
      <c r="O2762">
        <f t="shared" si="789"/>
        <v>0</v>
      </c>
      <c r="P2762" s="52" t="str">
        <f t="shared" si="790"/>
        <v>BOOKING.COM</v>
      </c>
      <c r="Q2762" s="52" t="str">
        <f t="shared" si="791"/>
        <v>*JBS HOTELS</v>
      </c>
      <c r="R2762" s="52" t="str">
        <f t="shared" si="792"/>
        <v>TOERKOOP REISBURO DE VEER</v>
      </c>
    </row>
    <row r="2763" spans="1:18" ht="15" customHeight="1">
      <c r="A2763" t="str">
        <f t="shared" si="775"/>
        <v>JAPANWALA, SAAID</v>
      </c>
      <c r="B2763" t="str">
        <f t="shared" si="776"/>
        <v>806-173018</v>
      </c>
      <c r="C2763">
        <f t="shared" si="777"/>
        <v>93155045</v>
      </c>
      <c r="D2763" t="str">
        <f t="shared" si="778"/>
        <v>Checked Out</v>
      </c>
      <c r="E2763" t="str">
        <f t="shared" si="779"/>
        <v>CRS</v>
      </c>
      <c r="F2763" t="str">
        <f t="shared" si="780"/>
        <v>RACK</v>
      </c>
      <c r="G2763" t="str">
        <f t="shared" si="781"/>
        <v>SBK</v>
      </c>
      <c r="H2763">
        <f t="shared" si="782"/>
        <v>105</v>
      </c>
      <c r="I2763">
        <f t="shared" si="783"/>
        <v>42591</v>
      </c>
      <c r="J2763">
        <f t="shared" si="784"/>
        <v>42595</v>
      </c>
      <c r="K2763" t="str">
        <f t="shared" si="785"/>
        <v>NQQ1</v>
      </c>
      <c r="L2763">
        <f t="shared" si="786"/>
        <v>115</v>
      </c>
      <c r="M2763">
        <f t="shared" si="787"/>
        <v>4</v>
      </c>
      <c r="N2763">
        <f t="shared" si="788"/>
        <v>0</v>
      </c>
      <c r="O2763">
        <f t="shared" si="789"/>
        <v>0</v>
      </c>
      <c r="P2763" s="52" t="str">
        <f t="shared" si="790"/>
        <v>BOOKING.COM</v>
      </c>
      <c r="Q2763" s="52" t="str">
        <f t="shared" si="791"/>
        <v>*JBS HOTELS</v>
      </c>
      <c r="R2763" s="52" t="str">
        <f t="shared" si="792"/>
        <v>TOERKOOP REISBURO DE VEER</v>
      </c>
    </row>
    <row r="2764" spans="1:18" ht="15" customHeight="1">
      <c r="A2764" t="str">
        <f t="shared" si="775"/>
        <v>JAPANWALA, SAAID</v>
      </c>
      <c r="B2764" t="str">
        <f t="shared" si="776"/>
        <v>806-173018</v>
      </c>
      <c r="C2764">
        <f t="shared" si="777"/>
        <v>93155045</v>
      </c>
      <c r="D2764" t="str">
        <f t="shared" si="778"/>
        <v>Checked Out</v>
      </c>
      <c r="E2764" t="str">
        <f t="shared" si="779"/>
        <v>CRS</v>
      </c>
      <c r="F2764" t="str">
        <f t="shared" si="780"/>
        <v>RACK</v>
      </c>
      <c r="G2764" t="str">
        <f t="shared" si="781"/>
        <v>SBK</v>
      </c>
      <c r="H2764">
        <f t="shared" si="782"/>
        <v>105</v>
      </c>
      <c r="I2764">
        <f t="shared" si="783"/>
        <v>42591</v>
      </c>
      <c r="J2764">
        <f t="shared" si="784"/>
        <v>42595</v>
      </c>
      <c r="K2764" t="str">
        <f t="shared" si="785"/>
        <v>NQQ1</v>
      </c>
      <c r="L2764">
        <f t="shared" si="786"/>
        <v>115</v>
      </c>
      <c r="M2764">
        <f t="shared" si="787"/>
        <v>4</v>
      </c>
      <c r="N2764">
        <f t="shared" si="788"/>
        <v>0</v>
      </c>
      <c r="O2764">
        <f t="shared" si="789"/>
        <v>0</v>
      </c>
      <c r="P2764" s="52" t="str">
        <f t="shared" si="790"/>
        <v>BOOKING.COM</v>
      </c>
      <c r="Q2764" s="52" t="str">
        <f t="shared" si="791"/>
        <v>*JBS HOTELS</v>
      </c>
      <c r="R2764" s="52" t="str">
        <f t="shared" si="792"/>
        <v>TOERKOOP REISBURO DE VEER</v>
      </c>
    </row>
    <row r="2765" spans="1:18" ht="15" customHeight="1">
      <c r="A2765" t="str">
        <f t="shared" si="775"/>
        <v>JAPANWALA, SAAID</v>
      </c>
      <c r="B2765" t="str">
        <f t="shared" si="776"/>
        <v>806-173018</v>
      </c>
      <c r="C2765">
        <f t="shared" si="777"/>
        <v>93155045</v>
      </c>
      <c r="D2765" t="str">
        <f t="shared" si="778"/>
        <v>Checked Out</v>
      </c>
      <c r="E2765" t="str">
        <f t="shared" si="779"/>
        <v>CRS</v>
      </c>
      <c r="F2765" t="str">
        <f t="shared" si="780"/>
        <v>RACK</v>
      </c>
      <c r="G2765" t="str">
        <f t="shared" si="781"/>
        <v>SBK</v>
      </c>
      <c r="H2765">
        <f t="shared" si="782"/>
        <v>105</v>
      </c>
      <c r="I2765">
        <f t="shared" si="783"/>
        <v>42591</v>
      </c>
      <c r="J2765">
        <f t="shared" si="784"/>
        <v>42595</v>
      </c>
      <c r="K2765" t="str">
        <f t="shared" si="785"/>
        <v>NQQ1</v>
      </c>
      <c r="L2765">
        <f t="shared" si="786"/>
        <v>115</v>
      </c>
      <c r="M2765">
        <f t="shared" si="787"/>
        <v>4</v>
      </c>
      <c r="N2765">
        <f t="shared" si="788"/>
        <v>0</v>
      </c>
      <c r="O2765">
        <f t="shared" si="789"/>
        <v>0</v>
      </c>
      <c r="P2765" s="52" t="str">
        <f t="shared" si="790"/>
        <v>BOOKING.COM</v>
      </c>
      <c r="Q2765" s="52" t="str">
        <f t="shared" si="791"/>
        <v>*JBS HOTELS</v>
      </c>
      <c r="R2765" s="52" t="str">
        <f t="shared" si="792"/>
        <v>TOERKOOP REISBURO DE VEER</v>
      </c>
    </row>
    <row r="2766" spans="1:18" ht="15" customHeight="1">
      <c r="A2766" t="str">
        <f t="shared" si="775"/>
        <v>JAPANWALA, SAAID</v>
      </c>
      <c r="B2766" t="str">
        <f t="shared" si="776"/>
        <v>806-173018</v>
      </c>
      <c r="C2766">
        <f t="shared" si="777"/>
        <v>93155045</v>
      </c>
      <c r="D2766" t="str">
        <f t="shared" si="778"/>
        <v>Checked Out</v>
      </c>
      <c r="E2766" t="str">
        <f t="shared" si="779"/>
        <v>CRS</v>
      </c>
      <c r="F2766" t="str">
        <f t="shared" si="780"/>
        <v>RACK</v>
      </c>
      <c r="G2766" t="str">
        <f t="shared" si="781"/>
        <v>SBK</v>
      </c>
      <c r="H2766">
        <f t="shared" si="782"/>
        <v>105</v>
      </c>
      <c r="I2766">
        <f t="shared" si="783"/>
        <v>42591</v>
      </c>
      <c r="J2766">
        <f t="shared" si="784"/>
        <v>42595</v>
      </c>
      <c r="K2766" t="str">
        <f t="shared" si="785"/>
        <v>NQQ1</v>
      </c>
      <c r="L2766">
        <f t="shared" si="786"/>
        <v>115</v>
      </c>
      <c r="M2766">
        <f t="shared" si="787"/>
        <v>4</v>
      </c>
      <c r="N2766">
        <f t="shared" si="788"/>
        <v>0</v>
      </c>
      <c r="O2766">
        <f t="shared" si="789"/>
        <v>0</v>
      </c>
      <c r="P2766" s="52" t="str">
        <f t="shared" si="790"/>
        <v>BOOKING.COM</v>
      </c>
      <c r="Q2766" s="52" t="str">
        <f t="shared" si="791"/>
        <v>*JBS HOTELS</v>
      </c>
      <c r="R2766" s="52" t="str">
        <f t="shared" si="792"/>
        <v>TOERKOOP REISBURO DE VEER</v>
      </c>
    </row>
    <row r="2767" spans="1:18" ht="15" customHeight="1">
      <c r="A2767" t="str">
        <f t="shared" si="775"/>
        <v>JAPANWALA, SAAID</v>
      </c>
      <c r="B2767" t="str">
        <f t="shared" si="776"/>
        <v>806-173018</v>
      </c>
      <c r="C2767">
        <f t="shared" si="777"/>
        <v>93155045</v>
      </c>
      <c r="D2767" t="str">
        <f t="shared" si="778"/>
        <v>Checked Out</v>
      </c>
      <c r="E2767" t="str">
        <f t="shared" si="779"/>
        <v>CRS</v>
      </c>
      <c r="F2767" t="str">
        <f t="shared" si="780"/>
        <v>RACK</v>
      </c>
      <c r="G2767" t="str">
        <f t="shared" si="781"/>
        <v>SBK</v>
      </c>
      <c r="H2767">
        <f t="shared" si="782"/>
        <v>105</v>
      </c>
      <c r="I2767">
        <f t="shared" si="783"/>
        <v>42591</v>
      </c>
      <c r="J2767">
        <f t="shared" si="784"/>
        <v>42595</v>
      </c>
      <c r="K2767" t="str">
        <f t="shared" si="785"/>
        <v>NQQ1</v>
      </c>
      <c r="L2767">
        <f t="shared" si="786"/>
        <v>115</v>
      </c>
      <c r="M2767">
        <f t="shared" si="787"/>
        <v>4</v>
      </c>
      <c r="N2767">
        <f t="shared" si="788"/>
        <v>0</v>
      </c>
      <c r="O2767">
        <f t="shared" si="789"/>
        <v>0</v>
      </c>
      <c r="P2767" s="52" t="str">
        <f t="shared" si="790"/>
        <v>BOOKING.COM</v>
      </c>
      <c r="Q2767" s="52" t="str">
        <f t="shared" si="791"/>
        <v>*JBS HOTELS</v>
      </c>
      <c r="R2767" s="52" t="str">
        <f t="shared" si="792"/>
        <v>TOERKOOP REISBURO DE VEER</v>
      </c>
    </row>
    <row r="2768" spans="1:18" ht="15" customHeight="1">
      <c r="A2768" t="str">
        <f t="shared" si="775"/>
        <v>JAPANWALA, SAAID</v>
      </c>
      <c r="B2768" t="str">
        <f t="shared" si="776"/>
        <v>806-173018</v>
      </c>
      <c r="C2768">
        <f t="shared" si="777"/>
        <v>93155045</v>
      </c>
      <c r="D2768" t="str">
        <f t="shared" si="778"/>
        <v>Checked Out</v>
      </c>
      <c r="E2768" t="str">
        <f t="shared" si="779"/>
        <v>CRS</v>
      </c>
      <c r="F2768" t="str">
        <f t="shared" si="780"/>
        <v>RACK</v>
      </c>
      <c r="G2768" t="str">
        <f t="shared" si="781"/>
        <v>SBK</v>
      </c>
      <c r="H2768">
        <f t="shared" si="782"/>
        <v>105</v>
      </c>
      <c r="I2768">
        <f t="shared" si="783"/>
        <v>42591</v>
      </c>
      <c r="J2768">
        <f t="shared" si="784"/>
        <v>42595</v>
      </c>
      <c r="K2768" t="str">
        <f t="shared" si="785"/>
        <v>NQQ1</v>
      </c>
      <c r="L2768">
        <f t="shared" si="786"/>
        <v>115</v>
      </c>
      <c r="M2768">
        <f t="shared" si="787"/>
        <v>4</v>
      </c>
      <c r="N2768">
        <f t="shared" si="788"/>
        <v>0</v>
      </c>
      <c r="O2768">
        <f t="shared" si="789"/>
        <v>0</v>
      </c>
      <c r="P2768" s="52" t="str">
        <f t="shared" si="790"/>
        <v>BOOKING.COM</v>
      </c>
      <c r="Q2768" s="52" t="str">
        <f t="shared" si="791"/>
        <v>*JBS HOTELS</v>
      </c>
      <c r="R2768" s="52" t="str">
        <f t="shared" si="792"/>
        <v>TOERKOOP REISBURO DE VEER</v>
      </c>
    </row>
    <row r="2769" spans="1:18" ht="15" customHeight="1">
      <c r="A2769" t="str">
        <f t="shared" si="775"/>
        <v>JAPANWALA, SAAID</v>
      </c>
      <c r="B2769" t="str">
        <f t="shared" si="776"/>
        <v>806-173018</v>
      </c>
      <c r="C2769">
        <f t="shared" si="777"/>
        <v>93155045</v>
      </c>
      <c r="D2769" t="str">
        <f t="shared" si="778"/>
        <v>Checked Out</v>
      </c>
      <c r="E2769" t="str">
        <f t="shared" si="779"/>
        <v>CRS</v>
      </c>
      <c r="F2769" t="str">
        <f t="shared" si="780"/>
        <v>RACK</v>
      </c>
      <c r="G2769" t="str">
        <f t="shared" si="781"/>
        <v>SBK</v>
      </c>
      <c r="H2769">
        <f t="shared" si="782"/>
        <v>105</v>
      </c>
      <c r="I2769">
        <f t="shared" si="783"/>
        <v>42591</v>
      </c>
      <c r="J2769">
        <f t="shared" si="784"/>
        <v>42595</v>
      </c>
      <c r="K2769" t="str">
        <f t="shared" si="785"/>
        <v>NQQ1</v>
      </c>
      <c r="L2769">
        <f t="shared" si="786"/>
        <v>115</v>
      </c>
      <c r="M2769">
        <f t="shared" si="787"/>
        <v>4</v>
      </c>
      <c r="N2769">
        <f t="shared" si="788"/>
        <v>0</v>
      </c>
      <c r="O2769">
        <f t="shared" si="789"/>
        <v>0</v>
      </c>
      <c r="P2769" s="52" t="str">
        <f t="shared" si="790"/>
        <v>BOOKING.COM</v>
      </c>
      <c r="Q2769" s="52" t="str">
        <f t="shared" si="791"/>
        <v>*JBS HOTELS</v>
      </c>
      <c r="R2769" s="52" t="str">
        <f t="shared" si="792"/>
        <v>TOERKOOP REISBURO DE VEER</v>
      </c>
    </row>
    <row r="2770" spans="1:18" ht="15" customHeight="1">
      <c r="A2770" t="str">
        <f t="shared" si="775"/>
        <v>JAPANWALA, SAAID</v>
      </c>
      <c r="B2770" t="str">
        <f t="shared" si="776"/>
        <v>806-173018</v>
      </c>
      <c r="C2770">
        <f t="shared" si="777"/>
        <v>93155045</v>
      </c>
      <c r="D2770" t="str">
        <f t="shared" si="778"/>
        <v>Checked Out</v>
      </c>
      <c r="E2770" t="str">
        <f t="shared" si="779"/>
        <v>CRS</v>
      </c>
      <c r="F2770" t="str">
        <f t="shared" si="780"/>
        <v>RACK</v>
      </c>
      <c r="G2770" t="str">
        <f t="shared" si="781"/>
        <v>SBK</v>
      </c>
      <c r="H2770">
        <f t="shared" si="782"/>
        <v>105</v>
      </c>
      <c r="I2770">
        <f t="shared" si="783"/>
        <v>42591</v>
      </c>
      <c r="J2770">
        <f t="shared" si="784"/>
        <v>42595</v>
      </c>
      <c r="K2770" t="str">
        <f t="shared" si="785"/>
        <v>NQQ1</v>
      </c>
      <c r="L2770">
        <f t="shared" si="786"/>
        <v>115</v>
      </c>
      <c r="M2770">
        <f t="shared" si="787"/>
        <v>4</v>
      </c>
      <c r="N2770">
        <f t="shared" si="788"/>
        <v>0</v>
      </c>
      <c r="O2770">
        <f t="shared" si="789"/>
        <v>0</v>
      </c>
      <c r="P2770" s="52" t="str">
        <f t="shared" si="790"/>
        <v>BOOKING.COM</v>
      </c>
      <c r="Q2770" s="52" t="str">
        <f t="shared" si="791"/>
        <v>*JBS HOTELS</v>
      </c>
      <c r="R2770" s="52" t="str">
        <f t="shared" si="792"/>
        <v>TOERKOOP REISBURO DE VEER</v>
      </c>
    </row>
    <row r="2771" spans="1:18" ht="15" customHeight="1">
      <c r="A2771" t="str">
        <f t="shared" si="775"/>
        <v>JAPANWALA, SAAID</v>
      </c>
      <c r="B2771" t="str">
        <f t="shared" si="776"/>
        <v>806-173018</v>
      </c>
      <c r="C2771">
        <f t="shared" si="777"/>
        <v>93155045</v>
      </c>
      <c r="D2771" t="str">
        <f t="shared" si="778"/>
        <v>Checked Out</v>
      </c>
      <c r="E2771" t="str">
        <f t="shared" si="779"/>
        <v>CRS</v>
      </c>
      <c r="F2771" t="str">
        <f t="shared" si="780"/>
        <v>RACK</v>
      </c>
      <c r="G2771" t="str">
        <f t="shared" si="781"/>
        <v>SBK</v>
      </c>
      <c r="H2771">
        <f t="shared" si="782"/>
        <v>105</v>
      </c>
      <c r="I2771">
        <f t="shared" si="783"/>
        <v>42591</v>
      </c>
      <c r="J2771">
        <f t="shared" si="784"/>
        <v>42595</v>
      </c>
      <c r="K2771" t="str">
        <f t="shared" si="785"/>
        <v>NQQ1</v>
      </c>
      <c r="L2771">
        <f t="shared" si="786"/>
        <v>115</v>
      </c>
      <c r="M2771">
        <f t="shared" si="787"/>
        <v>4</v>
      </c>
      <c r="N2771">
        <f t="shared" si="788"/>
        <v>0</v>
      </c>
      <c r="O2771">
        <f t="shared" si="789"/>
        <v>0</v>
      </c>
      <c r="P2771" s="52" t="str">
        <f t="shared" si="790"/>
        <v>BOOKING.COM</v>
      </c>
      <c r="Q2771" s="52" t="str">
        <f t="shared" si="791"/>
        <v>*JBS HOTELS</v>
      </c>
      <c r="R2771" s="52" t="str">
        <f t="shared" si="792"/>
        <v>TOERKOOP REISBURO DE VEER</v>
      </c>
    </row>
    <row r="2772" spans="1:18" ht="15" customHeight="1">
      <c r="A2772" t="str">
        <f t="shared" si="775"/>
        <v>JAPANWALA, SAAID</v>
      </c>
      <c r="B2772" t="str">
        <f t="shared" si="776"/>
        <v>806-173018</v>
      </c>
      <c r="C2772">
        <f t="shared" si="777"/>
        <v>93155045</v>
      </c>
      <c r="D2772" t="str">
        <f t="shared" si="778"/>
        <v>Checked Out</v>
      </c>
      <c r="E2772" t="str">
        <f t="shared" si="779"/>
        <v>CRS</v>
      </c>
      <c r="F2772" t="str">
        <f t="shared" si="780"/>
        <v>RACK</v>
      </c>
      <c r="G2772" t="str">
        <f t="shared" si="781"/>
        <v>SBK</v>
      </c>
      <c r="H2772">
        <f t="shared" si="782"/>
        <v>105</v>
      </c>
      <c r="I2772">
        <f t="shared" si="783"/>
        <v>42591</v>
      </c>
      <c r="J2772">
        <f t="shared" si="784"/>
        <v>42595</v>
      </c>
      <c r="K2772" t="str">
        <f t="shared" si="785"/>
        <v>NQQ1</v>
      </c>
      <c r="L2772">
        <f t="shared" si="786"/>
        <v>115</v>
      </c>
      <c r="M2772">
        <f t="shared" si="787"/>
        <v>4</v>
      </c>
      <c r="N2772">
        <f t="shared" si="788"/>
        <v>0</v>
      </c>
      <c r="O2772">
        <f t="shared" si="789"/>
        <v>0</v>
      </c>
      <c r="P2772" s="52" t="str">
        <f t="shared" si="790"/>
        <v>BOOKING.COM</v>
      </c>
      <c r="Q2772" s="52" t="str">
        <f t="shared" si="791"/>
        <v>*JBS HOTELS</v>
      </c>
      <c r="R2772" s="52" t="str">
        <f t="shared" si="792"/>
        <v>TOERKOOP REISBURO DE VEER</v>
      </c>
    </row>
    <row r="2773" spans="1:18" ht="15" customHeight="1">
      <c r="A2773" t="str">
        <f t="shared" si="775"/>
        <v>JAPANWALA, SAAID</v>
      </c>
      <c r="B2773" t="str">
        <f t="shared" si="776"/>
        <v>806-173018</v>
      </c>
      <c r="C2773">
        <f t="shared" si="777"/>
        <v>93155045</v>
      </c>
      <c r="D2773" t="str">
        <f t="shared" si="778"/>
        <v>Checked Out</v>
      </c>
      <c r="E2773" t="str">
        <f t="shared" si="779"/>
        <v>CRS</v>
      </c>
      <c r="F2773" t="str">
        <f t="shared" si="780"/>
        <v>RACK</v>
      </c>
      <c r="G2773" t="str">
        <f t="shared" si="781"/>
        <v>SBK</v>
      </c>
      <c r="H2773">
        <f t="shared" si="782"/>
        <v>105</v>
      </c>
      <c r="I2773">
        <f t="shared" si="783"/>
        <v>42591</v>
      </c>
      <c r="J2773">
        <f t="shared" si="784"/>
        <v>42595</v>
      </c>
      <c r="K2773" t="str">
        <f t="shared" si="785"/>
        <v>NQQ1</v>
      </c>
      <c r="L2773">
        <f t="shared" si="786"/>
        <v>115</v>
      </c>
      <c r="M2773">
        <f t="shared" si="787"/>
        <v>4</v>
      </c>
      <c r="N2773">
        <f t="shared" si="788"/>
        <v>0</v>
      </c>
      <c r="O2773">
        <f t="shared" si="789"/>
        <v>0</v>
      </c>
      <c r="P2773" s="52" t="str">
        <f t="shared" si="790"/>
        <v>BOOKING.COM</v>
      </c>
      <c r="Q2773" s="52" t="str">
        <f t="shared" si="791"/>
        <v>*JBS HOTELS</v>
      </c>
      <c r="R2773" s="52" t="str">
        <f t="shared" si="792"/>
        <v>TOERKOOP REISBURO DE VEER</v>
      </c>
    </row>
    <row r="2774" spans="1:18" ht="15" customHeight="1">
      <c r="A2774" t="str">
        <f t="shared" si="775"/>
        <v>JAPANWALA, SAAID</v>
      </c>
      <c r="B2774" t="str">
        <f t="shared" si="776"/>
        <v>806-173018</v>
      </c>
      <c r="C2774">
        <f t="shared" si="777"/>
        <v>93155045</v>
      </c>
      <c r="D2774" t="str">
        <f t="shared" si="778"/>
        <v>Checked Out</v>
      </c>
      <c r="E2774" t="str">
        <f t="shared" si="779"/>
        <v>CRS</v>
      </c>
      <c r="F2774" t="str">
        <f t="shared" si="780"/>
        <v>RACK</v>
      </c>
      <c r="G2774" t="str">
        <f t="shared" si="781"/>
        <v>SBK</v>
      </c>
      <c r="H2774">
        <f t="shared" si="782"/>
        <v>105</v>
      </c>
      <c r="I2774">
        <f t="shared" si="783"/>
        <v>42591</v>
      </c>
      <c r="J2774">
        <f t="shared" si="784"/>
        <v>42595</v>
      </c>
      <c r="K2774" t="str">
        <f t="shared" si="785"/>
        <v>NQQ1</v>
      </c>
      <c r="L2774">
        <f t="shared" si="786"/>
        <v>115</v>
      </c>
      <c r="M2774">
        <f t="shared" si="787"/>
        <v>4</v>
      </c>
      <c r="N2774">
        <f t="shared" si="788"/>
        <v>0</v>
      </c>
      <c r="O2774">
        <f t="shared" si="789"/>
        <v>0</v>
      </c>
      <c r="P2774" s="52" t="str">
        <f t="shared" si="790"/>
        <v>BOOKING.COM</v>
      </c>
      <c r="Q2774" s="52" t="str">
        <f t="shared" si="791"/>
        <v>*JBS HOTELS</v>
      </c>
      <c r="R2774" s="52" t="str">
        <f t="shared" si="792"/>
        <v>TOERKOOP REISBURO DE VEER</v>
      </c>
    </row>
    <row r="2775" spans="1:18" ht="15" customHeight="1">
      <c r="A2775" t="str">
        <f t="shared" si="775"/>
        <v>JAPANWALA, SAAID</v>
      </c>
      <c r="B2775" t="str">
        <f t="shared" si="776"/>
        <v>806-173018</v>
      </c>
      <c r="C2775">
        <f t="shared" si="777"/>
        <v>93155045</v>
      </c>
      <c r="D2775" t="str">
        <f t="shared" si="778"/>
        <v>Checked Out</v>
      </c>
      <c r="E2775" t="str">
        <f t="shared" si="779"/>
        <v>CRS</v>
      </c>
      <c r="F2775" t="str">
        <f t="shared" si="780"/>
        <v>RACK</v>
      </c>
      <c r="G2775" t="str">
        <f t="shared" si="781"/>
        <v>SBK</v>
      </c>
      <c r="H2775">
        <f t="shared" si="782"/>
        <v>105</v>
      </c>
      <c r="I2775">
        <f t="shared" si="783"/>
        <v>42591</v>
      </c>
      <c r="J2775">
        <f t="shared" si="784"/>
        <v>42595</v>
      </c>
      <c r="K2775" t="str">
        <f t="shared" si="785"/>
        <v>NQQ1</v>
      </c>
      <c r="L2775">
        <f t="shared" si="786"/>
        <v>115</v>
      </c>
      <c r="M2775">
        <f t="shared" si="787"/>
        <v>4</v>
      </c>
      <c r="N2775">
        <f t="shared" si="788"/>
        <v>0</v>
      </c>
      <c r="O2775">
        <f t="shared" si="789"/>
        <v>0</v>
      </c>
      <c r="P2775" s="52" t="str">
        <f t="shared" si="790"/>
        <v>BOOKING.COM</v>
      </c>
      <c r="Q2775" s="52" t="str">
        <f t="shared" si="791"/>
        <v>*JBS HOTELS</v>
      </c>
      <c r="R2775" s="52" t="str">
        <f t="shared" si="792"/>
        <v>TOERKOOP REISBURO DE VEER</v>
      </c>
    </row>
    <row r="2776" spans="1:18" ht="15" customHeight="1">
      <c r="A2776" t="str">
        <f t="shared" si="775"/>
        <v>JAPANWALA, SAAID</v>
      </c>
      <c r="B2776" t="str">
        <f t="shared" si="776"/>
        <v>806-173018</v>
      </c>
      <c r="C2776">
        <f t="shared" si="777"/>
        <v>93155045</v>
      </c>
      <c r="D2776" t="str">
        <f t="shared" si="778"/>
        <v>Checked Out</v>
      </c>
      <c r="E2776" t="str">
        <f t="shared" si="779"/>
        <v>CRS</v>
      </c>
      <c r="F2776" t="str">
        <f t="shared" si="780"/>
        <v>RACK</v>
      </c>
      <c r="G2776" t="str">
        <f t="shared" si="781"/>
        <v>SBK</v>
      </c>
      <c r="H2776">
        <f t="shared" si="782"/>
        <v>105</v>
      </c>
      <c r="I2776">
        <f t="shared" si="783"/>
        <v>42591</v>
      </c>
      <c r="J2776">
        <f t="shared" si="784"/>
        <v>42595</v>
      </c>
      <c r="K2776" t="str">
        <f t="shared" si="785"/>
        <v>NQQ1</v>
      </c>
      <c r="L2776">
        <f t="shared" si="786"/>
        <v>115</v>
      </c>
      <c r="M2776">
        <f t="shared" si="787"/>
        <v>4</v>
      </c>
      <c r="N2776">
        <f t="shared" si="788"/>
        <v>0</v>
      </c>
      <c r="O2776">
        <f t="shared" si="789"/>
        <v>0</v>
      </c>
      <c r="P2776" s="52" t="str">
        <f t="shared" si="790"/>
        <v>BOOKING.COM</v>
      </c>
      <c r="Q2776" s="52" t="str">
        <f t="shared" si="791"/>
        <v>*JBS HOTELS</v>
      </c>
      <c r="R2776" s="52" t="str">
        <f t="shared" si="792"/>
        <v>TOERKOOP REISBURO DE VEER</v>
      </c>
    </row>
    <row r="2777" spans="1:18" ht="15" customHeight="1">
      <c r="A2777" t="str">
        <f t="shared" si="775"/>
        <v>JAPANWALA, SAAID</v>
      </c>
      <c r="B2777" t="str">
        <f t="shared" si="776"/>
        <v>806-173018</v>
      </c>
      <c r="C2777">
        <f t="shared" si="777"/>
        <v>93155045</v>
      </c>
      <c r="D2777" t="str">
        <f t="shared" si="778"/>
        <v>Checked Out</v>
      </c>
      <c r="E2777" t="str">
        <f t="shared" si="779"/>
        <v>CRS</v>
      </c>
      <c r="F2777" t="str">
        <f t="shared" si="780"/>
        <v>RACK</v>
      </c>
      <c r="G2777" t="str">
        <f t="shared" si="781"/>
        <v>SBK</v>
      </c>
      <c r="H2777">
        <f t="shared" si="782"/>
        <v>105</v>
      </c>
      <c r="I2777">
        <f t="shared" si="783"/>
        <v>42591</v>
      </c>
      <c r="J2777">
        <f t="shared" si="784"/>
        <v>42595</v>
      </c>
      <c r="K2777" t="str">
        <f t="shared" si="785"/>
        <v>NQQ1</v>
      </c>
      <c r="L2777">
        <f t="shared" si="786"/>
        <v>115</v>
      </c>
      <c r="M2777">
        <f t="shared" si="787"/>
        <v>4</v>
      </c>
      <c r="N2777">
        <f t="shared" si="788"/>
        <v>0</v>
      </c>
      <c r="O2777">
        <f t="shared" si="789"/>
        <v>0</v>
      </c>
      <c r="P2777" s="52" t="str">
        <f t="shared" si="790"/>
        <v>BOOKING.COM</v>
      </c>
      <c r="Q2777" s="52" t="str">
        <f t="shared" si="791"/>
        <v>*JBS HOTELS</v>
      </c>
      <c r="R2777" s="52" t="str">
        <f t="shared" si="792"/>
        <v>TOERKOOP REISBURO DE VEER</v>
      </c>
    </row>
    <row r="2778" spans="1:18" ht="15" customHeight="1">
      <c r="A2778" t="str">
        <f t="shared" si="775"/>
        <v>JAPANWALA, SAAID</v>
      </c>
      <c r="B2778" t="str">
        <f t="shared" si="776"/>
        <v>806-173018</v>
      </c>
      <c r="C2778">
        <f t="shared" si="777"/>
        <v>93155045</v>
      </c>
      <c r="D2778" t="str">
        <f t="shared" si="778"/>
        <v>Checked Out</v>
      </c>
      <c r="E2778" t="str">
        <f t="shared" si="779"/>
        <v>CRS</v>
      </c>
      <c r="F2778" t="str">
        <f t="shared" si="780"/>
        <v>RACK</v>
      </c>
      <c r="G2778" t="str">
        <f t="shared" si="781"/>
        <v>SBK</v>
      </c>
      <c r="H2778">
        <f t="shared" si="782"/>
        <v>105</v>
      </c>
      <c r="I2778">
        <f t="shared" si="783"/>
        <v>42591</v>
      </c>
      <c r="J2778">
        <f t="shared" si="784"/>
        <v>42595</v>
      </c>
      <c r="K2778" t="str">
        <f t="shared" si="785"/>
        <v>NQQ1</v>
      </c>
      <c r="L2778">
        <f t="shared" si="786"/>
        <v>115</v>
      </c>
      <c r="M2778">
        <f t="shared" si="787"/>
        <v>4</v>
      </c>
      <c r="N2778">
        <f t="shared" si="788"/>
        <v>0</v>
      </c>
      <c r="O2778">
        <f t="shared" si="789"/>
        <v>0</v>
      </c>
      <c r="P2778" s="52" t="str">
        <f t="shared" si="790"/>
        <v>BOOKING.COM</v>
      </c>
      <c r="Q2778" s="52" t="str">
        <f t="shared" si="791"/>
        <v>*JBS HOTELS</v>
      </c>
      <c r="R2778" s="52" t="str">
        <f t="shared" si="792"/>
        <v>TOERKOOP REISBURO DE VEER</v>
      </c>
    </row>
    <row r="2779" spans="1:18" ht="15" customHeight="1">
      <c r="A2779" t="str">
        <f t="shared" si="775"/>
        <v>JAPANWALA, SAAID</v>
      </c>
      <c r="B2779" t="str">
        <f t="shared" si="776"/>
        <v>806-173018</v>
      </c>
      <c r="C2779">
        <f t="shared" si="777"/>
        <v>93155045</v>
      </c>
      <c r="D2779" t="str">
        <f t="shared" si="778"/>
        <v>Checked Out</v>
      </c>
      <c r="E2779" t="str">
        <f t="shared" si="779"/>
        <v>CRS</v>
      </c>
      <c r="F2779" t="str">
        <f t="shared" si="780"/>
        <v>RACK</v>
      </c>
      <c r="G2779" t="str">
        <f t="shared" si="781"/>
        <v>SBK</v>
      </c>
      <c r="H2779">
        <f t="shared" si="782"/>
        <v>105</v>
      </c>
      <c r="I2779">
        <f t="shared" si="783"/>
        <v>42591</v>
      </c>
      <c r="J2779">
        <f t="shared" si="784"/>
        <v>42595</v>
      </c>
      <c r="K2779" t="str">
        <f t="shared" si="785"/>
        <v>NQQ1</v>
      </c>
      <c r="L2779">
        <f t="shared" si="786"/>
        <v>115</v>
      </c>
      <c r="M2779">
        <f t="shared" si="787"/>
        <v>4</v>
      </c>
      <c r="N2779">
        <f t="shared" si="788"/>
        <v>0</v>
      </c>
      <c r="O2779">
        <f t="shared" si="789"/>
        <v>0</v>
      </c>
      <c r="P2779" s="52" t="str">
        <f t="shared" si="790"/>
        <v>BOOKING.COM</v>
      </c>
      <c r="Q2779" s="52" t="str">
        <f t="shared" si="791"/>
        <v>*JBS HOTELS</v>
      </c>
      <c r="R2779" s="52" t="str">
        <f t="shared" si="792"/>
        <v>TOERKOOP REISBURO DE VEER</v>
      </c>
    </row>
    <row r="2780" spans="1:18" ht="15" customHeight="1">
      <c r="A2780" t="str">
        <f t="shared" si="775"/>
        <v>JAPANWALA, SAAID</v>
      </c>
      <c r="B2780" t="str">
        <f t="shared" si="776"/>
        <v>806-173018</v>
      </c>
      <c r="C2780">
        <f t="shared" si="777"/>
        <v>93155045</v>
      </c>
      <c r="D2780" t="str">
        <f t="shared" si="778"/>
        <v>Checked Out</v>
      </c>
      <c r="E2780" t="str">
        <f t="shared" si="779"/>
        <v>CRS</v>
      </c>
      <c r="F2780" t="str">
        <f t="shared" si="780"/>
        <v>RACK</v>
      </c>
      <c r="G2780" t="str">
        <f t="shared" si="781"/>
        <v>SBK</v>
      </c>
      <c r="H2780">
        <f t="shared" si="782"/>
        <v>105</v>
      </c>
      <c r="I2780">
        <f t="shared" si="783"/>
        <v>42591</v>
      </c>
      <c r="J2780">
        <f t="shared" si="784"/>
        <v>42595</v>
      </c>
      <c r="K2780" t="str">
        <f t="shared" si="785"/>
        <v>NQQ1</v>
      </c>
      <c r="L2780">
        <f t="shared" si="786"/>
        <v>115</v>
      </c>
      <c r="M2780">
        <f t="shared" si="787"/>
        <v>4</v>
      </c>
      <c r="N2780">
        <f t="shared" si="788"/>
        <v>0</v>
      </c>
      <c r="O2780">
        <f t="shared" si="789"/>
        <v>0</v>
      </c>
      <c r="P2780" s="52" t="str">
        <f t="shared" si="790"/>
        <v>BOOKING.COM</v>
      </c>
      <c r="Q2780" s="52" t="str">
        <f t="shared" si="791"/>
        <v>*JBS HOTELS</v>
      </c>
      <c r="R2780" s="52" t="str">
        <f t="shared" si="792"/>
        <v>TOERKOOP REISBURO DE VEER</v>
      </c>
    </row>
    <row r="2781" spans="1:18" ht="15" customHeight="1">
      <c r="A2781" t="str">
        <f t="shared" ref="A2781:A2844" si="793">A2780</f>
        <v>JAPANWALA, SAAID</v>
      </c>
      <c r="B2781" t="str">
        <f t="shared" ref="B2781:B2844" si="794">B2780</f>
        <v>806-173018</v>
      </c>
      <c r="C2781">
        <f t="shared" ref="C2781:C2844" si="795">C2780</f>
        <v>93155045</v>
      </c>
      <c r="D2781" t="str">
        <f t="shared" ref="D2781:D2844" si="796">D2780</f>
        <v>Checked Out</v>
      </c>
      <c r="E2781" t="str">
        <f t="shared" ref="E2781:E2844" si="797">E2780</f>
        <v>CRS</v>
      </c>
      <c r="F2781" t="str">
        <f t="shared" ref="F2781:F2844" si="798">F2780</f>
        <v>RACK</v>
      </c>
      <c r="G2781" t="str">
        <f t="shared" ref="G2781:G2844" si="799">G2780</f>
        <v>SBK</v>
      </c>
      <c r="H2781">
        <f t="shared" ref="H2781:H2844" si="800">H2780</f>
        <v>105</v>
      </c>
      <c r="I2781">
        <f t="shared" ref="I2781:I2844" si="801">I2780</f>
        <v>42591</v>
      </c>
      <c r="J2781">
        <f t="shared" ref="J2781:J2844" si="802">J2780</f>
        <v>42595</v>
      </c>
      <c r="K2781" t="str">
        <f t="shared" ref="K2781:K2844" si="803">K2780</f>
        <v>NQQ1</v>
      </c>
      <c r="L2781">
        <f t="shared" ref="L2781:L2844" si="804">L2780</f>
        <v>115</v>
      </c>
      <c r="M2781">
        <f t="shared" ref="M2781:M2844" si="805">M2780</f>
        <v>4</v>
      </c>
      <c r="N2781">
        <f t="shared" ref="N2781:N2844" si="806">N2780</f>
        <v>0</v>
      </c>
      <c r="O2781">
        <f t="shared" ref="O2781:O2844" si="807">O2780</f>
        <v>0</v>
      </c>
      <c r="P2781" s="52" t="str">
        <f t="shared" ref="P2781:P2844" si="808">P2780</f>
        <v>BOOKING.COM</v>
      </c>
      <c r="Q2781" s="52" t="str">
        <f t="shared" ref="Q2781:Q2844" si="809">Q2780</f>
        <v>*JBS HOTELS</v>
      </c>
      <c r="R2781" s="52" t="str">
        <f t="shared" ref="R2781:R2844" si="810">R2780</f>
        <v>TOERKOOP REISBURO DE VEER</v>
      </c>
    </row>
    <row r="2782" spans="1:18" ht="15" customHeight="1">
      <c r="A2782" t="str">
        <f t="shared" si="793"/>
        <v>JAPANWALA, SAAID</v>
      </c>
      <c r="B2782" t="str">
        <f t="shared" si="794"/>
        <v>806-173018</v>
      </c>
      <c r="C2782">
        <f t="shared" si="795"/>
        <v>93155045</v>
      </c>
      <c r="D2782" t="str">
        <f t="shared" si="796"/>
        <v>Checked Out</v>
      </c>
      <c r="E2782" t="str">
        <f t="shared" si="797"/>
        <v>CRS</v>
      </c>
      <c r="F2782" t="str">
        <f t="shared" si="798"/>
        <v>RACK</v>
      </c>
      <c r="G2782" t="str">
        <f t="shared" si="799"/>
        <v>SBK</v>
      </c>
      <c r="H2782">
        <f t="shared" si="800"/>
        <v>105</v>
      </c>
      <c r="I2782">
        <f t="shared" si="801"/>
        <v>42591</v>
      </c>
      <c r="J2782">
        <f t="shared" si="802"/>
        <v>42595</v>
      </c>
      <c r="K2782" t="str">
        <f t="shared" si="803"/>
        <v>NQQ1</v>
      </c>
      <c r="L2782">
        <f t="shared" si="804"/>
        <v>115</v>
      </c>
      <c r="M2782">
        <f t="shared" si="805"/>
        <v>4</v>
      </c>
      <c r="N2782">
        <f t="shared" si="806"/>
        <v>0</v>
      </c>
      <c r="O2782">
        <f t="shared" si="807"/>
        <v>0</v>
      </c>
      <c r="P2782" s="52" t="str">
        <f t="shared" si="808"/>
        <v>BOOKING.COM</v>
      </c>
      <c r="Q2782" s="52" t="str">
        <f t="shared" si="809"/>
        <v>*JBS HOTELS</v>
      </c>
      <c r="R2782" s="52" t="str">
        <f t="shared" si="810"/>
        <v>TOERKOOP REISBURO DE VEER</v>
      </c>
    </row>
    <row r="2783" spans="1:18" ht="15" customHeight="1">
      <c r="A2783" t="str">
        <f t="shared" si="793"/>
        <v>JAPANWALA, SAAID</v>
      </c>
      <c r="B2783" t="str">
        <f t="shared" si="794"/>
        <v>806-173018</v>
      </c>
      <c r="C2783">
        <f t="shared" si="795"/>
        <v>93155045</v>
      </c>
      <c r="D2783" t="str">
        <f t="shared" si="796"/>
        <v>Checked Out</v>
      </c>
      <c r="E2783" t="str">
        <f t="shared" si="797"/>
        <v>CRS</v>
      </c>
      <c r="F2783" t="str">
        <f t="shared" si="798"/>
        <v>RACK</v>
      </c>
      <c r="G2783" t="str">
        <f t="shared" si="799"/>
        <v>SBK</v>
      </c>
      <c r="H2783">
        <f t="shared" si="800"/>
        <v>105</v>
      </c>
      <c r="I2783">
        <f t="shared" si="801"/>
        <v>42591</v>
      </c>
      <c r="J2783">
        <f t="shared" si="802"/>
        <v>42595</v>
      </c>
      <c r="K2783" t="str">
        <f t="shared" si="803"/>
        <v>NQQ1</v>
      </c>
      <c r="L2783">
        <f t="shared" si="804"/>
        <v>115</v>
      </c>
      <c r="M2783">
        <f t="shared" si="805"/>
        <v>4</v>
      </c>
      <c r="N2783">
        <f t="shared" si="806"/>
        <v>0</v>
      </c>
      <c r="O2783">
        <f t="shared" si="807"/>
        <v>0</v>
      </c>
      <c r="P2783" s="52" t="str">
        <f t="shared" si="808"/>
        <v>BOOKING.COM</v>
      </c>
      <c r="Q2783" s="52" t="str">
        <f t="shared" si="809"/>
        <v>*JBS HOTELS</v>
      </c>
      <c r="R2783" s="52" t="str">
        <f t="shared" si="810"/>
        <v>TOERKOOP REISBURO DE VEER</v>
      </c>
    </row>
    <row r="2784" spans="1:18" ht="15" customHeight="1">
      <c r="A2784" t="str">
        <f t="shared" si="793"/>
        <v>JAPANWALA, SAAID</v>
      </c>
      <c r="B2784" t="str">
        <f t="shared" si="794"/>
        <v>806-173018</v>
      </c>
      <c r="C2784">
        <f t="shared" si="795"/>
        <v>93155045</v>
      </c>
      <c r="D2784" t="str">
        <f t="shared" si="796"/>
        <v>Checked Out</v>
      </c>
      <c r="E2784" t="str">
        <f t="shared" si="797"/>
        <v>CRS</v>
      </c>
      <c r="F2784" t="str">
        <f t="shared" si="798"/>
        <v>RACK</v>
      </c>
      <c r="G2784" t="str">
        <f t="shared" si="799"/>
        <v>SBK</v>
      </c>
      <c r="H2784">
        <f t="shared" si="800"/>
        <v>105</v>
      </c>
      <c r="I2784">
        <f t="shared" si="801"/>
        <v>42591</v>
      </c>
      <c r="J2784">
        <f t="shared" si="802"/>
        <v>42595</v>
      </c>
      <c r="K2784" t="str">
        <f t="shared" si="803"/>
        <v>NQQ1</v>
      </c>
      <c r="L2784">
        <f t="shared" si="804"/>
        <v>115</v>
      </c>
      <c r="M2784">
        <f t="shared" si="805"/>
        <v>4</v>
      </c>
      <c r="N2784">
        <f t="shared" si="806"/>
        <v>0</v>
      </c>
      <c r="O2784">
        <f t="shared" si="807"/>
        <v>0</v>
      </c>
      <c r="P2784" s="52" t="str">
        <f t="shared" si="808"/>
        <v>BOOKING.COM</v>
      </c>
      <c r="Q2784" s="52" t="str">
        <f t="shared" si="809"/>
        <v>*JBS HOTELS</v>
      </c>
      <c r="R2784" s="52" t="str">
        <f t="shared" si="810"/>
        <v>TOERKOOP REISBURO DE VEER</v>
      </c>
    </row>
    <row r="2785" spans="1:18" ht="15" customHeight="1">
      <c r="A2785" t="str">
        <f t="shared" si="793"/>
        <v>JAPANWALA, SAAID</v>
      </c>
      <c r="B2785" t="str">
        <f t="shared" si="794"/>
        <v>806-173018</v>
      </c>
      <c r="C2785">
        <f t="shared" si="795"/>
        <v>93155045</v>
      </c>
      <c r="D2785" t="str">
        <f t="shared" si="796"/>
        <v>Checked Out</v>
      </c>
      <c r="E2785" t="str">
        <f t="shared" si="797"/>
        <v>CRS</v>
      </c>
      <c r="F2785" t="str">
        <f t="shared" si="798"/>
        <v>RACK</v>
      </c>
      <c r="G2785" t="str">
        <f t="shared" si="799"/>
        <v>SBK</v>
      </c>
      <c r="H2785">
        <f t="shared" si="800"/>
        <v>105</v>
      </c>
      <c r="I2785">
        <f t="shared" si="801"/>
        <v>42591</v>
      </c>
      <c r="J2785">
        <f t="shared" si="802"/>
        <v>42595</v>
      </c>
      <c r="K2785" t="str">
        <f t="shared" si="803"/>
        <v>NQQ1</v>
      </c>
      <c r="L2785">
        <f t="shared" si="804"/>
        <v>115</v>
      </c>
      <c r="M2785">
        <f t="shared" si="805"/>
        <v>4</v>
      </c>
      <c r="N2785">
        <f t="shared" si="806"/>
        <v>0</v>
      </c>
      <c r="O2785">
        <f t="shared" si="807"/>
        <v>0</v>
      </c>
      <c r="P2785" s="52" t="str">
        <f t="shared" si="808"/>
        <v>BOOKING.COM</v>
      </c>
      <c r="Q2785" s="52" t="str">
        <f t="shared" si="809"/>
        <v>*JBS HOTELS</v>
      </c>
      <c r="R2785" s="52" t="str">
        <f t="shared" si="810"/>
        <v>TOERKOOP REISBURO DE VEER</v>
      </c>
    </row>
    <row r="2786" spans="1:18" ht="15" customHeight="1">
      <c r="A2786" t="str">
        <f t="shared" si="793"/>
        <v>JAPANWALA, SAAID</v>
      </c>
      <c r="B2786" t="str">
        <f t="shared" si="794"/>
        <v>806-173018</v>
      </c>
      <c r="C2786">
        <f t="shared" si="795"/>
        <v>93155045</v>
      </c>
      <c r="D2786" t="str">
        <f t="shared" si="796"/>
        <v>Checked Out</v>
      </c>
      <c r="E2786" t="str">
        <f t="shared" si="797"/>
        <v>CRS</v>
      </c>
      <c r="F2786" t="str">
        <f t="shared" si="798"/>
        <v>RACK</v>
      </c>
      <c r="G2786" t="str">
        <f t="shared" si="799"/>
        <v>SBK</v>
      </c>
      <c r="H2786">
        <f t="shared" si="800"/>
        <v>105</v>
      </c>
      <c r="I2786">
        <f t="shared" si="801"/>
        <v>42591</v>
      </c>
      <c r="J2786">
        <f t="shared" si="802"/>
        <v>42595</v>
      </c>
      <c r="K2786" t="str">
        <f t="shared" si="803"/>
        <v>NQQ1</v>
      </c>
      <c r="L2786">
        <f t="shared" si="804"/>
        <v>115</v>
      </c>
      <c r="M2786">
        <f t="shared" si="805"/>
        <v>4</v>
      </c>
      <c r="N2786">
        <f t="shared" si="806"/>
        <v>0</v>
      </c>
      <c r="O2786">
        <f t="shared" si="807"/>
        <v>0</v>
      </c>
      <c r="P2786" s="52" t="str">
        <f t="shared" si="808"/>
        <v>BOOKING.COM</v>
      </c>
      <c r="Q2786" s="52" t="str">
        <f t="shared" si="809"/>
        <v>*JBS HOTELS</v>
      </c>
      <c r="R2786" s="52" t="str">
        <f t="shared" si="810"/>
        <v>TOERKOOP REISBURO DE VEER</v>
      </c>
    </row>
    <row r="2787" spans="1:18" ht="15" customHeight="1">
      <c r="A2787" t="str">
        <f t="shared" si="793"/>
        <v>JAPANWALA, SAAID</v>
      </c>
      <c r="B2787" t="str">
        <f t="shared" si="794"/>
        <v>806-173018</v>
      </c>
      <c r="C2787">
        <f t="shared" si="795"/>
        <v>93155045</v>
      </c>
      <c r="D2787" t="str">
        <f t="shared" si="796"/>
        <v>Checked Out</v>
      </c>
      <c r="E2787" t="str">
        <f t="shared" si="797"/>
        <v>CRS</v>
      </c>
      <c r="F2787" t="str">
        <f t="shared" si="798"/>
        <v>RACK</v>
      </c>
      <c r="G2787" t="str">
        <f t="shared" si="799"/>
        <v>SBK</v>
      </c>
      <c r="H2787">
        <f t="shared" si="800"/>
        <v>105</v>
      </c>
      <c r="I2787">
        <f t="shared" si="801"/>
        <v>42591</v>
      </c>
      <c r="J2787">
        <f t="shared" si="802"/>
        <v>42595</v>
      </c>
      <c r="K2787" t="str">
        <f t="shared" si="803"/>
        <v>NQQ1</v>
      </c>
      <c r="L2787">
        <f t="shared" si="804"/>
        <v>115</v>
      </c>
      <c r="M2787">
        <f t="shared" si="805"/>
        <v>4</v>
      </c>
      <c r="N2787">
        <f t="shared" si="806"/>
        <v>0</v>
      </c>
      <c r="O2787">
        <f t="shared" si="807"/>
        <v>0</v>
      </c>
      <c r="P2787" s="52" t="str">
        <f t="shared" si="808"/>
        <v>BOOKING.COM</v>
      </c>
      <c r="Q2787" s="52" t="str">
        <f t="shared" si="809"/>
        <v>*JBS HOTELS</v>
      </c>
      <c r="R2787" s="52" t="str">
        <f t="shared" si="810"/>
        <v>TOERKOOP REISBURO DE VEER</v>
      </c>
    </row>
    <row r="2788" spans="1:18" ht="15" customHeight="1">
      <c r="A2788" t="str">
        <f t="shared" si="793"/>
        <v>JAPANWALA, SAAID</v>
      </c>
      <c r="B2788" t="str">
        <f t="shared" si="794"/>
        <v>806-173018</v>
      </c>
      <c r="C2788">
        <f t="shared" si="795"/>
        <v>93155045</v>
      </c>
      <c r="D2788" t="str">
        <f t="shared" si="796"/>
        <v>Checked Out</v>
      </c>
      <c r="E2788" t="str">
        <f t="shared" si="797"/>
        <v>CRS</v>
      </c>
      <c r="F2788" t="str">
        <f t="shared" si="798"/>
        <v>RACK</v>
      </c>
      <c r="G2788" t="str">
        <f t="shared" si="799"/>
        <v>SBK</v>
      </c>
      <c r="H2788">
        <f t="shared" si="800"/>
        <v>105</v>
      </c>
      <c r="I2788">
        <f t="shared" si="801"/>
        <v>42591</v>
      </c>
      <c r="J2788">
        <f t="shared" si="802"/>
        <v>42595</v>
      </c>
      <c r="K2788" t="str">
        <f t="shared" si="803"/>
        <v>NQQ1</v>
      </c>
      <c r="L2788">
        <f t="shared" si="804"/>
        <v>115</v>
      </c>
      <c r="M2788">
        <f t="shared" si="805"/>
        <v>4</v>
      </c>
      <c r="N2788">
        <f t="shared" si="806"/>
        <v>0</v>
      </c>
      <c r="O2788">
        <f t="shared" si="807"/>
        <v>0</v>
      </c>
      <c r="P2788" s="52" t="str">
        <f t="shared" si="808"/>
        <v>BOOKING.COM</v>
      </c>
      <c r="Q2788" s="52" t="str">
        <f t="shared" si="809"/>
        <v>*JBS HOTELS</v>
      </c>
      <c r="R2788" s="52" t="str">
        <f t="shared" si="810"/>
        <v>TOERKOOP REISBURO DE VEER</v>
      </c>
    </row>
    <row r="2789" spans="1:18" ht="15" customHeight="1">
      <c r="A2789" t="str">
        <f t="shared" si="793"/>
        <v>JAPANWALA, SAAID</v>
      </c>
      <c r="B2789" t="str">
        <f t="shared" si="794"/>
        <v>806-173018</v>
      </c>
      <c r="C2789">
        <f t="shared" si="795"/>
        <v>93155045</v>
      </c>
      <c r="D2789" t="str">
        <f t="shared" si="796"/>
        <v>Checked Out</v>
      </c>
      <c r="E2789" t="str">
        <f t="shared" si="797"/>
        <v>CRS</v>
      </c>
      <c r="F2789" t="str">
        <f t="shared" si="798"/>
        <v>RACK</v>
      </c>
      <c r="G2789" t="str">
        <f t="shared" si="799"/>
        <v>SBK</v>
      </c>
      <c r="H2789">
        <f t="shared" si="800"/>
        <v>105</v>
      </c>
      <c r="I2789">
        <f t="shared" si="801"/>
        <v>42591</v>
      </c>
      <c r="J2789">
        <f t="shared" si="802"/>
        <v>42595</v>
      </c>
      <c r="K2789" t="str">
        <f t="shared" si="803"/>
        <v>NQQ1</v>
      </c>
      <c r="L2789">
        <f t="shared" si="804"/>
        <v>115</v>
      </c>
      <c r="M2789">
        <f t="shared" si="805"/>
        <v>4</v>
      </c>
      <c r="N2789">
        <f t="shared" si="806"/>
        <v>0</v>
      </c>
      <c r="O2789">
        <f t="shared" si="807"/>
        <v>0</v>
      </c>
      <c r="P2789" s="52" t="str">
        <f t="shared" si="808"/>
        <v>BOOKING.COM</v>
      </c>
      <c r="Q2789" s="52" t="str">
        <f t="shared" si="809"/>
        <v>*JBS HOTELS</v>
      </c>
      <c r="R2789" s="52" t="str">
        <f t="shared" si="810"/>
        <v>TOERKOOP REISBURO DE VEER</v>
      </c>
    </row>
    <row r="2790" spans="1:18" ht="15" customHeight="1">
      <c r="A2790" t="str">
        <f t="shared" si="793"/>
        <v>JAPANWALA, SAAID</v>
      </c>
      <c r="B2790" t="str">
        <f t="shared" si="794"/>
        <v>806-173018</v>
      </c>
      <c r="C2790">
        <f t="shared" si="795"/>
        <v>93155045</v>
      </c>
      <c r="D2790" t="str">
        <f t="shared" si="796"/>
        <v>Checked Out</v>
      </c>
      <c r="E2790" t="str">
        <f t="shared" si="797"/>
        <v>CRS</v>
      </c>
      <c r="F2790" t="str">
        <f t="shared" si="798"/>
        <v>RACK</v>
      </c>
      <c r="G2790" t="str">
        <f t="shared" si="799"/>
        <v>SBK</v>
      </c>
      <c r="H2790">
        <f t="shared" si="800"/>
        <v>105</v>
      </c>
      <c r="I2790">
        <f t="shared" si="801"/>
        <v>42591</v>
      </c>
      <c r="J2790">
        <f t="shared" si="802"/>
        <v>42595</v>
      </c>
      <c r="K2790" t="str">
        <f t="shared" si="803"/>
        <v>NQQ1</v>
      </c>
      <c r="L2790">
        <f t="shared" si="804"/>
        <v>115</v>
      </c>
      <c r="M2790">
        <f t="shared" si="805"/>
        <v>4</v>
      </c>
      <c r="N2790">
        <f t="shared" si="806"/>
        <v>0</v>
      </c>
      <c r="O2790">
        <f t="shared" si="807"/>
        <v>0</v>
      </c>
      <c r="P2790" s="52" t="str">
        <f t="shared" si="808"/>
        <v>BOOKING.COM</v>
      </c>
      <c r="Q2790" s="52" t="str">
        <f t="shared" si="809"/>
        <v>*JBS HOTELS</v>
      </c>
      <c r="R2790" s="52" t="str">
        <f t="shared" si="810"/>
        <v>TOERKOOP REISBURO DE VEER</v>
      </c>
    </row>
    <row r="2791" spans="1:18" ht="15" customHeight="1">
      <c r="A2791" t="str">
        <f t="shared" si="793"/>
        <v>JAPANWALA, SAAID</v>
      </c>
      <c r="B2791" t="str">
        <f t="shared" si="794"/>
        <v>806-173018</v>
      </c>
      <c r="C2791">
        <f t="shared" si="795"/>
        <v>93155045</v>
      </c>
      <c r="D2791" t="str">
        <f t="shared" si="796"/>
        <v>Checked Out</v>
      </c>
      <c r="E2791" t="str">
        <f t="shared" si="797"/>
        <v>CRS</v>
      </c>
      <c r="F2791" t="str">
        <f t="shared" si="798"/>
        <v>RACK</v>
      </c>
      <c r="G2791" t="str">
        <f t="shared" si="799"/>
        <v>SBK</v>
      </c>
      <c r="H2791">
        <f t="shared" si="800"/>
        <v>105</v>
      </c>
      <c r="I2791">
        <f t="shared" si="801"/>
        <v>42591</v>
      </c>
      <c r="J2791">
        <f t="shared" si="802"/>
        <v>42595</v>
      </c>
      <c r="K2791" t="str">
        <f t="shared" si="803"/>
        <v>NQQ1</v>
      </c>
      <c r="L2791">
        <f t="shared" si="804"/>
        <v>115</v>
      </c>
      <c r="M2791">
        <f t="shared" si="805"/>
        <v>4</v>
      </c>
      <c r="N2791">
        <f t="shared" si="806"/>
        <v>0</v>
      </c>
      <c r="O2791">
        <f t="shared" si="807"/>
        <v>0</v>
      </c>
      <c r="P2791" s="52" t="str">
        <f t="shared" si="808"/>
        <v>BOOKING.COM</v>
      </c>
      <c r="Q2791" s="52" t="str">
        <f t="shared" si="809"/>
        <v>*JBS HOTELS</v>
      </c>
      <c r="R2791" s="52" t="str">
        <f t="shared" si="810"/>
        <v>TOERKOOP REISBURO DE VEER</v>
      </c>
    </row>
    <row r="2792" spans="1:18" ht="15" customHeight="1">
      <c r="A2792" t="str">
        <f t="shared" si="793"/>
        <v>JAPANWALA, SAAID</v>
      </c>
      <c r="B2792" t="str">
        <f t="shared" si="794"/>
        <v>806-173018</v>
      </c>
      <c r="C2792">
        <f t="shared" si="795"/>
        <v>93155045</v>
      </c>
      <c r="D2792" t="str">
        <f t="shared" si="796"/>
        <v>Checked Out</v>
      </c>
      <c r="E2792" t="str">
        <f t="shared" si="797"/>
        <v>CRS</v>
      </c>
      <c r="F2792" t="str">
        <f t="shared" si="798"/>
        <v>RACK</v>
      </c>
      <c r="G2792" t="str">
        <f t="shared" si="799"/>
        <v>SBK</v>
      </c>
      <c r="H2792">
        <f t="shared" si="800"/>
        <v>105</v>
      </c>
      <c r="I2792">
        <f t="shared" si="801"/>
        <v>42591</v>
      </c>
      <c r="J2792">
        <f t="shared" si="802"/>
        <v>42595</v>
      </c>
      <c r="K2792" t="str">
        <f t="shared" si="803"/>
        <v>NQQ1</v>
      </c>
      <c r="L2792">
        <f t="shared" si="804"/>
        <v>115</v>
      </c>
      <c r="M2792">
        <f t="shared" si="805"/>
        <v>4</v>
      </c>
      <c r="N2792">
        <f t="shared" si="806"/>
        <v>0</v>
      </c>
      <c r="O2792">
        <f t="shared" si="807"/>
        <v>0</v>
      </c>
      <c r="P2792" s="52" t="str">
        <f t="shared" si="808"/>
        <v>BOOKING.COM</v>
      </c>
      <c r="Q2792" s="52" t="str">
        <f t="shared" si="809"/>
        <v>*JBS HOTELS</v>
      </c>
      <c r="R2792" s="52" t="str">
        <f t="shared" si="810"/>
        <v>TOERKOOP REISBURO DE VEER</v>
      </c>
    </row>
    <row r="2793" spans="1:18" ht="15" customHeight="1">
      <c r="A2793" t="str">
        <f t="shared" si="793"/>
        <v>JAPANWALA, SAAID</v>
      </c>
      <c r="B2793" t="str">
        <f t="shared" si="794"/>
        <v>806-173018</v>
      </c>
      <c r="C2793">
        <f t="shared" si="795"/>
        <v>93155045</v>
      </c>
      <c r="D2793" t="str">
        <f t="shared" si="796"/>
        <v>Checked Out</v>
      </c>
      <c r="E2793" t="str">
        <f t="shared" si="797"/>
        <v>CRS</v>
      </c>
      <c r="F2793" t="str">
        <f t="shared" si="798"/>
        <v>RACK</v>
      </c>
      <c r="G2793" t="str">
        <f t="shared" si="799"/>
        <v>SBK</v>
      </c>
      <c r="H2793">
        <f t="shared" si="800"/>
        <v>105</v>
      </c>
      <c r="I2793">
        <f t="shared" si="801"/>
        <v>42591</v>
      </c>
      <c r="J2793">
        <f t="shared" si="802"/>
        <v>42595</v>
      </c>
      <c r="K2793" t="str">
        <f t="shared" si="803"/>
        <v>NQQ1</v>
      </c>
      <c r="L2793">
        <f t="shared" si="804"/>
        <v>115</v>
      </c>
      <c r="M2793">
        <f t="shared" si="805"/>
        <v>4</v>
      </c>
      <c r="N2793">
        <f t="shared" si="806"/>
        <v>0</v>
      </c>
      <c r="O2793">
        <f t="shared" si="807"/>
        <v>0</v>
      </c>
      <c r="P2793" s="52" t="str">
        <f t="shared" si="808"/>
        <v>BOOKING.COM</v>
      </c>
      <c r="Q2793" s="52" t="str">
        <f t="shared" si="809"/>
        <v>*JBS HOTELS</v>
      </c>
      <c r="R2793" s="52" t="str">
        <f t="shared" si="810"/>
        <v>TOERKOOP REISBURO DE VEER</v>
      </c>
    </row>
    <row r="2794" spans="1:18" ht="15" customHeight="1">
      <c r="A2794" t="str">
        <f t="shared" si="793"/>
        <v>JAPANWALA, SAAID</v>
      </c>
      <c r="B2794" t="str">
        <f t="shared" si="794"/>
        <v>806-173018</v>
      </c>
      <c r="C2794">
        <f t="shared" si="795"/>
        <v>93155045</v>
      </c>
      <c r="D2794" t="str">
        <f t="shared" si="796"/>
        <v>Checked Out</v>
      </c>
      <c r="E2794" t="str">
        <f t="shared" si="797"/>
        <v>CRS</v>
      </c>
      <c r="F2794" t="str">
        <f t="shared" si="798"/>
        <v>RACK</v>
      </c>
      <c r="G2794" t="str">
        <f t="shared" si="799"/>
        <v>SBK</v>
      </c>
      <c r="H2794">
        <f t="shared" si="800"/>
        <v>105</v>
      </c>
      <c r="I2794">
        <f t="shared" si="801"/>
        <v>42591</v>
      </c>
      <c r="J2794">
        <f t="shared" si="802"/>
        <v>42595</v>
      </c>
      <c r="K2794" t="str">
        <f t="shared" si="803"/>
        <v>NQQ1</v>
      </c>
      <c r="L2794">
        <f t="shared" si="804"/>
        <v>115</v>
      </c>
      <c r="M2794">
        <f t="shared" si="805"/>
        <v>4</v>
      </c>
      <c r="N2794">
        <f t="shared" si="806"/>
        <v>0</v>
      </c>
      <c r="O2794">
        <f t="shared" si="807"/>
        <v>0</v>
      </c>
      <c r="P2794" s="52" t="str">
        <f t="shared" si="808"/>
        <v>BOOKING.COM</v>
      </c>
      <c r="Q2794" s="52" t="str">
        <f t="shared" si="809"/>
        <v>*JBS HOTELS</v>
      </c>
      <c r="R2794" s="52" t="str">
        <f t="shared" si="810"/>
        <v>TOERKOOP REISBURO DE VEER</v>
      </c>
    </row>
    <row r="2795" spans="1:18" ht="15" customHeight="1">
      <c r="A2795" t="str">
        <f t="shared" si="793"/>
        <v>JAPANWALA, SAAID</v>
      </c>
      <c r="B2795" t="str">
        <f t="shared" si="794"/>
        <v>806-173018</v>
      </c>
      <c r="C2795">
        <f t="shared" si="795"/>
        <v>93155045</v>
      </c>
      <c r="D2795" t="str">
        <f t="shared" si="796"/>
        <v>Checked Out</v>
      </c>
      <c r="E2795" t="str">
        <f t="shared" si="797"/>
        <v>CRS</v>
      </c>
      <c r="F2795" t="str">
        <f t="shared" si="798"/>
        <v>RACK</v>
      </c>
      <c r="G2795" t="str">
        <f t="shared" si="799"/>
        <v>SBK</v>
      </c>
      <c r="H2795">
        <f t="shared" si="800"/>
        <v>105</v>
      </c>
      <c r="I2795">
        <f t="shared" si="801"/>
        <v>42591</v>
      </c>
      <c r="J2795">
        <f t="shared" si="802"/>
        <v>42595</v>
      </c>
      <c r="K2795" t="str">
        <f t="shared" si="803"/>
        <v>NQQ1</v>
      </c>
      <c r="L2795">
        <f t="shared" si="804"/>
        <v>115</v>
      </c>
      <c r="M2795">
        <f t="shared" si="805"/>
        <v>4</v>
      </c>
      <c r="N2795">
        <f t="shared" si="806"/>
        <v>0</v>
      </c>
      <c r="O2795">
        <f t="shared" si="807"/>
        <v>0</v>
      </c>
      <c r="P2795" s="52" t="str">
        <f t="shared" si="808"/>
        <v>BOOKING.COM</v>
      </c>
      <c r="Q2795" s="52" t="str">
        <f t="shared" si="809"/>
        <v>*JBS HOTELS</v>
      </c>
      <c r="R2795" s="52" t="str">
        <f t="shared" si="810"/>
        <v>TOERKOOP REISBURO DE VEER</v>
      </c>
    </row>
    <row r="2796" spans="1:18" ht="15" customHeight="1">
      <c r="A2796" t="str">
        <f t="shared" si="793"/>
        <v>JAPANWALA, SAAID</v>
      </c>
      <c r="B2796" t="str">
        <f t="shared" si="794"/>
        <v>806-173018</v>
      </c>
      <c r="C2796">
        <f t="shared" si="795"/>
        <v>93155045</v>
      </c>
      <c r="D2796" t="str">
        <f t="shared" si="796"/>
        <v>Checked Out</v>
      </c>
      <c r="E2796" t="str">
        <f t="shared" si="797"/>
        <v>CRS</v>
      </c>
      <c r="F2796" t="str">
        <f t="shared" si="798"/>
        <v>RACK</v>
      </c>
      <c r="G2796" t="str">
        <f t="shared" si="799"/>
        <v>SBK</v>
      </c>
      <c r="H2796">
        <f t="shared" si="800"/>
        <v>105</v>
      </c>
      <c r="I2796">
        <f t="shared" si="801"/>
        <v>42591</v>
      </c>
      <c r="J2796">
        <f t="shared" si="802"/>
        <v>42595</v>
      </c>
      <c r="K2796" t="str">
        <f t="shared" si="803"/>
        <v>NQQ1</v>
      </c>
      <c r="L2796">
        <f t="shared" si="804"/>
        <v>115</v>
      </c>
      <c r="M2796">
        <f t="shared" si="805"/>
        <v>4</v>
      </c>
      <c r="N2796">
        <f t="shared" si="806"/>
        <v>0</v>
      </c>
      <c r="O2796">
        <f t="shared" si="807"/>
        <v>0</v>
      </c>
      <c r="P2796" s="52" t="str">
        <f t="shared" si="808"/>
        <v>BOOKING.COM</v>
      </c>
      <c r="Q2796" s="52" t="str">
        <f t="shared" si="809"/>
        <v>*JBS HOTELS</v>
      </c>
      <c r="R2796" s="52" t="str">
        <f t="shared" si="810"/>
        <v>TOERKOOP REISBURO DE VEER</v>
      </c>
    </row>
    <row r="2797" spans="1:18" ht="15" customHeight="1">
      <c r="A2797" t="str">
        <f t="shared" si="793"/>
        <v>JAPANWALA, SAAID</v>
      </c>
      <c r="B2797" t="str">
        <f t="shared" si="794"/>
        <v>806-173018</v>
      </c>
      <c r="C2797">
        <f t="shared" si="795"/>
        <v>93155045</v>
      </c>
      <c r="D2797" t="str">
        <f t="shared" si="796"/>
        <v>Checked Out</v>
      </c>
      <c r="E2797" t="str">
        <f t="shared" si="797"/>
        <v>CRS</v>
      </c>
      <c r="F2797" t="str">
        <f t="shared" si="798"/>
        <v>RACK</v>
      </c>
      <c r="G2797" t="str">
        <f t="shared" si="799"/>
        <v>SBK</v>
      </c>
      <c r="H2797">
        <f t="shared" si="800"/>
        <v>105</v>
      </c>
      <c r="I2797">
        <f t="shared" si="801"/>
        <v>42591</v>
      </c>
      <c r="J2797">
        <f t="shared" si="802"/>
        <v>42595</v>
      </c>
      <c r="K2797" t="str">
        <f t="shared" si="803"/>
        <v>NQQ1</v>
      </c>
      <c r="L2797">
        <f t="shared" si="804"/>
        <v>115</v>
      </c>
      <c r="M2797">
        <f t="shared" si="805"/>
        <v>4</v>
      </c>
      <c r="N2797">
        <f t="shared" si="806"/>
        <v>0</v>
      </c>
      <c r="O2797">
        <f t="shared" si="807"/>
        <v>0</v>
      </c>
      <c r="P2797" s="52" t="str">
        <f t="shared" si="808"/>
        <v>BOOKING.COM</v>
      </c>
      <c r="Q2797" s="52" t="str">
        <f t="shared" si="809"/>
        <v>*JBS HOTELS</v>
      </c>
      <c r="R2797" s="52" t="str">
        <f t="shared" si="810"/>
        <v>TOERKOOP REISBURO DE VEER</v>
      </c>
    </row>
    <row r="2798" spans="1:18" ht="15" customHeight="1">
      <c r="A2798" t="str">
        <f t="shared" si="793"/>
        <v>JAPANWALA, SAAID</v>
      </c>
      <c r="B2798" t="str">
        <f t="shared" si="794"/>
        <v>806-173018</v>
      </c>
      <c r="C2798">
        <f t="shared" si="795"/>
        <v>93155045</v>
      </c>
      <c r="D2798" t="str">
        <f t="shared" si="796"/>
        <v>Checked Out</v>
      </c>
      <c r="E2798" t="str">
        <f t="shared" si="797"/>
        <v>CRS</v>
      </c>
      <c r="F2798" t="str">
        <f t="shared" si="798"/>
        <v>RACK</v>
      </c>
      <c r="G2798" t="str">
        <f t="shared" si="799"/>
        <v>SBK</v>
      </c>
      <c r="H2798">
        <f t="shared" si="800"/>
        <v>105</v>
      </c>
      <c r="I2798">
        <f t="shared" si="801"/>
        <v>42591</v>
      </c>
      <c r="J2798">
        <f t="shared" si="802"/>
        <v>42595</v>
      </c>
      <c r="K2798" t="str">
        <f t="shared" si="803"/>
        <v>NQQ1</v>
      </c>
      <c r="L2798">
        <f t="shared" si="804"/>
        <v>115</v>
      </c>
      <c r="M2798">
        <f t="shared" si="805"/>
        <v>4</v>
      </c>
      <c r="N2798">
        <f t="shared" si="806"/>
        <v>0</v>
      </c>
      <c r="O2798">
        <f t="shared" si="807"/>
        <v>0</v>
      </c>
      <c r="P2798" s="52" t="str">
        <f t="shared" si="808"/>
        <v>BOOKING.COM</v>
      </c>
      <c r="Q2798" s="52" t="str">
        <f t="shared" si="809"/>
        <v>*JBS HOTELS</v>
      </c>
      <c r="R2798" s="52" t="str">
        <f t="shared" si="810"/>
        <v>TOERKOOP REISBURO DE VEER</v>
      </c>
    </row>
    <row r="2799" spans="1:18" ht="15" customHeight="1">
      <c r="A2799" t="str">
        <f t="shared" si="793"/>
        <v>JAPANWALA, SAAID</v>
      </c>
      <c r="B2799" t="str">
        <f t="shared" si="794"/>
        <v>806-173018</v>
      </c>
      <c r="C2799">
        <f t="shared" si="795"/>
        <v>93155045</v>
      </c>
      <c r="D2799" t="str">
        <f t="shared" si="796"/>
        <v>Checked Out</v>
      </c>
      <c r="E2799" t="str">
        <f t="shared" si="797"/>
        <v>CRS</v>
      </c>
      <c r="F2799" t="str">
        <f t="shared" si="798"/>
        <v>RACK</v>
      </c>
      <c r="G2799" t="str">
        <f t="shared" si="799"/>
        <v>SBK</v>
      </c>
      <c r="H2799">
        <f t="shared" si="800"/>
        <v>105</v>
      </c>
      <c r="I2799">
        <f t="shared" si="801"/>
        <v>42591</v>
      </c>
      <c r="J2799">
        <f t="shared" si="802"/>
        <v>42595</v>
      </c>
      <c r="K2799" t="str">
        <f t="shared" si="803"/>
        <v>NQQ1</v>
      </c>
      <c r="L2799">
        <f t="shared" si="804"/>
        <v>115</v>
      </c>
      <c r="M2799">
        <f t="shared" si="805"/>
        <v>4</v>
      </c>
      <c r="N2799">
        <f t="shared" si="806"/>
        <v>0</v>
      </c>
      <c r="O2799">
        <f t="shared" si="807"/>
        <v>0</v>
      </c>
      <c r="P2799" s="52" t="str">
        <f t="shared" si="808"/>
        <v>BOOKING.COM</v>
      </c>
      <c r="Q2799" s="52" t="str">
        <f t="shared" si="809"/>
        <v>*JBS HOTELS</v>
      </c>
      <c r="R2799" s="52" t="str">
        <f t="shared" si="810"/>
        <v>TOERKOOP REISBURO DE VEER</v>
      </c>
    </row>
    <row r="2800" spans="1:18" ht="15" customHeight="1">
      <c r="A2800" t="str">
        <f t="shared" si="793"/>
        <v>JAPANWALA, SAAID</v>
      </c>
      <c r="B2800" t="str">
        <f t="shared" si="794"/>
        <v>806-173018</v>
      </c>
      <c r="C2800">
        <f t="shared" si="795"/>
        <v>93155045</v>
      </c>
      <c r="D2800" t="str">
        <f t="shared" si="796"/>
        <v>Checked Out</v>
      </c>
      <c r="E2800" t="str">
        <f t="shared" si="797"/>
        <v>CRS</v>
      </c>
      <c r="F2800" t="str">
        <f t="shared" si="798"/>
        <v>RACK</v>
      </c>
      <c r="G2800" t="str">
        <f t="shared" si="799"/>
        <v>SBK</v>
      </c>
      <c r="H2800">
        <f t="shared" si="800"/>
        <v>105</v>
      </c>
      <c r="I2800">
        <f t="shared" si="801"/>
        <v>42591</v>
      </c>
      <c r="J2800">
        <f t="shared" si="802"/>
        <v>42595</v>
      </c>
      <c r="K2800" t="str">
        <f t="shared" si="803"/>
        <v>NQQ1</v>
      </c>
      <c r="L2800">
        <f t="shared" si="804"/>
        <v>115</v>
      </c>
      <c r="M2800">
        <f t="shared" si="805"/>
        <v>4</v>
      </c>
      <c r="N2800">
        <f t="shared" si="806"/>
        <v>0</v>
      </c>
      <c r="O2800">
        <f t="shared" si="807"/>
        <v>0</v>
      </c>
      <c r="P2800" s="52" t="str">
        <f t="shared" si="808"/>
        <v>BOOKING.COM</v>
      </c>
      <c r="Q2800" s="52" t="str">
        <f t="shared" si="809"/>
        <v>*JBS HOTELS</v>
      </c>
      <c r="R2800" s="52" t="str">
        <f t="shared" si="810"/>
        <v>TOERKOOP REISBURO DE VEER</v>
      </c>
    </row>
    <row r="2801" spans="1:18" ht="15" customHeight="1">
      <c r="A2801" t="str">
        <f t="shared" si="793"/>
        <v>JAPANWALA, SAAID</v>
      </c>
      <c r="B2801" t="str">
        <f t="shared" si="794"/>
        <v>806-173018</v>
      </c>
      <c r="C2801">
        <f t="shared" si="795"/>
        <v>93155045</v>
      </c>
      <c r="D2801" t="str">
        <f t="shared" si="796"/>
        <v>Checked Out</v>
      </c>
      <c r="E2801" t="str">
        <f t="shared" si="797"/>
        <v>CRS</v>
      </c>
      <c r="F2801" t="str">
        <f t="shared" si="798"/>
        <v>RACK</v>
      </c>
      <c r="G2801" t="str">
        <f t="shared" si="799"/>
        <v>SBK</v>
      </c>
      <c r="H2801">
        <f t="shared" si="800"/>
        <v>105</v>
      </c>
      <c r="I2801">
        <f t="shared" si="801"/>
        <v>42591</v>
      </c>
      <c r="J2801">
        <f t="shared" si="802"/>
        <v>42595</v>
      </c>
      <c r="K2801" t="str">
        <f t="shared" si="803"/>
        <v>NQQ1</v>
      </c>
      <c r="L2801">
        <f t="shared" si="804"/>
        <v>115</v>
      </c>
      <c r="M2801">
        <f t="shared" si="805"/>
        <v>4</v>
      </c>
      <c r="N2801">
        <f t="shared" si="806"/>
        <v>0</v>
      </c>
      <c r="O2801">
        <f t="shared" si="807"/>
        <v>0</v>
      </c>
      <c r="P2801" s="52" t="str">
        <f t="shared" si="808"/>
        <v>BOOKING.COM</v>
      </c>
      <c r="Q2801" s="52" t="str">
        <f t="shared" si="809"/>
        <v>*JBS HOTELS</v>
      </c>
      <c r="R2801" s="52" t="str">
        <f t="shared" si="810"/>
        <v>TOERKOOP REISBURO DE VEER</v>
      </c>
    </row>
    <row r="2802" spans="1:18" ht="15" customHeight="1">
      <c r="A2802" t="str">
        <f t="shared" si="793"/>
        <v>JAPANWALA, SAAID</v>
      </c>
      <c r="B2802" t="str">
        <f t="shared" si="794"/>
        <v>806-173018</v>
      </c>
      <c r="C2802">
        <f t="shared" si="795"/>
        <v>93155045</v>
      </c>
      <c r="D2802" t="str">
        <f t="shared" si="796"/>
        <v>Checked Out</v>
      </c>
      <c r="E2802" t="str">
        <f t="shared" si="797"/>
        <v>CRS</v>
      </c>
      <c r="F2802" t="str">
        <f t="shared" si="798"/>
        <v>RACK</v>
      </c>
      <c r="G2802" t="str">
        <f t="shared" si="799"/>
        <v>SBK</v>
      </c>
      <c r="H2802">
        <f t="shared" si="800"/>
        <v>105</v>
      </c>
      <c r="I2802">
        <f t="shared" si="801"/>
        <v>42591</v>
      </c>
      <c r="J2802">
        <f t="shared" si="802"/>
        <v>42595</v>
      </c>
      <c r="K2802" t="str">
        <f t="shared" si="803"/>
        <v>NQQ1</v>
      </c>
      <c r="L2802">
        <f t="shared" si="804"/>
        <v>115</v>
      </c>
      <c r="M2802">
        <f t="shared" si="805"/>
        <v>4</v>
      </c>
      <c r="N2802">
        <f t="shared" si="806"/>
        <v>0</v>
      </c>
      <c r="O2802">
        <f t="shared" si="807"/>
        <v>0</v>
      </c>
      <c r="P2802" s="52" t="str">
        <f t="shared" si="808"/>
        <v>BOOKING.COM</v>
      </c>
      <c r="Q2802" s="52" t="str">
        <f t="shared" si="809"/>
        <v>*JBS HOTELS</v>
      </c>
      <c r="R2802" s="52" t="str">
        <f t="shared" si="810"/>
        <v>TOERKOOP REISBURO DE VEER</v>
      </c>
    </row>
    <row r="2803" spans="1:18" ht="15" customHeight="1">
      <c r="A2803" t="str">
        <f t="shared" si="793"/>
        <v>JAPANWALA, SAAID</v>
      </c>
      <c r="B2803" t="str">
        <f t="shared" si="794"/>
        <v>806-173018</v>
      </c>
      <c r="C2803">
        <f t="shared" si="795"/>
        <v>93155045</v>
      </c>
      <c r="D2803" t="str">
        <f t="shared" si="796"/>
        <v>Checked Out</v>
      </c>
      <c r="E2803" t="str">
        <f t="shared" si="797"/>
        <v>CRS</v>
      </c>
      <c r="F2803" t="str">
        <f t="shared" si="798"/>
        <v>RACK</v>
      </c>
      <c r="G2803" t="str">
        <f t="shared" si="799"/>
        <v>SBK</v>
      </c>
      <c r="H2803">
        <f t="shared" si="800"/>
        <v>105</v>
      </c>
      <c r="I2803">
        <f t="shared" si="801"/>
        <v>42591</v>
      </c>
      <c r="J2803">
        <f t="shared" si="802"/>
        <v>42595</v>
      </c>
      <c r="K2803" t="str">
        <f t="shared" si="803"/>
        <v>NQQ1</v>
      </c>
      <c r="L2803">
        <f t="shared" si="804"/>
        <v>115</v>
      </c>
      <c r="M2803">
        <f t="shared" si="805"/>
        <v>4</v>
      </c>
      <c r="N2803">
        <f t="shared" si="806"/>
        <v>0</v>
      </c>
      <c r="O2803">
        <f t="shared" si="807"/>
        <v>0</v>
      </c>
      <c r="P2803" s="52" t="str">
        <f t="shared" si="808"/>
        <v>BOOKING.COM</v>
      </c>
      <c r="Q2803" s="52" t="str">
        <f t="shared" si="809"/>
        <v>*JBS HOTELS</v>
      </c>
      <c r="R2803" s="52" t="str">
        <f t="shared" si="810"/>
        <v>TOERKOOP REISBURO DE VEER</v>
      </c>
    </row>
    <row r="2804" spans="1:18" ht="15" customHeight="1">
      <c r="A2804" t="str">
        <f t="shared" si="793"/>
        <v>JAPANWALA, SAAID</v>
      </c>
      <c r="B2804" t="str">
        <f t="shared" si="794"/>
        <v>806-173018</v>
      </c>
      <c r="C2804">
        <f t="shared" si="795"/>
        <v>93155045</v>
      </c>
      <c r="D2804" t="str">
        <f t="shared" si="796"/>
        <v>Checked Out</v>
      </c>
      <c r="E2804" t="str">
        <f t="shared" si="797"/>
        <v>CRS</v>
      </c>
      <c r="F2804" t="str">
        <f t="shared" si="798"/>
        <v>RACK</v>
      </c>
      <c r="G2804" t="str">
        <f t="shared" si="799"/>
        <v>SBK</v>
      </c>
      <c r="H2804">
        <f t="shared" si="800"/>
        <v>105</v>
      </c>
      <c r="I2804">
        <f t="shared" si="801"/>
        <v>42591</v>
      </c>
      <c r="J2804">
        <f t="shared" si="802"/>
        <v>42595</v>
      </c>
      <c r="K2804" t="str">
        <f t="shared" si="803"/>
        <v>NQQ1</v>
      </c>
      <c r="L2804">
        <f t="shared" si="804"/>
        <v>115</v>
      </c>
      <c r="M2804">
        <f t="shared" si="805"/>
        <v>4</v>
      </c>
      <c r="N2804">
        <f t="shared" si="806"/>
        <v>0</v>
      </c>
      <c r="O2804">
        <f t="shared" si="807"/>
        <v>0</v>
      </c>
      <c r="P2804" s="52" t="str">
        <f t="shared" si="808"/>
        <v>BOOKING.COM</v>
      </c>
      <c r="Q2804" s="52" t="str">
        <f t="shared" si="809"/>
        <v>*JBS HOTELS</v>
      </c>
      <c r="R2804" s="52" t="str">
        <f t="shared" si="810"/>
        <v>TOERKOOP REISBURO DE VEER</v>
      </c>
    </row>
    <row r="2805" spans="1:18" ht="15" customHeight="1">
      <c r="A2805" t="str">
        <f t="shared" si="793"/>
        <v>JAPANWALA, SAAID</v>
      </c>
      <c r="B2805" t="str">
        <f t="shared" si="794"/>
        <v>806-173018</v>
      </c>
      <c r="C2805">
        <f t="shared" si="795"/>
        <v>93155045</v>
      </c>
      <c r="D2805" t="str">
        <f t="shared" si="796"/>
        <v>Checked Out</v>
      </c>
      <c r="E2805" t="str">
        <f t="shared" si="797"/>
        <v>CRS</v>
      </c>
      <c r="F2805" t="str">
        <f t="shared" si="798"/>
        <v>RACK</v>
      </c>
      <c r="G2805" t="str">
        <f t="shared" si="799"/>
        <v>SBK</v>
      </c>
      <c r="H2805">
        <f t="shared" si="800"/>
        <v>105</v>
      </c>
      <c r="I2805">
        <f t="shared" si="801"/>
        <v>42591</v>
      </c>
      <c r="J2805">
        <f t="shared" si="802"/>
        <v>42595</v>
      </c>
      <c r="K2805" t="str">
        <f t="shared" si="803"/>
        <v>NQQ1</v>
      </c>
      <c r="L2805">
        <f t="shared" si="804"/>
        <v>115</v>
      </c>
      <c r="M2805">
        <f t="shared" si="805"/>
        <v>4</v>
      </c>
      <c r="N2805">
        <f t="shared" si="806"/>
        <v>0</v>
      </c>
      <c r="O2805">
        <f t="shared" si="807"/>
        <v>0</v>
      </c>
      <c r="P2805" s="52" t="str">
        <f t="shared" si="808"/>
        <v>BOOKING.COM</v>
      </c>
      <c r="Q2805" s="52" t="str">
        <f t="shared" si="809"/>
        <v>*JBS HOTELS</v>
      </c>
      <c r="R2805" s="52" t="str">
        <f t="shared" si="810"/>
        <v>TOERKOOP REISBURO DE VEER</v>
      </c>
    </row>
    <row r="2806" spans="1:18" ht="15" customHeight="1">
      <c r="A2806" t="str">
        <f t="shared" si="793"/>
        <v>JAPANWALA, SAAID</v>
      </c>
      <c r="B2806" t="str">
        <f t="shared" si="794"/>
        <v>806-173018</v>
      </c>
      <c r="C2806">
        <f t="shared" si="795"/>
        <v>93155045</v>
      </c>
      <c r="D2806" t="str">
        <f t="shared" si="796"/>
        <v>Checked Out</v>
      </c>
      <c r="E2806" t="str">
        <f t="shared" si="797"/>
        <v>CRS</v>
      </c>
      <c r="F2806" t="str">
        <f t="shared" si="798"/>
        <v>RACK</v>
      </c>
      <c r="G2806" t="str">
        <f t="shared" si="799"/>
        <v>SBK</v>
      </c>
      <c r="H2806">
        <f t="shared" si="800"/>
        <v>105</v>
      </c>
      <c r="I2806">
        <f t="shared" si="801"/>
        <v>42591</v>
      </c>
      <c r="J2806">
        <f t="shared" si="802"/>
        <v>42595</v>
      </c>
      <c r="K2806" t="str">
        <f t="shared" si="803"/>
        <v>NQQ1</v>
      </c>
      <c r="L2806">
        <f t="shared" si="804"/>
        <v>115</v>
      </c>
      <c r="M2806">
        <f t="shared" si="805"/>
        <v>4</v>
      </c>
      <c r="N2806">
        <f t="shared" si="806"/>
        <v>0</v>
      </c>
      <c r="O2806">
        <f t="shared" si="807"/>
        <v>0</v>
      </c>
      <c r="P2806" s="52" t="str">
        <f t="shared" si="808"/>
        <v>BOOKING.COM</v>
      </c>
      <c r="Q2806" s="52" t="str">
        <f t="shared" si="809"/>
        <v>*JBS HOTELS</v>
      </c>
      <c r="R2806" s="52" t="str">
        <f t="shared" si="810"/>
        <v>TOERKOOP REISBURO DE VEER</v>
      </c>
    </row>
    <row r="2807" spans="1:18" ht="15" customHeight="1">
      <c r="A2807" t="str">
        <f t="shared" si="793"/>
        <v>JAPANWALA, SAAID</v>
      </c>
      <c r="B2807" t="str">
        <f t="shared" si="794"/>
        <v>806-173018</v>
      </c>
      <c r="C2807">
        <f t="shared" si="795"/>
        <v>93155045</v>
      </c>
      <c r="D2807" t="str">
        <f t="shared" si="796"/>
        <v>Checked Out</v>
      </c>
      <c r="E2807" t="str">
        <f t="shared" si="797"/>
        <v>CRS</v>
      </c>
      <c r="F2807" t="str">
        <f t="shared" si="798"/>
        <v>RACK</v>
      </c>
      <c r="G2807" t="str">
        <f t="shared" si="799"/>
        <v>SBK</v>
      </c>
      <c r="H2807">
        <f t="shared" si="800"/>
        <v>105</v>
      </c>
      <c r="I2807">
        <f t="shared" si="801"/>
        <v>42591</v>
      </c>
      <c r="J2807">
        <f t="shared" si="802"/>
        <v>42595</v>
      </c>
      <c r="K2807" t="str">
        <f t="shared" si="803"/>
        <v>NQQ1</v>
      </c>
      <c r="L2807">
        <f t="shared" si="804"/>
        <v>115</v>
      </c>
      <c r="M2807">
        <f t="shared" si="805"/>
        <v>4</v>
      </c>
      <c r="N2807">
        <f t="shared" si="806"/>
        <v>0</v>
      </c>
      <c r="O2807">
        <f t="shared" si="807"/>
        <v>0</v>
      </c>
      <c r="P2807" s="52" t="str">
        <f t="shared" si="808"/>
        <v>BOOKING.COM</v>
      </c>
      <c r="Q2807" s="52" t="str">
        <f t="shared" si="809"/>
        <v>*JBS HOTELS</v>
      </c>
      <c r="R2807" s="52" t="str">
        <f t="shared" si="810"/>
        <v>TOERKOOP REISBURO DE VEER</v>
      </c>
    </row>
    <row r="2808" spans="1:18" ht="15" customHeight="1">
      <c r="A2808" t="str">
        <f t="shared" si="793"/>
        <v>JAPANWALA, SAAID</v>
      </c>
      <c r="B2808" t="str">
        <f t="shared" si="794"/>
        <v>806-173018</v>
      </c>
      <c r="C2808">
        <f t="shared" si="795"/>
        <v>93155045</v>
      </c>
      <c r="D2808" t="str">
        <f t="shared" si="796"/>
        <v>Checked Out</v>
      </c>
      <c r="E2808" t="str">
        <f t="shared" si="797"/>
        <v>CRS</v>
      </c>
      <c r="F2808" t="str">
        <f t="shared" si="798"/>
        <v>RACK</v>
      </c>
      <c r="G2808" t="str">
        <f t="shared" si="799"/>
        <v>SBK</v>
      </c>
      <c r="H2808">
        <f t="shared" si="800"/>
        <v>105</v>
      </c>
      <c r="I2808">
        <f t="shared" si="801"/>
        <v>42591</v>
      </c>
      <c r="J2808">
        <f t="shared" si="802"/>
        <v>42595</v>
      </c>
      <c r="K2808" t="str">
        <f t="shared" si="803"/>
        <v>NQQ1</v>
      </c>
      <c r="L2808">
        <f t="shared" si="804"/>
        <v>115</v>
      </c>
      <c r="M2808">
        <f t="shared" si="805"/>
        <v>4</v>
      </c>
      <c r="N2808">
        <f t="shared" si="806"/>
        <v>0</v>
      </c>
      <c r="O2808">
        <f t="shared" si="807"/>
        <v>0</v>
      </c>
      <c r="P2808" s="52" t="str">
        <f t="shared" si="808"/>
        <v>BOOKING.COM</v>
      </c>
      <c r="Q2808" s="52" t="str">
        <f t="shared" si="809"/>
        <v>*JBS HOTELS</v>
      </c>
      <c r="R2808" s="52" t="str">
        <f t="shared" si="810"/>
        <v>TOERKOOP REISBURO DE VEER</v>
      </c>
    </row>
    <row r="2809" spans="1:18" ht="15" customHeight="1">
      <c r="A2809" t="str">
        <f t="shared" si="793"/>
        <v>JAPANWALA, SAAID</v>
      </c>
      <c r="B2809" t="str">
        <f t="shared" si="794"/>
        <v>806-173018</v>
      </c>
      <c r="C2809">
        <f t="shared" si="795"/>
        <v>93155045</v>
      </c>
      <c r="D2809" t="str">
        <f t="shared" si="796"/>
        <v>Checked Out</v>
      </c>
      <c r="E2809" t="str">
        <f t="shared" si="797"/>
        <v>CRS</v>
      </c>
      <c r="F2809" t="str">
        <f t="shared" si="798"/>
        <v>RACK</v>
      </c>
      <c r="G2809" t="str">
        <f t="shared" si="799"/>
        <v>SBK</v>
      </c>
      <c r="H2809">
        <f t="shared" si="800"/>
        <v>105</v>
      </c>
      <c r="I2809">
        <f t="shared" si="801"/>
        <v>42591</v>
      </c>
      <c r="J2809">
        <f t="shared" si="802"/>
        <v>42595</v>
      </c>
      <c r="K2809" t="str">
        <f t="shared" si="803"/>
        <v>NQQ1</v>
      </c>
      <c r="L2809">
        <f t="shared" si="804"/>
        <v>115</v>
      </c>
      <c r="M2809">
        <f t="shared" si="805"/>
        <v>4</v>
      </c>
      <c r="N2809">
        <f t="shared" si="806"/>
        <v>0</v>
      </c>
      <c r="O2809">
        <f t="shared" si="807"/>
        <v>0</v>
      </c>
      <c r="P2809" s="52" t="str">
        <f t="shared" si="808"/>
        <v>BOOKING.COM</v>
      </c>
      <c r="Q2809" s="52" t="str">
        <f t="shared" si="809"/>
        <v>*JBS HOTELS</v>
      </c>
      <c r="R2809" s="52" t="str">
        <f t="shared" si="810"/>
        <v>TOERKOOP REISBURO DE VEER</v>
      </c>
    </row>
    <row r="2810" spans="1:18" ht="15" customHeight="1">
      <c r="A2810" t="str">
        <f t="shared" si="793"/>
        <v>JAPANWALA, SAAID</v>
      </c>
      <c r="B2810" t="str">
        <f t="shared" si="794"/>
        <v>806-173018</v>
      </c>
      <c r="C2810">
        <f t="shared" si="795"/>
        <v>93155045</v>
      </c>
      <c r="D2810" t="str">
        <f t="shared" si="796"/>
        <v>Checked Out</v>
      </c>
      <c r="E2810" t="str">
        <f t="shared" si="797"/>
        <v>CRS</v>
      </c>
      <c r="F2810" t="str">
        <f t="shared" si="798"/>
        <v>RACK</v>
      </c>
      <c r="G2810" t="str">
        <f t="shared" si="799"/>
        <v>SBK</v>
      </c>
      <c r="H2810">
        <f t="shared" si="800"/>
        <v>105</v>
      </c>
      <c r="I2810">
        <f t="shared" si="801"/>
        <v>42591</v>
      </c>
      <c r="J2810">
        <f t="shared" si="802"/>
        <v>42595</v>
      </c>
      <c r="K2810" t="str">
        <f t="shared" si="803"/>
        <v>NQQ1</v>
      </c>
      <c r="L2810">
        <f t="shared" si="804"/>
        <v>115</v>
      </c>
      <c r="M2810">
        <f t="shared" si="805"/>
        <v>4</v>
      </c>
      <c r="N2810">
        <f t="shared" si="806"/>
        <v>0</v>
      </c>
      <c r="O2810">
        <f t="shared" si="807"/>
        <v>0</v>
      </c>
      <c r="P2810" s="52" t="str">
        <f t="shared" si="808"/>
        <v>BOOKING.COM</v>
      </c>
      <c r="Q2810" s="52" t="str">
        <f t="shared" si="809"/>
        <v>*JBS HOTELS</v>
      </c>
      <c r="R2810" s="52" t="str">
        <f t="shared" si="810"/>
        <v>TOERKOOP REISBURO DE VEER</v>
      </c>
    </row>
    <row r="2811" spans="1:18" ht="15" customHeight="1">
      <c r="A2811" t="str">
        <f t="shared" si="793"/>
        <v>JAPANWALA, SAAID</v>
      </c>
      <c r="B2811" t="str">
        <f t="shared" si="794"/>
        <v>806-173018</v>
      </c>
      <c r="C2811">
        <f t="shared" si="795"/>
        <v>93155045</v>
      </c>
      <c r="D2811" t="str">
        <f t="shared" si="796"/>
        <v>Checked Out</v>
      </c>
      <c r="E2811" t="str">
        <f t="shared" si="797"/>
        <v>CRS</v>
      </c>
      <c r="F2811" t="str">
        <f t="shared" si="798"/>
        <v>RACK</v>
      </c>
      <c r="G2811" t="str">
        <f t="shared" si="799"/>
        <v>SBK</v>
      </c>
      <c r="H2811">
        <f t="shared" si="800"/>
        <v>105</v>
      </c>
      <c r="I2811">
        <f t="shared" si="801"/>
        <v>42591</v>
      </c>
      <c r="J2811">
        <f t="shared" si="802"/>
        <v>42595</v>
      </c>
      <c r="K2811" t="str">
        <f t="shared" si="803"/>
        <v>NQQ1</v>
      </c>
      <c r="L2811">
        <f t="shared" si="804"/>
        <v>115</v>
      </c>
      <c r="M2811">
        <f t="shared" si="805"/>
        <v>4</v>
      </c>
      <c r="N2811">
        <f t="shared" si="806"/>
        <v>0</v>
      </c>
      <c r="O2811">
        <f t="shared" si="807"/>
        <v>0</v>
      </c>
      <c r="P2811" s="52" t="str">
        <f t="shared" si="808"/>
        <v>BOOKING.COM</v>
      </c>
      <c r="Q2811" s="52" t="str">
        <f t="shared" si="809"/>
        <v>*JBS HOTELS</v>
      </c>
      <c r="R2811" s="52" t="str">
        <f t="shared" si="810"/>
        <v>TOERKOOP REISBURO DE VEER</v>
      </c>
    </row>
    <row r="2812" spans="1:18" ht="15" customHeight="1">
      <c r="A2812" t="str">
        <f t="shared" si="793"/>
        <v>JAPANWALA, SAAID</v>
      </c>
      <c r="B2812" t="str">
        <f t="shared" si="794"/>
        <v>806-173018</v>
      </c>
      <c r="C2812">
        <f t="shared" si="795"/>
        <v>93155045</v>
      </c>
      <c r="D2812" t="str">
        <f t="shared" si="796"/>
        <v>Checked Out</v>
      </c>
      <c r="E2812" t="str">
        <f t="shared" si="797"/>
        <v>CRS</v>
      </c>
      <c r="F2812" t="str">
        <f t="shared" si="798"/>
        <v>RACK</v>
      </c>
      <c r="G2812" t="str">
        <f t="shared" si="799"/>
        <v>SBK</v>
      </c>
      <c r="H2812">
        <f t="shared" si="800"/>
        <v>105</v>
      </c>
      <c r="I2812">
        <f t="shared" si="801"/>
        <v>42591</v>
      </c>
      <c r="J2812">
        <f t="shared" si="802"/>
        <v>42595</v>
      </c>
      <c r="K2812" t="str">
        <f t="shared" si="803"/>
        <v>NQQ1</v>
      </c>
      <c r="L2812">
        <f t="shared" si="804"/>
        <v>115</v>
      </c>
      <c r="M2812">
        <f t="shared" si="805"/>
        <v>4</v>
      </c>
      <c r="N2812">
        <f t="shared" si="806"/>
        <v>0</v>
      </c>
      <c r="O2812">
        <f t="shared" si="807"/>
        <v>0</v>
      </c>
      <c r="P2812" s="52" t="str">
        <f t="shared" si="808"/>
        <v>BOOKING.COM</v>
      </c>
      <c r="Q2812" s="52" t="str">
        <f t="shared" si="809"/>
        <v>*JBS HOTELS</v>
      </c>
      <c r="R2812" s="52" t="str">
        <f t="shared" si="810"/>
        <v>TOERKOOP REISBURO DE VEER</v>
      </c>
    </row>
    <row r="2813" spans="1:18" ht="15" customHeight="1">
      <c r="A2813" t="str">
        <f t="shared" si="793"/>
        <v>JAPANWALA, SAAID</v>
      </c>
      <c r="B2813" t="str">
        <f t="shared" si="794"/>
        <v>806-173018</v>
      </c>
      <c r="C2813">
        <f t="shared" si="795"/>
        <v>93155045</v>
      </c>
      <c r="D2813" t="str">
        <f t="shared" si="796"/>
        <v>Checked Out</v>
      </c>
      <c r="E2813" t="str">
        <f t="shared" si="797"/>
        <v>CRS</v>
      </c>
      <c r="F2813" t="str">
        <f t="shared" si="798"/>
        <v>RACK</v>
      </c>
      <c r="G2813" t="str">
        <f t="shared" si="799"/>
        <v>SBK</v>
      </c>
      <c r="H2813">
        <f t="shared" si="800"/>
        <v>105</v>
      </c>
      <c r="I2813">
        <f t="shared" si="801"/>
        <v>42591</v>
      </c>
      <c r="J2813">
        <f t="shared" si="802"/>
        <v>42595</v>
      </c>
      <c r="K2813" t="str">
        <f t="shared" si="803"/>
        <v>NQQ1</v>
      </c>
      <c r="L2813">
        <f t="shared" si="804"/>
        <v>115</v>
      </c>
      <c r="M2813">
        <f t="shared" si="805"/>
        <v>4</v>
      </c>
      <c r="N2813">
        <f t="shared" si="806"/>
        <v>0</v>
      </c>
      <c r="O2813">
        <f t="shared" si="807"/>
        <v>0</v>
      </c>
      <c r="P2813" s="52" t="str">
        <f t="shared" si="808"/>
        <v>BOOKING.COM</v>
      </c>
      <c r="Q2813" s="52" t="str">
        <f t="shared" si="809"/>
        <v>*JBS HOTELS</v>
      </c>
      <c r="R2813" s="52" t="str">
        <f t="shared" si="810"/>
        <v>TOERKOOP REISBURO DE VEER</v>
      </c>
    </row>
    <row r="2814" spans="1:18" ht="15" customHeight="1">
      <c r="A2814" t="str">
        <f t="shared" si="793"/>
        <v>JAPANWALA, SAAID</v>
      </c>
      <c r="B2814" t="str">
        <f t="shared" si="794"/>
        <v>806-173018</v>
      </c>
      <c r="C2814">
        <f t="shared" si="795"/>
        <v>93155045</v>
      </c>
      <c r="D2814" t="str">
        <f t="shared" si="796"/>
        <v>Checked Out</v>
      </c>
      <c r="E2814" t="str">
        <f t="shared" si="797"/>
        <v>CRS</v>
      </c>
      <c r="F2814" t="str">
        <f t="shared" si="798"/>
        <v>RACK</v>
      </c>
      <c r="G2814" t="str">
        <f t="shared" si="799"/>
        <v>SBK</v>
      </c>
      <c r="H2814">
        <f t="shared" si="800"/>
        <v>105</v>
      </c>
      <c r="I2814">
        <f t="shared" si="801"/>
        <v>42591</v>
      </c>
      <c r="J2814">
        <f t="shared" si="802"/>
        <v>42595</v>
      </c>
      <c r="K2814" t="str">
        <f t="shared" si="803"/>
        <v>NQQ1</v>
      </c>
      <c r="L2814">
        <f t="shared" si="804"/>
        <v>115</v>
      </c>
      <c r="M2814">
        <f t="shared" si="805"/>
        <v>4</v>
      </c>
      <c r="N2814">
        <f t="shared" si="806"/>
        <v>0</v>
      </c>
      <c r="O2814">
        <f t="shared" si="807"/>
        <v>0</v>
      </c>
      <c r="P2814" s="52" t="str">
        <f t="shared" si="808"/>
        <v>BOOKING.COM</v>
      </c>
      <c r="Q2814" s="52" t="str">
        <f t="shared" si="809"/>
        <v>*JBS HOTELS</v>
      </c>
      <c r="R2814" s="52" t="str">
        <f t="shared" si="810"/>
        <v>TOERKOOP REISBURO DE VEER</v>
      </c>
    </row>
    <row r="2815" spans="1:18" ht="15" customHeight="1">
      <c r="A2815" t="str">
        <f t="shared" si="793"/>
        <v>JAPANWALA, SAAID</v>
      </c>
      <c r="B2815" t="str">
        <f t="shared" si="794"/>
        <v>806-173018</v>
      </c>
      <c r="C2815">
        <f t="shared" si="795"/>
        <v>93155045</v>
      </c>
      <c r="D2815" t="str">
        <f t="shared" si="796"/>
        <v>Checked Out</v>
      </c>
      <c r="E2815" t="str">
        <f t="shared" si="797"/>
        <v>CRS</v>
      </c>
      <c r="F2815" t="str">
        <f t="shared" si="798"/>
        <v>RACK</v>
      </c>
      <c r="G2815" t="str">
        <f t="shared" si="799"/>
        <v>SBK</v>
      </c>
      <c r="H2815">
        <f t="shared" si="800"/>
        <v>105</v>
      </c>
      <c r="I2815">
        <f t="shared" si="801"/>
        <v>42591</v>
      </c>
      <c r="J2815">
        <f t="shared" si="802"/>
        <v>42595</v>
      </c>
      <c r="K2815" t="str">
        <f t="shared" si="803"/>
        <v>NQQ1</v>
      </c>
      <c r="L2815">
        <f t="shared" si="804"/>
        <v>115</v>
      </c>
      <c r="M2815">
        <f t="shared" si="805"/>
        <v>4</v>
      </c>
      <c r="N2815">
        <f t="shared" si="806"/>
        <v>0</v>
      </c>
      <c r="O2815">
        <f t="shared" si="807"/>
        <v>0</v>
      </c>
      <c r="P2815" s="52" t="str">
        <f t="shared" si="808"/>
        <v>BOOKING.COM</v>
      </c>
      <c r="Q2815" s="52" t="str">
        <f t="shared" si="809"/>
        <v>*JBS HOTELS</v>
      </c>
      <c r="R2815" s="52" t="str">
        <f t="shared" si="810"/>
        <v>TOERKOOP REISBURO DE VEER</v>
      </c>
    </row>
    <row r="2816" spans="1:18" ht="15" customHeight="1">
      <c r="A2816" t="str">
        <f t="shared" si="793"/>
        <v>JAPANWALA, SAAID</v>
      </c>
      <c r="B2816" t="str">
        <f t="shared" si="794"/>
        <v>806-173018</v>
      </c>
      <c r="C2816">
        <f t="shared" si="795"/>
        <v>93155045</v>
      </c>
      <c r="D2816" t="str">
        <f t="shared" si="796"/>
        <v>Checked Out</v>
      </c>
      <c r="E2816" t="str">
        <f t="shared" si="797"/>
        <v>CRS</v>
      </c>
      <c r="F2816" t="str">
        <f t="shared" si="798"/>
        <v>RACK</v>
      </c>
      <c r="G2816" t="str">
        <f t="shared" si="799"/>
        <v>SBK</v>
      </c>
      <c r="H2816">
        <f t="shared" si="800"/>
        <v>105</v>
      </c>
      <c r="I2816">
        <f t="shared" si="801"/>
        <v>42591</v>
      </c>
      <c r="J2816">
        <f t="shared" si="802"/>
        <v>42595</v>
      </c>
      <c r="K2816" t="str">
        <f t="shared" si="803"/>
        <v>NQQ1</v>
      </c>
      <c r="L2816">
        <f t="shared" si="804"/>
        <v>115</v>
      </c>
      <c r="M2816">
        <f t="shared" si="805"/>
        <v>4</v>
      </c>
      <c r="N2816">
        <f t="shared" si="806"/>
        <v>0</v>
      </c>
      <c r="O2816">
        <f t="shared" si="807"/>
        <v>0</v>
      </c>
      <c r="P2816" s="52" t="str">
        <f t="shared" si="808"/>
        <v>BOOKING.COM</v>
      </c>
      <c r="Q2816" s="52" t="str">
        <f t="shared" si="809"/>
        <v>*JBS HOTELS</v>
      </c>
      <c r="R2816" s="52" t="str">
        <f t="shared" si="810"/>
        <v>TOERKOOP REISBURO DE VEER</v>
      </c>
    </row>
    <row r="2817" spans="1:18" ht="15" customHeight="1">
      <c r="A2817" t="str">
        <f t="shared" si="793"/>
        <v>JAPANWALA, SAAID</v>
      </c>
      <c r="B2817" t="str">
        <f t="shared" si="794"/>
        <v>806-173018</v>
      </c>
      <c r="C2817">
        <f t="shared" si="795"/>
        <v>93155045</v>
      </c>
      <c r="D2817" t="str">
        <f t="shared" si="796"/>
        <v>Checked Out</v>
      </c>
      <c r="E2817" t="str">
        <f t="shared" si="797"/>
        <v>CRS</v>
      </c>
      <c r="F2817" t="str">
        <f t="shared" si="798"/>
        <v>RACK</v>
      </c>
      <c r="G2817" t="str">
        <f t="shared" si="799"/>
        <v>SBK</v>
      </c>
      <c r="H2817">
        <f t="shared" si="800"/>
        <v>105</v>
      </c>
      <c r="I2817">
        <f t="shared" si="801"/>
        <v>42591</v>
      </c>
      <c r="J2817">
        <f t="shared" si="802"/>
        <v>42595</v>
      </c>
      <c r="K2817" t="str">
        <f t="shared" si="803"/>
        <v>NQQ1</v>
      </c>
      <c r="L2817">
        <f t="shared" si="804"/>
        <v>115</v>
      </c>
      <c r="M2817">
        <f t="shared" si="805"/>
        <v>4</v>
      </c>
      <c r="N2817">
        <f t="shared" si="806"/>
        <v>0</v>
      </c>
      <c r="O2817">
        <f t="shared" si="807"/>
        <v>0</v>
      </c>
      <c r="P2817" s="52" t="str">
        <f t="shared" si="808"/>
        <v>BOOKING.COM</v>
      </c>
      <c r="Q2817" s="52" t="str">
        <f t="shared" si="809"/>
        <v>*JBS HOTELS</v>
      </c>
      <c r="R2817" s="52" t="str">
        <f t="shared" si="810"/>
        <v>TOERKOOP REISBURO DE VEER</v>
      </c>
    </row>
    <row r="2818" spans="1:18" ht="15" customHeight="1">
      <c r="A2818" t="str">
        <f t="shared" si="793"/>
        <v>JAPANWALA, SAAID</v>
      </c>
      <c r="B2818" t="str">
        <f t="shared" si="794"/>
        <v>806-173018</v>
      </c>
      <c r="C2818">
        <f t="shared" si="795"/>
        <v>93155045</v>
      </c>
      <c r="D2818" t="str">
        <f t="shared" si="796"/>
        <v>Checked Out</v>
      </c>
      <c r="E2818" t="str">
        <f t="shared" si="797"/>
        <v>CRS</v>
      </c>
      <c r="F2818" t="str">
        <f t="shared" si="798"/>
        <v>RACK</v>
      </c>
      <c r="G2818" t="str">
        <f t="shared" si="799"/>
        <v>SBK</v>
      </c>
      <c r="H2818">
        <f t="shared" si="800"/>
        <v>105</v>
      </c>
      <c r="I2818">
        <f t="shared" si="801"/>
        <v>42591</v>
      </c>
      <c r="J2818">
        <f t="shared" si="802"/>
        <v>42595</v>
      </c>
      <c r="K2818" t="str">
        <f t="shared" si="803"/>
        <v>NQQ1</v>
      </c>
      <c r="L2818">
        <f t="shared" si="804"/>
        <v>115</v>
      </c>
      <c r="M2818">
        <f t="shared" si="805"/>
        <v>4</v>
      </c>
      <c r="N2818">
        <f t="shared" si="806"/>
        <v>0</v>
      </c>
      <c r="O2818">
        <f t="shared" si="807"/>
        <v>0</v>
      </c>
      <c r="P2818" s="52" t="str">
        <f t="shared" si="808"/>
        <v>BOOKING.COM</v>
      </c>
      <c r="Q2818" s="52" t="str">
        <f t="shared" si="809"/>
        <v>*JBS HOTELS</v>
      </c>
      <c r="R2818" s="52" t="str">
        <f t="shared" si="810"/>
        <v>TOERKOOP REISBURO DE VEER</v>
      </c>
    </row>
    <row r="2819" spans="1:18" ht="15" customHeight="1">
      <c r="A2819" t="str">
        <f t="shared" si="793"/>
        <v>JAPANWALA, SAAID</v>
      </c>
      <c r="B2819" t="str">
        <f t="shared" si="794"/>
        <v>806-173018</v>
      </c>
      <c r="C2819">
        <f t="shared" si="795"/>
        <v>93155045</v>
      </c>
      <c r="D2819" t="str">
        <f t="shared" si="796"/>
        <v>Checked Out</v>
      </c>
      <c r="E2819" t="str">
        <f t="shared" si="797"/>
        <v>CRS</v>
      </c>
      <c r="F2819" t="str">
        <f t="shared" si="798"/>
        <v>RACK</v>
      </c>
      <c r="G2819" t="str">
        <f t="shared" si="799"/>
        <v>SBK</v>
      </c>
      <c r="H2819">
        <f t="shared" si="800"/>
        <v>105</v>
      </c>
      <c r="I2819">
        <f t="shared" si="801"/>
        <v>42591</v>
      </c>
      <c r="J2819">
        <f t="shared" si="802"/>
        <v>42595</v>
      </c>
      <c r="K2819" t="str">
        <f t="shared" si="803"/>
        <v>NQQ1</v>
      </c>
      <c r="L2819">
        <f t="shared" si="804"/>
        <v>115</v>
      </c>
      <c r="M2819">
        <f t="shared" si="805"/>
        <v>4</v>
      </c>
      <c r="N2819">
        <f t="shared" si="806"/>
        <v>0</v>
      </c>
      <c r="O2819">
        <f t="shared" si="807"/>
        <v>0</v>
      </c>
      <c r="P2819" s="52" t="str">
        <f t="shared" si="808"/>
        <v>BOOKING.COM</v>
      </c>
      <c r="Q2819" s="52" t="str">
        <f t="shared" si="809"/>
        <v>*JBS HOTELS</v>
      </c>
      <c r="R2819" s="52" t="str">
        <f t="shared" si="810"/>
        <v>TOERKOOP REISBURO DE VEER</v>
      </c>
    </row>
    <row r="2820" spans="1:18" ht="15" customHeight="1">
      <c r="A2820" t="str">
        <f t="shared" si="793"/>
        <v>JAPANWALA, SAAID</v>
      </c>
      <c r="B2820" t="str">
        <f t="shared" si="794"/>
        <v>806-173018</v>
      </c>
      <c r="C2820">
        <f t="shared" si="795"/>
        <v>93155045</v>
      </c>
      <c r="D2820" t="str">
        <f t="shared" si="796"/>
        <v>Checked Out</v>
      </c>
      <c r="E2820" t="str">
        <f t="shared" si="797"/>
        <v>CRS</v>
      </c>
      <c r="F2820" t="str">
        <f t="shared" si="798"/>
        <v>RACK</v>
      </c>
      <c r="G2820" t="str">
        <f t="shared" si="799"/>
        <v>SBK</v>
      </c>
      <c r="H2820">
        <f t="shared" si="800"/>
        <v>105</v>
      </c>
      <c r="I2820">
        <f t="shared" si="801"/>
        <v>42591</v>
      </c>
      <c r="J2820">
        <f t="shared" si="802"/>
        <v>42595</v>
      </c>
      <c r="K2820" t="str">
        <f t="shared" si="803"/>
        <v>NQQ1</v>
      </c>
      <c r="L2820">
        <f t="shared" si="804"/>
        <v>115</v>
      </c>
      <c r="M2820">
        <f t="shared" si="805"/>
        <v>4</v>
      </c>
      <c r="N2820">
        <f t="shared" si="806"/>
        <v>0</v>
      </c>
      <c r="O2820">
        <f t="shared" si="807"/>
        <v>0</v>
      </c>
      <c r="P2820" s="52" t="str">
        <f t="shared" si="808"/>
        <v>BOOKING.COM</v>
      </c>
      <c r="Q2820" s="52" t="str">
        <f t="shared" si="809"/>
        <v>*JBS HOTELS</v>
      </c>
      <c r="R2820" s="52" t="str">
        <f t="shared" si="810"/>
        <v>TOERKOOP REISBURO DE VEER</v>
      </c>
    </row>
    <row r="2821" spans="1:18" ht="15" customHeight="1">
      <c r="A2821" t="str">
        <f t="shared" si="793"/>
        <v>JAPANWALA, SAAID</v>
      </c>
      <c r="B2821" t="str">
        <f t="shared" si="794"/>
        <v>806-173018</v>
      </c>
      <c r="C2821">
        <f t="shared" si="795"/>
        <v>93155045</v>
      </c>
      <c r="D2821" t="str">
        <f t="shared" si="796"/>
        <v>Checked Out</v>
      </c>
      <c r="E2821" t="str">
        <f t="shared" si="797"/>
        <v>CRS</v>
      </c>
      <c r="F2821" t="str">
        <f t="shared" si="798"/>
        <v>RACK</v>
      </c>
      <c r="G2821" t="str">
        <f t="shared" si="799"/>
        <v>SBK</v>
      </c>
      <c r="H2821">
        <f t="shared" si="800"/>
        <v>105</v>
      </c>
      <c r="I2821">
        <f t="shared" si="801"/>
        <v>42591</v>
      </c>
      <c r="J2821">
        <f t="shared" si="802"/>
        <v>42595</v>
      </c>
      <c r="K2821" t="str">
        <f t="shared" si="803"/>
        <v>NQQ1</v>
      </c>
      <c r="L2821">
        <f t="shared" si="804"/>
        <v>115</v>
      </c>
      <c r="M2821">
        <f t="shared" si="805"/>
        <v>4</v>
      </c>
      <c r="N2821">
        <f t="shared" si="806"/>
        <v>0</v>
      </c>
      <c r="O2821">
        <f t="shared" si="807"/>
        <v>0</v>
      </c>
      <c r="P2821" s="52" t="str">
        <f t="shared" si="808"/>
        <v>BOOKING.COM</v>
      </c>
      <c r="Q2821" s="52" t="str">
        <f t="shared" si="809"/>
        <v>*JBS HOTELS</v>
      </c>
      <c r="R2821" s="52" t="str">
        <f t="shared" si="810"/>
        <v>TOERKOOP REISBURO DE VEER</v>
      </c>
    </row>
    <row r="2822" spans="1:18" ht="15" customHeight="1">
      <c r="A2822" t="str">
        <f t="shared" si="793"/>
        <v>JAPANWALA, SAAID</v>
      </c>
      <c r="B2822" t="str">
        <f t="shared" si="794"/>
        <v>806-173018</v>
      </c>
      <c r="C2822">
        <f t="shared" si="795"/>
        <v>93155045</v>
      </c>
      <c r="D2822" t="str">
        <f t="shared" si="796"/>
        <v>Checked Out</v>
      </c>
      <c r="E2822" t="str">
        <f t="shared" si="797"/>
        <v>CRS</v>
      </c>
      <c r="F2822" t="str">
        <f t="shared" si="798"/>
        <v>RACK</v>
      </c>
      <c r="G2822" t="str">
        <f t="shared" si="799"/>
        <v>SBK</v>
      </c>
      <c r="H2822">
        <f t="shared" si="800"/>
        <v>105</v>
      </c>
      <c r="I2822">
        <f t="shared" si="801"/>
        <v>42591</v>
      </c>
      <c r="J2822">
        <f t="shared" si="802"/>
        <v>42595</v>
      </c>
      <c r="K2822" t="str">
        <f t="shared" si="803"/>
        <v>NQQ1</v>
      </c>
      <c r="L2822">
        <f t="shared" si="804"/>
        <v>115</v>
      </c>
      <c r="M2822">
        <f t="shared" si="805"/>
        <v>4</v>
      </c>
      <c r="N2822">
        <f t="shared" si="806"/>
        <v>0</v>
      </c>
      <c r="O2822">
        <f t="shared" si="807"/>
        <v>0</v>
      </c>
      <c r="P2822" s="52" t="str">
        <f t="shared" si="808"/>
        <v>BOOKING.COM</v>
      </c>
      <c r="Q2822" s="52" t="str">
        <f t="shared" si="809"/>
        <v>*JBS HOTELS</v>
      </c>
      <c r="R2822" s="52" t="str">
        <f t="shared" si="810"/>
        <v>TOERKOOP REISBURO DE VEER</v>
      </c>
    </row>
    <row r="2823" spans="1:18" ht="15" customHeight="1">
      <c r="A2823" t="str">
        <f t="shared" si="793"/>
        <v>JAPANWALA, SAAID</v>
      </c>
      <c r="B2823" t="str">
        <f t="shared" si="794"/>
        <v>806-173018</v>
      </c>
      <c r="C2823">
        <f t="shared" si="795"/>
        <v>93155045</v>
      </c>
      <c r="D2823" t="str">
        <f t="shared" si="796"/>
        <v>Checked Out</v>
      </c>
      <c r="E2823" t="str">
        <f t="shared" si="797"/>
        <v>CRS</v>
      </c>
      <c r="F2823" t="str">
        <f t="shared" si="798"/>
        <v>RACK</v>
      </c>
      <c r="G2823" t="str">
        <f t="shared" si="799"/>
        <v>SBK</v>
      </c>
      <c r="H2823">
        <f t="shared" si="800"/>
        <v>105</v>
      </c>
      <c r="I2823">
        <f t="shared" si="801"/>
        <v>42591</v>
      </c>
      <c r="J2823">
        <f t="shared" si="802"/>
        <v>42595</v>
      </c>
      <c r="K2823" t="str">
        <f t="shared" si="803"/>
        <v>NQQ1</v>
      </c>
      <c r="L2823">
        <f t="shared" si="804"/>
        <v>115</v>
      </c>
      <c r="M2823">
        <f t="shared" si="805"/>
        <v>4</v>
      </c>
      <c r="N2823">
        <f t="shared" si="806"/>
        <v>0</v>
      </c>
      <c r="O2823">
        <f t="shared" si="807"/>
        <v>0</v>
      </c>
      <c r="P2823" s="52" t="str">
        <f t="shared" si="808"/>
        <v>BOOKING.COM</v>
      </c>
      <c r="Q2823" s="52" t="str">
        <f t="shared" si="809"/>
        <v>*JBS HOTELS</v>
      </c>
      <c r="R2823" s="52" t="str">
        <f t="shared" si="810"/>
        <v>TOERKOOP REISBURO DE VEER</v>
      </c>
    </row>
    <row r="2824" spans="1:18" ht="15" customHeight="1">
      <c r="A2824" t="str">
        <f t="shared" si="793"/>
        <v>JAPANWALA, SAAID</v>
      </c>
      <c r="B2824" t="str">
        <f t="shared" si="794"/>
        <v>806-173018</v>
      </c>
      <c r="C2824">
        <f t="shared" si="795"/>
        <v>93155045</v>
      </c>
      <c r="D2824" t="str">
        <f t="shared" si="796"/>
        <v>Checked Out</v>
      </c>
      <c r="E2824" t="str">
        <f t="shared" si="797"/>
        <v>CRS</v>
      </c>
      <c r="F2824" t="str">
        <f t="shared" si="798"/>
        <v>RACK</v>
      </c>
      <c r="G2824" t="str">
        <f t="shared" si="799"/>
        <v>SBK</v>
      </c>
      <c r="H2824">
        <f t="shared" si="800"/>
        <v>105</v>
      </c>
      <c r="I2824">
        <f t="shared" si="801"/>
        <v>42591</v>
      </c>
      <c r="J2824">
        <f t="shared" si="802"/>
        <v>42595</v>
      </c>
      <c r="K2824" t="str">
        <f t="shared" si="803"/>
        <v>NQQ1</v>
      </c>
      <c r="L2824">
        <f t="shared" si="804"/>
        <v>115</v>
      </c>
      <c r="M2824">
        <f t="shared" si="805"/>
        <v>4</v>
      </c>
      <c r="N2824">
        <f t="shared" si="806"/>
        <v>0</v>
      </c>
      <c r="O2824">
        <f t="shared" si="807"/>
        <v>0</v>
      </c>
      <c r="P2824" s="52" t="str">
        <f t="shared" si="808"/>
        <v>BOOKING.COM</v>
      </c>
      <c r="Q2824" s="52" t="str">
        <f t="shared" si="809"/>
        <v>*JBS HOTELS</v>
      </c>
      <c r="R2824" s="52" t="str">
        <f t="shared" si="810"/>
        <v>TOERKOOP REISBURO DE VEER</v>
      </c>
    </row>
    <row r="2825" spans="1:18" ht="15" customHeight="1">
      <c r="A2825" t="str">
        <f t="shared" si="793"/>
        <v>JAPANWALA, SAAID</v>
      </c>
      <c r="B2825" t="str">
        <f t="shared" si="794"/>
        <v>806-173018</v>
      </c>
      <c r="C2825">
        <f t="shared" si="795"/>
        <v>93155045</v>
      </c>
      <c r="D2825" t="str">
        <f t="shared" si="796"/>
        <v>Checked Out</v>
      </c>
      <c r="E2825" t="str">
        <f t="shared" si="797"/>
        <v>CRS</v>
      </c>
      <c r="F2825" t="str">
        <f t="shared" si="798"/>
        <v>RACK</v>
      </c>
      <c r="G2825" t="str">
        <f t="shared" si="799"/>
        <v>SBK</v>
      </c>
      <c r="H2825">
        <f t="shared" si="800"/>
        <v>105</v>
      </c>
      <c r="I2825">
        <f t="shared" si="801"/>
        <v>42591</v>
      </c>
      <c r="J2825">
        <f t="shared" si="802"/>
        <v>42595</v>
      </c>
      <c r="K2825" t="str">
        <f t="shared" si="803"/>
        <v>NQQ1</v>
      </c>
      <c r="L2825">
        <f t="shared" si="804"/>
        <v>115</v>
      </c>
      <c r="M2825">
        <f t="shared" si="805"/>
        <v>4</v>
      </c>
      <c r="N2825">
        <f t="shared" si="806"/>
        <v>0</v>
      </c>
      <c r="O2825">
        <f t="shared" si="807"/>
        <v>0</v>
      </c>
      <c r="P2825" s="52" t="str">
        <f t="shared" si="808"/>
        <v>BOOKING.COM</v>
      </c>
      <c r="Q2825" s="52" t="str">
        <f t="shared" si="809"/>
        <v>*JBS HOTELS</v>
      </c>
      <c r="R2825" s="52" t="str">
        <f t="shared" si="810"/>
        <v>TOERKOOP REISBURO DE VEER</v>
      </c>
    </row>
    <row r="2826" spans="1:18" ht="15" customHeight="1">
      <c r="A2826" t="str">
        <f t="shared" si="793"/>
        <v>JAPANWALA, SAAID</v>
      </c>
      <c r="B2826" t="str">
        <f t="shared" si="794"/>
        <v>806-173018</v>
      </c>
      <c r="C2826">
        <f t="shared" si="795"/>
        <v>93155045</v>
      </c>
      <c r="D2826" t="str">
        <f t="shared" si="796"/>
        <v>Checked Out</v>
      </c>
      <c r="E2826" t="str">
        <f t="shared" si="797"/>
        <v>CRS</v>
      </c>
      <c r="F2826" t="str">
        <f t="shared" si="798"/>
        <v>RACK</v>
      </c>
      <c r="G2826" t="str">
        <f t="shared" si="799"/>
        <v>SBK</v>
      </c>
      <c r="H2826">
        <f t="shared" si="800"/>
        <v>105</v>
      </c>
      <c r="I2826">
        <f t="shared" si="801"/>
        <v>42591</v>
      </c>
      <c r="J2826">
        <f t="shared" si="802"/>
        <v>42595</v>
      </c>
      <c r="K2826" t="str">
        <f t="shared" si="803"/>
        <v>NQQ1</v>
      </c>
      <c r="L2826">
        <f t="shared" si="804"/>
        <v>115</v>
      </c>
      <c r="M2826">
        <f t="shared" si="805"/>
        <v>4</v>
      </c>
      <c r="N2826">
        <f t="shared" si="806"/>
        <v>0</v>
      </c>
      <c r="O2826">
        <f t="shared" si="807"/>
        <v>0</v>
      </c>
      <c r="P2826" s="52" t="str">
        <f t="shared" si="808"/>
        <v>BOOKING.COM</v>
      </c>
      <c r="Q2826" s="52" t="str">
        <f t="shared" si="809"/>
        <v>*JBS HOTELS</v>
      </c>
      <c r="R2826" s="52" t="str">
        <f t="shared" si="810"/>
        <v>TOERKOOP REISBURO DE VEER</v>
      </c>
    </row>
    <row r="2827" spans="1:18" ht="15" customHeight="1">
      <c r="A2827" t="str">
        <f t="shared" si="793"/>
        <v>JAPANWALA, SAAID</v>
      </c>
      <c r="B2827" t="str">
        <f t="shared" si="794"/>
        <v>806-173018</v>
      </c>
      <c r="C2827">
        <f t="shared" si="795"/>
        <v>93155045</v>
      </c>
      <c r="D2827" t="str">
        <f t="shared" si="796"/>
        <v>Checked Out</v>
      </c>
      <c r="E2827" t="str">
        <f t="shared" si="797"/>
        <v>CRS</v>
      </c>
      <c r="F2827" t="str">
        <f t="shared" si="798"/>
        <v>RACK</v>
      </c>
      <c r="G2827" t="str">
        <f t="shared" si="799"/>
        <v>SBK</v>
      </c>
      <c r="H2827">
        <f t="shared" si="800"/>
        <v>105</v>
      </c>
      <c r="I2827">
        <f t="shared" si="801"/>
        <v>42591</v>
      </c>
      <c r="J2827">
        <f t="shared" si="802"/>
        <v>42595</v>
      </c>
      <c r="K2827" t="str">
        <f t="shared" si="803"/>
        <v>NQQ1</v>
      </c>
      <c r="L2827">
        <f t="shared" si="804"/>
        <v>115</v>
      </c>
      <c r="M2827">
        <f t="shared" si="805"/>
        <v>4</v>
      </c>
      <c r="N2827">
        <f t="shared" si="806"/>
        <v>0</v>
      </c>
      <c r="O2827">
        <f t="shared" si="807"/>
        <v>0</v>
      </c>
      <c r="P2827" s="52" t="str">
        <f t="shared" si="808"/>
        <v>BOOKING.COM</v>
      </c>
      <c r="Q2827" s="52" t="str">
        <f t="shared" si="809"/>
        <v>*JBS HOTELS</v>
      </c>
      <c r="R2827" s="52" t="str">
        <f t="shared" si="810"/>
        <v>TOERKOOP REISBURO DE VEER</v>
      </c>
    </row>
    <row r="2828" spans="1:18" ht="15" customHeight="1">
      <c r="A2828" t="str">
        <f t="shared" si="793"/>
        <v>JAPANWALA, SAAID</v>
      </c>
      <c r="B2828" t="str">
        <f t="shared" si="794"/>
        <v>806-173018</v>
      </c>
      <c r="C2828">
        <f t="shared" si="795"/>
        <v>93155045</v>
      </c>
      <c r="D2828" t="str">
        <f t="shared" si="796"/>
        <v>Checked Out</v>
      </c>
      <c r="E2828" t="str">
        <f t="shared" si="797"/>
        <v>CRS</v>
      </c>
      <c r="F2828" t="str">
        <f t="shared" si="798"/>
        <v>RACK</v>
      </c>
      <c r="G2828" t="str">
        <f t="shared" si="799"/>
        <v>SBK</v>
      </c>
      <c r="H2828">
        <f t="shared" si="800"/>
        <v>105</v>
      </c>
      <c r="I2828">
        <f t="shared" si="801"/>
        <v>42591</v>
      </c>
      <c r="J2828">
        <f t="shared" si="802"/>
        <v>42595</v>
      </c>
      <c r="K2828" t="str">
        <f t="shared" si="803"/>
        <v>NQQ1</v>
      </c>
      <c r="L2828">
        <f t="shared" si="804"/>
        <v>115</v>
      </c>
      <c r="M2828">
        <f t="shared" si="805"/>
        <v>4</v>
      </c>
      <c r="N2828">
        <f t="shared" si="806"/>
        <v>0</v>
      </c>
      <c r="O2828">
        <f t="shared" si="807"/>
        <v>0</v>
      </c>
      <c r="P2828" s="52" t="str">
        <f t="shared" si="808"/>
        <v>BOOKING.COM</v>
      </c>
      <c r="Q2828" s="52" t="str">
        <f t="shared" si="809"/>
        <v>*JBS HOTELS</v>
      </c>
      <c r="R2828" s="52" t="str">
        <f t="shared" si="810"/>
        <v>TOERKOOP REISBURO DE VEER</v>
      </c>
    </row>
    <row r="2829" spans="1:18" ht="15" customHeight="1">
      <c r="A2829" t="str">
        <f t="shared" si="793"/>
        <v>JAPANWALA, SAAID</v>
      </c>
      <c r="B2829" t="str">
        <f t="shared" si="794"/>
        <v>806-173018</v>
      </c>
      <c r="C2829">
        <f t="shared" si="795"/>
        <v>93155045</v>
      </c>
      <c r="D2829" t="str">
        <f t="shared" si="796"/>
        <v>Checked Out</v>
      </c>
      <c r="E2829" t="str">
        <f t="shared" si="797"/>
        <v>CRS</v>
      </c>
      <c r="F2829" t="str">
        <f t="shared" si="798"/>
        <v>RACK</v>
      </c>
      <c r="G2829" t="str">
        <f t="shared" si="799"/>
        <v>SBK</v>
      </c>
      <c r="H2829">
        <f t="shared" si="800"/>
        <v>105</v>
      </c>
      <c r="I2829">
        <f t="shared" si="801"/>
        <v>42591</v>
      </c>
      <c r="J2829">
        <f t="shared" si="802"/>
        <v>42595</v>
      </c>
      <c r="K2829" t="str">
        <f t="shared" si="803"/>
        <v>NQQ1</v>
      </c>
      <c r="L2829">
        <f t="shared" si="804"/>
        <v>115</v>
      </c>
      <c r="M2829">
        <f t="shared" si="805"/>
        <v>4</v>
      </c>
      <c r="N2829">
        <f t="shared" si="806"/>
        <v>0</v>
      </c>
      <c r="O2829">
        <f t="shared" si="807"/>
        <v>0</v>
      </c>
      <c r="P2829" s="52" t="str">
        <f t="shared" si="808"/>
        <v>BOOKING.COM</v>
      </c>
      <c r="Q2829" s="52" t="str">
        <f t="shared" si="809"/>
        <v>*JBS HOTELS</v>
      </c>
      <c r="R2829" s="52" t="str">
        <f t="shared" si="810"/>
        <v>TOERKOOP REISBURO DE VEER</v>
      </c>
    </row>
    <row r="2830" spans="1:18" ht="15" customHeight="1">
      <c r="A2830" t="str">
        <f t="shared" si="793"/>
        <v>JAPANWALA, SAAID</v>
      </c>
      <c r="B2830" t="str">
        <f t="shared" si="794"/>
        <v>806-173018</v>
      </c>
      <c r="C2830">
        <f t="shared" si="795"/>
        <v>93155045</v>
      </c>
      <c r="D2830" t="str">
        <f t="shared" si="796"/>
        <v>Checked Out</v>
      </c>
      <c r="E2830" t="str">
        <f t="shared" si="797"/>
        <v>CRS</v>
      </c>
      <c r="F2830" t="str">
        <f t="shared" si="798"/>
        <v>RACK</v>
      </c>
      <c r="G2830" t="str">
        <f t="shared" si="799"/>
        <v>SBK</v>
      </c>
      <c r="H2830">
        <f t="shared" si="800"/>
        <v>105</v>
      </c>
      <c r="I2830">
        <f t="shared" si="801"/>
        <v>42591</v>
      </c>
      <c r="J2830">
        <f t="shared" si="802"/>
        <v>42595</v>
      </c>
      <c r="K2830" t="str">
        <f t="shared" si="803"/>
        <v>NQQ1</v>
      </c>
      <c r="L2830">
        <f t="shared" si="804"/>
        <v>115</v>
      </c>
      <c r="M2830">
        <f t="shared" si="805"/>
        <v>4</v>
      </c>
      <c r="N2830">
        <f t="shared" si="806"/>
        <v>0</v>
      </c>
      <c r="O2830">
        <f t="shared" si="807"/>
        <v>0</v>
      </c>
      <c r="P2830" s="52" t="str">
        <f t="shared" si="808"/>
        <v>BOOKING.COM</v>
      </c>
      <c r="Q2830" s="52" t="str">
        <f t="shared" si="809"/>
        <v>*JBS HOTELS</v>
      </c>
      <c r="R2830" s="52" t="str">
        <f t="shared" si="810"/>
        <v>TOERKOOP REISBURO DE VEER</v>
      </c>
    </row>
    <row r="2831" spans="1:18" ht="15" customHeight="1">
      <c r="A2831" t="str">
        <f t="shared" si="793"/>
        <v>JAPANWALA, SAAID</v>
      </c>
      <c r="B2831" t="str">
        <f t="shared" si="794"/>
        <v>806-173018</v>
      </c>
      <c r="C2831">
        <f t="shared" si="795"/>
        <v>93155045</v>
      </c>
      <c r="D2831" t="str">
        <f t="shared" si="796"/>
        <v>Checked Out</v>
      </c>
      <c r="E2831" t="str">
        <f t="shared" si="797"/>
        <v>CRS</v>
      </c>
      <c r="F2831" t="str">
        <f t="shared" si="798"/>
        <v>RACK</v>
      </c>
      <c r="G2831" t="str">
        <f t="shared" si="799"/>
        <v>SBK</v>
      </c>
      <c r="H2831">
        <f t="shared" si="800"/>
        <v>105</v>
      </c>
      <c r="I2831">
        <f t="shared" si="801"/>
        <v>42591</v>
      </c>
      <c r="J2831">
        <f t="shared" si="802"/>
        <v>42595</v>
      </c>
      <c r="K2831" t="str">
        <f t="shared" si="803"/>
        <v>NQQ1</v>
      </c>
      <c r="L2831">
        <f t="shared" si="804"/>
        <v>115</v>
      </c>
      <c r="M2831">
        <f t="shared" si="805"/>
        <v>4</v>
      </c>
      <c r="N2831">
        <f t="shared" si="806"/>
        <v>0</v>
      </c>
      <c r="O2831">
        <f t="shared" si="807"/>
        <v>0</v>
      </c>
      <c r="P2831" s="52" t="str">
        <f t="shared" si="808"/>
        <v>BOOKING.COM</v>
      </c>
      <c r="Q2831" s="52" t="str">
        <f t="shared" si="809"/>
        <v>*JBS HOTELS</v>
      </c>
      <c r="R2831" s="52" t="str">
        <f t="shared" si="810"/>
        <v>TOERKOOP REISBURO DE VEER</v>
      </c>
    </row>
    <row r="2832" spans="1:18" ht="15" customHeight="1">
      <c r="A2832" t="str">
        <f t="shared" si="793"/>
        <v>JAPANWALA, SAAID</v>
      </c>
      <c r="B2832" t="str">
        <f t="shared" si="794"/>
        <v>806-173018</v>
      </c>
      <c r="C2832">
        <f t="shared" si="795"/>
        <v>93155045</v>
      </c>
      <c r="D2832" t="str">
        <f t="shared" si="796"/>
        <v>Checked Out</v>
      </c>
      <c r="E2832" t="str">
        <f t="shared" si="797"/>
        <v>CRS</v>
      </c>
      <c r="F2832" t="str">
        <f t="shared" si="798"/>
        <v>RACK</v>
      </c>
      <c r="G2832" t="str">
        <f t="shared" si="799"/>
        <v>SBK</v>
      </c>
      <c r="H2832">
        <f t="shared" si="800"/>
        <v>105</v>
      </c>
      <c r="I2832">
        <f t="shared" si="801"/>
        <v>42591</v>
      </c>
      <c r="J2832">
        <f t="shared" si="802"/>
        <v>42595</v>
      </c>
      <c r="K2832" t="str">
        <f t="shared" si="803"/>
        <v>NQQ1</v>
      </c>
      <c r="L2832">
        <f t="shared" si="804"/>
        <v>115</v>
      </c>
      <c r="M2832">
        <f t="shared" si="805"/>
        <v>4</v>
      </c>
      <c r="N2832">
        <f t="shared" si="806"/>
        <v>0</v>
      </c>
      <c r="O2832">
        <f t="shared" si="807"/>
        <v>0</v>
      </c>
      <c r="P2832" s="52" t="str">
        <f t="shared" si="808"/>
        <v>BOOKING.COM</v>
      </c>
      <c r="Q2832" s="52" t="str">
        <f t="shared" si="809"/>
        <v>*JBS HOTELS</v>
      </c>
      <c r="R2832" s="52" t="str">
        <f t="shared" si="810"/>
        <v>TOERKOOP REISBURO DE VEER</v>
      </c>
    </row>
    <row r="2833" spans="1:18" ht="15" customHeight="1">
      <c r="A2833" t="str">
        <f t="shared" si="793"/>
        <v>JAPANWALA, SAAID</v>
      </c>
      <c r="B2833" t="str">
        <f t="shared" si="794"/>
        <v>806-173018</v>
      </c>
      <c r="C2833">
        <f t="shared" si="795"/>
        <v>93155045</v>
      </c>
      <c r="D2833" t="str">
        <f t="shared" si="796"/>
        <v>Checked Out</v>
      </c>
      <c r="E2833" t="str">
        <f t="shared" si="797"/>
        <v>CRS</v>
      </c>
      <c r="F2833" t="str">
        <f t="shared" si="798"/>
        <v>RACK</v>
      </c>
      <c r="G2833" t="str">
        <f t="shared" si="799"/>
        <v>SBK</v>
      </c>
      <c r="H2833">
        <f t="shared" si="800"/>
        <v>105</v>
      </c>
      <c r="I2833">
        <f t="shared" si="801"/>
        <v>42591</v>
      </c>
      <c r="J2833">
        <f t="shared" si="802"/>
        <v>42595</v>
      </c>
      <c r="K2833" t="str">
        <f t="shared" si="803"/>
        <v>NQQ1</v>
      </c>
      <c r="L2833">
        <f t="shared" si="804"/>
        <v>115</v>
      </c>
      <c r="M2833">
        <f t="shared" si="805"/>
        <v>4</v>
      </c>
      <c r="N2833">
        <f t="shared" si="806"/>
        <v>0</v>
      </c>
      <c r="O2833">
        <f t="shared" si="807"/>
        <v>0</v>
      </c>
      <c r="P2833" s="52" t="str">
        <f t="shared" si="808"/>
        <v>BOOKING.COM</v>
      </c>
      <c r="Q2833" s="52" t="str">
        <f t="shared" si="809"/>
        <v>*JBS HOTELS</v>
      </c>
      <c r="R2833" s="52" t="str">
        <f t="shared" si="810"/>
        <v>TOERKOOP REISBURO DE VEER</v>
      </c>
    </row>
    <row r="2834" spans="1:18" ht="15" customHeight="1">
      <c r="A2834" t="str">
        <f t="shared" si="793"/>
        <v>JAPANWALA, SAAID</v>
      </c>
      <c r="B2834" t="str">
        <f t="shared" si="794"/>
        <v>806-173018</v>
      </c>
      <c r="C2834">
        <f t="shared" si="795"/>
        <v>93155045</v>
      </c>
      <c r="D2834" t="str">
        <f t="shared" si="796"/>
        <v>Checked Out</v>
      </c>
      <c r="E2834" t="str">
        <f t="shared" si="797"/>
        <v>CRS</v>
      </c>
      <c r="F2834" t="str">
        <f t="shared" si="798"/>
        <v>RACK</v>
      </c>
      <c r="G2834" t="str">
        <f t="shared" si="799"/>
        <v>SBK</v>
      </c>
      <c r="H2834">
        <f t="shared" si="800"/>
        <v>105</v>
      </c>
      <c r="I2834">
        <f t="shared" si="801"/>
        <v>42591</v>
      </c>
      <c r="J2834">
        <f t="shared" si="802"/>
        <v>42595</v>
      </c>
      <c r="K2834" t="str">
        <f t="shared" si="803"/>
        <v>NQQ1</v>
      </c>
      <c r="L2834">
        <f t="shared" si="804"/>
        <v>115</v>
      </c>
      <c r="M2834">
        <f t="shared" si="805"/>
        <v>4</v>
      </c>
      <c r="N2834">
        <f t="shared" si="806"/>
        <v>0</v>
      </c>
      <c r="O2834">
        <f t="shared" si="807"/>
        <v>0</v>
      </c>
      <c r="P2834" s="52" t="str">
        <f t="shared" si="808"/>
        <v>BOOKING.COM</v>
      </c>
      <c r="Q2834" s="52" t="str">
        <f t="shared" si="809"/>
        <v>*JBS HOTELS</v>
      </c>
      <c r="R2834" s="52" t="str">
        <f t="shared" si="810"/>
        <v>TOERKOOP REISBURO DE VEER</v>
      </c>
    </row>
    <row r="2835" spans="1:18" ht="15" customHeight="1">
      <c r="A2835" t="str">
        <f t="shared" si="793"/>
        <v>JAPANWALA, SAAID</v>
      </c>
      <c r="B2835" t="str">
        <f t="shared" si="794"/>
        <v>806-173018</v>
      </c>
      <c r="C2835">
        <f t="shared" si="795"/>
        <v>93155045</v>
      </c>
      <c r="D2835" t="str">
        <f t="shared" si="796"/>
        <v>Checked Out</v>
      </c>
      <c r="E2835" t="str">
        <f t="shared" si="797"/>
        <v>CRS</v>
      </c>
      <c r="F2835" t="str">
        <f t="shared" si="798"/>
        <v>RACK</v>
      </c>
      <c r="G2835" t="str">
        <f t="shared" si="799"/>
        <v>SBK</v>
      </c>
      <c r="H2835">
        <f t="shared" si="800"/>
        <v>105</v>
      </c>
      <c r="I2835">
        <f t="shared" si="801"/>
        <v>42591</v>
      </c>
      <c r="J2835">
        <f t="shared" si="802"/>
        <v>42595</v>
      </c>
      <c r="K2835" t="str">
        <f t="shared" si="803"/>
        <v>NQQ1</v>
      </c>
      <c r="L2835">
        <f t="shared" si="804"/>
        <v>115</v>
      </c>
      <c r="M2835">
        <f t="shared" si="805"/>
        <v>4</v>
      </c>
      <c r="N2835">
        <f t="shared" si="806"/>
        <v>0</v>
      </c>
      <c r="O2835">
        <f t="shared" si="807"/>
        <v>0</v>
      </c>
      <c r="P2835" s="52" t="str">
        <f t="shared" si="808"/>
        <v>BOOKING.COM</v>
      </c>
      <c r="Q2835" s="52" t="str">
        <f t="shared" si="809"/>
        <v>*JBS HOTELS</v>
      </c>
      <c r="R2835" s="52" t="str">
        <f t="shared" si="810"/>
        <v>TOERKOOP REISBURO DE VEER</v>
      </c>
    </row>
    <row r="2836" spans="1:18" ht="15" customHeight="1">
      <c r="A2836" t="str">
        <f t="shared" si="793"/>
        <v>JAPANWALA, SAAID</v>
      </c>
      <c r="B2836" t="str">
        <f t="shared" si="794"/>
        <v>806-173018</v>
      </c>
      <c r="C2836">
        <f t="shared" si="795"/>
        <v>93155045</v>
      </c>
      <c r="D2836" t="str">
        <f t="shared" si="796"/>
        <v>Checked Out</v>
      </c>
      <c r="E2836" t="str">
        <f t="shared" si="797"/>
        <v>CRS</v>
      </c>
      <c r="F2836" t="str">
        <f t="shared" si="798"/>
        <v>RACK</v>
      </c>
      <c r="G2836" t="str">
        <f t="shared" si="799"/>
        <v>SBK</v>
      </c>
      <c r="H2836">
        <f t="shared" si="800"/>
        <v>105</v>
      </c>
      <c r="I2836">
        <f t="shared" si="801"/>
        <v>42591</v>
      </c>
      <c r="J2836">
        <f t="shared" si="802"/>
        <v>42595</v>
      </c>
      <c r="K2836" t="str">
        <f t="shared" si="803"/>
        <v>NQQ1</v>
      </c>
      <c r="L2836">
        <f t="shared" si="804"/>
        <v>115</v>
      </c>
      <c r="M2836">
        <f t="shared" si="805"/>
        <v>4</v>
      </c>
      <c r="N2836">
        <f t="shared" si="806"/>
        <v>0</v>
      </c>
      <c r="O2836">
        <f t="shared" si="807"/>
        <v>0</v>
      </c>
      <c r="P2836" s="52" t="str">
        <f t="shared" si="808"/>
        <v>BOOKING.COM</v>
      </c>
      <c r="Q2836" s="52" t="str">
        <f t="shared" si="809"/>
        <v>*JBS HOTELS</v>
      </c>
      <c r="R2836" s="52" t="str">
        <f t="shared" si="810"/>
        <v>TOERKOOP REISBURO DE VEER</v>
      </c>
    </row>
    <row r="2837" spans="1:18" ht="15" customHeight="1">
      <c r="A2837" t="str">
        <f t="shared" si="793"/>
        <v>JAPANWALA, SAAID</v>
      </c>
      <c r="B2837" t="str">
        <f t="shared" si="794"/>
        <v>806-173018</v>
      </c>
      <c r="C2837">
        <f t="shared" si="795"/>
        <v>93155045</v>
      </c>
      <c r="D2837" t="str">
        <f t="shared" si="796"/>
        <v>Checked Out</v>
      </c>
      <c r="E2837" t="str">
        <f t="shared" si="797"/>
        <v>CRS</v>
      </c>
      <c r="F2837" t="str">
        <f t="shared" si="798"/>
        <v>RACK</v>
      </c>
      <c r="G2837" t="str">
        <f t="shared" si="799"/>
        <v>SBK</v>
      </c>
      <c r="H2837">
        <f t="shared" si="800"/>
        <v>105</v>
      </c>
      <c r="I2837">
        <f t="shared" si="801"/>
        <v>42591</v>
      </c>
      <c r="J2837">
        <f t="shared" si="802"/>
        <v>42595</v>
      </c>
      <c r="K2837" t="str">
        <f t="shared" si="803"/>
        <v>NQQ1</v>
      </c>
      <c r="L2837">
        <f t="shared" si="804"/>
        <v>115</v>
      </c>
      <c r="M2837">
        <f t="shared" si="805"/>
        <v>4</v>
      </c>
      <c r="N2837">
        <f t="shared" si="806"/>
        <v>0</v>
      </c>
      <c r="O2837">
        <f t="shared" si="807"/>
        <v>0</v>
      </c>
      <c r="P2837" s="52" t="str">
        <f t="shared" si="808"/>
        <v>BOOKING.COM</v>
      </c>
      <c r="Q2837" s="52" t="str">
        <f t="shared" si="809"/>
        <v>*JBS HOTELS</v>
      </c>
      <c r="R2837" s="52" t="str">
        <f t="shared" si="810"/>
        <v>TOERKOOP REISBURO DE VEER</v>
      </c>
    </row>
    <row r="2838" spans="1:18" ht="15" customHeight="1">
      <c r="A2838" t="str">
        <f t="shared" si="793"/>
        <v>JAPANWALA, SAAID</v>
      </c>
      <c r="B2838" t="str">
        <f t="shared" si="794"/>
        <v>806-173018</v>
      </c>
      <c r="C2838">
        <f t="shared" si="795"/>
        <v>93155045</v>
      </c>
      <c r="D2838" t="str">
        <f t="shared" si="796"/>
        <v>Checked Out</v>
      </c>
      <c r="E2838" t="str">
        <f t="shared" si="797"/>
        <v>CRS</v>
      </c>
      <c r="F2838" t="str">
        <f t="shared" si="798"/>
        <v>RACK</v>
      </c>
      <c r="G2838" t="str">
        <f t="shared" si="799"/>
        <v>SBK</v>
      </c>
      <c r="H2838">
        <f t="shared" si="800"/>
        <v>105</v>
      </c>
      <c r="I2838">
        <f t="shared" si="801"/>
        <v>42591</v>
      </c>
      <c r="J2838">
        <f t="shared" si="802"/>
        <v>42595</v>
      </c>
      <c r="K2838" t="str">
        <f t="shared" si="803"/>
        <v>NQQ1</v>
      </c>
      <c r="L2838">
        <f t="shared" si="804"/>
        <v>115</v>
      </c>
      <c r="M2838">
        <f t="shared" si="805"/>
        <v>4</v>
      </c>
      <c r="N2838">
        <f t="shared" si="806"/>
        <v>0</v>
      </c>
      <c r="O2838">
        <f t="shared" si="807"/>
        <v>0</v>
      </c>
      <c r="P2838" s="52" t="str">
        <f t="shared" si="808"/>
        <v>BOOKING.COM</v>
      </c>
      <c r="Q2838" s="52" t="str">
        <f t="shared" si="809"/>
        <v>*JBS HOTELS</v>
      </c>
      <c r="R2838" s="52" t="str">
        <f t="shared" si="810"/>
        <v>TOERKOOP REISBURO DE VEER</v>
      </c>
    </row>
    <row r="2839" spans="1:18" ht="15" customHeight="1">
      <c r="A2839" t="str">
        <f t="shared" si="793"/>
        <v>JAPANWALA, SAAID</v>
      </c>
      <c r="B2839" t="str">
        <f t="shared" si="794"/>
        <v>806-173018</v>
      </c>
      <c r="C2839">
        <f t="shared" si="795"/>
        <v>93155045</v>
      </c>
      <c r="D2839" t="str">
        <f t="shared" si="796"/>
        <v>Checked Out</v>
      </c>
      <c r="E2839" t="str">
        <f t="shared" si="797"/>
        <v>CRS</v>
      </c>
      <c r="F2839" t="str">
        <f t="shared" si="798"/>
        <v>RACK</v>
      </c>
      <c r="G2839" t="str">
        <f t="shared" si="799"/>
        <v>SBK</v>
      </c>
      <c r="H2839">
        <f t="shared" si="800"/>
        <v>105</v>
      </c>
      <c r="I2839">
        <f t="shared" si="801"/>
        <v>42591</v>
      </c>
      <c r="J2839">
        <f t="shared" si="802"/>
        <v>42595</v>
      </c>
      <c r="K2839" t="str">
        <f t="shared" si="803"/>
        <v>NQQ1</v>
      </c>
      <c r="L2839">
        <f t="shared" si="804"/>
        <v>115</v>
      </c>
      <c r="M2839">
        <f t="shared" si="805"/>
        <v>4</v>
      </c>
      <c r="N2839">
        <f t="shared" si="806"/>
        <v>0</v>
      </c>
      <c r="O2839">
        <f t="shared" si="807"/>
        <v>0</v>
      </c>
      <c r="P2839" s="52" t="str">
        <f t="shared" si="808"/>
        <v>BOOKING.COM</v>
      </c>
      <c r="Q2839" s="52" t="str">
        <f t="shared" si="809"/>
        <v>*JBS HOTELS</v>
      </c>
      <c r="R2839" s="52" t="str">
        <f t="shared" si="810"/>
        <v>TOERKOOP REISBURO DE VEER</v>
      </c>
    </row>
    <row r="2840" spans="1:18" ht="15" customHeight="1">
      <c r="A2840" t="str">
        <f t="shared" si="793"/>
        <v>JAPANWALA, SAAID</v>
      </c>
      <c r="B2840" t="str">
        <f t="shared" si="794"/>
        <v>806-173018</v>
      </c>
      <c r="C2840">
        <f t="shared" si="795"/>
        <v>93155045</v>
      </c>
      <c r="D2840" t="str">
        <f t="shared" si="796"/>
        <v>Checked Out</v>
      </c>
      <c r="E2840" t="str">
        <f t="shared" si="797"/>
        <v>CRS</v>
      </c>
      <c r="F2840" t="str">
        <f t="shared" si="798"/>
        <v>RACK</v>
      </c>
      <c r="G2840" t="str">
        <f t="shared" si="799"/>
        <v>SBK</v>
      </c>
      <c r="H2840">
        <f t="shared" si="800"/>
        <v>105</v>
      </c>
      <c r="I2840">
        <f t="shared" si="801"/>
        <v>42591</v>
      </c>
      <c r="J2840">
        <f t="shared" si="802"/>
        <v>42595</v>
      </c>
      <c r="K2840" t="str">
        <f t="shared" si="803"/>
        <v>NQQ1</v>
      </c>
      <c r="L2840">
        <f t="shared" si="804"/>
        <v>115</v>
      </c>
      <c r="M2840">
        <f t="shared" si="805"/>
        <v>4</v>
      </c>
      <c r="N2840">
        <f t="shared" si="806"/>
        <v>0</v>
      </c>
      <c r="O2840">
        <f t="shared" si="807"/>
        <v>0</v>
      </c>
      <c r="P2840" s="52" t="str">
        <f t="shared" si="808"/>
        <v>BOOKING.COM</v>
      </c>
      <c r="Q2840" s="52" t="str">
        <f t="shared" si="809"/>
        <v>*JBS HOTELS</v>
      </c>
      <c r="R2840" s="52" t="str">
        <f t="shared" si="810"/>
        <v>TOERKOOP REISBURO DE VEER</v>
      </c>
    </row>
    <row r="2841" spans="1:18" ht="15" customHeight="1">
      <c r="A2841" t="str">
        <f t="shared" si="793"/>
        <v>JAPANWALA, SAAID</v>
      </c>
      <c r="B2841" t="str">
        <f t="shared" si="794"/>
        <v>806-173018</v>
      </c>
      <c r="C2841">
        <f t="shared" si="795"/>
        <v>93155045</v>
      </c>
      <c r="D2841" t="str">
        <f t="shared" si="796"/>
        <v>Checked Out</v>
      </c>
      <c r="E2841" t="str">
        <f t="shared" si="797"/>
        <v>CRS</v>
      </c>
      <c r="F2841" t="str">
        <f t="shared" si="798"/>
        <v>RACK</v>
      </c>
      <c r="G2841" t="str">
        <f t="shared" si="799"/>
        <v>SBK</v>
      </c>
      <c r="H2841">
        <f t="shared" si="800"/>
        <v>105</v>
      </c>
      <c r="I2841">
        <f t="shared" si="801"/>
        <v>42591</v>
      </c>
      <c r="J2841">
        <f t="shared" si="802"/>
        <v>42595</v>
      </c>
      <c r="K2841" t="str">
        <f t="shared" si="803"/>
        <v>NQQ1</v>
      </c>
      <c r="L2841">
        <f t="shared" si="804"/>
        <v>115</v>
      </c>
      <c r="M2841">
        <f t="shared" si="805"/>
        <v>4</v>
      </c>
      <c r="N2841">
        <f t="shared" si="806"/>
        <v>0</v>
      </c>
      <c r="O2841">
        <f t="shared" si="807"/>
        <v>0</v>
      </c>
      <c r="P2841" s="52" t="str">
        <f t="shared" si="808"/>
        <v>BOOKING.COM</v>
      </c>
      <c r="Q2841" s="52" t="str">
        <f t="shared" si="809"/>
        <v>*JBS HOTELS</v>
      </c>
      <c r="R2841" s="52" t="str">
        <f t="shared" si="810"/>
        <v>TOERKOOP REISBURO DE VEER</v>
      </c>
    </row>
    <row r="2842" spans="1:18" ht="15" customHeight="1">
      <c r="A2842" t="str">
        <f t="shared" si="793"/>
        <v>JAPANWALA, SAAID</v>
      </c>
      <c r="B2842" t="str">
        <f t="shared" si="794"/>
        <v>806-173018</v>
      </c>
      <c r="C2842">
        <f t="shared" si="795"/>
        <v>93155045</v>
      </c>
      <c r="D2842" t="str">
        <f t="shared" si="796"/>
        <v>Checked Out</v>
      </c>
      <c r="E2842" t="str">
        <f t="shared" si="797"/>
        <v>CRS</v>
      </c>
      <c r="F2842" t="str">
        <f t="shared" si="798"/>
        <v>RACK</v>
      </c>
      <c r="G2842" t="str">
        <f t="shared" si="799"/>
        <v>SBK</v>
      </c>
      <c r="H2842">
        <f t="shared" si="800"/>
        <v>105</v>
      </c>
      <c r="I2842">
        <f t="shared" si="801"/>
        <v>42591</v>
      </c>
      <c r="J2842">
        <f t="shared" si="802"/>
        <v>42595</v>
      </c>
      <c r="K2842" t="str">
        <f t="shared" si="803"/>
        <v>NQQ1</v>
      </c>
      <c r="L2842">
        <f t="shared" si="804"/>
        <v>115</v>
      </c>
      <c r="M2842">
        <f t="shared" si="805"/>
        <v>4</v>
      </c>
      <c r="N2842">
        <f t="shared" si="806"/>
        <v>0</v>
      </c>
      <c r="O2842">
        <f t="shared" si="807"/>
        <v>0</v>
      </c>
      <c r="P2842" s="52" t="str">
        <f t="shared" si="808"/>
        <v>BOOKING.COM</v>
      </c>
      <c r="Q2842" s="52" t="str">
        <f t="shared" si="809"/>
        <v>*JBS HOTELS</v>
      </c>
      <c r="R2842" s="52" t="str">
        <f t="shared" si="810"/>
        <v>TOERKOOP REISBURO DE VEER</v>
      </c>
    </row>
    <row r="2843" spans="1:18" ht="15" customHeight="1">
      <c r="A2843" t="str">
        <f t="shared" si="793"/>
        <v>JAPANWALA, SAAID</v>
      </c>
      <c r="B2843" t="str">
        <f t="shared" si="794"/>
        <v>806-173018</v>
      </c>
      <c r="C2843">
        <f t="shared" si="795"/>
        <v>93155045</v>
      </c>
      <c r="D2843" t="str">
        <f t="shared" si="796"/>
        <v>Checked Out</v>
      </c>
      <c r="E2843" t="str">
        <f t="shared" si="797"/>
        <v>CRS</v>
      </c>
      <c r="F2843" t="str">
        <f t="shared" si="798"/>
        <v>RACK</v>
      </c>
      <c r="G2843" t="str">
        <f t="shared" si="799"/>
        <v>SBK</v>
      </c>
      <c r="H2843">
        <f t="shared" si="800"/>
        <v>105</v>
      </c>
      <c r="I2843">
        <f t="shared" si="801"/>
        <v>42591</v>
      </c>
      <c r="J2843">
        <f t="shared" si="802"/>
        <v>42595</v>
      </c>
      <c r="K2843" t="str">
        <f t="shared" si="803"/>
        <v>NQQ1</v>
      </c>
      <c r="L2843">
        <f t="shared" si="804"/>
        <v>115</v>
      </c>
      <c r="M2843">
        <f t="shared" si="805"/>
        <v>4</v>
      </c>
      <c r="N2843">
        <f t="shared" si="806"/>
        <v>0</v>
      </c>
      <c r="O2843">
        <f t="shared" si="807"/>
        <v>0</v>
      </c>
      <c r="P2843" s="52" t="str">
        <f t="shared" si="808"/>
        <v>BOOKING.COM</v>
      </c>
      <c r="Q2843" s="52" t="str">
        <f t="shared" si="809"/>
        <v>*JBS HOTELS</v>
      </c>
      <c r="R2843" s="52" t="str">
        <f t="shared" si="810"/>
        <v>TOERKOOP REISBURO DE VEER</v>
      </c>
    </row>
    <row r="2844" spans="1:18" ht="15" customHeight="1">
      <c r="A2844" t="str">
        <f t="shared" si="793"/>
        <v>JAPANWALA, SAAID</v>
      </c>
      <c r="B2844" t="str">
        <f t="shared" si="794"/>
        <v>806-173018</v>
      </c>
      <c r="C2844">
        <f t="shared" si="795"/>
        <v>93155045</v>
      </c>
      <c r="D2844" t="str">
        <f t="shared" si="796"/>
        <v>Checked Out</v>
      </c>
      <c r="E2844" t="str">
        <f t="shared" si="797"/>
        <v>CRS</v>
      </c>
      <c r="F2844" t="str">
        <f t="shared" si="798"/>
        <v>RACK</v>
      </c>
      <c r="G2844" t="str">
        <f t="shared" si="799"/>
        <v>SBK</v>
      </c>
      <c r="H2844">
        <f t="shared" si="800"/>
        <v>105</v>
      </c>
      <c r="I2844">
        <f t="shared" si="801"/>
        <v>42591</v>
      </c>
      <c r="J2844">
        <f t="shared" si="802"/>
        <v>42595</v>
      </c>
      <c r="K2844" t="str">
        <f t="shared" si="803"/>
        <v>NQQ1</v>
      </c>
      <c r="L2844">
        <f t="shared" si="804"/>
        <v>115</v>
      </c>
      <c r="M2844">
        <f t="shared" si="805"/>
        <v>4</v>
      </c>
      <c r="N2844">
        <f t="shared" si="806"/>
        <v>0</v>
      </c>
      <c r="O2844">
        <f t="shared" si="807"/>
        <v>0</v>
      </c>
      <c r="P2844" s="52" t="str">
        <f t="shared" si="808"/>
        <v>BOOKING.COM</v>
      </c>
      <c r="Q2844" s="52" t="str">
        <f t="shared" si="809"/>
        <v>*JBS HOTELS</v>
      </c>
      <c r="R2844" s="52" t="str">
        <f t="shared" si="810"/>
        <v>TOERKOOP REISBURO DE VEER</v>
      </c>
    </row>
    <row r="2845" spans="1:18" ht="15" customHeight="1">
      <c r="A2845" t="str">
        <f t="shared" ref="A2845:A2908" si="811">A2844</f>
        <v>JAPANWALA, SAAID</v>
      </c>
      <c r="B2845" t="str">
        <f t="shared" ref="B2845:B2908" si="812">B2844</f>
        <v>806-173018</v>
      </c>
      <c r="C2845">
        <f t="shared" ref="C2845:C2908" si="813">C2844</f>
        <v>93155045</v>
      </c>
      <c r="D2845" t="str">
        <f t="shared" ref="D2845:D2908" si="814">D2844</f>
        <v>Checked Out</v>
      </c>
      <c r="E2845" t="str">
        <f t="shared" ref="E2845:E2908" si="815">E2844</f>
        <v>CRS</v>
      </c>
      <c r="F2845" t="str">
        <f t="shared" ref="F2845:F2908" si="816">F2844</f>
        <v>RACK</v>
      </c>
      <c r="G2845" t="str">
        <f t="shared" ref="G2845:G2908" si="817">G2844</f>
        <v>SBK</v>
      </c>
      <c r="H2845">
        <f t="shared" ref="H2845:H2908" si="818">H2844</f>
        <v>105</v>
      </c>
      <c r="I2845">
        <f t="shared" ref="I2845:I2908" si="819">I2844</f>
        <v>42591</v>
      </c>
      <c r="J2845">
        <f t="shared" ref="J2845:J2908" si="820">J2844</f>
        <v>42595</v>
      </c>
      <c r="K2845" t="str">
        <f t="shared" ref="K2845:K2908" si="821">K2844</f>
        <v>NQQ1</v>
      </c>
      <c r="L2845">
        <f t="shared" ref="L2845:L2908" si="822">L2844</f>
        <v>115</v>
      </c>
      <c r="M2845">
        <f t="shared" ref="M2845:M2908" si="823">M2844</f>
        <v>4</v>
      </c>
      <c r="N2845">
        <f t="shared" ref="N2845:N2908" si="824">N2844</f>
        <v>0</v>
      </c>
      <c r="O2845">
        <f t="shared" ref="O2845:O2908" si="825">O2844</f>
        <v>0</v>
      </c>
      <c r="P2845" s="52" t="str">
        <f t="shared" ref="P2845:P2908" si="826">P2844</f>
        <v>BOOKING.COM</v>
      </c>
      <c r="Q2845" s="52" t="str">
        <f t="shared" ref="Q2845:Q2908" si="827">Q2844</f>
        <v>*JBS HOTELS</v>
      </c>
      <c r="R2845" s="52" t="str">
        <f t="shared" ref="R2845:R2908" si="828">R2844</f>
        <v>TOERKOOP REISBURO DE VEER</v>
      </c>
    </row>
    <row r="2846" spans="1:18" ht="15" customHeight="1">
      <c r="A2846" t="str">
        <f t="shared" si="811"/>
        <v>JAPANWALA, SAAID</v>
      </c>
      <c r="B2846" t="str">
        <f t="shared" si="812"/>
        <v>806-173018</v>
      </c>
      <c r="C2846">
        <f t="shared" si="813"/>
        <v>93155045</v>
      </c>
      <c r="D2846" t="str">
        <f t="shared" si="814"/>
        <v>Checked Out</v>
      </c>
      <c r="E2846" t="str">
        <f t="shared" si="815"/>
        <v>CRS</v>
      </c>
      <c r="F2846" t="str">
        <f t="shared" si="816"/>
        <v>RACK</v>
      </c>
      <c r="G2846" t="str">
        <f t="shared" si="817"/>
        <v>SBK</v>
      </c>
      <c r="H2846">
        <f t="shared" si="818"/>
        <v>105</v>
      </c>
      <c r="I2846">
        <f t="shared" si="819"/>
        <v>42591</v>
      </c>
      <c r="J2846">
        <f t="shared" si="820"/>
        <v>42595</v>
      </c>
      <c r="K2846" t="str">
        <f t="shared" si="821"/>
        <v>NQQ1</v>
      </c>
      <c r="L2846">
        <f t="shared" si="822"/>
        <v>115</v>
      </c>
      <c r="M2846">
        <f t="shared" si="823"/>
        <v>4</v>
      </c>
      <c r="N2846">
        <f t="shared" si="824"/>
        <v>0</v>
      </c>
      <c r="O2846">
        <f t="shared" si="825"/>
        <v>0</v>
      </c>
      <c r="P2846" s="52" t="str">
        <f t="shared" si="826"/>
        <v>BOOKING.COM</v>
      </c>
      <c r="Q2846" s="52" t="str">
        <f t="shared" si="827"/>
        <v>*JBS HOTELS</v>
      </c>
      <c r="R2846" s="52" t="str">
        <f t="shared" si="828"/>
        <v>TOERKOOP REISBURO DE VEER</v>
      </c>
    </row>
    <row r="2847" spans="1:18" ht="15" customHeight="1">
      <c r="A2847" t="str">
        <f t="shared" si="811"/>
        <v>JAPANWALA, SAAID</v>
      </c>
      <c r="B2847" t="str">
        <f t="shared" si="812"/>
        <v>806-173018</v>
      </c>
      <c r="C2847">
        <f t="shared" si="813"/>
        <v>93155045</v>
      </c>
      <c r="D2847" t="str">
        <f t="shared" si="814"/>
        <v>Checked Out</v>
      </c>
      <c r="E2847" t="str">
        <f t="shared" si="815"/>
        <v>CRS</v>
      </c>
      <c r="F2847" t="str">
        <f t="shared" si="816"/>
        <v>RACK</v>
      </c>
      <c r="G2847" t="str">
        <f t="shared" si="817"/>
        <v>SBK</v>
      </c>
      <c r="H2847">
        <f t="shared" si="818"/>
        <v>105</v>
      </c>
      <c r="I2847">
        <f t="shared" si="819"/>
        <v>42591</v>
      </c>
      <c r="J2847">
        <f t="shared" si="820"/>
        <v>42595</v>
      </c>
      <c r="K2847" t="str">
        <f t="shared" si="821"/>
        <v>NQQ1</v>
      </c>
      <c r="L2847">
        <f t="shared" si="822"/>
        <v>115</v>
      </c>
      <c r="M2847">
        <f t="shared" si="823"/>
        <v>4</v>
      </c>
      <c r="N2847">
        <f t="shared" si="824"/>
        <v>0</v>
      </c>
      <c r="O2847">
        <f t="shared" si="825"/>
        <v>0</v>
      </c>
      <c r="P2847" s="52" t="str">
        <f t="shared" si="826"/>
        <v>BOOKING.COM</v>
      </c>
      <c r="Q2847" s="52" t="str">
        <f t="shared" si="827"/>
        <v>*JBS HOTELS</v>
      </c>
      <c r="R2847" s="52" t="str">
        <f t="shared" si="828"/>
        <v>TOERKOOP REISBURO DE VEER</v>
      </c>
    </row>
    <row r="2848" spans="1:18" ht="15" customHeight="1">
      <c r="A2848" t="str">
        <f t="shared" si="811"/>
        <v>JAPANWALA, SAAID</v>
      </c>
      <c r="B2848" t="str">
        <f t="shared" si="812"/>
        <v>806-173018</v>
      </c>
      <c r="C2848">
        <f t="shared" si="813"/>
        <v>93155045</v>
      </c>
      <c r="D2848" t="str">
        <f t="shared" si="814"/>
        <v>Checked Out</v>
      </c>
      <c r="E2848" t="str">
        <f t="shared" si="815"/>
        <v>CRS</v>
      </c>
      <c r="F2848" t="str">
        <f t="shared" si="816"/>
        <v>RACK</v>
      </c>
      <c r="G2848" t="str">
        <f t="shared" si="817"/>
        <v>SBK</v>
      </c>
      <c r="H2848">
        <f t="shared" si="818"/>
        <v>105</v>
      </c>
      <c r="I2848">
        <f t="shared" si="819"/>
        <v>42591</v>
      </c>
      <c r="J2848">
        <f t="shared" si="820"/>
        <v>42595</v>
      </c>
      <c r="K2848" t="str">
        <f t="shared" si="821"/>
        <v>NQQ1</v>
      </c>
      <c r="L2848">
        <f t="shared" si="822"/>
        <v>115</v>
      </c>
      <c r="M2848">
        <f t="shared" si="823"/>
        <v>4</v>
      </c>
      <c r="N2848">
        <f t="shared" si="824"/>
        <v>0</v>
      </c>
      <c r="O2848">
        <f t="shared" si="825"/>
        <v>0</v>
      </c>
      <c r="P2848" s="52" t="str">
        <f t="shared" si="826"/>
        <v>BOOKING.COM</v>
      </c>
      <c r="Q2848" s="52" t="str">
        <f t="shared" si="827"/>
        <v>*JBS HOTELS</v>
      </c>
      <c r="R2848" s="52" t="str">
        <f t="shared" si="828"/>
        <v>TOERKOOP REISBURO DE VEER</v>
      </c>
    </row>
    <row r="2849" spans="1:18" ht="15" customHeight="1">
      <c r="A2849" t="str">
        <f t="shared" si="811"/>
        <v>JAPANWALA, SAAID</v>
      </c>
      <c r="B2849" t="str">
        <f t="shared" si="812"/>
        <v>806-173018</v>
      </c>
      <c r="C2849">
        <f t="shared" si="813"/>
        <v>93155045</v>
      </c>
      <c r="D2849" t="str">
        <f t="shared" si="814"/>
        <v>Checked Out</v>
      </c>
      <c r="E2849" t="str">
        <f t="shared" si="815"/>
        <v>CRS</v>
      </c>
      <c r="F2849" t="str">
        <f t="shared" si="816"/>
        <v>RACK</v>
      </c>
      <c r="G2849" t="str">
        <f t="shared" si="817"/>
        <v>SBK</v>
      </c>
      <c r="H2849">
        <f t="shared" si="818"/>
        <v>105</v>
      </c>
      <c r="I2849">
        <f t="shared" si="819"/>
        <v>42591</v>
      </c>
      <c r="J2849">
        <f t="shared" si="820"/>
        <v>42595</v>
      </c>
      <c r="K2849" t="str">
        <f t="shared" si="821"/>
        <v>NQQ1</v>
      </c>
      <c r="L2849">
        <f t="shared" si="822"/>
        <v>115</v>
      </c>
      <c r="M2849">
        <f t="shared" si="823"/>
        <v>4</v>
      </c>
      <c r="N2849">
        <f t="shared" si="824"/>
        <v>0</v>
      </c>
      <c r="O2849">
        <f t="shared" si="825"/>
        <v>0</v>
      </c>
      <c r="P2849" s="52" t="str">
        <f t="shared" si="826"/>
        <v>BOOKING.COM</v>
      </c>
      <c r="Q2849" s="52" t="str">
        <f t="shared" si="827"/>
        <v>*JBS HOTELS</v>
      </c>
      <c r="R2849" s="52" t="str">
        <f t="shared" si="828"/>
        <v>TOERKOOP REISBURO DE VEER</v>
      </c>
    </row>
    <row r="2850" spans="1:18" ht="15" customHeight="1">
      <c r="A2850" t="str">
        <f t="shared" si="811"/>
        <v>JAPANWALA, SAAID</v>
      </c>
      <c r="B2850" t="str">
        <f t="shared" si="812"/>
        <v>806-173018</v>
      </c>
      <c r="C2850">
        <f t="shared" si="813"/>
        <v>93155045</v>
      </c>
      <c r="D2850" t="str">
        <f t="shared" si="814"/>
        <v>Checked Out</v>
      </c>
      <c r="E2850" t="str">
        <f t="shared" si="815"/>
        <v>CRS</v>
      </c>
      <c r="F2850" t="str">
        <f t="shared" si="816"/>
        <v>RACK</v>
      </c>
      <c r="G2850" t="str">
        <f t="shared" si="817"/>
        <v>SBK</v>
      </c>
      <c r="H2850">
        <f t="shared" si="818"/>
        <v>105</v>
      </c>
      <c r="I2850">
        <f t="shared" si="819"/>
        <v>42591</v>
      </c>
      <c r="J2850">
        <f t="shared" si="820"/>
        <v>42595</v>
      </c>
      <c r="K2850" t="str">
        <f t="shared" si="821"/>
        <v>NQQ1</v>
      </c>
      <c r="L2850">
        <f t="shared" si="822"/>
        <v>115</v>
      </c>
      <c r="M2850">
        <f t="shared" si="823"/>
        <v>4</v>
      </c>
      <c r="N2850">
        <f t="shared" si="824"/>
        <v>0</v>
      </c>
      <c r="O2850">
        <f t="shared" si="825"/>
        <v>0</v>
      </c>
      <c r="P2850" s="52" t="str">
        <f t="shared" si="826"/>
        <v>BOOKING.COM</v>
      </c>
      <c r="Q2850" s="52" t="str">
        <f t="shared" si="827"/>
        <v>*JBS HOTELS</v>
      </c>
      <c r="R2850" s="52" t="str">
        <f t="shared" si="828"/>
        <v>TOERKOOP REISBURO DE VEER</v>
      </c>
    </row>
    <row r="2851" spans="1:18" ht="15" customHeight="1">
      <c r="A2851" t="str">
        <f t="shared" si="811"/>
        <v>JAPANWALA, SAAID</v>
      </c>
      <c r="B2851" t="str">
        <f t="shared" si="812"/>
        <v>806-173018</v>
      </c>
      <c r="C2851">
        <f t="shared" si="813"/>
        <v>93155045</v>
      </c>
      <c r="D2851" t="str">
        <f t="shared" si="814"/>
        <v>Checked Out</v>
      </c>
      <c r="E2851" t="str">
        <f t="shared" si="815"/>
        <v>CRS</v>
      </c>
      <c r="F2851" t="str">
        <f t="shared" si="816"/>
        <v>RACK</v>
      </c>
      <c r="G2851" t="str">
        <f t="shared" si="817"/>
        <v>SBK</v>
      </c>
      <c r="H2851">
        <f t="shared" si="818"/>
        <v>105</v>
      </c>
      <c r="I2851">
        <f t="shared" si="819"/>
        <v>42591</v>
      </c>
      <c r="J2851">
        <f t="shared" si="820"/>
        <v>42595</v>
      </c>
      <c r="K2851" t="str">
        <f t="shared" si="821"/>
        <v>NQQ1</v>
      </c>
      <c r="L2851">
        <f t="shared" si="822"/>
        <v>115</v>
      </c>
      <c r="M2851">
        <f t="shared" si="823"/>
        <v>4</v>
      </c>
      <c r="N2851">
        <f t="shared" si="824"/>
        <v>0</v>
      </c>
      <c r="O2851">
        <f t="shared" si="825"/>
        <v>0</v>
      </c>
      <c r="P2851" s="52" t="str">
        <f t="shared" si="826"/>
        <v>BOOKING.COM</v>
      </c>
      <c r="Q2851" s="52" t="str">
        <f t="shared" si="827"/>
        <v>*JBS HOTELS</v>
      </c>
      <c r="R2851" s="52" t="str">
        <f t="shared" si="828"/>
        <v>TOERKOOP REISBURO DE VEER</v>
      </c>
    </row>
    <row r="2852" spans="1:18" ht="15" customHeight="1">
      <c r="A2852" t="str">
        <f t="shared" si="811"/>
        <v>JAPANWALA, SAAID</v>
      </c>
      <c r="B2852" t="str">
        <f t="shared" si="812"/>
        <v>806-173018</v>
      </c>
      <c r="C2852">
        <f t="shared" si="813"/>
        <v>93155045</v>
      </c>
      <c r="D2852" t="str">
        <f t="shared" si="814"/>
        <v>Checked Out</v>
      </c>
      <c r="E2852" t="str">
        <f t="shared" si="815"/>
        <v>CRS</v>
      </c>
      <c r="F2852" t="str">
        <f t="shared" si="816"/>
        <v>RACK</v>
      </c>
      <c r="G2852" t="str">
        <f t="shared" si="817"/>
        <v>SBK</v>
      </c>
      <c r="H2852">
        <f t="shared" si="818"/>
        <v>105</v>
      </c>
      <c r="I2852">
        <f t="shared" si="819"/>
        <v>42591</v>
      </c>
      <c r="J2852">
        <f t="shared" si="820"/>
        <v>42595</v>
      </c>
      <c r="K2852" t="str">
        <f t="shared" si="821"/>
        <v>NQQ1</v>
      </c>
      <c r="L2852">
        <f t="shared" si="822"/>
        <v>115</v>
      </c>
      <c r="M2852">
        <f t="shared" si="823"/>
        <v>4</v>
      </c>
      <c r="N2852">
        <f t="shared" si="824"/>
        <v>0</v>
      </c>
      <c r="O2852">
        <f t="shared" si="825"/>
        <v>0</v>
      </c>
      <c r="P2852" s="52" t="str">
        <f t="shared" si="826"/>
        <v>BOOKING.COM</v>
      </c>
      <c r="Q2852" s="52" t="str">
        <f t="shared" si="827"/>
        <v>*JBS HOTELS</v>
      </c>
      <c r="R2852" s="52" t="str">
        <f t="shared" si="828"/>
        <v>TOERKOOP REISBURO DE VEER</v>
      </c>
    </row>
    <row r="2853" spans="1:18" ht="15" customHeight="1">
      <c r="A2853" t="str">
        <f t="shared" si="811"/>
        <v>JAPANWALA, SAAID</v>
      </c>
      <c r="B2853" t="str">
        <f t="shared" si="812"/>
        <v>806-173018</v>
      </c>
      <c r="C2853">
        <f t="shared" si="813"/>
        <v>93155045</v>
      </c>
      <c r="D2853" t="str">
        <f t="shared" si="814"/>
        <v>Checked Out</v>
      </c>
      <c r="E2853" t="str">
        <f t="shared" si="815"/>
        <v>CRS</v>
      </c>
      <c r="F2853" t="str">
        <f t="shared" si="816"/>
        <v>RACK</v>
      </c>
      <c r="G2853" t="str">
        <f t="shared" si="817"/>
        <v>SBK</v>
      </c>
      <c r="H2853">
        <f t="shared" si="818"/>
        <v>105</v>
      </c>
      <c r="I2853">
        <f t="shared" si="819"/>
        <v>42591</v>
      </c>
      <c r="J2853">
        <f t="shared" si="820"/>
        <v>42595</v>
      </c>
      <c r="K2853" t="str">
        <f t="shared" si="821"/>
        <v>NQQ1</v>
      </c>
      <c r="L2853">
        <f t="shared" si="822"/>
        <v>115</v>
      </c>
      <c r="M2853">
        <f t="shared" si="823"/>
        <v>4</v>
      </c>
      <c r="N2853">
        <f t="shared" si="824"/>
        <v>0</v>
      </c>
      <c r="O2853">
        <f t="shared" si="825"/>
        <v>0</v>
      </c>
      <c r="P2853" s="52" t="str">
        <f t="shared" si="826"/>
        <v>BOOKING.COM</v>
      </c>
      <c r="Q2853" s="52" t="str">
        <f t="shared" si="827"/>
        <v>*JBS HOTELS</v>
      </c>
      <c r="R2853" s="52" t="str">
        <f t="shared" si="828"/>
        <v>TOERKOOP REISBURO DE VEER</v>
      </c>
    </row>
    <row r="2854" spans="1:18" ht="15" customHeight="1">
      <c r="A2854" t="str">
        <f t="shared" si="811"/>
        <v>JAPANWALA, SAAID</v>
      </c>
      <c r="B2854" t="str">
        <f t="shared" si="812"/>
        <v>806-173018</v>
      </c>
      <c r="C2854">
        <f t="shared" si="813"/>
        <v>93155045</v>
      </c>
      <c r="D2854" t="str">
        <f t="shared" si="814"/>
        <v>Checked Out</v>
      </c>
      <c r="E2854" t="str">
        <f t="shared" si="815"/>
        <v>CRS</v>
      </c>
      <c r="F2854" t="str">
        <f t="shared" si="816"/>
        <v>RACK</v>
      </c>
      <c r="G2854" t="str">
        <f t="shared" si="817"/>
        <v>SBK</v>
      </c>
      <c r="H2854">
        <f t="shared" si="818"/>
        <v>105</v>
      </c>
      <c r="I2854">
        <f t="shared" si="819"/>
        <v>42591</v>
      </c>
      <c r="J2854">
        <f t="shared" si="820"/>
        <v>42595</v>
      </c>
      <c r="K2854" t="str">
        <f t="shared" si="821"/>
        <v>NQQ1</v>
      </c>
      <c r="L2854">
        <f t="shared" si="822"/>
        <v>115</v>
      </c>
      <c r="M2854">
        <f t="shared" si="823"/>
        <v>4</v>
      </c>
      <c r="N2854">
        <f t="shared" si="824"/>
        <v>0</v>
      </c>
      <c r="O2854">
        <f t="shared" si="825"/>
        <v>0</v>
      </c>
      <c r="P2854" s="52" t="str">
        <f t="shared" si="826"/>
        <v>BOOKING.COM</v>
      </c>
      <c r="Q2854" s="52" t="str">
        <f t="shared" si="827"/>
        <v>*JBS HOTELS</v>
      </c>
      <c r="R2854" s="52" t="str">
        <f t="shared" si="828"/>
        <v>TOERKOOP REISBURO DE VEER</v>
      </c>
    </row>
    <row r="2855" spans="1:18" ht="15" customHeight="1">
      <c r="A2855" t="str">
        <f t="shared" si="811"/>
        <v>JAPANWALA, SAAID</v>
      </c>
      <c r="B2855" t="str">
        <f t="shared" si="812"/>
        <v>806-173018</v>
      </c>
      <c r="C2855">
        <f t="shared" si="813"/>
        <v>93155045</v>
      </c>
      <c r="D2855" t="str">
        <f t="shared" si="814"/>
        <v>Checked Out</v>
      </c>
      <c r="E2855" t="str">
        <f t="shared" si="815"/>
        <v>CRS</v>
      </c>
      <c r="F2855" t="str">
        <f t="shared" si="816"/>
        <v>RACK</v>
      </c>
      <c r="G2855" t="str">
        <f t="shared" si="817"/>
        <v>SBK</v>
      </c>
      <c r="H2855">
        <f t="shared" si="818"/>
        <v>105</v>
      </c>
      <c r="I2855">
        <f t="shared" si="819"/>
        <v>42591</v>
      </c>
      <c r="J2855">
        <f t="shared" si="820"/>
        <v>42595</v>
      </c>
      <c r="K2855" t="str">
        <f t="shared" si="821"/>
        <v>NQQ1</v>
      </c>
      <c r="L2855">
        <f t="shared" si="822"/>
        <v>115</v>
      </c>
      <c r="M2855">
        <f t="shared" si="823"/>
        <v>4</v>
      </c>
      <c r="N2855">
        <f t="shared" si="824"/>
        <v>0</v>
      </c>
      <c r="O2855">
        <f t="shared" si="825"/>
        <v>0</v>
      </c>
      <c r="P2855" s="52" t="str">
        <f t="shared" si="826"/>
        <v>BOOKING.COM</v>
      </c>
      <c r="Q2855" s="52" t="str">
        <f t="shared" si="827"/>
        <v>*JBS HOTELS</v>
      </c>
      <c r="R2855" s="52" t="str">
        <f t="shared" si="828"/>
        <v>TOERKOOP REISBURO DE VEER</v>
      </c>
    </row>
    <row r="2856" spans="1:18" ht="15" customHeight="1">
      <c r="A2856" t="str">
        <f t="shared" si="811"/>
        <v>JAPANWALA, SAAID</v>
      </c>
      <c r="B2856" t="str">
        <f t="shared" si="812"/>
        <v>806-173018</v>
      </c>
      <c r="C2856">
        <f t="shared" si="813"/>
        <v>93155045</v>
      </c>
      <c r="D2856" t="str">
        <f t="shared" si="814"/>
        <v>Checked Out</v>
      </c>
      <c r="E2856" t="str">
        <f t="shared" si="815"/>
        <v>CRS</v>
      </c>
      <c r="F2856" t="str">
        <f t="shared" si="816"/>
        <v>RACK</v>
      </c>
      <c r="G2856" t="str">
        <f t="shared" si="817"/>
        <v>SBK</v>
      </c>
      <c r="H2856">
        <f t="shared" si="818"/>
        <v>105</v>
      </c>
      <c r="I2856">
        <f t="shared" si="819"/>
        <v>42591</v>
      </c>
      <c r="J2856">
        <f t="shared" si="820"/>
        <v>42595</v>
      </c>
      <c r="K2856" t="str">
        <f t="shared" si="821"/>
        <v>NQQ1</v>
      </c>
      <c r="L2856">
        <f t="shared" si="822"/>
        <v>115</v>
      </c>
      <c r="M2856">
        <f t="shared" si="823"/>
        <v>4</v>
      </c>
      <c r="N2856">
        <f t="shared" si="824"/>
        <v>0</v>
      </c>
      <c r="O2856">
        <f t="shared" si="825"/>
        <v>0</v>
      </c>
      <c r="P2856" s="52" t="str">
        <f t="shared" si="826"/>
        <v>BOOKING.COM</v>
      </c>
      <c r="Q2856" s="52" t="str">
        <f t="shared" si="827"/>
        <v>*JBS HOTELS</v>
      </c>
      <c r="R2856" s="52" t="str">
        <f t="shared" si="828"/>
        <v>TOERKOOP REISBURO DE VEER</v>
      </c>
    </row>
    <row r="2857" spans="1:18" ht="15" customHeight="1">
      <c r="A2857" t="str">
        <f t="shared" si="811"/>
        <v>JAPANWALA, SAAID</v>
      </c>
      <c r="B2857" t="str">
        <f t="shared" si="812"/>
        <v>806-173018</v>
      </c>
      <c r="C2857">
        <f t="shared" si="813"/>
        <v>93155045</v>
      </c>
      <c r="D2857" t="str">
        <f t="shared" si="814"/>
        <v>Checked Out</v>
      </c>
      <c r="E2857" t="str">
        <f t="shared" si="815"/>
        <v>CRS</v>
      </c>
      <c r="F2857" t="str">
        <f t="shared" si="816"/>
        <v>RACK</v>
      </c>
      <c r="G2857" t="str">
        <f t="shared" si="817"/>
        <v>SBK</v>
      </c>
      <c r="H2857">
        <f t="shared" si="818"/>
        <v>105</v>
      </c>
      <c r="I2857">
        <f t="shared" si="819"/>
        <v>42591</v>
      </c>
      <c r="J2857">
        <f t="shared" si="820"/>
        <v>42595</v>
      </c>
      <c r="K2857" t="str">
        <f t="shared" si="821"/>
        <v>NQQ1</v>
      </c>
      <c r="L2857">
        <f t="shared" si="822"/>
        <v>115</v>
      </c>
      <c r="M2857">
        <f t="shared" si="823"/>
        <v>4</v>
      </c>
      <c r="N2857">
        <f t="shared" si="824"/>
        <v>0</v>
      </c>
      <c r="O2857">
        <f t="shared" si="825"/>
        <v>0</v>
      </c>
      <c r="P2857" s="52" t="str">
        <f t="shared" si="826"/>
        <v>BOOKING.COM</v>
      </c>
      <c r="Q2857" s="52" t="str">
        <f t="shared" si="827"/>
        <v>*JBS HOTELS</v>
      </c>
      <c r="R2857" s="52" t="str">
        <f t="shared" si="828"/>
        <v>TOERKOOP REISBURO DE VEER</v>
      </c>
    </row>
    <row r="2858" spans="1:18" ht="15" customHeight="1">
      <c r="A2858" t="str">
        <f t="shared" si="811"/>
        <v>JAPANWALA, SAAID</v>
      </c>
      <c r="B2858" t="str">
        <f t="shared" si="812"/>
        <v>806-173018</v>
      </c>
      <c r="C2858">
        <f t="shared" si="813"/>
        <v>93155045</v>
      </c>
      <c r="D2858" t="str">
        <f t="shared" si="814"/>
        <v>Checked Out</v>
      </c>
      <c r="E2858" t="str">
        <f t="shared" si="815"/>
        <v>CRS</v>
      </c>
      <c r="F2858" t="str">
        <f t="shared" si="816"/>
        <v>RACK</v>
      </c>
      <c r="G2858" t="str">
        <f t="shared" si="817"/>
        <v>SBK</v>
      </c>
      <c r="H2858">
        <f t="shared" si="818"/>
        <v>105</v>
      </c>
      <c r="I2858">
        <f t="shared" si="819"/>
        <v>42591</v>
      </c>
      <c r="J2858">
        <f t="shared" si="820"/>
        <v>42595</v>
      </c>
      <c r="K2858" t="str">
        <f t="shared" si="821"/>
        <v>NQQ1</v>
      </c>
      <c r="L2858">
        <f t="shared" si="822"/>
        <v>115</v>
      </c>
      <c r="M2858">
        <f t="shared" si="823"/>
        <v>4</v>
      </c>
      <c r="N2858">
        <f t="shared" si="824"/>
        <v>0</v>
      </c>
      <c r="O2858">
        <f t="shared" si="825"/>
        <v>0</v>
      </c>
      <c r="P2858" s="52" t="str">
        <f t="shared" si="826"/>
        <v>BOOKING.COM</v>
      </c>
      <c r="Q2858" s="52" t="str">
        <f t="shared" si="827"/>
        <v>*JBS HOTELS</v>
      </c>
      <c r="R2858" s="52" t="str">
        <f t="shared" si="828"/>
        <v>TOERKOOP REISBURO DE VEER</v>
      </c>
    </row>
    <row r="2859" spans="1:18" ht="15" customHeight="1">
      <c r="A2859" t="str">
        <f t="shared" si="811"/>
        <v>JAPANWALA, SAAID</v>
      </c>
      <c r="B2859" t="str">
        <f t="shared" si="812"/>
        <v>806-173018</v>
      </c>
      <c r="C2859">
        <f t="shared" si="813"/>
        <v>93155045</v>
      </c>
      <c r="D2859" t="str">
        <f t="shared" si="814"/>
        <v>Checked Out</v>
      </c>
      <c r="E2859" t="str">
        <f t="shared" si="815"/>
        <v>CRS</v>
      </c>
      <c r="F2859" t="str">
        <f t="shared" si="816"/>
        <v>RACK</v>
      </c>
      <c r="G2859" t="str">
        <f t="shared" si="817"/>
        <v>SBK</v>
      </c>
      <c r="H2859">
        <f t="shared" si="818"/>
        <v>105</v>
      </c>
      <c r="I2859">
        <f t="shared" si="819"/>
        <v>42591</v>
      </c>
      <c r="J2859">
        <f t="shared" si="820"/>
        <v>42595</v>
      </c>
      <c r="K2859" t="str">
        <f t="shared" si="821"/>
        <v>NQQ1</v>
      </c>
      <c r="L2859">
        <f t="shared" si="822"/>
        <v>115</v>
      </c>
      <c r="M2859">
        <f t="shared" si="823"/>
        <v>4</v>
      </c>
      <c r="N2859">
        <f t="shared" si="824"/>
        <v>0</v>
      </c>
      <c r="O2859">
        <f t="shared" si="825"/>
        <v>0</v>
      </c>
      <c r="P2859" s="52" t="str">
        <f t="shared" si="826"/>
        <v>BOOKING.COM</v>
      </c>
      <c r="Q2859" s="52" t="str">
        <f t="shared" si="827"/>
        <v>*JBS HOTELS</v>
      </c>
      <c r="R2859" s="52" t="str">
        <f t="shared" si="828"/>
        <v>TOERKOOP REISBURO DE VEER</v>
      </c>
    </row>
    <row r="2860" spans="1:18" ht="15" customHeight="1">
      <c r="A2860" t="str">
        <f t="shared" si="811"/>
        <v>JAPANWALA, SAAID</v>
      </c>
      <c r="B2860" t="str">
        <f t="shared" si="812"/>
        <v>806-173018</v>
      </c>
      <c r="C2860">
        <f t="shared" si="813"/>
        <v>93155045</v>
      </c>
      <c r="D2860" t="str">
        <f t="shared" si="814"/>
        <v>Checked Out</v>
      </c>
      <c r="E2860" t="str">
        <f t="shared" si="815"/>
        <v>CRS</v>
      </c>
      <c r="F2860" t="str">
        <f t="shared" si="816"/>
        <v>RACK</v>
      </c>
      <c r="G2860" t="str">
        <f t="shared" si="817"/>
        <v>SBK</v>
      </c>
      <c r="H2860">
        <f t="shared" si="818"/>
        <v>105</v>
      </c>
      <c r="I2860">
        <f t="shared" si="819"/>
        <v>42591</v>
      </c>
      <c r="J2860">
        <f t="shared" si="820"/>
        <v>42595</v>
      </c>
      <c r="K2860" t="str">
        <f t="shared" si="821"/>
        <v>NQQ1</v>
      </c>
      <c r="L2860">
        <f t="shared" si="822"/>
        <v>115</v>
      </c>
      <c r="M2860">
        <f t="shared" si="823"/>
        <v>4</v>
      </c>
      <c r="N2860">
        <f t="shared" si="824"/>
        <v>0</v>
      </c>
      <c r="O2860">
        <f t="shared" si="825"/>
        <v>0</v>
      </c>
      <c r="P2860" s="52" t="str">
        <f t="shared" si="826"/>
        <v>BOOKING.COM</v>
      </c>
      <c r="Q2860" s="52" t="str">
        <f t="shared" si="827"/>
        <v>*JBS HOTELS</v>
      </c>
      <c r="R2860" s="52" t="str">
        <f t="shared" si="828"/>
        <v>TOERKOOP REISBURO DE VEER</v>
      </c>
    </row>
    <row r="2861" spans="1:18" ht="15" customHeight="1">
      <c r="A2861" t="str">
        <f t="shared" si="811"/>
        <v>JAPANWALA, SAAID</v>
      </c>
      <c r="B2861" t="str">
        <f t="shared" si="812"/>
        <v>806-173018</v>
      </c>
      <c r="C2861">
        <f t="shared" si="813"/>
        <v>93155045</v>
      </c>
      <c r="D2861" t="str">
        <f t="shared" si="814"/>
        <v>Checked Out</v>
      </c>
      <c r="E2861" t="str">
        <f t="shared" si="815"/>
        <v>CRS</v>
      </c>
      <c r="F2861" t="str">
        <f t="shared" si="816"/>
        <v>RACK</v>
      </c>
      <c r="G2861" t="str">
        <f t="shared" si="817"/>
        <v>SBK</v>
      </c>
      <c r="H2861">
        <f t="shared" si="818"/>
        <v>105</v>
      </c>
      <c r="I2861">
        <f t="shared" si="819"/>
        <v>42591</v>
      </c>
      <c r="J2861">
        <f t="shared" si="820"/>
        <v>42595</v>
      </c>
      <c r="K2861" t="str">
        <f t="shared" si="821"/>
        <v>NQQ1</v>
      </c>
      <c r="L2861">
        <f t="shared" si="822"/>
        <v>115</v>
      </c>
      <c r="M2861">
        <f t="shared" si="823"/>
        <v>4</v>
      </c>
      <c r="N2861">
        <f t="shared" si="824"/>
        <v>0</v>
      </c>
      <c r="O2861">
        <f t="shared" si="825"/>
        <v>0</v>
      </c>
      <c r="P2861" s="52" t="str">
        <f t="shared" si="826"/>
        <v>BOOKING.COM</v>
      </c>
      <c r="Q2861" s="52" t="str">
        <f t="shared" si="827"/>
        <v>*JBS HOTELS</v>
      </c>
      <c r="R2861" s="52" t="str">
        <f t="shared" si="828"/>
        <v>TOERKOOP REISBURO DE VEER</v>
      </c>
    </row>
    <row r="2862" spans="1:18" ht="15" customHeight="1">
      <c r="A2862" t="str">
        <f t="shared" si="811"/>
        <v>JAPANWALA, SAAID</v>
      </c>
      <c r="B2862" t="str">
        <f t="shared" si="812"/>
        <v>806-173018</v>
      </c>
      <c r="C2862">
        <f t="shared" si="813"/>
        <v>93155045</v>
      </c>
      <c r="D2862" t="str">
        <f t="shared" si="814"/>
        <v>Checked Out</v>
      </c>
      <c r="E2862" t="str">
        <f t="shared" si="815"/>
        <v>CRS</v>
      </c>
      <c r="F2862" t="str">
        <f t="shared" si="816"/>
        <v>RACK</v>
      </c>
      <c r="G2862" t="str">
        <f t="shared" si="817"/>
        <v>SBK</v>
      </c>
      <c r="H2862">
        <f t="shared" si="818"/>
        <v>105</v>
      </c>
      <c r="I2862">
        <f t="shared" si="819"/>
        <v>42591</v>
      </c>
      <c r="J2862">
        <f t="shared" si="820"/>
        <v>42595</v>
      </c>
      <c r="K2862" t="str">
        <f t="shared" si="821"/>
        <v>NQQ1</v>
      </c>
      <c r="L2862">
        <f t="shared" si="822"/>
        <v>115</v>
      </c>
      <c r="M2862">
        <f t="shared" si="823"/>
        <v>4</v>
      </c>
      <c r="N2862">
        <f t="shared" si="824"/>
        <v>0</v>
      </c>
      <c r="O2862">
        <f t="shared" si="825"/>
        <v>0</v>
      </c>
      <c r="P2862" s="52" t="str">
        <f t="shared" si="826"/>
        <v>BOOKING.COM</v>
      </c>
      <c r="Q2862" s="52" t="str">
        <f t="shared" si="827"/>
        <v>*JBS HOTELS</v>
      </c>
      <c r="R2862" s="52" t="str">
        <f t="shared" si="828"/>
        <v>TOERKOOP REISBURO DE VEER</v>
      </c>
    </row>
    <row r="2863" spans="1:18" ht="15" customHeight="1">
      <c r="A2863" t="str">
        <f t="shared" si="811"/>
        <v>JAPANWALA, SAAID</v>
      </c>
      <c r="B2863" t="str">
        <f t="shared" si="812"/>
        <v>806-173018</v>
      </c>
      <c r="C2863">
        <f t="shared" si="813"/>
        <v>93155045</v>
      </c>
      <c r="D2863" t="str">
        <f t="shared" si="814"/>
        <v>Checked Out</v>
      </c>
      <c r="E2863" t="str">
        <f t="shared" si="815"/>
        <v>CRS</v>
      </c>
      <c r="F2863" t="str">
        <f t="shared" si="816"/>
        <v>RACK</v>
      </c>
      <c r="G2863" t="str">
        <f t="shared" si="817"/>
        <v>SBK</v>
      </c>
      <c r="H2863">
        <f t="shared" si="818"/>
        <v>105</v>
      </c>
      <c r="I2863">
        <f t="shared" si="819"/>
        <v>42591</v>
      </c>
      <c r="J2863">
        <f t="shared" si="820"/>
        <v>42595</v>
      </c>
      <c r="K2863" t="str">
        <f t="shared" si="821"/>
        <v>NQQ1</v>
      </c>
      <c r="L2863">
        <f t="shared" si="822"/>
        <v>115</v>
      </c>
      <c r="M2863">
        <f t="shared" si="823"/>
        <v>4</v>
      </c>
      <c r="N2863">
        <f t="shared" si="824"/>
        <v>0</v>
      </c>
      <c r="O2863">
        <f t="shared" si="825"/>
        <v>0</v>
      </c>
      <c r="P2863" s="52" t="str">
        <f t="shared" si="826"/>
        <v>BOOKING.COM</v>
      </c>
      <c r="Q2863" s="52" t="str">
        <f t="shared" si="827"/>
        <v>*JBS HOTELS</v>
      </c>
      <c r="R2863" s="52" t="str">
        <f t="shared" si="828"/>
        <v>TOERKOOP REISBURO DE VEER</v>
      </c>
    </row>
    <row r="2864" spans="1:18" ht="15" customHeight="1">
      <c r="A2864" t="str">
        <f t="shared" si="811"/>
        <v>JAPANWALA, SAAID</v>
      </c>
      <c r="B2864" t="str">
        <f t="shared" si="812"/>
        <v>806-173018</v>
      </c>
      <c r="C2864">
        <f t="shared" si="813"/>
        <v>93155045</v>
      </c>
      <c r="D2864" t="str">
        <f t="shared" si="814"/>
        <v>Checked Out</v>
      </c>
      <c r="E2864" t="str">
        <f t="shared" si="815"/>
        <v>CRS</v>
      </c>
      <c r="F2864" t="str">
        <f t="shared" si="816"/>
        <v>RACK</v>
      </c>
      <c r="G2864" t="str">
        <f t="shared" si="817"/>
        <v>SBK</v>
      </c>
      <c r="H2864">
        <f t="shared" si="818"/>
        <v>105</v>
      </c>
      <c r="I2864">
        <f t="shared" si="819"/>
        <v>42591</v>
      </c>
      <c r="J2864">
        <f t="shared" si="820"/>
        <v>42595</v>
      </c>
      <c r="K2864" t="str">
        <f t="shared" si="821"/>
        <v>NQQ1</v>
      </c>
      <c r="L2864">
        <f t="shared" si="822"/>
        <v>115</v>
      </c>
      <c r="M2864">
        <f t="shared" si="823"/>
        <v>4</v>
      </c>
      <c r="N2864">
        <f t="shared" si="824"/>
        <v>0</v>
      </c>
      <c r="O2864">
        <f t="shared" si="825"/>
        <v>0</v>
      </c>
      <c r="P2864" s="52" t="str">
        <f t="shared" si="826"/>
        <v>BOOKING.COM</v>
      </c>
      <c r="Q2864" s="52" t="str">
        <f t="shared" si="827"/>
        <v>*JBS HOTELS</v>
      </c>
      <c r="R2864" s="52" t="str">
        <f t="shared" si="828"/>
        <v>TOERKOOP REISBURO DE VEER</v>
      </c>
    </row>
    <row r="2865" spans="1:18" ht="15" customHeight="1">
      <c r="A2865" t="str">
        <f t="shared" si="811"/>
        <v>JAPANWALA, SAAID</v>
      </c>
      <c r="B2865" t="str">
        <f t="shared" si="812"/>
        <v>806-173018</v>
      </c>
      <c r="C2865">
        <f t="shared" si="813"/>
        <v>93155045</v>
      </c>
      <c r="D2865" t="str">
        <f t="shared" si="814"/>
        <v>Checked Out</v>
      </c>
      <c r="E2865" t="str">
        <f t="shared" si="815"/>
        <v>CRS</v>
      </c>
      <c r="F2865" t="str">
        <f t="shared" si="816"/>
        <v>RACK</v>
      </c>
      <c r="G2865" t="str">
        <f t="shared" si="817"/>
        <v>SBK</v>
      </c>
      <c r="H2865">
        <f t="shared" si="818"/>
        <v>105</v>
      </c>
      <c r="I2865">
        <f t="shared" si="819"/>
        <v>42591</v>
      </c>
      <c r="J2865">
        <f t="shared" si="820"/>
        <v>42595</v>
      </c>
      <c r="K2865" t="str">
        <f t="shared" si="821"/>
        <v>NQQ1</v>
      </c>
      <c r="L2865">
        <f t="shared" si="822"/>
        <v>115</v>
      </c>
      <c r="M2865">
        <f t="shared" si="823"/>
        <v>4</v>
      </c>
      <c r="N2865">
        <f t="shared" si="824"/>
        <v>0</v>
      </c>
      <c r="O2865">
        <f t="shared" si="825"/>
        <v>0</v>
      </c>
      <c r="P2865" s="52" t="str">
        <f t="shared" si="826"/>
        <v>BOOKING.COM</v>
      </c>
      <c r="Q2865" s="52" t="str">
        <f t="shared" si="827"/>
        <v>*JBS HOTELS</v>
      </c>
      <c r="R2865" s="52" t="str">
        <f t="shared" si="828"/>
        <v>TOERKOOP REISBURO DE VEER</v>
      </c>
    </row>
    <row r="2866" spans="1:18" ht="15" customHeight="1">
      <c r="A2866" t="str">
        <f t="shared" si="811"/>
        <v>JAPANWALA, SAAID</v>
      </c>
      <c r="B2866" t="str">
        <f t="shared" si="812"/>
        <v>806-173018</v>
      </c>
      <c r="C2866">
        <f t="shared" si="813"/>
        <v>93155045</v>
      </c>
      <c r="D2866" t="str">
        <f t="shared" si="814"/>
        <v>Checked Out</v>
      </c>
      <c r="E2866" t="str">
        <f t="shared" si="815"/>
        <v>CRS</v>
      </c>
      <c r="F2866" t="str">
        <f t="shared" si="816"/>
        <v>RACK</v>
      </c>
      <c r="G2866" t="str">
        <f t="shared" si="817"/>
        <v>SBK</v>
      </c>
      <c r="H2866">
        <f t="shared" si="818"/>
        <v>105</v>
      </c>
      <c r="I2866">
        <f t="shared" si="819"/>
        <v>42591</v>
      </c>
      <c r="J2866">
        <f t="shared" si="820"/>
        <v>42595</v>
      </c>
      <c r="K2866" t="str">
        <f t="shared" si="821"/>
        <v>NQQ1</v>
      </c>
      <c r="L2866">
        <f t="shared" si="822"/>
        <v>115</v>
      </c>
      <c r="M2866">
        <f t="shared" si="823"/>
        <v>4</v>
      </c>
      <c r="N2866">
        <f t="shared" si="824"/>
        <v>0</v>
      </c>
      <c r="O2866">
        <f t="shared" si="825"/>
        <v>0</v>
      </c>
      <c r="P2866" s="52" t="str">
        <f t="shared" si="826"/>
        <v>BOOKING.COM</v>
      </c>
      <c r="Q2866" s="52" t="str">
        <f t="shared" si="827"/>
        <v>*JBS HOTELS</v>
      </c>
      <c r="R2866" s="52" t="str">
        <f t="shared" si="828"/>
        <v>TOERKOOP REISBURO DE VEER</v>
      </c>
    </row>
    <row r="2867" spans="1:18" ht="15" customHeight="1">
      <c r="A2867" t="str">
        <f t="shared" si="811"/>
        <v>JAPANWALA, SAAID</v>
      </c>
      <c r="B2867" t="str">
        <f t="shared" si="812"/>
        <v>806-173018</v>
      </c>
      <c r="C2867">
        <f t="shared" si="813"/>
        <v>93155045</v>
      </c>
      <c r="D2867" t="str">
        <f t="shared" si="814"/>
        <v>Checked Out</v>
      </c>
      <c r="E2867" t="str">
        <f t="shared" si="815"/>
        <v>CRS</v>
      </c>
      <c r="F2867" t="str">
        <f t="shared" si="816"/>
        <v>RACK</v>
      </c>
      <c r="G2867" t="str">
        <f t="shared" si="817"/>
        <v>SBK</v>
      </c>
      <c r="H2867">
        <f t="shared" si="818"/>
        <v>105</v>
      </c>
      <c r="I2867">
        <f t="shared" si="819"/>
        <v>42591</v>
      </c>
      <c r="J2867">
        <f t="shared" si="820"/>
        <v>42595</v>
      </c>
      <c r="K2867" t="str">
        <f t="shared" si="821"/>
        <v>NQQ1</v>
      </c>
      <c r="L2867">
        <f t="shared" si="822"/>
        <v>115</v>
      </c>
      <c r="M2867">
        <f t="shared" si="823"/>
        <v>4</v>
      </c>
      <c r="N2867">
        <f t="shared" si="824"/>
        <v>0</v>
      </c>
      <c r="O2867">
        <f t="shared" si="825"/>
        <v>0</v>
      </c>
      <c r="P2867" s="52" t="str">
        <f t="shared" si="826"/>
        <v>BOOKING.COM</v>
      </c>
      <c r="Q2867" s="52" t="str">
        <f t="shared" si="827"/>
        <v>*JBS HOTELS</v>
      </c>
      <c r="R2867" s="52" t="str">
        <f t="shared" si="828"/>
        <v>TOERKOOP REISBURO DE VEER</v>
      </c>
    </row>
    <row r="2868" spans="1:18" ht="15" customHeight="1">
      <c r="A2868" t="str">
        <f t="shared" si="811"/>
        <v>JAPANWALA, SAAID</v>
      </c>
      <c r="B2868" t="str">
        <f t="shared" si="812"/>
        <v>806-173018</v>
      </c>
      <c r="C2868">
        <f t="shared" si="813"/>
        <v>93155045</v>
      </c>
      <c r="D2868" t="str">
        <f t="shared" si="814"/>
        <v>Checked Out</v>
      </c>
      <c r="E2868" t="str">
        <f t="shared" si="815"/>
        <v>CRS</v>
      </c>
      <c r="F2868" t="str">
        <f t="shared" si="816"/>
        <v>RACK</v>
      </c>
      <c r="G2868" t="str">
        <f t="shared" si="817"/>
        <v>SBK</v>
      </c>
      <c r="H2868">
        <f t="shared" si="818"/>
        <v>105</v>
      </c>
      <c r="I2868">
        <f t="shared" si="819"/>
        <v>42591</v>
      </c>
      <c r="J2868">
        <f t="shared" si="820"/>
        <v>42595</v>
      </c>
      <c r="K2868" t="str">
        <f t="shared" si="821"/>
        <v>NQQ1</v>
      </c>
      <c r="L2868">
        <f t="shared" si="822"/>
        <v>115</v>
      </c>
      <c r="M2868">
        <f t="shared" si="823"/>
        <v>4</v>
      </c>
      <c r="N2868">
        <f t="shared" si="824"/>
        <v>0</v>
      </c>
      <c r="O2868">
        <f t="shared" si="825"/>
        <v>0</v>
      </c>
      <c r="P2868" s="52" t="str">
        <f t="shared" si="826"/>
        <v>BOOKING.COM</v>
      </c>
      <c r="Q2868" s="52" t="str">
        <f t="shared" si="827"/>
        <v>*JBS HOTELS</v>
      </c>
      <c r="R2868" s="52" t="str">
        <f t="shared" si="828"/>
        <v>TOERKOOP REISBURO DE VEER</v>
      </c>
    </row>
    <row r="2869" spans="1:18" ht="15" customHeight="1">
      <c r="A2869" t="str">
        <f t="shared" si="811"/>
        <v>JAPANWALA, SAAID</v>
      </c>
      <c r="B2869" t="str">
        <f t="shared" si="812"/>
        <v>806-173018</v>
      </c>
      <c r="C2869">
        <f t="shared" si="813"/>
        <v>93155045</v>
      </c>
      <c r="D2869" t="str">
        <f t="shared" si="814"/>
        <v>Checked Out</v>
      </c>
      <c r="E2869" t="str">
        <f t="shared" si="815"/>
        <v>CRS</v>
      </c>
      <c r="F2869" t="str">
        <f t="shared" si="816"/>
        <v>RACK</v>
      </c>
      <c r="G2869" t="str">
        <f t="shared" si="817"/>
        <v>SBK</v>
      </c>
      <c r="H2869">
        <f t="shared" si="818"/>
        <v>105</v>
      </c>
      <c r="I2869">
        <f t="shared" si="819"/>
        <v>42591</v>
      </c>
      <c r="J2869">
        <f t="shared" si="820"/>
        <v>42595</v>
      </c>
      <c r="K2869" t="str">
        <f t="shared" si="821"/>
        <v>NQQ1</v>
      </c>
      <c r="L2869">
        <f t="shared" si="822"/>
        <v>115</v>
      </c>
      <c r="M2869">
        <f t="shared" si="823"/>
        <v>4</v>
      </c>
      <c r="N2869">
        <f t="shared" si="824"/>
        <v>0</v>
      </c>
      <c r="O2869">
        <f t="shared" si="825"/>
        <v>0</v>
      </c>
      <c r="P2869" s="52" t="str">
        <f t="shared" si="826"/>
        <v>BOOKING.COM</v>
      </c>
      <c r="Q2869" s="52" t="str">
        <f t="shared" si="827"/>
        <v>*JBS HOTELS</v>
      </c>
      <c r="R2869" s="52" t="str">
        <f t="shared" si="828"/>
        <v>TOERKOOP REISBURO DE VEER</v>
      </c>
    </row>
    <row r="2870" spans="1:18" ht="15" customHeight="1">
      <c r="A2870" t="str">
        <f t="shared" si="811"/>
        <v>JAPANWALA, SAAID</v>
      </c>
      <c r="B2870" t="str">
        <f t="shared" si="812"/>
        <v>806-173018</v>
      </c>
      <c r="C2870">
        <f t="shared" si="813"/>
        <v>93155045</v>
      </c>
      <c r="D2870" t="str">
        <f t="shared" si="814"/>
        <v>Checked Out</v>
      </c>
      <c r="E2870" t="str">
        <f t="shared" si="815"/>
        <v>CRS</v>
      </c>
      <c r="F2870" t="str">
        <f t="shared" si="816"/>
        <v>RACK</v>
      </c>
      <c r="G2870" t="str">
        <f t="shared" si="817"/>
        <v>SBK</v>
      </c>
      <c r="H2870">
        <f t="shared" si="818"/>
        <v>105</v>
      </c>
      <c r="I2870">
        <f t="shared" si="819"/>
        <v>42591</v>
      </c>
      <c r="J2870">
        <f t="shared" si="820"/>
        <v>42595</v>
      </c>
      <c r="K2870" t="str">
        <f t="shared" si="821"/>
        <v>NQQ1</v>
      </c>
      <c r="L2870">
        <f t="shared" si="822"/>
        <v>115</v>
      </c>
      <c r="M2870">
        <f t="shared" si="823"/>
        <v>4</v>
      </c>
      <c r="N2870">
        <f t="shared" si="824"/>
        <v>0</v>
      </c>
      <c r="O2870">
        <f t="shared" si="825"/>
        <v>0</v>
      </c>
      <c r="P2870" s="52" t="str">
        <f t="shared" si="826"/>
        <v>BOOKING.COM</v>
      </c>
      <c r="Q2870" s="52" t="str">
        <f t="shared" si="827"/>
        <v>*JBS HOTELS</v>
      </c>
      <c r="R2870" s="52" t="str">
        <f t="shared" si="828"/>
        <v>TOERKOOP REISBURO DE VEER</v>
      </c>
    </row>
    <row r="2871" spans="1:18" ht="15" customHeight="1">
      <c r="A2871" t="str">
        <f t="shared" si="811"/>
        <v>JAPANWALA, SAAID</v>
      </c>
      <c r="B2871" t="str">
        <f t="shared" si="812"/>
        <v>806-173018</v>
      </c>
      <c r="C2871">
        <f t="shared" si="813"/>
        <v>93155045</v>
      </c>
      <c r="D2871" t="str">
        <f t="shared" si="814"/>
        <v>Checked Out</v>
      </c>
      <c r="E2871" t="str">
        <f t="shared" si="815"/>
        <v>CRS</v>
      </c>
      <c r="F2871" t="str">
        <f t="shared" si="816"/>
        <v>RACK</v>
      </c>
      <c r="G2871" t="str">
        <f t="shared" si="817"/>
        <v>SBK</v>
      </c>
      <c r="H2871">
        <f t="shared" si="818"/>
        <v>105</v>
      </c>
      <c r="I2871">
        <f t="shared" si="819"/>
        <v>42591</v>
      </c>
      <c r="J2871">
        <f t="shared" si="820"/>
        <v>42595</v>
      </c>
      <c r="K2871" t="str">
        <f t="shared" si="821"/>
        <v>NQQ1</v>
      </c>
      <c r="L2871">
        <f t="shared" si="822"/>
        <v>115</v>
      </c>
      <c r="M2871">
        <f t="shared" si="823"/>
        <v>4</v>
      </c>
      <c r="N2871">
        <f t="shared" si="824"/>
        <v>0</v>
      </c>
      <c r="O2871">
        <f t="shared" si="825"/>
        <v>0</v>
      </c>
      <c r="P2871" s="52" t="str">
        <f t="shared" si="826"/>
        <v>BOOKING.COM</v>
      </c>
      <c r="Q2871" s="52" t="str">
        <f t="shared" si="827"/>
        <v>*JBS HOTELS</v>
      </c>
      <c r="R2871" s="52" t="str">
        <f t="shared" si="828"/>
        <v>TOERKOOP REISBURO DE VEER</v>
      </c>
    </row>
    <row r="2872" spans="1:18" ht="15" customHeight="1">
      <c r="A2872" t="str">
        <f t="shared" si="811"/>
        <v>JAPANWALA, SAAID</v>
      </c>
      <c r="B2872" t="str">
        <f t="shared" si="812"/>
        <v>806-173018</v>
      </c>
      <c r="C2872">
        <f t="shared" si="813"/>
        <v>93155045</v>
      </c>
      <c r="D2872" t="str">
        <f t="shared" si="814"/>
        <v>Checked Out</v>
      </c>
      <c r="E2872" t="str">
        <f t="shared" si="815"/>
        <v>CRS</v>
      </c>
      <c r="F2872" t="str">
        <f t="shared" si="816"/>
        <v>RACK</v>
      </c>
      <c r="G2872" t="str">
        <f t="shared" si="817"/>
        <v>SBK</v>
      </c>
      <c r="H2872">
        <f t="shared" si="818"/>
        <v>105</v>
      </c>
      <c r="I2872">
        <f t="shared" si="819"/>
        <v>42591</v>
      </c>
      <c r="J2872">
        <f t="shared" si="820"/>
        <v>42595</v>
      </c>
      <c r="K2872" t="str">
        <f t="shared" si="821"/>
        <v>NQQ1</v>
      </c>
      <c r="L2872">
        <f t="shared" si="822"/>
        <v>115</v>
      </c>
      <c r="M2872">
        <f t="shared" si="823"/>
        <v>4</v>
      </c>
      <c r="N2872">
        <f t="shared" si="824"/>
        <v>0</v>
      </c>
      <c r="O2872">
        <f t="shared" si="825"/>
        <v>0</v>
      </c>
      <c r="P2872" s="52" t="str">
        <f t="shared" si="826"/>
        <v>BOOKING.COM</v>
      </c>
      <c r="Q2872" s="52" t="str">
        <f t="shared" si="827"/>
        <v>*JBS HOTELS</v>
      </c>
      <c r="R2872" s="52" t="str">
        <f t="shared" si="828"/>
        <v>TOERKOOP REISBURO DE VEER</v>
      </c>
    </row>
    <row r="2873" spans="1:18" ht="15" customHeight="1">
      <c r="A2873" t="str">
        <f t="shared" si="811"/>
        <v>JAPANWALA, SAAID</v>
      </c>
      <c r="B2873" t="str">
        <f t="shared" si="812"/>
        <v>806-173018</v>
      </c>
      <c r="C2873">
        <f t="shared" si="813"/>
        <v>93155045</v>
      </c>
      <c r="D2873" t="str">
        <f t="shared" si="814"/>
        <v>Checked Out</v>
      </c>
      <c r="E2873" t="str">
        <f t="shared" si="815"/>
        <v>CRS</v>
      </c>
      <c r="F2873" t="str">
        <f t="shared" si="816"/>
        <v>RACK</v>
      </c>
      <c r="G2873" t="str">
        <f t="shared" si="817"/>
        <v>SBK</v>
      </c>
      <c r="H2873">
        <f t="shared" si="818"/>
        <v>105</v>
      </c>
      <c r="I2873">
        <f t="shared" si="819"/>
        <v>42591</v>
      </c>
      <c r="J2873">
        <f t="shared" si="820"/>
        <v>42595</v>
      </c>
      <c r="K2873" t="str">
        <f t="shared" si="821"/>
        <v>NQQ1</v>
      </c>
      <c r="L2873">
        <f t="shared" si="822"/>
        <v>115</v>
      </c>
      <c r="M2873">
        <f t="shared" si="823"/>
        <v>4</v>
      </c>
      <c r="N2873">
        <f t="shared" si="824"/>
        <v>0</v>
      </c>
      <c r="O2873">
        <f t="shared" si="825"/>
        <v>0</v>
      </c>
      <c r="P2873" s="52" t="str">
        <f t="shared" si="826"/>
        <v>BOOKING.COM</v>
      </c>
      <c r="Q2873" s="52" t="str">
        <f t="shared" si="827"/>
        <v>*JBS HOTELS</v>
      </c>
      <c r="R2873" s="52" t="str">
        <f t="shared" si="828"/>
        <v>TOERKOOP REISBURO DE VEER</v>
      </c>
    </row>
    <row r="2874" spans="1:18" ht="15" customHeight="1">
      <c r="A2874" t="str">
        <f t="shared" si="811"/>
        <v>JAPANWALA, SAAID</v>
      </c>
      <c r="B2874" t="str">
        <f t="shared" si="812"/>
        <v>806-173018</v>
      </c>
      <c r="C2874">
        <f t="shared" si="813"/>
        <v>93155045</v>
      </c>
      <c r="D2874" t="str">
        <f t="shared" si="814"/>
        <v>Checked Out</v>
      </c>
      <c r="E2874" t="str">
        <f t="shared" si="815"/>
        <v>CRS</v>
      </c>
      <c r="F2874" t="str">
        <f t="shared" si="816"/>
        <v>RACK</v>
      </c>
      <c r="G2874" t="str">
        <f t="shared" si="817"/>
        <v>SBK</v>
      </c>
      <c r="H2874">
        <f t="shared" si="818"/>
        <v>105</v>
      </c>
      <c r="I2874">
        <f t="shared" si="819"/>
        <v>42591</v>
      </c>
      <c r="J2874">
        <f t="shared" si="820"/>
        <v>42595</v>
      </c>
      <c r="K2874" t="str">
        <f t="shared" si="821"/>
        <v>NQQ1</v>
      </c>
      <c r="L2874">
        <f t="shared" si="822"/>
        <v>115</v>
      </c>
      <c r="M2874">
        <f t="shared" si="823"/>
        <v>4</v>
      </c>
      <c r="N2874">
        <f t="shared" si="824"/>
        <v>0</v>
      </c>
      <c r="O2874">
        <f t="shared" si="825"/>
        <v>0</v>
      </c>
      <c r="P2874" s="52" t="str">
        <f t="shared" si="826"/>
        <v>BOOKING.COM</v>
      </c>
      <c r="Q2874" s="52" t="str">
        <f t="shared" si="827"/>
        <v>*JBS HOTELS</v>
      </c>
      <c r="R2874" s="52" t="str">
        <f t="shared" si="828"/>
        <v>TOERKOOP REISBURO DE VEER</v>
      </c>
    </row>
    <row r="2875" spans="1:18" ht="15" customHeight="1">
      <c r="A2875" t="str">
        <f t="shared" si="811"/>
        <v>JAPANWALA, SAAID</v>
      </c>
      <c r="B2875" t="str">
        <f t="shared" si="812"/>
        <v>806-173018</v>
      </c>
      <c r="C2875">
        <f t="shared" si="813"/>
        <v>93155045</v>
      </c>
      <c r="D2875" t="str">
        <f t="shared" si="814"/>
        <v>Checked Out</v>
      </c>
      <c r="E2875" t="str">
        <f t="shared" si="815"/>
        <v>CRS</v>
      </c>
      <c r="F2875" t="str">
        <f t="shared" si="816"/>
        <v>RACK</v>
      </c>
      <c r="G2875" t="str">
        <f t="shared" si="817"/>
        <v>SBK</v>
      </c>
      <c r="H2875">
        <f t="shared" si="818"/>
        <v>105</v>
      </c>
      <c r="I2875">
        <f t="shared" si="819"/>
        <v>42591</v>
      </c>
      <c r="J2875">
        <f t="shared" si="820"/>
        <v>42595</v>
      </c>
      <c r="K2875" t="str">
        <f t="shared" si="821"/>
        <v>NQQ1</v>
      </c>
      <c r="L2875">
        <f t="shared" si="822"/>
        <v>115</v>
      </c>
      <c r="M2875">
        <f t="shared" si="823"/>
        <v>4</v>
      </c>
      <c r="N2875">
        <f t="shared" si="824"/>
        <v>0</v>
      </c>
      <c r="O2875">
        <f t="shared" si="825"/>
        <v>0</v>
      </c>
      <c r="P2875" s="52" t="str">
        <f t="shared" si="826"/>
        <v>BOOKING.COM</v>
      </c>
      <c r="Q2875" s="52" t="str">
        <f t="shared" si="827"/>
        <v>*JBS HOTELS</v>
      </c>
      <c r="R2875" s="52" t="str">
        <f t="shared" si="828"/>
        <v>TOERKOOP REISBURO DE VEER</v>
      </c>
    </row>
    <row r="2876" spans="1:18" ht="15" customHeight="1">
      <c r="A2876" t="str">
        <f t="shared" si="811"/>
        <v>JAPANWALA, SAAID</v>
      </c>
      <c r="B2876" t="str">
        <f t="shared" si="812"/>
        <v>806-173018</v>
      </c>
      <c r="C2876">
        <f t="shared" si="813"/>
        <v>93155045</v>
      </c>
      <c r="D2876" t="str">
        <f t="shared" si="814"/>
        <v>Checked Out</v>
      </c>
      <c r="E2876" t="str">
        <f t="shared" si="815"/>
        <v>CRS</v>
      </c>
      <c r="F2876" t="str">
        <f t="shared" si="816"/>
        <v>RACK</v>
      </c>
      <c r="G2876" t="str">
        <f t="shared" si="817"/>
        <v>SBK</v>
      </c>
      <c r="H2876">
        <f t="shared" si="818"/>
        <v>105</v>
      </c>
      <c r="I2876">
        <f t="shared" si="819"/>
        <v>42591</v>
      </c>
      <c r="J2876">
        <f t="shared" si="820"/>
        <v>42595</v>
      </c>
      <c r="K2876" t="str">
        <f t="shared" si="821"/>
        <v>NQQ1</v>
      </c>
      <c r="L2876">
        <f t="shared" si="822"/>
        <v>115</v>
      </c>
      <c r="M2876">
        <f t="shared" si="823"/>
        <v>4</v>
      </c>
      <c r="N2876">
        <f t="shared" si="824"/>
        <v>0</v>
      </c>
      <c r="O2876">
        <f t="shared" si="825"/>
        <v>0</v>
      </c>
      <c r="P2876" s="52" t="str">
        <f t="shared" si="826"/>
        <v>BOOKING.COM</v>
      </c>
      <c r="Q2876" s="52" t="str">
        <f t="shared" si="827"/>
        <v>*JBS HOTELS</v>
      </c>
      <c r="R2876" s="52" t="str">
        <f t="shared" si="828"/>
        <v>TOERKOOP REISBURO DE VEER</v>
      </c>
    </row>
    <row r="2877" spans="1:18" ht="15" customHeight="1">
      <c r="A2877" t="str">
        <f t="shared" si="811"/>
        <v>JAPANWALA, SAAID</v>
      </c>
      <c r="B2877" t="str">
        <f t="shared" si="812"/>
        <v>806-173018</v>
      </c>
      <c r="C2877">
        <f t="shared" si="813"/>
        <v>93155045</v>
      </c>
      <c r="D2877" t="str">
        <f t="shared" si="814"/>
        <v>Checked Out</v>
      </c>
      <c r="E2877" t="str">
        <f t="shared" si="815"/>
        <v>CRS</v>
      </c>
      <c r="F2877" t="str">
        <f t="shared" si="816"/>
        <v>RACK</v>
      </c>
      <c r="G2877" t="str">
        <f t="shared" si="817"/>
        <v>SBK</v>
      </c>
      <c r="H2877">
        <f t="shared" si="818"/>
        <v>105</v>
      </c>
      <c r="I2877">
        <f t="shared" si="819"/>
        <v>42591</v>
      </c>
      <c r="J2877">
        <f t="shared" si="820"/>
        <v>42595</v>
      </c>
      <c r="K2877" t="str">
        <f t="shared" si="821"/>
        <v>NQQ1</v>
      </c>
      <c r="L2877">
        <f t="shared" si="822"/>
        <v>115</v>
      </c>
      <c r="M2877">
        <f t="shared" si="823"/>
        <v>4</v>
      </c>
      <c r="N2877">
        <f t="shared" si="824"/>
        <v>0</v>
      </c>
      <c r="O2877">
        <f t="shared" si="825"/>
        <v>0</v>
      </c>
      <c r="P2877" s="52" t="str">
        <f t="shared" si="826"/>
        <v>BOOKING.COM</v>
      </c>
      <c r="Q2877" s="52" t="str">
        <f t="shared" si="827"/>
        <v>*JBS HOTELS</v>
      </c>
      <c r="R2877" s="52" t="str">
        <f t="shared" si="828"/>
        <v>TOERKOOP REISBURO DE VEER</v>
      </c>
    </row>
    <row r="2878" spans="1:18" ht="15" customHeight="1">
      <c r="A2878" t="str">
        <f t="shared" si="811"/>
        <v>JAPANWALA, SAAID</v>
      </c>
      <c r="B2878" t="str">
        <f t="shared" si="812"/>
        <v>806-173018</v>
      </c>
      <c r="C2878">
        <f t="shared" si="813"/>
        <v>93155045</v>
      </c>
      <c r="D2878" t="str">
        <f t="shared" si="814"/>
        <v>Checked Out</v>
      </c>
      <c r="E2878" t="str">
        <f t="shared" si="815"/>
        <v>CRS</v>
      </c>
      <c r="F2878" t="str">
        <f t="shared" si="816"/>
        <v>RACK</v>
      </c>
      <c r="G2878" t="str">
        <f t="shared" si="817"/>
        <v>SBK</v>
      </c>
      <c r="H2878">
        <f t="shared" si="818"/>
        <v>105</v>
      </c>
      <c r="I2878">
        <f t="shared" si="819"/>
        <v>42591</v>
      </c>
      <c r="J2878">
        <f t="shared" si="820"/>
        <v>42595</v>
      </c>
      <c r="K2878" t="str">
        <f t="shared" si="821"/>
        <v>NQQ1</v>
      </c>
      <c r="L2878">
        <f t="shared" si="822"/>
        <v>115</v>
      </c>
      <c r="M2878">
        <f t="shared" si="823"/>
        <v>4</v>
      </c>
      <c r="N2878">
        <f t="shared" si="824"/>
        <v>0</v>
      </c>
      <c r="O2878">
        <f t="shared" si="825"/>
        <v>0</v>
      </c>
      <c r="P2878" s="52" t="str">
        <f t="shared" si="826"/>
        <v>BOOKING.COM</v>
      </c>
      <c r="Q2878" s="52" t="str">
        <f t="shared" si="827"/>
        <v>*JBS HOTELS</v>
      </c>
      <c r="R2878" s="52" t="str">
        <f t="shared" si="828"/>
        <v>TOERKOOP REISBURO DE VEER</v>
      </c>
    </row>
    <row r="2879" spans="1:18" ht="15" customHeight="1">
      <c r="A2879" t="str">
        <f t="shared" si="811"/>
        <v>JAPANWALA, SAAID</v>
      </c>
      <c r="B2879" t="str">
        <f t="shared" si="812"/>
        <v>806-173018</v>
      </c>
      <c r="C2879">
        <f t="shared" si="813"/>
        <v>93155045</v>
      </c>
      <c r="D2879" t="str">
        <f t="shared" si="814"/>
        <v>Checked Out</v>
      </c>
      <c r="E2879" t="str">
        <f t="shared" si="815"/>
        <v>CRS</v>
      </c>
      <c r="F2879" t="str">
        <f t="shared" si="816"/>
        <v>RACK</v>
      </c>
      <c r="G2879" t="str">
        <f t="shared" si="817"/>
        <v>SBK</v>
      </c>
      <c r="H2879">
        <f t="shared" si="818"/>
        <v>105</v>
      </c>
      <c r="I2879">
        <f t="shared" si="819"/>
        <v>42591</v>
      </c>
      <c r="J2879">
        <f t="shared" si="820"/>
        <v>42595</v>
      </c>
      <c r="K2879" t="str">
        <f t="shared" si="821"/>
        <v>NQQ1</v>
      </c>
      <c r="L2879">
        <f t="shared" si="822"/>
        <v>115</v>
      </c>
      <c r="M2879">
        <f t="shared" si="823"/>
        <v>4</v>
      </c>
      <c r="N2879">
        <f t="shared" si="824"/>
        <v>0</v>
      </c>
      <c r="O2879">
        <f t="shared" si="825"/>
        <v>0</v>
      </c>
      <c r="P2879" s="52" t="str">
        <f t="shared" si="826"/>
        <v>BOOKING.COM</v>
      </c>
      <c r="Q2879" s="52" t="str">
        <f t="shared" si="827"/>
        <v>*JBS HOTELS</v>
      </c>
      <c r="R2879" s="52" t="str">
        <f t="shared" si="828"/>
        <v>TOERKOOP REISBURO DE VEER</v>
      </c>
    </row>
    <row r="2880" spans="1:18" ht="15" customHeight="1">
      <c r="A2880" t="str">
        <f t="shared" si="811"/>
        <v>JAPANWALA, SAAID</v>
      </c>
      <c r="B2880" t="str">
        <f t="shared" si="812"/>
        <v>806-173018</v>
      </c>
      <c r="C2880">
        <f t="shared" si="813"/>
        <v>93155045</v>
      </c>
      <c r="D2880" t="str">
        <f t="shared" si="814"/>
        <v>Checked Out</v>
      </c>
      <c r="E2880" t="str">
        <f t="shared" si="815"/>
        <v>CRS</v>
      </c>
      <c r="F2880" t="str">
        <f t="shared" si="816"/>
        <v>RACK</v>
      </c>
      <c r="G2880" t="str">
        <f t="shared" si="817"/>
        <v>SBK</v>
      </c>
      <c r="H2880">
        <f t="shared" si="818"/>
        <v>105</v>
      </c>
      <c r="I2880">
        <f t="shared" si="819"/>
        <v>42591</v>
      </c>
      <c r="J2880">
        <f t="shared" si="820"/>
        <v>42595</v>
      </c>
      <c r="K2880" t="str">
        <f t="shared" si="821"/>
        <v>NQQ1</v>
      </c>
      <c r="L2880">
        <f t="shared" si="822"/>
        <v>115</v>
      </c>
      <c r="M2880">
        <f t="shared" si="823"/>
        <v>4</v>
      </c>
      <c r="N2880">
        <f t="shared" si="824"/>
        <v>0</v>
      </c>
      <c r="O2880">
        <f t="shared" si="825"/>
        <v>0</v>
      </c>
      <c r="P2880" s="52" t="str">
        <f t="shared" si="826"/>
        <v>BOOKING.COM</v>
      </c>
      <c r="Q2880" s="52" t="str">
        <f t="shared" si="827"/>
        <v>*JBS HOTELS</v>
      </c>
      <c r="R2880" s="52" t="str">
        <f t="shared" si="828"/>
        <v>TOERKOOP REISBURO DE VEER</v>
      </c>
    </row>
    <row r="2881" spans="1:18" ht="15" customHeight="1">
      <c r="A2881" t="str">
        <f t="shared" si="811"/>
        <v>JAPANWALA, SAAID</v>
      </c>
      <c r="B2881" t="str">
        <f t="shared" si="812"/>
        <v>806-173018</v>
      </c>
      <c r="C2881">
        <f t="shared" si="813"/>
        <v>93155045</v>
      </c>
      <c r="D2881" t="str">
        <f t="shared" si="814"/>
        <v>Checked Out</v>
      </c>
      <c r="E2881" t="str">
        <f t="shared" si="815"/>
        <v>CRS</v>
      </c>
      <c r="F2881" t="str">
        <f t="shared" si="816"/>
        <v>RACK</v>
      </c>
      <c r="G2881" t="str">
        <f t="shared" si="817"/>
        <v>SBK</v>
      </c>
      <c r="H2881">
        <f t="shared" si="818"/>
        <v>105</v>
      </c>
      <c r="I2881">
        <f t="shared" si="819"/>
        <v>42591</v>
      </c>
      <c r="J2881">
        <f t="shared" si="820"/>
        <v>42595</v>
      </c>
      <c r="K2881" t="str">
        <f t="shared" si="821"/>
        <v>NQQ1</v>
      </c>
      <c r="L2881">
        <f t="shared" si="822"/>
        <v>115</v>
      </c>
      <c r="M2881">
        <f t="shared" si="823"/>
        <v>4</v>
      </c>
      <c r="N2881">
        <f t="shared" si="824"/>
        <v>0</v>
      </c>
      <c r="O2881">
        <f t="shared" si="825"/>
        <v>0</v>
      </c>
      <c r="P2881" s="52" t="str">
        <f t="shared" si="826"/>
        <v>BOOKING.COM</v>
      </c>
      <c r="Q2881" s="52" t="str">
        <f t="shared" si="827"/>
        <v>*JBS HOTELS</v>
      </c>
      <c r="R2881" s="52" t="str">
        <f t="shared" si="828"/>
        <v>TOERKOOP REISBURO DE VEER</v>
      </c>
    </row>
    <row r="2882" spans="1:18" ht="15" customHeight="1">
      <c r="A2882" t="str">
        <f t="shared" si="811"/>
        <v>JAPANWALA, SAAID</v>
      </c>
      <c r="B2882" t="str">
        <f t="shared" si="812"/>
        <v>806-173018</v>
      </c>
      <c r="C2882">
        <f t="shared" si="813"/>
        <v>93155045</v>
      </c>
      <c r="D2882" t="str">
        <f t="shared" si="814"/>
        <v>Checked Out</v>
      </c>
      <c r="E2882" t="str">
        <f t="shared" si="815"/>
        <v>CRS</v>
      </c>
      <c r="F2882" t="str">
        <f t="shared" si="816"/>
        <v>RACK</v>
      </c>
      <c r="G2882" t="str">
        <f t="shared" si="817"/>
        <v>SBK</v>
      </c>
      <c r="H2882">
        <f t="shared" si="818"/>
        <v>105</v>
      </c>
      <c r="I2882">
        <f t="shared" si="819"/>
        <v>42591</v>
      </c>
      <c r="J2882">
        <f t="shared" si="820"/>
        <v>42595</v>
      </c>
      <c r="K2882" t="str">
        <f t="shared" si="821"/>
        <v>NQQ1</v>
      </c>
      <c r="L2882">
        <f t="shared" si="822"/>
        <v>115</v>
      </c>
      <c r="M2882">
        <f t="shared" si="823"/>
        <v>4</v>
      </c>
      <c r="N2882">
        <f t="shared" si="824"/>
        <v>0</v>
      </c>
      <c r="O2882">
        <f t="shared" si="825"/>
        <v>0</v>
      </c>
      <c r="P2882" s="52" t="str">
        <f t="shared" si="826"/>
        <v>BOOKING.COM</v>
      </c>
      <c r="Q2882" s="52" t="str">
        <f t="shared" si="827"/>
        <v>*JBS HOTELS</v>
      </c>
      <c r="R2882" s="52" t="str">
        <f t="shared" si="828"/>
        <v>TOERKOOP REISBURO DE VEER</v>
      </c>
    </row>
    <row r="2883" spans="1:18" ht="15" customHeight="1">
      <c r="A2883" t="str">
        <f t="shared" si="811"/>
        <v>JAPANWALA, SAAID</v>
      </c>
      <c r="B2883" t="str">
        <f t="shared" si="812"/>
        <v>806-173018</v>
      </c>
      <c r="C2883">
        <f t="shared" si="813"/>
        <v>93155045</v>
      </c>
      <c r="D2883" t="str">
        <f t="shared" si="814"/>
        <v>Checked Out</v>
      </c>
      <c r="E2883" t="str">
        <f t="shared" si="815"/>
        <v>CRS</v>
      </c>
      <c r="F2883" t="str">
        <f t="shared" si="816"/>
        <v>RACK</v>
      </c>
      <c r="G2883" t="str">
        <f t="shared" si="817"/>
        <v>SBK</v>
      </c>
      <c r="H2883">
        <f t="shared" si="818"/>
        <v>105</v>
      </c>
      <c r="I2883">
        <f t="shared" si="819"/>
        <v>42591</v>
      </c>
      <c r="J2883">
        <f t="shared" si="820"/>
        <v>42595</v>
      </c>
      <c r="K2883" t="str">
        <f t="shared" si="821"/>
        <v>NQQ1</v>
      </c>
      <c r="L2883">
        <f t="shared" si="822"/>
        <v>115</v>
      </c>
      <c r="M2883">
        <f t="shared" si="823"/>
        <v>4</v>
      </c>
      <c r="N2883">
        <f t="shared" si="824"/>
        <v>0</v>
      </c>
      <c r="O2883">
        <f t="shared" si="825"/>
        <v>0</v>
      </c>
      <c r="P2883" s="52" t="str">
        <f t="shared" si="826"/>
        <v>BOOKING.COM</v>
      </c>
      <c r="Q2883" s="52" t="str">
        <f t="shared" si="827"/>
        <v>*JBS HOTELS</v>
      </c>
      <c r="R2883" s="52" t="str">
        <f t="shared" si="828"/>
        <v>TOERKOOP REISBURO DE VEER</v>
      </c>
    </row>
    <row r="2884" spans="1:18" ht="15" customHeight="1">
      <c r="A2884" t="str">
        <f t="shared" si="811"/>
        <v>JAPANWALA, SAAID</v>
      </c>
      <c r="B2884" t="str">
        <f t="shared" si="812"/>
        <v>806-173018</v>
      </c>
      <c r="C2884">
        <f t="shared" si="813"/>
        <v>93155045</v>
      </c>
      <c r="D2884" t="str">
        <f t="shared" si="814"/>
        <v>Checked Out</v>
      </c>
      <c r="E2884" t="str">
        <f t="shared" si="815"/>
        <v>CRS</v>
      </c>
      <c r="F2884" t="str">
        <f t="shared" si="816"/>
        <v>RACK</v>
      </c>
      <c r="G2884" t="str">
        <f t="shared" si="817"/>
        <v>SBK</v>
      </c>
      <c r="H2884">
        <f t="shared" si="818"/>
        <v>105</v>
      </c>
      <c r="I2884">
        <f t="shared" si="819"/>
        <v>42591</v>
      </c>
      <c r="J2884">
        <f t="shared" si="820"/>
        <v>42595</v>
      </c>
      <c r="K2884" t="str">
        <f t="shared" si="821"/>
        <v>NQQ1</v>
      </c>
      <c r="L2884">
        <f t="shared" si="822"/>
        <v>115</v>
      </c>
      <c r="M2884">
        <f t="shared" si="823"/>
        <v>4</v>
      </c>
      <c r="N2884">
        <f t="shared" si="824"/>
        <v>0</v>
      </c>
      <c r="O2884">
        <f t="shared" si="825"/>
        <v>0</v>
      </c>
      <c r="P2884" s="52" t="str">
        <f t="shared" si="826"/>
        <v>BOOKING.COM</v>
      </c>
      <c r="Q2884" s="52" t="str">
        <f t="shared" si="827"/>
        <v>*JBS HOTELS</v>
      </c>
      <c r="R2884" s="52" t="str">
        <f t="shared" si="828"/>
        <v>TOERKOOP REISBURO DE VEER</v>
      </c>
    </row>
    <row r="2885" spans="1:18" ht="15" customHeight="1">
      <c r="A2885" t="str">
        <f t="shared" si="811"/>
        <v>JAPANWALA, SAAID</v>
      </c>
      <c r="B2885" t="str">
        <f t="shared" si="812"/>
        <v>806-173018</v>
      </c>
      <c r="C2885">
        <f t="shared" si="813"/>
        <v>93155045</v>
      </c>
      <c r="D2885" t="str">
        <f t="shared" si="814"/>
        <v>Checked Out</v>
      </c>
      <c r="E2885" t="str">
        <f t="shared" si="815"/>
        <v>CRS</v>
      </c>
      <c r="F2885" t="str">
        <f t="shared" si="816"/>
        <v>RACK</v>
      </c>
      <c r="G2885" t="str">
        <f t="shared" si="817"/>
        <v>SBK</v>
      </c>
      <c r="H2885">
        <f t="shared" si="818"/>
        <v>105</v>
      </c>
      <c r="I2885">
        <f t="shared" si="819"/>
        <v>42591</v>
      </c>
      <c r="J2885">
        <f t="shared" si="820"/>
        <v>42595</v>
      </c>
      <c r="K2885" t="str">
        <f t="shared" si="821"/>
        <v>NQQ1</v>
      </c>
      <c r="L2885">
        <f t="shared" si="822"/>
        <v>115</v>
      </c>
      <c r="M2885">
        <f t="shared" si="823"/>
        <v>4</v>
      </c>
      <c r="N2885">
        <f t="shared" si="824"/>
        <v>0</v>
      </c>
      <c r="O2885">
        <f t="shared" si="825"/>
        <v>0</v>
      </c>
      <c r="P2885" s="52" t="str">
        <f t="shared" si="826"/>
        <v>BOOKING.COM</v>
      </c>
      <c r="Q2885" s="52" t="str">
        <f t="shared" si="827"/>
        <v>*JBS HOTELS</v>
      </c>
      <c r="R2885" s="52" t="str">
        <f t="shared" si="828"/>
        <v>TOERKOOP REISBURO DE VEER</v>
      </c>
    </row>
    <row r="2886" spans="1:18" ht="15" customHeight="1">
      <c r="A2886" t="str">
        <f t="shared" si="811"/>
        <v>JAPANWALA, SAAID</v>
      </c>
      <c r="B2886" t="str">
        <f t="shared" si="812"/>
        <v>806-173018</v>
      </c>
      <c r="C2886">
        <f t="shared" si="813"/>
        <v>93155045</v>
      </c>
      <c r="D2886" t="str">
        <f t="shared" si="814"/>
        <v>Checked Out</v>
      </c>
      <c r="E2886" t="str">
        <f t="shared" si="815"/>
        <v>CRS</v>
      </c>
      <c r="F2886" t="str">
        <f t="shared" si="816"/>
        <v>RACK</v>
      </c>
      <c r="G2886" t="str">
        <f t="shared" si="817"/>
        <v>SBK</v>
      </c>
      <c r="H2886">
        <f t="shared" si="818"/>
        <v>105</v>
      </c>
      <c r="I2886">
        <f t="shared" si="819"/>
        <v>42591</v>
      </c>
      <c r="J2886">
        <f t="shared" si="820"/>
        <v>42595</v>
      </c>
      <c r="K2886" t="str">
        <f t="shared" si="821"/>
        <v>NQQ1</v>
      </c>
      <c r="L2886">
        <f t="shared" si="822"/>
        <v>115</v>
      </c>
      <c r="M2886">
        <f t="shared" si="823"/>
        <v>4</v>
      </c>
      <c r="N2886">
        <f t="shared" si="824"/>
        <v>0</v>
      </c>
      <c r="O2886">
        <f t="shared" si="825"/>
        <v>0</v>
      </c>
      <c r="P2886" s="52" t="str">
        <f t="shared" si="826"/>
        <v>BOOKING.COM</v>
      </c>
      <c r="Q2886" s="52" t="str">
        <f t="shared" si="827"/>
        <v>*JBS HOTELS</v>
      </c>
      <c r="R2886" s="52" t="str">
        <f t="shared" si="828"/>
        <v>TOERKOOP REISBURO DE VEER</v>
      </c>
    </row>
    <row r="2887" spans="1:18" ht="15" customHeight="1">
      <c r="A2887" t="str">
        <f t="shared" si="811"/>
        <v>JAPANWALA, SAAID</v>
      </c>
      <c r="B2887" t="str">
        <f t="shared" si="812"/>
        <v>806-173018</v>
      </c>
      <c r="C2887">
        <f t="shared" si="813"/>
        <v>93155045</v>
      </c>
      <c r="D2887" t="str">
        <f t="shared" si="814"/>
        <v>Checked Out</v>
      </c>
      <c r="E2887" t="str">
        <f t="shared" si="815"/>
        <v>CRS</v>
      </c>
      <c r="F2887" t="str">
        <f t="shared" si="816"/>
        <v>RACK</v>
      </c>
      <c r="G2887" t="str">
        <f t="shared" si="817"/>
        <v>SBK</v>
      </c>
      <c r="H2887">
        <f t="shared" si="818"/>
        <v>105</v>
      </c>
      <c r="I2887">
        <f t="shared" si="819"/>
        <v>42591</v>
      </c>
      <c r="J2887">
        <f t="shared" si="820"/>
        <v>42595</v>
      </c>
      <c r="K2887" t="str">
        <f t="shared" si="821"/>
        <v>NQQ1</v>
      </c>
      <c r="L2887">
        <f t="shared" si="822"/>
        <v>115</v>
      </c>
      <c r="M2887">
        <f t="shared" si="823"/>
        <v>4</v>
      </c>
      <c r="N2887">
        <f t="shared" si="824"/>
        <v>0</v>
      </c>
      <c r="O2887">
        <f t="shared" si="825"/>
        <v>0</v>
      </c>
      <c r="P2887" s="52" t="str">
        <f t="shared" si="826"/>
        <v>BOOKING.COM</v>
      </c>
      <c r="Q2887" s="52" t="str">
        <f t="shared" si="827"/>
        <v>*JBS HOTELS</v>
      </c>
      <c r="R2887" s="52" t="str">
        <f t="shared" si="828"/>
        <v>TOERKOOP REISBURO DE VEER</v>
      </c>
    </row>
    <row r="2888" spans="1:18" ht="15" customHeight="1">
      <c r="A2888" t="str">
        <f t="shared" si="811"/>
        <v>JAPANWALA, SAAID</v>
      </c>
      <c r="B2888" t="str">
        <f t="shared" si="812"/>
        <v>806-173018</v>
      </c>
      <c r="C2888">
        <f t="shared" si="813"/>
        <v>93155045</v>
      </c>
      <c r="D2888" t="str">
        <f t="shared" si="814"/>
        <v>Checked Out</v>
      </c>
      <c r="E2888" t="str">
        <f t="shared" si="815"/>
        <v>CRS</v>
      </c>
      <c r="F2888" t="str">
        <f t="shared" si="816"/>
        <v>RACK</v>
      </c>
      <c r="G2888" t="str">
        <f t="shared" si="817"/>
        <v>SBK</v>
      </c>
      <c r="H2888">
        <f t="shared" si="818"/>
        <v>105</v>
      </c>
      <c r="I2888">
        <f t="shared" si="819"/>
        <v>42591</v>
      </c>
      <c r="J2888">
        <f t="shared" si="820"/>
        <v>42595</v>
      </c>
      <c r="K2888" t="str">
        <f t="shared" si="821"/>
        <v>NQQ1</v>
      </c>
      <c r="L2888">
        <f t="shared" si="822"/>
        <v>115</v>
      </c>
      <c r="M2888">
        <f t="shared" si="823"/>
        <v>4</v>
      </c>
      <c r="N2888">
        <f t="shared" si="824"/>
        <v>0</v>
      </c>
      <c r="O2888">
        <f t="shared" si="825"/>
        <v>0</v>
      </c>
      <c r="P2888" s="52" t="str">
        <f t="shared" si="826"/>
        <v>BOOKING.COM</v>
      </c>
      <c r="Q2888" s="52" t="str">
        <f t="shared" si="827"/>
        <v>*JBS HOTELS</v>
      </c>
      <c r="R2888" s="52" t="str">
        <f t="shared" si="828"/>
        <v>TOERKOOP REISBURO DE VEER</v>
      </c>
    </row>
    <row r="2889" spans="1:18" ht="15" customHeight="1">
      <c r="A2889" t="str">
        <f t="shared" si="811"/>
        <v>JAPANWALA, SAAID</v>
      </c>
      <c r="B2889" t="str">
        <f t="shared" si="812"/>
        <v>806-173018</v>
      </c>
      <c r="C2889">
        <f t="shared" si="813"/>
        <v>93155045</v>
      </c>
      <c r="D2889" t="str">
        <f t="shared" si="814"/>
        <v>Checked Out</v>
      </c>
      <c r="E2889" t="str">
        <f t="shared" si="815"/>
        <v>CRS</v>
      </c>
      <c r="F2889" t="str">
        <f t="shared" si="816"/>
        <v>RACK</v>
      </c>
      <c r="G2889" t="str">
        <f t="shared" si="817"/>
        <v>SBK</v>
      </c>
      <c r="H2889">
        <f t="shared" si="818"/>
        <v>105</v>
      </c>
      <c r="I2889">
        <f t="shared" si="819"/>
        <v>42591</v>
      </c>
      <c r="J2889">
        <f t="shared" si="820"/>
        <v>42595</v>
      </c>
      <c r="K2889" t="str">
        <f t="shared" si="821"/>
        <v>NQQ1</v>
      </c>
      <c r="L2889">
        <f t="shared" si="822"/>
        <v>115</v>
      </c>
      <c r="M2889">
        <f t="shared" si="823"/>
        <v>4</v>
      </c>
      <c r="N2889">
        <f t="shared" si="824"/>
        <v>0</v>
      </c>
      <c r="O2889">
        <f t="shared" si="825"/>
        <v>0</v>
      </c>
      <c r="P2889" s="52" t="str">
        <f t="shared" si="826"/>
        <v>BOOKING.COM</v>
      </c>
      <c r="Q2889" s="52" t="str">
        <f t="shared" si="827"/>
        <v>*JBS HOTELS</v>
      </c>
      <c r="R2889" s="52" t="str">
        <f t="shared" si="828"/>
        <v>TOERKOOP REISBURO DE VEER</v>
      </c>
    </row>
    <row r="2890" spans="1:18" ht="15" customHeight="1">
      <c r="A2890" t="str">
        <f t="shared" si="811"/>
        <v>JAPANWALA, SAAID</v>
      </c>
      <c r="B2890" t="str">
        <f t="shared" si="812"/>
        <v>806-173018</v>
      </c>
      <c r="C2890">
        <f t="shared" si="813"/>
        <v>93155045</v>
      </c>
      <c r="D2890" t="str">
        <f t="shared" si="814"/>
        <v>Checked Out</v>
      </c>
      <c r="E2890" t="str">
        <f t="shared" si="815"/>
        <v>CRS</v>
      </c>
      <c r="F2890" t="str">
        <f t="shared" si="816"/>
        <v>RACK</v>
      </c>
      <c r="G2890" t="str">
        <f t="shared" si="817"/>
        <v>SBK</v>
      </c>
      <c r="H2890">
        <f t="shared" si="818"/>
        <v>105</v>
      </c>
      <c r="I2890">
        <f t="shared" si="819"/>
        <v>42591</v>
      </c>
      <c r="J2890">
        <f t="shared" si="820"/>
        <v>42595</v>
      </c>
      <c r="K2890" t="str">
        <f t="shared" si="821"/>
        <v>NQQ1</v>
      </c>
      <c r="L2890">
        <f t="shared" si="822"/>
        <v>115</v>
      </c>
      <c r="M2890">
        <f t="shared" si="823"/>
        <v>4</v>
      </c>
      <c r="N2890">
        <f t="shared" si="824"/>
        <v>0</v>
      </c>
      <c r="O2890">
        <f t="shared" si="825"/>
        <v>0</v>
      </c>
      <c r="P2890" s="52" t="str">
        <f t="shared" si="826"/>
        <v>BOOKING.COM</v>
      </c>
      <c r="Q2890" s="52" t="str">
        <f t="shared" si="827"/>
        <v>*JBS HOTELS</v>
      </c>
      <c r="R2890" s="52" t="str">
        <f t="shared" si="828"/>
        <v>TOERKOOP REISBURO DE VEER</v>
      </c>
    </row>
    <row r="2891" spans="1:18" ht="15" customHeight="1">
      <c r="A2891" t="str">
        <f t="shared" si="811"/>
        <v>JAPANWALA, SAAID</v>
      </c>
      <c r="B2891" t="str">
        <f t="shared" si="812"/>
        <v>806-173018</v>
      </c>
      <c r="C2891">
        <f t="shared" si="813"/>
        <v>93155045</v>
      </c>
      <c r="D2891" t="str">
        <f t="shared" si="814"/>
        <v>Checked Out</v>
      </c>
      <c r="E2891" t="str">
        <f t="shared" si="815"/>
        <v>CRS</v>
      </c>
      <c r="F2891" t="str">
        <f t="shared" si="816"/>
        <v>RACK</v>
      </c>
      <c r="G2891" t="str">
        <f t="shared" si="817"/>
        <v>SBK</v>
      </c>
      <c r="H2891">
        <f t="shared" si="818"/>
        <v>105</v>
      </c>
      <c r="I2891">
        <f t="shared" si="819"/>
        <v>42591</v>
      </c>
      <c r="J2891">
        <f t="shared" si="820"/>
        <v>42595</v>
      </c>
      <c r="K2891" t="str">
        <f t="shared" si="821"/>
        <v>NQQ1</v>
      </c>
      <c r="L2891">
        <f t="shared" si="822"/>
        <v>115</v>
      </c>
      <c r="M2891">
        <f t="shared" si="823"/>
        <v>4</v>
      </c>
      <c r="N2891">
        <f t="shared" si="824"/>
        <v>0</v>
      </c>
      <c r="O2891">
        <f t="shared" si="825"/>
        <v>0</v>
      </c>
      <c r="P2891" s="52" t="str">
        <f t="shared" si="826"/>
        <v>BOOKING.COM</v>
      </c>
      <c r="Q2891" s="52" t="str">
        <f t="shared" si="827"/>
        <v>*JBS HOTELS</v>
      </c>
      <c r="R2891" s="52" t="str">
        <f t="shared" si="828"/>
        <v>TOERKOOP REISBURO DE VEER</v>
      </c>
    </row>
    <row r="2892" spans="1:18" ht="15" customHeight="1">
      <c r="A2892" t="str">
        <f t="shared" si="811"/>
        <v>JAPANWALA, SAAID</v>
      </c>
      <c r="B2892" t="str">
        <f t="shared" si="812"/>
        <v>806-173018</v>
      </c>
      <c r="C2892">
        <f t="shared" si="813"/>
        <v>93155045</v>
      </c>
      <c r="D2892" t="str">
        <f t="shared" si="814"/>
        <v>Checked Out</v>
      </c>
      <c r="E2892" t="str">
        <f t="shared" si="815"/>
        <v>CRS</v>
      </c>
      <c r="F2892" t="str">
        <f t="shared" si="816"/>
        <v>RACK</v>
      </c>
      <c r="G2892" t="str">
        <f t="shared" si="817"/>
        <v>SBK</v>
      </c>
      <c r="H2892">
        <f t="shared" si="818"/>
        <v>105</v>
      </c>
      <c r="I2892">
        <f t="shared" si="819"/>
        <v>42591</v>
      </c>
      <c r="J2892">
        <f t="shared" si="820"/>
        <v>42595</v>
      </c>
      <c r="K2892" t="str">
        <f t="shared" si="821"/>
        <v>NQQ1</v>
      </c>
      <c r="L2892">
        <f t="shared" si="822"/>
        <v>115</v>
      </c>
      <c r="M2892">
        <f t="shared" si="823"/>
        <v>4</v>
      </c>
      <c r="N2892">
        <f t="shared" si="824"/>
        <v>0</v>
      </c>
      <c r="O2892">
        <f t="shared" si="825"/>
        <v>0</v>
      </c>
      <c r="P2892" s="52" t="str">
        <f t="shared" si="826"/>
        <v>BOOKING.COM</v>
      </c>
      <c r="Q2892" s="52" t="str">
        <f t="shared" si="827"/>
        <v>*JBS HOTELS</v>
      </c>
      <c r="R2892" s="52" t="str">
        <f t="shared" si="828"/>
        <v>TOERKOOP REISBURO DE VEER</v>
      </c>
    </row>
    <row r="2893" spans="1:18" ht="15" customHeight="1">
      <c r="A2893" t="str">
        <f t="shared" si="811"/>
        <v>JAPANWALA, SAAID</v>
      </c>
      <c r="B2893" t="str">
        <f t="shared" si="812"/>
        <v>806-173018</v>
      </c>
      <c r="C2893">
        <f t="shared" si="813"/>
        <v>93155045</v>
      </c>
      <c r="D2893" t="str">
        <f t="shared" si="814"/>
        <v>Checked Out</v>
      </c>
      <c r="E2893" t="str">
        <f t="shared" si="815"/>
        <v>CRS</v>
      </c>
      <c r="F2893" t="str">
        <f t="shared" si="816"/>
        <v>RACK</v>
      </c>
      <c r="G2893" t="str">
        <f t="shared" si="817"/>
        <v>SBK</v>
      </c>
      <c r="H2893">
        <f t="shared" si="818"/>
        <v>105</v>
      </c>
      <c r="I2893">
        <f t="shared" si="819"/>
        <v>42591</v>
      </c>
      <c r="J2893">
        <f t="shared" si="820"/>
        <v>42595</v>
      </c>
      <c r="K2893" t="str">
        <f t="shared" si="821"/>
        <v>NQQ1</v>
      </c>
      <c r="L2893">
        <f t="shared" si="822"/>
        <v>115</v>
      </c>
      <c r="M2893">
        <f t="shared" si="823"/>
        <v>4</v>
      </c>
      <c r="N2893">
        <f t="shared" si="824"/>
        <v>0</v>
      </c>
      <c r="O2893">
        <f t="shared" si="825"/>
        <v>0</v>
      </c>
      <c r="P2893" s="52" t="str">
        <f t="shared" si="826"/>
        <v>BOOKING.COM</v>
      </c>
      <c r="Q2893" s="52" t="str">
        <f t="shared" si="827"/>
        <v>*JBS HOTELS</v>
      </c>
      <c r="R2893" s="52" t="str">
        <f t="shared" si="828"/>
        <v>TOERKOOP REISBURO DE VEER</v>
      </c>
    </row>
    <row r="2894" spans="1:18" ht="15" customHeight="1">
      <c r="A2894" t="str">
        <f t="shared" si="811"/>
        <v>JAPANWALA, SAAID</v>
      </c>
      <c r="B2894" t="str">
        <f t="shared" si="812"/>
        <v>806-173018</v>
      </c>
      <c r="C2894">
        <f t="shared" si="813"/>
        <v>93155045</v>
      </c>
      <c r="D2894" t="str">
        <f t="shared" si="814"/>
        <v>Checked Out</v>
      </c>
      <c r="E2894" t="str">
        <f t="shared" si="815"/>
        <v>CRS</v>
      </c>
      <c r="F2894" t="str">
        <f t="shared" si="816"/>
        <v>RACK</v>
      </c>
      <c r="G2894" t="str">
        <f t="shared" si="817"/>
        <v>SBK</v>
      </c>
      <c r="H2894">
        <f t="shared" si="818"/>
        <v>105</v>
      </c>
      <c r="I2894">
        <f t="shared" si="819"/>
        <v>42591</v>
      </c>
      <c r="J2894">
        <f t="shared" si="820"/>
        <v>42595</v>
      </c>
      <c r="K2894" t="str">
        <f t="shared" si="821"/>
        <v>NQQ1</v>
      </c>
      <c r="L2894">
        <f t="shared" si="822"/>
        <v>115</v>
      </c>
      <c r="M2894">
        <f t="shared" si="823"/>
        <v>4</v>
      </c>
      <c r="N2894">
        <f t="shared" si="824"/>
        <v>0</v>
      </c>
      <c r="O2894">
        <f t="shared" si="825"/>
        <v>0</v>
      </c>
      <c r="P2894" s="52" t="str">
        <f t="shared" si="826"/>
        <v>BOOKING.COM</v>
      </c>
      <c r="Q2894" s="52" t="str">
        <f t="shared" si="827"/>
        <v>*JBS HOTELS</v>
      </c>
      <c r="R2894" s="52" t="str">
        <f t="shared" si="828"/>
        <v>TOERKOOP REISBURO DE VEER</v>
      </c>
    </row>
    <row r="2895" spans="1:18" ht="15" customHeight="1">
      <c r="A2895" t="str">
        <f t="shared" si="811"/>
        <v>JAPANWALA, SAAID</v>
      </c>
      <c r="B2895" t="str">
        <f t="shared" si="812"/>
        <v>806-173018</v>
      </c>
      <c r="C2895">
        <f t="shared" si="813"/>
        <v>93155045</v>
      </c>
      <c r="D2895" t="str">
        <f t="shared" si="814"/>
        <v>Checked Out</v>
      </c>
      <c r="E2895" t="str">
        <f t="shared" si="815"/>
        <v>CRS</v>
      </c>
      <c r="F2895" t="str">
        <f t="shared" si="816"/>
        <v>RACK</v>
      </c>
      <c r="G2895" t="str">
        <f t="shared" si="817"/>
        <v>SBK</v>
      </c>
      <c r="H2895">
        <f t="shared" si="818"/>
        <v>105</v>
      </c>
      <c r="I2895">
        <f t="shared" si="819"/>
        <v>42591</v>
      </c>
      <c r="J2895">
        <f t="shared" si="820"/>
        <v>42595</v>
      </c>
      <c r="K2895" t="str">
        <f t="shared" si="821"/>
        <v>NQQ1</v>
      </c>
      <c r="L2895">
        <f t="shared" si="822"/>
        <v>115</v>
      </c>
      <c r="M2895">
        <f t="shared" si="823"/>
        <v>4</v>
      </c>
      <c r="N2895">
        <f t="shared" si="824"/>
        <v>0</v>
      </c>
      <c r="O2895">
        <f t="shared" si="825"/>
        <v>0</v>
      </c>
      <c r="P2895" s="52" t="str">
        <f t="shared" si="826"/>
        <v>BOOKING.COM</v>
      </c>
      <c r="Q2895" s="52" t="str">
        <f t="shared" si="827"/>
        <v>*JBS HOTELS</v>
      </c>
      <c r="R2895" s="52" t="str">
        <f t="shared" si="828"/>
        <v>TOERKOOP REISBURO DE VEER</v>
      </c>
    </row>
    <row r="2896" spans="1:18" ht="15" customHeight="1">
      <c r="A2896" t="str">
        <f t="shared" si="811"/>
        <v>JAPANWALA, SAAID</v>
      </c>
      <c r="B2896" t="str">
        <f t="shared" si="812"/>
        <v>806-173018</v>
      </c>
      <c r="C2896">
        <f t="shared" si="813"/>
        <v>93155045</v>
      </c>
      <c r="D2896" t="str">
        <f t="shared" si="814"/>
        <v>Checked Out</v>
      </c>
      <c r="E2896" t="str">
        <f t="shared" si="815"/>
        <v>CRS</v>
      </c>
      <c r="F2896" t="str">
        <f t="shared" si="816"/>
        <v>RACK</v>
      </c>
      <c r="G2896" t="str">
        <f t="shared" si="817"/>
        <v>SBK</v>
      </c>
      <c r="H2896">
        <f t="shared" si="818"/>
        <v>105</v>
      </c>
      <c r="I2896">
        <f t="shared" si="819"/>
        <v>42591</v>
      </c>
      <c r="J2896">
        <f t="shared" si="820"/>
        <v>42595</v>
      </c>
      <c r="K2896" t="str">
        <f t="shared" si="821"/>
        <v>NQQ1</v>
      </c>
      <c r="L2896">
        <f t="shared" si="822"/>
        <v>115</v>
      </c>
      <c r="M2896">
        <f t="shared" si="823"/>
        <v>4</v>
      </c>
      <c r="N2896">
        <f t="shared" si="824"/>
        <v>0</v>
      </c>
      <c r="O2896">
        <f t="shared" si="825"/>
        <v>0</v>
      </c>
      <c r="P2896" s="52" t="str">
        <f t="shared" si="826"/>
        <v>BOOKING.COM</v>
      </c>
      <c r="Q2896" s="52" t="str">
        <f t="shared" si="827"/>
        <v>*JBS HOTELS</v>
      </c>
      <c r="R2896" s="52" t="str">
        <f t="shared" si="828"/>
        <v>TOERKOOP REISBURO DE VEER</v>
      </c>
    </row>
    <row r="2897" spans="1:18" ht="15" customHeight="1">
      <c r="A2897" t="str">
        <f t="shared" si="811"/>
        <v>JAPANWALA, SAAID</v>
      </c>
      <c r="B2897" t="str">
        <f t="shared" si="812"/>
        <v>806-173018</v>
      </c>
      <c r="C2897">
        <f t="shared" si="813"/>
        <v>93155045</v>
      </c>
      <c r="D2897" t="str">
        <f t="shared" si="814"/>
        <v>Checked Out</v>
      </c>
      <c r="E2897" t="str">
        <f t="shared" si="815"/>
        <v>CRS</v>
      </c>
      <c r="F2897" t="str">
        <f t="shared" si="816"/>
        <v>RACK</v>
      </c>
      <c r="G2897" t="str">
        <f t="shared" si="817"/>
        <v>SBK</v>
      </c>
      <c r="H2897">
        <f t="shared" si="818"/>
        <v>105</v>
      </c>
      <c r="I2897">
        <f t="shared" si="819"/>
        <v>42591</v>
      </c>
      <c r="J2897">
        <f t="shared" si="820"/>
        <v>42595</v>
      </c>
      <c r="K2897" t="str">
        <f t="shared" si="821"/>
        <v>NQQ1</v>
      </c>
      <c r="L2897">
        <f t="shared" si="822"/>
        <v>115</v>
      </c>
      <c r="M2897">
        <f t="shared" si="823"/>
        <v>4</v>
      </c>
      <c r="N2897">
        <f t="shared" si="824"/>
        <v>0</v>
      </c>
      <c r="O2897">
        <f t="shared" si="825"/>
        <v>0</v>
      </c>
      <c r="P2897" s="52" t="str">
        <f t="shared" si="826"/>
        <v>BOOKING.COM</v>
      </c>
      <c r="Q2897" s="52" t="str">
        <f t="shared" si="827"/>
        <v>*JBS HOTELS</v>
      </c>
      <c r="R2897" s="52" t="str">
        <f t="shared" si="828"/>
        <v>TOERKOOP REISBURO DE VEER</v>
      </c>
    </row>
    <row r="2898" spans="1:18" ht="15" customHeight="1">
      <c r="A2898" t="str">
        <f t="shared" si="811"/>
        <v>JAPANWALA, SAAID</v>
      </c>
      <c r="B2898" t="str">
        <f t="shared" si="812"/>
        <v>806-173018</v>
      </c>
      <c r="C2898">
        <f t="shared" si="813"/>
        <v>93155045</v>
      </c>
      <c r="D2898" t="str">
        <f t="shared" si="814"/>
        <v>Checked Out</v>
      </c>
      <c r="E2898" t="str">
        <f t="shared" si="815"/>
        <v>CRS</v>
      </c>
      <c r="F2898" t="str">
        <f t="shared" si="816"/>
        <v>RACK</v>
      </c>
      <c r="G2898" t="str">
        <f t="shared" si="817"/>
        <v>SBK</v>
      </c>
      <c r="H2898">
        <f t="shared" si="818"/>
        <v>105</v>
      </c>
      <c r="I2898">
        <f t="shared" si="819"/>
        <v>42591</v>
      </c>
      <c r="J2898">
        <f t="shared" si="820"/>
        <v>42595</v>
      </c>
      <c r="K2898" t="str">
        <f t="shared" si="821"/>
        <v>NQQ1</v>
      </c>
      <c r="L2898">
        <f t="shared" si="822"/>
        <v>115</v>
      </c>
      <c r="M2898">
        <f t="shared" si="823"/>
        <v>4</v>
      </c>
      <c r="N2898">
        <f t="shared" si="824"/>
        <v>0</v>
      </c>
      <c r="O2898">
        <f t="shared" si="825"/>
        <v>0</v>
      </c>
      <c r="P2898" s="52" t="str">
        <f t="shared" si="826"/>
        <v>BOOKING.COM</v>
      </c>
      <c r="Q2898" s="52" t="str">
        <f t="shared" si="827"/>
        <v>*JBS HOTELS</v>
      </c>
      <c r="R2898" s="52" t="str">
        <f t="shared" si="828"/>
        <v>TOERKOOP REISBURO DE VEER</v>
      </c>
    </row>
    <row r="2899" spans="1:18" ht="15" customHeight="1">
      <c r="A2899" t="str">
        <f t="shared" si="811"/>
        <v>JAPANWALA, SAAID</v>
      </c>
      <c r="B2899" t="str">
        <f t="shared" si="812"/>
        <v>806-173018</v>
      </c>
      <c r="C2899">
        <f t="shared" si="813"/>
        <v>93155045</v>
      </c>
      <c r="D2899" t="str">
        <f t="shared" si="814"/>
        <v>Checked Out</v>
      </c>
      <c r="E2899" t="str">
        <f t="shared" si="815"/>
        <v>CRS</v>
      </c>
      <c r="F2899" t="str">
        <f t="shared" si="816"/>
        <v>RACK</v>
      </c>
      <c r="G2899" t="str">
        <f t="shared" si="817"/>
        <v>SBK</v>
      </c>
      <c r="H2899">
        <f t="shared" si="818"/>
        <v>105</v>
      </c>
      <c r="I2899">
        <f t="shared" si="819"/>
        <v>42591</v>
      </c>
      <c r="J2899">
        <f t="shared" si="820"/>
        <v>42595</v>
      </c>
      <c r="K2899" t="str">
        <f t="shared" si="821"/>
        <v>NQQ1</v>
      </c>
      <c r="L2899">
        <f t="shared" si="822"/>
        <v>115</v>
      </c>
      <c r="M2899">
        <f t="shared" si="823"/>
        <v>4</v>
      </c>
      <c r="N2899">
        <f t="shared" si="824"/>
        <v>0</v>
      </c>
      <c r="O2899">
        <f t="shared" si="825"/>
        <v>0</v>
      </c>
      <c r="P2899" s="52" t="str">
        <f t="shared" si="826"/>
        <v>BOOKING.COM</v>
      </c>
      <c r="Q2899" s="52" t="str">
        <f t="shared" si="827"/>
        <v>*JBS HOTELS</v>
      </c>
      <c r="R2899" s="52" t="str">
        <f t="shared" si="828"/>
        <v>TOERKOOP REISBURO DE VEER</v>
      </c>
    </row>
    <row r="2900" spans="1:18" ht="15" customHeight="1">
      <c r="A2900" t="str">
        <f t="shared" si="811"/>
        <v>JAPANWALA, SAAID</v>
      </c>
      <c r="B2900" t="str">
        <f t="shared" si="812"/>
        <v>806-173018</v>
      </c>
      <c r="C2900">
        <f t="shared" si="813"/>
        <v>93155045</v>
      </c>
      <c r="D2900" t="str">
        <f t="shared" si="814"/>
        <v>Checked Out</v>
      </c>
      <c r="E2900" t="str">
        <f t="shared" si="815"/>
        <v>CRS</v>
      </c>
      <c r="F2900" t="str">
        <f t="shared" si="816"/>
        <v>RACK</v>
      </c>
      <c r="G2900" t="str">
        <f t="shared" si="817"/>
        <v>SBK</v>
      </c>
      <c r="H2900">
        <f t="shared" si="818"/>
        <v>105</v>
      </c>
      <c r="I2900">
        <f t="shared" si="819"/>
        <v>42591</v>
      </c>
      <c r="J2900">
        <f t="shared" si="820"/>
        <v>42595</v>
      </c>
      <c r="K2900" t="str">
        <f t="shared" si="821"/>
        <v>NQQ1</v>
      </c>
      <c r="L2900">
        <f t="shared" si="822"/>
        <v>115</v>
      </c>
      <c r="M2900">
        <f t="shared" si="823"/>
        <v>4</v>
      </c>
      <c r="N2900">
        <f t="shared" si="824"/>
        <v>0</v>
      </c>
      <c r="O2900">
        <f t="shared" si="825"/>
        <v>0</v>
      </c>
      <c r="P2900" s="52" t="str">
        <f t="shared" si="826"/>
        <v>BOOKING.COM</v>
      </c>
      <c r="Q2900" s="52" t="str">
        <f t="shared" si="827"/>
        <v>*JBS HOTELS</v>
      </c>
      <c r="R2900" s="52" t="str">
        <f t="shared" si="828"/>
        <v>TOERKOOP REISBURO DE VEER</v>
      </c>
    </row>
    <row r="2901" spans="1:18" ht="15" customHeight="1">
      <c r="A2901" t="str">
        <f t="shared" si="811"/>
        <v>JAPANWALA, SAAID</v>
      </c>
      <c r="B2901" t="str">
        <f t="shared" si="812"/>
        <v>806-173018</v>
      </c>
      <c r="C2901">
        <f t="shared" si="813"/>
        <v>93155045</v>
      </c>
      <c r="D2901" t="str">
        <f t="shared" si="814"/>
        <v>Checked Out</v>
      </c>
      <c r="E2901" t="str">
        <f t="shared" si="815"/>
        <v>CRS</v>
      </c>
      <c r="F2901" t="str">
        <f t="shared" si="816"/>
        <v>RACK</v>
      </c>
      <c r="G2901" t="str">
        <f t="shared" si="817"/>
        <v>SBK</v>
      </c>
      <c r="H2901">
        <f t="shared" si="818"/>
        <v>105</v>
      </c>
      <c r="I2901">
        <f t="shared" si="819"/>
        <v>42591</v>
      </c>
      <c r="J2901">
        <f t="shared" si="820"/>
        <v>42595</v>
      </c>
      <c r="K2901" t="str">
        <f t="shared" si="821"/>
        <v>NQQ1</v>
      </c>
      <c r="L2901">
        <f t="shared" si="822"/>
        <v>115</v>
      </c>
      <c r="M2901">
        <f t="shared" si="823"/>
        <v>4</v>
      </c>
      <c r="N2901">
        <f t="shared" si="824"/>
        <v>0</v>
      </c>
      <c r="O2901">
        <f t="shared" si="825"/>
        <v>0</v>
      </c>
      <c r="P2901" s="52" t="str">
        <f t="shared" si="826"/>
        <v>BOOKING.COM</v>
      </c>
      <c r="Q2901" s="52" t="str">
        <f t="shared" si="827"/>
        <v>*JBS HOTELS</v>
      </c>
      <c r="R2901" s="52" t="str">
        <f t="shared" si="828"/>
        <v>TOERKOOP REISBURO DE VEER</v>
      </c>
    </row>
    <row r="2902" spans="1:18" ht="15" customHeight="1">
      <c r="A2902" t="str">
        <f t="shared" si="811"/>
        <v>JAPANWALA, SAAID</v>
      </c>
      <c r="B2902" t="str">
        <f t="shared" si="812"/>
        <v>806-173018</v>
      </c>
      <c r="C2902">
        <f t="shared" si="813"/>
        <v>93155045</v>
      </c>
      <c r="D2902" t="str">
        <f t="shared" si="814"/>
        <v>Checked Out</v>
      </c>
      <c r="E2902" t="str">
        <f t="shared" si="815"/>
        <v>CRS</v>
      </c>
      <c r="F2902" t="str">
        <f t="shared" si="816"/>
        <v>RACK</v>
      </c>
      <c r="G2902" t="str">
        <f t="shared" si="817"/>
        <v>SBK</v>
      </c>
      <c r="H2902">
        <f t="shared" si="818"/>
        <v>105</v>
      </c>
      <c r="I2902">
        <f t="shared" si="819"/>
        <v>42591</v>
      </c>
      <c r="J2902">
        <f t="shared" si="820"/>
        <v>42595</v>
      </c>
      <c r="K2902" t="str">
        <f t="shared" si="821"/>
        <v>NQQ1</v>
      </c>
      <c r="L2902">
        <f t="shared" si="822"/>
        <v>115</v>
      </c>
      <c r="M2902">
        <f t="shared" si="823"/>
        <v>4</v>
      </c>
      <c r="N2902">
        <f t="shared" si="824"/>
        <v>0</v>
      </c>
      <c r="O2902">
        <f t="shared" si="825"/>
        <v>0</v>
      </c>
      <c r="P2902" s="52" t="str">
        <f t="shared" si="826"/>
        <v>BOOKING.COM</v>
      </c>
      <c r="Q2902" s="52" t="str">
        <f t="shared" si="827"/>
        <v>*JBS HOTELS</v>
      </c>
      <c r="R2902" s="52" t="str">
        <f t="shared" si="828"/>
        <v>TOERKOOP REISBURO DE VEER</v>
      </c>
    </row>
    <row r="2903" spans="1:18" ht="15" customHeight="1">
      <c r="A2903" t="str">
        <f t="shared" si="811"/>
        <v>JAPANWALA, SAAID</v>
      </c>
      <c r="B2903" t="str">
        <f t="shared" si="812"/>
        <v>806-173018</v>
      </c>
      <c r="C2903">
        <f t="shared" si="813"/>
        <v>93155045</v>
      </c>
      <c r="D2903" t="str">
        <f t="shared" si="814"/>
        <v>Checked Out</v>
      </c>
      <c r="E2903" t="str">
        <f t="shared" si="815"/>
        <v>CRS</v>
      </c>
      <c r="F2903" t="str">
        <f t="shared" si="816"/>
        <v>RACK</v>
      </c>
      <c r="G2903" t="str">
        <f t="shared" si="817"/>
        <v>SBK</v>
      </c>
      <c r="H2903">
        <f t="shared" si="818"/>
        <v>105</v>
      </c>
      <c r="I2903">
        <f t="shared" si="819"/>
        <v>42591</v>
      </c>
      <c r="J2903">
        <f t="shared" si="820"/>
        <v>42595</v>
      </c>
      <c r="K2903" t="str">
        <f t="shared" si="821"/>
        <v>NQQ1</v>
      </c>
      <c r="L2903">
        <f t="shared" si="822"/>
        <v>115</v>
      </c>
      <c r="M2903">
        <f t="shared" si="823"/>
        <v>4</v>
      </c>
      <c r="N2903">
        <f t="shared" si="824"/>
        <v>0</v>
      </c>
      <c r="O2903">
        <f t="shared" si="825"/>
        <v>0</v>
      </c>
      <c r="P2903" s="52" t="str">
        <f t="shared" si="826"/>
        <v>BOOKING.COM</v>
      </c>
      <c r="Q2903" s="52" t="str">
        <f t="shared" si="827"/>
        <v>*JBS HOTELS</v>
      </c>
      <c r="R2903" s="52" t="str">
        <f t="shared" si="828"/>
        <v>TOERKOOP REISBURO DE VEER</v>
      </c>
    </row>
    <row r="2904" spans="1:18" ht="15" customHeight="1">
      <c r="A2904" t="str">
        <f t="shared" si="811"/>
        <v>JAPANWALA, SAAID</v>
      </c>
      <c r="B2904" t="str">
        <f t="shared" si="812"/>
        <v>806-173018</v>
      </c>
      <c r="C2904">
        <f t="shared" si="813"/>
        <v>93155045</v>
      </c>
      <c r="D2904" t="str">
        <f t="shared" si="814"/>
        <v>Checked Out</v>
      </c>
      <c r="E2904" t="str">
        <f t="shared" si="815"/>
        <v>CRS</v>
      </c>
      <c r="F2904" t="str">
        <f t="shared" si="816"/>
        <v>RACK</v>
      </c>
      <c r="G2904" t="str">
        <f t="shared" si="817"/>
        <v>SBK</v>
      </c>
      <c r="H2904">
        <f t="shared" si="818"/>
        <v>105</v>
      </c>
      <c r="I2904">
        <f t="shared" si="819"/>
        <v>42591</v>
      </c>
      <c r="J2904">
        <f t="shared" si="820"/>
        <v>42595</v>
      </c>
      <c r="K2904" t="str">
        <f t="shared" si="821"/>
        <v>NQQ1</v>
      </c>
      <c r="L2904">
        <f t="shared" si="822"/>
        <v>115</v>
      </c>
      <c r="M2904">
        <f t="shared" si="823"/>
        <v>4</v>
      </c>
      <c r="N2904">
        <f t="shared" si="824"/>
        <v>0</v>
      </c>
      <c r="O2904">
        <f t="shared" si="825"/>
        <v>0</v>
      </c>
      <c r="P2904" s="52" t="str">
        <f t="shared" si="826"/>
        <v>BOOKING.COM</v>
      </c>
      <c r="Q2904" s="52" t="str">
        <f t="shared" si="827"/>
        <v>*JBS HOTELS</v>
      </c>
      <c r="R2904" s="52" t="str">
        <f t="shared" si="828"/>
        <v>TOERKOOP REISBURO DE VEER</v>
      </c>
    </row>
    <row r="2905" spans="1:18" ht="15" customHeight="1">
      <c r="A2905" t="str">
        <f t="shared" si="811"/>
        <v>JAPANWALA, SAAID</v>
      </c>
      <c r="B2905" t="str">
        <f t="shared" si="812"/>
        <v>806-173018</v>
      </c>
      <c r="C2905">
        <f t="shared" si="813"/>
        <v>93155045</v>
      </c>
      <c r="D2905" t="str">
        <f t="shared" si="814"/>
        <v>Checked Out</v>
      </c>
      <c r="E2905" t="str">
        <f t="shared" si="815"/>
        <v>CRS</v>
      </c>
      <c r="F2905" t="str">
        <f t="shared" si="816"/>
        <v>RACK</v>
      </c>
      <c r="G2905" t="str">
        <f t="shared" si="817"/>
        <v>SBK</v>
      </c>
      <c r="H2905">
        <f t="shared" si="818"/>
        <v>105</v>
      </c>
      <c r="I2905">
        <f t="shared" si="819"/>
        <v>42591</v>
      </c>
      <c r="J2905">
        <f t="shared" si="820"/>
        <v>42595</v>
      </c>
      <c r="K2905" t="str">
        <f t="shared" si="821"/>
        <v>NQQ1</v>
      </c>
      <c r="L2905">
        <f t="shared" si="822"/>
        <v>115</v>
      </c>
      <c r="M2905">
        <f t="shared" si="823"/>
        <v>4</v>
      </c>
      <c r="N2905">
        <f t="shared" si="824"/>
        <v>0</v>
      </c>
      <c r="O2905">
        <f t="shared" si="825"/>
        <v>0</v>
      </c>
      <c r="P2905" s="52" t="str">
        <f t="shared" si="826"/>
        <v>BOOKING.COM</v>
      </c>
      <c r="Q2905" s="52" t="str">
        <f t="shared" si="827"/>
        <v>*JBS HOTELS</v>
      </c>
      <c r="R2905" s="52" t="str">
        <f t="shared" si="828"/>
        <v>TOERKOOP REISBURO DE VEER</v>
      </c>
    </row>
    <row r="2906" spans="1:18" ht="15" customHeight="1">
      <c r="A2906" t="str">
        <f t="shared" si="811"/>
        <v>JAPANWALA, SAAID</v>
      </c>
      <c r="B2906" t="str">
        <f t="shared" si="812"/>
        <v>806-173018</v>
      </c>
      <c r="C2906">
        <f t="shared" si="813"/>
        <v>93155045</v>
      </c>
      <c r="D2906" t="str">
        <f t="shared" si="814"/>
        <v>Checked Out</v>
      </c>
      <c r="E2906" t="str">
        <f t="shared" si="815"/>
        <v>CRS</v>
      </c>
      <c r="F2906" t="str">
        <f t="shared" si="816"/>
        <v>RACK</v>
      </c>
      <c r="G2906" t="str">
        <f t="shared" si="817"/>
        <v>SBK</v>
      </c>
      <c r="H2906">
        <f t="shared" si="818"/>
        <v>105</v>
      </c>
      <c r="I2906">
        <f t="shared" si="819"/>
        <v>42591</v>
      </c>
      <c r="J2906">
        <f t="shared" si="820"/>
        <v>42595</v>
      </c>
      <c r="K2906" t="str">
        <f t="shared" si="821"/>
        <v>NQQ1</v>
      </c>
      <c r="L2906">
        <f t="shared" si="822"/>
        <v>115</v>
      </c>
      <c r="M2906">
        <f t="shared" si="823"/>
        <v>4</v>
      </c>
      <c r="N2906">
        <f t="shared" si="824"/>
        <v>0</v>
      </c>
      <c r="O2906">
        <f t="shared" si="825"/>
        <v>0</v>
      </c>
      <c r="P2906" s="52" t="str">
        <f t="shared" si="826"/>
        <v>BOOKING.COM</v>
      </c>
      <c r="Q2906" s="52" t="str">
        <f t="shared" si="827"/>
        <v>*JBS HOTELS</v>
      </c>
      <c r="R2906" s="52" t="str">
        <f t="shared" si="828"/>
        <v>TOERKOOP REISBURO DE VEER</v>
      </c>
    </row>
    <row r="2907" spans="1:18" ht="15" customHeight="1">
      <c r="A2907" t="str">
        <f t="shared" si="811"/>
        <v>JAPANWALA, SAAID</v>
      </c>
      <c r="B2907" t="str">
        <f t="shared" si="812"/>
        <v>806-173018</v>
      </c>
      <c r="C2907">
        <f t="shared" si="813"/>
        <v>93155045</v>
      </c>
      <c r="D2907" t="str">
        <f t="shared" si="814"/>
        <v>Checked Out</v>
      </c>
      <c r="E2907" t="str">
        <f t="shared" si="815"/>
        <v>CRS</v>
      </c>
      <c r="F2907" t="str">
        <f t="shared" si="816"/>
        <v>RACK</v>
      </c>
      <c r="G2907" t="str">
        <f t="shared" si="817"/>
        <v>SBK</v>
      </c>
      <c r="H2907">
        <f t="shared" si="818"/>
        <v>105</v>
      </c>
      <c r="I2907">
        <f t="shared" si="819"/>
        <v>42591</v>
      </c>
      <c r="J2907">
        <f t="shared" si="820"/>
        <v>42595</v>
      </c>
      <c r="K2907" t="str">
        <f t="shared" si="821"/>
        <v>NQQ1</v>
      </c>
      <c r="L2907">
        <f t="shared" si="822"/>
        <v>115</v>
      </c>
      <c r="M2907">
        <f t="shared" si="823"/>
        <v>4</v>
      </c>
      <c r="N2907">
        <f t="shared" si="824"/>
        <v>0</v>
      </c>
      <c r="O2907">
        <f t="shared" si="825"/>
        <v>0</v>
      </c>
      <c r="P2907" s="52" t="str">
        <f t="shared" si="826"/>
        <v>BOOKING.COM</v>
      </c>
      <c r="Q2907" s="52" t="str">
        <f t="shared" si="827"/>
        <v>*JBS HOTELS</v>
      </c>
      <c r="R2907" s="52" t="str">
        <f t="shared" si="828"/>
        <v>TOERKOOP REISBURO DE VEER</v>
      </c>
    </row>
    <row r="2908" spans="1:18" ht="15" customHeight="1">
      <c r="A2908" t="str">
        <f t="shared" si="811"/>
        <v>JAPANWALA, SAAID</v>
      </c>
      <c r="B2908" t="str">
        <f t="shared" si="812"/>
        <v>806-173018</v>
      </c>
      <c r="C2908">
        <f t="shared" si="813"/>
        <v>93155045</v>
      </c>
      <c r="D2908" t="str">
        <f t="shared" si="814"/>
        <v>Checked Out</v>
      </c>
      <c r="E2908" t="str">
        <f t="shared" si="815"/>
        <v>CRS</v>
      </c>
      <c r="F2908" t="str">
        <f t="shared" si="816"/>
        <v>RACK</v>
      </c>
      <c r="G2908" t="str">
        <f t="shared" si="817"/>
        <v>SBK</v>
      </c>
      <c r="H2908">
        <f t="shared" si="818"/>
        <v>105</v>
      </c>
      <c r="I2908">
        <f t="shared" si="819"/>
        <v>42591</v>
      </c>
      <c r="J2908">
        <f t="shared" si="820"/>
        <v>42595</v>
      </c>
      <c r="K2908" t="str">
        <f t="shared" si="821"/>
        <v>NQQ1</v>
      </c>
      <c r="L2908">
        <f t="shared" si="822"/>
        <v>115</v>
      </c>
      <c r="M2908">
        <f t="shared" si="823"/>
        <v>4</v>
      </c>
      <c r="N2908">
        <f t="shared" si="824"/>
        <v>0</v>
      </c>
      <c r="O2908">
        <f t="shared" si="825"/>
        <v>0</v>
      </c>
      <c r="P2908" s="52" t="str">
        <f t="shared" si="826"/>
        <v>BOOKING.COM</v>
      </c>
      <c r="Q2908" s="52" t="str">
        <f t="shared" si="827"/>
        <v>*JBS HOTELS</v>
      </c>
      <c r="R2908" s="52" t="str">
        <f t="shared" si="828"/>
        <v>TOERKOOP REISBURO DE VEER</v>
      </c>
    </row>
    <row r="2909" spans="1:18" ht="15" customHeight="1">
      <c r="A2909" t="str">
        <f t="shared" ref="A2909:A2972" si="829">A2908</f>
        <v>JAPANWALA, SAAID</v>
      </c>
      <c r="B2909" t="str">
        <f t="shared" ref="B2909:B2972" si="830">B2908</f>
        <v>806-173018</v>
      </c>
      <c r="C2909">
        <f t="shared" ref="C2909:C2972" si="831">C2908</f>
        <v>93155045</v>
      </c>
      <c r="D2909" t="str">
        <f t="shared" ref="D2909:D2972" si="832">D2908</f>
        <v>Checked Out</v>
      </c>
      <c r="E2909" t="str">
        <f t="shared" ref="E2909:E2972" si="833">E2908</f>
        <v>CRS</v>
      </c>
      <c r="F2909" t="str">
        <f t="shared" ref="F2909:F2972" si="834">F2908</f>
        <v>RACK</v>
      </c>
      <c r="G2909" t="str">
        <f t="shared" ref="G2909:G2972" si="835">G2908</f>
        <v>SBK</v>
      </c>
      <c r="H2909">
        <f t="shared" ref="H2909:H2972" si="836">H2908</f>
        <v>105</v>
      </c>
      <c r="I2909">
        <f t="shared" ref="I2909:I2972" si="837">I2908</f>
        <v>42591</v>
      </c>
      <c r="J2909">
        <f t="shared" ref="J2909:J2972" si="838">J2908</f>
        <v>42595</v>
      </c>
      <c r="K2909" t="str">
        <f t="shared" ref="K2909:K2972" si="839">K2908</f>
        <v>NQQ1</v>
      </c>
      <c r="L2909">
        <f t="shared" ref="L2909:L2972" si="840">L2908</f>
        <v>115</v>
      </c>
      <c r="M2909">
        <f t="shared" ref="M2909:M2972" si="841">M2908</f>
        <v>4</v>
      </c>
      <c r="N2909">
        <f t="shared" ref="N2909:N2972" si="842">N2908</f>
        <v>0</v>
      </c>
      <c r="O2909">
        <f t="shared" ref="O2909:O2972" si="843">O2908</f>
        <v>0</v>
      </c>
      <c r="P2909" s="52" t="str">
        <f t="shared" ref="P2909:P2972" si="844">P2908</f>
        <v>BOOKING.COM</v>
      </c>
      <c r="Q2909" s="52" t="str">
        <f t="shared" ref="Q2909:Q2972" si="845">Q2908</f>
        <v>*JBS HOTELS</v>
      </c>
      <c r="R2909" s="52" t="str">
        <f t="shared" ref="R2909:R2972" si="846">R2908</f>
        <v>TOERKOOP REISBURO DE VEER</v>
      </c>
    </row>
    <row r="2910" spans="1:18" ht="15" customHeight="1">
      <c r="A2910" t="str">
        <f t="shared" si="829"/>
        <v>JAPANWALA, SAAID</v>
      </c>
      <c r="B2910" t="str">
        <f t="shared" si="830"/>
        <v>806-173018</v>
      </c>
      <c r="C2910">
        <f t="shared" si="831"/>
        <v>93155045</v>
      </c>
      <c r="D2910" t="str">
        <f t="shared" si="832"/>
        <v>Checked Out</v>
      </c>
      <c r="E2910" t="str">
        <f t="shared" si="833"/>
        <v>CRS</v>
      </c>
      <c r="F2910" t="str">
        <f t="shared" si="834"/>
        <v>RACK</v>
      </c>
      <c r="G2910" t="str">
        <f t="shared" si="835"/>
        <v>SBK</v>
      </c>
      <c r="H2910">
        <f t="shared" si="836"/>
        <v>105</v>
      </c>
      <c r="I2910">
        <f t="shared" si="837"/>
        <v>42591</v>
      </c>
      <c r="J2910">
        <f t="shared" si="838"/>
        <v>42595</v>
      </c>
      <c r="K2910" t="str">
        <f t="shared" si="839"/>
        <v>NQQ1</v>
      </c>
      <c r="L2910">
        <f t="shared" si="840"/>
        <v>115</v>
      </c>
      <c r="M2910">
        <f t="shared" si="841"/>
        <v>4</v>
      </c>
      <c r="N2910">
        <f t="shared" si="842"/>
        <v>0</v>
      </c>
      <c r="O2910">
        <f t="shared" si="843"/>
        <v>0</v>
      </c>
      <c r="P2910" s="52" t="str">
        <f t="shared" si="844"/>
        <v>BOOKING.COM</v>
      </c>
      <c r="Q2910" s="52" t="str">
        <f t="shared" si="845"/>
        <v>*JBS HOTELS</v>
      </c>
      <c r="R2910" s="52" t="str">
        <f t="shared" si="846"/>
        <v>TOERKOOP REISBURO DE VEER</v>
      </c>
    </row>
    <row r="2911" spans="1:18" ht="15" customHeight="1">
      <c r="A2911" t="str">
        <f t="shared" si="829"/>
        <v>JAPANWALA, SAAID</v>
      </c>
      <c r="B2911" t="str">
        <f t="shared" si="830"/>
        <v>806-173018</v>
      </c>
      <c r="C2911">
        <f t="shared" si="831"/>
        <v>93155045</v>
      </c>
      <c r="D2911" t="str">
        <f t="shared" si="832"/>
        <v>Checked Out</v>
      </c>
      <c r="E2911" t="str">
        <f t="shared" si="833"/>
        <v>CRS</v>
      </c>
      <c r="F2911" t="str">
        <f t="shared" si="834"/>
        <v>RACK</v>
      </c>
      <c r="G2911" t="str">
        <f t="shared" si="835"/>
        <v>SBK</v>
      </c>
      <c r="H2911">
        <f t="shared" si="836"/>
        <v>105</v>
      </c>
      <c r="I2911">
        <f t="shared" si="837"/>
        <v>42591</v>
      </c>
      <c r="J2911">
        <f t="shared" si="838"/>
        <v>42595</v>
      </c>
      <c r="K2911" t="str">
        <f t="shared" si="839"/>
        <v>NQQ1</v>
      </c>
      <c r="L2911">
        <f t="shared" si="840"/>
        <v>115</v>
      </c>
      <c r="M2911">
        <f t="shared" si="841"/>
        <v>4</v>
      </c>
      <c r="N2911">
        <f t="shared" si="842"/>
        <v>0</v>
      </c>
      <c r="O2911">
        <f t="shared" si="843"/>
        <v>0</v>
      </c>
      <c r="P2911" s="52" t="str">
        <f t="shared" si="844"/>
        <v>BOOKING.COM</v>
      </c>
      <c r="Q2911" s="52" t="str">
        <f t="shared" si="845"/>
        <v>*JBS HOTELS</v>
      </c>
      <c r="R2911" s="52" t="str">
        <f t="shared" si="846"/>
        <v>TOERKOOP REISBURO DE VEER</v>
      </c>
    </row>
    <row r="2912" spans="1:18" ht="15" customHeight="1">
      <c r="A2912" t="str">
        <f t="shared" si="829"/>
        <v>JAPANWALA, SAAID</v>
      </c>
      <c r="B2912" t="str">
        <f t="shared" si="830"/>
        <v>806-173018</v>
      </c>
      <c r="C2912">
        <f t="shared" si="831"/>
        <v>93155045</v>
      </c>
      <c r="D2912" t="str">
        <f t="shared" si="832"/>
        <v>Checked Out</v>
      </c>
      <c r="E2912" t="str">
        <f t="shared" si="833"/>
        <v>CRS</v>
      </c>
      <c r="F2912" t="str">
        <f t="shared" si="834"/>
        <v>RACK</v>
      </c>
      <c r="G2912" t="str">
        <f t="shared" si="835"/>
        <v>SBK</v>
      </c>
      <c r="H2912">
        <f t="shared" si="836"/>
        <v>105</v>
      </c>
      <c r="I2912">
        <f t="shared" si="837"/>
        <v>42591</v>
      </c>
      <c r="J2912">
        <f t="shared" si="838"/>
        <v>42595</v>
      </c>
      <c r="K2912" t="str">
        <f t="shared" si="839"/>
        <v>NQQ1</v>
      </c>
      <c r="L2912">
        <f t="shared" si="840"/>
        <v>115</v>
      </c>
      <c r="M2912">
        <f t="shared" si="841"/>
        <v>4</v>
      </c>
      <c r="N2912">
        <f t="shared" si="842"/>
        <v>0</v>
      </c>
      <c r="O2912">
        <f t="shared" si="843"/>
        <v>0</v>
      </c>
      <c r="P2912" s="52" t="str">
        <f t="shared" si="844"/>
        <v>BOOKING.COM</v>
      </c>
      <c r="Q2912" s="52" t="str">
        <f t="shared" si="845"/>
        <v>*JBS HOTELS</v>
      </c>
      <c r="R2912" s="52" t="str">
        <f t="shared" si="846"/>
        <v>TOERKOOP REISBURO DE VEER</v>
      </c>
    </row>
    <row r="2913" spans="1:18" ht="15" customHeight="1">
      <c r="A2913" t="str">
        <f t="shared" si="829"/>
        <v>JAPANWALA, SAAID</v>
      </c>
      <c r="B2913" t="str">
        <f t="shared" si="830"/>
        <v>806-173018</v>
      </c>
      <c r="C2913">
        <f t="shared" si="831"/>
        <v>93155045</v>
      </c>
      <c r="D2913" t="str">
        <f t="shared" si="832"/>
        <v>Checked Out</v>
      </c>
      <c r="E2913" t="str">
        <f t="shared" si="833"/>
        <v>CRS</v>
      </c>
      <c r="F2913" t="str">
        <f t="shared" si="834"/>
        <v>RACK</v>
      </c>
      <c r="G2913" t="str">
        <f t="shared" si="835"/>
        <v>SBK</v>
      </c>
      <c r="H2913">
        <f t="shared" si="836"/>
        <v>105</v>
      </c>
      <c r="I2913">
        <f t="shared" si="837"/>
        <v>42591</v>
      </c>
      <c r="J2913">
        <f t="shared" si="838"/>
        <v>42595</v>
      </c>
      <c r="K2913" t="str">
        <f t="shared" si="839"/>
        <v>NQQ1</v>
      </c>
      <c r="L2913">
        <f t="shared" si="840"/>
        <v>115</v>
      </c>
      <c r="M2913">
        <f t="shared" si="841"/>
        <v>4</v>
      </c>
      <c r="N2913">
        <f t="shared" si="842"/>
        <v>0</v>
      </c>
      <c r="O2913">
        <f t="shared" si="843"/>
        <v>0</v>
      </c>
      <c r="P2913" s="52" t="str">
        <f t="shared" si="844"/>
        <v>BOOKING.COM</v>
      </c>
      <c r="Q2913" s="52" t="str">
        <f t="shared" si="845"/>
        <v>*JBS HOTELS</v>
      </c>
      <c r="R2913" s="52" t="str">
        <f t="shared" si="846"/>
        <v>TOERKOOP REISBURO DE VEER</v>
      </c>
    </row>
    <row r="2914" spans="1:18" ht="15" customHeight="1">
      <c r="A2914" t="str">
        <f t="shared" si="829"/>
        <v>JAPANWALA, SAAID</v>
      </c>
      <c r="B2914" t="str">
        <f t="shared" si="830"/>
        <v>806-173018</v>
      </c>
      <c r="C2914">
        <f t="shared" si="831"/>
        <v>93155045</v>
      </c>
      <c r="D2914" t="str">
        <f t="shared" si="832"/>
        <v>Checked Out</v>
      </c>
      <c r="E2914" t="str">
        <f t="shared" si="833"/>
        <v>CRS</v>
      </c>
      <c r="F2914" t="str">
        <f t="shared" si="834"/>
        <v>RACK</v>
      </c>
      <c r="G2914" t="str">
        <f t="shared" si="835"/>
        <v>SBK</v>
      </c>
      <c r="H2914">
        <f t="shared" si="836"/>
        <v>105</v>
      </c>
      <c r="I2914">
        <f t="shared" si="837"/>
        <v>42591</v>
      </c>
      <c r="J2914">
        <f t="shared" si="838"/>
        <v>42595</v>
      </c>
      <c r="K2914" t="str">
        <f t="shared" si="839"/>
        <v>NQQ1</v>
      </c>
      <c r="L2914">
        <f t="shared" si="840"/>
        <v>115</v>
      </c>
      <c r="M2914">
        <f t="shared" si="841"/>
        <v>4</v>
      </c>
      <c r="N2914">
        <f t="shared" si="842"/>
        <v>0</v>
      </c>
      <c r="O2914">
        <f t="shared" si="843"/>
        <v>0</v>
      </c>
      <c r="P2914" s="52" t="str">
        <f t="shared" si="844"/>
        <v>BOOKING.COM</v>
      </c>
      <c r="Q2914" s="52" t="str">
        <f t="shared" si="845"/>
        <v>*JBS HOTELS</v>
      </c>
      <c r="R2914" s="52" t="str">
        <f t="shared" si="846"/>
        <v>TOERKOOP REISBURO DE VEER</v>
      </c>
    </row>
    <row r="2915" spans="1:18" ht="15" customHeight="1">
      <c r="A2915" t="str">
        <f t="shared" si="829"/>
        <v>JAPANWALA, SAAID</v>
      </c>
      <c r="B2915" t="str">
        <f t="shared" si="830"/>
        <v>806-173018</v>
      </c>
      <c r="C2915">
        <f t="shared" si="831"/>
        <v>93155045</v>
      </c>
      <c r="D2915" t="str">
        <f t="shared" si="832"/>
        <v>Checked Out</v>
      </c>
      <c r="E2915" t="str">
        <f t="shared" si="833"/>
        <v>CRS</v>
      </c>
      <c r="F2915" t="str">
        <f t="shared" si="834"/>
        <v>RACK</v>
      </c>
      <c r="G2915" t="str">
        <f t="shared" si="835"/>
        <v>SBK</v>
      </c>
      <c r="H2915">
        <f t="shared" si="836"/>
        <v>105</v>
      </c>
      <c r="I2915">
        <f t="shared" si="837"/>
        <v>42591</v>
      </c>
      <c r="J2915">
        <f t="shared" si="838"/>
        <v>42595</v>
      </c>
      <c r="K2915" t="str">
        <f t="shared" si="839"/>
        <v>NQQ1</v>
      </c>
      <c r="L2915">
        <f t="shared" si="840"/>
        <v>115</v>
      </c>
      <c r="M2915">
        <f t="shared" si="841"/>
        <v>4</v>
      </c>
      <c r="N2915">
        <f t="shared" si="842"/>
        <v>0</v>
      </c>
      <c r="O2915">
        <f t="shared" si="843"/>
        <v>0</v>
      </c>
      <c r="P2915" s="52" t="str">
        <f t="shared" si="844"/>
        <v>BOOKING.COM</v>
      </c>
      <c r="Q2915" s="52" t="str">
        <f t="shared" si="845"/>
        <v>*JBS HOTELS</v>
      </c>
      <c r="R2915" s="52" t="str">
        <f t="shared" si="846"/>
        <v>TOERKOOP REISBURO DE VEER</v>
      </c>
    </row>
    <row r="2916" spans="1:18" ht="15" customHeight="1">
      <c r="A2916" t="str">
        <f t="shared" si="829"/>
        <v>JAPANWALA, SAAID</v>
      </c>
      <c r="B2916" t="str">
        <f t="shared" si="830"/>
        <v>806-173018</v>
      </c>
      <c r="C2916">
        <f t="shared" si="831"/>
        <v>93155045</v>
      </c>
      <c r="D2916" t="str">
        <f t="shared" si="832"/>
        <v>Checked Out</v>
      </c>
      <c r="E2916" t="str">
        <f t="shared" si="833"/>
        <v>CRS</v>
      </c>
      <c r="F2916" t="str">
        <f t="shared" si="834"/>
        <v>RACK</v>
      </c>
      <c r="G2916" t="str">
        <f t="shared" si="835"/>
        <v>SBK</v>
      </c>
      <c r="H2916">
        <f t="shared" si="836"/>
        <v>105</v>
      </c>
      <c r="I2916">
        <f t="shared" si="837"/>
        <v>42591</v>
      </c>
      <c r="J2916">
        <f t="shared" si="838"/>
        <v>42595</v>
      </c>
      <c r="K2916" t="str">
        <f t="shared" si="839"/>
        <v>NQQ1</v>
      </c>
      <c r="L2916">
        <f t="shared" si="840"/>
        <v>115</v>
      </c>
      <c r="M2916">
        <f t="shared" si="841"/>
        <v>4</v>
      </c>
      <c r="N2916">
        <f t="shared" si="842"/>
        <v>0</v>
      </c>
      <c r="O2916">
        <f t="shared" si="843"/>
        <v>0</v>
      </c>
      <c r="P2916" s="52" t="str">
        <f t="shared" si="844"/>
        <v>BOOKING.COM</v>
      </c>
      <c r="Q2916" s="52" t="str">
        <f t="shared" si="845"/>
        <v>*JBS HOTELS</v>
      </c>
      <c r="R2916" s="52" t="str">
        <f t="shared" si="846"/>
        <v>TOERKOOP REISBURO DE VEER</v>
      </c>
    </row>
    <row r="2917" spans="1:18" ht="15" customHeight="1">
      <c r="A2917" t="str">
        <f t="shared" si="829"/>
        <v>JAPANWALA, SAAID</v>
      </c>
      <c r="B2917" t="str">
        <f t="shared" si="830"/>
        <v>806-173018</v>
      </c>
      <c r="C2917">
        <f t="shared" si="831"/>
        <v>93155045</v>
      </c>
      <c r="D2917" t="str">
        <f t="shared" si="832"/>
        <v>Checked Out</v>
      </c>
      <c r="E2917" t="str">
        <f t="shared" si="833"/>
        <v>CRS</v>
      </c>
      <c r="F2917" t="str">
        <f t="shared" si="834"/>
        <v>RACK</v>
      </c>
      <c r="G2917" t="str">
        <f t="shared" si="835"/>
        <v>SBK</v>
      </c>
      <c r="H2917">
        <f t="shared" si="836"/>
        <v>105</v>
      </c>
      <c r="I2917">
        <f t="shared" si="837"/>
        <v>42591</v>
      </c>
      <c r="J2917">
        <f t="shared" si="838"/>
        <v>42595</v>
      </c>
      <c r="K2917" t="str">
        <f t="shared" si="839"/>
        <v>NQQ1</v>
      </c>
      <c r="L2917">
        <f t="shared" si="840"/>
        <v>115</v>
      </c>
      <c r="M2917">
        <f t="shared" si="841"/>
        <v>4</v>
      </c>
      <c r="N2917">
        <f t="shared" si="842"/>
        <v>0</v>
      </c>
      <c r="O2917">
        <f t="shared" si="843"/>
        <v>0</v>
      </c>
      <c r="P2917" s="52" t="str">
        <f t="shared" si="844"/>
        <v>BOOKING.COM</v>
      </c>
      <c r="Q2917" s="52" t="str">
        <f t="shared" si="845"/>
        <v>*JBS HOTELS</v>
      </c>
      <c r="R2917" s="52" t="str">
        <f t="shared" si="846"/>
        <v>TOERKOOP REISBURO DE VEER</v>
      </c>
    </row>
    <row r="2918" spans="1:18" ht="15" customHeight="1">
      <c r="A2918" t="str">
        <f t="shared" si="829"/>
        <v>JAPANWALA, SAAID</v>
      </c>
      <c r="B2918" t="str">
        <f t="shared" si="830"/>
        <v>806-173018</v>
      </c>
      <c r="C2918">
        <f t="shared" si="831"/>
        <v>93155045</v>
      </c>
      <c r="D2918" t="str">
        <f t="shared" si="832"/>
        <v>Checked Out</v>
      </c>
      <c r="E2918" t="str">
        <f t="shared" si="833"/>
        <v>CRS</v>
      </c>
      <c r="F2918" t="str">
        <f t="shared" si="834"/>
        <v>RACK</v>
      </c>
      <c r="G2918" t="str">
        <f t="shared" si="835"/>
        <v>SBK</v>
      </c>
      <c r="H2918">
        <f t="shared" si="836"/>
        <v>105</v>
      </c>
      <c r="I2918">
        <f t="shared" si="837"/>
        <v>42591</v>
      </c>
      <c r="J2918">
        <f t="shared" si="838"/>
        <v>42595</v>
      </c>
      <c r="K2918" t="str">
        <f t="shared" si="839"/>
        <v>NQQ1</v>
      </c>
      <c r="L2918">
        <f t="shared" si="840"/>
        <v>115</v>
      </c>
      <c r="M2918">
        <f t="shared" si="841"/>
        <v>4</v>
      </c>
      <c r="N2918">
        <f t="shared" si="842"/>
        <v>0</v>
      </c>
      <c r="O2918">
        <f t="shared" si="843"/>
        <v>0</v>
      </c>
      <c r="P2918" s="52" t="str">
        <f t="shared" si="844"/>
        <v>BOOKING.COM</v>
      </c>
      <c r="Q2918" s="52" t="str">
        <f t="shared" si="845"/>
        <v>*JBS HOTELS</v>
      </c>
      <c r="R2918" s="52" t="str">
        <f t="shared" si="846"/>
        <v>TOERKOOP REISBURO DE VEER</v>
      </c>
    </row>
    <row r="2919" spans="1:18" ht="15" customHeight="1">
      <c r="A2919" t="str">
        <f t="shared" si="829"/>
        <v>JAPANWALA, SAAID</v>
      </c>
      <c r="B2919" t="str">
        <f t="shared" si="830"/>
        <v>806-173018</v>
      </c>
      <c r="C2919">
        <f t="shared" si="831"/>
        <v>93155045</v>
      </c>
      <c r="D2919" t="str">
        <f t="shared" si="832"/>
        <v>Checked Out</v>
      </c>
      <c r="E2919" t="str">
        <f t="shared" si="833"/>
        <v>CRS</v>
      </c>
      <c r="F2919" t="str">
        <f t="shared" si="834"/>
        <v>RACK</v>
      </c>
      <c r="G2919" t="str">
        <f t="shared" si="835"/>
        <v>SBK</v>
      </c>
      <c r="H2919">
        <f t="shared" si="836"/>
        <v>105</v>
      </c>
      <c r="I2919">
        <f t="shared" si="837"/>
        <v>42591</v>
      </c>
      <c r="J2919">
        <f t="shared" si="838"/>
        <v>42595</v>
      </c>
      <c r="K2919" t="str">
        <f t="shared" si="839"/>
        <v>NQQ1</v>
      </c>
      <c r="L2919">
        <f t="shared" si="840"/>
        <v>115</v>
      </c>
      <c r="M2919">
        <f t="shared" si="841"/>
        <v>4</v>
      </c>
      <c r="N2919">
        <f t="shared" si="842"/>
        <v>0</v>
      </c>
      <c r="O2919">
        <f t="shared" si="843"/>
        <v>0</v>
      </c>
      <c r="P2919" s="52" t="str">
        <f t="shared" si="844"/>
        <v>BOOKING.COM</v>
      </c>
      <c r="Q2919" s="52" t="str">
        <f t="shared" si="845"/>
        <v>*JBS HOTELS</v>
      </c>
      <c r="R2919" s="52" t="str">
        <f t="shared" si="846"/>
        <v>TOERKOOP REISBURO DE VEER</v>
      </c>
    </row>
    <row r="2920" spans="1:18" ht="15" customHeight="1">
      <c r="A2920" t="str">
        <f t="shared" si="829"/>
        <v>JAPANWALA, SAAID</v>
      </c>
      <c r="B2920" t="str">
        <f t="shared" si="830"/>
        <v>806-173018</v>
      </c>
      <c r="C2920">
        <f t="shared" si="831"/>
        <v>93155045</v>
      </c>
      <c r="D2920" t="str">
        <f t="shared" si="832"/>
        <v>Checked Out</v>
      </c>
      <c r="E2920" t="str">
        <f t="shared" si="833"/>
        <v>CRS</v>
      </c>
      <c r="F2920" t="str">
        <f t="shared" si="834"/>
        <v>RACK</v>
      </c>
      <c r="G2920" t="str">
        <f t="shared" si="835"/>
        <v>SBK</v>
      </c>
      <c r="H2920">
        <f t="shared" si="836"/>
        <v>105</v>
      </c>
      <c r="I2920">
        <f t="shared" si="837"/>
        <v>42591</v>
      </c>
      <c r="J2920">
        <f t="shared" si="838"/>
        <v>42595</v>
      </c>
      <c r="K2920" t="str">
        <f t="shared" si="839"/>
        <v>NQQ1</v>
      </c>
      <c r="L2920">
        <f t="shared" si="840"/>
        <v>115</v>
      </c>
      <c r="M2920">
        <f t="shared" si="841"/>
        <v>4</v>
      </c>
      <c r="N2920">
        <f t="shared" si="842"/>
        <v>0</v>
      </c>
      <c r="O2920">
        <f t="shared" si="843"/>
        <v>0</v>
      </c>
      <c r="P2920" s="52" t="str">
        <f t="shared" si="844"/>
        <v>BOOKING.COM</v>
      </c>
      <c r="Q2920" s="52" t="str">
        <f t="shared" si="845"/>
        <v>*JBS HOTELS</v>
      </c>
      <c r="R2920" s="52" t="str">
        <f t="shared" si="846"/>
        <v>TOERKOOP REISBURO DE VEER</v>
      </c>
    </row>
    <row r="2921" spans="1:18" ht="15" customHeight="1">
      <c r="A2921" t="str">
        <f t="shared" si="829"/>
        <v>JAPANWALA, SAAID</v>
      </c>
      <c r="B2921" t="str">
        <f t="shared" si="830"/>
        <v>806-173018</v>
      </c>
      <c r="C2921">
        <f t="shared" si="831"/>
        <v>93155045</v>
      </c>
      <c r="D2921" t="str">
        <f t="shared" si="832"/>
        <v>Checked Out</v>
      </c>
      <c r="E2921" t="str">
        <f t="shared" si="833"/>
        <v>CRS</v>
      </c>
      <c r="F2921" t="str">
        <f t="shared" si="834"/>
        <v>RACK</v>
      </c>
      <c r="G2921" t="str">
        <f t="shared" si="835"/>
        <v>SBK</v>
      </c>
      <c r="H2921">
        <f t="shared" si="836"/>
        <v>105</v>
      </c>
      <c r="I2921">
        <f t="shared" si="837"/>
        <v>42591</v>
      </c>
      <c r="J2921">
        <f t="shared" si="838"/>
        <v>42595</v>
      </c>
      <c r="K2921" t="str">
        <f t="shared" si="839"/>
        <v>NQQ1</v>
      </c>
      <c r="L2921">
        <f t="shared" si="840"/>
        <v>115</v>
      </c>
      <c r="M2921">
        <f t="shared" si="841"/>
        <v>4</v>
      </c>
      <c r="N2921">
        <f t="shared" si="842"/>
        <v>0</v>
      </c>
      <c r="O2921">
        <f t="shared" si="843"/>
        <v>0</v>
      </c>
      <c r="P2921" s="52" t="str">
        <f t="shared" si="844"/>
        <v>BOOKING.COM</v>
      </c>
      <c r="Q2921" s="52" t="str">
        <f t="shared" si="845"/>
        <v>*JBS HOTELS</v>
      </c>
      <c r="R2921" s="52" t="str">
        <f t="shared" si="846"/>
        <v>TOERKOOP REISBURO DE VEER</v>
      </c>
    </row>
    <row r="2922" spans="1:18" ht="15" customHeight="1">
      <c r="A2922" t="str">
        <f t="shared" si="829"/>
        <v>JAPANWALA, SAAID</v>
      </c>
      <c r="B2922" t="str">
        <f t="shared" si="830"/>
        <v>806-173018</v>
      </c>
      <c r="C2922">
        <f t="shared" si="831"/>
        <v>93155045</v>
      </c>
      <c r="D2922" t="str">
        <f t="shared" si="832"/>
        <v>Checked Out</v>
      </c>
      <c r="E2922" t="str">
        <f t="shared" si="833"/>
        <v>CRS</v>
      </c>
      <c r="F2922" t="str">
        <f t="shared" si="834"/>
        <v>RACK</v>
      </c>
      <c r="G2922" t="str">
        <f t="shared" si="835"/>
        <v>SBK</v>
      </c>
      <c r="H2922">
        <f t="shared" si="836"/>
        <v>105</v>
      </c>
      <c r="I2922">
        <f t="shared" si="837"/>
        <v>42591</v>
      </c>
      <c r="J2922">
        <f t="shared" si="838"/>
        <v>42595</v>
      </c>
      <c r="K2922" t="str">
        <f t="shared" si="839"/>
        <v>NQQ1</v>
      </c>
      <c r="L2922">
        <f t="shared" si="840"/>
        <v>115</v>
      </c>
      <c r="M2922">
        <f t="shared" si="841"/>
        <v>4</v>
      </c>
      <c r="N2922">
        <f t="shared" si="842"/>
        <v>0</v>
      </c>
      <c r="O2922">
        <f t="shared" si="843"/>
        <v>0</v>
      </c>
      <c r="P2922" s="52" t="str">
        <f t="shared" si="844"/>
        <v>BOOKING.COM</v>
      </c>
      <c r="Q2922" s="52" t="str">
        <f t="shared" si="845"/>
        <v>*JBS HOTELS</v>
      </c>
      <c r="R2922" s="52" t="str">
        <f t="shared" si="846"/>
        <v>TOERKOOP REISBURO DE VEER</v>
      </c>
    </row>
    <row r="2923" spans="1:18" ht="15" customHeight="1">
      <c r="A2923" t="str">
        <f t="shared" si="829"/>
        <v>JAPANWALA, SAAID</v>
      </c>
      <c r="B2923" t="str">
        <f t="shared" si="830"/>
        <v>806-173018</v>
      </c>
      <c r="C2923">
        <f t="shared" si="831"/>
        <v>93155045</v>
      </c>
      <c r="D2923" t="str">
        <f t="shared" si="832"/>
        <v>Checked Out</v>
      </c>
      <c r="E2923" t="str">
        <f t="shared" si="833"/>
        <v>CRS</v>
      </c>
      <c r="F2923" t="str">
        <f t="shared" si="834"/>
        <v>RACK</v>
      </c>
      <c r="G2923" t="str">
        <f t="shared" si="835"/>
        <v>SBK</v>
      </c>
      <c r="H2923">
        <f t="shared" si="836"/>
        <v>105</v>
      </c>
      <c r="I2923">
        <f t="shared" si="837"/>
        <v>42591</v>
      </c>
      <c r="J2923">
        <f t="shared" si="838"/>
        <v>42595</v>
      </c>
      <c r="K2923" t="str">
        <f t="shared" si="839"/>
        <v>NQQ1</v>
      </c>
      <c r="L2923">
        <f t="shared" si="840"/>
        <v>115</v>
      </c>
      <c r="M2923">
        <f t="shared" si="841"/>
        <v>4</v>
      </c>
      <c r="N2923">
        <f t="shared" si="842"/>
        <v>0</v>
      </c>
      <c r="O2923">
        <f t="shared" si="843"/>
        <v>0</v>
      </c>
      <c r="P2923" s="52" t="str">
        <f t="shared" si="844"/>
        <v>BOOKING.COM</v>
      </c>
      <c r="Q2923" s="52" t="str">
        <f t="shared" si="845"/>
        <v>*JBS HOTELS</v>
      </c>
      <c r="R2923" s="52" t="str">
        <f t="shared" si="846"/>
        <v>TOERKOOP REISBURO DE VEER</v>
      </c>
    </row>
    <row r="2924" spans="1:18" ht="15" customHeight="1">
      <c r="A2924" t="str">
        <f t="shared" si="829"/>
        <v>JAPANWALA, SAAID</v>
      </c>
      <c r="B2924" t="str">
        <f t="shared" si="830"/>
        <v>806-173018</v>
      </c>
      <c r="C2924">
        <f t="shared" si="831"/>
        <v>93155045</v>
      </c>
      <c r="D2924" t="str">
        <f t="shared" si="832"/>
        <v>Checked Out</v>
      </c>
      <c r="E2924" t="str">
        <f t="shared" si="833"/>
        <v>CRS</v>
      </c>
      <c r="F2924" t="str">
        <f t="shared" si="834"/>
        <v>RACK</v>
      </c>
      <c r="G2924" t="str">
        <f t="shared" si="835"/>
        <v>SBK</v>
      </c>
      <c r="H2924">
        <f t="shared" si="836"/>
        <v>105</v>
      </c>
      <c r="I2924">
        <f t="shared" si="837"/>
        <v>42591</v>
      </c>
      <c r="J2924">
        <f t="shared" si="838"/>
        <v>42595</v>
      </c>
      <c r="K2924" t="str">
        <f t="shared" si="839"/>
        <v>NQQ1</v>
      </c>
      <c r="L2924">
        <f t="shared" si="840"/>
        <v>115</v>
      </c>
      <c r="M2924">
        <f t="shared" si="841"/>
        <v>4</v>
      </c>
      <c r="N2924">
        <f t="shared" si="842"/>
        <v>0</v>
      </c>
      <c r="O2924">
        <f t="shared" si="843"/>
        <v>0</v>
      </c>
      <c r="P2924" s="52" t="str">
        <f t="shared" si="844"/>
        <v>BOOKING.COM</v>
      </c>
      <c r="Q2924" s="52" t="str">
        <f t="shared" si="845"/>
        <v>*JBS HOTELS</v>
      </c>
      <c r="R2924" s="52" t="str">
        <f t="shared" si="846"/>
        <v>TOERKOOP REISBURO DE VEER</v>
      </c>
    </row>
    <row r="2925" spans="1:18" ht="15" customHeight="1">
      <c r="A2925" t="str">
        <f t="shared" si="829"/>
        <v>JAPANWALA, SAAID</v>
      </c>
      <c r="B2925" t="str">
        <f t="shared" si="830"/>
        <v>806-173018</v>
      </c>
      <c r="C2925">
        <f t="shared" si="831"/>
        <v>93155045</v>
      </c>
      <c r="D2925" t="str">
        <f t="shared" si="832"/>
        <v>Checked Out</v>
      </c>
      <c r="E2925" t="str">
        <f t="shared" si="833"/>
        <v>CRS</v>
      </c>
      <c r="F2925" t="str">
        <f t="shared" si="834"/>
        <v>RACK</v>
      </c>
      <c r="G2925" t="str">
        <f t="shared" si="835"/>
        <v>SBK</v>
      </c>
      <c r="H2925">
        <f t="shared" si="836"/>
        <v>105</v>
      </c>
      <c r="I2925">
        <f t="shared" si="837"/>
        <v>42591</v>
      </c>
      <c r="J2925">
        <f t="shared" si="838"/>
        <v>42595</v>
      </c>
      <c r="K2925" t="str">
        <f t="shared" si="839"/>
        <v>NQQ1</v>
      </c>
      <c r="L2925">
        <f t="shared" si="840"/>
        <v>115</v>
      </c>
      <c r="M2925">
        <f t="shared" si="841"/>
        <v>4</v>
      </c>
      <c r="N2925">
        <f t="shared" si="842"/>
        <v>0</v>
      </c>
      <c r="O2925">
        <f t="shared" si="843"/>
        <v>0</v>
      </c>
      <c r="P2925" s="52" t="str">
        <f t="shared" si="844"/>
        <v>BOOKING.COM</v>
      </c>
      <c r="Q2925" s="52" t="str">
        <f t="shared" si="845"/>
        <v>*JBS HOTELS</v>
      </c>
      <c r="R2925" s="52" t="str">
        <f t="shared" si="846"/>
        <v>TOERKOOP REISBURO DE VEER</v>
      </c>
    </row>
    <row r="2926" spans="1:18" ht="15" customHeight="1">
      <c r="A2926" t="str">
        <f t="shared" si="829"/>
        <v>JAPANWALA, SAAID</v>
      </c>
      <c r="B2926" t="str">
        <f t="shared" si="830"/>
        <v>806-173018</v>
      </c>
      <c r="C2926">
        <f t="shared" si="831"/>
        <v>93155045</v>
      </c>
      <c r="D2926" t="str">
        <f t="shared" si="832"/>
        <v>Checked Out</v>
      </c>
      <c r="E2926" t="str">
        <f t="shared" si="833"/>
        <v>CRS</v>
      </c>
      <c r="F2926" t="str">
        <f t="shared" si="834"/>
        <v>RACK</v>
      </c>
      <c r="G2926" t="str">
        <f t="shared" si="835"/>
        <v>SBK</v>
      </c>
      <c r="H2926">
        <f t="shared" si="836"/>
        <v>105</v>
      </c>
      <c r="I2926">
        <f t="shared" si="837"/>
        <v>42591</v>
      </c>
      <c r="J2926">
        <f t="shared" si="838"/>
        <v>42595</v>
      </c>
      <c r="K2926" t="str">
        <f t="shared" si="839"/>
        <v>NQQ1</v>
      </c>
      <c r="L2926">
        <f t="shared" si="840"/>
        <v>115</v>
      </c>
      <c r="M2926">
        <f t="shared" si="841"/>
        <v>4</v>
      </c>
      <c r="N2926">
        <f t="shared" si="842"/>
        <v>0</v>
      </c>
      <c r="O2926">
        <f t="shared" si="843"/>
        <v>0</v>
      </c>
      <c r="P2926" s="52" t="str">
        <f t="shared" si="844"/>
        <v>BOOKING.COM</v>
      </c>
      <c r="Q2926" s="52" t="str">
        <f t="shared" si="845"/>
        <v>*JBS HOTELS</v>
      </c>
      <c r="R2926" s="52" t="str">
        <f t="shared" si="846"/>
        <v>TOERKOOP REISBURO DE VEER</v>
      </c>
    </row>
    <row r="2927" spans="1:18" ht="15" customHeight="1">
      <c r="A2927" t="str">
        <f t="shared" si="829"/>
        <v>JAPANWALA, SAAID</v>
      </c>
      <c r="B2927" t="str">
        <f t="shared" si="830"/>
        <v>806-173018</v>
      </c>
      <c r="C2927">
        <f t="shared" si="831"/>
        <v>93155045</v>
      </c>
      <c r="D2927" t="str">
        <f t="shared" si="832"/>
        <v>Checked Out</v>
      </c>
      <c r="E2927" t="str">
        <f t="shared" si="833"/>
        <v>CRS</v>
      </c>
      <c r="F2927" t="str">
        <f t="shared" si="834"/>
        <v>RACK</v>
      </c>
      <c r="G2927" t="str">
        <f t="shared" si="835"/>
        <v>SBK</v>
      </c>
      <c r="H2927">
        <f t="shared" si="836"/>
        <v>105</v>
      </c>
      <c r="I2927">
        <f t="shared" si="837"/>
        <v>42591</v>
      </c>
      <c r="J2927">
        <f t="shared" si="838"/>
        <v>42595</v>
      </c>
      <c r="K2927" t="str">
        <f t="shared" si="839"/>
        <v>NQQ1</v>
      </c>
      <c r="L2927">
        <f t="shared" si="840"/>
        <v>115</v>
      </c>
      <c r="M2927">
        <f t="shared" si="841"/>
        <v>4</v>
      </c>
      <c r="N2927">
        <f t="shared" si="842"/>
        <v>0</v>
      </c>
      <c r="O2927">
        <f t="shared" si="843"/>
        <v>0</v>
      </c>
      <c r="P2927" s="52" t="str">
        <f t="shared" si="844"/>
        <v>BOOKING.COM</v>
      </c>
      <c r="Q2927" s="52" t="str">
        <f t="shared" si="845"/>
        <v>*JBS HOTELS</v>
      </c>
      <c r="R2927" s="52" t="str">
        <f t="shared" si="846"/>
        <v>TOERKOOP REISBURO DE VEER</v>
      </c>
    </row>
    <row r="2928" spans="1:18" ht="15" customHeight="1">
      <c r="A2928" t="str">
        <f t="shared" si="829"/>
        <v>JAPANWALA, SAAID</v>
      </c>
      <c r="B2928" t="str">
        <f t="shared" si="830"/>
        <v>806-173018</v>
      </c>
      <c r="C2928">
        <f t="shared" si="831"/>
        <v>93155045</v>
      </c>
      <c r="D2928" t="str">
        <f t="shared" si="832"/>
        <v>Checked Out</v>
      </c>
      <c r="E2928" t="str">
        <f t="shared" si="833"/>
        <v>CRS</v>
      </c>
      <c r="F2928" t="str">
        <f t="shared" si="834"/>
        <v>RACK</v>
      </c>
      <c r="G2928" t="str">
        <f t="shared" si="835"/>
        <v>SBK</v>
      </c>
      <c r="H2928">
        <f t="shared" si="836"/>
        <v>105</v>
      </c>
      <c r="I2928">
        <f t="shared" si="837"/>
        <v>42591</v>
      </c>
      <c r="J2928">
        <f t="shared" si="838"/>
        <v>42595</v>
      </c>
      <c r="K2928" t="str">
        <f t="shared" si="839"/>
        <v>NQQ1</v>
      </c>
      <c r="L2928">
        <f t="shared" si="840"/>
        <v>115</v>
      </c>
      <c r="M2928">
        <f t="shared" si="841"/>
        <v>4</v>
      </c>
      <c r="N2928">
        <f t="shared" si="842"/>
        <v>0</v>
      </c>
      <c r="O2928">
        <f t="shared" si="843"/>
        <v>0</v>
      </c>
      <c r="P2928" s="52" t="str">
        <f t="shared" si="844"/>
        <v>BOOKING.COM</v>
      </c>
      <c r="Q2928" s="52" t="str">
        <f t="shared" si="845"/>
        <v>*JBS HOTELS</v>
      </c>
      <c r="R2928" s="52" t="str">
        <f t="shared" si="846"/>
        <v>TOERKOOP REISBURO DE VEER</v>
      </c>
    </row>
    <row r="2929" spans="1:18" ht="15" customHeight="1">
      <c r="A2929" t="str">
        <f t="shared" si="829"/>
        <v>JAPANWALA, SAAID</v>
      </c>
      <c r="B2929" t="str">
        <f t="shared" si="830"/>
        <v>806-173018</v>
      </c>
      <c r="C2929">
        <f t="shared" si="831"/>
        <v>93155045</v>
      </c>
      <c r="D2929" t="str">
        <f t="shared" si="832"/>
        <v>Checked Out</v>
      </c>
      <c r="E2929" t="str">
        <f t="shared" si="833"/>
        <v>CRS</v>
      </c>
      <c r="F2929" t="str">
        <f t="shared" si="834"/>
        <v>RACK</v>
      </c>
      <c r="G2929" t="str">
        <f t="shared" si="835"/>
        <v>SBK</v>
      </c>
      <c r="H2929">
        <f t="shared" si="836"/>
        <v>105</v>
      </c>
      <c r="I2929">
        <f t="shared" si="837"/>
        <v>42591</v>
      </c>
      <c r="J2929">
        <f t="shared" si="838"/>
        <v>42595</v>
      </c>
      <c r="K2929" t="str">
        <f t="shared" si="839"/>
        <v>NQQ1</v>
      </c>
      <c r="L2929">
        <f t="shared" si="840"/>
        <v>115</v>
      </c>
      <c r="M2929">
        <f t="shared" si="841"/>
        <v>4</v>
      </c>
      <c r="N2929">
        <f t="shared" si="842"/>
        <v>0</v>
      </c>
      <c r="O2929">
        <f t="shared" si="843"/>
        <v>0</v>
      </c>
      <c r="P2929" s="52" t="str">
        <f t="shared" si="844"/>
        <v>BOOKING.COM</v>
      </c>
      <c r="Q2929" s="52" t="str">
        <f t="shared" si="845"/>
        <v>*JBS HOTELS</v>
      </c>
      <c r="R2929" s="52" t="str">
        <f t="shared" si="846"/>
        <v>TOERKOOP REISBURO DE VEER</v>
      </c>
    </row>
    <row r="2930" spans="1:18" ht="15" customHeight="1">
      <c r="A2930" t="str">
        <f t="shared" si="829"/>
        <v>JAPANWALA, SAAID</v>
      </c>
      <c r="B2930" t="str">
        <f t="shared" si="830"/>
        <v>806-173018</v>
      </c>
      <c r="C2930">
        <f t="shared" si="831"/>
        <v>93155045</v>
      </c>
      <c r="D2930" t="str">
        <f t="shared" si="832"/>
        <v>Checked Out</v>
      </c>
      <c r="E2930" t="str">
        <f t="shared" si="833"/>
        <v>CRS</v>
      </c>
      <c r="F2930" t="str">
        <f t="shared" si="834"/>
        <v>RACK</v>
      </c>
      <c r="G2930" t="str">
        <f t="shared" si="835"/>
        <v>SBK</v>
      </c>
      <c r="H2930">
        <f t="shared" si="836"/>
        <v>105</v>
      </c>
      <c r="I2930">
        <f t="shared" si="837"/>
        <v>42591</v>
      </c>
      <c r="J2930">
        <f t="shared" si="838"/>
        <v>42595</v>
      </c>
      <c r="K2930" t="str">
        <f t="shared" si="839"/>
        <v>NQQ1</v>
      </c>
      <c r="L2930">
        <f t="shared" si="840"/>
        <v>115</v>
      </c>
      <c r="M2930">
        <f t="shared" si="841"/>
        <v>4</v>
      </c>
      <c r="N2930">
        <f t="shared" si="842"/>
        <v>0</v>
      </c>
      <c r="O2930">
        <f t="shared" si="843"/>
        <v>0</v>
      </c>
      <c r="P2930" s="52" t="str">
        <f t="shared" si="844"/>
        <v>BOOKING.COM</v>
      </c>
      <c r="Q2930" s="52" t="str">
        <f t="shared" si="845"/>
        <v>*JBS HOTELS</v>
      </c>
      <c r="R2930" s="52" t="str">
        <f t="shared" si="846"/>
        <v>TOERKOOP REISBURO DE VEER</v>
      </c>
    </row>
    <row r="2931" spans="1:18" ht="15" customHeight="1">
      <c r="A2931" t="str">
        <f t="shared" si="829"/>
        <v>JAPANWALA, SAAID</v>
      </c>
      <c r="B2931" t="str">
        <f t="shared" si="830"/>
        <v>806-173018</v>
      </c>
      <c r="C2931">
        <f t="shared" si="831"/>
        <v>93155045</v>
      </c>
      <c r="D2931" t="str">
        <f t="shared" si="832"/>
        <v>Checked Out</v>
      </c>
      <c r="E2931" t="str">
        <f t="shared" si="833"/>
        <v>CRS</v>
      </c>
      <c r="F2931" t="str">
        <f t="shared" si="834"/>
        <v>RACK</v>
      </c>
      <c r="G2931" t="str">
        <f t="shared" si="835"/>
        <v>SBK</v>
      </c>
      <c r="H2931">
        <f t="shared" si="836"/>
        <v>105</v>
      </c>
      <c r="I2931">
        <f t="shared" si="837"/>
        <v>42591</v>
      </c>
      <c r="J2931">
        <f t="shared" si="838"/>
        <v>42595</v>
      </c>
      <c r="K2931" t="str">
        <f t="shared" si="839"/>
        <v>NQQ1</v>
      </c>
      <c r="L2931">
        <f t="shared" si="840"/>
        <v>115</v>
      </c>
      <c r="M2931">
        <f t="shared" si="841"/>
        <v>4</v>
      </c>
      <c r="N2931">
        <f t="shared" si="842"/>
        <v>0</v>
      </c>
      <c r="O2931">
        <f t="shared" si="843"/>
        <v>0</v>
      </c>
      <c r="P2931" s="52" t="str">
        <f t="shared" si="844"/>
        <v>BOOKING.COM</v>
      </c>
      <c r="Q2931" s="52" t="str">
        <f t="shared" si="845"/>
        <v>*JBS HOTELS</v>
      </c>
      <c r="R2931" s="52" t="str">
        <f t="shared" si="846"/>
        <v>TOERKOOP REISBURO DE VEER</v>
      </c>
    </row>
    <row r="2932" spans="1:18" ht="15" customHeight="1">
      <c r="A2932" t="str">
        <f t="shared" si="829"/>
        <v>JAPANWALA, SAAID</v>
      </c>
      <c r="B2932" t="str">
        <f t="shared" si="830"/>
        <v>806-173018</v>
      </c>
      <c r="C2932">
        <f t="shared" si="831"/>
        <v>93155045</v>
      </c>
      <c r="D2932" t="str">
        <f t="shared" si="832"/>
        <v>Checked Out</v>
      </c>
      <c r="E2932" t="str">
        <f t="shared" si="833"/>
        <v>CRS</v>
      </c>
      <c r="F2932" t="str">
        <f t="shared" si="834"/>
        <v>RACK</v>
      </c>
      <c r="G2932" t="str">
        <f t="shared" si="835"/>
        <v>SBK</v>
      </c>
      <c r="H2932">
        <f t="shared" si="836"/>
        <v>105</v>
      </c>
      <c r="I2932">
        <f t="shared" si="837"/>
        <v>42591</v>
      </c>
      <c r="J2932">
        <f t="shared" si="838"/>
        <v>42595</v>
      </c>
      <c r="K2932" t="str">
        <f t="shared" si="839"/>
        <v>NQQ1</v>
      </c>
      <c r="L2932">
        <f t="shared" si="840"/>
        <v>115</v>
      </c>
      <c r="M2932">
        <f t="shared" si="841"/>
        <v>4</v>
      </c>
      <c r="N2932">
        <f t="shared" si="842"/>
        <v>0</v>
      </c>
      <c r="O2932">
        <f t="shared" si="843"/>
        <v>0</v>
      </c>
      <c r="P2932" s="52" t="str">
        <f t="shared" si="844"/>
        <v>BOOKING.COM</v>
      </c>
      <c r="Q2932" s="52" t="str">
        <f t="shared" si="845"/>
        <v>*JBS HOTELS</v>
      </c>
      <c r="R2932" s="52" t="str">
        <f t="shared" si="846"/>
        <v>TOERKOOP REISBURO DE VEER</v>
      </c>
    </row>
    <row r="2933" spans="1:18" ht="15" customHeight="1">
      <c r="A2933" t="str">
        <f t="shared" si="829"/>
        <v>JAPANWALA, SAAID</v>
      </c>
      <c r="B2933" t="str">
        <f t="shared" si="830"/>
        <v>806-173018</v>
      </c>
      <c r="C2933">
        <f t="shared" si="831"/>
        <v>93155045</v>
      </c>
      <c r="D2933" t="str">
        <f t="shared" si="832"/>
        <v>Checked Out</v>
      </c>
      <c r="E2933" t="str">
        <f t="shared" si="833"/>
        <v>CRS</v>
      </c>
      <c r="F2933" t="str">
        <f t="shared" si="834"/>
        <v>RACK</v>
      </c>
      <c r="G2933" t="str">
        <f t="shared" si="835"/>
        <v>SBK</v>
      </c>
      <c r="H2933">
        <f t="shared" si="836"/>
        <v>105</v>
      </c>
      <c r="I2933">
        <f t="shared" si="837"/>
        <v>42591</v>
      </c>
      <c r="J2933">
        <f t="shared" si="838"/>
        <v>42595</v>
      </c>
      <c r="K2933" t="str">
        <f t="shared" si="839"/>
        <v>NQQ1</v>
      </c>
      <c r="L2933">
        <f t="shared" si="840"/>
        <v>115</v>
      </c>
      <c r="M2933">
        <f t="shared" si="841"/>
        <v>4</v>
      </c>
      <c r="N2933">
        <f t="shared" si="842"/>
        <v>0</v>
      </c>
      <c r="O2933">
        <f t="shared" si="843"/>
        <v>0</v>
      </c>
      <c r="P2933" s="52" t="str">
        <f t="shared" si="844"/>
        <v>BOOKING.COM</v>
      </c>
      <c r="Q2933" s="52" t="str">
        <f t="shared" si="845"/>
        <v>*JBS HOTELS</v>
      </c>
      <c r="R2933" s="52" t="str">
        <f t="shared" si="846"/>
        <v>TOERKOOP REISBURO DE VEER</v>
      </c>
    </row>
    <row r="2934" spans="1:18" ht="15" customHeight="1">
      <c r="A2934" t="str">
        <f t="shared" si="829"/>
        <v>JAPANWALA, SAAID</v>
      </c>
      <c r="B2934" t="str">
        <f t="shared" si="830"/>
        <v>806-173018</v>
      </c>
      <c r="C2934">
        <f t="shared" si="831"/>
        <v>93155045</v>
      </c>
      <c r="D2934" t="str">
        <f t="shared" si="832"/>
        <v>Checked Out</v>
      </c>
      <c r="E2934" t="str">
        <f t="shared" si="833"/>
        <v>CRS</v>
      </c>
      <c r="F2934" t="str">
        <f t="shared" si="834"/>
        <v>RACK</v>
      </c>
      <c r="G2934" t="str">
        <f t="shared" si="835"/>
        <v>SBK</v>
      </c>
      <c r="H2934">
        <f t="shared" si="836"/>
        <v>105</v>
      </c>
      <c r="I2934">
        <f t="shared" si="837"/>
        <v>42591</v>
      </c>
      <c r="J2934">
        <f t="shared" si="838"/>
        <v>42595</v>
      </c>
      <c r="K2934" t="str">
        <f t="shared" si="839"/>
        <v>NQQ1</v>
      </c>
      <c r="L2934">
        <f t="shared" si="840"/>
        <v>115</v>
      </c>
      <c r="M2934">
        <f t="shared" si="841"/>
        <v>4</v>
      </c>
      <c r="N2934">
        <f t="shared" si="842"/>
        <v>0</v>
      </c>
      <c r="O2934">
        <f t="shared" si="843"/>
        <v>0</v>
      </c>
      <c r="P2934" s="52" t="str">
        <f t="shared" si="844"/>
        <v>BOOKING.COM</v>
      </c>
      <c r="Q2934" s="52" t="str">
        <f t="shared" si="845"/>
        <v>*JBS HOTELS</v>
      </c>
      <c r="R2934" s="52" t="str">
        <f t="shared" si="846"/>
        <v>TOERKOOP REISBURO DE VEER</v>
      </c>
    </row>
    <row r="2935" spans="1:18" ht="15" customHeight="1">
      <c r="A2935" t="str">
        <f t="shared" si="829"/>
        <v>JAPANWALA, SAAID</v>
      </c>
      <c r="B2935" t="str">
        <f t="shared" si="830"/>
        <v>806-173018</v>
      </c>
      <c r="C2935">
        <f t="shared" si="831"/>
        <v>93155045</v>
      </c>
      <c r="D2935" t="str">
        <f t="shared" si="832"/>
        <v>Checked Out</v>
      </c>
      <c r="E2935" t="str">
        <f t="shared" si="833"/>
        <v>CRS</v>
      </c>
      <c r="F2935" t="str">
        <f t="shared" si="834"/>
        <v>RACK</v>
      </c>
      <c r="G2935" t="str">
        <f t="shared" si="835"/>
        <v>SBK</v>
      </c>
      <c r="H2935">
        <f t="shared" si="836"/>
        <v>105</v>
      </c>
      <c r="I2935">
        <f t="shared" si="837"/>
        <v>42591</v>
      </c>
      <c r="J2935">
        <f t="shared" si="838"/>
        <v>42595</v>
      </c>
      <c r="K2935" t="str">
        <f t="shared" si="839"/>
        <v>NQQ1</v>
      </c>
      <c r="L2935">
        <f t="shared" si="840"/>
        <v>115</v>
      </c>
      <c r="M2935">
        <f t="shared" si="841"/>
        <v>4</v>
      </c>
      <c r="N2935">
        <f t="shared" si="842"/>
        <v>0</v>
      </c>
      <c r="O2935">
        <f t="shared" si="843"/>
        <v>0</v>
      </c>
      <c r="P2935" s="52" t="str">
        <f t="shared" si="844"/>
        <v>BOOKING.COM</v>
      </c>
      <c r="Q2935" s="52" t="str">
        <f t="shared" si="845"/>
        <v>*JBS HOTELS</v>
      </c>
      <c r="R2935" s="52" t="str">
        <f t="shared" si="846"/>
        <v>TOERKOOP REISBURO DE VEER</v>
      </c>
    </row>
    <row r="2936" spans="1:18" ht="15" customHeight="1">
      <c r="A2936" t="str">
        <f t="shared" si="829"/>
        <v>JAPANWALA, SAAID</v>
      </c>
      <c r="B2936" t="str">
        <f t="shared" si="830"/>
        <v>806-173018</v>
      </c>
      <c r="C2936">
        <f t="shared" si="831"/>
        <v>93155045</v>
      </c>
      <c r="D2936" t="str">
        <f t="shared" si="832"/>
        <v>Checked Out</v>
      </c>
      <c r="E2936" t="str">
        <f t="shared" si="833"/>
        <v>CRS</v>
      </c>
      <c r="F2936" t="str">
        <f t="shared" si="834"/>
        <v>RACK</v>
      </c>
      <c r="G2936" t="str">
        <f t="shared" si="835"/>
        <v>SBK</v>
      </c>
      <c r="H2936">
        <f t="shared" si="836"/>
        <v>105</v>
      </c>
      <c r="I2936">
        <f t="shared" si="837"/>
        <v>42591</v>
      </c>
      <c r="J2936">
        <f t="shared" si="838"/>
        <v>42595</v>
      </c>
      <c r="K2936" t="str">
        <f t="shared" si="839"/>
        <v>NQQ1</v>
      </c>
      <c r="L2936">
        <f t="shared" si="840"/>
        <v>115</v>
      </c>
      <c r="M2936">
        <f t="shared" si="841"/>
        <v>4</v>
      </c>
      <c r="N2936">
        <f t="shared" si="842"/>
        <v>0</v>
      </c>
      <c r="O2936">
        <f t="shared" si="843"/>
        <v>0</v>
      </c>
      <c r="P2936" s="52" t="str">
        <f t="shared" si="844"/>
        <v>BOOKING.COM</v>
      </c>
      <c r="Q2936" s="52" t="str">
        <f t="shared" si="845"/>
        <v>*JBS HOTELS</v>
      </c>
      <c r="R2936" s="52" t="str">
        <f t="shared" si="846"/>
        <v>TOERKOOP REISBURO DE VEER</v>
      </c>
    </row>
    <row r="2937" spans="1:18" ht="15" customHeight="1">
      <c r="A2937" t="str">
        <f t="shared" si="829"/>
        <v>JAPANWALA, SAAID</v>
      </c>
      <c r="B2937" t="str">
        <f t="shared" si="830"/>
        <v>806-173018</v>
      </c>
      <c r="C2937">
        <f t="shared" si="831"/>
        <v>93155045</v>
      </c>
      <c r="D2937" t="str">
        <f t="shared" si="832"/>
        <v>Checked Out</v>
      </c>
      <c r="E2937" t="str">
        <f t="shared" si="833"/>
        <v>CRS</v>
      </c>
      <c r="F2937" t="str">
        <f t="shared" si="834"/>
        <v>RACK</v>
      </c>
      <c r="G2937" t="str">
        <f t="shared" si="835"/>
        <v>SBK</v>
      </c>
      <c r="H2937">
        <f t="shared" si="836"/>
        <v>105</v>
      </c>
      <c r="I2937">
        <f t="shared" si="837"/>
        <v>42591</v>
      </c>
      <c r="J2937">
        <f t="shared" si="838"/>
        <v>42595</v>
      </c>
      <c r="K2937" t="str">
        <f t="shared" si="839"/>
        <v>NQQ1</v>
      </c>
      <c r="L2937">
        <f t="shared" si="840"/>
        <v>115</v>
      </c>
      <c r="M2937">
        <f t="shared" si="841"/>
        <v>4</v>
      </c>
      <c r="N2937">
        <f t="shared" si="842"/>
        <v>0</v>
      </c>
      <c r="O2937">
        <f t="shared" si="843"/>
        <v>0</v>
      </c>
      <c r="P2937" s="52" t="str">
        <f t="shared" si="844"/>
        <v>BOOKING.COM</v>
      </c>
      <c r="Q2937" s="52" t="str">
        <f t="shared" si="845"/>
        <v>*JBS HOTELS</v>
      </c>
      <c r="R2937" s="52" t="str">
        <f t="shared" si="846"/>
        <v>TOERKOOP REISBURO DE VEER</v>
      </c>
    </row>
    <row r="2938" spans="1:18" ht="15" customHeight="1">
      <c r="A2938" t="str">
        <f t="shared" si="829"/>
        <v>JAPANWALA, SAAID</v>
      </c>
      <c r="B2938" t="str">
        <f t="shared" si="830"/>
        <v>806-173018</v>
      </c>
      <c r="C2938">
        <f t="shared" si="831"/>
        <v>93155045</v>
      </c>
      <c r="D2938" t="str">
        <f t="shared" si="832"/>
        <v>Checked Out</v>
      </c>
      <c r="E2938" t="str">
        <f t="shared" si="833"/>
        <v>CRS</v>
      </c>
      <c r="F2938" t="str">
        <f t="shared" si="834"/>
        <v>RACK</v>
      </c>
      <c r="G2938" t="str">
        <f t="shared" si="835"/>
        <v>SBK</v>
      </c>
      <c r="H2938">
        <f t="shared" si="836"/>
        <v>105</v>
      </c>
      <c r="I2938">
        <f t="shared" si="837"/>
        <v>42591</v>
      </c>
      <c r="J2938">
        <f t="shared" si="838"/>
        <v>42595</v>
      </c>
      <c r="K2938" t="str">
        <f t="shared" si="839"/>
        <v>NQQ1</v>
      </c>
      <c r="L2938">
        <f t="shared" si="840"/>
        <v>115</v>
      </c>
      <c r="M2938">
        <f t="shared" si="841"/>
        <v>4</v>
      </c>
      <c r="N2938">
        <f t="shared" si="842"/>
        <v>0</v>
      </c>
      <c r="O2938">
        <f t="shared" si="843"/>
        <v>0</v>
      </c>
      <c r="P2938" s="52" t="str">
        <f t="shared" si="844"/>
        <v>BOOKING.COM</v>
      </c>
      <c r="Q2938" s="52" t="str">
        <f t="shared" si="845"/>
        <v>*JBS HOTELS</v>
      </c>
      <c r="R2938" s="52" t="str">
        <f t="shared" si="846"/>
        <v>TOERKOOP REISBURO DE VEER</v>
      </c>
    </row>
    <row r="2939" spans="1:18" ht="15" customHeight="1">
      <c r="A2939" t="str">
        <f t="shared" si="829"/>
        <v>JAPANWALA, SAAID</v>
      </c>
      <c r="B2939" t="str">
        <f t="shared" si="830"/>
        <v>806-173018</v>
      </c>
      <c r="C2939">
        <f t="shared" si="831"/>
        <v>93155045</v>
      </c>
      <c r="D2939" t="str">
        <f t="shared" si="832"/>
        <v>Checked Out</v>
      </c>
      <c r="E2939" t="str">
        <f t="shared" si="833"/>
        <v>CRS</v>
      </c>
      <c r="F2939" t="str">
        <f t="shared" si="834"/>
        <v>RACK</v>
      </c>
      <c r="G2939" t="str">
        <f t="shared" si="835"/>
        <v>SBK</v>
      </c>
      <c r="H2939">
        <f t="shared" si="836"/>
        <v>105</v>
      </c>
      <c r="I2939">
        <f t="shared" si="837"/>
        <v>42591</v>
      </c>
      <c r="J2939">
        <f t="shared" si="838"/>
        <v>42595</v>
      </c>
      <c r="K2939" t="str">
        <f t="shared" si="839"/>
        <v>NQQ1</v>
      </c>
      <c r="L2939">
        <f t="shared" si="840"/>
        <v>115</v>
      </c>
      <c r="M2939">
        <f t="shared" si="841"/>
        <v>4</v>
      </c>
      <c r="N2939">
        <f t="shared" si="842"/>
        <v>0</v>
      </c>
      <c r="O2939">
        <f t="shared" si="843"/>
        <v>0</v>
      </c>
      <c r="P2939" s="52" t="str">
        <f t="shared" si="844"/>
        <v>BOOKING.COM</v>
      </c>
      <c r="Q2939" s="52" t="str">
        <f t="shared" si="845"/>
        <v>*JBS HOTELS</v>
      </c>
      <c r="R2939" s="52" t="str">
        <f t="shared" si="846"/>
        <v>TOERKOOP REISBURO DE VEER</v>
      </c>
    </row>
    <row r="2940" spans="1:18" ht="15" customHeight="1">
      <c r="A2940" t="str">
        <f t="shared" si="829"/>
        <v>JAPANWALA, SAAID</v>
      </c>
      <c r="B2940" t="str">
        <f t="shared" si="830"/>
        <v>806-173018</v>
      </c>
      <c r="C2940">
        <f t="shared" si="831"/>
        <v>93155045</v>
      </c>
      <c r="D2940" t="str">
        <f t="shared" si="832"/>
        <v>Checked Out</v>
      </c>
      <c r="E2940" t="str">
        <f t="shared" si="833"/>
        <v>CRS</v>
      </c>
      <c r="F2940" t="str">
        <f t="shared" si="834"/>
        <v>RACK</v>
      </c>
      <c r="G2940" t="str">
        <f t="shared" si="835"/>
        <v>SBK</v>
      </c>
      <c r="H2940">
        <f t="shared" si="836"/>
        <v>105</v>
      </c>
      <c r="I2940">
        <f t="shared" si="837"/>
        <v>42591</v>
      </c>
      <c r="J2940">
        <f t="shared" si="838"/>
        <v>42595</v>
      </c>
      <c r="K2940" t="str">
        <f t="shared" si="839"/>
        <v>NQQ1</v>
      </c>
      <c r="L2940">
        <f t="shared" si="840"/>
        <v>115</v>
      </c>
      <c r="M2940">
        <f t="shared" si="841"/>
        <v>4</v>
      </c>
      <c r="N2940">
        <f t="shared" si="842"/>
        <v>0</v>
      </c>
      <c r="O2940">
        <f t="shared" si="843"/>
        <v>0</v>
      </c>
      <c r="P2940" s="52" t="str">
        <f t="shared" si="844"/>
        <v>BOOKING.COM</v>
      </c>
      <c r="Q2940" s="52" t="str">
        <f t="shared" si="845"/>
        <v>*JBS HOTELS</v>
      </c>
      <c r="R2940" s="52" t="str">
        <f t="shared" si="846"/>
        <v>TOERKOOP REISBURO DE VEER</v>
      </c>
    </row>
    <row r="2941" spans="1:18" ht="15" customHeight="1">
      <c r="A2941" t="str">
        <f t="shared" si="829"/>
        <v>JAPANWALA, SAAID</v>
      </c>
      <c r="B2941" t="str">
        <f t="shared" si="830"/>
        <v>806-173018</v>
      </c>
      <c r="C2941">
        <f t="shared" si="831"/>
        <v>93155045</v>
      </c>
      <c r="D2941" t="str">
        <f t="shared" si="832"/>
        <v>Checked Out</v>
      </c>
      <c r="E2941" t="str">
        <f t="shared" si="833"/>
        <v>CRS</v>
      </c>
      <c r="F2941" t="str">
        <f t="shared" si="834"/>
        <v>RACK</v>
      </c>
      <c r="G2941" t="str">
        <f t="shared" si="835"/>
        <v>SBK</v>
      </c>
      <c r="H2941">
        <f t="shared" si="836"/>
        <v>105</v>
      </c>
      <c r="I2941">
        <f t="shared" si="837"/>
        <v>42591</v>
      </c>
      <c r="J2941">
        <f t="shared" si="838"/>
        <v>42595</v>
      </c>
      <c r="K2941" t="str">
        <f t="shared" si="839"/>
        <v>NQQ1</v>
      </c>
      <c r="L2941">
        <f t="shared" si="840"/>
        <v>115</v>
      </c>
      <c r="M2941">
        <f t="shared" si="841"/>
        <v>4</v>
      </c>
      <c r="N2941">
        <f t="shared" si="842"/>
        <v>0</v>
      </c>
      <c r="O2941">
        <f t="shared" si="843"/>
        <v>0</v>
      </c>
      <c r="P2941" s="52" t="str">
        <f t="shared" si="844"/>
        <v>BOOKING.COM</v>
      </c>
      <c r="Q2941" s="52" t="str">
        <f t="shared" si="845"/>
        <v>*JBS HOTELS</v>
      </c>
      <c r="R2941" s="52" t="str">
        <f t="shared" si="846"/>
        <v>TOERKOOP REISBURO DE VEER</v>
      </c>
    </row>
    <row r="2942" spans="1:18" ht="15" customHeight="1">
      <c r="A2942" t="str">
        <f t="shared" si="829"/>
        <v>JAPANWALA, SAAID</v>
      </c>
      <c r="B2942" t="str">
        <f t="shared" si="830"/>
        <v>806-173018</v>
      </c>
      <c r="C2942">
        <f t="shared" si="831"/>
        <v>93155045</v>
      </c>
      <c r="D2942" t="str">
        <f t="shared" si="832"/>
        <v>Checked Out</v>
      </c>
      <c r="E2942" t="str">
        <f t="shared" si="833"/>
        <v>CRS</v>
      </c>
      <c r="F2942" t="str">
        <f t="shared" si="834"/>
        <v>RACK</v>
      </c>
      <c r="G2942" t="str">
        <f t="shared" si="835"/>
        <v>SBK</v>
      </c>
      <c r="H2942">
        <f t="shared" si="836"/>
        <v>105</v>
      </c>
      <c r="I2942">
        <f t="shared" si="837"/>
        <v>42591</v>
      </c>
      <c r="J2942">
        <f t="shared" si="838"/>
        <v>42595</v>
      </c>
      <c r="K2942" t="str">
        <f t="shared" si="839"/>
        <v>NQQ1</v>
      </c>
      <c r="L2942">
        <f t="shared" si="840"/>
        <v>115</v>
      </c>
      <c r="M2942">
        <f t="shared" si="841"/>
        <v>4</v>
      </c>
      <c r="N2942">
        <f t="shared" si="842"/>
        <v>0</v>
      </c>
      <c r="O2942">
        <f t="shared" si="843"/>
        <v>0</v>
      </c>
      <c r="P2942" s="52" t="str">
        <f t="shared" si="844"/>
        <v>BOOKING.COM</v>
      </c>
      <c r="Q2942" s="52" t="str">
        <f t="shared" si="845"/>
        <v>*JBS HOTELS</v>
      </c>
      <c r="R2942" s="52" t="str">
        <f t="shared" si="846"/>
        <v>TOERKOOP REISBURO DE VEER</v>
      </c>
    </row>
    <row r="2943" spans="1:18" ht="15" customHeight="1">
      <c r="A2943" t="str">
        <f t="shared" si="829"/>
        <v>JAPANWALA, SAAID</v>
      </c>
      <c r="B2943" t="str">
        <f t="shared" si="830"/>
        <v>806-173018</v>
      </c>
      <c r="C2943">
        <f t="shared" si="831"/>
        <v>93155045</v>
      </c>
      <c r="D2943" t="str">
        <f t="shared" si="832"/>
        <v>Checked Out</v>
      </c>
      <c r="E2943" t="str">
        <f t="shared" si="833"/>
        <v>CRS</v>
      </c>
      <c r="F2943" t="str">
        <f t="shared" si="834"/>
        <v>RACK</v>
      </c>
      <c r="G2943" t="str">
        <f t="shared" si="835"/>
        <v>SBK</v>
      </c>
      <c r="H2943">
        <f t="shared" si="836"/>
        <v>105</v>
      </c>
      <c r="I2943">
        <f t="shared" si="837"/>
        <v>42591</v>
      </c>
      <c r="J2943">
        <f t="shared" si="838"/>
        <v>42595</v>
      </c>
      <c r="K2943" t="str">
        <f t="shared" si="839"/>
        <v>NQQ1</v>
      </c>
      <c r="L2943">
        <f t="shared" si="840"/>
        <v>115</v>
      </c>
      <c r="M2943">
        <f t="shared" si="841"/>
        <v>4</v>
      </c>
      <c r="N2943">
        <f t="shared" si="842"/>
        <v>0</v>
      </c>
      <c r="O2943">
        <f t="shared" si="843"/>
        <v>0</v>
      </c>
      <c r="P2943" s="52" t="str">
        <f t="shared" si="844"/>
        <v>BOOKING.COM</v>
      </c>
      <c r="Q2943" s="52" t="str">
        <f t="shared" si="845"/>
        <v>*JBS HOTELS</v>
      </c>
      <c r="R2943" s="52" t="str">
        <f t="shared" si="846"/>
        <v>TOERKOOP REISBURO DE VEER</v>
      </c>
    </row>
    <row r="2944" spans="1:18" ht="15" customHeight="1">
      <c r="A2944" t="str">
        <f t="shared" si="829"/>
        <v>JAPANWALA, SAAID</v>
      </c>
      <c r="B2944" t="str">
        <f t="shared" si="830"/>
        <v>806-173018</v>
      </c>
      <c r="C2944">
        <f t="shared" si="831"/>
        <v>93155045</v>
      </c>
      <c r="D2944" t="str">
        <f t="shared" si="832"/>
        <v>Checked Out</v>
      </c>
      <c r="E2944" t="str">
        <f t="shared" si="833"/>
        <v>CRS</v>
      </c>
      <c r="F2944" t="str">
        <f t="shared" si="834"/>
        <v>RACK</v>
      </c>
      <c r="G2944" t="str">
        <f t="shared" si="835"/>
        <v>SBK</v>
      </c>
      <c r="H2944">
        <f t="shared" si="836"/>
        <v>105</v>
      </c>
      <c r="I2944">
        <f t="shared" si="837"/>
        <v>42591</v>
      </c>
      <c r="J2944">
        <f t="shared" si="838"/>
        <v>42595</v>
      </c>
      <c r="K2944" t="str">
        <f t="shared" si="839"/>
        <v>NQQ1</v>
      </c>
      <c r="L2944">
        <f t="shared" si="840"/>
        <v>115</v>
      </c>
      <c r="M2944">
        <f t="shared" si="841"/>
        <v>4</v>
      </c>
      <c r="N2944">
        <f t="shared" si="842"/>
        <v>0</v>
      </c>
      <c r="O2944">
        <f t="shared" si="843"/>
        <v>0</v>
      </c>
      <c r="P2944" s="52" t="str">
        <f t="shared" si="844"/>
        <v>BOOKING.COM</v>
      </c>
      <c r="Q2944" s="52" t="str">
        <f t="shared" si="845"/>
        <v>*JBS HOTELS</v>
      </c>
      <c r="R2944" s="52" t="str">
        <f t="shared" si="846"/>
        <v>TOERKOOP REISBURO DE VEER</v>
      </c>
    </row>
    <row r="2945" spans="1:18" ht="15" customHeight="1">
      <c r="A2945" t="str">
        <f t="shared" si="829"/>
        <v>JAPANWALA, SAAID</v>
      </c>
      <c r="B2945" t="str">
        <f t="shared" si="830"/>
        <v>806-173018</v>
      </c>
      <c r="C2945">
        <f t="shared" si="831"/>
        <v>93155045</v>
      </c>
      <c r="D2945" t="str">
        <f t="shared" si="832"/>
        <v>Checked Out</v>
      </c>
      <c r="E2945" t="str">
        <f t="shared" si="833"/>
        <v>CRS</v>
      </c>
      <c r="F2945" t="str">
        <f t="shared" si="834"/>
        <v>RACK</v>
      </c>
      <c r="G2945" t="str">
        <f t="shared" si="835"/>
        <v>SBK</v>
      </c>
      <c r="H2945">
        <f t="shared" si="836"/>
        <v>105</v>
      </c>
      <c r="I2945">
        <f t="shared" si="837"/>
        <v>42591</v>
      </c>
      <c r="J2945">
        <f t="shared" si="838"/>
        <v>42595</v>
      </c>
      <c r="K2945" t="str">
        <f t="shared" si="839"/>
        <v>NQQ1</v>
      </c>
      <c r="L2945">
        <f t="shared" si="840"/>
        <v>115</v>
      </c>
      <c r="M2945">
        <f t="shared" si="841"/>
        <v>4</v>
      </c>
      <c r="N2945">
        <f t="shared" si="842"/>
        <v>0</v>
      </c>
      <c r="O2945">
        <f t="shared" si="843"/>
        <v>0</v>
      </c>
      <c r="P2945" s="52" t="str">
        <f t="shared" si="844"/>
        <v>BOOKING.COM</v>
      </c>
      <c r="Q2945" s="52" t="str">
        <f t="shared" si="845"/>
        <v>*JBS HOTELS</v>
      </c>
      <c r="R2945" s="52" t="str">
        <f t="shared" si="846"/>
        <v>TOERKOOP REISBURO DE VEER</v>
      </c>
    </row>
    <row r="2946" spans="1:18" ht="15" customHeight="1">
      <c r="A2946" t="str">
        <f t="shared" si="829"/>
        <v>JAPANWALA, SAAID</v>
      </c>
      <c r="B2946" t="str">
        <f t="shared" si="830"/>
        <v>806-173018</v>
      </c>
      <c r="C2946">
        <f t="shared" si="831"/>
        <v>93155045</v>
      </c>
      <c r="D2946" t="str">
        <f t="shared" si="832"/>
        <v>Checked Out</v>
      </c>
      <c r="E2946" t="str">
        <f t="shared" si="833"/>
        <v>CRS</v>
      </c>
      <c r="F2946" t="str">
        <f t="shared" si="834"/>
        <v>RACK</v>
      </c>
      <c r="G2946" t="str">
        <f t="shared" si="835"/>
        <v>SBK</v>
      </c>
      <c r="H2946">
        <f t="shared" si="836"/>
        <v>105</v>
      </c>
      <c r="I2946">
        <f t="shared" si="837"/>
        <v>42591</v>
      </c>
      <c r="J2946">
        <f t="shared" si="838"/>
        <v>42595</v>
      </c>
      <c r="K2946" t="str">
        <f t="shared" si="839"/>
        <v>NQQ1</v>
      </c>
      <c r="L2946">
        <f t="shared" si="840"/>
        <v>115</v>
      </c>
      <c r="M2946">
        <f t="shared" si="841"/>
        <v>4</v>
      </c>
      <c r="N2946">
        <f t="shared" si="842"/>
        <v>0</v>
      </c>
      <c r="O2946">
        <f t="shared" si="843"/>
        <v>0</v>
      </c>
      <c r="P2946" s="52" t="str">
        <f t="shared" si="844"/>
        <v>BOOKING.COM</v>
      </c>
      <c r="Q2946" s="52" t="str">
        <f t="shared" si="845"/>
        <v>*JBS HOTELS</v>
      </c>
      <c r="R2946" s="52" t="str">
        <f t="shared" si="846"/>
        <v>TOERKOOP REISBURO DE VEER</v>
      </c>
    </row>
    <row r="2947" spans="1:18" ht="15" customHeight="1">
      <c r="A2947" t="str">
        <f t="shared" si="829"/>
        <v>JAPANWALA, SAAID</v>
      </c>
      <c r="B2947" t="str">
        <f t="shared" si="830"/>
        <v>806-173018</v>
      </c>
      <c r="C2947">
        <f t="shared" si="831"/>
        <v>93155045</v>
      </c>
      <c r="D2947" t="str">
        <f t="shared" si="832"/>
        <v>Checked Out</v>
      </c>
      <c r="E2947" t="str">
        <f t="shared" si="833"/>
        <v>CRS</v>
      </c>
      <c r="F2947" t="str">
        <f t="shared" si="834"/>
        <v>RACK</v>
      </c>
      <c r="G2947" t="str">
        <f t="shared" si="835"/>
        <v>SBK</v>
      </c>
      <c r="H2947">
        <f t="shared" si="836"/>
        <v>105</v>
      </c>
      <c r="I2947">
        <f t="shared" si="837"/>
        <v>42591</v>
      </c>
      <c r="J2947">
        <f t="shared" si="838"/>
        <v>42595</v>
      </c>
      <c r="K2947" t="str">
        <f t="shared" si="839"/>
        <v>NQQ1</v>
      </c>
      <c r="L2947">
        <f t="shared" si="840"/>
        <v>115</v>
      </c>
      <c r="M2947">
        <f t="shared" si="841"/>
        <v>4</v>
      </c>
      <c r="N2947">
        <f t="shared" si="842"/>
        <v>0</v>
      </c>
      <c r="O2947">
        <f t="shared" si="843"/>
        <v>0</v>
      </c>
      <c r="P2947" s="52" t="str">
        <f t="shared" si="844"/>
        <v>BOOKING.COM</v>
      </c>
      <c r="Q2947" s="52" t="str">
        <f t="shared" si="845"/>
        <v>*JBS HOTELS</v>
      </c>
      <c r="R2947" s="52" t="str">
        <f t="shared" si="846"/>
        <v>TOERKOOP REISBURO DE VEER</v>
      </c>
    </row>
    <row r="2948" spans="1:18" ht="15" customHeight="1">
      <c r="A2948" t="str">
        <f t="shared" si="829"/>
        <v>JAPANWALA, SAAID</v>
      </c>
      <c r="B2948" t="str">
        <f t="shared" si="830"/>
        <v>806-173018</v>
      </c>
      <c r="C2948">
        <f t="shared" si="831"/>
        <v>93155045</v>
      </c>
      <c r="D2948" t="str">
        <f t="shared" si="832"/>
        <v>Checked Out</v>
      </c>
      <c r="E2948" t="str">
        <f t="shared" si="833"/>
        <v>CRS</v>
      </c>
      <c r="F2948" t="str">
        <f t="shared" si="834"/>
        <v>RACK</v>
      </c>
      <c r="G2948" t="str">
        <f t="shared" si="835"/>
        <v>SBK</v>
      </c>
      <c r="H2948">
        <f t="shared" si="836"/>
        <v>105</v>
      </c>
      <c r="I2948">
        <f t="shared" si="837"/>
        <v>42591</v>
      </c>
      <c r="J2948">
        <f t="shared" si="838"/>
        <v>42595</v>
      </c>
      <c r="K2948" t="str">
        <f t="shared" si="839"/>
        <v>NQQ1</v>
      </c>
      <c r="L2948">
        <f t="shared" si="840"/>
        <v>115</v>
      </c>
      <c r="M2948">
        <f t="shared" si="841"/>
        <v>4</v>
      </c>
      <c r="N2948">
        <f t="shared" si="842"/>
        <v>0</v>
      </c>
      <c r="O2948">
        <f t="shared" si="843"/>
        <v>0</v>
      </c>
      <c r="P2948" s="52" t="str">
        <f t="shared" si="844"/>
        <v>BOOKING.COM</v>
      </c>
      <c r="Q2948" s="52" t="str">
        <f t="shared" si="845"/>
        <v>*JBS HOTELS</v>
      </c>
      <c r="R2948" s="52" t="str">
        <f t="shared" si="846"/>
        <v>TOERKOOP REISBURO DE VEER</v>
      </c>
    </row>
    <row r="2949" spans="1:18" ht="15" customHeight="1">
      <c r="A2949" t="str">
        <f t="shared" si="829"/>
        <v>JAPANWALA, SAAID</v>
      </c>
      <c r="B2949" t="str">
        <f t="shared" si="830"/>
        <v>806-173018</v>
      </c>
      <c r="C2949">
        <f t="shared" si="831"/>
        <v>93155045</v>
      </c>
      <c r="D2949" t="str">
        <f t="shared" si="832"/>
        <v>Checked Out</v>
      </c>
      <c r="E2949" t="str">
        <f t="shared" si="833"/>
        <v>CRS</v>
      </c>
      <c r="F2949" t="str">
        <f t="shared" si="834"/>
        <v>RACK</v>
      </c>
      <c r="G2949" t="str">
        <f t="shared" si="835"/>
        <v>SBK</v>
      </c>
      <c r="H2949">
        <f t="shared" si="836"/>
        <v>105</v>
      </c>
      <c r="I2949">
        <f t="shared" si="837"/>
        <v>42591</v>
      </c>
      <c r="J2949">
        <f t="shared" si="838"/>
        <v>42595</v>
      </c>
      <c r="K2949" t="str">
        <f t="shared" si="839"/>
        <v>NQQ1</v>
      </c>
      <c r="L2949">
        <f t="shared" si="840"/>
        <v>115</v>
      </c>
      <c r="M2949">
        <f t="shared" si="841"/>
        <v>4</v>
      </c>
      <c r="N2949">
        <f t="shared" si="842"/>
        <v>0</v>
      </c>
      <c r="O2949">
        <f t="shared" si="843"/>
        <v>0</v>
      </c>
      <c r="P2949" s="52" t="str">
        <f t="shared" si="844"/>
        <v>BOOKING.COM</v>
      </c>
      <c r="Q2949" s="52" t="str">
        <f t="shared" si="845"/>
        <v>*JBS HOTELS</v>
      </c>
      <c r="R2949" s="52" t="str">
        <f t="shared" si="846"/>
        <v>TOERKOOP REISBURO DE VEER</v>
      </c>
    </row>
    <row r="2950" spans="1:18" ht="15" customHeight="1">
      <c r="A2950" t="str">
        <f t="shared" si="829"/>
        <v>JAPANWALA, SAAID</v>
      </c>
      <c r="B2950" t="str">
        <f t="shared" si="830"/>
        <v>806-173018</v>
      </c>
      <c r="C2950">
        <f t="shared" si="831"/>
        <v>93155045</v>
      </c>
      <c r="D2950" t="str">
        <f t="shared" si="832"/>
        <v>Checked Out</v>
      </c>
      <c r="E2950" t="str">
        <f t="shared" si="833"/>
        <v>CRS</v>
      </c>
      <c r="F2950" t="str">
        <f t="shared" si="834"/>
        <v>RACK</v>
      </c>
      <c r="G2950" t="str">
        <f t="shared" si="835"/>
        <v>SBK</v>
      </c>
      <c r="H2950">
        <f t="shared" si="836"/>
        <v>105</v>
      </c>
      <c r="I2950">
        <f t="shared" si="837"/>
        <v>42591</v>
      </c>
      <c r="J2950">
        <f t="shared" si="838"/>
        <v>42595</v>
      </c>
      <c r="K2950" t="str">
        <f t="shared" si="839"/>
        <v>NQQ1</v>
      </c>
      <c r="L2950">
        <f t="shared" si="840"/>
        <v>115</v>
      </c>
      <c r="M2950">
        <f t="shared" si="841"/>
        <v>4</v>
      </c>
      <c r="N2950">
        <f t="shared" si="842"/>
        <v>0</v>
      </c>
      <c r="O2950">
        <f t="shared" si="843"/>
        <v>0</v>
      </c>
      <c r="P2950" s="52" t="str">
        <f t="shared" si="844"/>
        <v>BOOKING.COM</v>
      </c>
      <c r="Q2950" s="52" t="str">
        <f t="shared" si="845"/>
        <v>*JBS HOTELS</v>
      </c>
      <c r="R2950" s="52" t="str">
        <f t="shared" si="846"/>
        <v>TOERKOOP REISBURO DE VEER</v>
      </c>
    </row>
    <row r="2951" spans="1:18" ht="15" customHeight="1">
      <c r="A2951" t="str">
        <f t="shared" si="829"/>
        <v>JAPANWALA, SAAID</v>
      </c>
      <c r="B2951" t="str">
        <f t="shared" si="830"/>
        <v>806-173018</v>
      </c>
      <c r="C2951">
        <f t="shared" si="831"/>
        <v>93155045</v>
      </c>
      <c r="D2951" t="str">
        <f t="shared" si="832"/>
        <v>Checked Out</v>
      </c>
      <c r="E2951" t="str">
        <f t="shared" si="833"/>
        <v>CRS</v>
      </c>
      <c r="F2951" t="str">
        <f t="shared" si="834"/>
        <v>RACK</v>
      </c>
      <c r="G2951" t="str">
        <f t="shared" si="835"/>
        <v>SBK</v>
      </c>
      <c r="H2951">
        <f t="shared" si="836"/>
        <v>105</v>
      </c>
      <c r="I2951">
        <f t="shared" si="837"/>
        <v>42591</v>
      </c>
      <c r="J2951">
        <f t="shared" si="838"/>
        <v>42595</v>
      </c>
      <c r="K2951" t="str">
        <f t="shared" si="839"/>
        <v>NQQ1</v>
      </c>
      <c r="L2951">
        <f t="shared" si="840"/>
        <v>115</v>
      </c>
      <c r="M2951">
        <f t="shared" si="841"/>
        <v>4</v>
      </c>
      <c r="N2951">
        <f t="shared" si="842"/>
        <v>0</v>
      </c>
      <c r="O2951">
        <f t="shared" si="843"/>
        <v>0</v>
      </c>
      <c r="P2951" s="52" t="str">
        <f t="shared" si="844"/>
        <v>BOOKING.COM</v>
      </c>
      <c r="Q2951" s="52" t="str">
        <f t="shared" si="845"/>
        <v>*JBS HOTELS</v>
      </c>
      <c r="R2951" s="52" t="str">
        <f t="shared" si="846"/>
        <v>TOERKOOP REISBURO DE VEER</v>
      </c>
    </row>
    <row r="2952" spans="1:18" ht="15" customHeight="1">
      <c r="A2952" t="str">
        <f t="shared" si="829"/>
        <v>JAPANWALA, SAAID</v>
      </c>
      <c r="B2952" t="str">
        <f t="shared" si="830"/>
        <v>806-173018</v>
      </c>
      <c r="C2952">
        <f t="shared" si="831"/>
        <v>93155045</v>
      </c>
      <c r="D2952" t="str">
        <f t="shared" si="832"/>
        <v>Checked Out</v>
      </c>
      <c r="E2952" t="str">
        <f t="shared" si="833"/>
        <v>CRS</v>
      </c>
      <c r="F2952" t="str">
        <f t="shared" si="834"/>
        <v>RACK</v>
      </c>
      <c r="G2952" t="str">
        <f t="shared" si="835"/>
        <v>SBK</v>
      </c>
      <c r="H2952">
        <f t="shared" si="836"/>
        <v>105</v>
      </c>
      <c r="I2952">
        <f t="shared" si="837"/>
        <v>42591</v>
      </c>
      <c r="J2952">
        <f t="shared" si="838"/>
        <v>42595</v>
      </c>
      <c r="K2952" t="str">
        <f t="shared" si="839"/>
        <v>NQQ1</v>
      </c>
      <c r="L2952">
        <f t="shared" si="840"/>
        <v>115</v>
      </c>
      <c r="M2952">
        <f t="shared" si="841"/>
        <v>4</v>
      </c>
      <c r="N2952">
        <f t="shared" si="842"/>
        <v>0</v>
      </c>
      <c r="O2952">
        <f t="shared" si="843"/>
        <v>0</v>
      </c>
      <c r="P2952" s="52" t="str">
        <f t="shared" si="844"/>
        <v>BOOKING.COM</v>
      </c>
      <c r="Q2952" s="52" t="str">
        <f t="shared" si="845"/>
        <v>*JBS HOTELS</v>
      </c>
      <c r="R2952" s="52" t="str">
        <f t="shared" si="846"/>
        <v>TOERKOOP REISBURO DE VEER</v>
      </c>
    </row>
    <row r="2953" spans="1:18" ht="15" customHeight="1">
      <c r="A2953" t="str">
        <f t="shared" si="829"/>
        <v>JAPANWALA, SAAID</v>
      </c>
      <c r="B2953" t="str">
        <f t="shared" si="830"/>
        <v>806-173018</v>
      </c>
      <c r="C2953">
        <f t="shared" si="831"/>
        <v>93155045</v>
      </c>
      <c r="D2953" t="str">
        <f t="shared" si="832"/>
        <v>Checked Out</v>
      </c>
      <c r="E2953" t="str">
        <f t="shared" si="833"/>
        <v>CRS</v>
      </c>
      <c r="F2953" t="str">
        <f t="shared" si="834"/>
        <v>RACK</v>
      </c>
      <c r="G2953" t="str">
        <f t="shared" si="835"/>
        <v>SBK</v>
      </c>
      <c r="H2953">
        <f t="shared" si="836"/>
        <v>105</v>
      </c>
      <c r="I2953">
        <f t="shared" si="837"/>
        <v>42591</v>
      </c>
      <c r="J2953">
        <f t="shared" si="838"/>
        <v>42595</v>
      </c>
      <c r="K2953" t="str">
        <f t="shared" si="839"/>
        <v>NQQ1</v>
      </c>
      <c r="L2953">
        <f t="shared" si="840"/>
        <v>115</v>
      </c>
      <c r="M2953">
        <f t="shared" si="841"/>
        <v>4</v>
      </c>
      <c r="N2953">
        <f t="shared" si="842"/>
        <v>0</v>
      </c>
      <c r="O2953">
        <f t="shared" si="843"/>
        <v>0</v>
      </c>
      <c r="P2953" s="52" t="str">
        <f t="shared" si="844"/>
        <v>BOOKING.COM</v>
      </c>
      <c r="Q2953" s="52" t="str">
        <f t="shared" si="845"/>
        <v>*JBS HOTELS</v>
      </c>
      <c r="R2953" s="52" t="str">
        <f t="shared" si="846"/>
        <v>TOERKOOP REISBURO DE VEER</v>
      </c>
    </row>
    <row r="2954" spans="1:18" ht="15" customHeight="1">
      <c r="A2954" t="str">
        <f t="shared" si="829"/>
        <v>JAPANWALA, SAAID</v>
      </c>
      <c r="B2954" t="str">
        <f t="shared" si="830"/>
        <v>806-173018</v>
      </c>
      <c r="C2954">
        <f t="shared" si="831"/>
        <v>93155045</v>
      </c>
      <c r="D2954" t="str">
        <f t="shared" si="832"/>
        <v>Checked Out</v>
      </c>
      <c r="E2954" t="str">
        <f t="shared" si="833"/>
        <v>CRS</v>
      </c>
      <c r="F2954" t="str">
        <f t="shared" si="834"/>
        <v>RACK</v>
      </c>
      <c r="G2954" t="str">
        <f t="shared" si="835"/>
        <v>SBK</v>
      </c>
      <c r="H2954">
        <f t="shared" si="836"/>
        <v>105</v>
      </c>
      <c r="I2954">
        <f t="shared" si="837"/>
        <v>42591</v>
      </c>
      <c r="J2954">
        <f t="shared" si="838"/>
        <v>42595</v>
      </c>
      <c r="K2954" t="str">
        <f t="shared" si="839"/>
        <v>NQQ1</v>
      </c>
      <c r="L2954">
        <f t="shared" si="840"/>
        <v>115</v>
      </c>
      <c r="M2954">
        <f t="shared" si="841"/>
        <v>4</v>
      </c>
      <c r="N2954">
        <f t="shared" si="842"/>
        <v>0</v>
      </c>
      <c r="O2954">
        <f t="shared" si="843"/>
        <v>0</v>
      </c>
      <c r="P2954" s="52" t="str">
        <f t="shared" si="844"/>
        <v>BOOKING.COM</v>
      </c>
      <c r="Q2954" s="52" t="str">
        <f t="shared" si="845"/>
        <v>*JBS HOTELS</v>
      </c>
      <c r="R2954" s="52" t="str">
        <f t="shared" si="846"/>
        <v>TOERKOOP REISBURO DE VEER</v>
      </c>
    </row>
    <row r="2955" spans="1:18" ht="15" customHeight="1">
      <c r="A2955" t="str">
        <f t="shared" si="829"/>
        <v>JAPANWALA, SAAID</v>
      </c>
      <c r="B2955" t="str">
        <f t="shared" si="830"/>
        <v>806-173018</v>
      </c>
      <c r="C2955">
        <f t="shared" si="831"/>
        <v>93155045</v>
      </c>
      <c r="D2955" t="str">
        <f t="shared" si="832"/>
        <v>Checked Out</v>
      </c>
      <c r="E2955" t="str">
        <f t="shared" si="833"/>
        <v>CRS</v>
      </c>
      <c r="F2955" t="str">
        <f t="shared" si="834"/>
        <v>RACK</v>
      </c>
      <c r="G2955" t="str">
        <f t="shared" si="835"/>
        <v>SBK</v>
      </c>
      <c r="H2955">
        <f t="shared" si="836"/>
        <v>105</v>
      </c>
      <c r="I2955">
        <f t="shared" si="837"/>
        <v>42591</v>
      </c>
      <c r="J2955">
        <f t="shared" si="838"/>
        <v>42595</v>
      </c>
      <c r="K2955" t="str">
        <f t="shared" si="839"/>
        <v>NQQ1</v>
      </c>
      <c r="L2955">
        <f t="shared" si="840"/>
        <v>115</v>
      </c>
      <c r="M2955">
        <f t="shared" si="841"/>
        <v>4</v>
      </c>
      <c r="N2955">
        <f t="shared" si="842"/>
        <v>0</v>
      </c>
      <c r="O2955">
        <f t="shared" si="843"/>
        <v>0</v>
      </c>
      <c r="P2955" s="52" t="str">
        <f t="shared" si="844"/>
        <v>BOOKING.COM</v>
      </c>
      <c r="Q2955" s="52" t="str">
        <f t="shared" si="845"/>
        <v>*JBS HOTELS</v>
      </c>
      <c r="R2955" s="52" t="str">
        <f t="shared" si="846"/>
        <v>TOERKOOP REISBURO DE VEER</v>
      </c>
    </row>
    <row r="2956" spans="1:18" ht="15" customHeight="1">
      <c r="A2956" t="str">
        <f t="shared" si="829"/>
        <v>JAPANWALA, SAAID</v>
      </c>
      <c r="B2956" t="str">
        <f t="shared" si="830"/>
        <v>806-173018</v>
      </c>
      <c r="C2956">
        <f t="shared" si="831"/>
        <v>93155045</v>
      </c>
      <c r="D2956" t="str">
        <f t="shared" si="832"/>
        <v>Checked Out</v>
      </c>
      <c r="E2956" t="str">
        <f t="shared" si="833"/>
        <v>CRS</v>
      </c>
      <c r="F2956" t="str">
        <f t="shared" si="834"/>
        <v>RACK</v>
      </c>
      <c r="G2956" t="str">
        <f t="shared" si="835"/>
        <v>SBK</v>
      </c>
      <c r="H2956">
        <f t="shared" si="836"/>
        <v>105</v>
      </c>
      <c r="I2956">
        <f t="shared" si="837"/>
        <v>42591</v>
      </c>
      <c r="J2956">
        <f t="shared" si="838"/>
        <v>42595</v>
      </c>
      <c r="K2956" t="str">
        <f t="shared" si="839"/>
        <v>NQQ1</v>
      </c>
      <c r="L2956">
        <f t="shared" si="840"/>
        <v>115</v>
      </c>
      <c r="M2956">
        <f t="shared" si="841"/>
        <v>4</v>
      </c>
      <c r="N2956">
        <f t="shared" si="842"/>
        <v>0</v>
      </c>
      <c r="O2956">
        <f t="shared" si="843"/>
        <v>0</v>
      </c>
      <c r="P2956" s="52" t="str">
        <f t="shared" si="844"/>
        <v>BOOKING.COM</v>
      </c>
      <c r="Q2956" s="52" t="str">
        <f t="shared" si="845"/>
        <v>*JBS HOTELS</v>
      </c>
      <c r="R2956" s="52" t="str">
        <f t="shared" si="846"/>
        <v>TOERKOOP REISBURO DE VEER</v>
      </c>
    </row>
    <row r="2957" spans="1:18" ht="15" customHeight="1">
      <c r="A2957" t="str">
        <f t="shared" si="829"/>
        <v>JAPANWALA, SAAID</v>
      </c>
      <c r="B2957" t="str">
        <f t="shared" si="830"/>
        <v>806-173018</v>
      </c>
      <c r="C2957">
        <f t="shared" si="831"/>
        <v>93155045</v>
      </c>
      <c r="D2957" t="str">
        <f t="shared" si="832"/>
        <v>Checked Out</v>
      </c>
      <c r="E2957" t="str">
        <f t="shared" si="833"/>
        <v>CRS</v>
      </c>
      <c r="F2957" t="str">
        <f t="shared" si="834"/>
        <v>RACK</v>
      </c>
      <c r="G2957" t="str">
        <f t="shared" si="835"/>
        <v>SBK</v>
      </c>
      <c r="H2957">
        <f t="shared" si="836"/>
        <v>105</v>
      </c>
      <c r="I2957">
        <f t="shared" si="837"/>
        <v>42591</v>
      </c>
      <c r="J2957">
        <f t="shared" si="838"/>
        <v>42595</v>
      </c>
      <c r="K2957" t="str">
        <f t="shared" si="839"/>
        <v>NQQ1</v>
      </c>
      <c r="L2957">
        <f t="shared" si="840"/>
        <v>115</v>
      </c>
      <c r="M2957">
        <f t="shared" si="841"/>
        <v>4</v>
      </c>
      <c r="N2957">
        <f t="shared" si="842"/>
        <v>0</v>
      </c>
      <c r="O2957">
        <f t="shared" si="843"/>
        <v>0</v>
      </c>
      <c r="P2957" s="52" t="str">
        <f t="shared" si="844"/>
        <v>BOOKING.COM</v>
      </c>
      <c r="Q2957" s="52" t="str">
        <f t="shared" si="845"/>
        <v>*JBS HOTELS</v>
      </c>
      <c r="R2957" s="52" t="str">
        <f t="shared" si="846"/>
        <v>TOERKOOP REISBURO DE VEER</v>
      </c>
    </row>
    <row r="2958" spans="1:18" ht="15" customHeight="1">
      <c r="A2958" t="str">
        <f t="shared" si="829"/>
        <v>JAPANWALA, SAAID</v>
      </c>
      <c r="B2958" t="str">
        <f t="shared" si="830"/>
        <v>806-173018</v>
      </c>
      <c r="C2958">
        <f t="shared" si="831"/>
        <v>93155045</v>
      </c>
      <c r="D2958" t="str">
        <f t="shared" si="832"/>
        <v>Checked Out</v>
      </c>
      <c r="E2958" t="str">
        <f t="shared" si="833"/>
        <v>CRS</v>
      </c>
      <c r="F2958" t="str">
        <f t="shared" si="834"/>
        <v>RACK</v>
      </c>
      <c r="G2958" t="str">
        <f t="shared" si="835"/>
        <v>SBK</v>
      </c>
      <c r="H2958">
        <f t="shared" si="836"/>
        <v>105</v>
      </c>
      <c r="I2958">
        <f t="shared" si="837"/>
        <v>42591</v>
      </c>
      <c r="J2958">
        <f t="shared" si="838"/>
        <v>42595</v>
      </c>
      <c r="K2958" t="str">
        <f t="shared" si="839"/>
        <v>NQQ1</v>
      </c>
      <c r="L2958">
        <f t="shared" si="840"/>
        <v>115</v>
      </c>
      <c r="M2958">
        <f t="shared" si="841"/>
        <v>4</v>
      </c>
      <c r="N2958">
        <f t="shared" si="842"/>
        <v>0</v>
      </c>
      <c r="O2958">
        <f t="shared" si="843"/>
        <v>0</v>
      </c>
      <c r="P2958" s="52" t="str">
        <f t="shared" si="844"/>
        <v>BOOKING.COM</v>
      </c>
      <c r="Q2958" s="52" t="str">
        <f t="shared" si="845"/>
        <v>*JBS HOTELS</v>
      </c>
      <c r="R2958" s="52" t="str">
        <f t="shared" si="846"/>
        <v>TOERKOOP REISBURO DE VEER</v>
      </c>
    </row>
    <row r="2959" spans="1:18" ht="15" customHeight="1">
      <c r="A2959" t="str">
        <f t="shared" si="829"/>
        <v>JAPANWALA, SAAID</v>
      </c>
      <c r="B2959" t="str">
        <f t="shared" si="830"/>
        <v>806-173018</v>
      </c>
      <c r="C2959">
        <f t="shared" si="831"/>
        <v>93155045</v>
      </c>
      <c r="D2959" t="str">
        <f t="shared" si="832"/>
        <v>Checked Out</v>
      </c>
      <c r="E2959" t="str">
        <f t="shared" si="833"/>
        <v>CRS</v>
      </c>
      <c r="F2959" t="str">
        <f t="shared" si="834"/>
        <v>RACK</v>
      </c>
      <c r="G2959" t="str">
        <f t="shared" si="835"/>
        <v>SBK</v>
      </c>
      <c r="H2959">
        <f t="shared" si="836"/>
        <v>105</v>
      </c>
      <c r="I2959">
        <f t="shared" si="837"/>
        <v>42591</v>
      </c>
      <c r="J2959">
        <f t="shared" si="838"/>
        <v>42595</v>
      </c>
      <c r="K2959" t="str">
        <f t="shared" si="839"/>
        <v>NQQ1</v>
      </c>
      <c r="L2959">
        <f t="shared" si="840"/>
        <v>115</v>
      </c>
      <c r="M2959">
        <f t="shared" si="841"/>
        <v>4</v>
      </c>
      <c r="N2959">
        <f t="shared" si="842"/>
        <v>0</v>
      </c>
      <c r="O2959">
        <f t="shared" si="843"/>
        <v>0</v>
      </c>
      <c r="P2959" s="52" t="str">
        <f t="shared" si="844"/>
        <v>BOOKING.COM</v>
      </c>
      <c r="Q2959" s="52" t="str">
        <f t="shared" si="845"/>
        <v>*JBS HOTELS</v>
      </c>
      <c r="R2959" s="52" t="str">
        <f t="shared" si="846"/>
        <v>TOERKOOP REISBURO DE VEER</v>
      </c>
    </row>
    <row r="2960" spans="1:18" ht="15" customHeight="1">
      <c r="A2960" t="str">
        <f t="shared" si="829"/>
        <v>JAPANWALA, SAAID</v>
      </c>
      <c r="B2960" t="str">
        <f t="shared" si="830"/>
        <v>806-173018</v>
      </c>
      <c r="C2960">
        <f t="shared" si="831"/>
        <v>93155045</v>
      </c>
      <c r="D2960" t="str">
        <f t="shared" si="832"/>
        <v>Checked Out</v>
      </c>
      <c r="E2960" t="str">
        <f t="shared" si="833"/>
        <v>CRS</v>
      </c>
      <c r="F2960" t="str">
        <f t="shared" si="834"/>
        <v>RACK</v>
      </c>
      <c r="G2960" t="str">
        <f t="shared" si="835"/>
        <v>SBK</v>
      </c>
      <c r="H2960">
        <f t="shared" si="836"/>
        <v>105</v>
      </c>
      <c r="I2960">
        <f t="shared" si="837"/>
        <v>42591</v>
      </c>
      <c r="J2960">
        <f t="shared" si="838"/>
        <v>42595</v>
      </c>
      <c r="K2960" t="str">
        <f t="shared" si="839"/>
        <v>NQQ1</v>
      </c>
      <c r="L2960">
        <f t="shared" si="840"/>
        <v>115</v>
      </c>
      <c r="M2960">
        <f t="shared" si="841"/>
        <v>4</v>
      </c>
      <c r="N2960">
        <f t="shared" si="842"/>
        <v>0</v>
      </c>
      <c r="O2960">
        <f t="shared" si="843"/>
        <v>0</v>
      </c>
      <c r="P2960" s="52" t="str">
        <f t="shared" si="844"/>
        <v>BOOKING.COM</v>
      </c>
      <c r="Q2960" s="52" t="str">
        <f t="shared" si="845"/>
        <v>*JBS HOTELS</v>
      </c>
      <c r="R2960" s="52" t="str">
        <f t="shared" si="846"/>
        <v>TOERKOOP REISBURO DE VEER</v>
      </c>
    </row>
    <row r="2961" spans="1:18" ht="15" customHeight="1">
      <c r="A2961" t="str">
        <f t="shared" si="829"/>
        <v>JAPANWALA, SAAID</v>
      </c>
      <c r="B2961" t="str">
        <f t="shared" si="830"/>
        <v>806-173018</v>
      </c>
      <c r="C2961">
        <f t="shared" si="831"/>
        <v>93155045</v>
      </c>
      <c r="D2961" t="str">
        <f t="shared" si="832"/>
        <v>Checked Out</v>
      </c>
      <c r="E2961" t="str">
        <f t="shared" si="833"/>
        <v>CRS</v>
      </c>
      <c r="F2961" t="str">
        <f t="shared" si="834"/>
        <v>RACK</v>
      </c>
      <c r="G2961" t="str">
        <f t="shared" si="835"/>
        <v>SBK</v>
      </c>
      <c r="H2961">
        <f t="shared" si="836"/>
        <v>105</v>
      </c>
      <c r="I2961">
        <f t="shared" si="837"/>
        <v>42591</v>
      </c>
      <c r="J2961">
        <f t="shared" si="838"/>
        <v>42595</v>
      </c>
      <c r="K2961" t="str">
        <f t="shared" si="839"/>
        <v>NQQ1</v>
      </c>
      <c r="L2961">
        <f t="shared" si="840"/>
        <v>115</v>
      </c>
      <c r="M2961">
        <f t="shared" si="841"/>
        <v>4</v>
      </c>
      <c r="N2961">
        <f t="shared" si="842"/>
        <v>0</v>
      </c>
      <c r="O2961">
        <f t="shared" si="843"/>
        <v>0</v>
      </c>
      <c r="P2961" s="52" t="str">
        <f t="shared" si="844"/>
        <v>BOOKING.COM</v>
      </c>
      <c r="Q2961" s="52" t="str">
        <f t="shared" si="845"/>
        <v>*JBS HOTELS</v>
      </c>
      <c r="R2961" s="52" t="str">
        <f t="shared" si="846"/>
        <v>TOERKOOP REISBURO DE VEER</v>
      </c>
    </row>
    <row r="2962" spans="1:18" ht="15" customHeight="1">
      <c r="A2962" t="str">
        <f t="shared" si="829"/>
        <v>JAPANWALA, SAAID</v>
      </c>
      <c r="B2962" t="str">
        <f t="shared" si="830"/>
        <v>806-173018</v>
      </c>
      <c r="C2962">
        <f t="shared" si="831"/>
        <v>93155045</v>
      </c>
      <c r="D2962" t="str">
        <f t="shared" si="832"/>
        <v>Checked Out</v>
      </c>
      <c r="E2962" t="str">
        <f t="shared" si="833"/>
        <v>CRS</v>
      </c>
      <c r="F2962" t="str">
        <f t="shared" si="834"/>
        <v>RACK</v>
      </c>
      <c r="G2962" t="str">
        <f t="shared" si="835"/>
        <v>SBK</v>
      </c>
      <c r="H2962">
        <f t="shared" si="836"/>
        <v>105</v>
      </c>
      <c r="I2962">
        <f t="shared" si="837"/>
        <v>42591</v>
      </c>
      <c r="J2962">
        <f t="shared" si="838"/>
        <v>42595</v>
      </c>
      <c r="K2962" t="str">
        <f t="shared" si="839"/>
        <v>NQQ1</v>
      </c>
      <c r="L2962">
        <f t="shared" si="840"/>
        <v>115</v>
      </c>
      <c r="M2962">
        <f t="shared" si="841"/>
        <v>4</v>
      </c>
      <c r="N2962">
        <f t="shared" si="842"/>
        <v>0</v>
      </c>
      <c r="O2962">
        <f t="shared" si="843"/>
        <v>0</v>
      </c>
      <c r="P2962" s="52" t="str">
        <f t="shared" si="844"/>
        <v>BOOKING.COM</v>
      </c>
      <c r="Q2962" s="52" t="str">
        <f t="shared" si="845"/>
        <v>*JBS HOTELS</v>
      </c>
      <c r="R2962" s="52" t="str">
        <f t="shared" si="846"/>
        <v>TOERKOOP REISBURO DE VEER</v>
      </c>
    </row>
    <row r="2963" spans="1:18" ht="15" customHeight="1">
      <c r="A2963" t="str">
        <f t="shared" si="829"/>
        <v>JAPANWALA, SAAID</v>
      </c>
      <c r="B2963" t="str">
        <f t="shared" si="830"/>
        <v>806-173018</v>
      </c>
      <c r="C2963">
        <f t="shared" si="831"/>
        <v>93155045</v>
      </c>
      <c r="D2963" t="str">
        <f t="shared" si="832"/>
        <v>Checked Out</v>
      </c>
      <c r="E2963" t="str">
        <f t="shared" si="833"/>
        <v>CRS</v>
      </c>
      <c r="F2963" t="str">
        <f t="shared" si="834"/>
        <v>RACK</v>
      </c>
      <c r="G2963" t="str">
        <f t="shared" si="835"/>
        <v>SBK</v>
      </c>
      <c r="H2963">
        <f t="shared" si="836"/>
        <v>105</v>
      </c>
      <c r="I2963">
        <f t="shared" si="837"/>
        <v>42591</v>
      </c>
      <c r="J2963">
        <f t="shared" si="838"/>
        <v>42595</v>
      </c>
      <c r="K2963" t="str">
        <f t="shared" si="839"/>
        <v>NQQ1</v>
      </c>
      <c r="L2963">
        <f t="shared" si="840"/>
        <v>115</v>
      </c>
      <c r="M2963">
        <f t="shared" si="841"/>
        <v>4</v>
      </c>
      <c r="N2963">
        <f t="shared" si="842"/>
        <v>0</v>
      </c>
      <c r="O2963">
        <f t="shared" si="843"/>
        <v>0</v>
      </c>
      <c r="P2963" s="52" t="str">
        <f t="shared" si="844"/>
        <v>BOOKING.COM</v>
      </c>
      <c r="Q2963" s="52" t="str">
        <f t="shared" si="845"/>
        <v>*JBS HOTELS</v>
      </c>
      <c r="R2963" s="52" t="str">
        <f t="shared" si="846"/>
        <v>TOERKOOP REISBURO DE VEER</v>
      </c>
    </row>
    <row r="2964" spans="1:18" ht="15" customHeight="1">
      <c r="A2964" t="str">
        <f t="shared" si="829"/>
        <v>JAPANWALA, SAAID</v>
      </c>
      <c r="B2964" t="str">
        <f t="shared" si="830"/>
        <v>806-173018</v>
      </c>
      <c r="C2964">
        <f t="shared" si="831"/>
        <v>93155045</v>
      </c>
      <c r="D2964" t="str">
        <f t="shared" si="832"/>
        <v>Checked Out</v>
      </c>
      <c r="E2964" t="str">
        <f t="shared" si="833"/>
        <v>CRS</v>
      </c>
      <c r="F2964" t="str">
        <f t="shared" si="834"/>
        <v>RACK</v>
      </c>
      <c r="G2964" t="str">
        <f t="shared" si="835"/>
        <v>SBK</v>
      </c>
      <c r="H2964">
        <f t="shared" si="836"/>
        <v>105</v>
      </c>
      <c r="I2964">
        <f t="shared" si="837"/>
        <v>42591</v>
      </c>
      <c r="J2964">
        <f t="shared" si="838"/>
        <v>42595</v>
      </c>
      <c r="K2964" t="str">
        <f t="shared" si="839"/>
        <v>NQQ1</v>
      </c>
      <c r="L2964">
        <f t="shared" si="840"/>
        <v>115</v>
      </c>
      <c r="M2964">
        <f t="shared" si="841"/>
        <v>4</v>
      </c>
      <c r="N2964">
        <f t="shared" si="842"/>
        <v>0</v>
      </c>
      <c r="O2964">
        <f t="shared" si="843"/>
        <v>0</v>
      </c>
      <c r="P2964" s="52" t="str">
        <f t="shared" si="844"/>
        <v>BOOKING.COM</v>
      </c>
      <c r="Q2964" s="52" t="str">
        <f t="shared" si="845"/>
        <v>*JBS HOTELS</v>
      </c>
      <c r="R2964" s="52" t="str">
        <f t="shared" si="846"/>
        <v>TOERKOOP REISBURO DE VEER</v>
      </c>
    </row>
    <row r="2965" spans="1:18" ht="15" customHeight="1">
      <c r="A2965" t="str">
        <f t="shared" si="829"/>
        <v>JAPANWALA, SAAID</v>
      </c>
      <c r="B2965" t="str">
        <f t="shared" si="830"/>
        <v>806-173018</v>
      </c>
      <c r="C2965">
        <f t="shared" si="831"/>
        <v>93155045</v>
      </c>
      <c r="D2965" t="str">
        <f t="shared" si="832"/>
        <v>Checked Out</v>
      </c>
      <c r="E2965" t="str">
        <f t="shared" si="833"/>
        <v>CRS</v>
      </c>
      <c r="F2965" t="str">
        <f t="shared" si="834"/>
        <v>RACK</v>
      </c>
      <c r="G2965" t="str">
        <f t="shared" si="835"/>
        <v>SBK</v>
      </c>
      <c r="H2965">
        <f t="shared" si="836"/>
        <v>105</v>
      </c>
      <c r="I2965">
        <f t="shared" si="837"/>
        <v>42591</v>
      </c>
      <c r="J2965">
        <f t="shared" si="838"/>
        <v>42595</v>
      </c>
      <c r="K2965" t="str">
        <f t="shared" si="839"/>
        <v>NQQ1</v>
      </c>
      <c r="L2965">
        <f t="shared" si="840"/>
        <v>115</v>
      </c>
      <c r="M2965">
        <f t="shared" si="841"/>
        <v>4</v>
      </c>
      <c r="N2965">
        <f t="shared" si="842"/>
        <v>0</v>
      </c>
      <c r="O2965">
        <f t="shared" si="843"/>
        <v>0</v>
      </c>
      <c r="P2965" s="52" t="str">
        <f t="shared" si="844"/>
        <v>BOOKING.COM</v>
      </c>
      <c r="Q2965" s="52" t="str">
        <f t="shared" si="845"/>
        <v>*JBS HOTELS</v>
      </c>
      <c r="R2965" s="52" t="str">
        <f t="shared" si="846"/>
        <v>TOERKOOP REISBURO DE VEER</v>
      </c>
    </row>
    <row r="2966" spans="1:18" ht="15" customHeight="1">
      <c r="A2966" t="str">
        <f t="shared" si="829"/>
        <v>JAPANWALA, SAAID</v>
      </c>
      <c r="B2966" t="str">
        <f t="shared" si="830"/>
        <v>806-173018</v>
      </c>
      <c r="C2966">
        <f t="shared" si="831"/>
        <v>93155045</v>
      </c>
      <c r="D2966" t="str">
        <f t="shared" si="832"/>
        <v>Checked Out</v>
      </c>
      <c r="E2966" t="str">
        <f t="shared" si="833"/>
        <v>CRS</v>
      </c>
      <c r="F2966" t="str">
        <f t="shared" si="834"/>
        <v>RACK</v>
      </c>
      <c r="G2966" t="str">
        <f t="shared" si="835"/>
        <v>SBK</v>
      </c>
      <c r="H2966">
        <f t="shared" si="836"/>
        <v>105</v>
      </c>
      <c r="I2966">
        <f t="shared" si="837"/>
        <v>42591</v>
      </c>
      <c r="J2966">
        <f t="shared" si="838"/>
        <v>42595</v>
      </c>
      <c r="K2966" t="str">
        <f t="shared" si="839"/>
        <v>NQQ1</v>
      </c>
      <c r="L2966">
        <f t="shared" si="840"/>
        <v>115</v>
      </c>
      <c r="M2966">
        <f t="shared" si="841"/>
        <v>4</v>
      </c>
      <c r="N2966">
        <f t="shared" si="842"/>
        <v>0</v>
      </c>
      <c r="O2966">
        <f t="shared" si="843"/>
        <v>0</v>
      </c>
      <c r="P2966" s="52" t="str">
        <f t="shared" si="844"/>
        <v>BOOKING.COM</v>
      </c>
      <c r="Q2966" s="52" t="str">
        <f t="shared" si="845"/>
        <v>*JBS HOTELS</v>
      </c>
      <c r="R2966" s="52" t="str">
        <f t="shared" si="846"/>
        <v>TOERKOOP REISBURO DE VEER</v>
      </c>
    </row>
    <row r="2967" spans="1:18" ht="15" customHeight="1">
      <c r="A2967" t="str">
        <f t="shared" si="829"/>
        <v>JAPANWALA, SAAID</v>
      </c>
      <c r="B2967" t="str">
        <f t="shared" si="830"/>
        <v>806-173018</v>
      </c>
      <c r="C2967">
        <f t="shared" si="831"/>
        <v>93155045</v>
      </c>
      <c r="D2967" t="str">
        <f t="shared" si="832"/>
        <v>Checked Out</v>
      </c>
      <c r="E2967" t="str">
        <f t="shared" si="833"/>
        <v>CRS</v>
      </c>
      <c r="F2967" t="str">
        <f t="shared" si="834"/>
        <v>RACK</v>
      </c>
      <c r="G2967" t="str">
        <f t="shared" si="835"/>
        <v>SBK</v>
      </c>
      <c r="H2967">
        <f t="shared" si="836"/>
        <v>105</v>
      </c>
      <c r="I2967">
        <f t="shared" si="837"/>
        <v>42591</v>
      </c>
      <c r="J2967">
        <f t="shared" si="838"/>
        <v>42595</v>
      </c>
      <c r="K2967" t="str">
        <f t="shared" si="839"/>
        <v>NQQ1</v>
      </c>
      <c r="L2967">
        <f t="shared" si="840"/>
        <v>115</v>
      </c>
      <c r="M2967">
        <f t="shared" si="841"/>
        <v>4</v>
      </c>
      <c r="N2967">
        <f t="shared" si="842"/>
        <v>0</v>
      </c>
      <c r="O2967">
        <f t="shared" si="843"/>
        <v>0</v>
      </c>
      <c r="P2967" s="52" t="str">
        <f t="shared" si="844"/>
        <v>BOOKING.COM</v>
      </c>
      <c r="Q2967" s="52" t="str">
        <f t="shared" si="845"/>
        <v>*JBS HOTELS</v>
      </c>
      <c r="R2967" s="52" t="str">
        <f t="shared" si="846"/>
        <v>TOERKOOP REISBURO DE VEER</v>
      </c>
    </row>
    <row r="2968" spans="1:18" ht="15" customHeight="1">
      <c r="A2968" t="str">
        <f t="shared" si="829"/>
        <v>JAPANWALA, SAAID</v>
      </c>
      <c r="B2968" t="str">
        <f t="shared" si="830"/>
        <v>806-173018</v>
      </c>
      <c r="C2968">
        <f t="shared" si="831"/>
        <v>93155045</v>
      </c>
      <c r="D2968" t="str">
        <f t="shared" si="832"/>
        <v>Checked Out</v>
      </c>
      <c r="E2968" t="str">
        <f t="shared" si="833"/>
        <v>CRS</v>
      </c>
      <c r="F2968" t="str">
        <f t="shared" si="834"/>
        <v>RACK</v>
      </c>
      <c r="G2968" t="str">
        <f t="shared" si="835"/>
        <v>SBK</v>
      </c>
      <c r="H2968">
        <f t="shared" si="836"/>
        <v>105</v>
      </c>
      <c r="I2968">
        <f t="shared" si="837"/>
        <v>42591</v>
      </c>
      <c r="J2968">
        <f t="shared" si="838"/>
        <v>42595</v>
      </c>
      <c r="K2968" t="str">
        <f t="shared" si="839"/>
        <v>NQQ1</v>
      </c>
      <c r="L2968">
        <f t="shared" si="840"/>
        <v>115</v>
      </c>
      <c r="M2968">
        <f t="shared" si="841"/>
        <v>4</v>
      </c>
      <c r="N2968">
        <f t="shared" si="842"/>
        <v>0</v>
      </c>
      <c r="O2968">
        <f t="shared" si="843"/>
        <v>0</v>
      </c>
      <c r="P2968" s="52" t="str">
        <f t="shared" si="844"/>
        <v>BOOKING.COM</v>
      </c>
      <c r="Q2968" s="52" t="str">
        <f t="shared" si="845"/>
        <v>*JBS HOTELS</v>
      </c>
      <c r="R2968" s="52" t="str">
        <f t="shared" si="846"/>
        <v>TOERKOOP REISBURO DE VEER</v>
      </c>
    </row>
    <row r="2969" spans="1:18" ht="15" customHeight="1">
      <c r="A2969" t="str">
        <f t="shared" si="829"/>
        <v>JAPANWALA, SAAID</v>
      </c>
      <c r="B2969" t="str">
        <f t="shared" si="830"/>
        <v>806-173018</v>
      </c>
      <c r="C2969">
        <f t="shared" si="831"/>
        <v>93155045</v>
      </c>
      <c r="D2969" t="str">
        <f t="shared" si="832"/>
        <v>Checked Out</v>
      </c>
      <c r="E2969" t="str">
        <f t="shared" si="833"/>
        <v>CRS</v>
      </c>
      <c r="F2969" t="str">
        <f t="shared" si="834"/>
        <v>RACK</v>
      </c>
      <c r="G2969" t="str">
        <f t="shared" si="835"/>
        <v>SBK</v>
      </c>
      <c r="H2969">
        <f t="shared" si="836"/>
        <v>105</v>
      </c>
      <c r="I2969">
        <f t="shared" si="837"/>
        <v>42591</v>
      </c>
      <c r="J2969">
        <f t="shared" si="838"/>
        <v>42595</v>
      </c>
      <c r="K2969" t="str">
        <f t="shared" si="839"/>
        <v>NQQ1</v>
      </c>
      <c r="L2969">
        <f t="shared" si="840"/>
        <v>115</v>
      </c>
      <c r="M2969">
        <f t="shared" si="841"/>
        <v>4</v>
      </c>
      <c r="N2969">
        <f t="shared" si="842"/>
        <v>0</v>
      </c>
      <c r="O2969">
        <f t="shared" si="843"/>
        <v>0</v>
      </c>
      <c r="P2969" s="52" t="str">
        <f t="shared" si="844"/>
        <v>BOOKING.COM</v>
      </c>
      <c r="Q2969" s="52" t="str">
        <f t="shared" si="845"/>
        <v>*JBS HOTELS</v>
      </c>
      <c r="R2969" s="52" t="str">
        <f t="shared" si="846"/>
        <v>TOERKOOP REISBURO DE VEER</v>
      </c>
    </row>
    <row r="2970" spans="1:18" ht="15" customHeight="1">
      <c r="A2970" t="str">
        <f t="shared" si="829"/>
        <v>JAPANWALA, SAAID</v>
      </c>
      <c r="B2970" t="str">
        <f t="shared" si="830"/>
        <v>806-173018</v>
      </c>
      <c r="C2970">
        <f t="shared" si="831"/>
        <v>93155045</v>
      </c>
      <c r="D2970" t="str">
        <f t="shared" si="832"/>
        <v>Checked Out</v>
      </c>
      <c r="E2970" t="str">
        <f t="shared" si="833"/>
        <v>CRS</v>
      </c>
      <c r="F2970" t="str">
        <f t="shared" si="834"/>
        <v>RACK</v>
      </c>
      <c r="G2970" t="str">
        <f t="shared" si="835"/>
        <v>SBK</v>
      </c>
      <c r="H2970">
        <f t="shared" si="836"/>
        <v>105</v>
      </c>
      <c r="I2970">
        <f t="shared" si="837"/>
        <v>42591</v>
      </c>
      <c r="J2970">
        <f t="shared" si="838"/>
        <v>42595</v>
      </c>
      <c r="K2970" t="str">
        <f t="shared" si="839"/>
        <v>NQQ1</v>
      </c>
      <c r="L2970">
        <f t="shared" si="840"/>
        <v>115</v>
      </c>
      <c r="M2970">
        <f t="shared" si="841"/>
        <v>4</v>
      </c>
      <c r="N2970">
        <f t="shared" si="842"/>
        <v>0</v>
      </c>
      <c r="O2970">
        <f t="shared" si="843"/>
        <v>0</v>
      </c>
      <c r="P2970" s="52" t="str">
        <f t="shared" si="844"/>
        <v>BOOKING.COM</v>
      </c>
      <c r="Q2970" s="52" t="str">
        <f t="shared" si="845"/>
        <v>*JBS HOTELS</v>
      </c>
      <c r="R2970" s="52" t="str">
        <f t="shared" si="846"/>
        <v>TOERKOOP REISBURO DE VEER</v>
      </c>
    </row>
    <row r="2971" spans="1:18" ht="15" customHeight="1">
      <c r="A2971" t="str">
        <f t="shared" si="829"/>
        <v>JAPANWALA, SAAID</v>
      </c>
      <c r="B2971" t="str">
        <f t="shared" si="830"/>
        <v>806-173018</v>
      </c>
      <c r="C2971">
        <f t="shared" si="831"/>
        <v>93155045</v>
      </c>
      <c r="D2971" t="str">
        <f t="shared" si="832"/>
        <v>Checked Out</v>
      </c>
      <c r="E2971" t="str">
        <f t="shared" si="833"/>
        <v>CRS</v>
      </c>
      <c r="F2971" t="str">
        <f t="shared" si="834"/>
        <v>RACK</v>
      </c>
      <c r="G2971" t="str">
        <f t="shared" si="835"/>
        <v>SBK</v>
      </c>
      <c r="H2971">
        <f t="shared" si="836"/>
        <v>105</v>
      </c>
      <c r="I2971">
        <f t="shared" si="837"/>
        <v>42591</v>
      </c>
      <c r="J2971">
        <f t="shared" si="838"/>
        <v>42595</v>
      </c>
      <c r="K2971" t="str">
        <f t="shared" si="839"/>
        <v>NQQ1</v>
      </c>
      <c r="L2971">
        <f t="shared" si="840"/>
        <v>115</v>
      </c>
      <c r="M2971">
        <f t="shared" si="841"/>
        <v>4</v>
      </c>
      <c r="N2971">
        <f t="shared" si="842"/>
        <v>0</v>
      </c>
      <c r="O2971">
        <f t="shared" si="843"/>
        <v>0</v>
      </c>
      <c r="P2971" s="52" t="str">
        <f t="shared" si="844"/>
        <v>BOOKING.COM</v>
      </c>
      <c r="Q2971" s="52" t="str">
        <f t="shared" si="845"/>
        <v>*JBS HOTELS</v>
      </c>
      <c r="R2971" s="52" t="str">
        <f t="shared" si="846"/>
        <v>TOERKOOP REISBURO DE VEER</v>
      </c>
    </row>
    <row r="2972" spans="1:18" ht="15" customHeight="1">
      <c r="A2972" t="str">
        <f t="shared" si="829"/>
        <v>JAPANWALA, SAAID</v>
      </c>
      <c r="B2972" t="str">
        <f t="shared" si="830"/>
        <v>806-173018</v>
      </c>
      <c r="C2972">
        <f t="shared" si="831"/>
        <v>93155045</v>
      </c>
      <c r="D2972" t="str">
        <f t="shared" si="832"/>
        <v>Checked Out</v>
      </c>
      <c r="E2972" t="str">
        <f t="shared" si="833"/>
        <v>CRS</v>
      </c>
      <c r="F2972" t="str">
        <f t="shared" si="834"/>
        <v>RACK</v>
      </c>
      <c r="G2972" t="str">
        <f t="shared" si="835"/>
        <v>SBK</v>
      </c>
      <c r="H2972">
        <f t="shared" si="836"/>
        <v>105</v>
      </c>
      <c r="I2972">
        <f t="shared" si="837"/>
        <v>42591</v>
      </c>
      <c r="J2972">
        <f t="shared" si="838"/>
        <v>42595</v>
      </c>
      <c r="K2972" t="str">
        <f t="shared" si="839"/>
        <v>NQQ1</v>
      </c>
      <c r="L2972">
        <f t="shared" si="840"/>
        <v>115</v>
      </c>
      <c r="M2972">
        <f t="shared" si="841"/>
        <v>4</v>
      </c>
      <c r="N2972">
        <f t="shared" si="842"/>
        <v>0</v>
      </c>
      <c r="O2972">
        <f t="shared" si="843"/>
        <v>0</v>
      </c>
      <c r="P2972" s="52" t="str">
        <f t="shared" si="844"/>
        <v>BOOKING.COM</v>
      </c>
      <c r="Q2972" s="52" t="str">
        <f t="shared" si="845"/>
        <v>*JBS HOTELS</v>
      </c>
      <c r="R2972" s="52" t="str">
        <f t="shared" si="846"/>
        <v>TOERKOOP REISBURO DE VEER</v>
      </c>
    </row>
    <row r="2973" spans="1:18" ht="15" customHeight="1">
      <c r="A2973" t="str">
        <f t="shared" ref="A2973:A3036" si="847">A2972</f>
        <v>JAPANWALA, SAAID</v>
      </c>
      <c r="B2973" t="str">
        <f t="shared" ref="B2973:B3036" si="848">B2972</f>
        <v>806-173018</v>
      </c>
      <c r="C2973">
        <f t="shared" ref="C2973:C3036" si="849">C2972</f>
        <v>93155045</v>
      </c>
      <c r="D2973" t="str">
        <f t="shared" ref="D2973:D3036" si="850">D2972</f>
        <v>Checked Out</v>
      </c>
      <c r="E2973" t="str">
        <f t="shared" ref="E2973:E3036" si="851">E2972</f>
        <v>CRS</v>
      </c>
      <c r="F2973" t="str">
        <f t="shared" ref="F2973:F3036" si="852">F2972</f>
        <v>RACK</v>
      </c>
      <c r="G2973" t="str">
        <f t="shared" ref="G2973:G3036" si="853">G2972</f>
        <v>SBK</v>
      </c>
      <c r="H2973">
        <f t="shared" ref="H2973:H3036" si="854">H2972</f>
        <v>105</v>
      </c>
      <c r="I2973">
        <f t="shared" ref="I2973:I3036" si="855">I2972</f>
        <v>42591</v>
      </c>
      <c r="J2973">
        <f t="shared" ref="J2973:J3036" si="856">J2972</f>
        <v>42595</v>
      </c>
      <c r="K2973" t="str">
        <f t="shared" ref="K2973:K3036" si="857">K2972</f>
        <v>NQQ1</v>
      </c>
      <c r="L2973">
        <f t="shared" ref="L2973:L3036" si="858">L2972</f>
        <v>115</v>
      </c>
      <c r="M2973">
        <f t="shared" ref="M2973:M3036" si="859">M2972</f>
        <v>4</v>
      </c>
      <c r="N2973">
        <f t="shared" ref="N2973:N3036" si="860">N2972</f>
        <v>0</v>
      </c>
      <c r="O2973">
        <f t="shared" ref="O2973:O3036" si="861">O2972</f>
        <v>0</v>
      </c>
      <c r="P2973" s="52" t="str">
        <f t="shared" ref="P2973:P3036" si="862">P2972</f>
        <v>BOOKING.COM</v>
      </c>
      <c r="Q2973" s="52" t="str">
        <f t="shared" ref="Q2973:Q3036" si="863">Q2972</f>
        <v>*JBS HOTELS</v>
      </c>
      <c r="R2973" s="52" t="str">
        <f t="shared" ref="R2973:R3036" si="864">R2972</f>
        <v>TOERKOOP REISBURO DE VEER</v>
      </c>
    </row>
    <row r="2974" spans="1:18" ht="15" customHeight="1">
      <c r="A2974" t="str">
        <f t="shared" si="847"/>
        <v>JAPANWALA, SAAID</v>
      </c>
      <c r="B2974" t="str">
        <f t="shared" si="848"/>
        <v>806-173018</v>
      </c>
      <c r="C2974">
        <f t="shared" si="849"/>
        <v>93155045</v>
      </c>
      <c r="D2974" t="str">
        <f t="shared" si="850"/>
        <v>Checked Out</v>
      </c>
      <c r="E2974" t="str">
        <f t="shared" si="851"/>
        <v>CRS</v>
      </c>
      <c r="F2974" t="str">
        <f t="shared" si="852"/>
        <v>RACK</v>
      </c>
      <c r="G2974" t="str">
        <f t="shared" si="853"/>
        <v>SBK</v>
      </c>
      <c r="H2974">
        <f t="shared" si="854"/>
        <v>105</v>
      </c>
      <c r="I2974">
        <f t="shared" si="855"/>
        <v>42591</v>
      </c>
      <c r="J2974">
        <f t="shared" si="856"/>
        <v>42595</v>
      </c>
      <c r="K2974" t="str">
        <f t="shared" si="857"/>
        <v>NQQ1</v>
      </c>
      <c r="L2974">
        <f t="shared" si="858"/>
        <v>115</v>
      </c>
      <c r="M2974">
        <f t="shared" si="859"/>
        <v>4</v>
      </c>
      <c r="N2974">
        <f t="shared" si="860"/>
        <v>0</v>
      </c>
      <c r="O2974">
        <f t="shared" si="861"/>
        <v>0</v>
      </c>
      <c r="P2974" s="52" t="str">
        <f t="shared" si="862"/>
        <v>BOOKING.COM</v>
      </c>
      <c r="Q2974" s="52" t="str">
        <f t="shared" si="863"/>
        <v>*JBS HOTELS</v>
      </c>
      <c r="R2974" s="52" t="str">
        <f t="shared" si="864"/>
        <v>TOERKOOP REISBURO DE VEER</v>
      </c>
    </row>
    <row r="2975" spans="1:18" ht="15" customHeight="1">
      <c r="A2975" t="str">
        <f t="shared" si="847"/>
        <v>JAPANWALA, SAAID</v>
      </c>
      <c r="B2975" t="str">
        <f t="shared" si="848"/>
        <v>806-173018</v>
      </c>
      <c r="C2975">
        <f t="shared" si="849"/>
        <v>93155045</v>
      </c>
      <c r="D2975" t="str">
        <f t="shared" si="850"/>
        <v>Checked Out</v>
      </c>
      <c r="E2975" t="str">
        <f t="shared" si="851"/>
        <v>CRS</v>
      </c>
      <c r="F2975" t="str">
        <f t="shared" si="852"/>
        <v>RACK</v>
      </c>
      <c r="G2975" t="str">
        <f t="shared" si="853"/>
        <v>SBK</v>
      </c>
      <c r="H2975">
        <f t="shared" si="854"/>
        <v>105</v>
      </c>
      <c r="I2975">
        <f t="shared" si="855"/>
        <v>42591</v>
      </c>
      <c r="J2975">
        <f t="shared" si="856"/>
        <v>42595</v>
      </c>
      <c r="K2975" t="str">
        <f t="shared" si="857"/>
        <v>NQQ1</v>
      </c>
      <c r="L2975">
        <f t="shared" si="858"/>
        <v>115</v>
      </c>
      <c r="M2975">
        <f t="shared" si="859"/>
        <v>4</v>
      </c>
      <c r="N2975">
        <f t="shared" si="860"/>
        <v>0</v>
      </c>
      <c r="O2975">
        <f t="shared" si="861"/>
        <v>0</v>
      </c>
      <c r="P2975" s="52" t="str">
        <f t="shared" si="862"/>
        <v>BOOKING.COM</v>
      </c>
      <c r="Q2975" s="52" t="str">
        <f t="shared" si="863"/>
        <v>*JBS HOTELS</v>
      </c>
      <c r="R2975" s="52" t="str">
        <f t="shared" si="864"/>
        <v>TOERKOOP REISBURO DE VEER</v>
      </c>
    </row>
    <row r="2976" spans="1:18" ht="15" customHeight="1">
      <c r="A2976" t="str">
        <f t="shared" si="847"/>
        <v>JAPANWALA, SAAID</v>
      </c>
      <c r="B2976" t="str">
        <f t="shared" si="848"/>
        <v>806-173018</v>
      </c>
      <c r="C2976">
        <f t="shared" si="849"/>
        <v>93155045</v>
      </c>
      <c r="D2976" t="str">
        <f t="shared" si="850"/>
        <v>Checked Out</v>
      </c>
      <c r="E2976" t="str">
        <f t="shared" si="851"/>
        <v>CRS</v>
      </c>
      <c r="F2976" t="str">
        <f t="shared" si="852"/>
        <v>RACK</v>
      </c>
      <c r="G2976" t="str">
        <f t="shared" si="853"/>
        <v>SBK</v>
      </c>
      <c r="H2976">
        <f t="shared" si="854"/>
        <v>105</v>
      </c>
      <c r="I2976">
        <f t="shared" si="855"/>
        <v>42591</v>
      </c>
      <c r="J2976">
        <f t="shared" si="856"/>
        <v>42595</v>
      </c>
      <c r="K2976" t="str">
        <f t="shared" si="857"/>
        <v>NQQ1</v>
      </c>
      <c r="L2976">
        <f t="shared" si="858"/>
        <v>115</v>
      </c>
      <c r="M2976">
        <f t="shared" si="859"/>
        <v>4</v>
      </c>
      <c r="N2976">
        <f t="shared" si="860"/>
        <v>0</v>
      </c>
      <c r="O2976">
        <f t="shared" si="861"/>
        <v>0</v>
      </c>
      <c r="P2976" s="52" t="str">
        <f t="shared" si="862"/>
        <v>BOOKING.COM</v>
      </c>
      <c r="Q2976" s="52" t="str">
        <f t="shared" si="863"/>
        <v>*JBS HOTELS</v>
      </c>
      <c r="R2976" s="52" t="str">
        <f t="shared" si="864"/>
        <v>TOERKOOP REISBURO DE VEER</v>
      </c>
    </row>
    <row r="2977" spans="1:18" ht="15" customHeight="1">
      <c r="A2977" t="str">
        <f t="shared" si="847"/>
        <v>JAPANWALA, SAAID</v>
      </c>
      <c r="B2977" t="str">
        <f t="shared" si="848"/>
        <v>806-173018</v>
      </c>
      <c r="C2977">
        <f t="shared" si="849"/>
        <v>93155045</v>
      </c>
      <c r="D2977" t="str">
        <f t="shared" si="850"/>
        <v>Checked Out</v>
      </c>
      <c r="E2977" t="str">
        <f t="shared" si="851"/>
        <v>CRS</v>
      </c>
      <c r="F2977" t="str">
        <f t="shared" si="852"/>
        <v>RACK</v>
      </c>
      <c r="G2977" t="str">
        <f t="shared" si="853"/>
        <v>SBK</v>
      </c>
      <c r="H2977">
        <f t="shared" si="854"/>
        <v>105</v>
      </c>
      <c r="I2977">
        <f t="shared" si="855"/>
        <v>42591</v>
      </c>
      <c r="J2977">
        <f t="shared" si="856"/>
        <v>42595</v>
      </c>
      <c r="K2977" t="str">
        <f t="shared" si="857"/>
        <v>NQQ1</v>
      </c>
      <c r="L2977">
        <f t="shared" si="858"/>
        <v>115</v>
      </c>
      <c r="M2977">
        <f t="shared" si="859"/>
        <v>4</v>
      </c>
      <c r="N2977">
        <f t="shared" si="860"/>
        <v>0</v>
      </c>
      <c r="O2977">
        <f t="shared" si="861"/>
        <v>0</v>
      </c>
      <c r="P2977" s="52" t="str">
        <f t="shared" si="862"/>
        <v>BOOKING.COM</v>
      </c>
      <c r="Q2977" s="52" t="str">
        <f t="shared" si="863"/>
        <v>*JBS HOTELS</v>
      </c>
      <c r="R2977" s="52" t="str">
        <f t="shared" si="864"/>
        <v>TOERKOOP REISBURO DE VEER</v>
      </c>
    </row>
    <row r="2978" spans="1:18" ht="15" customHeight="1">
      <c r="A2978" t="str">
        <f t="shared" si="847"/>
        <v>JAPANWALA, SAAID</v>
      </c>
      <c r="B2978" t="str">
        <f t="shared" si="848"/>
        <v>806-173018</v>
      </c>
      <c r="C2978">
        <f t="shared" si="849"/>
        <v>93155045</v>
      </c>
      <c r="D2978" t="str">
        <f t="shared" si="850"/>
        <v>Checked Out</v>
      </c>
      <c r="E2978" t="str">
        <f t="shared" si="851"/>
        <v>CRS</v>
      </c>
      <c r="F2978" t="str">
        <f t="shared" si="852"/>
        <v>RACK</v>
      </c>
      <c r="G2978" t="str">
        <f t="shared" si="853"/>
        <v>SBK</v>
      </c>
      <c r="H2978">
        <f t="shared" si="854"/>
        <v>105</v>
      </c>
      <c r="I2978">
        <f t="shared" si="855"/>
        <v>42591</v>
      </c>
      <c r="J2978">
        <f t="shared" si="856"/>
        <v>42595</v>
      </c>
      <c r="K2978" t="str">
        <f t="shared" si="857"/>
        <v>NQQ1</v>
      </c>
      <c r="L2978">
        <f t="shared" si="858"/>
        <v>115</v>
      </c>
      <c r="M2978">
        <f t="shared" si="859"/>
        <v>4</v>
      </c>
      <c r="N2978">
        <f t="shared" si="860"/>
        <v>0</v>
      </c>
      <c r="O2978">
        <f t="shared" si="861"/>
        <v>0</v>
      </c>
      <c r="P2978" s="52" t="str">
        <f t="shared" si="862"/>
        <v>BOOKING.COM</v>
      </c>
      <c r="Q2978" s="52" t="str">
        <f t="shared" si="863"/>
        <v>*JBS HOTELS</v>
      </c>
      <c r="R2978" s="52" t="str">
        <f t="shared" si="864"/>
        <v>TOERKOOP REISBURO DE VEER</v>
      </c>
    </row>
    <row r="2979" spans="1:18" ht="15" customHeight="1">
      <c r="A2979" t="str">
        <f t="shared" si="847"/>
        <v>JAPANWALA, SAAID</v>
      </c>
      <c r="B2979" t="str">
        <f t="shared" si="848"/>
        <v>806-173018</v>
      </c>
      <c r="C2979">
        <f t="shared" si="849"/>
        <v>93155045</v>
      </c>
      <c r="D2979" t="str">
        <f t="shared" si="850"/>
        <v>Checked Out</v>
      </c>
      <c r="E2979" t="str">
        <f t="shared" si="851"/>
        <v>CRS</v>
      </c>
      <c r="F2979" t="str">
        <f t="shared" si="852"/>
        <v>RACK</v>
      </c>
      <c r="G2979" t="str">
        <f t="shared" si="853"/>
        <v>SBK</v>
      </c>
      <c r="H2979">
        <f t="shared" si="854"/>
        <v>105</v>
      </c>
      <c r="I2979">
        <f t="shared" si="855"/>
        <v>42591</v>
      </c>
      <c r="J2979">
        <f t="shared" si="856"/>
        <v>42595</v>
      </c>
      <c r="K2979" t="str">
        <f t="shared" si="857"/>
        <v>NQQ1</v>
      </c>
      <c r="L2979">
        <f t="shared" si="858"/>
        <v>115</v>
      </c>
      <c r="M2979">
        <f t="shared" si="859"/>
        <v>4</v>
      </c>
      <c r="N2979">
        <f t="shared" si="860"/>
        <v>0</v>
      </c>
      <c r="O2979">
        <f t="shared" si="861"/>
        <v>0</v>
      </c>
      <c r="P2979" s="52" t="str">
        <f t="shared" si="862"/>
        <v>BOOKING.COM</v>
      </c>
      <c r="Q2979" s="52" t="str">
        <f t="shared" si="863"/>
        <v>*JBS HOTELS</v>
      </c>
      <c r="R2979" s="52" t="str">
        <f t="shared" si="864"/>
        <v>TOERKOOP REISBURO DE VEER</v>
      </c>
    </row>
    <row r="2980" spans="1:18" ht="15" customHeight="1">
      <c r="A2980" t="str">
        <f t="shared" si="847"/>
        <v>JAPANWALA, SAAID</v>
      </c>
      <c r="B2980" t="str">
        <f t="shared" si="848"/>
        <v>806-173018</v>
      </c>
      <c r="C2980">
        <f t="shared" si="849"/>
        <v>93155045</v>
      </c>
      <c r="D2980" t="str">
        <f t="shared" si="850"/>
        <v>Checked Out</v>
      </c>
      <c r="E2980" t="str">
        <f t="shared" si="851"/>
        <v>CRS</v>
      </c>
      <c r="F2980" t="str">
        <f t="shared" si="852"/>
        <v>RACK</v>
      </c>
      <c r="G2980" t="str">
        <f t="shared" si="853"/>
        <v>SBK</v>
      </c>
      <c r="H2980">
        <f t="shared" si="854"/>
        <v>105</v>
      </c>
      <c r="I2980">
        <f t="shared" si="855"/>
        <v>42591</v>
      </c>
      <c r="J2980">
        <f t="shared" si="856"/>
        <v>42595</v>
      </c>
      <c r="K2980" t="str">
        <f t="shared" si="857"/>
        <v>NQQ1</v>
      </c>
      <c r="L2980">
        <f t="shared" si="858"/>
        <v>115</v>
      </c>
      <c r="M2980">
        <f t="shared" si="859"/>
        <v>4</v>
      </c>
      <c r="N2980">
        <f t="shared" si="860"/>
        <v>0</v>
      </c>
      <c r="O2980">
        <f t="shared" si="861"/>
        <v>0</v>
      </c>
      <c r="P2980" s="52" t="str">
        <f t="shared" si="862"/>
        <v>BOOKING.COM</v>
      </c>
      <c r="Q2980" s="52" t="str">
        <f t="shared" si="863"/>
        <v>*JBS HOTELS</v>
      </c>
      <c r="R2980" s="52" t="str">
        <f t="shared" si="864"/>
        <v>TOERKOOP REISBURO DE VEER</v>
      </c>
    </row>
    <row r="2981" spans="1:18" ht="15" customHeight="1">
      <c r="A2981" t="str">
        <f t="shared" si="847"/>
        <v>JAPANWALA, SAAID</v>
      </c>
      <c r="B2981" t="str">
        <f t="shared" si="848"/>
        <v>806-173018</v>
      </c>
      <c r="C2981">
        <f t="shared" si="849"/>
        <v>93155045</v>
      </c>
      <c r="D2981" t="str">
        <f t="shared" si="850"/>
        <v>Checked Out</v>
      </c>
      <c r="E2981" t="str">
        <f t="shared" si="851"/>
        <v>CRS</v>
      </c>
      <c r="F2981" t="str">
        <f t="shared" si="852"/>
        <v>RACK</v>
      </c>
      <c r="G2981" t="str">
        <f t="shared" si="853"/>
        <v>SBK</v>
      </c>
      <c r="H2981">
        <f t="shared" si="854"/>
        <v>105</v>
      </c>
      <c r="I2981">
        <f t="shared" si="855"/>
        <v>42591</v>
      </c>
      <c r="J2981">
        <f t="shared" si="856"/>
        <v>42595</v>
      </c>
      <c r="K2981" t="str">
        <f t="shared" si="857"/>
        <v>NQQ1</v>
      </c>
      <c r="L2981">
        <f t="shared" si="858"/>
        <v>115</v>
      </c>
      <c r="M2981">
        <f t="shared" si="859"/>
        <v>4</v>
      </c>
      <c r="N2981">
        <f t="shared" si="860"/>
        <v>0</v>
      </c>
      <c r="O2981">
        <f t="shared" si="861"/>
        <v>0</v>
      </c>
      <c r="P2981" s="52" t="str">
        <f t="shared" si="862"/>
        <v>BOOKING.COM</v>
      </c>
      <c r="Q2981" s="52" t="str">
        <f t="shared" si="863"/>
        <v>*JBS HOTELS</v>
      </c>
      <c r="R2981" s="52" t="str">
        <f t="shared" si="864"/>
        <v>TOERKOOP REISBURO DE VEER</v>
      </c>
    </row>
    <row r="2982" spans="1:18" ht="15" customHeight="1">
      <c r="A2982" t="str">
        <f t="shared" si="847"/>
        <v>JAPANWALA, SAAID</v>
      </c>
      <c r="B2982" t="str">
        <f t="shared" si="848"/>
        <v>806-173018</v>
      </c>
      <c r="C2982">
        <f t="shared" si="849"/>
        <v>93155045</v>
      </c>
      <c r="D2982" t="str">
        <f t="shared" si="850"/>
        <v>Checked Out</v>
      </c>
      <c r="E2982" t="str">
        <f t="shared" si="851"/>
        <v>CRS</v>
      </c>
      <c r="F2982" t="str">
        <f t="shared" si="852"/>
        <v>RACK</v>
      </c>
      <c r="G2982" t="str">
        <f t="shared" si="853"/>
        <v>SBK</v>
      </c>
      <c r="H2982">
        <f t="shared" si="854"/>
        <v>105</v>
      </c>
      <c r="I2982">
        <f t="shared" si="855"/>
        <v>42591</v>
      </c>
      <c r="J2982">
        <f t="shared" si="856"/>
        <v>42595</v>
      </c>
      <c r="K2982" t="str">
        <f t="shared" si="857"/>
        <v>NQQ1</v>
      </c>
      <c r="L2982">
        <f t="shared" si="858"/>
        <v>115</v>
      </c>
      <c r="M2982">
        <f t="shared" si="859"/>
        <v>4</v>
      </c>
      <c r="N2982">
        <f t="shared" si="860"/>
        <v>0</v>
      </c>
      <c r="O2982">
        <f t="shared" si="861"/>
        <v>0</v>
      </c>
      <c r="P2982" s="52" t="str">
        <f t="shared" si="862"/>
        <v>BOOKING.COM</v>
      </c>
      <c r="Q2982" s="52" t="str">
        <f t="shared" si="863"/>
        <v>*JBS HOTELS</v>
      </c>
      <c r="R2982" s="52" t="str">
        <f t="shared" si="864"/>
        <v>TOERKOOP REISBURO DE VEER</v>
      </c>
    </row>
    <row r="2983" spans="1:18" ht="15" customHeight="1">
      <c r="A2983" t="str">
        <f t="shared" si="847"/>
        <v>JAPANWALA, SAAID</v>
      </c>
      <c r="B2983" t="str">
        <f t="shared" si="848"/>
        <v>806-173018</v>
      </c>
      <c r="C2983">
        <f t="shared" si="849"/>
        <v>93155045</v>
      </c>
      <c r="D2983" t="str">
        <f t="shared" si="850"/>
        <v>Checked Out</v>
      </c>
      <c r="E2983" t="str">
        <f t="shared" si="851"/>
        <v>CRS</v>
      </c>
      <c r="F2983" t="str">
        <f t="shared" si="852"/>
        <v>RACK</v>
      </c>
      <c r="G2983" t="str">
        <f t="shared" si="853"/>
        <v>SBK</v>
      </c>
      <c r="H2983">
        <f t="shared" si="854"/>
        <v>105</v>
      </c>
      <c r="I2983">
        <f t="shared" si="855"/>
        <v>42591</v>
      </c>
      <c r="J2983">
        <f t="shared" si="856"/>
        <v>42595</v>
      </c>
      <c r="K2983" t="str">
        <f t="shared" si="857"/>
        <v>NQQ1</v>
      </c>
      <c r="L2983">
        <f t="shared" si="858"/>
        <v>115</v>
      </c>
      <c r="M2983">
        <f t="shared" si="859"/>
        <v>4</v>
      </c>
      <c r="N2983">
        <f t="shared" si="860"/>
        <v>0</v>
      </c>
      <c r="O2983">
        <f t="shared" si="861"/>
        <v>0</v>
      </c>
      <c r="P2983" s="52" t="str">
        <f t="shared" si="862"/>
        <v>BOOKING.COM</v>
      </c>
      <c r="Q2983" s="52" t="str">
        <f t="shared" si="863"/>
        <v>*JBS HOTELS</v>
      </c>
      <c r="R2983" s="52" t="str">
        <f t="shared" si="864"/>
        <v>TOERKOOP REISBURO DE VEER</v>
      </c>
    </row>
    <row r="2984" spans="1:18" ht="15" customHeight="1">
      <c r="A2984" t="str">
        <f t="shared" si="847"/>
        <v>JAPANWALA, SAAID</v>
      </c>
      <c r="B2984" t="str">
        <f t="shared" si="848"/>
        <v>806-173018</v>
      </c>
      <c r="C2984">
        <f t="shared" si="849"/>
        <v>93155045</v>
      </c>
      <c r="D2984" t="str">
        <f t="shared" si="850"/>
        <v>Checked Out</v>
      </c>
      <c r="E2984" t="str">
        <f t="shared" si="851"/>
        <v>CRS</v>
      </c>
      <c r="F2984" t="str">
        <f t="shared" si="852"/>
        <v>RACK</v>
      </c>
      <c r="G2984" t="str">
        <f t="shared" si="853"/>
        <v>SBK</v>
      </c>
      <c r="H2984">
        <f t="shared" si="854"/>
        <v>105</v>
      </c>
      <c r="I2984">
        <f t="shared" si="855"/>
        <v>42591</v>
      </c>
      <c r="J2984">
        <f t="shared" si="856"/>
        <v>42595</v>
      </c>
      <c r="K2984" t="str">
        <f t="shared" si="857"/>
        <v>NQQ1</v>
      </c>
      <c r="L2984">
        <f t="shared" si="858"/>
        <v>115</v>
      </c>
      <c r="M2984">
        <f t="shared" si="859"/>
        <v>4</v>
      </c>
      <c r="N2984">
        <f t="shared" si="860"/>
        <v>0</v>
      </c>
      <c r="O2984">
        <f t="shared" si="861"/>
        <v>0</v>
      </c>
      <c r="P2984" s="52" t="str">
        <f t="shared" si="862"/>
        <v>BOOKING.COM</v>
      </c>
      <c r="Q2984" s="52" t="str">
        <f t="shared" si="863"/>
        <v>*JBS HOTELS</v>
      </c>
      <c r="R2984" s="52" t="str">
        <f t="shared" si="864"/>
        <v>TOERKOOP REISBURO DE VEER</v>
      </c>
    </row>
    <row r="2985" spans="1:18" ht="15" customHeight="1">
      <c r="A2985" t="str">
        <f t="shared" si="847"/>
        <v>JAPANWALA, SAAID</v>
      </c>
      <c r="B2985" t="str">
        <f t="shared" si="848"/>
        <v>806-173018</v>
      </c>
      <c r="C2985">
        <f t="shared" si="849"/>
        <v>93155045</v>
      </c>
      <c r="D2985" t="str">
        <f t="shared" si="850"/>
        <v>Checked Out</v>
      </c>
      <c r="E2985" t="str">
        <f t="shared" si="851"/>
        <v>CRS</v>
      </c>
      <c r="F2985" t="str">
        <f t="shared" si="852"/>
        <v>RACK</v>
      </c>
      <c r="G2985" t="str">
        <f t="shared" si="853"/>
        <v>SBK</v>
      </c>
      <c r="H2985">
        <f t="shared" si="854"/>
        <v>105</v>
      </c>
      <c r="I2985">
        <f t="shared" si="855"/>
        <v>42591</v>
      </c>
      <c r="J2985">
        <f t="shared" si="856"/>
        <v>42595</v>
      </c>
      <c r="K2985" t="str">
        <f t="shared" si="857"/>
        <v>NQQ1</v>
      </c>
      <c r="L2985">
        <f t="shared" si="858"/>
        <v>115</v>
      </c>
      <c r="M2985">
        <f t="shared" si="859"/>
        <v>4</v>
      </c>
      <c r="N2985">
        <f t="shared" si="860"/>
        <v>0</v>
      </c>
      <c r="O2985">
        <f t="shared" si="861"/>
        <v>0</v>
      </c>
      <c r="P2985" s="52" t="str">
        <f t="shared" si="862"/>
        <v>BOOKING.COM</v>
      </c>
      <c r="Q2985" s="52" t="str">
        <f t="shared" si="863"/>
        <v>*JBS HOTELS</v>
      </c>
      <c r="R2985" s="52" t="str">
        <f t="shared" si="864"/>
        <v>TOERKOOP REISBURO DE VEER</v>
      </c>
    </row>
    <row r="2986" spans="1:18" ht="15" customHeight="1">
      <c r="A2986" t="str">
        <f t="shared" si="847"/>
        <v>JAPANWALA, SAAID</v>
      </c>
      <c r="B2986" t="str">
        <f t="shared" si="848"/>
        <v>806-173018</v>
      </c>
      <c r="C2986">
        <f t="shared" si="849"/>
        <v>93155045</v>
      </c>
      <c r="D2986" t="str">
        <f t="shared" si="850"/>
        <v>Checked Out</v>
      </c>
      <c r="E2986" t="str">
        <f t="shared" si="851"/>
        <v>CRS</v>
      </c>
      <c r="F2986" t="str">
        <f t="shared" si="852"/>
        <v>RACK</v>
      </c>
      <c r="G2986" t="str">
        <f t="shared" si="853"/>
        <v>SBK</v>
      </c>
      <c r="H2986">
        <f t="shared" si="854"/>
        <v>105</v>
      </c>
      <c r="I2986">
        <f t="shared" si="855"/>
        <v>42591</v>
      </c>
      <c r="J2986">
        <f t="shared" si="856"/>
        <v>42595</v>
      </c>
      <c r="K2986" t="str">
        <f t="shared" si="857"/>
        <v>NQQ1</v>
      </c>
      <c r="L2986">
        <f t="shared" si="858"/>
        <v>115</v>
      </c>
      <c r="M2986">
        <f t="shared" si="859"/>
        <v>4</v>
      </c>
      <c r="N2986">
        <f t="shared" si="860"/>
        <v>0</v>
      </c>
      <c r="O2986">
        <f t="shared" si="861"/>
        <v>0</v>
      </c>
      <c r="P2986" s="52" t="str">
        <f t="shared" si="862"/>
        <v>BOOKING.COM</v>
      </c>
      <c r="Q2986" s="52" t="str">
        <f t="shared" si="863"/>
        <v>*JBS HOTELS</v>
      </c>
      <c r="R2986" s="52" t="str">
        <f t="shared" si="864"/>
        <v>TOERKOOP REISBURO DE VEER</v>
      </c>
    </row>
    <row r="2987" spans="1:18" ht="15" customHeight="1">
      <c r="A2987" t="str">
        <f t="shared" si="847"/>
        <v>JAPANWALA, SAAID</v>
      </c>
      <c r="B2987" t="str">
        <f t="shared" si="848"/>
        <v>806-173018</v>
      </c>
      <c r="C2987">
        <f t="shared" si="849"/>
        <v>93155045</v>
      </c>
      <c r="D2987" t="str">
        <f t="shared" si="850"/>
        <v>Checked Out</v>
      </c>
      <c r="E2987" t="str">
        <f t="shared" si="851"/>
        <v>CRS</v>
      </c>
      <c r="F2987" t="str">
        <f t="shared" si="852"/>
        <v>RACK</v>
      </c>
      <c r="G2987" t="str">
        <f t="shared" si="853"/>
        <v>SBK</v>
      </c>
      <c r="H2987">
        <f t="shared" si="854"/>
        <v>105</v>
      </c>
      <c r="I2987">
        <f t="shared" si="855"/>
        <v>42591</v>
      </c>
      <c r="J2987">
        <f t="shared" si="856"/>
        <v>42595</v>
      </c>
      <c r="K2987" t="str">
        <f t="shared" si="857"/>
        <v>NQQ1</v>
      </c>
      <c r="L2987">
        <f t="shared" si="858"/>
        <v>115</v>
      </c>
      <c r="M2987">
        <f t="shared" si="859"/>
        <v>4</v>
      </c>
      <c r="N2987">
        <f t="shared" si="860"/>
        <v>0</v>
      </c>
      <c r="O2987">
        <f t="shared" si="861"/>
        <v>0</v>
      </c>
      <c r="P2987" s="52" t="str">
        <f t="shared" si="862"/>
        <v>BOOKING.COM</v>
      </c>
      <c r="Q2987" s="52" t="str">
        <f t="shared" si="863"/>
        <v>*JBS HOTELS</v>
      </c>
      <c r="R2987" s="52" t="str">
        <f t="shared" si="864"/>
        <v>TOERKOOP REISBURO DE VEER</v>
      </c>
    </row>
    <row r="2988" spans="1:18" ht="15" customHeight="1">
      <c r="A2988" t="str">
        <f t="shared" si="847"/>
        <v>JAPANWALA, SAAID</v>
      </c>
      <c r="B2988" t="str">
        <f t="shared" si="848"/>
        <v>806-173018</v>
      </c>
      <c r="C2988">
        <f t="shared" si="849"/>
        <v>93155045</v>
      </c>
      <c r="D2988" t="str">
        <f t="shared" si="850"/>
        <v>Checked Out</v>
      </c>
      <c r="E2988" t="str">
        <f t="shared" si="851"/>
        <v>CRS</v>
      </c>
      <c r="F2988" t="str">
        <f t="shared" si="852"/>
        <v>RACK</v>
      </c>
      <c r="G2988" t="str">
        <f t="shared" si="853"/>
        <v>SBK</v>
      </c>
      <c r="H2988">
        <f t="shared" si="854"/>
        <v>105</v>
      </c>
      <c r="I2988">
        <f t="shared" si="855"/>
        <v>42591</v>
      </c>
      <c r="J2988">
        <f t="shared" si="856"/>
        <v>42595</v>
      </c>
      <c r="K2988" t="str">
        <f t="shared" si="857"/>
        <v>NQQ1</v>
      </c>
      <c r="L2988">
        <f t="shared" si="858"/>
        <v>115</v>
      </c>
      <c r="M2988">
        <f t="shared" si="859"/>
        <v>4</v>
      </c>
      <c r="N2988">
        <f t="shared" si="860"/>
        <v>0</v>
      </c>
      <c r="O2988">
        <f t="shared" si="861"/>
        <v>0</v>
      </c>
      <c r="P2988" s="52" t="str">
        <f t="shared" si="862"/>
        <v>BOOKING.COM</v>
      </c>
      <c r="Q2988" s="52" t="str">
        <f t="shared" si="863"/>
        <v>*JBS HOTELS</v>
      </c>
      <c r="R2988" s="52" t="str">
        <f t="shared" si="864"/>
        <v>TOERKOOP REISBURO DE VEER</v>
      </c>
    </row>
    <row r="2989" spans="1:18" ht="15" customHeight="1">
      <c r="A2989" t="str">
        <f t="shared" si="847"/>
        <v>JAPANWALA, SAAID</v>
      </c>
      <c r="B2989" t="str">
        <f t="shared" si="848"/>
        <v>806-173018</v>
      </c>
      <c r="C2989">
        <f t="shared" si="849"/>
        <v>93155045</v>
      </c>
      <c r="D2989" t="str">
        <f t="shared" si="850"/>
        <v>Checked Out</v>
      </c>
      <c r="E2989" t="str">
        <f t="shared" si="851"/>
        <v>CRS</v>
      </c>
      <c r="F2989" t="str">
        <f t="shared" si="852"/>
        <v>RACK</v>
      </c>
      <c r="G2989" t="str">
        <f t="shared" si="853"/>
        <v>SBK</v>
      </c>
      <c r="H2989">
        <f t="shared" si="854"/>
        <v>105</v>
      </c>
      <c r="I2989">
        <f t="shared" si="855"/>
        <v>42591</v>
      </c>
      <c r="J2989">
        <f t="shared" si="856"/>
        <v>42595</v>
      </c>
      <c r="K2989" t="str">
        <f t="shared" si="857"/>
        <v>NQQ1</v>
      </c>
      <c r="L2989">
        <f t="shared" si="858"/>
        <v>115</v>
      </c>
      <c r="M2989">
        <f t="shared" si="859"/>
        <v>4</v>
      </c>
      <c r="N2989">
        <f t="shared" si="860"/>
        <v>0</v>
      </c>
      <c r="O2989">
        <f t="shared" si="861"/>
        <v>0</v>
      </c>
      <c r="P2989" s="52" t="str">
        <f t="shared" si="862"/>
        <v>BOOKING.COM</v>
      </c>
      <c r="Q2989" s="52" t="str">
        <f t="shared" si="863"/>
        <v>*JBS HOTELS</v>
      </c>
      <c r="R2989" s="52" t="str">
        <f t="shared" si="864"/>
        <v>TOERKOOP REISBURO DE VEER</v>
      </c>
    </row>
    <row r="2990" spans="1:18" ht="15" customHeight="1">
      <c r="A2990" t="str">
        <f t="shared" si="847"/>
        <v>JAPANWALA, SAAID</v>
      </c>
      <c r="B2990" t="str">
        <f t="shared" si="848"/>
        <v>806-173018</v>
      </c>
      <c r="C2990">
        <f t="shared" si="849"/>
        <v>93155045</v>
      </c>
      <c r="D2990" t="str">
        <f t="shared" si="850"/>
        <v>Checked Out</v>
      </c>
      <c r="E2990" t="str">
        <f t="shared" si="851"/>
        <v>CRS</v>
      </c>
      <c r="F2990" t="str">
        <f t="shared" si="852"/>
        <v>RACK</v>
      </c>
      <c r="G2990" t="str">
        <f t="shared" si="853"/>
        <v>SBK</v>
      </c>
      <c r="H2990">
        <f t="shared" si="854"/>
        <v>105</v>
      </c>
      <c r="I2990">
        <f t="shared" si="855"/>
        <v>42591</v>
      </c>
      <c r="J2990">
        <f t="shared" si="856"/>
        <v>42595</v>
      </c>
      <c r="K2990" t="str">
        <f t="shared" si="857"/>
        <v>NQQ1</v>
      </c>
      <c r="L2990">
        <f t="shared" si="858"/>
        <v>115</v>
      </c>
      <c r="M2990">
        <f t="shared" si="859"/>
        <v>4</v>
      </c>
      <c r="N2990">
        <f t="shared" si="860"/>
        <v>0</v>
      </c>
      <c r="O2990">
        <f t="shared" si="861"/>
        <v>0</v>
      </c>
      <c r="P2990" s="52" t="str">
        <f t="shared" si="862"/>
        <v>BOOKING.COM</v>
      </c>
      <c r="Q2990" s="52" t="str">
        <f t="shared" si="863"/>
        <v>*JBS HOTELS</v>
      </c>
      <c r="R2990" s="52" t="str">
        <f t="shared" si="864"/>
        <v>TOERKOOP REISBURO DE VEER</v>
      </c>
    </row>
    <row r="2991" spans="1:18" ht="15" customHeight="1">
      <c r="A2991" t="str">
        <f t="shared" si="847"/>
        <v>JAPANWALA, SAAID</v>
      </c>
      <c r="B2991" t="str">
        <f t="shared" si="848"/>
        <v>806-173018</v>
      </c>
      <c r="C2991">
        <f t="shared" si="849"/>
        <v>93155045</v>
      </c>
      <c r="D2991" t="str">
        <f t="shared" si="850"/>
        <v>Checked Out</v>
      </c>
      <c r="E2991" t="str">
        <f t="shared" si="851"/>
        <v>CRS</v>
      </c>
      <c r="F2991" t="str">
        <f t="shared" si="852"/>
        <v>RACK</v>
      </c>
      <c r="G2991" t="str">
        <f t="shared" si="853"/>
        <v>SBK</v>
      </c>
      <c r="H2991">
        <f t="shared" si="854"/>
        <v>105</v>
      </c>
      <c r="I2991">
        <f t="shared" si="855"/>
        <v>42591</v>
      </c>
      <c r="J2991">
        <f t="shared" si="856"/>
        <v>42595</v>
      </c>
      <c r="K2991" t="str">
        <f t="shared" si="857"/>
        <v>NQQ1</v>
      </c>
      <c r="L2991">
        <f t="shared" si="858"/>
        <v>115</v>
      </c>
      <c r="M2991">
        <f t="shared" si="859"/>
        <v>4</v>
      </c>
      <c r="N2991">
        <f t="shared" si="860"/>
        <v>0</v>
      </c>
      <c r="O2991">
        <f t="shared" si="861"/>
        <v>0</v>
      </c>
      <c r="P2991" s="52" t="str">
        <f t="shared" si="862"/>
        <v>BOOKING.COM</v>
      </c>
      <c r="Q2991" s="52" t="str">
        <f t="shared" si="863"/>
        <v>*JBS HOTELS</v>
      </c>
      <c r="R2991" s="52" t="str">
        <f t="shared" si="864"/>
        <v>TOERKOOP REISBURO DE VEER</v>
      </c>
    </row>
    <row r="2992" spans="1:18" ht="15" customHeight="1">
      <c r="A2992" t="str">
        <f t="shared" si="847"/>
        <v>JAPANWALA, SAAID</v>
      </c>
      <c r="B2992" t="str">
        <f t="shared" si="848"/>
        <v>806-173018</v>
      </c>
      <c r="C2992">
        <f t="shared" si="849"/>
        <v>93155045</v>
      </c>
      <c r="D2992" t="str">
        <f t="shared" si="850"/>
        <v>Checked Out</v>
      </c>
      <c r="E2992" t="str">
        <f t="shared" si="851"/>
        <v>CRS</v>
      </c>
      <c r="F2992" t="str">
        <f t="shared" si="852"/>
        <v>RACK</v>
      </c>
      <c r="G2992" t="str">
        <f t="shared" si="853"/>
        <v>SBK</v>
      </c>
      <c r="H2992">
        <f t="shared" si="854"/>
        <v>105</v>
      </c>
      <c r="I2992">
        <f t="shared" si="855"/>
        <v>42591</v>
      </c>
      <c r="J2992">
        <f t="shared" si="856"/>
        <v>42595</v>
      </c>
      <c r="K2992" t="str">
        <f t="shared" si="857"/>
        <v>NQQ1</v>
      </c>
      <c r="L2992">
        <f t="shared" si="858"/>
        <v>115</v>
      </c>
      <c r="M2992">
        <f t="shared" si="859"/>
        <v>4</v>
      </c>
      <c r="N2992">
        <f t="shared" si="860"/>
        <v>0</v>
      </c>
      <c r="O2992">
        <f t="shared" si="861"/>
        <v>0</v>
      </c>
      <c r="P2992" s="52" t="str">
        <f t="shared" si="862"/>
        <v>BOOKING.COM</v>
      </c>
      <c r="Q2992" s="52" t="str">
        <f t="shared" si="863"/>
        <v>*JBS HOTELS</v>
      </c>
      <c r="R2992" s="52" t="str">
        <f t="shared" si="864"/>
        <v>TOERKOOP REISBURO DE VEER</v>
      </c>
    </row>
    <row r="2993" spans="1:18" ht="15" customHeight="1">
      <c r="A2993" t="str">
        <f t="shared" si="847"/>
        <v>JAPANWALA, SAAID</v>
      </c>
      <c r="B2993" t="str">
        <f t="shared" si="848"/>
        <v>806-173018</v>
      </c>
      <c r="C2993">
        <f t="shared" si="849"/>
        <v>93155045</v>
      </c>
      <c r="D2993" t="str">
        <f t="shared" si="850"/>
        <v>Checked Out</v>
      </c>
      <c r="E2993" t="str">
        <f t="shared" si="851"/>
        <v>CRS</v>
      </c>
      <c r="F2993" t="str">
        <f t="shared" si="852"/>
        <v>RACK</v>
      </c>
      <c r="G2993" t="str">
        <f t="shared" si="853"/>
        <v>SBK</v>
      </c>
      <c r="H2993">
        <f t="shared" si="854"/>
        <v>105</v>
      </c>
      <c r="I2993">
        <f t="shared" si="855"/>
        <v>42591</v>
      </c>
      <c r="J2993">
        <f t="shared" si="856"/>
        <v>42595</v>
      </c>
      <c r="K2993" t="str">
        <f t="shared" si="857"/>
        <v>NQQ1</v>
      </c>
      <c r="L2993">
        <f t="shared" si="858"/>
        <v>115</v>
      </c>
      <c r="M2993">
        <f t="shared" si="859"/>
        <v>4</v>
      </c>
      <c r="N2993">
        <f t="shared" si="860"/>
        <v>0</v>
      </c>
      <c r="O2993">
        <f t="shared" si="861"/>
        <v>0</v>
      </c>
      <c r="P2993" s="52" t="str">
        <f t="shared" si="862"/>
        <v>BOOKING.COM</v>
      </c>
      <c r="Q2993" s="52" t="str">
        <f t="shared" si="863"/>
        <v>*JBS HOTELS</v>
      </c>
      <c r="R2993" s="52" t="str">
        <f t="shared" si="864"/>
        <v>TOERKOOP REISBURO DE VEER</v>
      </c>
    </row>
    <row r="2994" spans="1:18" ht="15" customHeight="1">
      <c r="A2994" t="str">
        <f t="shared" si="847"/>
        <v>JAPANWALA, SAAID</v>
      </c>
      <c r="B2994" t="str">
        <f t="shared" si="848"/>
        <v>806-173018</v>
      </c>
      <c r="C2994">
        <f t="shared" si="849"/>
        <v>93155045</v>
      </c>
      <c r="D2994" t="str">
        <f t="shared" si="850"/>
        <v>Checked Out</v>
      </c>
      <c r="E2994" t="str">
        <f t="shared" si="851"/>
        <v>CRS</v>
      </c>
      <c r="F2994" t="str">
        <f t="shared" si="852"/>
        <v>RACK</v>
      </c>
      <c r="G2994" t="str">
        <f t="shared" si="853"/>
        <v>SBK</v>
      </c>
      <c r="H2994">
        <f t="shared" si="854"/>
        <v>105</v>
      </c>
      <c r="I2994">
        <f t="shared" si="855"/>
        <v>42591</v>
      </c>
      <c r="J2994">
        <f t="shared" si="856"/>
        <v>42595</v>
      </c>
      <c r="K2994" t="str">
        <f t="shared" si="857"/>
        <v>NQQ1</v>
      </c>
      <c r="L2994">
        <f t="shared" si="858"/>
        <v>115</v>
      </c>
      <c r="M2994">
        <f t="shared" si="859"/>
        <v>4</v>
      </c>
      <c r="N2994">
        <f t="shared" si="860"/>
        <v>0</v>
      </c>
      <c r="O2994">
        <f t="shared" si="861"/>
        <v>0</v>
      </c>
      <c r="P2994" s="52" t="str">
        <f t="shared" si="862"/>
        <v>BOOKING.COM</v>
      </c>
      <c r="Q2994" s="52" t="str">
        <f t="shared" si="863"/>
        <v>*JBS HOTELS</v>
      </c>
      <c r="R2994" s="52" t="str">
        <f t="shared" si="864"/>
        <v>TOERKOOP REISBURO DE VEER</v>
      </c>
    </row>
    <row r="2995" spans="1:18" ht="15" customHeight="1">
      <c r="A2995" t="str">
        <f t="shared" si="847"/>
        <v>JAPANWALA, SAAID</v>
      </c>
      <c r="B2995" t="str">
        <f t="shared" si="848"/>
        <v>806-173018</v>
      </c>
      <c r="C2995">
        <f t="shared" si="849"/>
        <v>93155045</v>
      </c>
      <c r="D2995" t="str">
        <f t="shared" si="850"/>
        <v>Checked Out</v>
      </c>
      <c r="E2995" t="str">
        <f t="shared" si="851"/>
        <v>CRS</v>
      </c>
      <c r="F2995" t="str">
        <f t="shared" si="852"/>
        <v>RACK</v>
      </c>
      <c r="G2995" t="str">
        <f t="shared" si="853"/>
        <v>SBK</v>
      </c>
      <c r="H2995">
        <f t="shared" si="854"/>
        <v>105</v>
      </c>
      <c r="I2995">
        <f t="shared" si="855"/>
        <v>42591</v>
      </c>
      <c r="J2995">
        <f t="shared" si="856"/>
        <v>42595</v>
      </c>
      <c r="K2995" t="str">
        <f t="shared" si="857"/>
        <v>NQQ1</v>
      </c>
      <c r="L2995">
        <f t="shared" si="858"/>
        <v>115</v>
      </c>
      <c r="M2995">
        <f t="shared" si="859"/>
        <v>4</v>
      </c>
      <c r="N2995">
        <f t="shared" si="860"/>
        <v>0</v>
      </c>
      <c r="O2995">
        <f t="shared" si="861"/>
        <v>0</v>
      </c>
      <c r="P2995" s="52" t="str">
        <f t="shared" si="862"/>
        <v>BOOKING.COM</v>
      </c>
      <c r="Q2995" s="52" t="str">
        <f t="shared" si="863"/>
        <v>*JBS HOTELS</v>
      </c>
      <c r="R2995" s="52" t="str">
        <f t="shared" si="864"/>
        <v>TOERKOOP REISBURO DE VEER</v>
      </c>
    </row>
    <row r="2996" spans="1:18" ht="15" customHeight="1">
      <c r="A2996" t="str">
        <f t="shared" si="847"/>
        <v>JAPANWALA, SAAID</v>
      </c>
      <c r="B2996" t="str">
        <f t="shared" si="848"/>
        <v>806-173018</v>
      </c>
      <c r="C2996">
        <f t="shared" si="849"/>
        <v>93155045</v>
      </c>
      <c r="D2996" t="str">
        <f t="shared" si="850"/>
        <v>Checked Out</v>
      </c>
      <c r="E2996" t="str">
        <f t="shared" si="851"/>
        <v>CRS</v>
      </c>
      <c r="F2996" t="str">
        <f t="shared" si="852"/>
        <v>RACK</v>
      </c>
      <c r="G2996" t="str">
        <f t="shared" si="853"/>
        <v>SBK</v>
      </c>
      <c r="H2996">
        <f t="shared" si="854"/>
        <v>105</v>
      </c>
      <c r="I2996">
        <f t="shared" si="855"/>
        <v>42591</v>
      </c>
      <c r="J2996">
        <f t="shared" si="856"/>
        <v>42595</v>
      </c>
      <c r="K2996" t="str">
        <f t="shared" si="857"/>
        <v>NQQ1</v>
      </c>
      <c r="L2996">
        <f t="shared" si="858"/>
        <v>115</v>
      </c>
      <c r="M2996">
        <f t="shared" si="859"/>
        <v>4</v>
      </c>
      <c r="N2996">
        <f t="shared" si="860"/>
        <v>0</v>
      </c>
      <c r="O2996">
        <f t="shared" si="861"/>
        <v>0</v>
      </c>
      <c r="P2996" s="52" t="str">
        <f t="shared" si="862"/>
        <v>BOOKING.COM</v>
      </c>
      <c r="Q2996" s="52" t="str">
        <f t="shared" si="863"/>
        <v>*JBS HOTELS</v>
      </c>
      <c r="R2996" s="52" t="str">
        <f t="shared" si="864"/>
        <v>TOERKOOP REISBURO DE VEER</v>
      </c>
    </row>
    <row r="2997" spans="1:18" ht="15" customHeight="1">
      <c r="A2997" t="str">
        <f t="shared" si="847"/>
        <v>JAPANWALA, SAAID</v>
      </c>
      <c r="B2997" t="str">
        <f t="shared" si="848"/>
        <v>806-173018</v>
      </c>
      <c r="C2997">
        <f t="shared" si="849"/>
        <v>93155045</v>
      </c>
      <c r="D2997" t="str">
        <f t="shared" si="850"/>
        <v>Checked Out</v>
      </c>
      <c r="E2997" t="str">
        <f t="shared" si="851"/>
        <v>CRS</v>
      </c>
      <c r="F2997" t="str">
        <f t="shared" si="852"/>
        <v>RACK</v>
      </c>
      <c r="G2997" t="str">
        <f t="shared" si="853"/>
        <v>SBK</v>
      </c>
      <c r="H2997">
        <f t="shared" si="854"/>
        <v>105</v>
      </c>
      <c r="I2997">
        <f t="shared" si="855"/>
        <v>42591</v>
      </c>
      <c r="J2997">
        <f t="shared" si="856"/>
        <v>42595</v>
      </c>
      <c r="K2997" t="str">
        <f t="shared" si="857"/>
        <v>NQQ1</v>
      </c>
      <c r="L2997">
        <f t="shared" si="858"/>
        <v>115</v>
      </c>
      <c r="M2997">
        <f t="shared" si="859"/>
        <v>4</v>
      </c>
      <c r="N2997">
        <f t="shared" si="860"/>
        <v>0</v>
      </c>
      <c r="O2997">
        <f t="shared" si="861"/>
        <v>0</v>
      </c>
      <c r="P2997" s="52" t="str">
        <f t="shared" si="862"/>
        <v>BOOKING.COM</v>
      </c>
      <c r="Q2997" s="52" t="str">
        <f t="shared" si="863"/>
        <v>*JBS HOTELS</v>
      </c>
      <c r="R2997" s="52" t="str">
        <f t="shared" si="864"/>
        <v>TOERKOOP REISBURO DE VEER</v>
      </c>
    </row>
    <row r="2998" spans="1:18" ht="15" customHeight="1">
      <c r="A2998" t="str">
        <f t="shared" si="847"/>
        <v>JAPANWALA, SAAID</v>
      </c>
      <c r="B2998" t="str">
        <f t="shared" si="848"/>
        <v>806-173018</v>
      </c>
      <c r="C2998">
        <f t="shared" si="849"/>
        <v>93155045</v>
      </c>
      <c r="D2998" t="str">
        <f t="shared" si="850"/>
        <v>Checked Out</v>
      </c>
      <c r="E2998" t="str">
        <f t="shared" si="851"/>
        <v>CRS</v>
      </c>
      <c r="F2998" t="str">
        <f t="shared" si="852"/>
        <v>RACK</v>
      </c>
      <c r="G2998" t="str">
        <f t="shared" si="853"/>
        <v>SBK</v>
      </c>
      <c r="H2998">
        <f t="shared" si="854"/>
        <v>105</v>
      </c>
      <c r="I2998">
        <f t="shared" si="855"/>
        <v>42591</v>
      </c>
      <c r="J2998">
        <f t="shared" si="856"/>
        <v>42595</v>
      </c>
      <c r="K2998" t="str">
        <f t="shared" si="857"/>
        <v>NQQ1</v>
      </c>
      <c r="L2998">
        <f t="shared" si="858"/>
        <v>115</v>
      </c>
      <c r="M2998">
        <f t="shared" si="859"/>
        <v>4</v>
      </c>
      <c r="N2998">
        <f t="shared" si="860"/>
        <v>0</v>
      </c>
      <c r="O2998">
        <f t="shared" si="861"/>
        <v>0</v>
      </c>
      <c r="P2998" s="52" t="str">
        <f t="shared" si="862"/>
        <v>BOOKING.COM</v>
      </c>
      <c r="Q2998" s="52" t="str">
        <f t="shared" si="863"/>
        <v>*JBS HOTELS</v>
      </c>
      <c r="R2998" s="52" t="str">
        <f t="shared" si="864"/>
        <v>TOERKOOP REISBURO DE VEER</v>
      </c>
    </row>
    <row r="2999" spans="1:18" ht="15" customHeight="1">
      <c r="A2999" t="str">
        <f t="shared" si="847"/>
        <v>JAPANWALA, SAAID</v>
      </c>
      <c r="B2999" t="str">
        <f t="shared" si="848"/>
        <v>806-173018</v>
      </c>
      <c r="C2999">
        <f t="shared" si="849"/>
        <v>93155045</v>
      </c>
      <c r="D2999" t="str">
        <f t="shared" si="850"/>
        <v>Checked Out</v>
      </c>
      <c r="E2999" t="str">
        <f t="shared" si="851"/>
        <v>CRS</v>
      </c>
      <c r="F2999" t="str">
        <f t="shared" si="852"/>
        <v>RACK</v>
      </c>
      <c r="G2999" t="str">
        <f t="shared" si="853"/>
        <v>SBK</v>
      </c>
      <c r="H2999">
        <f t="shared" si="854"/>
        <v>105</v>
      </c>
      <c r="I2999">
        <f t="shared" si="855"/>
        <v>42591</v>
      </c>
      <c r="J2999">
        <f t="shared" si="856"/>
        <v>42595</v>
      </c>
      <c r="K2999" t="str">
        <f t="shared" si="857"/>
        <v>NQQ1</v>
      </c>
      <c r="L2999">
        <f t="shared" si="858"/>
        <v>115</v>
      </c>
      <c r="M2999">
        <f t="shared" si="859"/>
        <v>4</v>
      </c>
      <c r="N2999">
        <f t="shared" si="860"/>
        <v>0</v>
      </c>
      <c r="O2999">
        <f t="shared" si="861"/>
        <v>0</v>
      </c>
      <c r="P2999" s="52" t="str">
        <f t="shared" si="862"/>
        <v>BOOKING.COM</v>
      </c>
      <c r="Q2999" s="52" t="str">
        <f t="shared" si="863"/>
        <v>*JBS HOTELS</v>
      </c>
      <c r="R2999" s="52" t="str">
        <f t="shared" si="864"/>
        <v>TOERKOOP REISBURO DE VEER</v>
      </c>
    </row>
    <row r="3000" spans="1:18" ht="15" customHeight="1">
      <c r="A3000" t="str">
        <f t="shared" si="847"/>
        <v>JAPANWALA, SAAID</v>
      </c>
      <c r="B3000" t="str">
        <f t="shared" si="848"/>
        <v>806-173018</v>
      </c>
      <c r="C3000">
        <f t="shared" si="849"/>
        <v>93155045</v>
      </c>
      <c r="D3000" t="str">
        <f t="shared" si="850"/>
        <v>Checked Out</v>
      </c>
      <c r="E3000" t="str">
        <f t="shared" si="851"/>
        <v>CRS</v>
      </c>
      <c r="F3000" t="str">
        <f t="shared" si="852"/>
        <v>RACK</v>
      </c>
      <c r="G3000" t="str">
        <f t="shared" si="853"/>
        <v>SBK</v>
      </c>
      <c r="H3000">
        <f t="shared" si="854"/>
        <v>105</v>
      </c>
      <c r="I3000">
        <f t="shared" si="855"/>
        <v>42591</v>
      </c>
      <c r="J3000">
        <f t="shared" si="856"/>
        <v>42595</v>
      </c>
      <c r="K3000" t="str">
        <f t="shared" si="857"/>
        <v>NQQ1</v>
      </c>
      <c r="L3000">
        <f t="shared" si="858"/>
        <v>115</v>
      </c>
      <c r="M3000">
        <f t="shared" si="859"/>
        <v>4</v>
      </c>
      <c r="N3000">
        <f t="shared" si="860"/>
        <v>0</v>
      </c>
      <c r="O3000">
        <f t="shared" si="861"/>
        <v>0</v>
      </c>
      <c r="P3000" s="52" t="str">
        <f t="shared" si="862"/>
        <v>BOOKING.COM</v>
      </c>
      <c r="Q3000" s="52" t="str">
        <f t="shared" si="863"/>
        <v>*JBS HOTELS</v>
      </c>
      <c r="R3000" s="52" t="str">
        <f t="shared" si="864"/>
        <v>TOERKOOP REISBURO DE VEER</v>
      </c>
    </row>
    <row r="3001" spans="1:18" ht="15" customHeight="1">
      <c r="A3001" t="str">
        <f t="shared" si="847"/>
        <v>JAPANWALA, SAAID</v>
      </c>
      <c r="B3001" t="str">
        <f t="shared" si="848"/>
        <v>806-173018</v>
      </c>
      <c r="C3001">
        <f t="shared" si="849"/>
        <v>93155045</v>
      </c>
      <c r="D3001" t="str">
        <f t="shared" si="850"/>
        <v>Checked Out</v>
      </c>
      <c r="E3001" t="str">
        <f t="shared" si="851"/>
        <v>CRS</v>
      </c>
      <c r="F3001" t="str">
        <f t="shared" si="852"/>
        <v>RACK</v>
      </c>
      <c r="G3001" t="str">
        <f t="shared" si="853"/>
        <v>SBK</v>
      </c>
      <c r="H3001">
        <f t="shared" si="854"/>
        <v>105</v>
      </c>
      <c r="I3001">
        <f t="shared" si="855"/>
        <v>42591</v>
      </c>
      <c r="J3001">
        <f t="shared" si="856"/>
        <v>42595</v>
      </c>
      <c r="K3001" t="str">
        <f t="shared" si="857"/>
        <v>NQQ1</v>
      </c>
      <c r="L3001">
        <f t="shared" si="858"/>
        <v>115</v>
      </c>
      <c r="M3001">
        <f t="shared" si="859"/>
        <v>4</v>
      </c>
      <c r="N3001">
        <f t="shared" si="860"/>
        <v>0</v>
      </c>
      <c r="O3001">
        <f t="shared" si="861"/>
        <v>0</v>
      </c>
      <c r="P3001" s="52" t="str">
        <f t="shared" si="862"/>
        <v>BOOKING.COM</v>
      </c>
      <c r="Q3001" s="52" t="str">
        <f t="shared" si="863"/>
        <v>*JBS HOTELS</v>
      </c>
      <c r="R3001" s="52" t="str">
        <f t="shared" si="864"/>
        <v>TOERKOOP REISBURO DE VEER</v>
      </c>
    </row>
    <row r="3002" spans="1:18" ht="15" customHeight="1">
      <c r="A3002" t="str">
        <f t="shared" si="847"/>
        <v>JAPANWALA, SAAID</v>
      </c>
      <c r="B3002" t="str">
        <f t="shared" si="848"/>
        <v>806-173018</v>
      </c>
      <c r="C3002">
        <f t="shared" si="849"/>
        <v>93155045</v>
      </c>
      <c r="D3002" t="str">
        <f t="shared" si="850"/>
        <v>Checked Out</v>
      </c>
      <c r="E3002" t="str">
        <f t="shared" si="851"/>
        <v>CRS</v>
      </c>
      <c r="F3002" t="str">
        <f t="shared" si="852"/>
        <v>RACK</v>
      </c>
      <c r="G3002" t="str">
        <f t="shared" si="853"/>
        <v>SBK</v>
      </c>
      <c r="H3002">
        <f t="shared" si="854"/>
        <v>105</v>
      </c>
      <c r="I3002">
        <f t="shared" si="855"/>
        <v>42591</v>
      </c>
      <c r="J3002">
        <f t="shared" si="856"/>
        <v>42595</v>
      </c>
      <c r="K3002" t="str">
        <f t="shared" si="857"/>
        <v>NQQ1</v>
      </c>
      <c r="L3002">
        <f t="shared" si="858"/>
        <v>115</v>
      </c>
      <c r="M3002">
        <f t="shared" si="859"/>
        <v>4</v>
      </c>
      <c r="N3002">
        <f t="shared" si="860"/>
        <v>0</v>
      </c>
      <c r="O3002">
        <f t="shared" si="861"/>
        <v>0</v>
      </c>
      <c r="P3002" s="52" t="str">
        <f t="shared" si="862"/>
        <v>BOOKING.COM</v>
      </c>
      <c r="Q3002" s="52" t="str">
        <f t="shared" si="863"/>
        <v>*JBS HOTELS</v>
      </c>
      <c r="R3002" s="52" t="str">
        <f t="shared" si="864"/>
        <v>TOERKOOP REISBURO DE VEER</v>
      </c>
    </row>
    <row r="3003" spans="1:18" ht="15" customHeight="1">
      <c r="A3003" t="str">
        <f t="shared" si="847"/>
        <v>JAPANWALA, SAAID</v>
      </c>
      <c r="B3003" t="str">
        <f t="shared" si="848"/>
        <v>806-173018</v>
      </c>
      <c r="C3003">
        <f t="shared" si="849"/>
        <v>93155045</v>
      </c>
      <c r="D3003" t="str">
        <f t="shared" si="850"/>
        <v>Checked Out</v>
      </c>
      <c r="E3003" t="str">
        <f t="shared" si="851"/>
        <v>CRS</v>
      </c>
      <c r="F3003" t="str">
        <f t="shared" si="852"/>
        <v>RACK</v>
      </c>
      <c r="G3003" t="str">
        <f t="shared" si="853"/>
        <v>SBK</v>
      </c>
      <c r="H3003">
        <f t="shared" si="854"/>
        <v>105</v>
      </c>
      <c r="I3003">
        <f t="shared" si="855"/>
        <v>42591</v>
      </c>
      <c r="J3003">
        <f t="shared" si="856"/>
        <v>42595</v>
      </c>
      <c r="K3003" t="str">
        <f t="shared" si="857"/>
        <v>NQQ1</v>
      </c>
      <c r="L3003">
        <f t="shared" si="858"/>
        <v>115</v>
      </c>
      <c r="M3003">
        <f t="shared" si="859"/>
        <v>4</v>
      </c>
      <c r="N3003">
        <f t="shared" si="860"/>
        <v>0</v>
      </c>
      <c r="O3003">
        <f t="shared" si="861"/>
        <v>0</v>
      </c>
      <c r="P3003" s="52" t="str">
        <f t="shared" si="862"/>
        <v>BOOKING.COM</v>
      </c>
      <c r="Q3003" s="52" t="str">
        <f t="shared" si="863"/>
        <v>*JBS HOTELS</v>
      </c>
      <c r="R3003" s="52" t="str">
        <f t="shared" si="864"/>
        <v>TOERKOOP REISBURO DE VEER</v>
      </c>
    </row>
    <row r="3004" spans="1:18" ht="15" customHeight="1">
      <c r="A3004" t="str">
        <f t="shared" si="847"/>
        <v>JAPANWALA, SAAID</v>
      </c>
      <c r="B3004" t="str">
        <f t="shared" si="848"/>
        <v>806-173018</v>
      </c>
      <c r="C3004">
        <f t="shared" si="849"/>
        <v>93155045</v>
      </c>
      <c r="D3004" t="str">
        <f t="shared" si="850"/>
        <v>Checked Out</v>
      </c>
      <c r="E3004" t="str">
        <f t="shared" si="851"/>
        <v>CRS</v>
      </c>
      <c r="F3004" t="str">
        <f t="shared" si="852"/>
        <v>RACK</v>
      </c>
      <c r="G3004" t="str">
        <f t="shared" si="853"/>
        <v>SBK</v>
      </c>
      <c r="H3004">
        <f t="shared" si="854"/>
        <v>105</v>
      </c>
      <c r="I3004">
        <f t="shared" si="855"/>
        <v>42591</v>
      </c>
      <c r="J3004">
        <f t="shared" si="856"/>
        <v>42595</v>
      </c>
      <c r="K3004" t="str">
        <f t="shared" si="857"/>
        <v>NQQ1</v>
      </c>
      <c r="L3004">
        <f t="shared" si="858"/>
        <v>115</v>
      </c>
      <c r="M3004">
        <f t="shared" si="859"/>
        <v>4</v>
      </c>
      <c r="N3004">
        <f t="shared" si="860"/>
        <v>0</v>
      </c>
      <c r="O3004">
        <f t="shared" si="861"/>
        <v>0</v>
      </c>
      <c r="P3004" s="52" t="str">
        <f t="shared" si="862"/>
        <v>BOOKING.COM</v>
      </c>
      <c r="Q3004" s="52" t="str">
        <f t="shared" si="863"/>
        <v>*JBS HOTELS</v>
      </c>
      <c r="R3004" s="52" t="str">
        <f t="shared" si="864"/>
        <v>TOERKOOP REISBURO DE VEER</v>
      </c>
    </row>
    <row r="3005" spans="1:18" ht="15" customHeight="1">
      <c r="A3005" t="str">
        <f t="shared" si="847"/>
        <v>JAPANWALA, SAAID</v>
      </c>
      <c r="B3005" t="str">
        <f t="shared" si="848"/>
        <v>806-173018</v>
      </c>
      <c r="C3005">
        <f t="shared" si="849"/>
        <v>93155045</v>
      </c>
      <c r="D3005" t="str">
        <f t="shared" si="850"/>
        <v>Checked Out</v>
      </c>
      <c r="E3005" t="str">
        <f t="shared" si="851"/>
        <v>CRS</v>
      </c>
      <c r="F3005" t="str">
        <f t="shared" si="852"/>
        <v>RACK</v>
      </c>
      <c r="G3005" t="str">
        <f t="shared" si="853"/>
        <v>SBK</v>
      </c>
      <c r="H3005">
        <f t="shared" si="854"/>
        <v>105</v>
      </c>
      <c r="I3005">
        <f t="shared" si="855"/>
        <v>42591</v>
      </c>
      <c r="J3005">
        <f t="shared" si="856"/>
        <v>42595</v>
      </c>
      <c r="K3005" t="str">
        <f t="shared" si="857"/>
        <v>NQQ1</v>
      </c>
      <c r="L3005">
        <f t="shared" si="858"/>
        <v>115</v>
      </c>
      <c r="M3005">
        <f t="shared" si="859"/>
        <v>4</v>
      </c>
      <c r="N3005">
        <f t="shared" si="860"/>
        <v>0</v>
      </c>
      <c r="O3005">
        <f t="shared" si="861"/>
        <v>0</v>
      </c>
      <c r="P3005" s="52" t="str">
        <f t="shared" si="862"/>
        <v>BOOKING.COM</v>
      </c>
      <c r="Q3005" s="52" t="str">
        <f t="shared" si="863"/>
        <v>*JBS HOTELS</v>
      </c>
      <c r="R3005" s="52" t="str">
        <f t="shared" si="864"/>
        <v>TOERKOOP REISBURO DE VEER</v>
      </c>
    </row>
    <row r="3006" spans="1:18" ht="15" customHeight="1">
      <c r="A3006" t="str">
        <f t="shared" si="847"/>
        <v>JAPANWALA, SAAID</v>
      </c>
      <c r="B3006" t="str">
        <f t="shared" si="848"/>
        <v>806-173018</v>
      </c>
      <c r="C3006">
        <f t="shared" si="849"/>
        <v>93155045</v>
      </c>
      <c r="D3006" t="str">
        <f t="shared" si="850"/>
        <v>Checked Out</v>
      </c>
      <c r="E3006" t="str">
        <f t="shared" si="851"/>
        <v>CRS</v>
      </c>
      <c r="F3006" t="str">
        <f t="shared" si="852"/>
        <v>RACK</v>
      </c>
      <c r="G3006" t="str">
        <f t="shared" si="853"/>
        <v>SBK</v>
      </c>
      <c r="H3006">
        <f t="shared" si="854"/>
        <v>105</v>
      </c>
      <c r="I3006">
        <f t="shared" si="855"/>
        <v>42591</v>
      </c>
      <c r="J3006">
        <f t="shared" si="856"/>
        <v>42595</v>
      </c>
      <c r="K3006" t="str">
        <f t="shared" si="857"/>
        <v>NQQ1</v>
      </c>
      <c r="L3006">
        <f t="shared" si="858"/>
        <v>115</v>
      </c>
      <c r="M3006">
        <f t="shared" si="859"/>
        <v>4</v>
      </c>
      <c r="N3006">
        <f t="shared" si="860"/>
        <v>0</v>
      </c>
      <c r="O3006">
        <f t="shared" si="861"/>
        <v>0</v>
      </c>
      <c r="P3006" s="52" t="str">
        <f t="shared" si="862"/>
        <v>BOOKING.COM</v>
      </c>
      <c r="Q3006" s="52" t="str">
        <f t="shared" si="863"/>
        <v>*JBS HOTELS</v>
      </c>
      <c r="R3006" s="52" t="str">
        <f t="shared" si="864"/>
        <v>TOERKOOP REISBURO DE VEER</v>
      </c>
    </row>
    <row r="3007" spans="1:18" ht="15" customHeight="1">
      <c r="A3007" t="str">
        <f t="shared" si="847"/>
        <v>JAPANWALA, SAAID</v>
      </c>
      <c r="B3007" t="str">
        <f t="shared" si="848"/>
        <v>806-173018</v>
      </c>
      <c r="C3007">
        <f t="shared" si="849"/>
        <v>93155045</v>
      </c>
      <c r="D3007" t="str">
        <f t="shared" si="850"/>
        <v>Checked Out</v>
      </c>
      <c r="E3007" t="str">
        <f t="shared" si="851"/>
        <v>CRS</v>
      </c>
      <c r="F3007" t="str">
        <f t="shared" si="852"/>
        <v>RACK</v>
      </c>
      <c r="G3007" t="str">
        <f t="shared" si="853"/>
        <v>SBK</v>
      </c>
      <c r="H3007">
        <f t="shared" si="854"/>
        <v>105</v>
      </c>
      <c r="I3007">
        <f t="shared" si="855"/>
        <v>42591</v>
      </c>
      <c r="J3007">
        <f t="shared" si="856"/>
        <v>42595</v>
      </c>
      <c r="K3007" t="str">
        <f t="shared" si="857"/>
        <v>NQQ1</v>
      </c>
      <c r="L3007">
        <f t="shared" si="858"/>
        <v>115</v>
      </c>
      <c r="M3007">
        <f t="shared" si="859"/>
        <v>4</v>
      </c>
      <c r="N3007">
        <f t="shared" si="860"/>
        <v>0</v>
      </c>
      <c r="O3007">
        <f t="shared" si="861"/>
        <v>0</v>
      </c>
      <c r="P3007" s="52" t="str">
        <f t="shared" si="862"/>
        <v>BOOKING.COM</v>
      </c>
      <c r="Q3007" s="52" t="str">
        <f t="shared" si="863"/>
        <v>*JBS HOTELS</v>
      </c>
      <c r="R3007" s="52" t="str">
        <f t="shared" si="864"/>
        <v>TOERKOOP REISBURO DE VEER</v>
      </c>
    </row>
    <row r="3008" spans="1:18" ht="15" customHeight="1">
      <c r="A3008" t="str">
        <f t="shared" si="847"/>
        <v>JAPANWALA, SAAID</v>
      </c>
      <c r="B3008" t="str">
        <f t="shared" si="848"/>
        <v>806-173018</v>
      </c>
      <c r="C3008">
        <f t="shared" si="849"/>
        <v>93155045</v>
      </c>
      <c r="D3008" t="str">
        <f t="shared" si="850"/>
        <v>Checked Out</v>
      </c>
      <c r="E3008" t="str">
        <f t="shared" si="851"/>
        <v>CRS</v>
      </c>
      <c r="F3008" t="str">
        <f t="shared" si="852"/>
        <v>RACK</v>
      </c>
      <c r="G3008" t="str">
        <f t="shared" si="853"/>
        <v>SBK</v>
      </c>
      <c r="H3008">
        <f t="shared" si="854"/>
        <v>105</v>
      </c>
      <c r="I3008">
        <f t="shared" si="855"/>
        <v>42591</v>
      </c>
      <c r="J3008">
        <f t="shared" si="856"/>
        <v>42595</v>
      </c>
      <c r="K3008" t="str">
        <f t="shared" si="857"/>
        <v>NQQ1</v>
      </c>
      <c r="L3008">
        <f t="shared" si="858"/>
        <v>115</v>
      </c>
      <c r="M3008">
        <f t="shared" si="859"/>
        <v>4</v>
      </c>
      <c r="N3008">
        <f t="shared" si="860"/>
        <v>0</v>
      </c>
      <c r="O3008">
        <f t="shared" si="861"/>
        <v>0</v>
      </c>
      <c r="P3008" s="52" t="str">
        <f t="shared" si="862"/>
        <v>BOOKING.COM</v>
      </c>
      <c r="Q3008" s="52" t="str">
        <f t="shared" si="863"/>
        <v>*JBS HOTELS</v>
      </c>
      <c r="R3008" s="52" t="str">
        <f t="shared" si="864"/>
        <v>TOERKOOP REISBURO DE VEER</v>
      </c>
    </row>
    <row r="3009" spans="1:18" ht="15" customHeight="1">
      <c r="A3009" t="str">
        <f t="shared" si="847"/>
        <v>JAPANWALA, SAAID</v>
      </c>
      <c r="B3009" t="str">
        <f t="shared" si="848"/>
        <v>806-173018</v>
      </c>
      <c r="C3009">
        <f t="shared" si="849"/>
        <v>93155045</v>
      </c>
      <c r="D3009" t="str">
        <f t="shared" si="850"/>
        <v>Checked Out</v>
      </c>
      <c r="E3009" t="str">
        <f t="shared" si="851"/>
        <v>CRS</v>
      </c>
      <c r="F3009" t="str">
        <f t="shared" si="852"/>
        <v>RACK</v>
      </c>
      <c r="G3009" t="str">
        <f t="shared" si="853"/>
        <v>SBK</v>
      </c>
      <c r="H3009">
        <f t="shared" si="854"/>
        <v>105</v>
      </c>
      <c r="I3009">
        <f t="shared" si="855"/>
        <v>42591</v>
      </c>
      <c r="J3009">
        <f t="shared" si="856"/>
        <v>42595</v>
      </c>
      <c r="K3009" t="str">
        <f t="shared" si="857"/>
        <v>NQQ1</v>
      </c>
      <c r="L3009">
        <f t="shared" si="858"/>
        <v>115</v>
      </c>
      <c r="M3009">
        <f t="shared" si="859"/>
        <v>4</v>
      </c>
      <c r="N3009">
        <f t="shared" si="860"/>
        <v>0</v>
      </c>
      <c r="O3009">
        <f t="shared" si="861"/>
        <v>0</v>
      </c>
      <c r="P3009" s="52" t="str">
        <f t="shared" si="862"/>
        <v>BOOKING.COM</v>
      </c>
      <c r="Q3009" s="52" t="str">
        <f t="shared" si="863"/>
        <v>*JBS HOTELS</v>
      </c>
      <c r="R3009" s="52" t="str">
        <f t="shared" si="864"/>
        <v>TOERKOOP REISBURO DE VEER</v>
      </c>
    </row>
    <row r="3010" spans="1:18" ht="15" customHeight="1">
      <c r="A3010" t="str">
        <f t="shared" si="847"/>
        <v>JAPANWALA, SAAID</v>
      </c>
      <c r="B3010" t="str">
        <f t="shared" si="848"/>
        <v>806-173018</v>
      </c>
      <c r="C3010">
        <f t="shared" si="849"/>
        <v>93155045</v>
      </c>
      <c r="D3010" t="str">
        <f t="shared" si="850"/>
        <v>Checked Out</v>
      </c>
      <c r="E3010" t="str">
        <f t="shared" si="851"/>
        <v>CRS</v>
      </c>
      <c r="F3010" t="str">
        <f t="shared" si="852"/>
        <v>RACK</v>
      </c>
      <c r="G3010" t="str">
        <f t="shared" si="853"/>
        <v>SBK</v>
      </c>
      <c r="H3010">
        <f t="shared" si="854"/>
        <v>105</v>
      </c>
      <c r="I3010">
        <f t="shared" si="855"/>
        <v>42591</v>
      </c>
      <c r="J3010">
        <f t="shared" si="856"/>
        <v>42595</v>
      </c>
      <c r="K3010" t="str">
        <f t="shared" si="857"/>
        <v>NQQ1</v>
      </c>
      <c r="L3010">
        <f t="shared" si="858"/>
        <v>115</v>
      </c>
      <c r="M3010">
        <f t="shared" si="859"/>
        <v>4</v>
      </c>
      <c r="N3010">
        <f t="shared" si="860"/>
        <v>0</v>
      </c>
      <c r="O3010">
        <f t="shared" si="861"/>
        <v>0</v>
      </c>
      <c r="P3010" s="52" t="str">
        <f t="shared" si="862"/>
        <v>BOOKING.COM</v>
      </c>
      <c r="Q3010" s="52" t="str">
        <f t="shared" si="863"/>
        <v>*JBS HOTELS</v>
      </c>
      <c r="R3010" s="52" t="str">
        <f t="shared" si="864"/>
        <v>TOERKOOP REISBURO DE VEER</v>
      </c>
    </row>
    <row r="3011" spans="1:18" ht="15" customHeight="1">
      <c r="A3011" t="str">
        <f t="shared" si="847"/>
        <v>JAPANWALA, SAAID</v>
      </c>
      <c r="B3011" t="str">
        <f t="shared" si="848"/>
        <v>806-173018</v>
      </c>
      <c r="C3011">
        <f t="shared" si="849"/>
        <v>93155045</v>
      </c>
      <c r="D3011" t="str">
        <f t="shared" si="850"/>
        <v>Checked Out</v>
      </c>
      <c r="E3011" t="str">
        <f t="shared" si="851"/>
        <v>CRS</v>
      </c>
      <c r="F3011" t="str">
        <f t="shared" si="852"/>
        <v>RACK</v>
      </c>
      <c r="G3011" t="str">
        <f t="shared" si="853"/>
        <v>SBK</v>
      </c>
      <c r="H3011">
        <f t="shared" si="854"/>
        <v>105</v>
      </c>
      <c r="I3011">
        <f t="shared" si="855"/>
        <v>42591</v>
      </c>
      <c r="J3011">
        <f t="shared" si="856"/>
        <v>42595</v>
      </c>
      <c r="K3011" t="str">
        <f t="shared" si="857"/>
        <v>NQQ1</v>
      </c>
      <c r="L3011">
        <f t="shared" si="858"/>
        <v>115</v>
      </c>
      <c r="M3011">
        <f t="shared" si="859"/>
        <v>4</v>
      </c>
      <c r="N3011">
        <f t="shared" si="860"/>
        <v>0</v>
      </c>
      <c r="O3011">
        <f t="shared" si="861"/>
        <v>0</v>
      </c>
      <c r="P3011" s="52" t="str">
        <f t="shared" si="862"/>
        <v>BOOKING.COM</v>
      </c>
      <c r="Q3011" s="52" t="str">
        <f t="shared" si="863"/>
        <v>*JBS HOTELS</v>
      </c>
      <c r="R3011" s="52" t="str">
        <f t="shared" si="864"/>
        <v>TOERKOOP REISBURO DE VEER</v>
      </c>
    </row>
    <row r="3012" spans="1:18" ht="15" customHeight="1">
      <c r="A3012" t="str">
        <f t="shared" si="847"/>
        <v>JAPANWALA, SAAID</v>
      </c>
      <c r="B3012" t="str">
        <f t="shared" si="848"/>
        <v>806-173018</v>
      </c>
      <c r="C3012">
        <f t="shared" si="849"/>
        <v>93155045</v>
      </c>
      <c r="D3012" t="str">
        <f t="shared" si="850"/>
        <v>Checked Out</v>
      </c>
      <c r="E3012" t="str">
        <f t="shared" si="851"/>
        <v>CRS</v>
      </c>
      <c r="F3012" t="str">
        <f t="shared" si="852"/>
        <v>RACK</v>
      </c>
      <c r="G3012" t="str">
        <f t="shared" si="853"/>
        <v>SBK</v>
      </c>
      <c r="H3012">
        <f t="shared" si="854"/>
        <v>105</v>
      </c>
      <c r="I3012">
        <f t="shared" si="855"/>
        <v>42591</v>
      </c>
      <c r="J3012">
        <f t="shared" si="856"/>
        <v>42595</v>
      </c>
      <c r="K3012" t="str">
        <f t="shared" si="857"/>
        <v>NQQ1</v>
      </c>
      <c r="L3012">
        <f t="shared" si="858"/>
        <v>115</v>
      </c>
      <c r="M3012">
        <f t="shared" si="859"/>
        <v>4</v>
      </c>
      <c r="N3012">
        <f t="shared" si="860"/>
        <v>0</v>
      </c>
      <c r="O3012">
        <f t="shared" si="861"/>
        <v>0</v>
      </c>
      <c r="P3012" s="52" t="str">
        <f t="shared" si="862"/>
        <v>BOOKING.COM</v>
      </c>
      <c r="Q3012" s="52" t="str">
        <f t="shared" si="863"/>
        <v>*JBS HOTELS</v>
      </c>
      <c r="R3012" s="52" t="str">
        <f t="shared" si="864"/>
        <v>TOERKOOP REISBURO DE VEER</v>
      </c>
    </row>
    <row r="3013" spans="1:18" ht="15" customHeight="1">
      <c r="A3013" t="str">
        <f t="shared" si="847"/>
        <v>JAPANWALA, SAAID</v>
      </c>
      <c r="B3013" t="str">
        <f t="shared" si="848"/>
        <v>806-173018</v>
      </c>
      <c r="C3013">
        <f t="shared" si="849"/>
        <v>93155045</v>
      </c>
      <c r="D3013" t="str">
        <f t="shared" si="850"/>
        <v>Checked Out</v>
      </c>
      <c r="E3013" t="str">
        <f t="shared" si="851"/>
        <v>CRS</v>
      </c>
      <c r="F3013" t="str">
        <f t="shared" si="852"/>
        <v>RACK</v>
      </c>
      <c r="G3013" t="str">
        <f t="shared" si="853"/>
        <v>SBK</v>
      </c>
      <c r="H3013">
        <f t="shared" si="854"/>
        <v>105</v>
      </c>
      <c r="I3013">
        <f t="shared" si="855"/>
        <v>42591</v>
      </c>
      <c r="J3013">
        <f t="shared" si="856"/>
        <v>42595</v>
      </c>
      <c r="K3013" t="str">
        <f t="shared" si="857"/>
        <v>NQQ1</v>
      </c>
      <c r="L3013">
        <f t="shared" si="858"/>
        <v>115</v>
      </c>
      <c r="M3013">
        <f t="shared" si="859"/>
        <v>4</v>
      </c>
      <c r="N3013">
        <f t="shared" si="860"/>
        <v>0</v>
      </c>
      <c r="O3013">
        <f t="shared" si="861"/>
        <v>0</v>
      </c>
      <c r="P3013" s="52" t="str">
        <f t="shared" si="862"/>
        <v>BOOKING.COM</v>
      </c>
      <c r="Q3013" s="52" t="str">
        <f t="shared" si="863"/>
        <v>*JBS HOTELS</v>
      </c>
      <c r="R3013" s="52" t="str">
        <f t="shared" si="864"/>
        <v>TOERKOOP REISBURO DE VEER</v>
      </c>
    </row>
    <row r="3014" spans="1:18" ht="15" customHeight="1">
      <c r="A3014" t="str">
        <f t="shared" si="847"/>
        <v>JAPANWALA, SAAID</v>
      </c>
      <c r="B3014" t="str">
        <f t="shared" si="848"/>
        <v>806-173018</v>
      </c>
      <c r="C3014">
        <f t="shared" si="849"/>
        <v>93155045</v>
      </c>
      <c r="D3014" t="str">
        <f t="shared" si="850"/>
        <v>Checked Out</v>
      </c>
      <c r="E3014" t="str">
        <f t="shared" si="851"/>
        <v>CRS</v>
      </c>
      <c r="F3014" t="str">
        <f t="shared" si="852"/>
        <v>RACK</v>
      </c>
      <c r="G3014" t="str">
        <f t="shared" si="853"/>
        <v>SBK</v>
      </c>
      <c r="H3014">
        <f t="shared" si="854"/>
        <v>105</v>
      </c>
      <c r="I3014">
        <f t="shared" si="855"/>
        <v>42591</v>
      </c>
      <c r="J3014">
        <f t="shared" si="856"/>
        <v>42595</v>
      </c>
      <c r="K3014" t="str">
        <f t="shared" si="857"/>
        <v>NQQ1</v>
      </c>
      <c r="L3014">
        <f t="shared" si="858"/>
        <v>115</v>
      </c>
      <c r="M3014">
        <f t="shared" si="859"/>
        <v>4</v>
      </c>
      <c r="N3014">
        <f t="shared" si="860"/>
        <v>0</v>
      </c>
      <c r="O3014">
        <f t="shared" si="861"/>
        <v>0</v>
      </c>
      <c r="P3014" s="52" t="str">
        <f t="shared" si="862"/>
        <v>BOOKING.COM</v>
      </c>
      <c r="Q3014" s="52" t="str">
        <f t="shared" si="863"/>
        <v>*JBS HOTELS</v>
      </c>
      <c r="R3014" s="52" t="str">
        <f t="shared" si="864"/>
        <v>TOERKOOP REISBURO DE VEER</v>
      </c>
    </row>
    <row r="3015" spans="1:18" ht="15" customHeight="1">
      <c r="A3015" t="str">
        <f t="shared" si="847"/>
        <v>JAPANWALA, SAAID</v>
      </c>
      <c r="B3015" t="str">
        <f t="shared" si="848"/>
        <v>806-173018</v>
      </c>
      <c r="C3015">
        <f t="shared" si="849"/>
        <v>93155045</v>
      </c>
      <c r="D3015" t="str">
        <f t="shared" si="850"/>
        <v>Checked Out</v>
      </c>
      <c r="E3015" t="str">
        <f t="shared" si="851"/>
        <v>CRS</v>
      </c>
      <c r="F3015" t="str">
        <f t="shared" si="852"/>
        <v>RACK</v>
      </c>
      <c r="G3015" t="str">
        <f t="shared" si="853"/>
        <v>SBK</v>
      </c>
      <c r="H3015">
        <f t="shared" si="854"/>
        <v>105</v>
      </c>
      <c r="I3015">
        <f t="shared" si="855"/>
        <v>42591</v>
      </c>
      <c r="J3015">
        <f t="shared" si="856"/>
        <v>42595</v>
      </c>
      <c r="K3015" t="str">
        <f t="shared" si="857"/>
        <v>NQQ1</v>
      </c>
      <c r="L3015">
        <f t="shared" si="858"/>
        <v>115</v>
      </c>
      <c r="M3015">
        <f t="shared" si="859"/>
        <v>4</v>
      </c>
      <c r="N3015">
        <f t="shared" si="860"/>
        <v>0</v>
      </c>
      <c r="O3015">
        <f t="shared" si="861"/>
        <v>0</v>
      </c>
      <c r="P3015" s="52" t="str">
        <f t="shared" si="862"/>
        <v>BOOKING.COM</v>
      </c>
      <c r="Q3015" s="52" t="str">
        <f t="shared" si="863"/>
        <v>*JBS HOTELS</v>
      </c>
      <c r="R3015" s="52" t="str">
        <f t="shared" si="864"/>
        <v>TOERKOOP REISBURO DE VEER</v>
      </c>
    </row>
    <row r="3016" spans="1:18" ht="15" customHeight="1">
      <c r="A3016" t="str">
        <f t="shared" si="847"/>
        <v>JAPANWALA, SAAID</v>
      </c>
      <c r="B3016" t="str">
        <f t="shared" si="848"/>
        <v>806-173018</v>
      </c>
      <c r="C3016">
        <f t="shared" si="849"/>
        <v>93155045</v>
      </c>
      <c r="D3016" t="str">
        <f t="shared" si="850"/>
        <v>Checked Out</v>
      </c>
      <c r="E3016" t="str">
        <f t="shared" si="851"/>
        <v>CRS</v>
      </c>
      <c r="F3016" t="str">
        <f t="shared" si="852"/>
        <v>RACK</v>
      </c>
      <c r="G3016" t="str">
        <f t="shared" si="853"/>
        <v>SBK</v>
      </c>
      <c r="H3016">
        <f t="shared" si="854"/>
        <v>105</v>
      </c>
      <c r="I3016">
        <f t="shared" si="855"/>
        <v>42591</v>
      </c>
      <c r="J3016">
        <f t="shared" si="856"/>
        <v>42595</v>
      </c>
      <c r="K3016" t="str">
        <f t="shared" si="857"/>
        <v>NQQ1</v>
      </c>
      <c r="L3016">
        <f t="shared" si="858"/>
        <v>115</v>
      </c>
      <c r="M3016">
        <f t="shared" si="859"/>
        <v>4</v>
      </c>
      <c r="N3016">
        <f t="shared" si="860"/>
        <v>0</v>
      </c>
      <c r="O3016">
        <f t="shared" si="861"/>
        <v>0</v>
      </c>
      <c r="P3016" s="52" t="str">
        <f t="shared" si="862"/>
        <v>BOOKING.COM</v>
      </c>
      <c r="Q3016" s="52" t="str">
        <f t="shared" si="863"/>
        <v>*JBS HOTELS</v>
      </c>
      <c r="R3016" s="52" t="str">
        <f t="shared" si="864"/>
        <v>TOERKOOP REISBURO DE VEER</v>
      </c>
    </row>
    <row r="3017" spans="1:18" ht="15" customHeight="1">
      <c r="A3017" t="str">
        <f t="shared" si="847"/>
        <v>JAPANWALA, SAAID</v>
      </c>
      <c r="B3017" t="str">
        <f t="shared" si="848"/>
        <v>806-173018</v>
      </c>
      <c r="C3017">
        <f t="shared" si="849"/>
        <v>93155045</v>
      </c>
      <c r="D3017" t="str">
        <f t="shared" si="850"/>
        <v>Checked Out</v>
      </c>
      <c r="E3017" t="str">
        <f t="shared" si="851"/>
        <v>CRS</v>
      </c>
      <c r="F3017" t="str">
        <f t="shared" si="852"/>
        <v>RACK</v>
      </c>
      <c r="G3017" t="str">
        <f t="shared" si="853"/>
        <v>SBK</v>
      </c>
      <c r="H3017">
        <f t="shared" si="854"/>
        <v>105</v>
      </c>
      <c r="I3017">
        <f t="shared" si="855"/>
        <v>42591</v>
      </c>
      <c r="J3017">
        <f t="shared" si="856"/>
        <v>42595</v>
      </c>
      <c r="K3017" t="str">
        <f t="shared" si="857"/>
        <v>NQQ1</v>
      </c>
      <c r="L3017">
        <f t="shared" si="858"/>
        <v>115</v>
      </c>
      <c r="M3017">
        <f t="shared" si="859"/>
        <v>4</v>
      </c>
      <c r="N3017">
        <f t="shared" si="860"/>
        <v>0</v>
      </c>
      <c r="O3017">
        <f t="shared" si="861"/>
        <v>0</v>
      </c>
      <c r="P3017" s="52" t="str">
        <f t="shared" si="862"/>
        <v>BOOKING.COM</v>
      </c>
      <c r="Q3017" s="52" t="str">
        <f t="shared" si="863"/>
        <v>*JBS HOTELS</v>
      </c>
      <c r="R3017" s="52" t="str">
        <f t="shared" si="864"/>
        <v>TOERKOOP REISBURO DE VEER</v>
      </c>
    </row>
    <row r="3018" spans="1:18" ht="15" customHeight="1">
      <c r="A3018" t="str">
        <f t="shared" si="847"/>
        <v>JAPANWALA, SAAID</v>
      </c>
      <c r="B3018" t="str">
        <f t="shared" si="848"/>
        <v>806-173018</v>
      </c>
      <c r="C3018">
        <f t="shared" si="849"/>
        <v>93155045</v>
      </c>
      <c r="D3018" t="str">
        <f t="shared" si="850"/>
        <v>Checked Out</v>
      </c>
      <c r="E3018" t="str">
        <f t="shared" si="851"/>
        <v>CRS</v>
      </c>
      <c r="F3018" t="str">
        <f t="shared" si="852"/>
        <v>RACK</v>
      </c>
      <c r="G3018" t="str">
        <f t="shared" si="853"/>
        <v>SBK</v>
      </c>
      <c r="H3018">
        <f t="shared" si="854"/>
        <v>105</v>
      </c>
      <c r="I3018">
        <f t="shared" si="855"/>
        <v>42591</v>
      </c>
      <c r="J3018">
        <f t="shared" si="856"/>
        <v>42595</v>
      </c>
      <c r="K3018" t="str">
        <f t="shared" si="857"/>
        <v>NQQ1</v>
      </c>
      <c r="L3018">
        <f t="shared" si="858"/>
        <v>115</v>
      </c>
      <c r="M3018">
        <f t="shared" si="859"/>
        <v>4</v>
      </c>
      <c r="N3018">
        <f t="shared" si="860"/>
        <v>0</v>
      </c>
      <c r="O3018">
        <f t="shared" si="861"/>
        <v>0</v>
      </c>
      <c r="P3018" s="52" t="str">
        <f t="shared" si="862"/>
        <v>BOOKING.COM</v>
      </c>
      <c r="Q3018" s="52" t="str">
        <f t="shared" si="863"/>
        <v>*JBS HOTELS</v>
      </c>
      <c r="R3018" s="52" t="str">
        <f t="shared" si="864"/>
        <v>TOERKOOP REISBURO DE VEER</v>
      </c>
    </row>
    <row r="3019" spans="1:18" ht="15" customHeight="1">
      <c r="A3019" t="str">
        <f t="shared" si="847"/>
        <v>JAPANWALA, SAAID</v>
      </c>
      <c r="B3019" t="str">
        <f t="shared" si="848"/>
        <v>806-173018</v>
      </c>
      <c r="C3019">
        <f t="shared" si="849"/>
        <v>93155045</v>
      </c>
      <c r="D3019" t="str">
        <f t="shared" si="850"/>
        <v>Checked Out</v>
      </c>
      <c r="E3019" t="str">
        <f t="shared" si="851"/>
        <v>CRS</v>
      </c>
      <c r="F3019" t="str">
        <f t="shared" si="852"/>
        <v>RACK</v>
      </c>
      <c r="G3019" t="str">
        <f t="shared" si="853"/>
        <v>SBK</v>
      </c>
      <c r="H3019">
        <f t="shared" si="854"/>
        <v>105</v>
      </c>
      <c r="I3019">
        <f t="shared" si="855"/>
        <v>42591</v>
      </c>
      <c r="J3019">
        <f t="shared" si="856"/>
        <v>42595</v>
      </c>
      <c r="K3019" t="str">
        <f t="shared" si="857"/>
        <v>NQQ1</v>
      </c>
      <c r="L3019">
        <f t="shared" si="858"/>
        <v>115</v>
      </c>
      <c r="M3019">
        <f t="shared" si="859"/>
        <v>4</v>
      </c>
      <c r="N3019">
        <f t="shared" si="860"/>
        <v>0</v>
      </c>
      <c r="O3019">
        <f t="shared" si="861"/>
        <v>0</v>
      </c>
      <c r="P3019" s="52" t="str">
        <f t="shared" si="862"/>
        <v>BOOKING.COM</v>
      </c>
      <c r="Q3019" s="52" t="str">
        <f t="shared" si="863"/>
        <v>*JBS HOTELS</v>
      </c>
      <c r="R3019" s="52" t="str">
        <f t="shared" si="864"/>
        <v>TOERKOOP REISBURO DE VEER</v>
      </c>
    </row>
    <row r="3020" spans="1:18" ht="15" customHeight="1">
      <c r="A3020" t="str">
        <f t="shared" si="847"/>
        <v>JAPANWALA, SAAID</v>
      </c>
      <c r="B3020" t="str">
        <f t="shared" si="848"/>
        <v>806-173018</v>
      </c>
      <c r="C3020">
        <f t="shared" si="849"/>
        <v>93155045</v>
      </c>
      <c r="D3020" t="str">
        <f t="shared" si="850"/>
        <v>Checked Out</v>
      </c>
      <c r="E3020" t="str">
        <f t="shared" si="851"/>
        <v>CRS</v>
      </c>
      <c r="F3020" t="str">
        <f t="shared" si="852"/>
        <v>RACK</v>
      </c>
      <c r="G3020" t="str">
        <f t="shared" si="853"/>
        <v>SBK</v>
      </c>
      <c r="H3020">
        <f t="shared" si="854"/>
        <v>105</v>
      </c>
      <c r="I3020">
        <f t="shared" si="855"/>
        <v>42591</v>
      </c>
      <c r="J3020">
        <f t="shared" si="856"/>
        <v>42595</v>
      </c>
      <c r="K3020" t="str">
        <f t="shared" si="857"/>
        <v>NQQ1</v>
      </c>
      <c r="L3020">
        <f t="shared" si="858"/>
        <v>115</v>
      </c>
      <c r="M3020">
        <f t="shared" si="859"/>
        <v>4</v>
      </c>
      <c r="N3020">
        <f t="shared" si="860"/>
        <v>0</v>
      </c>
      <c r="O3020">
        <f t="shared" si="861"/>
        <v>0</v>
      </c>
      <c r="P3020" s="52" t="str">
        <f t="shared" si="862"/>
        <v>BOOKING.COM</v>
      </c>
      <c r="Q3020" s="52" t="str">
        <f t="shared" si="863"/>
        <v>*JBS HOTELS</v>
      </c>
      <c r="R3020" s="52" t="str">
        <f t="shared" si="864"/>
        <v>TOERKOOP REISBURO DE VEER</v>
      </c>
    </row>
    <row r="3021" spans="1:18" ht="15" customHeight="1">
      <c r="A3021" t="str">
        <f t="shared" si="847"/>
        <v>JAPANWALA, SAAID</v>
      </c>
      <c r="B3021" t="str">
        <f t="shared" si="848"/>
        <v>806-173018</v>
      </c>
      <c r="C3021">
        <f t="shared" si="849"/>
        <v>93155045</v>
      </c>
      <c r="D3021" t="str">
        <f t="shared" si="850"/>
        <v>Checked Out</v>
      </c>
      <c r="E3021" t="str">
        <f t="shared" si="851"/>
        <v>CRS</v>
      </c>
      <c r="F3021" t="str">
        <f t="shared" si="852"/>
        <v>RACK</v>
      </c>
      <c r="G3021" t="str">
        <f t="shared" si="853"/>
        <v>SBK</v>
      </c>
      <c r="H3021">
        <f t="shared" si="854"/>
        <v>105</v>
      </c>
      <c r="I3021">
        <f t="shared" si="855"/>
        <v>42591</v>
      </c>
      <c r="J3021">
        <f t="shared" si="856"/>
        <v>42595</v>
      </c>
      <c r="K3021" t="str">
        <f t="shared" si="857"/>
        <v>NQQ1</v>
      </c>
      <c r="L3021">
        <f t="shared" si="858"/>
        <v>115</v>
      </c>
      <c r="M3021">
        <f t="shared" si="859"/>
        <v>4</v>
      </c>
      <c r="N3021">
        <f t="shared" si="860"/>
        <v>0</v>
      </c>
      <c r="O3021">
        <f t="shared" si="861"/>
        <v>0</v>
      </c>
      <c r="P3021" s="52" t="str">
        <f t="shared" si="862"/>
        <v>BOOKING.COM</v>
      </c>
      <c r="Q3021" s="52" t="str">
        <f t="shared" si="863"/>
        <v>*JBS HOTELS</v>
      </c>
      <c r="R3021" s="52" t="str">
        <f t="shared" si="864"/>
        <v>TOERKOOP REISBURO DE VEER</v>
      </c>
    </row>
    <row r="3022" spans="1:18" ht="15" customHeight="1">
      <c r="A3022" t="str">
        <f t="shared" si="847"/>
        <v>JAPANWALA, SAAID</v>
      </c>
      <c r="B3022" t="str">
        <f t="shared" si="848"/>
        <v>806-173018</v>
      </c>
      <c r="C3022">
        <f t="shared" si="849"/>
        <v>93155045</v>
      </c>
      <c r="D3022" t="str">
        <f t="shared" si="850"/>
        <v>Checked Out</v>
      </c>
      <c r="E3022" t="str">
        <f t="shared" si="851"/>
        <v>CRS</v>
      </c>
      <c r="F3022" t="str">
        <f t="shared" si="852"/>
        <v>RACK</v>
      </c>
      <c r="G3022" t="str">
        <f t="shared" si="853"/>
        <v>SBK</v>
      </c>
      <c r="H3022">
        <f t="shared" si="854"/>
        <v>105</v>
      </c>
      <c r="I3022">
        <f t="shared" si="855"/>
        <v>42591</v>
      </c>
      <c r="J3022">
        <f t="shared" si="856"/>
        <v>42595</v>
      </c>
      <c r="K3022" t="str">
        <f t="shared" si="857"/>
        <v>NQQ1</v>
      </c>
      <c r="L3022">
        <f t="shared" si="858"/>
        <v>115</v>
      </c>
      <c r="M3022">
        <f t="shared" si="859"/>
        <v>4</v>
      </c>
      <c r="N3022">
        <f t="shared" si="860"/>
        <v>0</v>
      </c>
      <c r="O3022">
        <f t="shared" si="861"/>
        <v>0</v>
      </c>
      <c r="P3022" s="52" t="str">
        <f t="shared" si="862"/>
        <v>BOOKING.COM</v>
      </c>
      <c r="Q3022" s="52" t="str">
        <f t="shared" si="863"/>
        <v>*JBS HOTELS</v>
      </c>
      <c r="R3022" s="52" t="str">
        <f t="shared" si="864"/>
        <v>TOERKOOP REISBURO DE VEER</v>
      </c>
    </row>
    <row r="3023" spans="1:18" ht="15" customHeight="1">
      <c r="A3023" t="str">
        <f t="shared" si="847"/>
        <v>JAPANWALA, SAAID</v>
      </c>
      <c r="B3023" t="str">
        <f t="shared" si="848"/>
        <v>806-173018</v>
      </c>
      <c r="C3023">
        <f t="shared" si="849"/>
        <v>93155045</v>
      </c>
      <c r="D3023" t="str">
        <f t="shared" si="850"/>
        <v>Checked Out</v>
      </c>
      <c r="E3023" t="str">
        <f t="shared" si="851"/>
        <v>CRS</v>
      </c>
      <c r="F3023" t="str">
        <f t="shared" si="852"/>
        <v>RACK</v>
      </c>
      <c r="G3023" t="str">
        <f t="shared" si="853"/>
        <v>SBK</v>
      </c>
      <c r="H3023">
        <f t="shared" si="854"/>
        <v>105</v>
      </c>
      <c r="I3023">
        <f t="shared" si="855"/>
        <v>42591</v>
      </c>
      <c r="J3023">
        <f t="shared" si="856"/>
        <v>42595</v>
      </c>
      <c r="K3023" t="str">
        <f t="shared" si="857"/>
        <v>NQQ1</v>
      </c>
      <c r="L3023">
        <f t="shared" si="858"/>
        <v>115</v>
      </c>
      <c r="M3023">
        <f t="shared" si="859"/>
        <v>4</v>
      </c>
      <c r="N3023">
        <f t="shared" si="860"/>
        <v>0</v>
      </c>
      <c r="O3023">
        <f t="shared" si="861"/>
        <v>0</v>
      </c>
      <c r="P3023" s="52" t="str">
        <f t="shared" si="862"/>
        <v>BOOKING.COM</v>
      </c>
      <c r="Q3023" s="52" t="str">
        <f t="shared" si="863"/>
        <v>*JBS HOTELS</v>
      </c>
      <c r="R3023" s="52" t="str">
        <f t="shared" si="864"/>
        <v>TOERKOOP REISBURO DE VEER</v>
      </c>
    </row>
    <row r="3024" spans="1:18" ht="15" customHeight="1">
      <c r="A3024" t="str">
        <f t="shared" si="847"/>
        <v>JAPANWALA, SAAID</v>
      </c>
      <c r="B3024" t="str">
        <f t="shared" si="848"/>
        <v>806-173018</v>
      </c>
      <c r="C3024">
        <f t="shared" si="849"/>
        <v>93155045</v>
      </c>
      <c r="D3024" t="str">
        <f t="shared" si="850"/>
        <v>Checked Out</v>
      </c>
      <c r="E3024" t="str">
        <f t="shared" si="851"/>
        <v>CRS</v>
      </c>
      <c r="F3024" t="str">
        <f t="shared" si="852"/>
        <v>RACK</v>
      </c>
      <c r="G3024" t="str">
        <f t="shared" si="853"/>
        <v>SBK</v>
      </c>
      <c r="H3024">
        <f t="shared" si="854"/>
        <v>105</v>
      </c>
      <c r="I3024">
        <f t="shared" si="855"/>
        <v>42591</v>
      </c>
      <c r="J3024">
        <f t="shared" si="856"/>
        <v>42595</v>
      </c>
      <c r="K3024" t="str">
        <f t="shared" si="857"/>
        <v>NQQ1</v>
      </c>
      <c r="L3024">
        <f t="shared" si="858"/>
        <v>115</v>
      </c>
      <c r="M3024">
        <f t="shared" si="859"/>
        <v>4</v>
      </c>
      <c r="N3024">
        <f t="shared" si="860"/>
        <v>0</v>
      </c>
      <c r="O3024">
        <f t="shared" si="861"/>
        <v>0</v>
      </c>
      <c r="P3024" s="52" t="str">
        <f t="shared" si="862"/>
        <v>BOOKING.COM</v>
      </c>
      <c r="Q3024" s="52" t="str">
        <f t="shared" si="863"/>
        <v>*JBS HOTELS</v>
      </c>
      <c r="R3024" s="52" t="str">
        <f t="shared" si="864"/>
        <v>TOERKOOP REISBURO DE VEER</v>
      </c>
    </row>
    <row r="3025" spans="1:18" ht="15" customHeight="1">
      <c r="A3025" t="str">
        <f t="shared" si="847"/>
        <v>JAPANWALA, SAAID</v>
      </c>
      <c r="B3025" t="str">
        <f t="shared" si="848"/>
        <v>806-173018</v>
      </c>
      <c r="C3025">
        <f t="shared" si="849"/>
        <v>93155045</v>
      </c>
      <c r="D3025" t="str">
        <f t="shared" si="850"/>
        <v>Checked Out</v>
      </c>
      <c r="E3025" t="str">
        <f t="shared" si="851"/>
        <v>CRS</v>
      </c>
      <c r="F3025" t="str">
        <f t="shared" si="852"/>
        <v>RACK</v>
      </c>
      <c r="G3025" t="str">
        <f t="shared" si="853"/>
        <v>SBK</v>
      </c>
      <c r="H3025">
        <f t="shared" si="854"/>
        <v>105</v>
      </c>
      <c r="I3025">
        <f t="shared" si="855"/>
        <v>42591</v>
      </c>
      <c r="J3025">
        <f t="shared" si="856"/>
        <v>42595</v>
      </c>
      <c r="K3025" t="str">
        <f t="shared" si="857"/>
        <v>NQQ1</v>
      </c>
      <c r="L3025">
        <f t="shared" si="858"/>
        <v>115</v>
      </c>
      <c r="M3025">
        <f t="shared" si="859"/>
        <v>4</v>
      </c>
      <c r="N3025">
        <f t="shared" si="860"/>
        <v>0</v>
      </c>
      <c r="O3025">
        <f t="shared" si="861"/>
        <v>0</v>
      </c>
      <c r="P3025" s="52" t="str">
        <f t="shared" si="862"/>
        <v>BOOKING.COM</v>
      </c>
      <c r="Q3025" s="52" t="str">
        <f t="shared" si="863"/>
        <v>*JBS HOTELS</v>
      </c>
      <c r="R3025" s="52" t="str">
        <f t="shared" si="864"/>
        <v>TOERKOOP REISBURO DE VEER</v>
      </c>
    </row>
    <row r="3026" spans="1:18" ht="15" customHeight="1">
      <c r="A3026" t="str">
        <f t="shared" si="847"/>
        <v>JAPANWALA, SAAID</v>
      </c>
      <c r="B3026" t="str">
        <f t="shared" si="848"/>
        <v>806-173018</v>
      </c>
      <c r="C3026">
        <f t="shared" si="849"/>
        <v>93155045</v>
      </c>
      <c r="D3026" t="str">
        <f t="shared" si="850"/>
        <v>Checked Out</v>
      </c>
      <c r="E3026" t="str">
        <f t="shared" si="851"/>
        <v>CRS</v>
      </c>
      <c r="F3026" t="str">
        <f t="shared" si="852"/>
        <v>RACK</v>
      </c>
      <c r="G3026" t="str">
        <f t="shared" si="853"/>
        <v>SBK</v>
      </c>
      <c r="H3026">
        <f t="shared" si="854"/>
        <v>105</v>
      </c>
      <c r="I3026">
        <f t="shared" si="855"/>
        <v>42591</v>
      </c>
      <c r="J3026">
        <f t="shared" si="856"/>
        <v>42595</v>
      </c>
      <c r="K3026" t="str">
        <f t="shared" si="857"/>
        <v>NQQ1</v>
      </c>
      <c r="L3026">
        <f t="shared" si="858"/>
        <v>115</v>
      </c>
      <c r="M3026">
        <f t="shared" si="859"/>
        <v>4</v>
      </c>
      <c r="N3026">
        <f t="shared" si="860"/>
        <v>0</v>
      </c>
      <c r="O3026">
        <f t="shared" si="861"/>
        <v>0</v>
      </c>
      <c r="P3026" s="52" t="str">
        <f t="shared" si="862"/>
        <v>BOOKING.COM</v>
      </c>
      <c r="Q3026" s="52" t="str">
        <f t="shared" si="863"/>
        <v>*JBS HOTELS</v>
      </c>
      <c r="R3026" s="52" t="str">
        <f t="shared" si="864"/>
        <v>TOERKOOP REISBURO DE VEER</v>
      </c>
    </row>
    <row r="3027" spans="1:18" ht="15" customHeight="1">
      <c r="A3027" t="str">
        <f t="shared" si="847"/>
        <v>JAPANWALA, SAAID</v>
      </c>
      <c r="B3027" t="str">
        <f t="shared" si="848"/>
        <v>806-173018</v>
      </c>
      <c r="C3027">
        <f t="shared" si="849"/>
        <v>93155045</v>
      </c>
      <c r="D3027" t="str">
        <f t="shared" si="850"/>
        <v>Checked Out</v>
      </c>
      <c r="E3027" t="str">
        <f t="shared" si="851"/>
        <v>CRS</v>
      </c>
      <c r="F3027" t="str">
        <f t="shared" si="852"/>
        <v>RACK</v>
      </c>
      <c r="G3027" t="str">
        <f t="shared" si="853"/>
        <v>SBK</v>
      </c>
      <c r="H3027">
        <f t="shared" si="854"/>
        <v>105</v>
      </c>
      <c r="I3027">
        <f t="shared" si="855"/>
        <v>42591</v>
      </c>
      <c r="J3027">
        <f t="shared" si="856"/>
        <v>42595</v>
      </c>
      <c r="K3027" t="str">
        <f t="shared" si="857"/>
        <v>NQQ1</v>
      </c>
      <c r="L3027">
        <f t="shared" si="858"/>
        <v>115</v>
      </c>
      <c r="M3027">
        <f t="shared" si="859"/>
        <v>4</v>
      </c>
      <c r="N3027">
        <f t="shared" si="860"/>
        <v>0</v>
      </c>
      <c r="O3027">
        <f t="shared" si="861"/>
        <v>0</v>
      </c>
      <c r="P3027" s="52" t="str">
        <f t="shared" si="862"/>
        <v>BOOKING.COM</v>
      </c>
      <c r="Q3027" s="52" t="str">
        <f t="shared" si="863"/>
        <v>*JBS HOTELS</v>
      </c>
      <c r="R3027" s="52" t="str">
        <f t="shared" si="864"/>
        <v>TOERKOOP REISBURO DE VEER</v>
      </c>
    </row>
    <row r="3028" spans="1:18" ht="15" customHeight="1">
      <c r="A3028" t="str">
        <f t="shared" si="847"/>
        <v>JAPANWALA, SAAID</v>
      </c>
      <c r="B3028" t="str">
        <f t="shared" si="848"/>
        <v>806-173018</v>
      </c>
      <c r="C3028">
        <f t="shared" si="849"/>
        <v>93155045</v>
      </c>
      <c r="D3028" t="str">
        <f t="shared" si="850"/>
        <v>Checked Out</v>
      </c>
      <c r="E3028" t="str">
        <f t="shared" si="851"/>
        <v>CRS</v>
      </c>
      <c r="F3028" t="str">
        <f t="shared" si="852"/>
        <v>RACK</v>
      </c>
      <c r="G3028" t="str">
        <f t="shared" si="853"/>
        <v>SBK</v>
      </c>
      <c r="H3028">
        <f t="shared" si="854"/>
        <v>105</v>
      </c>
      <c r="I3028">
        <f t="shared" si="855"/>
        <v>42591</v>
      </c>
      <c r="J3028">
        <f t="shared" si="856"/>
        <v>42595</v>
      </c>
      <c r="K3028" t="str">
        <f t="shared" si="857"/>
        <v>NQQ1</v>
      </c>
      <c r="L3028">
        <f t="shared" si="858"/>
        <v>115</v>
      </c>
      <c r="M3028">
        <f t="shared" si="859"/>
        <v>4</v>
      </c>
      <c r="N3028">
        <f t="shared" si="860"/>
        <v>0</v>
      </c>
      <c r="O3028">
        <f t="shared" si="861"/>
        <v>0</v>
      </c>
      <c r="P3028" s="52" t="str">
        <f t="shared" si="862"/>
        <v>BOOKING.COM</v>
      </c>
      <c r="Q3028" s="52" t="str">
        <f t="shared" si="863"/>
        <v>*JBS HOTELS</v>
      </c>
      <c r="R3028" s="52" t="str">
        <f t="shared" si="864"/>
        <v>TOERKOOP REISBURO DE VEER</v>
      </c>
    </row>
    <row r="3029" spans="1:18" ht="15" customHeight="1">
      <c r="A3029" t="str">
        <f t="shared" si="847"/>
        <v>JAPANWALA, SAAID</v>
      </c>
      <c r="B3029" t="str">
        <f t="shared" si="848"/>
        <v>806-173018</v>
      </c>
      <c r="C3029">
        <f t="shared" si="849"/>
        <v>93155045</v>
      </c>
      <c r="D3029" t="str">
        <f t="shared" si="850"/>
        <v>Checked Out</v>
      </c>
      <c r="E3029" t="str">
        <f t="shared" si="851"/>
        <v>CRS</v>
      </c>
      <c r="F3029" t="str">
        <f t="shared" si="852"/>
        <v>RACK</v>
      </c>
      <c r="G3029" t="str">
        <f t="shared" si="853"/>
        <v>SBK</v>
      </c>
      <c r="H3029">
        <f t="shared" si="854"/>
        <v>105</v>
      </c>
      <c r="I3029">
        <f t="shared" si="855"/>
        <v>42591</v>
      </c>
      <c r="J3029">
        <f t="shared" si="856"/>
        <v>42595</v>
      </c>
      <c r="K3029" t="str">
        <f t="shared" si="857"/>
        <v>NQQ1</v>
      </c>
      <c r="L3029">
        <f t="shared" si="858"/>
        <v>115</v>
      </c>
      <c r="M3029">
        <f t="shared" si="859"/>
        <v>4</v>
      </c>
      <c r="N3029">
        <f t="shared" si="860"/>
        <v>0</v>
      </c>
      <c r="O3029">
        <f t="shared" si="861"/>
        <v>0</v>
      </c>
      <c r="P3029" s="52" t="str">
        <f t="shared" si="862"/>
        <v>BOOKING.COM</v>
      </c>
      <c r="Q3029" s="52" t="str">
        <f t="shared" si="863"/>
        <v>*JBS HOTELS</v>
      </c>
      <c r="R3029" s="52" t="str">
        <f t="shared" si="864"/>
        <v>TOERKOOP REISBURO DE VEER</v>
      </c>
    </row>
    <row r="3030" spans="1:18" ht="15" customHeight="1">
      <c r="A3030" t="str">
        <f t="shared" si="847"/>
        <v>JAPANWALA, SAAID</v>
      </c>
      <c r="B3030" t="str">
        <f t="shared" si="848"/>
        <v>806-173018</v>
      </c>
      <c r="C3030">
        <f t="shared" si="849"/>
        <v>93155045</v>
      </c>
      <c r="D3030" t="str">
        <f t="shared" si="850"/>
        <v>Checked Out</v>
      </c>
      <c r="E3030" t="str">
        <f t="shared" si="851"/>
        <v>CRS</v>
      </c>
      <c r="F3030" t="str">
        <f t="shared" si="852"/>
        <v>RACK</v>
      </c>
      <c r="G3030" t="str">
        <f t="shared" si="853"/>
        <v>SBK</v>
      </c>
      <c r="H3030">
        <f t="shared" si="854"/>
        <v>105</v>
      </c>
      <c r="I3030">
        <f t="shared" si="855"/>
        <v>42591</v>
      </c>
      <c r="J3030">
        <f t="shared" si="856"/>
        <v>42595</v>
      </c>
      <c r="K3030" t="str">
        <f t="shared" si="857"/>
        <v>NQQ1</v>
      </c>
      <c r="L3030">
        <f t="shared" si="858"/>
        <v>115</v>
      </c>
      <c r="M3030">
        <f t="shared" si="859"/>
        <v>4</v>
      </c>
      <c r="N3030">
        <f t="shared" si="860"/>
        <v>0</v>
      </c>
      <c r="O3030">
        <f t="shared" si="861"/>
        <v>0</v>
      </c>
      <c r="P3030" s="52" t="str">
        <f t="shared" si="862"/>
        <v>BOOKING.COM</v>
      </c>
      <c r="Q3030" s="52" t="str">
        <f t="shared" si="863"/>
        <v>*JBS HOTELS</v>
      </c>
      <c r="R3030" s="52" t="str">
        <f t="shared" si="864"/>
        <v>TOERKOOP REISBURO DE VEER</v>
      </c>
    </row>
    <row r="3031" spans="1:18" ht="15" customHeight="1">
      <c r="A3031" t="str">
        <f t="shared" si="847"/>
        <v>JAPANWALA, SAAID</v>
      </c>
      <c r="B3031" t="str">
        <f t="shared" si="848"/>
        <v>806-173018</v>
      </c>
      <c r="C3031">
        <f t="shared" si="849"/>
        <v>93155045</v>
      </c>
      <c r="D3031" t="str">
        <f t="shared" si="850"/>
        <v>Checked Out</v>
      </c>
      <c r="E3031" t="str">
        <f t="shared" si="851"/>
        <v>CRS</v>
      </c>
      <c r="F3031" t="str">
        <f t="shared" si="852"/>
        <v>RACK</v>
      </c>
      <c r="G3031" t="str">
        <f t="shared" si="853"/>
        <v>SBK</v>
      </c>
      <c r="H3031">
        <f t="shared" si="854"/>
        <v>105</v>
      </c>
      <c r="I3031">
        <f t="shared" si="855"/>
        <v>42591</v>
      </c>
      <c r="J3031">
        <f t="shared" si="856"/>
        <v>42595</v>
      </c>
      <c r="K3031" t="str">
        <f t="shared" si="857"/>
        <v>NQQ1</v>
      </c>
      <c r="L3031">
        <f t="shared" si="858"/>
        <v>115</v>
      </c>
      <c r="M3031">
        <f t="shared" si="859"/>
        <v>4</v>
      </c>
      <c r="N3031">
        <f t="shared" si="860"/>
        <v>0</v>
      </c>
      <c r="O3031">
        <f t="shared" si="861"/>
        <v>0</v>
      </c>
      <c r="P3031" s="52" t="str">
        <f t="shared" si="862"/>
        <v>BOOKING.COM</v>
      </c>
      <c r="Q3031" s="52" t="str">
        <f t="shared" si="863"/>
        <v>*JBS HOTELS</v>
      </c>
      <c r="R3031" s="52" t="str">
        <f t="shared" si="864"/>
        <v>TOERKOOP REISBURO DE VEER</v>
      </c>
    </row>
    <row r="3032" spans="1:18" ht="15" customHeight="1">
      <c r="A3032" t="str">
        <f t="shared" si="847"/>
        <v>JAPANWALA, SAAID</v>
      </c>
      <c r="B3032" t="str">
        <f t="shared" si="848"/>
        <v>806-173018</v>
      </c>
      <c r="C3032">
        <f t="shared" si="849"/>
        <v>93155045</v>
      </c>
      <c r="D3032" t="str">
        <f t="shared" si="850"/>
        <v>Checked Out</v>
      </c>
      <c r="E3032" t="str">
        <f t="shared" si="851"/>
        <v>CRS</v>
      </c>
      <c r="F3032" t="str">
        <f t="shared" si="852"/>
        <v>RACK</v>
      </c>
      <c r="G3032" t="str">
        <f t="shared" si="853"/>
        <v>SBK</v>
      </c>
      <c r="H3032">
        <f t="shared" si="854"/>
        <v>105</v>
      </c>
      <c r="I3032">
        <f t="shared" si="855"/>
        <v>42591</v>
      </c>
      <c r="J3032">
        <f t="shared" si="856"/>
        <v>42595</v>
      </c>
      <c r="K3032" t="str">
        <f t="shared" si="857"/>
        <v>NQQ1</v>
      </c>
      <c r="L3032">
        <f t="shared" si="858"/>
        <v>115</v>
      </c>
      <c r="M3032">
        <f t="shared" si="859"/>
        <v>4</v>
      </c>
      <c r="N3032">
        <f t="shared" si="860"/>
        <v>0</v>
      </c>
      <c r="O3032">
        <f t="shared" si="861"/>
        <v>0</v>
      </c>
      <c r="P3032" s="52" t="str">
        <f t="shared" si="862"/>
        <v>BOOKING.COM</v>
      </c>
      <c r="Q3032" s="52" t="str">
        <f t="shared" si="863"/>
        <v>*JBS HOTELS</v>
      </c>
      <c r="R3032" s="52" t="str">
        <f t="shared" si="864"/>
        <v>TOERKOOP REISBURO DE VEER</v>
      </c>
    </row>
    <row r="3033" spans="1:18" ht="15" customHeight="1">
      <c r="A3033" t="str">
        <f t="shared" si="847"/>
        <v>JAPANWALA, SAAID</v>
      </c>
      <c r="B3033" t="str">
        <f t="shared" si="848"/>
        <v>806-173018</v>
      </c>
      <c r="C3033">
        <f t="shared" si="849"/>
        <v>93155045</v>
      </c>
      <c r="D3033" t="str">
        <f t="shared" si="850"/>
        <v>Checked Out</v>
      </c>
      <c r="E3033" t="str">
        <f t="shared" si="851"/>
        <v>CRS</v>
      </c>
      <c r="F3033" t="str">
        <f t="shared" si="852"/>
        <v>RACK</v>
      </c>
      <c r="G3033" t="str">
        <f t="shared" si="853"/>
        <v>SBK</v>
      </c>
      <c r="H3033">
        <f t="shared" si="854"/>
        <v>105</v>
      </c>
      <c r="I3033">
        <f t="shared" si="855"/>
        <v>42591</v>
      </c>
      <c r="J3033">
        <f t="shared" si="856"/>
        <v>42595</v>
      </c>
      <c r="K3033" t="str">
        <f t="shared" si="857"/>
        <v>NQQ1</v>
      </c>
      <c r="L3033">
        <f t="shared" si="858"/>
        <v>115</v>
      </c>
      <c r="M3033">
        <f t="shared" si="859"/>
        <v>4</v>
      </c>
      <c r="N3033">
        <f t="shared" si="860"/>
        <v>0</v>
      </c>
      <c r="O3033">
        <f t="shared" si="861"/>
        <v>0</v>
      </c>
      <c r="P3033" s="52" t="str">
        <f t="shared" si="862"/>
        <v>BOOKING.COM</v>
      </c>
      <c r="Q3033" s="52" t="str">
        <f t="shared" si="863"/>
        <v>*JBS HOTELS</v>
      </c>
      <c r="R3033" s="52" t="str">
        <f t="shared" si="864"/>
        <v>TOERKOOP REISBURO DE VEER</v>
      </c>
    </row>
    <row r="3034" spans="1:18" ht="15" customHeight="1">
      <c r="A3034" t="str">
        <f t="shared" si="847"/>
        <v>JAPANWALA, SAAID</v>
      </c>
      <c r="B3034" t="str">
        <f t="shared" si="848"/>
        <v>806-173018</v>
      </c>
      <c r="C3034">
        <f t="shared" si="849"/>
        <v>93155045</v>
      </c>
      <c r="D3034" t="str">
        <f t="shared" si="850"/>
        <v>Checked Out</v>
      </c>
      <c r="E3034" t="str">
        <f t="shared" si="851"/>
        <v>CRS</v>
      </c>
      <c r="F3034" t="str">
        <f t="shared" si="852"/>
        <v>RACK</v>
      </c>
      <c r="G3034" t="str">
        <f t="shared" si="853"/>
        <v>SBK</v>
      </c>
      <c r="H3034">
        <f t="shared" si="854"/>
        <v>105</v>
      </c>
      <c r="I3034">
        <f t="shared" si="855"/>
        <v>42591</v>
      </c>
      <c r="J3034">
        <f t="shared" si="856"/>
        <v>42595</v>
      </c>
      <c r="K3034" t="str">
        <f t="shared" si="857"/>
        <v>NQQ1</v>
      </c>
      <c r="L3034">
        <f t="shared" si="858"/>
        <v>115</v>
      </c>
      <c r="M3034">
        <f t="shared" si="859"/>
        <v>4</v>
      </c>
      <c r="N3034">
        <f t="shared" si="860"/>
        <v>0</v>
      </c>
      <c r="O3034">
        <f t="shared" si="861"/>
        <v>0</v>
      </c>
      <c r="P3034" s="52" t="str">
        <f t="shared" si="862"/>
        <v>BOOKING.COM</v>
      </c>
      <c r="Q3034" s="52" t="str">
        <f t="shared" si="863"/>
        <v>*JBS HOTELS</v>
      </c>
      <c r="R3034" s="52" t="str">
        <f t="shared" si="864"/>
        <v>TOERKOOP REISBURO DE VEER</v>
      </c>
    </row>
    <row r="3035" spans="1:18" ht="15" customHeight="1">
      <c r="A3035" t="str">
        <f t="shared" si="847"/>
        <v>JAPANWALA, SAAID</v>
      </c>
      <c r="B3035" t="str">
        <f t="shared" si="848"/>
        <v>806-173018</v>
      </c>
      <c r="C3035">
        <f t="shared" si="849"/>
        <v>93155045</v>
      </c>
      <c r="D3035" t="str">
        <f t="shared" si="850"/>
        <v>Checked Out</v>
      </c>
      <c r="E3035" t="str">
        <f t="shared" si="851"/>
        <v>CRS</v>
      </c>
      <c r="F3035" t="str">
        <f t="shared" si="852"/>
        <v>RACK</v>
      </c>
      <c r="G3035" t="str">
        <f t="shared" si="853"/>
        <v>SBK</v>
      </c>
      <c r="H3035">
        <f t="shared" si="854"/>
        <v>105</v>
      </c>
      <c r="I3035">
        <f t="shared" si="855"/>
        <v>42591</v>
      </c>
      <c r="J3035">
        <f t="shared" si="856"/>
        <v>42595</v>
      </c>
      <c r="K3035" t="str">
        <f t="shared" si="857"/>
        <v>NQQ1</v>
      </c>
      <c r="L3035">
        <f t="shared" si="858"/>
        <v>115</v>
      </c>
      <c r="M3035">
        <f t="shared" si="859"/>
        <v>4</v>
      </c>
      <c r="N3035">
        <f t="shared" si="860"/>
        <v>0</v>
      </c>
      <c r="O3035">
        <f t="shared" si="861"/>
        <v>0</v>
      </c>
      <c r="P3035" s="52" t="str">
        <f t="shared" si="862"/>
        <v>BOOKING.COM</v>
      </c>
      <c r="Q3035" s="52" t="str">
        <f t="shared" si="863"/>
        <v>*JBS HOTELS</v>
      </c>
      <c r="R3035" s="52" t="str">
        <f t="shared" si="864"/>
        <v>TOERKOOP REISBURO DE VEER</v>
      </c>
    </row>
    <row r="3036" spans="1:18" ht="15" customHeight="1">
      <c r="A3036" t="str">
        <f t="shared" si="847"/>
        <v>JAPANWALA, SAAID</v>
      </c>
      <c r="B3036" t="str">
        <f t="shared" si="848"/>
        <v>806-173018</v>
      </c>
      <c r="C3036">
        <f t="shared" si="849"/>
        <v>93155045</v>
      </c>
      <c r="D3036" t="str">
        <f t="shared" si="850"/>
        <v>Checked Out</v>
      </c>
      <c r="E3036" t="str">
        <f t="shared" si="851"/>
        <v>CRS</v>
      </c>
      <c r="F3036" t="str">
        <f t="shared" si="852"/>
        <v>RACK</v>
      </c>
      <c r="G3036" t="str">
        <f t="shared" si="853"/>
        <v>SBK</v>
      </c>
      <c r="H3036">
        <f t="shared" si="854"/>
        <v>105</v>
      </c>
      <c r="I3036">
        <f t="shared" si="855"/>
        <v>42591</v>
      </c>
      <c r="J3036">
        <f t="shared" si="856"/>
        <v>42595</v>
      </c>
      <c r="K3036" t="str">
        <f t="shared" si="857"/>
        <v>NQQ1</v>
      </c>
      <c r="L3036">
        <f t="shared" si="858"/>
        <v>115</v>
      </c>
      <c r="M3036">
        <f t="shared" si="859"/>
        <v>4</v>
      </c>
      <c r="N3036">
        <f t="shared" si="860"/>
        <v>0</v>
      </c>
      <c r="O3036">
        <f t="shared" si="861"/>
        <v>0</v>
      </c>
      <c r="P3036" s="52" t="str">
        <f t="shared" si="862"/>
        <v>BOOKING.COM</v>
      </c>
      <c r="Q3036" s="52" t="str">
        <f t="shared" si="863"/>
        <v>*JBS HOTELS</v>
      </c>
      <c r="R3036" s="52" t="str">
        <f t="shared" si="864"/>
        <v>TOERKOOP REISBURO DE VEER</v>
      </c>
    </row>
    <row r="3037" spans="1:18" ht="15" customHeight="1">
      <c r="A3037" t="str">
        <f t="shared" ref="A3037:A3100" si="865">A3036</f>
        <v>JAPANWALA, SAAID</v>
      </c>
      <c r="B3037" t="str">
        <f t="shared" ref="B3037:B3100" si="866">B3036</f>
        <v>806-173018</v>
      </c>
      <c r="C3037">
        <f t="shared" ref="C3037:C3100" si="867">C3036</f>
        <v>93155045</v>
      </c>
      <c r="D3037" t="str">
        <f t="shared" ref="D3037:D3100" si="868">D3036</f>
        <v>Checked Out</v>
      </c>
      <c r="E3037" t="str">
        <f t="shared" ref="E3037:E3100" si="869">E3036</f>
        <v>CRS</v>
      </c>
      <c r="F3037" t="str">
        <f t="shared" ref="F3037:F3100" si="870">F3036</f>
        <v>RACK</v>
      </c>
      <c r="G3037" t="str">
        <f t="shared" ref="G3037:G3100" si="871">G3036</f>
        <v>SBK</v>
      </c>
      <c r="H3037">
        <f t="shared" ref="H3037:H3100" si="872">H3036</f>
        <v>105</v>
      </c>
      <c r="I3037">
        <f t="shared" ref="I3037:I3100" si="873">I3036</f>
        <v>42591</v>
      </c>
      <c r="J3037">
        <f t="shared" ref="J3037:J3100" si="874">J3036</f>
        <v>42595</v>
      </c>
      <c r="K3037" t="str">
        <f t="shared" ref="K3037:K3100" si="875">K3036</f>
        <v>NQQ1</v>
      </c>
      <c r="L3037">
        <f t="shared" ref="L3037:L3100" si="876">L3036</f>
        <v>115</v>
      </c>
      <c r="M3037">
        <f t="shared" ref="M3037:M3100" si="877">M3036</f>
        <v>4</v>
      </c>
      <c r="N3037">
        <f t="shared" ref="N3037:N3100" si="878">N3036</f>
        <v>0</v>
      </c>
      <c r="O3037">
        <f t="shared" ref="O3037:O3100" si="879">O3036</f>
        <v>0</v>
      </c>
      <c r="P3037" s="52" t="str">
        <f t="shared" ref="P3037:P3100" si="880">P3036</f>
        <v>BOOKING.COM</v>
      </c>
      <c r="Q3037" s="52" t="str">
        <f t="shared" ref="Q3037:Q3100" si="881">Q3036</f>
        <v>*JBS HOTELS</v>
      </c>
      <c r="R3037" s="52" t="str">
        <f t="shared" ref="R3037:R3100" si="882">R3036</f>
        <v>TOERKOOP REISBURO DE VEER</v>
      </c>
    </row>
    <row r="3038" spans="1:18" ht="15" customHeight="1">
      <c r="A3038" t="str">
        <f t="shared" si="865"/>
        <v>JAPANWALA, SAAID</v>
      </c>
      <c r="B3038" t="str">
        <f t="shared" si="866"/>
        <v>806-173018</v>
      </c>
      <c r="C3038">
        <f t="shared" si="867"/>
        <v>93155045</v>
      </c>
      <c r="D3038" t="str">
        <f t="shared" si="868"/>
        <v>Checked Out</v>
      </c>
      <c r="E3038" t="str">
        <f t="shared" si="869"/>
        <v>CRS</v>
      </c>
      <c r="F3038" t="str">
        <f t="shared" si="870"/>
        <v>RACK</v>
      </c>
      <c r="G3038" t="str">
        <f t="shared" si="871"/>
        <v>SBK</v>
      </c>
      <c r="H3038">
        <f t="shared" si="872"/>
        <v>105</v>
      </c>
      <c r="I3038">
        <f t="shared" si="873"/>
        <v>42591</v>
      </c>
      <c r="J3038">
        <f t="shared" si="874"/>
        <v>42595</v>
      </c>
      <c r="K3038" t="str">
        <f t="shared" si="875"/>
        <v>NQQ1</v>
      </c>
      <c r="L3038">
        <f t="shared" si="876"/>
        <v>115</v>
      </c>
      <c r="M3038">
        <f t="shared" si="877"/>
        <v>4</v>
      </c>
      <c r="N3038">
        <f t="shared" si="878"/>
        <v>0</v>
      </c>
      <c r="O3038">
        <f t="shared" si="879"/>
        <v>0</v>
      </c>
      <c r="P3038" s="52" t="str">
        <f t="shared" si="880"/>
        <v>BOOKING.COM</v>
      </c>
      <c r="Q3038" s="52" t="str">
        <f t="shared" si="881"/>
        <v>*JBS HOTELS</v>
      </c>
      <c r="R3038" s="52" t="str">
        <f t="shared" si="882"/>
        <v>TOERKOOP REISBURO DE VEER</v>
      </c>
    </row>
    <row r="3039" spans="1:18" ht="15" customHeight="1">
      <c r="A3039" t="str">
        <f t="shared" si="865"/>
        <v>JAPANWALA, SAAID</v>
      </c>
      <c r="B3039" t="str">
        <f t="shared" si="866"/>
        <v>806-173018</v>
      </c>
      <c r="C3039">
        <f t="shared" si="867"/>
        <v>93155045</v>
      </c>
      <c r="D3039" t="str">
        <f t="shared" si="868"/>
        <v>Checked Out</v>
      </c>
      <c r="E3039" t="str">
        <f t="shared" si="869"/>
        <v>CRS</v>
      </c>
      <c r="F3039" t="str">
        <f t="shared" si="870"/>
        <v>RACK</v>
      </c>
      <c r="G3039" t="str">
        <f t="shared" si="871"/>
        <v>SBK</v>
      </c>
      <c r="H3039">
        <f t="shared" si="872"/>
        <v>105</v>
      </c>
      <c r="I3039">
        <f t="shared" si="873"/>
        <v>42591</v>
      </c>
      <c r="J3039">
        <f t="shared" si="874"/>
        <v>42595</v>
      </c>
      <c r="K3039" t="str">
        <f t="shared" si="875"/>
        <v>NQQ1</v>
      </c>
      <c r="L3039">
        <f t="shared" si="876"/>
        <v>115</v>
      </c>
      <c r="M3039">
        <f t="shared" si="877"/>
        <v>4</v>
      </c>
      <c r="N3039">
        <f t="shared" si="878"/>
        <v>0</v>
      </c>
      <c r="O3039">
        <f t="shared" si="879"/>
        <v>0</v>
      </c>
      <c r="P3039" s="52" t="str">
        <f t="shared" si="880"/>
        <v>BOOKING.COM</v>
      </c>
      <c r="Q3039" s="52" t="str">
        <f t="shared" si="881"/>
        <v>*JBS HOTELS</v>
      </c>
      <c r="R3039" s="52" t="str">
        <f t="shared" si="882"/>
        <v>TOERKOOP REISBURO DE VEER</v>
      </c>
    </row>
    <row r="3040" spans="1:18" ht="15" customHeight="1">
      <c r="A3040" t="str">
        <f t="shared" si="865"/>
        <v>JAPANWALA, SAAID</v>
      </c>
      <c r="B3040" t="str">
        <f t="shared" si="866"/>
        <v>806-173018</v>
      </c>
      <c r="C3040">
        <f t="shared" si="867"/>
        <v>93155045</v>
      </c>
      <c r="D3040" t="str">
        <f t="shared" si="868"/>
        <v>Checked Out</v>
      </c>
      <c r="E3040" t="str">
        <f t="shared" si="869"/>
        <v>CRS</v>
      </c>
      <c r="F3040" t="str">
        <f t="shared" si="870"/>
        <v>RACK</v>
      </c>
      <c r="G3040" t="str">
        <f t="shared" si="871"/>
        <v>SBK</v>
      </c>
      <c r="H3040">
        <f t="shared" si="872"/>
        <v>105</v>
      </c>
      <c r="I3040">
        <f t="shared" si="873"/>
        <v>42591</v>
      </c>
      <c r="J3040">
        <f t="shared" si="874"/>
        <v>42595</v>
      </c>
      <c r="K3040" t="str">
        <f t="shared" si="875"/>
        <v>NQQ1</v>
      </c>
      <c r="L3040">
        <f t="shared" si="876"/>
        <v>115</v>
      </c>
      <c r="M3040">
        <f t="shared" si="877"/>
        <v>4</v>
      </c>
      <c r="N3040">
        <f t="shared" si="878"/>
        <v>0</v>
      </c>
      <c r="O3040">
        <f t="shared" si="879"/>
        <v>0</v>
      </c>
      <c r="P3040" s="52" t="str">
        <f t="shared" si="880"/>
        <v>BOOKING.COM</v>
      </c>
      <c r="Q3040" s="52" t="str">
        <f t="shared" si="881"/>
        <v>*JBS HOTELS</v>
      </c>
      <c r="R3040" s="52" t="str">
        <f t="shared" si="882"/>
        <v>TOERKOOP REISBURO DE VEER</v>
      </c>
    </row>
    <row r="3041" spans="1:18" ht="15" customHeight="1">
      <c r="A3041" t="str">
        <f t="shared" si="865"/>
        <v>JAPANWALA, SAAID</v>
      </c>
      <c r="B3041" t="str">
        <f t="shared" si="866"/>
        <v>806-173018</v>
      </c>
      <c r="C3041">
        <f t="shared" si="867"/>
        <v>93155045</v>
      </c>
      <c r="D3041" t="str">
        <f t="shared" si="868"/>
        <v>Checked Out</v>
      </c>
      <c r="E3041" t="str">
        <f t="shared" si="869"/>
        <v>CRS</v>
      </c>
      <c r="F3041" t="str">
        <f t="shared" si="870"/>
        <v>RACK</v>
      </c>
      <c r="G3041" t="str">
        <f t="shared" si="871"/>
        <v>SBK</v>
      </c>
      <c r="H3041">
        <f t="shared" si="872"/>
        <v>105</v>
      </c>
      <c r="I3041">
        <f t="shared" si="873"/>
        <v>42591</v>
      </c>
      <c r="J3041">
        <f t="shared" si="874"/>
        <v>42595</v>
      </c>
      <c r="K3041" t="str">
        <f t="shared" si="875"/>
        <v>NQQ1</v>
      </c>
      <c r="L3041">
        <f t="shared" si="876"/>
        <v>115</v>
      </c>
      <c r="M3041">
        <f t="shared" si="877"/>
        <v>4</v>
      </c>
      <c r="N3041">
        <f t="shared" si="878"/>
        <v>0</v>
      </c>
      <c r="O3041">
        <f t="shared" si="879"/>
        <v>0</v>
      </c>
      <c r="P3041" s="52" t="str">
        <f t="shared" si="880"/>
        <v>BOOKING.COM</v>
      </c>
      <c r="Q3041" s="52" t="str">
        <f t="shared" si="881"/>
        <v>*JBS HOTELS</v>
      </c>
      <c r="R3041" s="52" t="str">
        <f t="shared" si="882"/>
        <v>TOERKOOP REISBURO DE VEER</v>
      </c>
    </row>
    <row r="3042" spans="1:18" ht="15" customHeight="1">
      <c r="A3042" t="str">
        <f t="shared" si="865"/>
        <v>JAPANWALA, SAAID</v>
      </c>
      <c r="B3042" t="str">
        <f t="shared" si="866"/>
        <v>806-173018</v>
      </c>
      <c r="C3042">
        <f t="shared" si="867"/>
        <v>93155045</v>
      </c>
      <c r="D3042" t="str">
        <f t="shared" si="868"/>
        <v>Checked Out</v>
      </c>
      <c r="E3042" t="str">
        <f t="shared" si="869"/>
        <v>CRS</v>
      </c>
      <c r="F3042" t="str">
        <f t="shared" si="870"/>
        <v>RACK</v>
      </c>
      <c r="G3042" t="str">
        <f t="shared" si="871"/>
        <v>SBK</v>
      </c>
      <c r="H3042">
        <f t="shared" si="872"/>
        <v>105</v>
      </c>
      <c r="I3042">
        <f t="shared" si="873"/>
        <v>42591</v>
      </c>
      <c r="J3042">
        <f t="shared" si="874"/>
        <v>42595</v>
      </c>
      <c r="K3042" t="str">
        <f t="shared" si="875"/>
        <v>NQQ1</v>
      </c>
      <c r="L3042">
        <f t="shared" si="876"/>
        <v>115</v>
      </c>
      <c r="M3042">
        <f t="shared" si="877"/>
        <v>4</v>
      </c>
      <c r="N3042">
        <f t="shared" si="878"/>
        <v>0</v>
      </c>
      <c r="O3042">
        <f t="shared" si="879"/>
        <v>0</v>
      </c>
      <c r="P3042" s="52" t="str">
        <f t="shared" si="880"/>
        <v>BOOKING.COM</v>
      </c>
      <c r="Q3042" s="52" t="str">
        <f t="shared" si="881"/>
        <v>*JBS HOTELS</v>
      </c>
      <c r="R3042" s="52" t="str">
        <f t="shared" si="882"/>
        <v>TOERKOOP REISBURO DE VEER</v>
      </c>
    </row>
    <row r="3043" spans="1:18" ht="15" customHeight="1">
      <c r="A3043" t="str">
        <f t="shared" si="865"/>
        <v>JAPANWALA, SAAID</v>
      </c>
      <c r="B3043" t="str">
        <f t="shared" si="866"/>
        <v>806-173018</v>
      </c>
      <c r="C3043">
        <f t="shared" si="867"/>
        <v>93155045</v>
      </c>
      <c r="D3043" t="str">
        <f t="shared" si="868"/>
        <v>Checked Out</v>
      </c>
      <c r="E3043" t="str">
        <f t="shared" si="869"/>
        <v>CRS</v>
      </c>
      <c r="F3043" t="str">
        <f t="shared" si="870"/>
        <v>RACK</v>
      </c>
      <c r="G3043" t="str">
        <f t="shared" si="871"/>
        <v>SBK</v>
      </c>
      <c r="H3043">
        <f t="shared" si="872"/>
        <v>105</v>
      </c>
      <c r="I3043">
        <f t="shared" si="873"/>
        <v>42591</v>
      </c>
      <c r="J3043">
        <f t="shared" si="874"/>
        <v>42595</v>
      </c>
      <c r="K3043" t="str">
        <f t="shared" si="875"/>
        <v>NQQ1</v>
      </c>
      <c r="L3043">
        <f t="shared" si="876"/>
        <v>115</v>
      </c>
      <c r="M3043">
        <f t="shared" si="877"/>
        <v>4</v>
      </c>
      <c r="N3043">
        <f t="shared" si="878"/>
        <v>0</v>
      </c>
      <c r="O3043">
        <f t="shared" si="879"/>
        <v>0</v>
      </c>
      <c r="P3043" s="52" t="str">
        <f t="shared" si="880"/>
        <v>BOOKING.COM</v>
      </c>
      <c r="Q3043" s="52" t="str">
        <f t="shared" si="881"/>
        <v>*JBS HOTELS</v>
      </c>
      <c r="R3043" s="52" t="str">
        <f t="shared" si="882"/>
        <v>TOERKOOP REISBURO DE VEER</v>
      </c>
    </row>
    <row r="3044" spans="1:18" ht="15" customHeight="1">
      <c r="A3044" t="str">
        <f t="shared" si="865"/>
        <v>JAPANWALA, SAAID</v>
      </c>
      <c r="B3044" t="str">
        <f t="shared" si="866"/>
        <v>806-173018</v>
      </c>
      <c r="C3044">
        <f t="shared" si="867"/>
        <v>93155045</v>
      </c>
      <c r="D3044" t="str">
        <f t="shared" si="868"/>
        <v>Checked Out</v>
      </c>
      <c r="E3044" t="str">
        <f t="shared" si="869"/>
        <v>CRS</v>
      </c>
      <c r="F3044" t="str">
        <f t="shared" si="870"/>
        <v>RACK</v>
      </c>
      <c r="G3044" t="str">
        <f t="shared" si="871"/>
        <v>SBK</v>
      </c>
      <c r="H3044">
        <f t="shared" si="872"/>
        <v>105</v>
      </c>
      <c r="I3044">
        <f t="shared" si="873"/>
        <v>42591</v>
      </c>
      <c r="J3044">
        <f t="shared" si="874"/>
        <v>42595</v>
      </c>
      <c r="K3044" t="str">
        <f t="shared" si="875"/>
        <v>NQQ1</v>
      </c>
      <c r="L3044">
        <f t="shared" si="876"/>
        <v>115</v>
      </c>
      <c r="M3044">
        <f t="shared" si="877"/>
        <v>4</v>
      </c>
      <c r="N3044">
        <f t="shared" si="878"/>
        <v>0</v>
      </c>
      <c r="O3044">
        <f t="shared" si="879"/>
        <v>0</v>
      </c>
      <c r="P3044" s="52" t="str">
        <f t="shared" si="880"/>
        <v>BOOKING.COM</v>
      </c>
      <c r="Q3044" s="52" t="str">
        <f t="shared" si="881"/>
        <v>*JBS HOTELS</v>
      </c>
      <c r="R3044" s="52" t="str">
        <f t="shared" si="882"/>
        <v>TOERKOOP REISBURO DE VEER</v>
      </c>
    </row>
    <row r="3045" spans="1:18" ht="15" customHeight="1">
      <c r="A3045" t="str">
        <f t="shared" si="865"/>
        <v>JAPANWALA, SAAID</v>
      </c>
      <c r="B3045" t="str">
        <f t="shared" si="866"/>
        <v>806-173018</v>
      </c>
      <c r="C3045">
        <f t="shared" si="867"/>
        <v>93155045</v>
      </c>
      <c r="D3045" t="str">
        <f t="shared" si="868"/>
        <v>Checked Out</v>
      </c>
      <c r="E3045" t="str">
        <f t="shared" si="869"/>
        <v>CRS</v>
      </c>
      <c r="F3045" t="str">
        <f t="shared" si="870"/>
        <v>RACK</v>
      </c>
      <c r="G3045" t="str">
        <f t="shared" si="871"/>
        <v>SBK</v>
      </c>
      <c r="H3045">
        <f t="shared" si="872"/>
        <v>105</v>
      </c>
      <c r="I3045">
        <f t="shared" si="873"/>
        <v>42591</v>
      </c>
      <c r="J3045">
        <f t="shared" si="874"/>
        <v>42595</v>
      </c>
      <c r="K3045" t="str">
        <f t="shared" si="875"/>
        <v>NQQ1</v>
      </c>
      <c r="L3045">
        <f t="shared" si="876"/>
        <v>115</v>
      </c>
      <c r="M3045">
        <f t="shared" si="877"/>
        <v>4</v>
      </c>
      <c r="N3045">
        <f t="shared" si="878"/>
        <v>0</v>
      </c>
      <c r="O3045">
        <f t="shared" si="879"/>
        <v>0</v>
      </c>
      <c r="P3045" s="52" t="str">
        <f t="shared" si="880"/>
        <v>BOOKING.COM</v>
      </c>
      <c r="Q3045" s="52" t="str">
        <f t="shared" si="881"/>
        <v>*JBS HOTELS</v>
      </c>
      <c r="R3045" s="52" t="str">
        <f t="shared" si="882"/>
        <v>TOERKOOP REISBURO DE VEER</v>
      </c>
    </row>
    <row r="3046" spans="1:18" ht="15" customHeight="1">
      <c r="A3046" t="str">
        <f t="shared" si="865"/>
        <v>JAPANWALA, SAAID</v>
      </c>
      <c r="B3046" t="str">
        <f t="shared" si="866"/>
        <v>806-173018</v>
      </c>
      <c r="C3046">
        <f t="shared" si="867"/>
        <v>93155045</v>
      </c>
      <c r="D3046" t="str">
        <f t="shared" si="868"/>
        <v>Checked Out</v>
      </c>
      <c r="E3046" t="str">
        <f t="shared" si="869"/>
        <v>CRS</v>
      </c>
      <c r="F3046" t="str">
        <f t="shared" si="870"/>
        <v>RACK</v>
      </c>
      <c r="G3046" t="str">
        <f t="shared" si="871"/>
        <v>SBK</v>
      </c>
      <c r="H3046">
        <f t="shared" si="872"/>
        <v>105</v>
      </c>
      <c r="I3046">
        <f t="shared" si="873"/>
        <v>42591</v>
      </c>
      <c r="J3046">
        <f t="shared" si="874"/>
        <v>42595</v>
      </c>
      <c r="K3046" t="str">
        <f t="shared" si="875"/>
        <v>NQQ1</v>
      </c>
      <c r="L3046">
        <f t="shared" si="876"/>
        <v>115</v>
      </c>
      <c r="M3046">
        <f t="shared" si="877"/>
        <v>4</v>
      </c>
      <c r="N3046">
        <f t="shared" si="878"/>
        <v>0</v>
      </c>
      <c r="O3046">
        <f t="shared" si="879"/>
        <v>0</v>
      </c>
      <c r="P3046" s="52" t="str">
        <f t="shared" si="880"/>
        <v>BOOKING.COM</v>
      </c>
      <c r="Q3046" s="52" t="str">
        <f t="shared" si="881"/>
        <v>*JBS HOTELS</v>
      </c>
      <c r="R3046" s="52" t="str">
        <f t="shared" si="882"/>
        <v>TOERKOOP REISBURO DE VEER</v>
      </c>
    </row>
    <row r="3047" spans="1:18" ht="15" customHeight="1">
      <c r="A3047" t="str">
        <f t="shared" si="865"/>
        <v>JAPANWALA, SAAID</v>
      </c>
      <c r="B3047" t="str">
        <f t="shared" si="866"/>
        <v>806-173018</v>
      </c>
      <c r="C3047">
        <f t="shared" si="867"/>
        <v>93155045</v>
      </c>
      <c r="D3047" t="str">
        <f t="shared" si="868"/>
        <v>Checked Out</v>
      </c>
      <c r="E3047" t="str">
        <f t="shared" si="869"/>
        <v>CRS</v>
      </c>
      <c r="F3047" t="str">
        <f t="shared" si="870"/>
        <v>RACK</v>
      </c>
      <c r="G3047" t="str">
        <f t="shared" si="871"/>
        <v>SBK</v>
      </c>
      <c r="H3047">
        <f t="shared" si="872"/>
        <v>105</v>
      </c>
      <c r="I3047">
        <f t="shared" si="873"/>
        <v>42591</v>
      </c>
      <c r="J3047">
        <f t="shared" si="874"/>
        <v>42595</v>
      </c>
      <c r="K3047" t="str">
        <f t="shared" si="875"/>
        <v>NQQ1</v>
      </c>
      <c r="L3047">
        <f t="shared" si="876"/>
        <v>115</v>
      </c>
      <c r="M3047">
        <f t="shared" si="877"/>
        <v>4</v>
      </c>
      <c r="N3047">
        <f t="shared" si="878"/>
        <v>0</v>
      </c>
      <c r="O3047">
        <f t="shared" si="879"/>
        <v>0</v>
      </c>
      <c r="P3047" s="52" t="str">
        <f t="shared" si="880"/>
        <v>BOOKING.COM</v>
      </c>
      <c r="Q3047" s="52" t="str">
        <f t="shared" si="881"/>
        <v>*JBS HOTELS</v>
      </c>
      <c r="R3047" s="52" t="str">
        <f t="shared" si="882"/>
        <v>TOERKOOP REISBURO DE VEER</v>
      </c>
    </row>
    <row r="3048" spans="1:18" ht="15" customHeight="1">
      <c r="A3048" t="str">
        <f t="shared" si="865"/>
        <v>JAPANWALA, SAAID</v>
      </c>
      <c r="B3048" t="str">
        <f t="shared" si="866"/>
        <v>806-173018</v>
      </c>
      <c r="C3048">
        <f t="shared" si="867"/>
        <v>93155045</v>
      </c>
      <c r="D3048" t="str">
        <f t="shared" si="868"/>
        <v>Checked Out</v>
      </c>
      <c r="E3048" t="str">
        <f t="shared" si="869"/>
        <v>CRS</v>
      </c>
      <c r="F3048" t="str">
        <f t="shared" si="870"/>
        <v>RACK</v>
      </c>
      <c r="G3048" t="str">
        <f t="shared" si="871"/>
        <v>SBK</v>
      </c>
      <c r="H3048">
        <f t="shared" si="872"/>
        <v>105</v>
      </c>
      <c r="I3048">
        <f t="shared" si="873"/>
        <v>42591</v>
      </c>
      <c r="J3048">
        <f t="shared" si="874"/>
        <v>42595</v>
      </c>
      <c r="K3048" t="str">
        <f t="shared" si="875"/>
        <v>NQQ1</v>
      </c>
      <c r="L3048">
        <f t="shared" si="876"/>
        <v>115</v>
      </c>
      <c r="M3048">
        <f t="shared" si="877"/>
        <v>4</v>
      </c>
      <c r="N3048">
        <f t="shared" si="878"/>
        <v>0</v>
      </c>
      <c r="O3048">
        <f t="shared" si="879"/>
        <v>0</v>
      </c>
      <c r="P3048" s="52" t="str">
        <f t="shared" si="880"/>
        <v>BOOKING.COM</v>
      </c>
      <c r="Q3048" s="52" t="str">
        <f t="shared" si="881"/>
        <v>*JBS HOTELS</v>
      </c>
      <c r="R3048" s="52" t="str">
        <f t="shared" si="882"/>
        <v>TOERKOOP REISBURO DE VEER</v>
      </c>
    </row>
    <row r="3049" spans="1:18" ht="15" customHeight="1">
      <c r="A3049" t="str">
        <f t="shared" si="865"/>
        <v>JAPANWALA, SAAID</v>
      </c>
      <c r="B3049" t="str">
        <f t="shared" si="866"/>
        <v>806-173018</v>
      </c>
      <c r="C3049">
        <f t="shared" si="867"/>
        <v>93155045</v>
      </c>
      <c r="D3049" t="str">
        <f t="shared" si="868"/>
        <v>Checked Out</v>
      </c>
      <c r="E3049" t="str">
        <f t="shared" si="869"/>
        <v>CRS</v>
      </c>
      <c r="F3049" t="str">
        <f t="shared" si="870"/>
        <v>RACK</v>
      </c>
      <c r="G3049" t="str">
        <f t="shared" si="871"/>
        <v>SBK</v>
      </c>
      <c r="H3049">
        <f t="shared" si="872"/>
        <v>105</v>
      </c>
      <c r="I3049">
        <f t="shared" si="873"/>
        <v>42591</v>
      </c>
      <c r="J3049">
        <f t="shared" si="874"/>
        <v>42595</v>
      </c>
      <c r="K3049" t="str">
        <f t="shared" si="875"/>
        <v>NQQ1</v>
      </c>
      <c r="L3049">
        <f t="shared" si="876"/>
        <v>115</v>
      </c>
      <c r="M3049">
        <f t="shared" si="877"/>
        <v>4</v>
      </c>
      <c r="N3049">
        <f t="shared" si="878"/>
        <v>0</v>
      </c>
      <c r="O3049">
        <f t="shared" si="879"/>
        <v>0</v>
      </c>
      <c r="P3049" s="52" t="str">
        <f t="shared" si="880"/>
        <v>BOOKING.COM</v>
      </c>
      <c r="Q3049" s="52" t="str">
        <f t="shared" si="881"/>
        <v>*JBS HOTELS</v>
      </c>
      <c r="R3049" s="52" t="str">
        <f t="shared" si="882"/>
        <v>TOERKOOP REISBURO DE VEER</v>
      </c>
    </row>
    <row r="3050" spans="1:18" ht="15" customHeight="1">
      <c r="A3050" t="str">
        <f t="shared" si="865"/>
        <v>JAPANWALA, SAAID</v>
      </c>
      <c r="B3050" t="str">
        <f t="shared" si="866"/>
        <v>806-173018</v>
      </c>
      <c r="C3050">
        <f t="shared" si="867"/>
        <v>93155045</v>
      </c>
      <c r="D3050" t="str">
        <f t="shared" si="868"/>
        <v>Checked Out</v>
      </c>
      <c r="E3050" t="str">
        <f t="shared" si="869"/>
        <v>CRS</v>
      </c>
      <c r="F3050" t="str">
        <f t="shared" si="870"/>
        <v>RACK</v>
      </c>
      <c r="G3050" t="str">
        <f t="shared" si="871"/>
        <v>SBK</v>
      </c>
      <c r="H3050">
        <f t="shared" si="872"/>
        <v>105</v>
      </c>
      <c r="I3050">
        <f t="shared" si="873"/>
        <v>42591</v>
      </c>
      <c r="J3050">
        <f t="shared" si="874"/>
        <v>42595</v>
      </c>
      <c r="K3050" t="str">
        <f t="shared" si="875"/>
        <v>NQQ1</v>
      </c>
      <c r="L3050">
        <f t="shared" si="876"/>
        <v>115</v>
      </c>
      <c r="M3050">
        <f t="shared" si="877"/>
        <v>4</v>
      </c>
      <c r="N3050">
        <f t="shared" si="878"/>
        <v>0</v>
      </c>
      <c r="O3050">
        <f t="shared" si="879"/>
        <v>0</v>
      </c>
      <c r="P3050" s="52" t="str">
        <f t="shared" si="880"/>
        <v>BOOKING.COM</v>
      </c>
      <c r="Q3050" s="52" t="str">
        <f t="shared" si="881"/>
        <v>*JBS HOTELS</v>
      </c>
      <c r="R3050" s="52" t="str">
        <f t="shared" si="882"/>
        <v>TOERKOOP REISBURO DE VEER</v>
      </c>
    </row>
    <row r="3051" spans="1:18" ht="15" customHeight="1">
      <c r="A3051" t="str">
        <f t="shared" si="865"/>
        <v>JAPANWALA, SAAID</v>
      </c>
      <c r="B3051" t="str">
        <f t="shared" si="866"/>
        <v>806-173018</v>
      </c>
      <c r="C3051">
        <f t="shared" si="867"/>
        <v>93155045</v>
      </c>
      <c r="D3051" t="str">
        <f t="shared" si="868"/>
        <v>Checked Out</v>
      </c>
      <c r="E3051" t="str">
        <f t="shared" si="869"/>
        <v>CRS</v>
      </c>
      <c r="F3051" t="str">
        <f t="shared" si="870"/>
        <v>RACK</v>
      </c>
      <c r="G3051" t="str">
        <f t="shared" si="871"/>
        <v>SBK</v>
      </c>
      <c r="H3051">
        <f t="shared" si="872"/>
        <v>105</v>
      </c>
      <c r="I3051">
        <f t="shared" si="873"/>
        <v>42591</v>
      </c>
      <c r="J3051">
        <f t="shared" si="874"/>
        <v>42595</v>
      </c>
      <c r="K3051" t="str">
        <f t="shared" si="875"/>
        <v>NQQ1</v>
      </c>
      <c r="L3051">
        <f t="shared" si="876"/>
        <v>115</v>
      </c>
      <c r="M3051">
        <f t="shared" si="877"/>
        <v>4</v>
      </c>
      <c r="N3051">
        <f t="shared" si="878"/>
        <v>0</v>
      </c>
      <c r="O3051">
        <f t="shared" si="879"/>
        <v>0</v>
      </c>
      <c r="P3051" s="52" t="str">
        <f t="shared" si="880"/>
        <v>BOOKING.COM</v>
      </c>
      <c r="Q3051" s="52" t="str">
        <f t="shared" si="881"/>
        <v>*JBS HOTELS</v>
      </c>
      <c r="R3051" s="52" t="str">
        <f t="shared" si="882"/>
        <v>TOERKOOP REISBURO DE VEER</v>
      </c>
    </row>
    <row r="3052" spans="1:18" ht="15" customHeight="1">
      <c r="A3052" t="str">
        <f t="shared" si="865"/>
        <v>JAPANWALA, SAAID</v>
      </c>
      <c r="B3052" t="str">
        <f t="shared" si="866"/>
        <v>806-173018</v>
      </c>
      <c r="C3052">
        <f t="shared" si="867"/>
        <v>93155045</v>
      </c>
      <c r="D3052" t="str">
        <f t="shared" si="868"/>
        <v>Checked Out</v>
      </c>
      <c r="E3052" t="str">
        <f t="shared" si="869"/>
        <v>CRS</v>
      </c>
      <c r="F3052" t="str">
        <f t="shared" si="870"/>
        <v>RACK</v>
      </c>
      <c r="G3052" t="str">
        <f t="shared" si="871"/>
        <v>SBK</v>
      </c>
      <c r="H3052">
        <f t="shared" si="872"/>
        <v>105</v>
      </c>
      <c r="I3052">
        <f t="shared" si="873"/>
        <v>42591</v>
      </c>
      <c r="J3052">
        <f t="shared" si="874"/>
        <v>42595</v>
      </c>
      <c r="K3052" t="str">
        <f t="shared" si="875"/>
        <v>NQQ1</v>
      </c>
      <c r="L3052">
        <f t="shared" si="876"/>
        <v>115</v>
      </c>
      <c r="M3052">
        <f t="shared" si="877"/>
        <v>4</v>
      </c>
      <c r="N3052">
        <f t="shared" si="878"/>
        <v>0</v>
      </c>
      <c r="O3052">
        <f t="shared" si="879"/>
        <v>0</v>
      </c>
      <c r="P3052" s="52" t="str">
        <f t="shared" si="880"/>
        <v>BOOKING.COM</v>
      </c>
      <c r="Q3052" s="52" t="str">
        <f t="shared" si="881"/>
        <v>*JBS HOTELS</v>
      </c>
      <c r="R3052" s="52" t="str">
        <f t="shared" si="882"/>
        <v>TOERKOOP REISBURO DE VEER</v>
      </c>
    </row>
    <row r="3053" spans="1:18" ht="15" customHeight="1">
      <c r="A3053" t="str">
        <f t="shared" si="865"/>
        <v>JAPANWALA, SAAID</v>
      </c>
      <c r="B3053" t="str">
        <f t="shared" si="866"/>
        <v>806-173018</v>
      </c>
      <c r="C3053">
        <f t="shared" si="867"/>
        <v>93155045</v>
      </c>
      <c r="D3053" t="str">
        <f t="shared" si="868"/>
        <v>Checked Out</v>
      </c>
      <c r="E3053" t="str">
        <f t="shared" si="869"/>
        <v>CRS</v>
      </c>
      <c r="F3053" t="str">
        <f t="shared" si="870"/>
        <v>RACK</v>
      </c>
      <c r="G3053" t="str">
        <f t="shared" si="871"/>
        <v>SBK</v>
      </c>
      <c r="H3053">
        <f t="shared" si="872"/>
        <v>105</v>
      </c>
      <c r="I3053">
        <f t="shared" si="873"/>
        <v>42591</v>
      </c>
      <c r="J3053">
        <f t="shared" si="874"/>
        <v>42595</v>
      </c>
      <c r="K3053" t="str">
        <f t="shared" si="875"/>
        <v>NQQ1</v>
      </c>
      <c r="L3053">
        <f t="shared" si="876"/>
        <v>115</v>
      </c>
      <c r="M3053">
        <f t="shared" si="877"/>
        <v>4</v>
      </c>
      <c r="N3053">
        <f t="shared" si="878"/>
        <v>0</v>
      </c>
      <c r="O3053">
        <f t="shared" si="879"/>
        <v>0</v>
      </c>
      <c r="P3053" s="52" t="str">
        <f t="shared" si="880"/>
        <v>BOOKING.COM</v>
      </c>
      <c r="Q3053" s="52" t="str">
        <f t="shared" si="881"/>
        <v>*JBS HOTELS</v>
      </c>
      <c r="R3053" s="52" t="str">
        <f t="shared" si="882"/>
        <v>TOERKOOP REISBURO DE VEER</v>
      </c>
    </row>
    <row r="3054" spans="1:18" ht="15" customHeight="1">
      <c r="A3054" t="str">
        <f t="shared" si="865"/>
        <v>JAPANWALA, SAAID</v>
      </c>
      <c r="B3054" t="str">
        <f t="shared" si="866"/>
        <v>806-173018</v>
      </c>
      <c r="C3054">
        <f t="shared" si="867"/>
        <v>93155045</v>
      </c>
      <c r="D3054" t="str">
        <f t="shared" si="868"/>
        <v>Checked Out</v>
      </c>
      <c r="E3054" t="str">
        <f t="shared" si="869"/>
        <v>CRS</v>
      </c>
      <c r="F3054" t="str">
        <f t="shared" si="870"/>
        <v>RACK</v>
      </c>
      <c r="G3054" t="str">
        <f t="shared" si="871"/>
        <v>SBK</v>
      </c>
      <c r="H3054">
        <f t="shared" si="872"/>
        <v>105</v>
      </c>
      <c r="I3054">
        <f t="shared" si="873"/>
        <v>42591</v>
      </c>
      <c r="J3054">
        <f t="shared" si="874"/>
        <v>42595</v>
      </c>
      <c r="K3054" t="str">
        <f t="shared" si="875"/>
        <v>NQQ1</v>
      </c>
      <c r="L3054">
        <f t="shared" si="876"/>
        <v>115</v>
      </c>
      <c r="M3054">
        <f t="shared" si="877"/>
        <v>4</v>
      </c>
      <c r="N3054">
        <f t="shared" si="878"/>
        <v>0</v>
      </c>
      <c r="O3054">
        <f t="shared" si="879"/>
        <v>0</v>
      </c>
      <c r="P3054" s="52" t="str">
        <f t="shared" si="880"/>
        <v>BOOKING.COM</v>
      </c>
      <c r="Q3054" s="52" t="str">
        <f t="shared" si="881"/>
        <v>*JBS HOTELS</v>
      </c>
      <c r="R3054" s="52" t="str">
        <f t="shared" si="882"/>
        <v>TOERKOOP REISBURO DE VEER</v>
      </c>
    </row>
    <row r="3055" spans="1:18" ht="15" customHeight="1">
      <c r="A3055" t="str">
        <f t="shared" si="865"/>
        <v>JAPANWALA, SAAID</v>
      </c>
      <c r="B3055" t="str">
        <f t="shared" si="866"/>
        <v>806-173018</v>
      </c>
      <c r="C3055">
        <f t="shared" si="867"/>
        <v>93155045</v>
      </c>
      <c r="D3055" t="str">
        <f t="shared" si="868"/>
        <v>Checked Out</v>
      </c>
      <c r="E3055" t="str">
        <f t="shared" si="869"/>
        <v>CRS</v>
      </c>
      <c r="F3055" t="str">
        <f t="shared" si="870"/>
        <v>RACK</v>
      </c>
      <c r="G3055" t="str">
        <f t="shared" si="871"/>
        <v>SBK</v>
      </c>
      <c r="H3055">
        <f t="shared" si="872"/>
        <v>105</v>
      </c>
      <c r="I3055">
        <f t="shared" si="873"/>
        <v>42591</v>
      </c>
      <c r="J3055">
        <f t="shared" si="874"/>
        <v>42595</v>
      </c>
      <c r="K3055" t="str">
        <f t="shared" si="875"/>
        <v>NQQ1</v>
      </c>
      <c r="L3055">
        <f t="shared" si="876"/>
        <v>115</v>
      </c>
      <c r="M3055">
        <f t="shared" si="877"/>
        <v>4</v>
      </c>
      <c r="N3055">
        <f t="shared" si="878"/>
        <v>0</v>
      </c>
      <c r="O3055">
        <f t="shared" si="879"/>
        <v>0</v>
      </c>
      <c r="P3055" s="52" t="str">
        <f t="shared" si="880"/>
        <v>BOOKING.COM</v>
      </c>
      <c r="Q3055" s="52" t="str">
        <f t="shared" si="881"/>
        <v>*JBS HOTELS</v>
      </c>
      <c r="R3055" s="52" t="str">
        <f t="shared" si="882"/>
        <v>TOERKOOP REISBURO DE VEER</v>
      </c>
    </row>
    <row r="3056" spans="1:18" ht="15" customHeight="1">
      <c r="A3056" t="str">
        <f t="shared" si="865"/>
        <v>JAPANWALA, SAAID</v>
      </c>
      <c r="B3056" t="str">
        <f t="shared" si="866"/>
        <v>806-173018</v>
      </c>
      <c r="C3056">
        <f t="shared" si="867"/>
        <v>93155045</v>
      </c>
      <c r="D3056" t="str">
        <f t="shared" si="868"/>
        <v>Checked Out</v>
      </c>
      <c r="E3056" t="str">
        <f t="shared" si="869"/>
        <v>CRS</v>
      </c>
      <c r="F3056" t="str">
        <f t="shared" si="870"/>
        <v>RACK</v>
      </c>
      <c r="G3056" t="str">
        <f t="shared" si="871"/>
        <v>SBK</v>
      </c>
      <c r="H3056">
        <f t="shared" si="872"/>
        <v>105</v>
      </c>
      <c r="I3056">
        <f t="shared" si="873"/>
        <v>42591</v>
      </c>
      <c r="J3056">
        <f t="shared" si="874"/>
        <v>42595</v>
      </c>
      <c r="K3056" t="str">
        <f t="shared" si="875"/>
        <v>NQQ1</v>
      </c>
      <c r="L3056">
        <f t="shared" si="876"/>
        <v>115</v>
      </c>
      <c r="M3056">
        <f t="shared" si="877"/>
        <v>4</v>
      </c>
      <c r="N3056">
        <f t="shared" si="878"/>
        <v>0</v>
      </c>
      <c r="O3056">
        <f t="shared" si="879"/>
        <v>0</v>
      </c>
      <c r="P3056" s="52" t="str">
        <f t="shared" si="880"/>
        <v>BOOKING.COM</v>
      </c>
      <c r="Q3056" s="52" t="str">
        <f t="shared" si="881"/>
        <v>*JBS HOTELS</v>
      </c>
      <c r="R3056" s="52" t="str">
        <f t="shared" si="882"/>
        <v>TOERKOOP REISBURO DE VEER</v>
      </c>
    </row>
    <row r="3057" spans="1:18" ht="15" customHeight="1">
      <c r="A3057" t="str">
        <f t="shared" si="865"/>
        <v>JAPANWALA, SAAID</v>
      </c>
      <c r="B3057" t="str">
        <f t="shared" si="866"/>
        <v>806-173018</v>
      </c>
      <c r="C3057">
        <f t="shared" si="867"/>
        <v>93155045</v>
      </c>
      <c r="D3057" t="str">
        <f t="shared" si="868"/>
        <v>Checked Out</v>
      </c>
      <c r="E3057" t="str">
        <f t="shared" si="869"/>
        <v>CRS</v>
      </c>
      <c r="F3057" t="str">
        <f t="shared" si="870"/>
        <v>RACK</v>
      </c>
      <c r="G3057" t="str">
        <f t="shared" si="871"/>
        <v>SBK</v>
      </c>
      <c r="H3057">
        <f t="shared" si="872"/>
        <v>105</v>
      </c>
      <c r="I3057">
        <f t="shared" si="873"/>
        <v>42591</v>
      </c>
      <c r="J3057">
        <f t="shared" si="874"/>
        <v>42595</v>
      </c>
      <c r="K3057" t="str">
        <f t="shared" si="875"/>
        <v>NQQ1</v>
      </c>
      <c r="L3057">
        <f t="shared" si="876"/>
        <v>115</v>
      </c>
      <c r="M3057">
        <f t="shared" si="877"/>
        <v>4</v>
      </c>
      <c r="N3057">
        <f t="shared" si="878"/>
        <v>0</v>
      </c>
      <c r="O3057">
        <f t="shared" si="879"/>
        <v>0</v>
      </c>
      <c r="P3057" s="52" t="str">
        <f t="shared" si="880"/>
        <v>BOOKING.COM</v>
      </c>
      <c r="Q3057" s="52" t="str">
        <f t="shared" si="881"/>
        <v>*JBS HOTELS</v>
      </c>
      <c r="R3057" s="52" t="str">
        <f t="shared" si="882"/>
        <v>TOERKOOP REISBURO DE VEER</v>
      </c>
    </row>
    <row r="3058" spans="1:18" ht="15" customHeight="1">
      <c r="A3058" t="str">
        <f t="shared" si="865"/>
        <v>JAPANWALA, SAAID</v>
      </c>
      <c r="B3058" t="str">
        <f t="shared" si="866"/>
        <v>806-173018</v>
      </c>
      <c r="C3058">
        <f t="shared" si="867"/>
        <v>93155045</v>
      </c>
      <c r="D3058" t="str">
        <f t="shared" si="868"/>
        <v>Checked Out</v>
      </c>
      <c r="E3058" t="str">
        <f t="shared" si="869"/>
        <v>CRS</v>
      </c>
      <c r="F3058" t="str">
        <f t="shared" si="870"/>
        <v>RACK</v>
      </c>
      <c r="G3058" t="str">
        <f t="shared" si="871"/>
        <v>SBK</v>
      </c>
      <c r="H3058">
        <f t="shared" si="872"/>
        <v>105</v>
      </c>
      <c r="I3058">
        <f t="shared" si="873"/>
        <v>42591</v>
      </c>
      <c r="J3058">
        <f t="shared" si="874"/>
        <v>42595</v>
      </c>
      <c r="K3058" t="str">
        <f t="shared" si="875"/>
        <v>NQQ1</v>
      </c>
      <c r="L3058">
        <f t="shared" si="876"/>
        <v>115</v>
      </c>
      <c r="M3058">
        <f t="shared" si="877"/>
        <v>4</v>
      </c>
      <c r="N3058">
        <f t="shared" si="878"/>
        <v>0</v>
      </c>
      <c r="O3058">
        <f t="shared" si="879"/>
        <v>0</v>
      </c>
      <c r="P3058" s="52" t="str">
        <f t="shared" si="880"/>
        <v>BOOKING.COM</v>
      </c>
      <c r="Q3058" s="52" t="str">
        <f t="shared" si="881"/>
        <v>*JBS HOTELS</v>
      </c>
      <c r="R3058" s="52" t="str">
        <f t="shared" si="882"/>
        <v>TOERKOOP REISBURO DE VEER</v>
      </c>
    </row>
    <row r="3059" spans="1:18" ht="15" customHeight="1">
      <c r="A3059" t="str">
        <f t="shared" si="865"/>
        <v>JAPANWALA, SAAID</v>
      </c>
      <c r="B3059" t="str">
        <f t="shared" si="866"/>
        <v>806-173018</v>
      </c>
      <c r="C3059">
        <f t="shared" si="867"/>
        <v>93155045</v>
      </c>
      <c r="D3059" t="str">
        <f t="shared" si="868"/>
        <v>Checked Out</v>
      </c>
      <c r="E3059" t="str">
        <f t="shared" si="869"/>
        <v>CRS</v>
      </c>
      <c r="F3059" t="str">
        <f t="shared" si="870"/>
        <v>RACK</v>
      </c>
      <c r="G3059" t="str">
        <f t="shared" si="871"/>
        <v>SBK</v>
      </c>
      <c r="H3059">
        <f t="shared" si="872"/>
        <v>105</v>
      </c>
      <c r="I3059">
        <f t="shared" si="873"/>
        <v>42591</v>
      </c>
      <c r="J3059">
        <f t="shared" si="874"/>
        <v>42595</v>
      </c>
      <c r="K3059" t="str">
        <f t="shared" si="875"/>
        <v>NQQ1</v>
      </c>
      <c r="L3059">
        <f t="shared" si="876"/>
        <v>115</v>
      </c>
      <c r="M3059">
        <f t="shared" si="877"/>
        <v>4</v>
      </c>
      <c r="N3059">
        <f t="shared" si="878"/>
        <v>0</v>
      </c>
      <c r="O3059">
        <f t="shared" si="879"/>
        <v>0</v>
      </c>
      <c r="P3059" s="52" t="str">
        <f t="shared" si="880"/>
        <v>BOOKING.COM</v>
      </c>
      <c r="Q3059" s="52" t="str">
        <f t="shared" si="881"/>
        <v>*JBS HOTELS</v>
      </c>
      <c r="R3059" s="52" t="str">
        <f t="shared" si="882"/>
        <v>TOERKOOP REISBURO DE VEER</v>
      </c>
    </row>
    <row r="3060" spans="1:18" ht="15" customHeight="1">
      <c r="A3060" t="str">
        <f t="shared" si="865"/>
        <v>JAPANWALA, SAAID</v>
      </c>
      <c r="B3060" t="str">
        <f t="shared" si="866"/>
        <v>806-173018</v>
      </c>
      <c r="C3060">
        <f t="shared" si="867"/>
        <v>93155045</v>
      </c>
      <c r="D3060" t="str">
        <f t="shared" si="868"/>
        <v>Checked Out</v>
      </c>
      <c r="E3060" t="str">
        <f t="shared" si="869"/>
        <v>CRS</v>
      </c>
      <c r="F3060" t="str">
        <f t="shared" si="870"/>
        <v>RACK</v>
      </c>
      <c r="G3060" t="str">
        <f t="shared" si="871"/>
        <v>SBK</v>
      </c>
      <c r="H3060">
        <f t="shared" si="872"/>
        <v>105</v>
      </c>
      <c r="I3060">
        <f t="shared" si="873"/>
        <v>42591</v>
      </c>
      <c r="J3060">
        <f t="shared" si="874"/>
        <v>42595</v>
      </c>
      <c r="K3060" t="str">
        <f t="shared" si="875"/>
        <v>NQQ1</v>
      </c>
      <c r="L3060">
        <f t="shared" si="876"/>
        <v>115</v>
      </c>
      <c r="M3060">
        <f t="shared" si="877"/>
        <v>4</v>
      </c>
      <c r="N3060">
        <f t="shared" si="878"/>
        <v>0</v>
      </c>
      <c r="O3060">
        <f t="shared" si="879"/>
        <v>0</v>
      </c>
      <c r="P3060" s="52" t="str">
        <f t="shared" si="880"/>
        <v>BOOKING.COM</v>
      </c>
      <c r="Q3060" s="52" t="str">
        <f t="shared" si="881"/>
        <v>*JBS HOTELS</v>
      </c>
      <c r="R3060" s="52" t="str">
        <f t="shared" si="882"/>
        <v>TOERKOOP REISBURO DE VEER</v>
      </c>
    </row>
    <row r="3061" spans="1:18" ht="15" customHeight="1">
      <c r="A3061" t="str">
        <f t="shared" si="865"/>
        <v>JAPANWALA, SAAID</v>
      </c>
      <c r="B3061" t="str">
        <f t="shared" si="866"/>
        <v>806-173018</v>
      </c>
      <c r="C3061">
        <f t="shared" si="867"/>
        <v>93155045</v>
      </c>
      <c r="D3061" t="str">
        <f t="shared" si="868"/>
        <v>Checked Out</v>
      </c>
      <c r="E3061" t="str">
        <f t="shared" si="869"/>
        <v>CRS</v>
      </c>
      <c r="F3061" t="str">
        <f t="shared" si="870"/>
        <v>RACK</v>
      </c>
      <c r="G3061" t="str">
        <f t="shared" si="871"/>
        <v>SBK</v>
      </c>
      <c r="H3061">
        <f t="shared" si="872"/>
        <v>105</v>
      </c>
      <c r="I3061">
        <f t="shared" si="873"/>
        <v>42591</v>
      </c>
      <c r="J3061">
        <f t="shared" si="874"/>
        <v>42595</v>
      </c>
      <c r="K3061" t="str">
        <f t="shared" si="875"/>
        <v>NQQ1</v>
      </c>
      <c r="L3061">
        <f t="shared" si="876"/>
        <v>115</v>
      </c>
      <c r="M3061">
        <f t="shared" si="877"/>
        <v>4</v>
      </c>
      <c r="N3061">
        <f t="shared" si="878"/>
        <v>0</v>
      </c>
      <c r="O3061">
        <f t="shared" si="879"/>
        <v>0</v>
      </c>
      <c r="P3061" s="52" t="str">
        <f t="shared" si="880"/>
        <v>BOOKING.COM</v>
      </c>
      <c r="Q3061" s="52" t="str">
        <f t="shared" si="881"/>
        <v>*JBS HOTELS</v>
      </c>
      <c r="R3061" s="52" t="str">
        <f t="shared" si="882"/>
        <v>TOERKOOP REISBURO DE VEER</v>
      </c>
    </row>
    <row r="3062" spans="1:18" ht="15" customHeight="1">
      <c r="A3062" t="str">
        <f t="shared" si="865"/>
        <v>JAPANWALA, SAAID</v>
      </c>
      <c r="B3062" t="str">
        <f t="shared" si="866"/>
        <v>806-173018</v>
      </c>
      <c r="C3062">
        <f t="shared" si="867"/>
        <v>93155045</v>
      </c>
      <c r="D3062" t="str">
        <f t="shared" si="868"/>
        <v>Checked Out</v>
      </c>
      <c r="E3062" t="str">
        <f t="shared" si="869"/>
        <v>CRS</v>
      </c>
      <c r="F3062" t="str">
        <f t="shared" si="870"/>
        <v>RACK</v>
      </c>
      <c r="G3062" t="str">
        <f t="shared" si="871"/>
        <v>SBK</v>
      </c>
      <c r="H3062">
        <f t="shared" si="872"/>
        <v>105</v>
      </c>
      <c r="I3062">
        <f t="shared" si="873"/>
        <v>42591</v>
      </c>
      <c r="J3062">
        <f t="shared" si="874"/>
        <v>42595</v>
      </c>
      <c r="K3062" t="str">
        <f t="shared" si="875"/>
        <v>NQQ1</v>
      </c>
      <c r="L3062">
        <f t="shared" si="876"/>
        <v>115</v>
      </c>
      <c r="M3062">
        <f t="shared" si="877"/>
        <v>4</v>
      </c>
      <c r="N3062">
        <f t="shared" si="878"/>
        <v>0</v>
      </c>
      <c r="O3062">
        <f t="shared" si="879"/>
        <v>0</v>
      </c>
      <c r="P3062" s="52" t="str">
        <f t="shared" si="880"/>
        <v>BOOKING.COM</v>
      </c>
      <c r="Q3062" s="52" t="str">
        <f t="shared" si="881"/>
        <v>*JBS HOTELS</v>
      </c>
      <c r="R3062" s="52" t="str">
        <f t="shared" si="882"/>
        <v>TOERKOOP REISBURO DE VEER</v>
      </c>
    </row>
    <row r="3063" spans="1:18" ht="15" customHeight="1">
      <c r="A3063" t="str">
        <f t="shared" si="865"/>
        <v>JAPANWALA, SAAID</v>
      </c>
      <c r="B3063" t="str">
        <f t="shared" si="866"/>
        <v>806-173018</v>
      </c>
      <c r="C3063">
        <f t="shared" si="867"/>
        <v>93155045</v>
      </c>
      <c r="D3063" t="str">
        <f t="shared" si="868"/>
        <v>Checked Out</v>
      </c>
      <c r="E3063" t="str">
        <f t="shared" si="869"/>
        <v>CRS</v>
      </c>
      <c r="F3063" t="str">
        <f t="shared" si="870"/>
        <v>RACK</v>
      </c>
      <c r="G3063" t="str">
        <f t="shared" si="871"/>
        <v>SBK</v>
      </c>
      <c r="H3063">
        <f t="shared" si="872"/>
        <v>105</v>
      </c>
      <c r="I3063">
        <f t="shared" si="873"/>
        <v>42591</v>
      </c>
      <c r="J3063">
        <f t="shared" si="874"/>
        <v>42595</v>
      </c>
      <c r="K3063" t="str">
        <f t="shared" si="875"/>
        <v>NQQ1</v>
      </c>
      <c r="L3063">
        <f t="shared" si="876"/>
        <v>115</v>
      </c>
      <c r="M3063">
        <f t="shared" si="877"/>
        <v>4</v>
      </c>
      <c r="N3063">
        <f t="shared" si="878"/>
        <v>0</v>
      </c>
      <c r="O3063">
        <f t="shared" si="879"/>
        <v>0</v>
      </c>
      <c r="P3063" s="52" t="str">
        <f t="shared" si="880"/>
        <v>BOOKING.COM</v>
      </c>
      <c r="Q3063" s="52" t="str">
        <f t="shared" si="881"/>
        <v>*JBS HOTELS</v>
      </c>
      <c r="R3063" s="52" t="str">
        <f t="shared" si="882"/>
        <v>TOERKOOP REISBURO DE VEER</v>
      </c>
    </row>
    <row r="3064" spans="1:18" ht="15" customHeight="1">
      <c r="A3064" t="str">
        <f t="shared" si="865"/>
        <v>JAPANWALA, SAAID</v>
      </c>
      <c r="B3064" t="str">
        <f t="shared" si="866"/>
        <v>806-173018</v>
      </c>
      <c r="C3064">
        <f t="shared" si="867"/>
        <v>93155045</v>
      </c>
      <c r="D3064" t="str">
        <f t="shared" si="868"/>
        <v>Checked Out</v>
      </c>
      <c r="E3064" t="str">
        <f t="shared" si="869"/>
        <v>CRS</v>
      </c>
      <c r="F3064" t="str">
        <f t="shared" si="870"/>
        <v>RACK</v>
      </c>
      <c r="G3064" t="str">
        <f t="shared" si="871"/>
        <v>SBK</v>
      </c>
      <c r="H3064">
        <f t="shared" si="872"/>
        <v>105</v>
      </c>
      <c r="I3064">
        <f t="shared" si="873"/>
        <v>42591</v>
      </c>
      <c r="J3064">
        <f t="shared" si="874"/>
        <v>42595</v>
      </c>
      <c r="K3064" t="str">
        <f t="shared" si="875"/>
        <v>NQQ1</v>
      </c>
      <c r="L3064">
        <f t="shared" si="876"/>
        <v>115</v>
      </c>
      <c r="M3064">
        <f t="shared" si="877"/>
        <v>4</v>
      </c>
      <c r="N3064">
        <f t="shared" si="878"/>
        <v>0</v>
      </c>
      <c r="O3064">
        <f t="shared" si="879"/>
        <v>0</v>
      </c>
      <c r="P3064" s="52" t="str">
        <f t="shared" si="880"/>
        <v>BOOKING.COM</v>
      </c>
      <c r="Q3064" s="52" t="str">
        <f t="shared" si="881"/>
        <v>*JBS HOTELS</v>
      </c>
      <c r="R3064" s="52" t="str">
        <f t="shared" si="882"/>
        <v>TOERKOOP REISBURO DE VEER</v>
      </c>
    </row>
    <row r="3065" spans="1:18" ht="15" customHeight="1">
      <c r="A3065" t="str">
        <f t="shared" si="865"/>
        <v>JAPANWALA, SAAID</v>
      </c>
      <c r="B3065" t="str">
        <f t="shared" si="866"/>
        <v>806-173018</v>
      </c>
      <c r="C3065">
        <f t="shared" si="867"/>
        <v>93155045</v>
      </c>
      <c r="D3065" t="str">
        <f t="shared" si="868"/>
        <v>Checked Out</v>
      </c>
      <c r="E3065" t="str">
        <f t="shared" si="869"/>
        <v>CRS</v>
      </c>
      <c r="F3065" t="str">
        <f t="shared" si="870"/>
        <v>RACK</v>
      </c>
      <c r="G3065" t="str">
        <f t="shared" si="871"/>
        <v>SBK</v>
      </c>
      <c r="H3065">
        <f t="shared" si="872"/>
        <v>105</v>
      </c>
      <c r="I3065">
        <f t="shared" si="873"/>
        <v>42591</v>
      </c>
      <c r="J3065">
        <f t="shared" si="874"/>
        <v>42595</v>
      </c>
      <c r="K3065" t="str">
        <f t="shared" si="875"/>
        <v>NQQ1</v>
      </c>
      <c r="L3065">
        <f t="shared" si="876"/>
        <v>115</v>
      </c>
      <c r="M3065">
        <f t="shared" si="877"/>
        <v>4</v>
      </c>
      <c r="N3065">
        <f t="shared" si="878"/>
        <v>0</v>
      </c>
      <c r="O3065">
        <f t="shared" si="879"/>
        <v>0</v>
      </c>
      <c r="P3065" s="52" t="str">
        <f t="shared" si="880"/>
        <v>BOOKING.COM</v>
      </c>
      <c r="Q3065" s="52" t="str">
        <f t="shared" si="881"/>
        <v>*JBS HOTELS</v>
      </c>
      <c r="R3065" s="52" t="str">
        <f t="shared" si="882"/>
        <v>TOERKOOP REISBURO DE VEER</v>
      </c>
    </row>
    <row r="3066" spans="1:18" ht="15" customHeight="1">
      <c r="A3066" t="str">
        <f t="shared" si="865"/>
        <v>JAPANWALA, SAAID</v>
      </c>
      <c r="B3066" t="str">
        <f t="shared" si="866"/>
        <v>806-173018</v>
      </c>
      <c r="C3066">
        <f t="shared" si="867"/>
        <v>93155045</v>
      </c>
      <c r="D3066" t="str">
        <f t="shared" si="868"/>
        <v>Checked Out</v>
      </c>
      <c r="E3066" t="str">
        <f t="shared" si="869"/>
        <v>CRS</v>
      </c>
      <c r="F3066" t="str">
        <f t="shared" si="870"/>
        <v>RACK</v>
      </c>
      <c r="G3066" t="str">
        <f t="shared" si="871"/>
        <v>SBK</v>
      </c>
      <c r="H3066">
        <f t="shared" si="872"/>
        <v>105</v>
      </c>
      <c r="I3066">
        <f t="shared" si="873"/>
        <v>42591</v>
      </c>
      <c r="J3066">
        <f t="shared" si="874"/>
        <v>42595</v>
      </c>
      <c r="K3066" t="str">
        <f t="shared" si="875"/>
        <v>NQQ1</v>
      </c>
      <c r="L3066">
        <f t="shared" si="876"/>
        <v>115</v>
      </c>
      <c r="M3066">
        <f t="shared" si="877"/>
        <v>4</v>
      </c>
      <c r="N3066">
        <f t="shared" si="878"/>
        <v>0</v>
      </c>
      <c r="O3066">
        <f t="shared" si="879"/>
        <v>0</v>
      </c>
      <c r="P3066" s="52" t="str">
        <f t="shared" si="880"/>
        <v>BOOKING.COM</v>
      </c>
      <c r="Q3066" s="52" t="str">
        <f t="shared" si="881"/>
        <v>*JBS HOTELS</v>
      </c>
      <c r="R3066" s="52" t="str">
        <f t="shared" si="882"/>
        <v>TOERKOOP REISBURO DE VEER</v>
      </c>
    </row>
    <row r="3067" spans="1:18" ht="15" customHeight="1">
      <c r="A3067" t="str">
        <f t="shared" si="865"/>
        <v>JAPANWALA, SAAID</v>
      </c>
      <c r="B3067" t="str">
        <f t="shared" si="866"/>
        <v>806-173018</v>
      </c>
      <c r="C3067">
        <f t="shared" si="867"/>
        <v>93155045</v>
      </c>
      <c r="D3067" t="str">
        <f t="shared" si="868"/>
        <v>Checked Out</v>
      </c>
      <c r="E3067" t="str">
        <f t="shared" si="869"/>
        <v>CRS</v>
      </c>
      <c r="F3067" t="str">
        <f t="shared" si="870"/>
        <v>RACK</v>
      </c>
      <c r="G3067" t="str">
        <f t="shared" si="871"/>
        <v>SBK</v>
      </c>
      <c r="H3067">
        <f t="shared" si="872"/>
        <v>105</v>
      </c>
      <c r="I3067">
        <f t="shared" si="873"/>
        <v>42591</v>
      </c>
      <c r="J3067">
        <f t="shared" si="874"/>
        <v>42595</v>
      </c>
      <c r="K3067" t="str">
        <f t="shared" si="875"/>
        <v>NQQ1</v>
      </c>
      <c r="L3067">
        <f t="shared" si="876"/>
        <v>115</v>
      </c>
      <c r="M3067">
        <f t="shared" si="877"/>
        <v>4</v>
      </c>
      <c r="N3067">
        <f t="shared" si="878"/>
        <v>0</v>
      </c>
      <c r="O3067">
        <f t="shared" si="879"/>
        <v>0</v>
      </c>
      <c r="P3067" s="52" t="str">
        <f t="shared" si="880"/>
        <v>BOOKING.COM</v>
      </c>
      <c r="Q3067" s="52" t="str">
        <f t="shared" si="881"/>
        <v>*JBS HOTELS</v>
      </c>
      <c r="R3067" s="52" t="str">
        <f t="shared" si="882"/>
        <v>TOERKOOP REISBURO DE VEER</v>
      </c>
    </row>
    <row r="3068" spans="1:18" ht="15" customHeight="1">
      <c r="A3068" t="str">
        <f t="shared" si="865"/>
        <v>JAPANWALA, SAAID</v>
      </c>
      <c r="B3068" t="str">
        <f t="shared" si="866"/>
        <v>806-173018</v>
      </c>
      <c r="C3068">
        <f t="shared" si="867"/>
        <v>93155045</v>
      </c>
      <c r="D3068" t="str">
        <f t="shared" si="868"/>
        <v>Checked Out</v>
      </c>
      <c r="E3068" t="str">
        <f t="shared" si="869"/>
        <v>CRS</v>
      </c>
      <c r="F3068" t="str">
        <f t="shared" si="870"/>
        <v>RACK</v>
      </c>
      <c r="G3068" t="str">
        <f t="shared" si="871"/>
        <v>SBK</v>
      </c>
      <c r="H3068">
        <f t="shared" si="872"/>
        <v>105</v>
      </c>
      <c r="I3068">
        <f t="shared" si="873"/>
        <v>42591</v>
      </c>
      <c r="J3068">
        <f t="shared" si="874"/>
        <v>42595</v>
      </c>
      <c r="K3068" t="str">
        <f t="shared" si="875"/>
        <v>NQQ1</v>
      </c>
      <c r="L3068">
        <f t="shared" si="876"/>
        <v>115</v>
      </c>
      <c r="M3068">
        <f t="shared" si="877"/>
        <v>4</v>
      </c>
      <c r="N3068">
        <f t="shared" si="878"/>
        <v>0</v>
      </c>
      <c r="O3068">
        <f t="shared" si="879"/>
        <v>0</v>
      </c>
      <c r="P3068" s="52" t="str">
        <f t="shared" si="880"/>
        <v>BOOKING.COM</v>
      </c>
      <c r="Q3068" s="52" t="str">
        <f t="shared" si="881"/>
        <v>*JBS HOTELS</v>
      </c>
      <c r="R3068" s="52" t="str">
        <f t="shared" si="882"/>
        <v>TOERKOOP REISBURO DE VEER</v>
      </c>
    </row>
    <row r="3069" spans="1:18" ht="15" customHeight="1">
      <c r="A3069" t="str">
        <f t="shared" si="865"/>
        <v>JAPANWALA, SAAID</v>
      </c>
      <c r="B3069" t="str">
        <f t="shared" si="866"/>
        <v>806-173018</v>
      </c>
      <c r="C3069">
        <f t="shared" si="867"/>
        <v>93155045</v>
      </c>
      <c r="D3069" t="str">
        <f t="shared" si="868"/>
        <v>Checked Out</v>
      </c>
      <c r="E3069" t="str">
        <f t="shared" si="869"/>
        <v>CRS</v>
      </c>
      <c r="F3069" t="str">
        <f t="shared" si="870"/>
        <v>RACK</v>
      </c>
      <c r="G3069" t="str">
        <f t="shared" si="871"/>
        <v>SBK</v>
      </c>
      <c r="H3069">
        <f t="shared" si="872"/>
        <v>105</v>
      </c>
      <c r="I3069">
        <f t="shared" si="873"/>
        <v>42591</v>
      </c>
      <c r="J3069">
        <f t="shared" si="874"/>
        <v>42595</v>
      </c>
      <c r="K3069" t="str">
        <f t="shared" si="875"/>
        <v>NQQ1</v>
      </c>
      <c r="L3069">
        <f t="shared" si="876"/>
        <v>115</v>
      </c>
      <c r="M3069">
        <f t="shared" si="877"/>
        <v>4</v>
      </c>
      <c r="N3069">
        <f t="shared" si="878"/>
        <v>0</v>
      </c>
      <c r="O3069">
        <f t="shared" si="879"/>
        <v>0</v>
      </c>
      <c r="P3069" s="52" t="str">
        <f t="shared" si="880"/>
        <v>BOOKING.COM</v>
      </c>
      <c r="Q3069" s="52" t="str">
        <f t="shared" si="881"/>
        <v>*JBS HOTELS</v>
      </c>
      <c r="R3069" s="52" t="str">
        <f t="shared" si="882"/>
        <v>TOERKOOP REISBURO DE VEER</v>
      </c>
    </row>
    <row r="3070" spans="1:18" ht="15" customHeight="1">
      <c r="A3070" t="str">
        <f t="shared" si="865"/>
        <v>JAPANWALA, SAAID</v>
      </c>
      <c r="B3070" t="str">
        <f t="shared" si="866"/>
        <v>806-173018</v>
      </c>
      <c r="C3070">
        <f t="shared" si="867"/>
        <v>93155045</v>
      </c>
      <c r="D3070" t="str">
        <f t="shared" si="868"/>
        <v>Checked Out</v>
      </c>
      <c r="E3070" t="str">
        <f t="shared" si="869"/>
        <v>CRS</v>
      </c>
      <c r="F3070" t="str">
        <f t="shared" si="870"/>
        <v>RACK</v>
      </c>
      <c r="G3070" t="str">
        <f t="shared" si="871"/>
        <v>SBK</v>
      </c>
      <c r="H3070">
        <f t="shared" si="872"/>
        <v>105</v>
      </c>
      <c r="I3070">
        <f t="shared" si="873"/>
        <v>42591</v>
      </c>
      <c r="J3070">
        <f t="shared" si="874"/>
        <v>42595</v>
      </c>
      <c r="K3070" t="str">
        <f t="shared" si="875"/>
        <v>NQQ1</v>
      </c>
      <c r="L3070">
        <f t="shared" si="876"/>
        <v>115</v>
      </c>
      <c r="M3070">
        <f t="shared" si="877"/>
        <v>4</v>
      </c>
      <c r="N3070">
        <f t="shared" si="878"/>
        <v>0</v>
      </c>
      <c r="O3070">
        <f t="shared" si="879"/>
        <v>0</v>
      </c>
      <c r="P3070" s="52" t="str">
        <f t="shared" si="880"/>
        <v>BOOKING.COM</v>
      </c>
      <c r="Q3070" s="52" t="str">
        <f t="shared" si="881"/>
        <v>*JBS HOTELS</v>
      </c>
      <c r="R3070" s="52" t="str">
        <f t="shared" si="882"/>
        <v>TOERKOOP REISBURO DE VEER</v>
      </c>
    </row>
    <row r="3071" spans="1:18" ht="15" customHeight="1">
      <c r="A3071" t="str">
        <f t="shared" si="865"/>
        <v>JAPANWALA, SAAID</v>
      </c>
      <c r="B3071" t="str">
        <f t="shared" si="866"/>
        <v>806-173018</v>
      </c>
      <c r="C3071">
        <f t="shared" si="867"/>
        <v>93155045</v>
      </c>
      <c r="D3071" t="str">
        <f t="shared" si="868"/>
        <v>Checked Out</v>
      </c>
      <c r="E3071" t="str">
        <f t="shared" si="869"/>
        <v>CRS</v>
      </c>
      <c r="F3071" t="str">
        <f t="shared" si="870"/>
        <v>RACK</v>
      </c>
      <c r="G3071" t="str">
        <f t="shared" si="871"/>
        <v>SBK</v>
      </c>
      <c r="H3071">
        <f t="shared" si="872"/>
        <v>105</v>
      </c>
      <c r="I3071">
        <f t="shared" si="873"/>
        <v>42591</v>
      </c>
      <c r="J3071">
        <f t="shared" si="874"/>
        <v>42595</v>
      </c>
      <c r="K3071" t="str">
        <f t="shared" si="875"/>
        <v>NQQ1</v>
      </c>
      <c r="L3071">
        <f t="shared" si="876"/>
        <v>115</v>
      </c>
      <c r="M3071">
        <f t="shared" si="877"/>
        <v>4</v>
      </c>
      <c r="N3071">
        <f t="shared" si="878"/>
        <v>0</v>
      </c>
      <c r="O3071">
        <f t="shared" si="879"/>
        <v>0</v>
      </c>
      <c r="P3071" s="52" t="str">
        <f t="shared" si="880"/>
        <v>BOOKING.COM</v>
      </c>
      <c r="Q3071" s="52" t="str">
        <f t="shared" si="881"/>
        <v>*JBS HOTELS</v>
      </c>
      <c r="R3071" s="52" t="str">
        <f t="shared" si="882"/>
        <v>TOERKOOP REISBURO DE VEER</v>
      </c>
    </row>
    <row r="3072" spans="1:18" ht="15" customHeight="1">
      <c r="A3072" t="str">
        <f t="shared" si="865"/>
        <v>JAPANWALA, SAAID</v>
      </c>
      <c r="B3072" t="str">
        <f t="shared" si="866"/>
        <v>806-173018</v>
      </c>
      <c r="C3072">
        <f t="shared" si="867"/>
        <v>93155045</v>
      </c>
      <c r="D3072" t="str">
        <f t="shared" si="868"/>
        <v>Checked Out</v>
      </c>
      <c r="E3072" t="str">
        <f t="shared" si="869"/>
        <v>CRS</v>
      </c>
      <c r="F3072" t="str">
        <f t="shared" si="870"/>
        <v>RACK</v>
      </c>
      <c r="G3072" t="str">
        <f t="shared" si="871"/>
        <v>SBK</v>
      </c>
      <c r="H3072">
        <f t="shared" si="872"/>
        <v>105</v>
      </c>
      <c r="I3072">
        <f t="shared" si="873"/>
        <v>42591</v>
      </c>
      <c r="J3072">
        <f t="shared" si="874"/>
        <v>42595</v>
      </c>
      <c r="K3072" t="str">
        <f t="shared" si="875"/>
        <v>NQQ1</v>
      </c>
      <c r="L3072">
        <f t="shared" si="876"/>
        <v>115</v>
      </c>
      <c r="M3072">
        <f t="shared" si="877"/>
        <v>4</v>
      </c>
      <c r="N3072">
        <f t="shared" si="878"/>
        <v>0</v>
      </c>
      <c r="O3072">
        <f t="shared" si="879"/>
        <v>0</v>
      </c>
      <c r="P3072" s="52" t="str">
        <f t="shared" si="880"/>
        <v>BOOKING.COM</v>
      </c>
      <c r="Q3072" s="52" t="str">
        <f t="shared" si="881"/>
        <v>*JBS HOTELS</v>
      </c>
      <c r="R3072" s="52" t="str">
        <f t="shared" si="882"/>
        <v>TOERKOOP REISBURO DE VEER</v>
      </c>
    </row>
    <row r="3073" spans="1:18" ht="15" customHeight="1">
      <c r="A3073" t="str">
        <f t="shared" si="865"/>
        <v>JAPANWALA, SAAID</v>
      </c>
      <c r="B3073" t="str">
        <f t="shared" si="866"/>
        <v>806-173018</v>
      </c>
      <c r="C3073">
        <f t="shared" si="867"/>
        <v>93155045</v>
      </c>
      <c r="D3073" t="str">
        <f t="shared" si="868"/>
        <v>Checked Out</v>
      </c>
      <c r="E3073" t="str">
        <f t="shared" si="869"/>
        <v>CRS</v>
      </c>
      <c r="F3073" t="str">
        <f t="shared" si="870"/>
        <v>RACK</v>
      </c>
      <c r="G3073" t="str">
        <f t="shared" si="871"/>
        <v>SBK</v>
      </c>
      <c r="H3073">
        <f t="shared" si="872"/>
        <v>105</v>
      </c>
      <c r="I3073">
        <f t="shared" si="873"/>
        <v>42591</v>
      </c>
      <c r="J3073">
        <f t="shared" si="874"/>
        <v>42595</v>
      </c>
      <c r="K3073" t="str">
        <f t="shared" si="875"/>
        <v>NQQ1</v>
      </c>
      <c r="L3073">
        <f t="shared" si="876"/>
        <v>115</v>
      </c>
      <c r="M3073">
        <f t="shared" si="877"/>
        <v>4</v>
      </c>
      <c r="N3073">
        <f t="shared" si="878"/>
        <v>0</v>
      </c>
      <c r="O3073">
        <f t="shared" si="879"/>
        <v>0</v>
      </c>
      <c r="P3073" s="52" t="str">
        <f t="shared" si="880"/>
        <v>BOOKING.COM</v>
      </c>
      <c r="Q3073" s="52" t="str">
        <f t="shared" si="881"/>
        <v>*JBS HOTELS</v>
      </c>
      <c r="R3073" s="52" t="str">
        <f t="shared" si="882"/>
        <v>TOERKOOP REISBURO DE VEER</v>
      </c>
    </row>
    <row r="3074" spans="1:18" ht="15" customHeight="1">
      <c r="A3074" t="str">
        <f t="shared" si="865"/>
        <v>JAPANWALA, SAAID</v>
      </c>
      <c r="B3074" t="str">
        <f t="shared" si="866"/>
        <v>806-173018</v>
      </c>
      <c r="C3074">
        <f t="shared" si="867"/>
        <v>93155045</v>
      </c>
      <c r="D3074" t="str">
        <f t="shared" si="868"/>
        <v>Checked Out</v>
      </c>
      <c r="E3074" t="str">
        <f t="shared" si="869"/>
        <v>CRS</v>
      </c>
      <c r="F3074" t="str">
        <f t="shared" si="870"/>
        <v>RACK</v>
      </c>
      <c r="G3074" t="str">
        <f t="shared" si="871"/>
        <v>SBK</v>
      </c>
      <c r="H3074">
        <f t="shared" si="872"/>
        <v>105</v>
      </c>
      <c r="I3074">
        <f t="shared" si="873"/>
        <v>42591</v>
      </c>
      <c r="J3074">
        <f t="shared" si="874"/>
        <v>42595</v>
      </c>
      <c r="K3074" t="str">
        <f t="shared" si="875"/>
        <v>NQQ1</v>
      </c>
      <c r="L3074">
        <f t="shared" si="876"/>
        <v>115</v>
      </c>
      <c r="M3074">
        <f t="shared" si="877"/>
        <v>4</v>
      </c>
      <c r="N3074">
        <f t="shared" si="878"/>
        <v>0</v>
      </c>
      <c r="O3074">
        <f t="shared" si="879"/>
        <v>0</v>
      </c>
      <c r="P3074" s="52" t="str">
        <f t="shared" si="880"/>
        <v>BOOKING.COM</v>
      </c>
      <c r="Q3074" s="52" t="str">
        <f t="shared" si="881"/>
        <v>*JBS HOTELS</v>
      </c>
      <c r="R3074" s="52" t="str">
        <f t="shared" si="882"/>
        <v>TOERKOOP REISBURO DE VEER</v>
      </c>
    </row>
    <row r="3075" spans="1:18" ht="15" customHeight="1">
      <c r="A3075" t="str">
        <f t="shared" si="865"/>
        <v>JAPANWALA, SAAID</v>
      </c>
      <c r="B3075" t="str">
        <f t="shared" si="866"/>
        <v>806-173018</v>
      </c>
      <c r="C3075">
        <f t="shared" si="867"/>
        <v>93155045</v>
      </c>
      <c r="D3075" t="str">
        <f t="shared" si="868"/>
        <v>Checked Out</v>
      </c>
      <c r="E3075" t="str">
        <f t="shared" si="869"/>
        <v>CRS</v>
      </c>
      <c r="F3075" t="str">
        <f t="shared" si="870"/>
        <v>RACK</v>
      </c>
      <c r="G3075" t="str">
        <f t="shared" si="871"/>
        <v>SBK</v>
      </c>
      <c r="H3075">
        <f t="shared" si="872"/>
        <v>105</v>
      </c>
      <c r="I3075">
        <f t="shared" si="873"/>
        <v>42591</v>
      </c>
      <c r="J3075">
        <f t="shared" si="874"/>
        <v>42595</v>
      </c>
      <c r="K3075" t="str">
        <f t="shared" si="875"/>
        <v>NQQ1</v>
      </c>
      <c r="L3075">
        <f t="shared" si="876"/>
        <v>115</v>
      </c>
      <c r="M3075">
        <f t="shared" si="877"/>
        <v>4</v>
      </c>
      <c r="N3075">
        <f t="shared" si="878"/>
        <v>0</v>
      </c>
      <c r="O3075">
        <f t="shared" si="879"/>
        <v>0</v>
      </c>
      <c r="P3075" s="52" t="str">
        <f t="shared" si="880"/>
        <v>BOOKING.COM</v>
      </c>
      <c r="Q3075" s="52" t="str">
        <f t="shared" si="881"/>
        <v>*JBS HOTELS</v>
      </c>
      <c r="R3075" s="52" t="str">
        <f t="shared" si="882"/>
        <v>TOERKOOP REISBURO DE VEER</v>
      </c>
    </row>
    <row r="3076" spans="1:18" ht="15" customHeight="1">
      <c r="A3076" t="str">
        <f t="shared" si="865"/>
        <v>JAPANWALA, SAAID</v>
      </c>
      <c r="B3076" t="str">
        <f t="shared" si="866"/>
        <v>806-173018</v>
      </c>
      <c r="C3076">
        <f t="shared" si="867"/>
        <v>93155045</v>
      </c>
      <c r="D3076" t="str">
        <f t="shared" si="868"/>
        <v>Checked Out</v>
      </c>
      <c r="E3076" t="str">
        <f t="shared" si="869"/>
        <v>CRS</v>
      </c>
      <c r="F3076" t="str">
        <f t="shared" si="870"/>
        <v>RACK</v>
      </c>
      <c r="G3076" t="str">
        <f t="shared" si="871"/>
        <v>SBK</v>
      </c>
      <c r="H3076">
        <f t="shared" si="872"/>
        <v>105</v>
      </c>
      <c r="I3076">
        <f t="shared" si="873"/>
        <v>42591</v>
      </c>
      <c r="J3076">
        <f t="shared" si="874"/>
        <v>42595</v>
      </c>
      <c r="K3076" t="str">
        <f t="shared" si="875"/>
        <v>NQQ1</v>
      </c>
      <c r="L3076">
        <f t="shared" si="876"/>
        <v>115</v>
      </c>
      <c r="M3076">
        <f t="shared" si="877"/>
        <v>4</v>
      </c>
      <c r="N3076">
        <f t="shared" si="878"/>
        <v>0</v>
      </c>
      <c r="O3076">
        <f t="shared" si="879"/>
        <v>0</v>
      </c>
      <c r="P3076" s="52" t="str">
        <f t="shared" si="880"/>
        <v>BOOKING.COM</v>
      </c>
      <c r="Q3076" s="52" t="str">
        <f t="shared" si="881"/>
        <v>*JBS HOTELS</v>
      </c>
      <c r="R3076" s="52" t="str">
        <f t="shared" si="882"/>
        <v>TOERKOOP REISBURO DE VEER</v>
      </c>
    </row>
    <row r="3077" spans="1:18" ht="15" customHeight="1">
      <c r="A3077" t="str">
        <f t="shared" si="865"/>
        <v>JAPANWALA, SAAID</v>
      </c>
      <c r="B3077" t="str">
        <f t="shared" si="866"/>
        <v>806-173018</v>
      </c>
      <c r="C3077">
        <f t="shared" si="867"/>
        <v>93155045</v>
      </c>
      <c r="D3077" t="str">
        <f t="shared" si="868"/>
        <v>Checked Out</v>
      </c>
      <c r="E3077" t="str">
        <f t="shared" si="869"/>
        <v>CRS</v>
      </c>
      <c r="F3077" t="str">
        <f t="shared" si="870"/>
        <v>RACK</v>
      </c>
      <c r="G3077" t="str">
        <f t="shared" si="871"/>
        <v>SBK</v>
      </c>
      <c r="H3077">
        <f t="shared" si="872"/>
        <v>105</v>
      </c>
      <c r="I3077">
        <f t="shared" si="873"/>
        <v>42591</v>
      </c>
      <c r="J3077">
        <f t="shared" si="874"/>
        <v>42595</v>
      </c>
      <c r="K3077" t="str">
        <f t="shared" si="875"/>
        <v>NQQ1</v>
      </c>
      <c r="L3077">
        <f t="shared" si="876"/>
        <v>115</v>
      </c>
      <c r="M3077">
        <f t="shared" si="877"/>
        <v>4</v>
      </c>
      <c r="N3077">
        <f t="shared" si="878"/>
        <v>0</v>
      </c>
      <c r="O3077">
        <f t="shared" si="879"/>
        <v>0</v>
      </c>
      <c r="P3077" s="52" t="str">
        <f t="shared" si="880"/>
        <v>BOOKING.COM</v>
      </c>
      <c r="Q3077" s="52" t="str">
        <f t="shared" si="881"/>
        <v>*JBS HOTELS</v>
      </c>
      <c r="R3077" s="52" t="str">
        <f t="shared" si="882"/>
        <v>TOERKOOP REISBURO DE VEER</v>
      </c>
    </row>
    <row r="3078" spans="1:18" ht="15" customHeight="1">
      <c r="A3078" t="str">
        <f t="shared" si="865"/>
        <v>JAPANWALA, SAAID</v>
      </c>
      <c r="B3078" t="str">
        <f t="shared" si="866"/>
        <v>806-173018</v>
      </c>
      <c r="C3078">
        <f t="shared" si="867"/>
        <v>93155045</v>
      </c>
      <c r="D3078" t="str">
        <f t="shared" si="868"/>
        <v>Checked Out</v>
      </c>
      <c r="E3078" t="str">
        <f t="shared" si="869"/>
        <v>CRS</v>
      </c>
      <c r="F3078" t="str">
        <f t="shared" si="870"/>
        <v>RACK</v>
      </c>
      <c r="G3078" t="str">
        <f t="shared" si="871"/>
        <v>SBK</v>
      </c>
      <c r="H3078">
        <f t="shared" si="872"/>
        <v>105</v>
      </c>
      <c r="I3078">
        <f t="shared" si="873"/>
        <v>42591</v>
      </c>
      <c r="J3078">
        <f t="shared" si="874"/>
        <v>42595</v>
      </c>
      <c r="K3078" t="str">
        <f t="shared" si="875"/>
        <v>NQQ1</v>
      </c>
      <c r="L3078">
        <f t="shared" si="876"/>
        <v>115</v>
      </c>
      <c r="M3078">
        <f t="shared" si="877"/>
        <v>4</v>
      </c>
      <c r="N3078">
        <f t="shared" si="878"/>
        <v>0</v>
      </c>
      <c r="O3078">
        <f t="shared" si="879"/>
        <v>0</v>
      </c>
      <c r="P3078" s="52" t="str">
        <f t="shared" si="880"/>
        <v>BOOKING.COM</v>
      </c>
      <c r="Q3078" s="52" t="str">
        <f t="shared" si="881"/>
        <v>*JBS HOTELS</v>
      </c>
      <c r="R3078" s="52" t="str">
        <f t="shared" si="882"/>
        <v>TOERKOOP REISBURO DE VEER</v>
      </c>
    </row>
    <row r="3079" spans="1:18" ht="15" customHeight="1">
      <c r="A3079" t="str">
        <f t="shared" si="865"/>
        <v>JAPANWALA, SAAID</v>
      </c>
      <c r="B3079" t="str">
        <f t="shared" si="866"/>
        <v>806-173018</v>
      </c>
      <c r="C3079">
        <f t="shared" si="867"/>
        <v>93155045</v>
      </c>
      <c r="D3079" t="str">
        <f t="shared" si="868"/>
        <v>Checked Out</v>
      </c>
      <c r="E3079" t="str">
        <f t="shared" si="869"/>
        <v>CRS</v>
      </c>
      <c r="F3079" t="str">
        <f t="shared" si="870"/>
        <v>RACK</v>
      </c>
      <c r="G3079" t="str">
        <f t="shared" si="871"/>
        <v>SBK</v>
      </c>
      <c r="H3079">
        <f t="shared" si="872"/>
        <v>105</v>
      </c>
      <c r="I3079">
        <f t="shared" si="873"/>
        <v>42591</v>
      </c>
      <c r="J3079">
        <f t="shared" si="874"/>
        <v>42595</v>
      </c>
      <c r="K3079" t="str">
        <f t="shared" si="875"/>
        <v>NQQ1</v>
      </c>
      <c r="L3079">
        <f t="shared" si="876"/>
        <v>115</v>
      </c>
      <c r="M3079">
        <f t="shared" si="877"/>
        <v>4</v>
      </c>
      <c r="N3079">
        <f t="shared" si="878"/>
        <v>0</v>
      </c>
      <c r="O3079">
        <f t="shared" si="879"/>
        <v>0</v>
      </c>
      <c r="P3079" s="52" t="str">
        <f t="shared" si="880"/>
        <v>BOOKING.COM</v>
      </c>
      <c r="Q3079" s="52" t="str">
        <f t="shared" si="881"/>
        <v>*JBS HOTELS</v>
      </c>
      <c r="R3079" s="52" t="str">
        <f t="shared" si="882"/>
        <v>TOERKOOP REISBURO DE VEER</v>
      </c>
    </row>
    <row r="3080" spans="1:18" ht="15" customHeight="1">
      <c r="A3080" t="str">
        <f t="shared" si="865"/>
        <v>JAPANWALA, SAAID</v>
      </c>
      <c r="B3080" t="str">
        <f t="shared" si="866"/>
        <v>806-173018</v>
      </c>
      <c r="C3080">
        <f t="shared" si="867"/>
        <v>93155045</v>
      </c>
      <c r="D3080" t="str">
        <f t="shared" si="868"/>
        <v>Checked Out</v>
      </c>
      <c r="E3080" t="str">
        <f t="shared" si="869"/>
        <v>CRS</v>
      </c>
      <c r="F3080" t="str">
        <f t="shared" si="870"/>
        <v>RACK</v>
      </c>
      <c r="G3080" t="str">
        <f t="shared" si="871"/>
        <v>SBK</v>
      </c>
      <c r="H3080">
        <f t="shared" si="872"/>
        <v>105</v>
      </c>
      <c r="I3080">
        <f t="shared" si="873"/>
        <v>42591</v>
      </c>
      <c r="J3080">
        <f t="shared" si="874"/>
        <v>42595</v>
      </c>
      <c r="K3080" t="str">
        <f t="shared" si="875"/>
        <v>NQQ1</v>
      </c>
      <c r="L3080">
        <f t="shared" si="876"/>
        <v>115</v>
      </c>
      <c r="M3080">
        <f t="shared" si="877"/>
        <v>4</v>
      </c>
      <c r="N3080">
        <f t="shared" si="878"/>
        <v>0</v>
      </c>
      <c r="O3080">
        <f t="shared" si="879"/>
        <v>0</v>
      </c>
      <c r="P3080" s="52" t="str">
        <f t="shared" si="880"/>
        <v>BOOKING.COM</v>
      </c>
      <c r="Q3080" s="52" t="str">
        <f t="shared" si="881"/>
        <v>*JBS HOTELS</v>
      </c>
      <c r="R3080" s="52" t="str">
        <f t="shared" si="882"/>
        <v>TOERKOOP REISBURO DE VEER</v>
      </c>
    </row>
    <row r="3081" spans="1:18" ht="15" customHeight="1">
      <c r="A3081" t="str">
        <f t="shared" si="865"/>
        <v>JAPANWALA, SAAID</v>
      </c>
      <c r="B3081" t="str">
        <f t="shared" si="866"/>
        <v>806-173018</v>
      </c>
      <c r="C3081">
        <f t="shared" si="867"/>
        <v>93155045</v>
      </c>
      <c r="D3081" t="str">
        <f t="shared" si="868"/>
        <v>Checked Out</v>
      </c>
      <c r="E3081" t="str">
        <f t="shared" si="869"/>
        <v>CRS</v>
      </c>
      <c r="F3081" t="str">
        <f t="shared" si="870"/>
        <v>RACK</v>
      </c>
      <c r="G3081" t="str">
        <f t="shared" si="871"/>
        <v>SBK</v>
      </c>
      <c r="H3081">
        <f t="shared" si="872"/>
        <v>105</v>
      </c>
      <c r="I3081">
        <f t="shared" si="873"/>
        <v>42591</v>
      </c>
      <c r="J3081">
        <f t="shared" si="874"/>
        <v>42595</v>
      </c>
      <c r="K3081" t="str">
        <f t="shared" si="875"/>
        <v>NQQ1</v>
      </c>
      <c r="L3081">
        <f t="shared" si="876"/>
        <v>115</v>
      </c>
      <c r="M3081">
        <f t="shared" si="877"/>
        <v>4</v>
      </c>
      <c r="N3081">
        <f t="shared" si="878"/>
        <v>0</v>
      </c>
      <c r="O3081">
        <f t="shared" si="879"/>
        <v>0</v>
      </c>
      <c r="P3081" s="52" t="str">
        <f t="shared" si="880"/>
        <v>BOOKING.COM</v>
      </c>
      <c r="Q3081" s="52" t="str">
        <f t="shared" si="881"/>
        <v>*JBS HOTELS</v>
      </c>
      <c r="R3081" s="52" t="str">
        <f t="shared" si="882"/>
        <v>TOERKOOP REISBURO DE VEER</v>
      </c>
    </row>
    <row r="3082" spans="1:18" ht="15" customHeight="1">
      <c r="A3082" t="str">
        <f t="shared" si="865"/>
        <v>JAPANWALA, SAAID</v>
      </c>
      <c r="B3082" t="str">
        <f t="shared" si="866"/>
        <v>806-173018</v>
      </c>
      <c r="C3082">
        <f t="shared" si="867"/>
        <v>93155045</v>
      </c>
      <c r="D3082" t="str">
        <f t="shared" si="868"/>
        <v>Checked Out</v>
      </c>
      <c r="E3082" t="str">
        <f t="shared" si="869"/>
        <v>CRS</v>
      </c>
      <c r="F3082" t="str">
        <f t="shared" si="870"/>
        <v>RACK</v>
      </c>
      <c r="G3082" t="str">
        <f t="shared" si="871"/>
        <v>SBK</v>
      </c>
      <c r="H3082">
        <f t="shared" si="872"/>
        <v>105</v>
      </c>
      <c r="I3082">
        <f t="shared" si="873"/>
        <v>42591</v>
      </c>
      <c r="J3082">
        <f t="shared" si="874"/>
        <v>42595</v>
      </c>
      <c r="K3082" t="str">
        <f t="shared" si="875"/>
        <v>NQQ1</v>
      </c>
      <c r="L3082">
        <f t="shared" si="876"/>
        <v>115</v>
      </c>
      <c r="M3082">
        <f t="shared" si="877"/>
        <v>4</v>
      </c>
      <c r="N3082">
        <f t="shared" si="878"/>
        <v>0</v>
      </c>
      <c r="O3082">
        <f t="shared" si="879"/>
        <v>0</v>
      </c>
      <c r="P3082" s="52" t="str">
        <f t="shared" si="880"/>
        <v>BOOKING.COM</v>
      </c>
      <c r="Q3082" s="52" t="str">
        <f t="shared" si="881"/>
        <v>*JBS HOTELS</v>
      </c>
      <c r="R3082" s="52" t="str">
        <f t="shared" si="882"/>
        <v>TOERKOOP REISBURO DE VEER</v>
      </c>
    </row>
    <row r="3083" spans="1:18" ht="15" customHeight="1">
      <c r="A3083" t="str">
        <f t="shared" si="865"/>
        <v>JAPANWALA, SAAID</v>
      </c>
      <c r="B3083" t="str">
        <f t="shared" si="866"/>
        <v>806-173018</v>
      </c>
      <c r="C3083">
        <f t="shared" si="867"/>
        <v>93155045</v>
      </c>
      <c r="D3083" t="str">
        <f t="shared" si="868"/>
        <v>Checked Out</v>
      </c>
      <c r="E3083" t="str">
        <f t="shared" si="869"/>
        <v>CRS</v>
      </c>
      <c r="F3083" t="str">
        <f t="shared" si="870"/>
        <v>RACK</v>
      </c>
      <c r="G3083" t="str">
        <f t="shared" si="871"/>
        <v>SBK</v>
      </c>
      <c r="H3083">
        <f t="shared" si="872"/>
        <v>105</v>
      </c>
      <c r="I3083">
        <f t="shared" si="873"/>
        <v>42591</v>
      </c>
      <c r="J3083">
        <f t="shared" si="874"/>
        <v>42595</v>
      </c>
      <c r="K3083" t="str">
        <f t="shared" si="875"/>
        <v>NQQ1</v>
      </c>
      <c r="L3083">
        <f t="shared" si="876"/>
        <v>115</v>
      </c>
      <c r="M3083">
        <f t="shared" si="877"/>
        <v>4</v>
      </c>
      <c r="N3083">
        <f t="shared" si="878"/>
        <v>0</v>
      </c>
      <c r="O3083">
        <f t="shared" si="879"/>
        <v>0</v>
      </c>
      <c r="P3083" s="52" t="str">
        <f t="shared" si="880"/>
        <v>BOOKING.COM</v>
      </c>
      <c r="Q3083" s="52" t="str">
        <f t="shared" si="881"/>
        <v>*JBS HOTELS</v>
      </c>
      <c r="R3083" s="52" t="str">
        <f t="shared" si="882"/>
        <v>TOERKOOP REISBURO DE VEER</v>
      </c>
    </row>
    <row r="3084" spans="1:18" ht="15" customHeight="1">
      <c r="A3084" t="str">
        <f t="shared" si="865"/>
        <v>JAPANWALA, SAAID</v>
      </c>
      <c r="B3084" t="str">
        <f t="shared" si="866"/>
        <v>806-173018</v>
      </c>
      <c r="C3084">
        <f t="shared" si="867"/>
        <v>93155045</v>
      </c>
      <c r="D3084" t="str">
        <f t="shared" si="868"/>
        <v>Checked Out</v>
      </c>
      <c r="E3084" t="str">
        <f t="shared" si="869"/>
        <v>CRS</v>
      </c>
      <c r="F3084" t="str">
        <f t="shared" si="870"/>
        <v>RACK</v>
      </c>
      <c r="G3084" t="str">
        <f t="shared" si="871"/>
        <v>SBK</v>
      </c>
      <c r="H3084">
        <f t="shared" si="872"/>
        <v>105</v>
      </c>
      <c r="I3084">
        <f t="shared" si="873"/>
        <v>42591</v>
      </c>
      <c r="J3084">
        <f t="shared" si="874"/>
        <v>42595</v>
      </c>
      <c r="K3084" t="str">
        <f t="shared" si="875"/>
        <v>NQQ1</v>
      </c>
      <c r="L3084">
        <f t="shared" si="876"/>
        <v>115</v>
      </c>
      <c r="M3084">
        <f t="shared" si="877"/>
        <v>4</v>
      </c>
      <c r="N3084">
        <f t="shared" si="878"/>
        <v>0</v>
      </c>
      <c r="O3084">
        <f t="shared" si="879"/>
        <v>0</v>
      </c>
      <c r="P3084" s="52" t="str">
        <f t="shared" si="880"/>
        <v>BOOKING.COM</v>
      </c>
      <c r="Q3084" s="52" t="str">
        <f t="shared" si="881"/>
        <v>*JBS HOTELS</v>
      </c>
      <c r="R3084" s="52" t="str">
        <f t="shared" si="882"/>
        <v>TOERKOOP REISBURO DE VEER</v>
      </c>
    </row>
    <row r="3085" spans="1:18" ht="15" customHeight="1">
      <c r="A3085" t="str">
        <f t="shared" si="865"/>
        <v>JAPANWALA, SAAID</v>
      </c>
      <c r="B3085" t="str">
        <f t="shared" si="866"/>
        <v>806-173018</v>
      </c>
      <c r="C3085">
        <f t="shared" si="867"/>
        <v>93155045</v>
      </c>
      <c r="D3085" t="str">
        <f t="shared" si="868"/>
        <v>Checked Out</v>
      </c>
      <c r="E3085" t="str">
        <f t="shared" si="869"/>
        <v>CRS</v>
      </c>
      <c r="F3085" t="str">
        <f t="shared" si="870"/>
        <v>RACK</v>
      </c>
      <c r="G3085" t="str">
        <f t="shared" si="871"/>
        <v>SBK</v>
      </c>
      <c r="H3085">
        <f t="shared" si="872"/>
        <v>105</v>
      </c>
      <c r="I3085">
        <f t="shared" si="873"/>
        <v>42591</v>
      </c>
      <c r="J3085">
        <f t="shared" si="874"/>
        <v>42595</v>
      </c>
      <c r="K3085" t="str">
        <f t="shared" si="875"/>
        <v>NQQ1</v>
      </c>
      <c r="L3085">
        <f t="shared" si="876"/>
        <v>115</v>
      </c>
      <c r="M3085">
        <f t="shared" si="877"/>
        <v>4</v>
      </c>
      <c r="N3085">
        <f t="shared" si="878"/>
        <v>0</v>
      </c>
      <c r="O3085">
        <f t="shared" si="879"/>
        <v>0</v>
      </c>
      <c r="P3085" s="52" t="str">
        <f t="shared" si="880"/>
        <v>BOOKING.COM</v>
      </c>
      <c r="Q3085" s="52" t="str">
        <f t="shared" si="881"/>
        <v>*JBS HOTELS</v>
      </c>
      <c r="R3085" s="52" t="str">
        <f t="shared" si="882"/>
        <v>TOERKOOP REISBURO DE VEER</v>
      </c>
    </row>
    <row r="3086" spans="1:18" ht="15" customHeight="1">
      <c r="A3086" t="str">
        <f t="shared" si="865"/>
        <v>JAPANWALA, SAAID</v>
      </c>
      <c r="B3086" t="str">
        <f t="shared" si="866"/>
        <v>806-173018</v>
      </c>
      <c r="C3086">
        <f t="shared" si="867"/>
        <v>93155045</v>
      </c>
      <c r="D3086" t="str">
        <f t="shared" si="868"/>
        <v>Checked Out</v>
      </c>
      <c r="E3086" t="str">
        <f t="shared" si="869"/>
        <v>CRS</v>
      </c>
      <c r="F3086" t="str">
        <f t="shared" si="870"/>
        <v>RACK</v>
      </c>
      <c r="G3086" t="str">
        <f t="shared" si="871"/>
        <v>SBK</v>
      </c>
      <c r="H3086">
        <f t="shared" si="872"/>
        <v>105</v>
      </c>
      <c r="I3086">
        <f t="shared" si="873"/>
        <v>42591</v>
      </c>
      <c r="J3086">
        <f t="shared" si="874"/>
        <v>42595</v>
      </c>
      <c r="K3086" t="str">
        <f t="shared" si="875"/>
        <v>NQQ1</v>
      </c>
      <c r="L3086">
        <f t="shared" si="876"/>
        <v>115</v>
      </c>
      <c r="M3086">
        <f t="shared" si="877"/>
        <v>4</v>
      </c>
      <c r="N3086">
        <f t="shared" si="878"/>
        <v>0</v>
      </c>
      <c r="O3086">
        <f t="shared" si="879"/>
        <v>0</v>
      </c>
      <c r="P3086" s="52" t="str">
        <f t="shared" si="880"/>
        <v>BOOKING.COM</v>
      </c>
      <c r="Q3086" s="52" t="str">
        <f t="shared" si="881"/>
        <v>*JBS HOTELS</v>
      </c>
      <c r="R3086" s="52" t="str">
        <f t="shared" si="882"/>
        <v>TOERKOOP REISBURO DE VEER</v>
      </c>
    </row>
    <row r="3087" spans="1:18" ht="15" customHeight="1">
      <c r="A3087" t="str">
        <f t="shared" si="865"/>
        <v>JAPANWALA, SAAID</v>
      </c>
      <c r="B3087" t="str">
        <f t="shared" si="866"/>
        <v>806-173018</v>
      </c>
      <c r="C3087">
        <f t="shared" si="867"/>
        <v>93155045</v>
      </c>
      <c r="D3087" t="str">
        <f t="shared" si="868"/>
        <v>Checked Out</v>
      </c>
      <c r="E3087" t="str">
        <f t="shared" si="869"/>
        <v>CRS</v>
      </c>
      <c r="F3087" t="str">
        <f t="shared" si="870"/>
        <v>RACK</v>
      </c>
      <c r="G3087" t="str">
        <f t="shared" si="871"/>
        <v>SBK</v>
      </c>
      <c r="H3087">
        <f t="shared" si="872"/>
        <v>105</v>
      </c>
      <c r="I3087">
        <f t="shared" si="873"/>
        <v>42591</v>
      </c>
      <c r="J3087">
        <f t="shared" si="874"/>
        <v>42595</v>
      </c>
      <c r="K3087" t="str">
        <f t="shared" si="875"/>
        <v>NQQ1</v>
      </c>
      <c r="L3087">
        <f t="shared" si="876"/>
        <v>115</v>
      </c>
      <c r="M3087">
        <f t="shared" si="877"/>
        <v>4</v>
      </c>
      <c r="N3087">
        <f t="shared" si="878"/>
        <v>0</v>
      </c>
      <c r="O3087">
        <f t="shared" si="879"/>
        <v>0</v>
      </c>
      <c r="P3087" s="52" t="str">
        <f t="shared" si="880"/>
        <v>BOOKING.COM</v>
      </c>
      <c r="Q3087" s="52" t="str">
        <f t="shared" si="881"/>
        <v>*JBS HOTELS</v>
      </c>
      <c r="R3087" s="52" t="str">
        <f t="shared" si="882"/>
        <v>TOERKOOP REISBURO DE VEER</v>
      </c>
    </row>
    <row r="3088" spans="1:18" ht="15" customHeight="1">
      <c r="A3088" t="str">
        <f t="shared" si="865"/>
        <v>JAPANWALA, SAAID</v>
      </c>
      <c r="B3088" t="str">
        <f t="shared" si="866"/>
        <v>806-173018</v>
      </c>
      <c r="C3088">
        <f t="shared" si="867"/>
        <v>93155045</v>
      </c>
      <c r="D3088" t="str">
        <f t="shared" si="868"/>
        <v>Checked Out</v>
      </c>
      <c r="E3088" t="str">
        <f t="shared" si="869"/>
        <v>CRS</v>
      </c>
      <c r="F3088" t="str">
        <f t="shared" si="870"/>
        <v>RACK</v>
      </c>
      <c r="G3088" t="str">
        <f t="shared" si="871"/>
        <v>SBK</v>
      </c>
      <c r="H3088">
        <f t="shared" si="872"/>
        <v>105</v>
      </c>
      <c r="I3088">
        <f t="shared" si="873"/>
        <v>42591</v>
      </c>
      <c r="J3088">
        <f t="shared" si="874"/>
        <v>42595</v>
      </c>
      <c r="K3088" t="str">
        <f t="shared" si="875"/>
        <v>NQQ1</v>
      </c>
      <c r="L3088">
        <f t="shared" si="876"/>
        <v>115</v>
      </c>
      <c r="M3088">
        <f t="shared" si="877"/>
        <v>4</v>
      </c>
      <c r="N3088">
        <f t="shared" si="878"/>
        <v>0</v>
      </c>
      <c r="O3088">
        <f t="shared" si="879"/>
        <v>0</v>
      </c>
      <c r="P3088" s="52" t="str">
        <f t="shared" si="880"/>
        <v>BOOKING.COM</v>
      </c>
      <c r="Q3088" s="52" t="str">
        <f t="shared" si="881"/>
        <v>*JBS HOTELS</v>
      </c>
      <c r="R3088" s="52" t="str">
        <f t="shared" si="882"/>
        <v>TOERKOOP REISBURO DE VEER</v>
      </c>
    </row>
    <row r="3089" spans="1:18" ht="15" customHeight="1">
      <c r="A3089" t="str">
        <f t="shared" si="865"/>
        <v>JAPANWALA, SAAID</v>
      </c>
      <c r="B3089" t="str">
        <f t="shared" si="866"/>
        <v>806-173018</v>
      </c>
      <c r="C3089">
        <f t="shared" si="867"/>
        <v>93155045</v>
      </c>
      <c r="D3089" t="str">
        <f t="shared" si="868"/>
        <v>Checked Out</v>
      </c>
      <c r="E3089" t="str">
        <f t="shared" si="869"/>
        <v>CRS</v>
      </c>
      <c r="F3089" t="str">
        <f t="shared" si="870"/>
        <v>RACK</v>
      </c>
      <c r="G3089" t="str">
        <f t="shared" si="871"/>
        <v>SBK</v>
      </c>
      <c r="H3089">
        <f t="shared" si="872"/>
        <v>105</v>
      </c>
      <c r="I3089">
        <f t="shared" si="873"/>
        <v>42591</v>
      </c>
      <c r="J3089">
        <f t="shared" si="874"/>
        <v>42595</v>
      </c>
      <c r="K3089" t="str">
        <f t="shared" si="875"/>
        <v>NQQ1</v>
      </c>
      <c r="L3089">
        <f t="shared" si="876"/>
        <v>115</v>
      </c>
      <c r="M3089">
        <f t="shared" si="877"/>
        <v>4</v>
      </c>
      <c r="N3089">
        <f t="shared" si="878"/>
        <v>0</v>
      </c>
      <c r="O3089">
        <f t="shared" si="879"/>
        <v>0</v>
      </c>
      <c r="P3089" s="52" t="str">
        <f t="shared" si="880"/>
        <v>BOOKING.COM</v>
      </c>
      <c r="Q3089" s="52" t="str">
        <f t="shared" si="881"/>
        <v>*JBS HOTELS</v>
      </c>
      <c r="R3089" s="52" t="str">
        <f t="shared" si="882"/>
        <v>TOERKOOP REISBURO DE VEER</v>
      </c>
    </row>
    <row r="3090" spans="1:18" ht="15" customHeight="1">
      <c r="A3090" t="str">
        <f t="shared" si="865"/>
        <v>JAPANWALA, SAAID</v>
      </c>
      <c r="B3090" t="str">
        <f t="shared" si="866"/>
        <v>806-173018</v>
      </c>
      <c r="C3090">
        <f t="shared" si="867"/>
        <v>93155045</v>
      </c>
      <c r="D3090" t="str">
        <f t="shared" si="868"/>
        <v>Checked Out</v>
      </c>
      <c r="E3090" t="str">
        <f t="shared" si="869"/>
        <v>CRS</v>
      </c>
      <c r="F3090" t="str">
        <f t="shared" si="870"/>
        <v>RACK</v>
      </c>
      <c r="G3090" t="str">
        <f t="shared" si="871"/>
        <v>SBK</v>
      </c>
      <c r="H3090">
        <f t="shared" si="872"/>
        <v>105</v>
      </c>
      <c r="I3090">
        <f t="shared" si="873"/>
        <v>42591</v>
      </c>
      <c r="J3090">
        <f t="shared" si="874"/>
        <v>42595</v>
      </c>
      <c r="K3090" t="str">
        <f t="shared" si="875"/>
        <v>NQQ1</v>
      </c>
      <c r="L3090">
        <f t="shared" si="876"/>
        <v>115</v>
      </c>
      <c r="M3090">
        <f t="shared" si="877"/>
        <v>4</v>
      </c>
      <c r="N3090">
        <f t="shared" si="878"/>
        <v>0</v>
      </c>
      <c r="O3090">
        <f t="shared" si="879"/>
        <v>0</v>
      </c>
      <c r="P3090" s="52" t="str">
        <f t="shared" si="880"/>
        <v>BOOKING.COM</v>
      </c>
      <c r="Q3090" s="52" t="str">
        <f t="shared" si="881"/>
        <v>*JBS HOTELS</v>
      </c>
      <c r="R3090" s="52" t="str">
        <f t="shared" si="882"/>
        <v>TOERKOOP REISBURO DE VEER</v>
      </c>
    </row>
    <row r="3091" spans="1:18" ht="15" customHeight="1">
      <c r="A3091" t="str">
        <f t="shared" si="865"/>
        <v>JAPANWALA, SAAID</v>
      </c>
      <c r="B3091" t="str">
        <f t="shared" si="866"/>
        <v>806-173018</v>
      </c>
      <c r="C3091">
        <f t="shared" si="867"/>
        <v>93155045</v>
      </c>
      <c r="D3091" t="str">
        <f t="shared" si="868"/>
        <v>Checked Out</v>
      </c>
      <c r="E3091" t="str">
        <f t="shared" si="869"/>
        <v>CRS</v>
      </c>
      <c r="F3091" t="str">
        <f t="shared" si="870"/>
        <v>RACK</v>
      </c>
      <c r="G3091" t="str">
        <f t="shared" si="871"/>
        <v>SBK</v>
      </c>
      <c r="H3091">
        <f t="shared" si="872"/>
        <v>105</v>
      </c>
      <c r="I3091">
        <f t="shared" si="873"/>
        <v>42591</v>
      </c>
      <c r="J3091">
        <f t="shared" si="874"/>
        <v>42595</v>
      </c>
      <c r="K3091" t="str">
        <f t="shared" si="875"/>
        <v>NQQ1</v>
      </c>
      <c r="L3091">
        <f t="shared" si="876"/>
        <v>115</v>
      </c>
      <c r="M3091">
        <f t="shared" si="877"/>
        <v>4</v>
      </c>
      <c r="N3091">
        <f t="shared" si="878"/>
        <v>0</v>
      </c>
      <c r="O3091">
        <f t="shared" si="879"/>
        <v>0</v>
      </c>
      <c r="P3091" s="52" t="str">
        <f t="shared" si="880"/>
        <v>BOOKING.COM</v>
      </c>
      <c r="Q3091" s="52" t="str">
        <f t="shared" si="881"/>
        <v>*JBS HOTELS</v>
      </c>
      <c r="R3091" s="52" t="str">
        <f t="shared" si="882"/>
        <v>TOERKOOP REISBURO DE VEER</v>
      </c>
    </row>
    <row r="3092" spans="1:18" ht="15" customHeight="1">
      <c r="A3092" t="str">
        <f t="shared" si="865"/>
        <v>JAPANWALA, SAAID</v>
      </c>
      <c r="B3092" t="str">
        <f t="shared" si="866"/>
        <v>806-173018</v>
      </c>
      <c r="C3092">
        <f t="shared" si="867"/>
        <v>93155045</v>
      </c>
      <c r="D3092" t="str">
        <f t="shared" si="868"/>
        <v>Checked Out</v>
      </c>
      <c r="E3092" t="str">
        <f t="shared" si="869"/>
        <v>CRS</v>
      </c>
      <c r="F3092" t="str">
        <f t="shared" si="870"/>
        <v>RACK</v>
      </c>
      <c r="G3092" t="str">
        <f t="shared" si="871"/>
        <v>SBK</v>
      </c>
      <c r="H3092">
        <f t="shared" si="872"/>
        <v>105</v>
      </c>
      <c r="I3092">
        <f t="shared" si="873"/>
        <v>42591</v>
      </c>
      <c r="J3092">
        <f t="shared" si="874"/>
        <v>42595</v>
      </c>
      <c r="K3092" t="str">
        <f t="shared" si="875"/>
        <v>NQQ1</v>
      </c>
      <c r="L3092">
        <f t="shared" si="876"/>
        <v>115</v>
      </c>
      <c r="M3092">
        <f t="shared" si="877"/>
        <v>4</v>
      </c>
      <c r="N3092">
        <f t="shared" si="878"/>
        <v>0</v>
      </c>
      <c r="O3092">
        <f t="shared" si="879"/>
        <v>0</v>
      </c>
      <c r="P3092" s="52" t="str">
        <f t="shared" si="880"/>
        <v>BOOKING.COM</v>
      </c>
      <c r="Q3092" s="52" t="str">
        <f t="shared" si="881"/>
        <v>*JBS HOTELS</v>
      </c>
      <c r="R3092" s="52" t="str">
        <f t="shared" si="882"/>
        <v>TOERKOOP REISBURO DE VEER</v>
      </c>
    </row>
    <row r="3093" spans="1:18" ht="15" customHeight="1">
      <c r="A3093" t="str">
        <f t="shared" si="865"/>
        <v>JAPANWALA, SAAID</v>
      </c>
      <c r="B3093" t="str">
        <f t="shared" si="866"/>
        <v>806-173018</v>
      </c>
      <c r="C3093">
        <f t="shared" si="867"/>
        <v>93155045</v>
      </c>
      <c r="D3093" t="str">
        <f t="shared" si="868"/>
        <v>Checked Out</v>
      </c>
      <c r="E3093" t="str">
        <f t="shared" si="869"/>
        <v>CRS</v>
      </c>
      <c r="F3093" t="str">
        <f t="shared" si="870"/>
        <v>RACK</v>
      </c>
      <c r="G3093" t="str">
        <f t="shared" si="871"/>
        <v>SBK</v>
      </c>
      <c r="H3093">
        <f t="shared" si="872"/>
        <v>105</v>
      </c>
      <c r="I3093">
        <f t="shared" si="873"/>
        <v>42591</v>
      </c>
      <c r="J3093">
        <f t="shared" si="874"/>
        <v>42595</v>
      </c>
      <c r="K3093" t="str">
        <f t="shared" si="875"/>
        <v>NQQ1</v>
      </c>
      <c r="L3093">
        <f t="shared" si="876"/>
        <v>115</v>
      </c>
      <c r="M3093">
        <f t="shared" si="877"/>
        <v>4</v>
      </c>
      <c r="N3093">
        <f t="shared" si="878"/>
        <v>0</v>
      </c>
      <c r="O3093">
        <f t="shared" si="879"/>
        <v>0</v>
      </c>
      <c r="P3093" s="52" t="str">
        <f t="shared" si="880"/>
        <v>BOOKING.COM</v>
      </c>
      <c r="Q3093" s="52" t="str">
        <f t="shared" si="881"/>
        <v>*JBS HOTELS</v>
      </c>
      <c r="R3093" s="52" t="str">
        <f t="shared" si="882"/>
        <v>TOERKOOP REISBURO DE VEER</v>
      </c>
    </row>
    <row r="3094" spans="1:18" ht="15" customHeight="1">
      <c r="A3094" t="str">
        <f t="shared" si="865"/>
        <v>JAPANWALA, SAAID</v>
      </c>
      <c r="B3094" t="str">
        <f t="shared" si="866"/>
        <v>806-173018</v>
      </c>
      <c r="C3094">
        <f t="shared" si="867"/>
        <v>93155045</v>
      </c>
      <c r="D3094" t="str">
        <f t="shared" si="868"/>
        <v>Checked Out</v>
      </c>
      <c r="E3094" t="str">
        <f t="shared" si="869"/>
        <v>CRS</v>
      </c>
      <c r="F3094" t="str">
        <f t="shared" si="870"/>
        <v>RACK</v>
      </c>
      <c r="G3094" t="str">
        <f t="shared" si="871"/>
        <v>SBK</v>
      </c>
      <c r="H3094">
        <f t="shared" si="872"/>
        <v>105</v>
      </c>
      <c r="I3094">
        <f t="shared" si="873"/>
        <v>42591</v>
      </c>
      <c r="J3094">
        <f t="shared" si="874"/>
        <v>42595</v>
      </c>
      <c r="K3094" t="str">
        <f t="shared" si="875"/>
        <v>NQQ1</v>
      </c>
      <c r="L3094">
        <f t="shared" si="876"/>
        <v>115</v>
      </c>
      <c r="M3094">
        <f t="shared" si="877"/>
        <v>4</v>
      </c>
      <c r="N3094">
        <f t="shared" si="878"/>
        <v>0</v>
      </c>
      <c r="O3094">
        <f t="shared" si="879"/>
        <v>0</v>
      </c>
      <c r="P3094" s="52" t="str">
        <f t="shared" si="880"/>
        <v>BOOKING.COM</v>
      </c>
      <c r="Q3094" s="52" t="str">
        <f t="shared" si="881"/>
        <v>*JBS HOTELS</v>
      </c>
      <c r="R3094" s="52" t="str">
        <f t="shared" si="882"/>
        <v>TOERKOOP REISBURO DE VEER</v>
      </c>
    </row>
    <row r="3095" spans="1:18" ht="15" customHeight="1">
      <c r="A3095" t="str">
        <f t="shared" si="865"/>
        <v>JAPANWALA, SAAID</v>
      </c>
      <c r="B3095" t="str">
        <f t="shared" si="866"/>
        <v>806-173018</v>
      </c>
      <c r="C3095">
        <f t="shared" si="867"/>
        <v>93155045</v>
      </c>
      <c r="D3095" t="str">
        <f t="shared" si="868"/>
        <v>Checked Out</v>
      </c>
      <c r="E3095" t="str">
        <f t="shared" si="869"/>
        <v>CRS</v>
      </c>
      <c r="F3095" t="str">
        <f t="shared" si="870"/>
        <v>RACK</v>
      </c>
      <c r="G3095" t="str">
        <f t="shared" si="871"/>
        <v>SBK</v>
      </c>
      <c r="H3095">
        <f t="shared" si="872"/>
        <v>105</v>
      </c>
      <c r="I3095">
        <f t="shared" si="873"/>
        <v>42591</v>
      </c>
      <c r="J3095">
        <f t="shared" si="874"/>
        <v>42595</v>
      </c>
      <c r="K3095" t="str">
        <f t="shared" si="875"/>
        <v>NQQ1</v>
      </c>
      <c r="L3095">
        <f t="shared" si="876"/>
        <v>115</v>
      </c>
      <c r="M3095">
        <f t="shared" si="877"/>
        <v>4</v>
      </c>
      <c r="N3095">
        <f t="shared" si="878"/>
        <v>0</v>
      </c>
      <c r="O3095">
        <f t="shared" si="879"/>
        <v>0</v>
      </c>
      <c r="P3095" s="52" t="str">
        <f t="shared" si="880"/>
        <v>BOOKING.COM</v>
      </c>
      <c r="Q3095" s="52" t="str">
        <f t="shared" si="881"/>
        <v>*JBS HOTELS</v>
      </c>
      <c r="R3095" s="52" t="str">
        <f t="shared" si="882"/>
        <v>TOERKOOP REISBURO DE VEER</v>
      </c>
    </row>
    <row r="3096" spans="1:18" ht="15" customHeight="1">
      <c r="A3096" t="str">
        <f t="shared" si="865"/>
        <v>JAPANWALA, SAAID</v>
      </c>
      <c r="B3096" t="str">
        <f t="shared" si="866"/>
        <v>806-173018</v>
      </c>
      <c r="C3096">
        <f t="shared" si="867"/>
        <v>93155045</v>
      </c>
      <c r="D3096" t="str">
        <f t="shared" si="868"/>
        <v>Checked Out</v>
      </c>
      <c r="E3096" t="str">
        <f t="shared" si="869"/>
        <v>CRS</v>
      </c>
      <c r="F3096" t="str">
        <f t="shared" si="870"/>
        <v>RACK</v>
      </c>
      <c r="G3096" t="str">
        <f t="shared" si="871"/>
        <v>SBK</v>
      </c>
      <c r="H3096">
        <f t="shared" si="872"/>
        <v>105</v>
      </c>
      <c r="I3096">
        <f t="shared" si="873"/>
        <v>42591</v>
      </c>
      <c r="J3096">
        <f t="shared" si="874"/>
        <v>42595</v>
      </c>
      <c r="K3096" t="str">
        <f t="shared" si="875"/>
        <v>NQQ1</v>
      </c>
      <c r="L3096">
        <f t="shared" si="876"/>
        <v>115</v>
      </c>
      <c r="M3096">
        <f t="shared" si="877"/>
        <v>4</v>
      </c>
      <c r="N3096">
        <f t="shared" si="878"/>
        <v>0</v>
      </c>
      <c r="O3096">
        <f t="shared" si="879"/>
        <v>0</v>
      </c>
      <c r="P3096" s="52" t="str">
        <f t="shared" si="880"/>
        <v>BOOKING.COM</v>
      </c>
      <c r="Q3096" s="52" t="str">
        <f t="shared" si="881"/>
        <v>*JBS HOTELS</v>
      </c>
      <c r="R3096" s="52" t="str">
        <f t="shared" si="882"/>
        <v>TOERKOOP REISBURO DE VEER</v>
      </c>
    </row>
    <row r="3097" spans="1:18" ht="15" customHeight="1">
      <c r="A3097" t="str">
        <f t="shared" si="865"/>
        <v>JAPANWALA, SAAID</v>
      </c>
      <c r="B3097" t="str">
        <f t="shared" si="866"/>
        <v>806-173018</v>
      </c>
      <c r="C3097">
        <f t="shared" si="867"/>
        <v>93155045</v>
      </c>
      <c r="D3097" t="str">
        <f t="shared" si="868"/>
        <v>Checked Out</v>
      </c>
      <c r="E3097" t="str">
        <f t="shared" si="869"/>
        <v>CRS</v>
      </c>
      <c r="F3097" t="str">
        <f t="shared" si="870"/>
        <v>RACK</v>
      </c>
      <c r="G3097" t="str">
        <f t="shared" si="871"/>
        <v>SBK</v>
      </c>
      <c r="H3097">
        <f t="shared" si="872"/>
        <v>105</v>
      </c>
      <c r="I3097">
        <f t="shared" si="873"/>
        <v>42591</v>
      </c>
      <c r="J3097">
        <f t="shared" si="874"/>
        <v>42595</v>
      </c>
      <c r="K3097" t="str">
        <f t="shared" si="875"/>
        <v>NQQ1</v>
      </c>
      <c r="L3097">
        <f t="shared" si="876"/>
        <v>115</v>
      </c>
      <c r="M3097">
        <f t="shared" si="877"/>
        <v>4</v>
      </c>
      <c r="N3097">
        <f t="shared" si="878"/>
        <v>0</v>
      </c>
      <c r="O3097">
        <f t="shared" si="879"/>
        <v>0</v>
      </c>
      <c r="P3097" s="52" t="str">
        <f t="shared" si="880"/>
        <v>BOOKING.COM</v>
      </c>
      <c r="Q3097" s="52" t="str">
        <f t="shared" si="881"/>
        <v>*JBS HOTELS</v>
      </c>
      <c r="R3097" s="52" t="str">
        <f t="shared" si="882"/>
        <v>TOERKOOP REISBURO DE VEER</v>
      </c>
    </row>
    <row r="3098" spans="1:18" ht="15" customHeight="1">
      <c r="A3098" t="str">
        <f t="shared" si="865"/>
        <v>JAPANWALA, SAAID</v>
      </c>
      <c r="B3098" t="str">
        <f t="shared" si="866"/>
        <v>806-173018</v>
      </c>
      <c r="C3098">
        <f t="shared" si="867"/>
        <v>93155045</v>
      </c>
      <c r="D3098" t="str">
        <f t="shared" si="868"/>
        <v>Checked Out</v>
      </c>
      <c r="E3098" t="str">
        <f t="shared" si="869"/>
        <v>CRS</v>
      </c>
      <c r="F3098" t="str">
        <f t="shared" si="870"/>
        <v>RACK</v>
      </c>
      <c r="G3098" t="str">
        <f t="shared" si="871"/>
        <v>SBK</v>
      </c>
      <c r="H3098">
        <f t="shared" si="872"/>
        <v>105</v>
      </c>
      <c r="I3098">
        <f t="shared" si="873"/>
        <v>42591</v>
      </c>
      <c r="J3098">
        <f t="shared" si="874"/>
        <v>42595</v>
      </c>
      <c r="K3098" t="str">
        <f t="shared" si="875"/>
        <v>NQQ1</v>
      </c>
      <c r="L3098">
        <f t="shared" si="876"/>
        <v>115</v>
      </c>
      <c r="M3098">
        <f t="shared" si="877"/>
        <v>4</v>
      </c>
      <c r="N3098">
        <f t="shared" si="878"/>
        <v>0</v>
      </c>
      <c r="O3098">
        <f t="shared" si="879"/>
        <v>0</v>
      </c>
      <c r="P3098" s="52" t="str">
        <f t="shared" si="880"/>
        <v>BOOKING.COM</v>
      </c>
      <c r="Q3098" s="52" t="str">
        <f t="shared" si="881"/>
        <v>*JBS HOTELS</v>
      </c>
      <c r="R3098" s="52" t="str">
        <f t="shared" si="882"/>
        <v>TOERKOOP REISBURO DE VEER</v>
      </c>
    </row>
    <row r="3099" spans="1:18" ht="15" customHeight="1">
      <c r="A3099" t="str">
        <f t="shared" si="865"/>
        <v>JAPANWALA, SAAID</v>
      </c>
      <c r="B3099" t="str">
        <f t="shared" si="866"/>
        <v>806-173018</v>
      </c>
      <c r="C3099">
        <f t="shared" si="867"/>
        <v>93155045</v>
      </c>
      <c r="D3099" t="str">
        <f t="shared" si="868"/>
        <v>Checked Out</v>
      </c>
      <c r="E3099" t="str">
        <f t="shared" si="869"/>
        <v>CRS</v>
      </c>
      <c r="F3099" t="str">
        <f t="shared" si="870"/>
        <v>RACK</v>
      </c>
      <c r="G3099" t="str">
        <f t="shared" si="871"/>
        <v>SBK</v>
      </c>
      <c r="H3099">
        <f t="shared" si="872"/>
        <v>105</v>
      </c>
      <c r="I3099">
        <f t="shared" si="873"/>
        <v>42591</v>
      </c>
      <c r="J3099">
        <f t="shared" si="874"/>
        <v>42595</v>
      </c>
      <c r="K3099" t="str">
        <f t="shared" si="875"/>
        <v>NQQ1</v>
      </c>
      <c r="L3099">
        <f t="shared" si="876"/>
        <v>115</v>
      </c>
      <c r="M3099">
        <f t="shared" si="877"/>
        <v>4</v>
      </c>
      <c r="N3099">
        <f t="shared" si="878"/>
        <v>0</v>
      </c>
      <c r="O3099">
        <f t="shared" si="879"/>
        <v>0</v>
      </c>
      <c r="P3099" s="52" t="str">
        <f t="shared" si="880"/>
        <v>BOOKING.COM</v>
      </c>
      <c r="Q3099" s="52" t="str">
        <f t="shared" si="881"/>
        <v>*JBS HOTELS</v>
      </c>
      <c r="R3099" s="52" t="str">
        <f t="shared" si="882"/>
        <v>TOERKOOP REISBURO DE VEER</v>
      </c>
    </row>
    <row r="3100" spans="1:18" ht="15" customHeight="1">
      <c r="A3100" t="str">
        <f t="shared" si="865"/>
        <v>JAPANWALA, SAAID</v>
      </c>
      <c r="B3100" t="str">
        <f t="shared" si="866"/>
        <v>806-173018</v>
      </c>
      <c r="C3100">
        <f t="shared" si="867"/>
        <v>93155045</v>
      </c>
      <c r="D3100" t="str">
        <f t="shared" si="868"/>
        <v>Checked Out</v>
      </c>
      <c r="E3100" t="str">
        <f t="shared" si="869"/>
        <v>CRS</v>
      </c>
      <c r="F3100" t="str">
        <f t="shared" si="870"/>
        <v>RACK</v>
      </c>
      <c r="G3100" t="str">
        <f t="shared" si="871"/>
        <v>SBK</v>
      </c>
      <c r="H3100">
        <f t="shared" si="872"/>
        <v>105</v>
      </c>
      <c r="I3100">
        <f t="shared" si="873"/>
        <v>42591</v>
      </c>
      <c r="J3100">
        <f t="shared" si="874"/>
        <v>42595</v>
      </c>
      <c r="K3100" t="str">
        <f t="shared" si="875"/>
        <v>NQQ1</v>
      </c>
      <c r="L3100">
        <f t="shared" si="876"/>
        <v>115</v>
      </c>
      <c r="M3100">
        <f t="shared" si="877"/>
        <v>4</v>
      </c>
      <c r="N3100">
        <f t="shared" si="878"/>
        <v>0</v>
      </c>
      <c r="O3100">
        <f t="shared" si="879"/>
        <v>0</v>
      </c>
      <c r="P3100" s="52" t="str">
        <f t="shared" si="880"/>
        <v>BOOKING.COM</v>
      </c>
      <c r="Q3100" s="52" t="str">
        <f t="shared" si="881"/>
        <v>*JBS HOTELS</v>
      </c>
      <c r="R3100" s="52" t="str">
        <f t="shared" si="882"/>
        <v>TOERKOOP REISBURO DE VEER</v>
      </c>
    </row>
    <row r="3101" spans="1:18" ht="15" customHeight="1">
      <c r="A3101" t="str">
        <f t="shared" ref="A3101:A3164" si="883">A3100</f>
        <v>JAPANWALA, SAAID</v>
      </c>
      <c r="B3101" t="str">
        <f t="shared" ref="B3101:B3164" si="884">B3100</f>
        <v>806-173018</v>
      </c>
      <c r="C3101">
        <f t="shared" ref="C3101:C3164" si="885">C3100</f>
        <v>93155045</v>
      </c>
      <c r="D3101" t="str">
        <f t="shared" ref="D3101:D3164" si="886">D3100</f>
        <v>Checked Out</v>
      </c>
      <c r="E3101" t="str">
        <f t="shared" ref="E3101:E3164" si="887">E3100</f>
        <v>CRS</v>
      </c>
      <c r="F3101" t="str">
        <f t="shared" ref="F3101:F3164" si="888">F3100</f>
        <v>RACK</v>
      </c>
      <c r="G3101" t="str">
        <f t="shared" ref="G3101:G3164" si="889">G3100</f>
        <v>SBK</v>
      </c>
      <c r="H3101">
        <f t="shared" ref="H3101:H3164" si="890">H3100</f>
        <v>105</v>
      </c>
      <c r="I3101">
        <f t="shared" ref="I3101:I3164" si="891">I3100</f>
        <v>42591</v>
      </c>
      <c r="J3101">
        <f t="shared" ref="J3101:J3164" si="892">J3100</f>
        <v>42595</v>
      </c>
      <c r="K3101" t="str">
        <f t="shared" ref="K3101:K3164" si="893">K3100</f>
        <v>NQQ1</v>
      </c>
      <c r="L3101">
        <f t="shared" ref="L3101:L3164" si="894">L3100</f>
        <v>115</v>
      </c>
      <c r="M3101">
        <f t="shared" ref="M3101:M3164" si="895">M3100</f>
        <v>4</v>
      </c>
      <c r="N3101">
        <f t="shared" ref="N3101:N3164" si="896">N3100</f>
        <v>0</v>
      </c>
      <c r="O3101">
        <f t="shared" ref="O3101:O3164" si="897">O3100</f>
        <v>0</v>
      </c>
      <c r="P3101" s="52" t="str">
        <f t="shared" ref="P3101:P3164" si="898">P3100</f>
        <v>BOOKING.COM</v>
      </c>
      <c r="Q3101" s="52" t="str">
        <f t="shared" ref="Q3101:Q3164" si="899">Q3100</f>
        <v>*JBS HOTELS</v>
      </c>
      <c r="R3101" s="52" t="str">
        <f t="shared" ref="R3101:R3164" si="900">R3100</f>
        <v>TOERKOOP REISBURO DE VEER</v>
      </c>
    </row>
    <row r="3102" spans="1:18" ht="15" customHeight="1">
      <c r="A3102" t="str">
        <f t="shared" si="883"/>
        <v>JAPANWALA, SAAID</v>
      </c>
      <c r="B3102" t="str">
        <f t="shared" si="884"/>
        <v>806-173018</v>
      </c>
      <c r="C3102">
        <f t="shared" si="885"/>
        <v>93155045</v>
      </c>
      <c r="D3102" t="str">
        <f t="shared" si="886"/>
        <v>Checked Out</v>
      </c>
      <c r="E3102" t="str">
        <f t="shared" si="887"/>
        <v>CRS</v>
      </c>
      <c r="F3102" t="str">
        <f t="shared" si="888"/>
        <v>RACK</v>
      </c>
      <c r="G3102" t="str">
        <f t="shared" si="889"/>
        <v>SBK</v>
      </c>
      <c r="H3102">
        <f t="shared" si="890"/>
        <v>105</v>
      </c>
      <c r="I3102">
        <f t="shared" si="891"/>
        <v>42591</v>
      </c>
      <c r="J3102">
        <f t="shared" si="892"/>
        <v>42595</v>
      </c>
      <c r="K3102" t="str">
        <f t="shared" si="893"/>
        <v>NQQ1</v>
      </c>
      <c r="L3102">
        <f t="shared" si="894"/>
        <v>115</v>
      </c>
      <c r="M3102">
        <f t="shared" si="895"/>
        <v>4</v>
      </c>
      <c r="N3102">
        <f t="shared" si="896"/>
        <v>0</v>
      </c>
      <c r="O3102">
        <f t="shared" si="897"/>
        <v>0</v>
      </c>
      <c r="P3102" s="52" t="str">
        <f t="shared" si="898"/>
        <v>BOOKING.COM</v>
      </c>
      <c r="Q3102" s="52" t="str">
        <f t="shared" si="899"/>
        <v>*JBS HOTELS</v>
      </c>
      <c r="R3102" s="52" t="str">
        <f t="shared" si="900"/>
        <v>TOERKOOP REISBURO DE VEER</v>
      </c>
    </row>
    <row r="3103" spans="1:18" ht="15" customHeight="1">
      <c r="A3103" t="str">
        <f t="shared" si="883"/>
        <v>JAPANWALA, SAAID</v>
      </c>
      <c r="B3103" t="str">
        <f t="shared" si="884"/>
        <v>806-173018</v>
      </c>
      <c r="C3103">
        <f t="shared" si="885"/>
        <v>93155045</v>
      </c>
      <c r="D3103" t="str">
        <f t="shared" si="886"/>
        <v>Checked Out</v>
      </c>
      <c r="E3103" t="str">
        <f t="shared" si="887"/>
        <v>CRS</v>
      </c>
      <c r="F3103" t="str">
        <f t="shared" si="888"/>
        <v>RACK</v>
      </c>
      <c r="G3103" t="str">
        <f t="shared" si="889"/>
        <v>SBK</v>
      </c>
      <c r="H3103">
        <f t="shared" si="890"/>
        <v>105</v>
      </c>
      <c r="I3103">
        <f t="shared" si="891"/>
        <v>42591</v>
      </c>
      <c r="J3103">
        <f t="shared" si="892"/>
        <v>42595</v>
      </c>
      <c r="K3103" t="str">
        <f t="shared" si="893"/>
        <v>NQQ1</v>
      </c>
      <c r="L3103">
        <f t="shared" si="894"/>
        <v>115</v>
      </c>
      <c r="M3103">
        <f t="shared" si="895"/>
        <v>4</v>
      </c>
      <c r="N3103">
        <f t="shared" si="896"/>
        <v>0</v>
      </c>
      <c r="O3103">
        <f t="shared" si="897"/>
        <v>0</v>
      </c>
      <c r="P3103" s="52" t="str">
        <f t="shared" si="898"/>
        <v>BOOKING.COM</v>
      </c>
      <c r="Q3103" s="52" t="str">
        <f t="shared" si="899"/>
        <v>*JBS HOTELS</v>
      </c>
      <c r="R3103" s="52" t="str">
        <f t="shared" si="900"/>
        <v>TOERKOOP REISBURO DE VEER</v>
      </c>
    </row>
    <row r="3104" spans="1:18" ht="15" customHeight="1">
      <c r="A3104" t="str">
        <f t="shared" si="883"/>
        <v>JAPANWALA, SAAID</v>
      </c>
      <c r="B3104" t="str">
        <f t="shared" si="884"/>
        <v>806-173018</v>
      </c>
      <c r="C3104">
        <f t="shared" si="885"/>
        <v>93155045</v>
      </c>
      <c r="D3104" t="str">
        <f t="shared" si="886"/>
        <v>Checked Out</v>
      </c>
      <c r="E3104" t="str">
        <f t="shared" si="887"/>
        <v>CRS</v>
      </c>
      <c r="F3104" t="str">
        <f t="shared" si="888"/>
        <v>RACK</v>
      </c>
      <c r="G3104" t="str">
        <f t="shared" si="889"/>
        <v>SBK</v>
      </c>
      <c r="H3104">
        <f t="shared" si="890"/>
        <v>105</v>
      </c>
      <c r="I3104">
        <f t="shared" si="891"/>
        <v>42591</v>
      </c>
      <c r="J3104">
        <f t="shared" si="892"/>
        <v>42595</v>
      </c>
      <c r="K3104" t="str">
        <f t="shared" si="893"/>
        <v>NQQ1</v>
      </c>
      <c r="L3104">
        <f t="shared" si="894"/>
        <v>115</v>
      </c>
      <c r="M3104">
        <f t="shared" si="895"/>
        <v>4</v>
      </c>
      <c r="N3104">
        <f t="shared" si="896"/>
        <v>0</v>
      </c>
      <c r="O3104">
        <f t="shared" si="897"/>
        <v>0</v>
      </c>
      <c r="P3104" s="52" t="str">
        <f t="shared" si="898"/>
        <v>BOOKING.COM</v>
      </c>
      <c r="Q3104" s="52" t="str">
        <f t="shared" si="899"/>
        <v>*JBS HOTELS</v>
      </c>
      <c r="R3104" s="52" t="str">
        <f t="shared" si="900"/>
        <v>TOERKOOP REISBURO DE VEER</v>
      </c>
    </row>
    <row r="3105" spans="1:18" ht="15" customHeight="1">
      <c r="A3105" t="str">
        <f t="shared" si="883"/>
        <v>JAPANWALA, SAAID</v>
      </c>
      <c r="B3105" t="str">
        <f t="shared" si="884"/>
        <v>806-173018</v>
      </c>
      <c r="C3105">
        <f t="shared" si="885"/>
        <v>93155045</v>
      </c>
      <c r="D3105" t="str">
        <f t="shared" si="886"/>
        <v>Checked Out</v>
      </c>
      <c r="E3105" t="str">
        <f t="shared" si="887"/>
        <v>CRS</v>
      </c>
      <c r="F3105" t="str">
        <f t="shared" si="888"/>
        <v>RACK</v>
      </c>
      <c r="G3105" t="str">
        <f t="shared" si="889"/>
        <v>SBK</v>
      </c>
      <c r="H3105">
        <f t="shared" si="890"/>
        <v>105</v>
      </c>
      <c r="I3105">
        <f t="shared" si="891"/>
        <v>42591</v>
      </c>
      <c r="J3105">
        <f t="shared" si="892"/>
        <v>42595</v>
      </c>
      <c r="K3105" t="str">
        <f t="shared" si="893"/>
        <v>NQQ1</v>
      </c>
      <c r="L3105">
        <f t="shared" si="894"/>
        <v>115</v>
      </c>
      <c r="M3105">
        <f t="shared" si="895"/>
        <v>4</v>
      </c>
      <c r="N3105">
        <f t="shared" si="896"/>
        <v>0</v>
      </c>
      <c r="O3105">
        <f t="shared" si="897"/>
        <v>0</v>
      </c>
      <c r="P3105" s="52" t="str">
        <f t="shared" si="898"/>
        <v>BOOKING.COM</v>
      </c>
      <c r="Q3105" s="52" t="str">
        <f t="shared" si="899"/>
        <v>*JBS HOTELS</v>
      </c>
      <c r="R3105" s="52" t="str">
        <f t="shared" si="900"/>
        <v>TOERKOOP REISBURO DE VEER</v>
      </c>
    </row>
    <row r="3106" spans="1:18" ht="15" customHeight="1">
      <c r="A3106" t="str">
        <f t="shared" si="883"/>
        <v>JAPANWALA, SAAID</v>
      </c>
      <c r="B3106" t="str">
        <f t="shared" si="884"/>
        <v>806-173018</v>
      </c>
      <c r="C3106">
        <f t="shared" si="885"/>
        <v>93155045</v>
      </c>
      <c r="D3106" t="str">
        <f t="shared" si="886"/>
        <v>Checked Out</v>
      </c>
      <c r="E3106" t="str">
        <f t="shared" si="887"/>
        <v>CRS</v>
      </c>
      <c r="F3106" t="str">
        <f t="shared" si="888"/>
        <v>RACK</v>
      </c>
      <c r="G3106" t="str">
        <f t="shared" si="889"/>
        <v>SBK</v>
      </c>
      <c r="H3106">
        <f t="shared" si="890"/>
        <v>105</v>
      </c>
      <c r="I3106">
        <f t="shared" si="891"/>
        <v>42591</v>
      </c>
      <c r="J3106">
        <f t="shared" si="892"/>
        <v>42595</v>
      </c>
      <c r="K3106" t="str">
        <f t="shared" si="893"/>
        <v>NQQ1</v>
      </c>
      <c r="L3106">
        <f t="shared" si="894"/>
        <v>115</v>
      </c>
      <c r="M3106">
        <f t="shared" si="895"/>
        <v>4</v>
      </c>
      <c r="N3106">
        <f t="shared" si="896"/>
        <v>0</v>
      </c>
      <c r="O3106">
        <f t="shared" si="897"/>
        <v>0</v>
      </c>
      <c r="P3106" s="52" t="str">
        <f t="shared" si="898"/>
        <v>BOOKING.COM</v>
      </c>
      <c r="Q3106" s="52" t="str">
        <f t="shared" si="899"/>
        <v>*JBS HOTELS</v>
      </c>
      <c r="R3106" s="52" t="str">
        <f t="shared" si="900"/>
        <v>TOERKOOP REISBURO DE VEER</v>
      </c>
    </row>
    <row r="3107" spans="1:18" ht="15" customHeight="1">
      <c r="A3107" t="str">
        <f t="shared" si="883"/>
        <v>JAPANWALA, SAAID</v>
      </c>
      <c r="B3107" t="str">
        <f t="shared" si="884"/>
        <v>806-173018</v>
      </c>
      <c r="C3107">
        <f t="shared" si="885"/>
        <v>93155045</v>
      </c>
      <c r="D3107" t="str">
        <f t="shared" si="886"/>
        <v>Checked Out</v>
      </c>
      <c r="E3107" t="str">
        <f t="shared" si="887"/>
        <v>CRS</v>
      </c>
      <c r="F3107" t="str">
        <f t="shared" si="888"/>
        <v>RACK</v>
      </c>
      <c r="G3107" t="str">
        <f t="shared" si="889"/>
        <v>SBK</v>
      </c>
      <c r="H3107">
        <f t="shared" si="890"/>
        <v>105</v>
      </c>
      <c r="I3107">
        <f t="shared" si="891"/>
        <v>42591</v>
      </c>
      <c r="J3107">
        <f t="shared" si="892"/>
        <v>42595</v>
      </c>
      <c r="K3107" t="str">
        <f t="shared" si="893"/>
        <v>NQQ1</v>
      </c>
      <c r="L3107">
        <f t="shared" si="894"/>
        <v>115</v>
      </c>
      <c r="M3107">
        <f t="shared" si="895"/>
        <v>4</v>
      </c>
      <c r="N3107">
        <f t="shared" si="896"/>
        <v>0</v>
      </c>
      <c r="O3107">
        <f t="shared" si="897"/>
        <v>0</v>
      </c>
      <c r="P3107" s="52" t="str">
        <f t="shared" si="898"/>
        <v>BOOKING.COM</v>
      </c>
      <c r="Q3107" s="52" t="str">
        <f t="shared" si="899"/>
        <v>*JBS HOTELS</v>
      </c>
      <c r="R3107" s="52" t="str">
        <f t="shared" si="900"/>
        <v>TOERKOOP REISBURO DE VEER</v>
      </c>
    </row>
    <row r="3108" spans="1:18" ht="15" customHeight="1">
      <c r="A3108" t="str">
        <f t="shared" si="883"/>
        <v>JAPANWALA, SAAID</v>
      </c>
      <c r="B3108" t="str">
        <f t="shared" si="884"/>
        <v>806-173018</v>
      </c>
      <c r="C3108">
        <f t="shared" si="885"/>
        <v>93155045</v>
      </c>
      <c r="D3108" t="str">
        <f t="shared" si="886"/>
        <v>Checked Out</v>
      </c>
      <c r="E3108" t="str">
        <f t="shared" si="887"/>
        <v>CRS</v>
      </c>
      <c r="F3108" t="str">
        <f t="shared" si="888"/>
        <v>RACK</v>
      </c>
      <c r="G3108" t="str">
        <f t="shared" si="889"/>
        <v>SBK</v>
      </c>
      <c r="H3108">
        <f t="shared" si="890"/>
        <v>105</v>
      </c>
      <c r="I3108">
        <f t="shared" si="891"/>
        <v>42591</v>
      </c>
      <c r="J3108">
        <f t="shared" si="892"/>
        <v>42595</v>
      </c>
      <c r="K3108" t="str">
        <f t="shared" si="893"/>
        <v>NQQ1</v>
      </c>
      <c r="L3108">
        <f t="shared" si="894"/>
        <v>115</v>
      </c>
      <c r="M3108">
        <f t="shared" si="895"/>
        <v>4</v>
      </c>
      <c r="N3108">
        <f t="shared" si="896"/>
        <v>0</v>
      </c>
      <c r="O3108">
        <f t="shared" si="897"/>
        <v>0</v>
      </c>
      <c r="P3108" s="52" t="str">
        <f t="shared" si="898"/>
        <v>BOOKING.COM</v>
      </c>
      <c r="Q3108" s="52" t="str">
        <f t="shared" si="899"/>
        <v>*JBS HOTELS</v>
      </c>
      <c r="R3108" s="52" t="str">
        <f t="shared" si="900"/>
        <v>TOERKOOP REISBURO DE VEER</v>
      </c>
    </row>
    <row r="3109" spans="1:18" ht="15" customHeight="1">
      <c r="A3109" t="str">
        <f t="shared" si="883"/>
        <v>JAPANWALA, SAAID</v>
      </c>
      <c r="B3109" t="str">
        <f t="shared" si="884"/>
        <v>806-173018</v>
      </c>
      <c r="C3109">
        <f t="shared" si="885"/>
        <v>93155045</v>
      </c>
      <c r="D3109" t="str">
        <f t="shared" si="886"/>
        <v>Checked Out</v>
      </c>
      <c r="E3109" t="str">
        <f t="shared" si="887"/>
        <v>CRS</v>
      </c>
      <c r="F3109" t="str">
        <f t="shared" si="888"/>
        <v>RACK</v>
      </c>
      <c r="G3109" t="str">
        <f t="shared" si="889"/>
        <v>SBK</v>
      </c>
      <c r="H3109">
        <f t="shared" si="890"/>
        <v>105</v>
      </c>
      <c r="I3109">
        <f t="shared" si="891"/>
        <v>42591</v>
      </c>
      <c r="J3109">
        <f t="shared" si="892"/>
        <v>42595</v>
      </c>
      <c r="K3109" t="str">
        <f t="shared" si="893"/>
        <v>NQQ1</v>
      </c>
      <c r="L3109">
        <f t="shared" si="894"/>
        <v>115</v>
      </c>
      <c r="M3109">
        <f t="shared" si="895"/>
        <v>4</v>
      </c>
      <c r="N3109">
        <f t="shared" si="896"/>
        <v>0</v>
      </c>
      <c r="O3109">
        <f t="shared" si="897"/>
        <v>0</v>
      </c>
      <c r="P3109" s="52" t="str">
        <f t="shared" si="898"/>
        <v>BOOKING.COM</v>
      </c>
      <c r="Q3109" s="52" t="str">
        <f t="shared" si="899"/>
        <v>*JBS HOTELS</v>
      </c>
      <c r="R3109" s="52" t="str">
        <f t="shared" si="900"/>
        <v>TOERKOOP REISBURO DE VEER</v>
      </c>
    </row>
    <row r="3110" spans="1:18" ht="15" customHeight="1">
      <c r="A3110" t="str">
        <f t="shared" si="883"/>
        <v>JAPANWALA, SAAID</v>
      </c>
      <c r="B3110" t="str">
        <f t="shared" si="884"/>
        <v>806-173018</v>
      </c>
      <c r="C3110">
        <f t="shared" si="885"/>
        <v>93155045</v>
      </c>
      <c r="D3110" t="str">
        <f t="shared" si="886"/>
        <v>Checked Out</v>
      </c>
      <c r="E3110" t="str">
        <f t="shared" si="887"/>
        <v>CRS</v>
      </c>
      <c r="F3110" t="str">
        <f t="shared" si="888"/>
        <v>RACK</v>
      </c>
      <c r="G3110" t="str">
        <f t="shared" si="889"/>
        <v>SBK</v>
      </c>
      <c r="H3110">
        <f t="shared" si="890"/>
        <v>105</v>
      </c>
      <c r="I3110">
        <f t="shared" si="891"/>
        <v>42591</v>
      </c>
      <c r="J3110">
        <f t="shared" si="892"/>
        <v>42595</v>
      </c>
      <c r="K3110" t="str">
        <f t="shared" si="893"/>
        <v>NQQ1</v>
      </c>
      <c r="L3110">
        <f t="shared" si="894"/>
        <v>115</v>
      </c>
      <c r="M3110">
        <f t="shared" si="895"/>
        <v>4</v>
      </c>
      <c r="N3110">
        <f t="shared" si="896"/>
        <v>0</v>
      </c>
      <c r="O3110">
        <f t="shared" si="897"/>
        <v>0</v>
      </c>
      <c r="P3110" s="52" t="str">
        <f t="shared" si="898"/>
        <v>BOOKING.COM</v>
      </c>
      <c r="Q3110" s="52" t="str">
        <f t="shared" si="899"/>
        <v>*JBS HOTELS</v>
      </c>
      <c r="R3110" s="52" t="str">
        <f t="shared" si="900"/>
        <v>TOERKOOP REISBURO DE VEER</v>
      </c>
    </row>
    <row r="3111" spans="1:18" ht="15" customHeight="1">
      <c r="A3111" t="str">
        <f t="shared" si="883"/>
        <v>JAPANWALA, SAAID</v>
      </c>
      <c r="B3111" t="str">
        <f t="shared" si="884"/>
        <v>806-173018</v>
      </c>
      <c r="C3111">
        <f t="shared" si="885"/>
        <v>93155045</v>
      </c>
      <c r="D3111" t="str">
        <f t="shared" si="886"/>
        <v>Checked Out</v>
      </c>
      <c r="E3111" t="str">
        <f t="shared" si="887"/>
        <v>CRS</v>
      </c>
      <c r="F3111" t="str">
        <f t="shared" si="888"/>
        <v>RACK</v>
      </c>
      <c r="G3111" t="str">
        <f t="shared" si="889"/>
        <v>SBK</v>
      </c>
      <c r="H3111">
        <f t="shared" si="890"/>
        <v>105</v>
      </c>
      <c r="I3111">
        <f t="shared" si="891"/>
        <v>42591</v>
      </c>
      <c r="J3111">
        <f t="shared" si="892"/>
        <v>42595</v>
      </c>
      <c r="K3111" t="str">
        <f t="shared" si="893"/>
        <v>NQQ1</v>
      </c>
      <c r="L3111">
        <f t="shared" si="894"/>
        <v>115</v>
      </c>
      <c r="M3111">
        <f t="shared" si="895"/>
        <v>4</v>
      </c>
      <c r="N3111">
        <f t="shared" si="896"/>
        <v>0</v>
      </c>
      <c r="O3111">
        <f t="shared" si="897"/>
        <v>0</v>
      </c>
      <c r="P3111" s="52" t="str">
        <f t="shared" si="898"/>
        <v>BOOKING.COM</v>
      </c>
      <c r="Q3111" s="52" t="str">
        <f t="shared" si="899"/>
        <v>*JBS HOTELS</v>
      </c>
      <c r="R3111" s="52" t="str">
        <f t="shared" si="900"/>
        <v>TOERKOOP REISBURO DE VEER</v>
      </c>
    </row>
    <row r="3112" spans="1:18" ht="15" customHeight="1">
      <c r="A3112" t="str">
        <f t="shared" si="883"/>
        <v>JAPANWALA, SAAID</v>
      </c>
      <c r="B3112" t="str">
        <f t="shared" si="884"/>
        <v>806-173018</v>
      </c>
      <c r="C3112">
        <f t="shared" si="885"/>
        <v>93155045</v>
      </c>
      <c r="D3112" t="str">
        <f t="shared" si="886"/>
        <v>Checked Out</v>
      </c>
      <c r="E3112" t="str">
        <f t="shared" si="887"/>
        <v>CRS</v>
      </c>
      <c r="F3112" t="str">
        <f t="shared" si="888"/>
        <v>RACK</v>
      </c>
      <c r="G3112" t="str">
        <f t="shared" si="889"/>
        <v>SBK</v>
      </c>
      <c r="H3112">
        <f t="shared" si="890"/>
        <v>105</v>
      </c>
      <c r="I3112">
        <f t="shared" si="891"/>
        <v>42591</v>
      </c>
      <c r="J3112">
        <f t="shared" si="892"/>
        <v>42595</v>
      </c>
      <c r="K3112" t="str">
        <f t="shared" si="893"/>
        <v>NQQ1</v>
      </c>
      <c r="L3112">
        <f t="shared" si="894"/>
        <v>115</v>
      </c>
      <c r="M3112">
        <f t="shared" si="895"/>
        <v>4</v>
      </c>
      <c r="N3112">
        <f t="shared" si="896"/>
        <v>0</v>
      </c>
      <c r="O3112">
        <f t="shared" si="897"/>
        <v>0</v>
      </c>
      <c r="P3112" s="52" t="str">
        <f t="shared" si="898"/>
        <v>BOOKING.COM</v>
      </c>
      <c r="Q3112" s="52" t="str">
        <f t="shared" si="899"/>
        <v>*JBS HOTELS</v>
      </c>
      <c r="R3112" s="52" t="str">
        <f t="shared" si="900"/>
        <v>TOERKOOP REISBURO DE VEER</v>
      </c>
    </row>
    <row r="3113" spans="1:18" ht="15" customHeight="1">
      <c r="A3113" t="str">
        <f t="shared" si="883"/>
        <v>JAPANWALA, SAAID</v>
      </c>
      <c r="B3113" t="str">
        <f t="shared" si="884"/>
        <v>806-173018</v>
      </c>
      <c r="C3113">
        <f t="shared" si="885"/>
        <v>93155045</v>
      </c>
      <c r="D3113" t="str">
        <f t="shared" si="886"/>
        <v>Checked Out</v>
      </c>
      <c r="E3113" t="str">
        <f t="shared" si="887"/>
        <v>CRS</v>
      </c>
      <c r="F3113" t="str">
        <f t="shared" si="888"/>
        <v>RACK</v>
      </c>
      <c r="G3113" t="str">
        <f t="shared" si="889"/>
        <v>SBK</v>
      </c>
      <c r="H3113">
        <f t="shared" si="890"/>
        <v>105</v>
      </c>
      <c r="I3113">
        <f t="shared" si="891"/>
        <v>42591</v>
      </c>
      <c r="J3113">
        <f t="shared" si="892"/>
        <v>42595</v>
      </c>
      <c r="K3113" t="str">
        <f t="shared" si="893"/>
        <v>NQQ1</v>
      </c>
      <c r="L3113">
        <f t="shared" si="894"/>
        <v>115</v>
      </c>
      <c r="M3113">
        <f t="shared" si="895"/>
        <v>4</v>
      </c>
      <c r="N3113">
        <f t="shared" si="896"/>
        <v>0</v>
      </c>
      <c r="O3113">
        <f t="shared" si="897"/>
        <v>0</v>
      </c>
      <c r="P3113" s="52" t="str">
        <f t="shared" si="898"/>
        <v>BOOKING.COM</v>
      </c>
      <c r="Q3113" s="52" t="str">
        <f t="shared" si="899"/>
        <v>*JBS HOTELS</v>
      </c>
      <c r="R3113" s="52" t="str">
        <f t="shared" si="900"/>
        <v>TOERKOOP REISBURO DE VEER</v>
      </c>
    </row>
    <row r="3114" spans="1:18" ht="15" customHeight="1">
      <c r="A3114" t="str">
        <f t="shared" si="883"/>
        <v>JAPANWALA, SAAID</v>
      </c>
      <c r="B3114" t="str">
        <f t="shared" si="884"/>
        <v>806-173018</v>
      </c>
      <c r="C3114">
        <f t="shared" si="885"/>
        <v>93155045</v>
      </c>
      <c r="D3114" t="str">
        <f t="shared" si="886"/>
        <v>Checked Out</v>
      </c>
      <c r="E3114" t="str">
        <f t="shared" si="887"/>
        <v>CRS</v>
      </c>
      <c r="F3114" t="str">
        <f t="shared" si="888"/>
        <v>RACK</v>
      </c>
      <c r="G3114" t="str">
        <f t="shared" si="889"/>
        <v>SBK</v>
      </c>
      <c r="H3114">
        <f t="shared" si="890"/>
        <v>105</v>
      </c>
      <c r="I3114">
        <f t="shared" si="891"/>
        <v>42591</v>
      </c>
      <c r="J3114">
        <f t="shared" si="892"/>
        <v>42595</v>
      </c>
      <c r="K3114" t="str">
        <f t="shared" si="893"/>
        <v>NQQ1</v>
      </c>
      <c r="L3114">
        <f t="shared" si="894"/>
        <v>115</v>
      </c>
      <c r="M3114">
        <f t="shared" si="895"/>
        <v>4</v>
      </c>
      <c r="N3114">
        <f t="shared" si="896"/>
        <v>0</v>
      </c>
      <c r="O3114">
        <f t="shared" si="897"/>
        <v>0</v>
      </c>
      <c r="P3114" s="52" t="str">
        <f t="shared" si="898"/>
        <v>BOOKING.COM</v>
      </c>
      <c r="Q3114" s="52" t="str">
        <f t="shared" si="899"/>
        <v>*JBS HOTELS</v>
      </c>
      <c r="R3114" s="52" t="str">
        <f t="shared" si="900"/>
        <v>TOERKOOP REISBURO DE VEER</v>
      </c>
    </row>
    <row r="3115" spans="1:18" ht="15" customHeight="1">
      <c r="A3115" t="str">
        <f t="shared" si="883"/>
        <v>JAPANWALA, SAAID</v>
      </c>
      <c r="B3115" t="str">
        <f t="shared" si="884"/>
        <v>806-173018</v>
      </c>
      <c r="C3115">
        <f t="shared" si="885"/>
        <v>93155045</v>
      </c>
      <c r="D3115" t="str">
        <f t="shared" si="886"/>
        <v>Checked Out</v>
      </c>
      <c r="E3115" t="str">
        <f t="shared" si="887"/>
        <v>CRS</v>
      </c>
      <c r="F3115" t="str">
        <f t="shared" si="888"/>
        <v>RACK</v>
      </c>
      <c r="G3115" t="str">
        <f t="shared" si="889"/>
        <v>SBK</v>
      </c>
      <c r="H3115">
        <f t="shared" si="890"/>
        <v>105</v>
      </c>
      <c r="I3115">
        <f t="shared" si="891"/>
        <v>42591</v>
      </c>
      <c r="J3115">
        <f t="shared" si="892"/>
        <v>42595</v>
      </c>
      <c r="K3115" t="str">
        <f t="shared" si="893"/>
        <v>NQQ1</v>
      </c>
      <c r="L3115">
        <f t="shared" si="894"/>
        <v>115</v>
      </c>
      <c r="M3115">
        <f t="shared" si="895"/>
        <v>4</v>
      </c>
      <c r="N3115">
        <f t="shared" si="896"/>
        <v>0</v>
      </c>
      <c r="O3115">
        <f t="shared" si="897"/>
        <v>0</v>
      </c>
      <c r="P3115" s="52" t="str">
        <f t="shared" si="898"/>
        <v>BOOKING.COM</v>
      </c>
      <c r="Q3115" s="52" t="str">
        <f t="shared" si="899"/>
        <v>*JBS HOTELS</v>
      </c>
      <c r="R3115" s="52" t="str">
        <f t="shared" si="900"/>
        <v>TOERKOOP REISBURO DE VEER</v>
      </c>
    </row>
    <row r="3116" spans="1:18" ht="15" customHeight="1">
      <c r="A3116" t="str">
        <f t="shared" si="883"/>
        <v>JAPANWALA, SAAID</v>
      </c>
      <c r="B3116" t="str">
        <f t="shared" si="884"/>
        <v>806-173018</v>
      </c>
      <c r="C3116">
        <f t="shared" si="885"/>
        <v>93155045</v>
      </c>
      <c r="D3116" t="str">
        <f t="shared" si="886"/>
        <v>Checked Out</v>
      </c>
      <c r="E3116" t="str">
        <f t="shared" si="887"/>
        <v>CRS</v>
      </c>
      <c r="F3116" t="str">
        <f t="shared" si="888"/>
        <v>RACK</v>
      </c>
      <c r="G3116" t="str">
        <f t="shared" si="889"/>
        <v>SBK</v>
      </c>
      <c r="H3116">
        <f t="shared" si="890"/>
        <v>105</v>
      </c>
      <c r="I3116">
        <f t="shared" si="891"/>
        <v>42591</v>
      </c>
      <c r="J3116">
        <f t="shared" si="892"/>
        <v>42595</v>
      </c>
      <c r="K3116" t="str">
        <f t="shared" si="893"/>
        <v>NQQ1</v>
      </c>
      <c r="L3116">
        <f t="shared" si="894"/>
        <v>115</v>
      </c>
      <c r="M3116">
        <f t="shared" si="895"/>
        <v>4</v>
      </c>
      <c r="N3116">
        <f t="shared" si="896"/>
        <v>0</v>
      </c>
      <c r="O3116">
        <f t="shared" si="897"/>
        <v>0</v>
      </c>
      <c r="P3116" s="52" t="str">
        <f t="shared" si="898"/>
        <v>BOOKING.COM</v>
      </c>
      <c r="Q3116" s="52" t="str">
        <f t="shared" si="899"/>
        <v>*JBS HOTELS</v>
      </c>
      <c r="R3116" s="52" t="str">
        <f t="shared" si="900"/>
        <v>TOERKOOP REISBURO DE VEER</v>
      </c>
    </row>
    <row r="3117" spans="1:18" ht="15" customHeight="1">
      <c r="A3117" t="str">
        <f t="shared" si="883"/>
        <v>JAPANWALA, SAAID</v>
      </c>
      <c r="B3117" t="str">
        <f t="shared" si="884"/>
        <v>806-173018</v>
      </c>
      <c r="C3117">
        <f t="shared" si="885"/>
        <v>93155045</v>
      </c>
      <c r="D3117" t="str">
        <f t="shared" si="886"/>
        <v>Checked Out</v>
      </c>
      <c r="E3117" t="str">
        <f t="shared" si="887"/>
        <v>CRS</v>
      </c>
      <c r="F3117" t="str">
        <f t="shared" si="888"/>
        <v>RACK</v>
      </c>
      <c r="G3117" t="str">
        <f t="shared" si="889"/>
        <v>SBK</v>
      </c>
      <c r="H3117">
        <f t="shared" si="890"/>
        <v>105</v>
      </c>
      <c r="I3117">
        <f t="shared" si="891"/>
        <v>42591</v>
      </c>
      <c r="J3117">
        <f t="shared" si="892"/>
        <v>42595</v>
      </c>
      <c r="K3117" t="str">
        <f t="shared" si="893"/>
        <v>NQQ1</v>
      </c>
      <c r="L3117">
        <f t="shared" si="894"/>
        <v>115</v>
      </c>
      <c r="M3117">
        <f t="shared" si="895"/>
        <v>4</v>
      </c>
      <c r="N3117">
        <f t="shared" si="896"/>
        <v>0</v>
      </c>
      <c r="O3117">
        <f t="shared" si="897"/>
        <v>0</v>
      </c>
      <c r="P3117" s="52" t="str">
        <f t="shared" si="898"/>
        <v>BOOKING.COM</v>
      </c>
      <c r="Q3117" s="52" t="str">
        <f t="shared" si="899"/>
        <v>*JBS HOTELS</v>
      </c>
      <c r="R3117" s="52" t="str">
        <f t="shared" si="900"/>
        <v>TOERKOOP REISBURO DE VEER</v>
      </c>
    </row>
    <row r="3118" spans="1:18" ht="15" customHeight="1">
      <c r="A3118" t="str">
        <f t="shared" si="883"/>
        <v>JAPANWALA, SAAID</v>
      </c>
      <c r="B3118" t="str">
        <f t="shared" si="884"/>
        <v>806-173018</v>
      </c>
      <c r="C3118">
        <f t="shared" si="885"/>
        <v>93155045</v>
      </c>
      <c r="D3118" t="str">
        <f t="shared" si="886"/>
        <v>Checked Out</v>
      </c>
      <c r="E3118" t="str">
        <f t="shared" si="887"/>
        <v>CRS</v>
      </c>
      <c r="F3118" t="str">
        <f t="shared" si="888"/>
        <v>RACK</v>
      </c>
      <c r="G3118" t="str">
        <f t="shared" si="889"/>
        <v>SBK</v>
      </c>
      <c r="H3118">
        <f t="shared" si="890"/>
        <v>105</v>
      </c>
      <c r="I3118">
        <f t="shared" si="891"/>
        <v>42591</v>
      </c>
      <c r="J3118">
        <f t="shared" si="892"/>
        <v>42595</v>
      </c>
      <c r="K3118" t="str">
        <f t="shared" si="893"/>
        <v>NQQ1</v>
      </c>
      <c r="L3118">
        <f t="shared" si="894"/>
        <v>115</v>
      </c>
      <c r="M3118">
        <f t="shared" si="895"/>
        <v>4</v>
      </c>
      <c r="N3118">
        <f t="shared" si="896"/>
        <v>0</v>
      </c>
      <c r="O3118">
        <f t="shared" si="897"/>
        <v>0</v>
      </c>
      <c r="P3118" s="52" t="str">
        <f t="shared" si="898"/>
        <v>BOOKING.COM</v>
      </c>
      <c r="Q3118" s="52" t="str">
        <f t="shared" si="899"/>
        <v>*JBS HOTELS</v>
      </c>
      <c r="R3118" s="52" t="str">
        <f t="shared" si="900"/>
        <v>TOERKOOP REISBURO DE VEER</v>
      </c>
    </row>
    <row r="3119" spans="1:18" ht="15" customHeight="1">
      <c r="A3119" t="str">
        <f t="shared" si="883"/>
        <v>JAPANWALA, SAAID</v>
      </c>
      <c r="B3119" t="str">
        <f t="shared" si="884"/>
        <v>806-173018</v>
      </c>
      <c r="C3119">
        <f t="shared" si="885"/>
        <v>93155045</v>
      </c>
      <c r="D3119" t="str">
        <f t="shared" si="886"/>
        <v>Checked Out</v>
      </c>
      <c r="E3119" t="str">
        <f t="shared" si="887"/>
        <v>CRS</v>
      </c>
      <c r="F3119" t="str">
        <f t="shared" si="888"/>
        <v>RACK</v>
      </c>
      <c r="G3119" t="str">
        <f t="shared" si="889"/>
        <v>SBK</v>
      </c>
      <c r="H3119">
        <f t="shared" si="890"/>
        <v>105</v>
      </c>
      <c r="I3119">
        <f t="shared" si="891"/>
        <v>42591</v>
      </c>
      <c r="J3119">
        <f t="shared" si="892"/>
        <v>42595</v>
      </c>
      <c r="K3119" t="str">
        <f t="shared" si="893"/>
        <v>NQQ1</v>
      </c>
      <c r="L3119">
        <f t="shared" si="894"/>
        <v>115</v>
      </c>
      <c r="M3119">
        <f t="shared" si="895"/>
        <v>4</v>
      </c>
      <c r="N3119">
        <f t="shared" si="896"/>
        <v>0</v>
      </c>
      <c r="O3119">
        <f t="shared" si="897"/>
        <v>0</v>
      </c>
      <c r="P3119" s="52" t="str">
        <f t="shared" si="898"/>
        <v>BOOKING.COM</v>
      </c>
      <c r="Q3119" s="52" t="str">
        <f t="shared" si="899"/>
        <v>*JBS HOTELS</v>
      </c>
      <c r="R3119" s="52" t="str">
        <f t="shared" si="900"/>
        <v>TOERKOOP REISBURO DE VEER</v>
      </c>
    </row>
    <row r="3120" spans="1:18" ht="15" customHeight="1">
      <c r="A3120" t="str">
        <f t="shared" si="883"/>
        <v>JAPANWALA, SAAID</v>
      </c>
      <c r="B3120" t="str">
        <f t="shared" si="884"/>
        <v>806-173018</v>
      </c>
      <c r="C3120">
        <f t="shared" si="885"/>
        <v>93155045</v>
      </c>
      <c r="D3120" t="str">
        <f t="shared" si="886"/>
        <v>Checked Out</v>
      </c>
      <c r="E3120" t="str">
        <f t="shared" si="887"/>
        <v>CRS</v>
      </c>
      <c r="F3120" t="str">
        <f t="shared" si="888"/>
        <v>RACK</v>
      </c>
      <c r="G3120" t="str">
        <f t="shared" si="889"/>
        <v>SBK</v>
      </c>
      <c r="H3120">
        <f t="shared" si="890"/>
        <v>105</v>
      </c>
      <c r="I3120">
        <f t="shared" si="891"/>
        <v>42591</v>
      </c>
      <c r="J3120">
        <f t="shared" si="892"/>
        <v>42595</v>
      </c>
      <c r="K3120" t="str">
        <f t="shared" si="893"/>
        <v>NQQ1</v>
      </c>
      <c r="L3120">
        <f t="shared" si="894"/>
        <v>115</v>
      </c>
      <c r="M3120">
        <f t="shared" si="895"/>
        <v>4</v>
      </c>
      <c r="N3120">
        <f t="shared" si="896"/>
        <v>0</v>
      </c>
      <c r="O3120">
        <f t="shared" si="897"/>
        <v>0</v>
      </c>
      <c r="P3120" s="52" t="str">
        <f t="shared" si="898"/>
        <v>BOOKING.COM</v>
      </c>
      <c r="Q3120" s="52" t="str">
        <f t="shared" si="899"/>
        <v>*JBS HOTELS</v>
      </c>
      <c r="R3120" s="52" t="str">
        <f t="shared" si="900"/>
        <v>TOERKOOP REISBURO DE VEER</v>
      </c>
    </row>
    <row r="3121" spans="1:18" ht="15" customHeight="1">
      <c r="A3121" t="str">
        <f t="shared" si="883"/>
        <v>JAPANWALA, SAAID</v>
      </c>
      <c r="B3121" t="str">
        <f t="shared" si="884"/>
        <v>806-173018</v>
      </c>
      <c r="C3121">
        <f t="shared" si="885"/>
        <v>93155045</v>
      </c>
      <c r="D3121" t="str">
        <f t="shared" si="886"/>
        <v>Checked Out</v>
      </c>
      <c r="E3121" t="str">
        <f t="shared" si="887"/>
        <v>CRS</v>
      </c>
      <c r="F3121" t="str">
        <f t="shared" si="888"/>
        <v>RACK</v>
      </c>
      <c r="G3121" t="str">
        <f t="shared" si="889"/>
        <v>SBK</v>
      </c>
      <c r="H3121">
        <f t="shared" si="890"/>
        <v>105</v>
      </c>
      <c r="I3121">
        <f t="shared" si="891"/>
        <v>42591</v>
      </c>
      <c r="J3121">
        <f t="shared" si="892"/>
        <v>42595</v>
      </c>
      <c r="K3121" t="str">
        <f t="shared" si="893"/>
        <v>NQQ1</v>
      </c>
      <c r="L3121">
        <f t="shared" si="894"/>
        <v>115</v>
      </c>
      <c r="M3121">
        <f t="shared" si="895"/>
        <v>4</v>
      </c>
      <c r="N3121">
        <f t="shared" si="896"/>
        <v>0</v>
      </c>
      <c r="O3121">
        <f t="shared" si="897"/>
        <v>0</v>
      </c>
      <c r="P3121" s="52" t="str">
        <f t="shared" si="898"/>
        <v>BOOKING.COM</v>
      </c>
      <c r="Q3121" s="52" t="str">
        <f t="shared" si="899"/>
        <v>*JBS HOTELS</v>
      </c>
      <c r="R3121" s="52" t="str">
        <f t="shared" si="900"/>
        <v>TOERKOOP REISBURO DE VEER</v>
      </c>
    </row>
    <row r="3122" spans="1:18" ht="15" customHeight="1">
      <c r="A3122" t="str">
        <f t="shared" si="883"/>
        <v>JAPANWALA, SAAID</v>
      </c>
      <c r="B3122" t="str">
        <f t="shared" si="884"/>
        <v>806-173018</v>
      </c>
      <c r="C3122">
        <f t="shared" si="885"/>
        <v>93155045</v>
      </c>
      <c r="D3122" t="str">
        <f t="shared" si="886"/>
        <v>Checked Out</v>
      </c>
      <c r="E3122" t="str">
        <f t="shared" si="887"/>
        <v>CRS</v>
      </c>
      <c r="F3122" t="str">
        <f t="shared" si="888"/>
        <v>RACK</v>
      </c>
      <c r="G3122" t="str">
        <f t="shared" si="889"/>
        <v>SBK</v>
      </c>
      <c r="H3122">
        <f t="shared" si="890"/>
        <v>105</v>
      </c>
      <c r="I3122">
        <f t="shared" si="891"/>
        <v>42591</v>
      </c>
      <c r="J3122">
        <f t="shared" si="892"/>
        <v>42595</v>
      </c>
      <c r="K3122" t="str">
        <f t="shared" si="893"/>
        <v>NQQ1</v>
      </c>
      <c r="L3122">
        <f t="shared" si="894"/>
        <v>115</v>
      </c>
      <c r="M3122">
        <f t="shared" si="895"/>
        <v>4</v>
      </c>
      <c r="N3122">
        <f t="shared" si="896"/>
        <v>0</v>
      </c>
      <c r="O3122">
        <f t="shared" si="897"/>
        <v>0</v>
      </c>
      <c r="P3122" s="52" t="str">
        <f t="shared" si="898"/>
        <v>BOOKING.COM</v>
      </c>
      <c r="Q3122" s="52" t="str">
        <f t="shared" si="899"/>
        <v>*JBS HOTELS</v>
      </c>
      <c r="R3122" s="52" t="str">
        <f t="shared" si="900"/>
        <v>TOERKOOP REISBURO DE VEER</v>
      </c>
    </row>
    <row r="3123" spans="1:18" ht="15" customHeight="1">
      <c r="A3123" t="str">
        <f t="shared" si="883"/>
        <v>JAPANWALA, SAAID</v>
      </c>
      <c r="B3123" t="str">
        <f t="shared" si="884"/>
        <v>806-173018</v>
      </c>
      <c r="C3123">
        <f t="shared" si="885"/>
        <v>93155045</v>
      </c>
      <c r="D3123" t="str">
        <f t="shared" si="886"/>
        <v>Checked Out</v>
      </c>
      <c r="E3123" t="str">
        <f t="shared" si="887"/>
        <v>CRS</v>
      </c>
      <c r="F3123" t="str">
        <f t="shared" si="888"/>
        <v>RACK</v>
      </c>
      <c r="G3123" t="str">
        <f t="shared" si="889"/>
        <v>SBK</v>
      </c>
      <c r="H3123">
        <f t="shared" si="890"/>
        <v>105</v>
      </c>
      <c r="I3123">
        <f t="shared" si="891"/>
        <v>42591</v>
      </c>
      <c r="J3123">
        <f t="shared" si="892"/>
        <v>42595</v>
      </c>
      <c r="K3123" t="str">
        <f t="shared" si="893"/>
        <v>NQQ1</v>
      </c>
      <c r="L3123">
        <f t="shared" si="894"/>
        <v>115</v>
      </c>
      <c r="M3123">
        <f t="shared" si="895"/>
        <v>4</v>
      </c>
      <c r="N3123">
        <f t="shared" si="896"/>
        <v>0</v>
      </c>
      <c r="O3123">
        <f t="shared" si="897"/>
        <v>0</v>
      </c>
      <c r="P3123" s="52" t="str">
        <f t="shared" si="898"/>
        <v>BOOKING.COM</v>
      </c>
      <c r="Q3123" s="52" t="str">
        <f t="shared" si="899"/>
        <v>*JBS HOTELS</v>
      </c>
      <c r="R3123" s="52" t="str">
        <f t="shared" si="900"/>
        <v>TOERKOOP REISBURO DE VEER</v>
      </c>
    </row>
    <row r="3124" spans="1:18" ht="15" customHeight="1">
      <c r="A3124" t="str">
        <f t="shared" si="883"/>
        <v>JAPANWALA, SAAID</v>
      </c>
      <c r="B3124" t="str">
        <f t="shared" si="884"/>
        <v>806-173018</v>
      </c>
      <c r="C3124">
        <f t="shared" si="885"/>
        <v>93155045</v>
      </c>
      <c r="D3124" t="str">
        <f t="shared" si="886"/>
        <v>Checked Out</v>
      </c>
      <c r="E3124" t="str">
        <f t="shared" si="887"/>
        <v>CRS</v>
      </c>
      <c r="F3124" t="str">
        <f t="shared" si="888"/>
        <v>RACK</v>
      </c>
      <c r="G3124" t="str">
        <f t="shared" si="889"/>
        <v>SBK</v>
      </c>
      <c r="H3124">
        <f t="shared" si="890"/>
        <v>105</v>
      </c>
      <c r="I3124">
        <f t="shared" si="891"/>
        <v>42591</v>
      </c>
      <c r="J3124">
        <f t="shared" si="892"/>
        <v>42595</v>
      </c>
      <c r="K3124" t="str">
        <f t="shared" si="893"/>
        <v>NQQ1</v>
      </c>
      <c r="L3124">
        <f t="shared" si="894"/>
        <v>115</v>
      </c>
      <c r="M3124">
        <f t="shared" si="895"/>
        <v>4</v>
      </c>
      <c r="N3124">
        <f t="shared" si="896"/>
        <v>0</v>
      </c>
      <c r="O3124">
        <f t="shared" si="897"/>
        <v>0</v>
      </c>
      <c r="P3124" s="52" t="str">
        <f t="shared" si="898"/>
        <v>BOOKING.COM</v>
      </c>
      <c r="Q3124" s="52" t="str">
        <f t="shared" si="899"/>
        <v>*JBS HOTELS</v>
      </c>
      <c r="R3124" s="52" t="str">
        <f t="shared" si="900"/>
        <v>TOERKOOP REISBURO DE VEER</v>
      </c>
    </row>
    <row r="3125" spans="1:18" ht="15" customHeight="1">
      <c r="A3125" t="str">
        <f t="shared" si="883"/>
        <v>JAPANWALA, SAAID</v>
      </c>
      <c r="B3125" t="str">
        <f t="shared" si="884"/>
        <v>806-173018</v>
      </c>
      <c r="C3125">
        <f t="shared" si="885"/>
        <v>93155045</v>
      </c>
      <c r="D3125" t="str">
        <f t="shared" si="886"/>
        <v>Checked Out</v>
      </c>
      <c r="E3125" t="str">
        <f t="shared" si="887"/>
        <v>CRS</v>
      </c>
      <c r="F3125" t="str">
        <f t="shared" si="888"/>
        <v>RACK</v>
      </c>
      <c r="G3125" t="str">
        <f t="shared" si="889"/>
        <v>SBK</v>
      </c>
      <c r="H3125">
        <f t="shared" si="890"/>
        <v>105</v>
      </c>
      <c r="I3125">
        <f t="shared" si="891"/>
        <v>42591</v>
      </c>
      <c r="J3125">
        <f t="shared" si="892"/>
        <v>42595</v>
      </c>
      <c r="K3125" t="str">
        <f t="shared" si="893"/>
        <v>NQQ1</v>
      </c>
      <c r="L3125">
        <f t="shared" si="894"/>
        <v>115</v>
      </c>
      <c r="M3125">
        <f t="shared" si="895"/>
        <v>4</v>
      </c>
      <c r="N3125">
        <f t="shared" si="896"/>
        <v>0</v>
      </c>
      <c r="O3125">
        <f t="shared" si="897"/>
        <v>0</v>
      </c>
      <c r="P3125" s="52" t="str">
        <f t="shared" si="898"/>
        <v>BOOKING.COM</v>
      </c>
      <c r="Q3125" s="52" t="str">
        <f t="shared" si="899"/>
        <v>*JBS HOTELS</v>
      </c>
      <c r="R3125" s="52" t="str">
        <f t="shared" si="900"/>
        <v>TOERKOOP REISBURO DE VEER</v>
      </c>
    </row>
    <row r="3126" spans="1:18" ht="15" customHeight="1">
      <c r="A3126" t="str">
        <f t="shared" si="883"/>
        <v>JAPANWALA, SAAID</v>
      </c>
      <c r="B3126" t="str">
        <f t="shared" si="884"/>
        <v>806-173018</v>
      </c>
      <c r="C3126">
        <f t="shared" si="885"/>
        <v>93155045</v>
      </c>
      <c r="D3126" t="str">
        <f t="shared" si="886"/>
        <v>Checked Out</v>
      </c>
      <c r="E3126" t="str">
        <f t="shared" si="887"/>
        <v>CRS</v>
      </c>
      <c r="F3126" t="str">
        <f t="shared" si="888"/>
        <v>RACK</v>
      </c>
      <c r="G3126" t="str">
        <f t="shared" si="889"/>
        <v>SBK</v>
      </c>
      <c r="H3126">
        <f t="shared" si="890"/>
        <v>105</v>
      </c>
      <c r="I3126">
        <f t="shared" si="891"/>
        <v>42591</v>
      </c>
      <c r="J3126">
        <f t="shared" si="892"/>
        <v>42595</v>
      </c>
      <c r="K3126" t="str">
        <f t="shared" si="893"/>
        <v>NQQ1</v>
      </c>
      <c r="L3126">
        <f t="shared" si="894"/>
        <v>115</v>
      </c>
      <c r="M3126">
        <f t="shared" si="895"/>
        <v>4</v>
      </c>
      <c r="N3126">
        <f t="shared" si="896"/>
        <v>0</v>
      </c>
      <c r="O3126">
        <f t="shared" si="897"/>
        <v>0</v>
      </c>
      <c r="P3126" s="52" t="str">
        <f t="shared" si="898"/>
        <v>BOOKING.COM</v>
      </c>
      <c r="Q3126" s="52" t="str">
        <f t="shared" si="899"/>
        <v>*JBS HOTELS</v>
      </c>
      <c r="R3126" s="52" t="str">
        <f t="shared" si="900"/>
        <v>TOERKOOP REISBURO DE VEER</v>
      </c>
    </row>
    <row r="3127" spans="1:18" ht="15" customHeight="1">
      <c r="A3127" t="str">
        <f t="shared" si="883"/>
        <v>JAPANWALA, SAAID</v>
      </c>
      <c r="B3127" t="str">
        <f t="shared" si="884"/>
        <v>806-173018</v>
      </c>
      <c r="C3127">
        <f t="shared" si="885"/>
        <v>93155045</v>
      </c>
      <c r="D3127" t="str">
        <f t="shared" si="886"/>
        <v>Checked Out</v>
      </c>
      <c r="E3127" t="str">
        <f t="shared" si="887"/>
        <v>CRS</v>
      </c>
      <c r="F3127" t="str">
        <f t="shared" si="888"/>
        <v>RACK</v>
      </c>
      <c r="G3127" t="str">
        <f t="shared" si="889"/>
        <v>SBK</v>
      </c>
      <c r="H3127">
        <f t="shared" si="890"/>
        <v>105</v>
      </c>
      <c r="I3127">
        <f t="shared" si="891"/>
        <v>42591</v>
      </c>
      <c r="J3127">
        <f t="shared" si="892"/>
        <v>42595</v>
      </c>
      <c r="K3127" t="str">
        <f t="shared" si="893"/>
        <v>NQQ1</v>
      </c>
      <c r="L3127">
        <f t="shared" si="894"/>
        <v>115</v>
      </c>
      <c r="M3127">
        <f t="shared" si="895"/>
        <v>4</v>
      </c>
      <c r="N3127">
        <f t="shared" si="896"/>
        <v>0</v>
      </c>
      <c r="O3127">
        <f t="shared" si="897"/>
        <v>0</v>
      </c>
      <c r="P3127" s="52" t="str">
        <f t="shared" si="898"/>
        <v>BOOKING.COM</v>
      </c>
      <c r="Q3127" s="52" t="str">
        <f t="shared" si="899"/>
        <v>*JBS HOTELS</v>
      </c>
      <c r="R3127" s="52" t="str">
        <f t="shared" si="900"/>
        <v>TOERKOOP REISBURO DE VEER</v>
      </c>
    </row>
    <row r="3128" spans="1:18" ht="15" customHeight="1">
      <c r="A3128" t="str">
        <f t="shared" si="883"/>
        <v>JAPANWALA, SAAID</v>
      </c>
      <c r="B3128" t="str">
        <f t="shared" si="884"/>
        <v>806-173018</v>
      </c>
      <c r="C3128">
        <f t="shared" si="885"/>
        <v>93155045</v>
      </c>
      <c r="D3128" t="str">
        <f t="shared" si="886"/>
        <v>Checked Out</v>
      </c>
      <c r="E3128" t="str">
        <f t="shared" si="887"/>
        <v>CRS</v>
      </c>
      <c r="F3128" t="str">
        <f t="shared" si="888"/>
        <v>RACK</v>
      </c>
      <c r="G3128" t="str">
        <f t="shared" si="889"/>
        <v>SBK</v>
      </c>
      <c r="H3128">
        <f t="shared" si="890"/>
        <v>105</v>
      </c>
      <c r="I3128">
        <f t="shared" si="891"/>
        <v>42591</v>
      </c>
      <c r="J3128">
        <f t="shared" si="892"/>
        <v>42595</v>
      </c>
      <c r="K3128" t="str">
        <f t="shared" si="893"/>
        <v>NQQ1</v>
      </c>
      <c r="L3128">
        <f t="shared" si="894"/>
        <v>115</v>
      </c>
      <c r="M3128">
        <f t="shared" si="895"/>
        <v>4</v>
      </c>
      <c r="N3128">
        <f t="shared" si="896"/>
        <v>0</v>
      </c>
      <c r="O3128">
        <f t="shared" si="897"/>
        <v>0</v>
      </c>
      <c r="P3128" s="52" t="str">
        <f t="shared" si="898"/>
        <v>BOOKING.COM</v>
      </c>
      <c r="Q3128" s="52" t="str">
        <f t="shared" si="899"/>
        <v>*JBS HOTELS</v>
      </c>
      <c r="R3128" s="52" t="str">
        <f t="shared" si="900"/>
        <v>TOERKOOP REISBURO DE VEER</v>
      </c>
    </row>
    <row r="3129" spans="1:18" ht="15" customHeight="1">
      <c r="A3129" t="str">
        <f t="shared" si="883"/>
        <v>JAPANWALA, SAAID</v>
      </c>
      <c r="B3129" t="str">
        <f t="shared" si="884"/>
        <v>806-173018</v>
      </c>
      <c r="C3129">
        <f t="shared" si="885"/>
        <v>93155045</v>
      </c>
      <c r="D3129" t="str">
        <f t="shared" si="886"/>
        <v>Checked Out</v>
      </c>
      <c r="E3129" t="str">
        <f t="shared" si="887"/>
        <v>CRS</v>
      </c>
      <c r="F3129" t="str">
        <f t="shared" si="888"/>
        <v>RACK</v>
      </c>
      <c r="G3129" t="str">
        <f t="shared" si="889"/>
        <v>SBK</v>
      </c>
      <c r="H3129">
        <f t="shared" si="890"/>
        <v>105</v>
      </c>
      <c r="I3129">
        <f t="shared" si="891"/>
        <v>42591</v>
      </c>
      <c r="J3129">
        <f t="shared" si="892"/>
        <v>42595</v>
      </c>
      <c r="K3129" t="str">
        <f t="shared" si="893"/>
        <v>NQQ1</v>
      </c>
      <c r="L3129">
        <f t="shared" si="894"/>
        <v>115</v>
      </c>
      <c r="M3129">
        <f t="shared" si="895"/>
        <v>4</v>
      </c>
      <c r="N3129">
        <f t="shared" si="896"/>
        <v>0</v>
      </c>
      <c r="O3129">
        <f t="shared" si="897"/>
        <v>0</v>
      </c>
      <c r="P3129" s="52" t="str">
        <f t="shared" si="898"/>
        <v>BOOKING.COM</v>
      </c>
      <c r="Q3129" s="52" t="str">
        <f t="shared" si="899"/>
        <v>*JBS HOTELS</v>
      </c>
      <c r="R3129" s="52" t="str">
        <f t="shared" si="900"/>
        <v>TOERKOOP REISBURO DE VEER</v>
      </c>
    </row>
    <row r="3130" spans="1:18" ht="15" customHeight="1">
      <c r="A3130" t="str">
        <f t="shared" si="883"/>
        <v>JAPANWALA, SAAID</v>
      </c>
      <c r="B3130" t="str">
        <f t="shared" si="884"/>
        <v>806-173018</v>
      </c>
      <c r="C3130">
        <f t="shared" si="885"/>
        <v>93155045</v>
      </c>
      <c r="D3130" t="str">
        <f t="shared" si="886"/>
        <v>Checked Out</v>
      </c>
      <c r="E3130" t="str">
        <f t="shared" si="887"/>
        <v>CRS</v>
      </c>
      <c r="F3130" t="str">
        <f t="shared" si="888"/>
        <v>RACK</v>
      </c>
      <c r="G3130" t="str">
        <f t="shared" si="889"/>
        <v>SBK</v>
      </c>
      <c r="H3130">
        <f t="shared" si="890"/>
        <v>105</v>
      </c>
      <c r="I3130">
        <f t="shared" si="891"/>
        <v>42591</v>
      </c>
      <c r="J3130">
        <f t="shared" si="892"/>
        <v>42595</v>
      </c>
      <c r="K3130" t="str">
        <f t="shared" si="893"/>
        <v>NQQ1</v>
      </c>
      <c r="L3130">
        <f t="shared" si="894"/>
        <v>115</v>
      </c>
      <c r="M3130">
        <f t="shared" si="895"/>
        <v>4</v>
      </c>
      <c r="N3130">
        <f t="shared" si="896"/>
        <v>0</v>
      </c>
      <c r="O3130">
        <f t="shared" si="897"/>
        <v>0</v>
      </c>
      <c r="P3130" s="52" t="str">
        <f t="shared" si="898"/>
        <v>BOOKING.COM</v>
      </c>
      <c r="Q3130" s="52" t="str">
        <f t="shared" si="899"/>
        <v>*JBS HOTELS</v>
      </c>
      <c r="R3130" s="52" t="str">
        <f t="shared" si="900"/>
        <v>TOERKOOP REISBURO DE VEER</v>
      </c>
    </row>
    <row r="3131" spans="1:18" ht="15" customHeight="1">
      <c r="A3131" t="str">
        <f t="shared" si="883"/>
        <v>JAPANWALA, SAAID</v>
      </c>
      <c r="B3131" t="str">
        <f t="shared" si="884"/>
        <v>806-173018</v>
      </c>
      <c r="C3131">
        <f t="shared" si="885"/>
        <v>93155045</v>
      </c>
      <c r="D3131" t="str">
        <f t="shared" si="886"/>
        <v>Checked Out</v>
      </c>
      <c r="E3131" t="str">
        <f t="shared" si="887"/>
        <v>CRS</v>
      </c>
      <c r="F3131" t="str">
        <f t="shared" si="888"/>
        <v>RACK</v>
      </c>
      <c r="G3131" t="str">
        <f t="shared" si="889"/>
        <v>SBK</v>
      </c>
      <c r="H3131">
        <f t="shared" si="890"/>
        <v>105</v>
      </c>
      <c r="I3131">
        <f t="shared" si="891"/>
        <v>42591</v>
      </c>
      <c r="J3131">
        <f t="shared" si="892"/>
        <v>42595</v>
      </c>
      <c r="K3131" t="str">
        <f t="shared" si="893"/>
        <v>NQQ1</v>
      </c>
      <c r="L3131">
        <f t="shared" si="894"/>
        <v>115</v>
      </c>
      <c r="M3131">
        <f t="shared" si="895"/>
        <v>4</v>
      </c>
      <c r="N3131">
        <f t="shared" si="896"/>
        <v>0</v>
      </c>
      <c r="O3131">
        <f t="shared" si="897"/>
        <v>0</v>
      </c>
      <c r="P3131" s="52" t="str">
        <f t="shared" si="898"/>
        <v>BOOKING.COM</v>
      </c>
      <c r="Q3131" s="52" t="str">
        <f t="shared" si="899"/>
        <v>*JBS HOTELS</v>
      </c>
      <c r="R3131" s="52" t="str">
        <f t="shared" si="900"/>
        <v>TOERKOOP REISBURO DE VEER</v>
      </c>
    </row>
    <row r="3132" spans="1:18" ht="15" customHeight="1">
      <c r="A3132" t="str">
        <f t="shared" si="883"/>
        <v>JAPANWALA, SAAID</v>
      </c>
      <c r="B3132" t="str">
        <f t="shared" si="884"/>
        <v>806-173018</v>
      </c>
      <c r="C3132">
        <f t="shared" si="885"/>
        <v>93155045</v>
      </c>
      <c r="D3132" t="str">
        <f t="shared" si="886"/>
        <v>Checked Out</v>
      </c>
      <c r="E3132" t="str">
        <f t="shared" si="887"/>
        <v>CRS</v>
      </c>
      <c r="F3132" t="str">
        <f t="shared" si="888"/>
        <v>RACK</v>
      </c>
      <c r="G3132" t="str">
        <f t="shared" si="889"/>
        <v>SBK</v>
      </c>
      <c r="H3132">
        <f t="shared" si="890"/>
        <v>105</v>
      </c>
      <c r="I3132">
        <f t="shared" si="891"/>
        <v>42591</v>
      </c>
      <c r="J3132">
        <f t="shared" si="892"/>
        <v>42595</v>
      </c>
      <c r="K3132" t="str">
        <f t="shared" si="893"/>
        <v>NQQ1</v>
      </c>
      <c r="L3132">
        <f t="shared" si="894"/>
        <v>115</v>
      </c>
      <c r="M3132">
        <f t="shared" si="895"/>
        <v>4</v>
      </c>
      <c r="N3132">
        <f t="shared" si="896"/>
        <v>0</v>
      </c>
      <c r="O3132">
        <f t="shared" si="897"/>
        <v>0</v>
      </c>
      <c r="P3132" s="52" t="str">
        <f t="shared" si="898"/>
        <v>BOOKING.COM</v>
      </c>
      <c r="Q3132" s="52" t="str">
        <f t="shared" si="899"/>
        <v>*JBS HOTELS</v>
      </c>
      <c r="R3132" s="52" t="str">
        <f t="shared" si="900"/>
        <v>TOERKOOP REISBURO DE VEER</v>
      </c>
    </row>
    <row r="3133" spans="1:18" ht="15" customHeight="1">
      <c r="A3133" t="str">
        <f t="shared" si="883"/>
        <v>JAPANWALA, SAAID</v>
      </c>
      <c r="B3133" t="str">
        <f t="shared" si="884"/>
        <v>806-173018</v>
      </c>
      <c r="C3133">
        <f t="shared" si="885"/>
        <v>93155045</v>
      </c>
      <c r="D3133" t="str">
        <f t="shared" si="886"/>
        <v>Checked Out</v>
      </c>
      <c r="E3133" t="str">
        <f t="shared" si="887"/>
        <v>CRS</v>
      </c>
      <c r="F3133" t="str">
        <f t="shared" si="888"/>
        <v>RACK</v>
      </c>
      <c r="G3133" t="str">
        <f t="shared" si="889"/>
        <v>SBK</v>
      </c>
      <c r="H3133">
        <f t="shared" si="890"/>
        <v>105</v>
      </c>
      <c r="I3133">
        <f t="shared" si="891"/>
        <v>42591</v>
      </c>
      <c r="J3133">
        <f t="shared" si="892"/>
        <v>42595</v>
      </c>
      <c r="K3133" t="str">
        <f t="shared" si="893"/>
        <v>NQQ1</v>
      </c>
      <c r="L3133">
        <f t="shared" si="894"/>
        <v>115</v>
      </c>
      <c r="M3133">
        <f t="shared" si="895"/>
        <v>4</v>
      </c>
      <c r="N3133">
        <f t="shared" si="896"/>
        <v>0</v>
      </c>
      <c r="O3133">
        <f t="shared" si="897"/>
        <v>0</v>
      </c>
      <c r="P3133" s="52" t="str">
        <f t="shared" si="898"/>
        <v>BOOKING.COM</v>
      </c>
      <c r="Q3133" s="52" t="str">
        <f t="shared" si="899"/>
        <v>*JBS HOTELS</v>
      </c>
      <c r="R3133" s="52" t="str">
        <f t="shared" si="900"/>
        <v>TOERKOOP REISBURO DE VEER</v>
      </c>
    </row>
    <row r="3134" spans="1:18" ht="15" customHeight="1">
      <c r="A3134" t="str">
        <f t="shared" si="883"/>
        <v>JAPANWALA, SAAID</v>
      </c>
      <c r="B3134" t="str">
        <f t="shared" si="884"/>
        <v>806-173018</v>
      </c>
      <c r="C3134">
        <f t="shared" si="885"/>
        <v>93155045</v>
      </c>
      <c r="D3134" t="str">
        <f t="shared" si="886"/>
        <v>Checked Out</v>
      </c>
      <c r="E3134" t="str">
        <f t="shared" si="887"/>
        <v>CRS</v>
      </c>
      <c r="F3134" t="str">
        <f t="shared" si="888"/>
        <v>RACK</v>
      </c>
      <c r="G3134" t="str">
        <f t="shared" si="889"/>
        <v>SBK</v>
      </c>
      <c r="H3134">
        <f t="shared" si="890"/>
        <v>105</v>
      </c>
      <c r="I3134">
        <f t="shared" si="891"/>
        <v>42591</v>
      </c>
      <c r="J3134">
        <f t="shared" si="892"/>
        <v>42595</v>
      </c>
      <c r="K3134" t="str">
        <f t="shared" si="893"/>
        <v>NQQ1</v>
      </c>
      <c r="L3134">
        <f t="shared" si="894"/>
        <v>115</v>
      </c>
      <c r="M3134">
        <f t="shared" si="895"/>
        <v>4</v>
      </c>
      <c r="N3134">
        <f t="shared" si="896"/>
        <v>0</v>
      </c>
      <c r="O3134">
        <f t="shared" si="897"/>
        <v>0</v>
      </c>
      <c r="P3134" s="52" t="str">
        <f t="shared" si="898"/>
        <v>BOOKING.COM</v>
      </c>
      <c r="Q3134" s="52" t="str">
        <f t="shared" si="899"/>
        <v>*JBS HOTELS</v>
      </c>
      <c r="R3134" s="52" t="str">
        <f t="shared" si="900"/>
        <v>TOERKOOP REISBURO DE VEER</v>
      </c>
    </row>
    <row r="3135" spans="1:18" ht="15" customHeight="1">
      <c r="A3135" t="str">
        <f t="shared" si="883"/>
        <v>JAPANWALA, SAAID</v>
      </c>
      <c r="B3135" t="str">
        <f t="shared" si="884"/>
        <v>806-173018</v>
      </c>
      <c r="C3135">
        <f t="shared" si="885"/>
        <v>93155045</v>
      </c>
      <c r="D3135" t="str">
        <f t="shared" si="886"/>
        <v>Checked Out</v>
      </c>
      <c r="E3135" t="str">
        <f t="shared" si="887"/>
        <v>CRS</v>
      </c>
      <c r="F3135" t="str">
        <f t="shared" si="888"/>
        <v>RACK</v>
      </c>
      <c r="G3135" t="str">
        <f t="shared" si="889"/>
        <v>SBK</v>
      </c>
      <c r="H3135">
        <f t="shared" si="890"/>
        <v>105</v>
      </c>
      <c r="I3135">
        <f t="shared" si="891"/>
        <v>42591</v>
      </c>
      <c r="J3135">
        <f t="shared" si="892"/>
        <v>42595</v>
      </c>
      <c r="K3135" t="str">
        <f t="shared" si="893"/>
        <v>NQQ1</v>
      </c>
      <c r="L3135">
        <f t="shared" si="894"/>
        <v>115</v>
      </c>
      <c r="M3135">
        <f t="shared" si="895"/>
        <v>4</v>
      </c>
      <c r="N3135">
        <f t="shared" si="896"/>
        <v>0</v>
      </c>
      <c r="O3135">
        <f t="shared" si="897"/>
        <v>0</v>
      </c>
      <c r="P3135" s="52" t="str">
        <f t="shared" si="898"/>
        <v>BOOKING.COM</v>
      </c>
      <c r="Q3135" s="52" t="str">
        <f t="shared" si="899"/>
        <v>*JBS HOTELS</v>
      </c>
      <c r="R3135" s="52" t="str">
        <f t="shared" si="900"/>
        <v>TOERKOOP REISBURO DE VEER</v>
      </c>
    </row>
    <row r="3136" spans="1:18" ht="15" customHeight="1">
      <c r="A3136" t="str">
        <f t="shared" si="883"/>
        <v>JAPANWALA, SAAID</v>
      </c>
      <c r="B3136" t="str">
        <f t="shared" si="884"/>
        <v>806-173018</v>
      </c>
      <c r="C3136">
        <f t="shared" si="885"/>
        <v>93155045</v>
      </c>
      <c r="D3136" t="str">
        <f t="shared" si="886"/>
        <v>Checked Out</v>
      </c>
      <c r="E3136" t="str">
        <f t="shared" si="887"/>
        <v>CRS</v>
      </c>
      <c r="F3136" t="str">
        <f t="shared" si="888"/>
        <v>RACK</v>
      </c>
      <c r="G3136" t="str">
        <f t="shared" si="889"/>
        <v>SBK</v>
      </c>
      <c r="H3136">
        <f t="shared" si="890"/>
        <v>105</v>
      </c>
      <c r="I3136">
        <f t="shared" si="891"/>
        <v>42591</v>
      </c>
      <c r="J3136">
        <f t="shared" si="892"/>
        <v>42595</v>
      </c>
      <c r="K3136" t="str">
        <f t="shared" si="893"/>
        <v>NQQ1</v>
      </c>
      <c r="L3136">
        <f t="shared" si="894"/>
        <v>115</v>
      </c>
      <c r="M3136">
        <f t="shared" si="895"/>
        <v>4</v>
      </c>
      <c r="N3136">
        <f t="shared" si="896"/>
        <v>0</v>
      </c>
      <c r="O3136">
        <f t="shared" si="897"/>
        <v>0</v>
      </c>
      <c r="P3136" s="52" t="str">
        <f t="shared" si="898"/>
        <v>BOOKING.COM</v>
      </c>
      <c r="Q3136" s="52" t="str">
        <f t="shared" si="899"/>
        <v>*JBS HOTELS</v>
      </c>
      <c r="R3136" s="52" t="str">
        <f t="shared" si="900"/>
        <v>TOERKOOP REISBURO DE VEER</v>
      </c>
    </row>
    <row r="3137" spans="1:18" ht="15" customHeight="1">
      <c r="A3137" t="str">
        <f t="shared" si="883"/>
        <v>JAPANWALA, SAAID</v>
      </c>
      <c r="B3137" t="str">
        <f t="shared" si="884"/>
        <v>806-173018</v>
      </c>
      <c r="C3137">
        <f t="shared" si="885"/>
        <v>93155045</v>
      </c>
      <c r="D3137" t="str">
        <f t="shared" si="886"/>
        <v>Checked Out</v>
      </c>
      <c r="E3137" t="str">
        <f t="shared" si="887"/>
        <v>CRS</v>
      </c>
      <c r="F3137" t="str">
        <f t="shared" si="888"/>
        <v>RACK</v>
      </c>
      <c r="G3137" t="str">
        <f t="shared" si="889"/>
        <v>SBK</v>
      </c>
      <c r="H3137">
        <f t="shared" si="890"/>
        <v>105</v>
      </c>
      <c r="I3137">
        <f t="shared" si="891"/>
        <v>42591</v>
      </c>
      <c r="J3137">
        <f t="shared" si="892"/>
        <v>42595</v>
      </c>
      <c r="K3137" t="str">
        <f t="shared" si="893"/>
        <v>NQQ1</v>
      </c>
      <c r="L3137">
        <f t="shared" si="894"/>
        <v>115</v>
      </c>
      <c r="M3137">
        <f t="shared" si="895"/>
        <v>4</v>
      </c>
      <c r="N3137">
        <f t="shared" si="896"/>
        <v>0</v>
      </c>
      <c r="O3137">
        <f t="shared" si="897"/>
        <v>0</v>
      </c>
      <c r="P3137" s="52" t="str">
        <f t="shared" si="898"/>
        <v>BOOKING.COM</v>
      </c>
      <c r="Q3137" s="52" t="str">
        <f t="shared" si="899"/>
        <v>*JBS HOTELS</v>
      </c>
      <c r="R3137" s="52" t="str">
        <f t="shared" si="900"/>
        <v>TOERKOOP REISBURO DE VEER</v>
      </c>
    </row>
    <row r="3138" spans="1:18" ht="15" customHeight="1">
      <c r="A3138" t="str">
        <f t="shared" si="883"/>
        <v>JAPANWALA, SAAID</v>
      </c>
      <c r="B3138" t="str">
        <f t="shared" si="884"/>
        <v>806-173018</v>
      </c>
      <c r="C3138">
        <f t="shared" si="885"/>
        <v>93155045</v>
      </c>
      <c r="D3138" t="str">
        <f t="shared" si="886"/>
        <v>Checked Out</v>
      </c>
      <c r="E3138" t="str">
        <f t="shared" si="887"/>
        <v>CRS</v>
      </c>
      <c r="F3138" t="str">
        <f t="shared" si="888"/>
        <v>RACK</v>
      </c>
      <c r="G3138" t="str">
        <f t="shared" si="889"/>
        <v>SBK</v>
      </c>
      <c r="H3138">
        <f t="shared" si="890"/>
        <v>105</v>
      </c>
      <c r="I3138">
        <f t="shared" si="891"/>
        <v>42591</v>
      </c>
      <c r="J3138">
        <f t="shared" si="892"/>
        <v>42595</v>
      </c>
      <c r="K3138" t="str">
        <f t="shared" si="893"/>
        <v>NQQ1</v>
      </c>
      <c r="L3138">
        <f t="shared" si="894"/>
        <v>115</v>
      </c>
      <c r="M3138">
        <f t="shared" si="895"/>
        <v>4</v>
      </c>
      <c r="N3138">
        <f t="shared" si="896"/>
        <v>0</v>
      </c>
      <c r="O3138">
        <f t="shared" si="897"/>
        <v>0</v>
      </c>
      <c r="P3138" s="52" t="str">
        <f t="shared" si="898"/>
        <v>BOOKING.COM</v>
      </c>
      <c r="Q3138" s="52" t="str">
        <f t="shared" si="899"/>
        <v>*JBS HOTELS</v>
      </c>
      <c r="R3138" s="52" t="str">
        <f t="shared" si="900"/>
        <v>TOERKOOP REISBURO DE VEER</v>
      </c>
    </row>
    <row r="3139" spans="1:18" ht="15" customHeight="1">
      <c r="A3139" t="str">
        <f t="shared" si="883"/>
        <v>JAPANWALA, SAAID</v>
      </c>
      <c r="B3139" t="str">
        <f t="shared" si="884"/>
        <v>806-173018</v>
      </c>
      <c r="C3139">
        <f t="shared" si="885"/>
        <v>93155045</v>
      </c>
      <c r="D3139" t="str">
        <f t="shared" si="886"/>
        <v>Checked Out</v>
      </c>
      <c r="E3139" t="str">
        <f t="shared" si="887"/>
        <v>CRS</v>
      </c>
      <c r="F3139" t="str">
        <f t="shared" si="888"/>
        <v>RACK</v>
      </c>
      <c r="G3139" t="str">
        <f t="shared" si="889"/>
        <v>SBK</v>
      </c>
      <c r="H3139">
        <f t="shared" si="890"/>
        <v>105</v>
      </c>
      <c r="I3139">
        <f t="shared" si="891"/>
        <v>42591</v>
      </c>
      <c r="J3139">
        <f t="shared" si="892"/>
        <v>42595</v>
      </c>
      <c r="K3139" t="str">
        <f t="shared" si="893"/>
        <v>NQQ1</v>
      </c>
      <c r="L3139">
        <f t="shared" si="894"/>
        <v>115</v>
      </c>
      <c r="M3139">
        <f t="shared" si="895"/>
        <v>4</v>
      </c>
      <c r="N3139">
        <f t="shared" si="896"/>
        <v>0</v>
      </c>
      <c r="O3139">
        <f t="shared" si="897"/>
        <v>0</v>
      </c>
      <c r="P3139" s="52" t="str">
        <f t="shared" si="898"/>
        <v>BOOKING.COM</v>
      </c>
      <c r="Q3139" s="52" t="str">
        <f t="shared" si="899"/>
        <v>*JBS HOTELS</v>
      </c>
      <c r="R3139" s="52" t="str">
        <f t="shared" si="900"/>
        <v>TOERKOOP REISBURO DE VEER</v>
      </c>
    </row>
    <row r="3140" spans="1:18" ht="15" customHeight="1">
      <c r="A3140" t="str">
        <f t="shared" si="883"/>
        <v>JAPANWALA, SAAID</v>
      </c>
      <c r="B3140" t="str">
        <f t="shared" si="884"/>
        <v>806-173018</v>
      </c>
      <c r="C3140">
        <f t="shared" si="885"/>
        <v>93155045</v>
      </c>
      <c r="D3140" t="str">
        <f t="shared" si="886"/>
        <v>Checked Out</v>
      </c>
      <c r="E3140" t="str">
        <f t="shared" si="887"/>
        <v>CRS</v>
      </c>
      <c r="F3140" t="str">
        <f t="shared" si="888"/>
        <v>RACK</v>
      </c>
      <c r="G3140" t="str">
        <f t="shared" si="889"/>
        <v>SBK</v>
      </c>
      <c r="H3140">
        <f t="shared" si="890"/>
        <v>105</v>
      </c>
      <c r="I3140">
        <f t="shared" si="891"/>
        <v>42591</v>
      </c>
      <c r="J3140">
        <f t="shared" si="892"/>
        <v>42595</v>
      </c>
      <c r="K3140" t="str">
        <f t="shared" si="893"/>
        <v>NQQ1</v>
      </c>
      <c r="L3140">
        <f t="shared" si="894"/>
        <v>115</v>
      </c>
      <c r="M3140">
        <f t="shared" si="895"/>
        <v>4</v>
      </c>
      <c r="N3140">
        <f t="shared" si="896"/>
        <v>0</v>
      </c>
      <c r="O3140">
        <f t="shared" si="897"/>
        <v>0</v>
      </c>
      <c r="P3140" s="52" t="str">
        <f t="shared" si="898"/>
        <v>BOOKING.COM</v>
      </c>
      <c r="Q3140" s="52" t="str">
        <f t="shared" si="899"/>
        <v>*JBS HOTELS</v>
      </c>
      <c r="R3140" s="52" t="str">
        <f t="shared" si="900"/>
        <v>TOERKOOP REISBURO DE VEER</v>
      </c>
    </row>
    <row r="3141" spans="1:18" ht="15" customHeight="1">
      <c r="A3141" t="str">
        <f t="shared" si="883"/>
        <v>JAPANWALA, SAAID</v>
      </c>
      <c r="B3141" t="str">
        <f t="shared" si="884"/>
        <v>806-173018</v>
      </c>
      <c r="C3141">
        <f t="shared" si="885"/>
        <v>93155045</v>
      </c>
      <c r="D3141" t="str">
        <f t="shared" si="886"/>
        <v>Checked Out</v>
      </c>
      <c r="E3141" t="str">
        <f t="shared" si="887"/>
        <v>CRS</v>
      </c>
      <c r="F3141" t="str">
        <f t="shared" si="888"/>
        <v>RACK</v>
      </c>
      <c r="G3141" t="str">
        <f t="shared" si="889"/>
        <v>SBK</v>
      </c>
      <c r="H3141">
        <f t="shared" si="890"/>
        <v>105</v>
      </c>
      <c r="I3141">
        <f t="shared" si="891"/>
        <v>42591</v>
      </c>
      <c r="J3141">
        <f t="shared" si="892"/>
        <v>42595</v>
      </c>
      <c r="K3141" t="str">
        <f t="shared" si="893"/>
        <v>NQQ1</v>
      </c>
      <c r="L3141">
        <f t="shared" si="894"/>
        <v>115</v>
      </c>
      <c r="M3141">
        <f t="shared" si="895"/>
        <v>4</v>
      </c>
      <c r="N3141">
        <f t="shared" si="896"/>
        <v>0</v>
      </c>
      <c r="O3141">
        <f t="shared" si="897"/>
        <v>0</v>
      </c>
      <c r="P3141" s="52" t="str">
        <f t="shared" si="898"/>
        <v>BOOKING.COM</v>
      </c>
      <c r="Q3141" s="52" t="str">
        <f t="shared" si="899"/>
        <v>*JBS HOTELS</v>
      </c>
      <c r="R3141" s="52" t="str">
        <f t="shared" si="900"/>
        <v>TOERKOOP REISBURO DE VEER</v>
      </c>
    </row>
    <row r="3142" spans="1:18" ht="15" customHeight="1">
      <c r="A3142" t="str">
        <f t="shared" si="883"/>
        <v>JAPANWALA, SAAID</v>
      </c>
      <c r="B3142" t="str">
        <f t="shared" si="884"/>
        <v>806-173018</v>
      </c>
      <c r="C3142">
        <f t="shared" si="885"/>
        <v>93155045</v>
      </c>
      <c r="D3142" t="str">
        <f t="shared" si="886"/>
        <v>Checked Out</v>
      </c>
      <c r="E3142" t="str">
        <f t="shared" si="887"/>
        <v>CRS</v>
      </c>
      <c r="F3142" t="str">
        <f t="shared" si="888"/>
        <v>RACK</v>
      </c>
      <c r="G3142" t="str">
        <f t="shared" si="889"/>
        <v>SBK</v>
      </c>
      <c r="H3142">
        <f t="shared" si="890"/>
        <v>105</v>
      </c>
      <c r="I3142">
        <f t="shared" si="891"/>
        <v>42591</v>
      </c>
      <c r="J3142">
        <f t="shared" si="892"/>
        <v>42595</v>
      </c>
      <c r="K3142" t="str">
        <f t="shared" si="893"/>
        <v>NQQ1</v>
      </c>
      <c r="L3142">
        <f t="shared" si="894"/>
        <v>115</v>
      </c>
      <c r="M3142">
        <f t="shared" si="895"/>
        <v>4</v>
      </c>
      <c r="N3142">
        <f t="shared" si="896"/>
        <v>0</v>
      </c>
      <c r="O3142">
        <f t="shared" si="897"/>
        <v>0</v>
      </c>
      <c r="P3142" s="52" t="str">
        <f t="shared" si="898"/>
        <v>BOOKING.COM</v>
      </c>
      <c r="Q3142" s="52" t="str">
        <f t="shared" si="899"/>
        <v>*JBS HOTELS</v>
      </c>
      <c r="R3142" s="52" t="str">
        <f t="shared" si="900"/>
        <v>TOERKOOP REISBURO DE VEER</v>
      </c>
    </row>
    <row r="3143" spans="1:18" ht="15" customHeight="1">
      <c r="A3143" t="str">
        <f t="shared" si="883"/>
        <v>JAPANWALA, SAAID</v>
      </c>
      <c r="B3143" t="str">
        <f t="shared" si="884"/>
        <v>806-173018</v>
      </c>
      <c r="C3143">
        <f t="shared" si="885"/>
        <v>93155045</v>
      </c>
      <c r="D3143" t="str">
        <f t="shared" si="886"/>
        <v>Checked Out</v>
      </c>
      <c r="E3143" t="str">
        <f t="shared" si="887"/>
        <v>CRS</v>
      </c>
      <c r="F3143" t="str">
        <f t="shared" si="888"/>
        <v>RACK</v>
      </c>
      <c r="G3143" t="str">
        <f t="shared" si="889"/>
        <v>SBK</v>
      </c>
      <c r="H3143">
        <f t="shared" si="890"/>
        <v>105</v>
      </c>
      <c r="I3143">
        <f t="shared" si="891"/>
        <v>42591</v>
      </c>
      <c r="J3143">
        <f t="shared" si="892"/>
        <v>42595</v>
      </c>
      <c r="K3143" t="str">
        <f t="shared" si="893"/>
        <v>NQQ1</v>
      </c>
      <c r="L3143">
        <f t="shared" si="894"/>
        <v>115</v>
      </c>
      <c r="M3143">
        <f t="shared" si="895"/>
        <v>4</v>
      </c>
      <c r="N3143">
        <f t="shared" si="896"/>
        <v>0</v>
      </c>
      <c r="O3143">
        <f t="shared" si="897"/>
        <v>0</v>
      </c>
      <c r="P3143" s="52" t="str">
        <f t="shared" si="898"/>
        <v>BOOKING.COM</v>
      </c>
      <c r="Q3143" s="52" t="str">
        <f t="shared" si="899"/>
        <v>*JBS HOTELS</v>
      </c>
      <c r="R3143" s="52" t="str">
        <f t="shared" si="900"/>
        <v>TOERKOOP REISBURO DE VEER</v>
      </c>
    </row>
    <row r="3144" spans="1:18" ht="15" customHeight="1">
      <c r="A3144" t="str">
        <f t="shared" si="883"/>
        <v>JAPANWALA, SAAID</v>
      </c>
      <c r="B3144" t="str">
        <f t="shared" si="884"/>
        <v>806-173018</v>
      </c>
      <c r="C3144">
        <f t="shared" si="885"/>
        <v>93155045</v>
      </c>
      <c r="D3144" t="str">
        <f t="shared" si="886"/>
        <v>Checked Out</v>
      </c>
      <c r="E3144" t="str">
        <f t="shared" si="887"/>
        <v>CRS</v>
      </c>
      <c r="F3144" t="str">
        <f t="shared" si="888"/>
        <v>RACK</v>
      </c>
      <c r="G3144" t="str">
        <f t="shared" si="889"/>
        <v>SBK</v>
      </c>
      <c r="H3144">
        <f t="shared" si="890"/>
        <v>105</v>
      </c>
      <c r="I3144">
        <f t="shared" si="891"/>
        <v>42591</v>
      </c>
      <c r="J3144">
        <f t="shared" si="892"/>
        <v>42595</v>
      </c>
      <c r="K3144" t="str">
        <f t="shared" si="893"/>
        <v>NQQ1</v>
      </c>
      <c r="L3144">
        <f t="shared" si="894"/>
        <v>115</v>
      </c>
      <c r="M3144">
        <f t="shared" si="895"/>
        <v>4</v>
      </c>
      <c r="N3144">
        <f t="shared" si="896"/>
        <v>0</v>
      </c>
      <c r="O3144">
        <f t="shared" si="897"/>
        <v>0</v>
      </c>
      <c r="P3144" s="52" t="str">
        <f t="shared" si="898"/>
        <v>BOOKING.COM</v>
      </c>
      <c r="Q3144" s="52" t="str">
        <f t="shared" si="899"/>
        <v>*JBS HOTELS</v>
      </c>
      <c r="R3144" s="52" t="str">
        <f t="shared" si="900"/>
        <v>TOERKOOP REISBURO DE VEER</v>
      </c>
    </row>
    <row r="3145" spans="1:18" ht="15" customHeight="1">
      <c r="A3145" t="str">
        <f t="shared" si="883"/>
        <v>JAPANWALA, SAAID</v>
      </c>
      <c r="B3145" t="str">
        <f t="shared" si="884"/>
        <v>806-173018</v>
      </c>
      <c r="C3145">
        <f t="shared" si="885"/>
        <v>93155045</v>
      </c>
      <c r="D3145" t="str">
        <f t="shared" si="886"/>
        <v>Checked Out</v>
      </c>
      <c r="E3145" t="str">
        <f t="shared" si="887"/>
        <v>CRS</v>
      </c>
      <c r="F3145" t="str">
        <f t="shared" si="888"/>
        <v>RACK</v>
      </c>
      <c r="G3145" t="str">
        <f t="shared" si="889"/>
        <v>SBK</v>
      </c>
      <c r="H3145">
        <f t="shared" si="890"/>
        <v>105</v>
      </c>
      <c r="I3145">
        <f t="shared" si="891"/>
        <v>42591</v>
      </c>
      <c r="J3145">
        <f t="shared" si="892"/>
        <v>42595</v>
      </c>
      <c r="K3145" t="str">
        <f t="shared" si="893"/>
        <v>NQQ1</v>
      </c>
      <c r="L3145">
        <f t="shared" si="894"/>
        <v>115</v>
      </c>
      <c r="M3145">
        <f t="shared" si="895"/>
        <v>4</v>
      </c>
      <c r="N3145">
        <f t="shared" si="896"/>
        <v>0</v>
      </c>
      <c r="O3145">
        <f t="shared" si="897"/>
        <v>0</v>
      </c>
      <c r="P3145" s="52" t="str">
        <f t="shared" si="898"/>
        <v>BOOKING.COM</v>
      </c>
      <c r="Q3145" s="52" t="str">
        <f t="shared" si="899"/>
        <v>*JBS HOTELS</v>
      </c>
      <c r="R3145" s="52" t="str">
        <f t="shared" si="900"/>
        <v>TOERKOOP REISBURO DE VEER</v>
      </c>
    </row>
    <row r="3146" spans="1:18" ht="15" customHeight="1">
      <c r="A3146" t="str">
        <f t="shared" si="883"/>
        <v>JAPANWALA, SAAID</v>
      </c>
      <c r="B3146" t="str">
        <f t="shared" si="884"/>
        <v>806-173018</v>
      </c>
      <c r="C3146">
        <f t="shared" si="885"/>
        <v>93155045</v>
      </c>
      <c r="D3146" t="str">
        <f t="shared" si="886"/>
        <v>Checked Out</v>
      </c>
      <c r="E3146" t="str">
        <f t="shared" si="887"/>
        <v>CRS</v>
      </c>
      <c r="F3146" t="str">
        <f t="shared" si="888"/>
        <v>RACK</v>
      </c>
      <c r="G3146" t="str">
        <f t="shared" si="889"/>
        <v>SBK</v>
      </c>
      <c r="H3146">
        <f t="shared" si="890"/>
        <v>105</v>
      </c>
      <c r="I3146">
        <f t="shared" si="891"/>
        <v>42591</v>
      </c>
      <c r="J3146">
        <f t="shared" si="892"/>
        <v>42595</v>
      </c>
      <c r="K3146" t="str">
        <f t="shared" si="893"/>
        <v>NQQ1</v>
      </c>
      <c r="L3146">
        <f t="shared" si="894"/>
        <v>115</v>
      </c>
      <c r="M3146">
        <f t="shared" si="895"/>
        <v>4</v>
      </c>
      <c r="N3146">
        <f t="shared" si="896"/>
        <v>0</v>
      </c>
      <c r="O3146">
        <f t="shared" si="897"/>
        <v>0</v>
      </c>
      <c r="P3146" s="52" t="str">
        <f t="shared" si="898"/>
        <v>BOOKING.COM</v>
      </c>
      <c r="Q3146" s="52" t="str">
        <f t="shared" si="899"/>
        <v>*JBS HOTELS</v>
      </c>
      <c r="R3146" s="52" t="str">
        <f t="shared" si="900"/>
        <v>TOERKOOP REISBURO DE VEER</v>
      </c>
    </row>
    <row r="3147" spans="1:18" ht="15" customHeight="1">
      <c r="A3147" t="str">
        <f t="shared" si="883"/>
        <v>JAPANWALA, SAAID</v>
      </c>
      <c r="B3147" t="str">
        <f t="shared" si="884"/>
        <v>806-173018</v>
      </c>
      <c r="C3147">
        <f t="shared" si="885"/>
        <v>93155045</v>
      </c>
      <c r="D3147" t="str">
        <f t="shared" si="886"/>
        <v>Checked Out</v>
      </c>
      <c r="E3147" t="str">
        <f t="shared" si="887"/>
        <v>CRS</v>
      </c>
      <c r="F3147" t="str">
        <f t="shared" si="888"/>
        <v>RACK</v>
      </c>
      <c r="G3147" t="str">
        <f t="shared" si="889"/>
        <v>SBK</v>
      </c>
      <c r="H3147">
        <f t="shared" si="890"/>
        <v>105</v>
      </c>
      <c r="I3147">
        <f t="shared" si="891"/>
        <v>42591</v>
      </c>
      <c r="J3147">
        <f t="shared" si="892"/>
        <v>42595</v>
      </c>
      <c r="K3147" t="str">
        <f t="shared" si="893"/>
        <v>NQQ1</v>
      </c>
      <c r="L3147">
        <f t="shared" si="894"/>
        <v>115</v>
      </c>
      <c r="M3147">
        <f t="shared" si="895"/>
        <v>4</v>
      </c>
      <c r="N3147">
        <f t="shared" si="896"/>
        <v>0</v>
      </c>
      <c r="O3147">
        <f t="shared" si="897"/>
        <v>0</v>
      </c>
      <c r="P3147" s="52" t="str">
        <f t="shared" si="898"/>
        <v>BOOKING.COM</v>
      </c>
      <c r="Q3147" s="52" t="str">
        <f t="shared" si="899"/>
        <v>*JBS HOTELS</v>
      </c>
      <c r="R3147" s="52" t="str">
        <f t="shared" si="900"/>
        <v>TOERKOOP REISBURO DE VEER</v>
      </c>
    </row>
    <row r="3148" spans="1:18" ht="15" customHeight="1">
      <c r="A3148" t="str">
        <f t="shared" si="883"/>
        <v>JAPANWALA, SAAID</v>
      </c>
      <c r="B3148" t="str">
        <f t="shared" si="884"/>
        <v>806-173018</v>
      </c>
      <c r="C3148">
        <f t="shared" si="885"/>
        <v>93155045</v>
      </c>
      <c r="D3148" t="str">
        <f t="shared" si="886"/>
        <v>Checked Out</v>
      </c>
      <c r="E3148" t="str">
        <f t="shared" si="887"/>
        <v>CRS</v>
      </c>
      <c r="F3148" t="str">
        <f t="shared" si="888"/>
        <v>RACK</v>
      </c>
      <c r="G3148" t="str">
        <f t="shared" si="889"/>
        <v>SBK</v>
      </c>
      <c r="H3148">
        <f t="shared" si="890"/>
        <v>105</v>
      </c>
      <c r="I3148">
        <f t="shared" si="891"/>
        <v>42591</v>
      </c>
      <c r="J3148">
        <f t="shared" si="892"/>
        <v>42595</v>
      </c>
      <c r="K3148" t="str">
        <f t="shared" si="893"/>
        <v>NQQ1</v>
      </c>
      <c r="L3148">
        <f t="shared" si="894"/>
        <v>115</v>
      </c>
      <c r="M3148">
        <f t="shared" si="895"/>
        <v>4</v>
      </c>
      <c r="N3148">
        <f t="shared" si="896"/>
        <v>0</v>
      </c>
      <c r="O3148">
        <f t="shared" si="897"/>
        <v>0</v>
      </c>
      <c r="P3148" s="52" t="str">
        <f t="shared" si="898"/>
        <v>BOOKING.COM</v>
      </c>
      <c r="Q3148" s="52" t="str">
        <f t="shared" si="899"/>
        <v>*JBS HOTELS</v>
      </c>
      <c r="R3148" s="52" t="str">
        <f t="shared" si="900"/>
        <v>TOERKOOP REISBURO DE VEER</v>
      </c>
    </row>
    <row r="3149" spans="1:18" ht="15" customHeight="1">
      <c r="A3149" t="str">
        <f t="shared" si="883"/>
        <v>JAPANWALA, SAAID</v>
      </c>
      <c r="B3149" t="str">
        <f t="shared" si="884"/>
        <v>806-173018</v>
      </c>
      <c r="C3149">
        <f t="shared" si="885"/>
        <v>93155045</v>
      </c>
      <c r="D3149" t="str">
        <f t="shared" si="886"/>
        <v>Checked Out</v>
      </c>
      <c r="E3149" t="str">
        <f t="shared" si="887"/>
        <v>CRS</v>
      </c>
      <c r="F3149" t="str">
        <f t="shared" si="888"/>
        <v>RACK</v>
      </c>
      <c r="G3149" t="str">
        <f t="shared" si="889"/>
        <v>SBK</v>
      </c>
      <c r="H3149">
        <f t="shared" si="890"/>
        <v>105</v>
      </c>
      <c r="I3149">
        <f t="shared" si="891"/>
        <v>42591</v>
      </c>
      <c r="J3149">
        <f t="shared" si="892"/>
        <v>42595</v>
      </c>
      <c r="K3149" t="str">
        <f t="shared" si="893"/>
        <v>NQQ1</v>
      </c>
      <c r="L3149">
        <f t="shared" si="894"/>
        <v>115</v>
      </c>
      <c r="M3149">
        <f t="shared" si="895"/>
        <v>4</v>
      </c>
      <c r="N3149">
        <f t="shared" si="896"/>
        <v>0</v>
      </c>
      <c r="O3149">
        <f t="shared" si="897"/>
        <v>0</v>
      </c>
      <c r="P3149" s="52" t="str">
        <f t="shared" si="898"/>
        <v>BOOKING.COM</v>
      </c>
      <c r="Q3149" s="52" t="str">
        <f t="shared" si="899"/>
        <v>*JBS HOTELS</v>
      </c>
      <c r="R3149" s="52" t="str">
        <f t="shared" si="900"/>
        <v>TOERKOOP REISBURO DE VEER</v>
      </c>
    </row>
    <row r="3150" spans="1:18" ht="15" customHeight="1">
      <c r="A3150" t="str">
        <f t="shared" si="883"/>
        <v>JAPANWALA, SAAID</v>
      </c>
      <c r="B3150" t="str">
        <f t="shared" si="884"/>
        <v>806-173018</v>
      </c>
      <c r="C3150">
        <f t="shared" si="885"/>
        <v>93155045</v>
      </c>
      <c r="D3150" t="str">
        <f t="shared" si="886"/>
        <v>Checked Out</v>
      </c>
      <c r="E3150" t="str">
        <f t="shared" si="887"/>
        <v>CRS</v>
      </c>
      <c r="F3150" t="str">
        <f t="shared" si="888"/>
        <v>RACK</v>
      </c>
      <c r="G3150" t="str">
        <f t="shared" si="889"/>
        <v>SBK</v>
      </c>
      <c r="H3150">
        <f t="shared" si="890"/>
        <v>105</v>
      </c>
      <c r="I3150">
        <f t="shared" si="891"/>
        <v>42591</v>
      </c>
      <c r="J3150">
        <f t="shared" si="892"/>
        <v>42595</v>
      </c>
      <c r="K3150" t="str">
        <f t="shared" si="893"/>
        <v>NQQ1</v>
      </c>
      <c r="L3150">
        <f t="shared" si="894"/>
        <v>115</v>
      </c>
      <c r="M3150">
        <f t="shared" si="895"/>
        <v>4</v>
      </c>
      <c r="N3150">
        <f t="shared" si="896"/>
        <v>0</v>
      </c>
      <c r="O3150">
        <f t="shared" si="897"/>
        <v>0</v>
      </c>
      <c r="P3150" s="52" t="str">
        <f t="shared" si="898"/>
        <v>BOOKING.COM</v>
      </c>
      <c r="Q3150" s="52" t="str">
        <f t="shared" si="899"/>
        <v>*JBS HOTELS</v>
      </c>
      <c r="R3150" s="52" t="str">
        <f t="shared" si="900"/>
        <v>TOERKOOP REISBURO DE VEER</v>
      </c>
    </row>
    <row r="3151" spans="1:18" ht="15" customHeight="1">
      <c r="A3151" t="str">
        <f t="shared" si="883"/>
        <v>JAPANWALA, SAAID</v>
      </c>
      <c r="B3151" t="str">
        <f t="shared" si="884"/>
        <v>806-173018</v>
      </c>
      <c r="C3151">
        <f t="shared" si="885"/>
        <v>93155045</v>
      </c>
      <c r="D3151" t="str">
        <f t="shared" si="886"/>
        <v>Checked Out</v>
      </c>
      <c r="E3151" t="str">
        <f t="shared" si="887"/>
        <v>CRS</v>
      </c>
      <c r="F3151" t="str">
        <f t="shared" si="888"/>
        <v>RACK</v>
      </c>
      <c r="G3151" t="str">
        <f t="shared" si="889"/>
        <v>SBK</v>
      </c>
      <c r="H3151">
        <f t="shared" si="890"/>
        <v>105</v>
      </c>
      <c r="I3151">
        <f t="shared" si="891"/>
        <v>42591</v>
      </c>
      <c r="J3151">
        <f t="shared" si="892"/>
        <v>42595</v>
      </c>
      <c r="K3151" t="str">
        <f t="shared" si="893"/>
        <v>NQQ1</v>
      </c>
      <c r="L3151">
        <f t="shared" si="894"/>
        <v>115</v>
      </c>
      <c r="M3151">
        <f t="shared" si="895"/>
        <v>4</v>
      </c>
      <c r="N3151">
        <f t="shared" si="896"/>
        <v>0</v>
      </c>
      <c r="O3151">
        <f t="shared" si="897"/>
        <v>0</v>
      </c>
      <c r="P3151" s="52" t="str">
        <f t="shared" si="898"/>
        <v>BOOKING.COM</v>
      </c>
      <c r="Q3151" s="52" t="str">
        <f t="shared" si="899"/>
        <v>*JBS HOTELS</v>
      </c>
      <c r="R3151" s="52" t="str">
        <f t="shared" si="900"/>
        <v>TOERKOOP REISBURO DE VEER</v>
      </c>
    </row>
    <row r="3152" spans="1:18" ht="15" customHeight="1">
      <c r="A3152" t="str">
        <f t="shared" si="883"/>
        <v>JAPANWALA, SAAID</v>
      </c>
      <c r="B3152" t="str">
        <f t="shared" si="884"/>
        <v>806-173018</v>
      </c>
      <c r="C3152">
        <f t="shared" si="885"/>
        <v>93155045</v>
      </c>
      <c r="D3152" t="str">
        <f t="shared" si="886"/>
        <v>Checked Out</v>
      </c>
      <c r="E3152" t="str">
        <f t="shared" si="887"/>
        <v>CRS</v>
      </c>
      <c r="F3152" t="str">
        <f t="shared" si="888"/>
        <v>RACK</v>
      </c>
      <c r="G3152" t="str">
        <f t="shared" si="889"/>
        <v>SBK</v>
      </c>
      <c r="H3152">
        <f t="shared" si="890"/>
        <v>105</v>
      </c>
      <c r="I3152">
        <f t="shared" si="891"/>
        <v>42591</v>
      </c>
      <c r="J3152">
        <f t="shared" si="892"/>
        <v>42595</v>
      </c>
      <c r="K3152" t="str">
        <f t="shared" si="893"/>
        <v>NQQ1</v>
      </c>
      <c r="L3152">
        <f t="shared" si="894"/>
        <v>115</v>
      </c>
      <c r="M3152">
        <f t="shared" si="895"/>
        <v>4</v>
      </c>
      <c r="N3152">
        <f t="shared" si="896"/>
        <v>0</v>
      </c>
      <c r="O3152">
        <f t="shared" si="897"/>
        <v>0</v>
      </c>
      <c r="P3152" s="52" t="str">
        <f t="shared" si="898"/>
        <v>BOOKING.COM</v>
      </c>
      <c r="Q3152" s="52" t="str">
        <f t="shared" si="899"/>
        <v>*JBS HOTELS</v>
      </c>
      <c r="R3152" s="52" t="str">
        <f t="shared" si="900"/>
        <v>TOERKOOP REISBURO DE VEER</v>
      </c>
    </row>
    <row r="3153" spans="1:18" ht="15" customHeight="1">
      <c r="A3153" t="str">
        <f t="shared" si="883"/>
        <v>JAPANWALA, SAAID</v>
      </c>
      <c r="B3153" t="str">
        <f t="shared" si="884"/>
        <v>806-173018</v>
      </c>
      <c r="C3153">
        <f t="shared" si="885"/>
        <v>93155045</v>
      </c>
      <c r="D3153" t="str">
        <f t="shared" si="886"/>
        <v>Checked Out</v>
      </c>
      <c r="E3153" t="str">
        <f t="shared" si="887"/>
        <v>CRS</v>
      </c>
      <c r="F3153" t="str">
        <f t="shared" si="888"/>
        <v>RACK</v>
      </c>
      <c r="G3153" t="str">
        <f t="shared" si="889"/>
        <v>SBK</v>
      </c>
      <c r="H3153">
        <f t="shared" si="890"/>
        <v>105</v>
      </c>
      <c r="I3153">
        <f t="shared" si="891"/>
        <v>42591</v>
      </c>
      <c r="J3153">
        <f t="shared" si="892"/>
        <v>42595</v>
      </c>
      <c r="K3153" t="str">
        <f t="shared" si="893"/>
        <v>NQQ1</v>
      </c>
      <c r="L3153">
        <f t="shared" si="894"/>
        <v>115</v>
      </c>
      <c r="M3153">
        <f t="shared" si="895"/>
        <v>4</v>
      </c>
      <c r="N3153">
        <f t="shared" si="896"/>
        <v>0</v>
      </c>
      <c r="O3153">
        <f t="shared" si="897"/>
        <v>0</v>
      </c>
      <c r="P3153" s="52" t="str">
        <f t="shared" si="898"/>
        <v>BOOKING.COM</v>
      </c>
      <c r="Q3153" s="52" t="str">
        <f t="shared" si="899"/>
        <v>*JBS HOTELS</v>
      </c>
      <c r="R3153" s="52" t="str">
        <f t="shared" si="900"/>
        <v>TOERKOOP REISBURO DE VEER</v>
      </c>
    </row>
    <row r="3154" spans="1:18" ht="15" customHeight="1">
      <c r="A3154" t="str">
        <f t="shared" si="883"/>
        <v>JAPANWALA, SAAID</v>
      </c>
      <c r="B3154" t="str">
        <f t="shared" si="884"/>
        <v>806-173018</v>
      </c>
      <c r="C3154">
        <f t="shared" si="885"/>
        <v>93155045</v>
      </c>
      <c r="D3154" t="str">
        <f t="shared" si="886"/>
        <v>Checked Out</v>
      </c>
      <c r="E3154" t="str">
        <f t="shared" si="887"/>
        <v>CRS</v>
      </c>
      <c r="F3154" t="str">
        <f t="shared" si="888"/>
        <v>RACK</v>
      </c>
      <c r="G3154" t="str">
        <f t="shared" si="889"/>
        <v>SBK</v>
      </c>
      <c r="H3154">
        <f t="shared" si="890"/>
        <v>105</v>
      </c>
      <c r="I3154">
        <f t="shared" si="891"/>
        <v>42591</v>
      </c>
      <c r="J3154">
        <f t="shared" si="892"/>
        <v>42595</v>
      </c>
      <c r="K3154" t="str">
        <f t="shared" si="893"/>
        <v>NQQ1</v>
      </c>
      <c r="L3154">
        <f t="shared" si="894"/>
        <v>115</v>
      </c>
      <c r="M3154">
        <f t="shared" si="895"/>
        <v>4</v>
      </c>
      <c r="N3154">
        <f t="shared" si="896"/>
        <v>0</v>
      </c>
      <c r="O3154">
        <f t="shared" si="897"/>
        <v>0</v>
      </c>
      <c r="P3154" s="52" t="str">
        <f t="shared" si="898"/>
        <v>BOOKING.COM</v>
      </c>
      <c r="Q3154" s="52" t="str">
        <f t="shared" si="899"/>
        <v>*JBS HOTELS</v>
      </c>
      <c r="R3154" s="52" t="str">
        <f t="shared" si="900"/>
        <v>TOERKOOP REISBURO DE VEER</v>
      </c>
    </row>
    <row r="3155" spans="1:18" ht="15" customHeight="1">
      <c r="A3155" t="str">
        <f t="shared" si="883"/>
        <v>JAPANWALA, SAAID</v>
      </c>
      <c r="B3155" t="str">
        <f t="shared" si="884"/>
        <v>806-173018</v>
      </c>
      <c r="C3155">
        <f t="shared" si="885"/>
        <v>93155045</v>
      </c>
      <c r="D3155" t="str">
        <f t="shared" si="886"/>
        <v>Checked Out</v>
      </c>
      <c r="E3155" t="str">
        <f t="shared" si="887"/>
        <v>CRS</v>
      </c>
      <c r="F3155" t="str">
        <f t="shared" si="888"/>
        <v>RACK</v>
      </c>
      <c r="G3155" t="str">
        <f t="shared" si="889"/>
        <v>SBK</v>
      </c>
      <c r="H3155">
        <f t="shared" si="890"/>
        <v>105</v>
      </c>
      <c r="I3155">
        <f t="shared" si="891"/>
        <v>42591</v>
      </c>
      <c r="J3155">
        <f t="shared" si="892"/>
        <v>42595</v>
      </c>
      <c r="K3155" t="str">
        <f t="shared" si="893"/>
        <v>NQQ1</v>
      </c>
      <c r="L3155">
        <f t="shared" si="894"/>
        <v>115</v>
      </c>
      <c r="M3155">
        <f t="shared" si="895"/>
        <v>4</v>
      </c>
      <c r="N3155">
        <f t="shared" si="896"/>
        <v>0</v>
      </c>
      <c r="O3155">
        <f t="shared" si="897"/>
        <v>0</v>
      </c>
      <c r="P3155" s="52" t="str">
        <f t="shared" si="898"/>
        <v>BOOKING.COM</v>
      </c>
      <c r="Q3155" s="52" t="str">
        <f t="shared" si="899"/>
        <v>*JBS HOTELS</v>
      </c>
      <c r="R3155" s="52" t="str">
        <f t="shared" si="900"/>
        <v>TOERKOOP REISBURO DE VEER</v>
      </c>
    </row>
    <row r="3156" spans="1:18" ht="15" customHeight="1">
      <c r="A3156" t="str">
        <f t="shared" si="883"/>
        <v>JAPANWALA, SAAID</v>
      </c>
      <c r="B3156" t="str">
        <f t="shared" si="884"/>
        <v>806-173018</v>
      </c>
      <c r="C3156">
        <f t="shared" si="885"/>
        <v>93155045</v>
      </c>
      <c r="D3156" t="str">
        <f t="shared" si="886"/>
        <v>Checked Out</v>
      </c>
      <c r="E3156" t="str">
        <f t="shared" si="887"/>
        <v>CRS</v>
      </c>
      <c r="F3156" t="str">
        <f t="shared" si="888"/>
        <v>RACK</v>
      </c>
      <c r="G3156" t="str">
        <f t="shared" si="889"/>
        <v>SBK</v>
      </c>
      <c r="H3156">
        <f t="shared" si="890"/>
        <v>105</v>
      </c>
      <c r="I3156">
        <f t="shared" si="891"/>
        <v>42591</v>
      </c>
      <c r="J3156">
        <f t="shared" si="892"/>
        <v>42595</v>
      </c>
      <c r="K3156" t="str">
        <f t="shared" si="893"/>
        <v>NQQ1</v>
      </c>
      <c r="L3156">
        <f t="shared" si="894"/>
        <v>115</v>
      </c>
      <c r="M3156">
        <f t="shared" si="895"/>
        <v>4</v>
      </c>
      <c r="N3156">
        <f t="shared" si="896"/>
        <v>0</v>
      </c>
      <c r="O3156">
        <f t="shared" si="897"/>
        <v>0</v>
      </c>
      <c r="P3156" s="52" t="str">
        <f t="shared" si="898"/>
        <v>BOOKING.COM</v>
      </c>
      <c r="Q3156" s="52" t="str">
        <f t="shared" si="899"/>
        <v>*JBS HOTELS</v>
      </c>
      <c r="R3156" s="52" t="str">
        <f t="shared" si="900"/>
        <v>TOERKOOP REISBURO DE VEER</v>
      </c>
    </row>
    <row r="3157" spans="1:18" ht="15" customHeight="1">
      <c r="A3157" t="str">
        <f t="shared" si="883"/>
        <v>JAPANWALA, SAAID</v>
      </c>
      <c r="B3157" t="str">
        <f t="shared" si="884"/>
        <v>806-173018</v>
      </c>
      <c r="C3157">
        <f t="shared" si="885"/>
        <v>93155045</v>
      </c>
      <c r="D3157" t="str">
        <f t="shared" si="886"/>
        <v>Checked Out</v>
      </c>
      <c r="E3157" t="str">
        <f t="shared" si="887"/>
        <v>CRS</v>
      </c>
      <c r="F3157" t="str">
        <f t="shared" si="888"/>
        <v>RACK</v>
      </c>
      <c r="G3157" t="str">
        <f t="shared" si="889"/>
        <v>SBK</v>
      </c>
      <c r="H3157">
        <f t="shared" si="890"/>
        <v>105</v>
      </c>
      <c r="I3157">
        <f t="shared" si="891"/>
        <v>42591</v>
      </c>
      <c r="J3157">
        <f t="shared" si="892"/>
        <v>42595</v>
      </c>
      <c r="K3157" t="str">
        <f t="shared" si="893"/>
        <v>NQQ1</v>
      </c>
      <c r="L3157">
        <f t="shared" si="894"/>
        <v>115</v>
      </c>
      <c r="M3157">
        <f t="shared" si="895"/>
        <v>4</v>
      </c>
      <c r="N3157">
        <f t="shared" si="896"/>
        <v>0</v>
      </c>
      <c r="O3157">
        <f t="shared" si="897"/>
        <v>0</v>
      </c>
      <c r="P3157" s="52" t="str">
        <f t="shared" si="898"/>
        <v>BOOKING.COM</v>
      </c>
      <c r="Q3157" s="52" t="str">
        <f t="shared" si="899"/>
        <v>*JBS HOTELS</v>
      </c>
      <c r="R3157" s="52" t="str">
        <f t="shared" si="900"/>
        <v>TOERKOOP REISBURO DE VEER</v>
      </c>
    </row>
    <row r="3158" spans="1:18" ht="15" customHeight="1">
      <c r="A3158" t="str">
        <f t="shared" si="883"/>
        <v>JAPANWALA, SAAID</v>
      </c>
      <c r="B3158" t="str">
        <f t="shared" si="884"/>
        <v>806-173018</v>
      </c>
      <c r="C3158">
        <f t="shared" si="885"/>
        <v>93155045</v>
      </c>
      <c r="D3158" t="str">
        <f t="shared" si="886"/>
        <v>Checked Out</v>
      </c>
      <c r="E3158" t="str">
        <f t="shared" si="887"/>
        <v>CRS</v>
      </c>
      <c r="F3158" t="str">
        <f t="shared" si="888"/>
        <v>RACK</v>
      </c>
      <c r="G3158" t="str">
        <f t="shared" si="889"/>
        <v>SBK</v>
      </c>
      <c r="H3158">
        <f t="shared" si="890"/>
        <v>105</v>
      </c>
      <c r="I3158">
        <f t="shared" si="891"/>
        <v>42591</v>
      </c>
      <c r="J3158">
        <f t="shared" si="892"/>
        <v>42595</v>
      </c>
      <c r="K3158" t="str">
        <f t="shared" si="893"/>
        <v>NQQ1</v>
      </c>
      <c r="L3158">
        <f t="shared" si="894"/>
        <v>115</v>
      </c>
      <c r="M3158">
        <f t="shared" si="895"/>
        <v>4</v>
      </c>
      <c r="N3158">
        <f t="shared" si="896"/>
        <v>0</v>
      </c>
      <c r="O3158">
        <f t="shared" si="897"/>
        <v>0</v>
      </c>
      <c r="P3158" s="52" t="str">
        <f t="shared" si="898"/>
        <v>BOOKING.COM</v>
      </c>
      <c r="Q3158" s="52" t="str">
        <f t="shared" si="899"/>
        <v>*JBS HOTELS</v>
      </c>
      <c r="R3158" s="52" t="str">
        <f t="shared" si="900"/>
        <v>TOERKOOP REISBURO DE VEER</v>
      </c>
    </row>
    <row r="3159" spans="1:18" ht="15" customHeight="1">
      <c r="A3159" t="str">
        <f t="shared" si="883"/>
        <v>JAPANWALA, SAAID</v>
      </c>
      <c r="B3159" t="str">
        <f t="shared" si="884"/>
        <v>806-173018</v>
      </c>
      <c r="C3159">
        <f t="shared" si="885"/>
        <v>93155045</v>
      </c>
      <c r="D3159" t="str">
        <f t="shared" si="886"/>
        <v>Checked Out</v>
      </c>
      <c r="E3159" t="str">
        <f t="shared" si="887"/>
        <v>CRS</v>
      </c>
      <c r="F3159" t="str">
        <f t="shared" si="888"/>
        <v>RACK</v>
      </c>
      <c r="G3159" t="str">
        <f t="shared" si="889"/>
        <v>SBK</v>
      </c>
      <c r="H3159">
        <f t="shared" si="890"/>
        <v>105</v>
      </c>
      <c r="I3159">
        <f t="shared" si="891"/>
        <v>42591</v>
      </c>
      <c r="J3159">
        <f t="shared" si="892"/>
        <v>42595</v>
      </c>
      <c r="K3159" t="str">
        <f t="shared" si="893"/>
        <v>NQQ1</v>
      </c>
      <c r="L3159">
        <f t="shared" si="894"/>
        <v>115</v>
      </c>
      <c r="M3159">
        <f t="shared" si="895"/>
        <v>4</v>
      </c>
      <c r="N3159">
        <f t="shared" si="896"/>
        <v>0</v>
      </c>
      <c r="O3159">
        <f t="shared" si="897"/>
        <v>0</v>
      </c>
      <c r="P3159" s="52" t="str">
        <f t="shared" si="898"/>
        <v>BOOKING.COM</v>
      </c>
      <c r="Q3159" s="52" t="str">
        <f t="shared" si="899"/>
        <v>*JBS HOTELS</v>
      </c>
      <c r="R3159" s="52" t="str">
        <f t="shared" si="900"/>
        <v>TOERKOOP REISBURO DE VEER</v>
      </c>
    </row>
    <row r="3160" spans="1:18" ht="15" customHeight="1">
      <c r="A3160" t="str">
        <f t="shared" si="883"/>
        <v>JAPANWALA, SAAID</v>
      </c>
      <c r="B3160" t="str">
        <f t="shared" si="884"/>
        <v>806-173018</v>
      </c>
      <c r="C3160">
        <f t="shared" si="885"/>
        <v>93155045</v>
      </c>
      <c r="D3160" t="str">
        <f t="shared" si="886"/>
        <v>Checked Out</v>
      </c>
      <c r="E3160" t="str">
        <f t="shared" si="887"/>
        <v>CRS</v>
      </c>
      <c r="F3160" t="str">
        <f t="shared" si="888"/>
        <v>RACK</v>
      </c>
      <c r="G3160" t="str">
        <f t="shared" si="889"/>
        <v>SBK</v>
      </c>
      <c r="H3160">
        <f t="shared" si="890"/>
        <v>105</v>
      </c>
      <c r="I3160">
        <f t="shared" si="891"/>
        <v>42591</v>
      </c>
      <c r="J3160">
        <f t="shared" si="892"/>
        <v>42595</v>
      </c>
      <c r="K3160" t="str">
        <f t="shared" si="893"/>
        <v>NQQ1</v>
      </c>
      <c r="L3160">
        <f t="shared" si="894"/>
        <v>115</v>
      </c>
      <c r="M3160">
        <f t="shared" si="895"/>
        <v>4</v>
      </c>
      <c r="N3160">
        <f t="shared" si="896"/>
        <v>0</v>
      </c>
      <c r="O3160">
        <f t="shared" si="897"/>
        <v>0</v>
      </c>
      <c r="P3160" s="52" t="str">
        <f t="shared" si="898"/>
        <v>BOOKING.COM</v>
      </c>
      <c r="Q3160" s="52" t="str">
        <f t="shared" si="899"/>
        <v>*JBS HOTELS</v>
      </c>
      <c r="R3160" s="52" t="str">
        <f t="shared" si="900"/>
        <v>TOERKOOP REISBURO DE VEER</v>
      </c>
    </row>
    <row r="3161" spans="1:18" ht="15" customHeight="1">
      <c r="A3161" t="str">
        <f t="shared" si="883"/>
        <v>JAPANWALA, SAAID</v>
      </c>
      <c r="B3161" t="str">
        <f t="shared" si="884"/>
        <v>806-173018</v>
      </c>
      <c r="C3161">
        <f t="shared" si="885"/>
        <v>93155045</v>
      </c>
      <c r="D3161" t="str">
        <f t="shared" si="886"/>
        <v>Checked Out</v>
      </c>
      <c r="E3161" t="str">
        <f t="shared" si="887"/>
        <v>CRS</v>
      </c>
      <c r="F3161" t="str">
        <f t="shared" si="888"/>
        <v>RACK</v>
      </c>
      <c r="G3161" t="str">
        <f t="shared" si="889"/>
        <v>SBK</v>
      </c>
      <c r="H3161">
        <f t="shared" si="890"/>
        <v>105</v>
      </c>
      <c r="I3161">
        <f t="shared" si="891"/>
        <v>42591</v>
      </c>
      <c r="J3161">
        <f t="shared" si="892"/>
        <v>42595</v>
      </c>
      <c r="K3161" t="str">
        <f t="shared" si="893"/>
        <v>NQQ1</v>
      </c>
      <c r="L3161">
        <f t="shared" si="894"/>
        <v>115</v>
      </c>
      <c r="M3161">
        <f t="shared" si="895"/>
        <v>4</v>
      </c>
      <c r="N3161">
        <f t="shared" si="896"/>
        <v>0</v>
      </c>
      <c r="O3161">
        <f t="shared" si="897"/>
        <v>0</v>
      </c>
      <c r="P3161" s="52" t="str">
        <f t="shared" si="898"/>
        <v>BOOKING.COM</v>
      </c>
      <c r="Q3161" s="52" t="str">
        <f t="shared" si="899"/>
        <v>*JBS HOTELS</v>
      </c>
      <c r="R3161" s="52" t="str">
        <f t="shared" si="900"/>
        <v>TOERKOOP REISBURO DE VEER</v>
      </c>
    </row>
    <row r="3162" spans="1:18" ht="15" customHeight="1">
      <c r="A3162" t="str">
        <f t="shared" si="883"/>
        <v>JAPANWALA, SAAID</v>
      </c>
      <c r="B3162" t="str">
        <f t="shared" si="884"/>
        <v>806-173018</v>
      </c>
      <c r="C3162">
        <f t="shared" si="885"/>
        <v>93155045</v>
      </c>
      <c r="D3162" t="str">
        <f t="shared" si="886"/>
        <v>Checked Out</v>
      </c>
      <c r="E3162" t="str">
        <f t="shared" si="887"/>
        <v>CRS</v>
      </c>
      <c r="F3162" t="str">
        <f t="shared" si="888"/>
        <v>RACK</v>
      </c>
      <c r="G3162" t="str">
        <f t="shared" si="889"/>
        <v>SBK</v>
      </c>
      <c r="H3162">
        <f t="shared" si="890"/>
        <v>105</v>
      </c>
      <c r="I3162">
        <f t="shared" si="891"/>
        <v>42591</v>
      </c>
      <c r="J3162">
        <f t="shared" si="892"/>
        <v>42595</v>
      </c>
      <c r="K3162" t="str">
        <f t="shared" si="893"/>
        <v>NQQ1</v>
      </c>
      <c r="L3162">
        <f t="shared" si="894"/>
        <v>115</v>
      </c>
      <c r="M3162">
        <f t="shared" si="895"/>
        <v>4</v>
      </c>
      <c r="N3162">
        <f t="shared" si="896"/>
        <v>0</v>
      </c>
      <c r="O3162">
        <f t="shared" si="897"/>
        <v>0</v>
      </c>
      <c r="P3162" s="52" t="str">
        <f t="shared" si="898"/>
        <v>BOOKING.COM</v>
      </c>
      <c r="Q3162" s="52" t="str">
        <f t="shared" si="899"/>
        <v>*JBS HOTELS</v>
      </c>
      <c r="R3162" s="52" t="str">
        <f t="shared" si="900"/>
        <v>TOERKOOP REISBURO DE VEER</v>
      </c>
    </row>
    <row r="3163" spans="1:18" ht="15" customHeight="1">
      <c r="A3163" t="str">
        <f t="shared" si="883"/>
        <v>JAPANWALA, SAAID</v>
      </c>
      <c r="B3163" t="str">
        <f t="shared" si="884"/>
        <v>806-173018</v>
      </c>
      <c r="C3163">
        <f t="shared" si="885"/>
        <v>93155045</v>
      </c>
      <c r="D3163" t="str">
        <f t="shared" si="886"/>
        <v>Checked Out</v>
      </c>
      <c r="E3163" t="str">
        <f t="shared" si="887"/>
        <v>CRS</v>
      </c>
      <c r="F3163" t="str">
        <f t="shared" si="888"/>
        <v>RACK</v>
      </c>
      <c r="G3163" t="str">
        <f t="shared" si="889"/>
        <v>SBK</v>
      </c>
      <c r="H3163">
        <f t="shared" si="890"/>
        <v>105</v>
      </c>
      <c r="I3163">
        <f t="shared" si="891"/>
        <v>42591</v>
      </c>
      <c r="J3163">
        <f t="shared" si="892"/>
        <v>42595</v>
      </c>
      <c r="K3163" t="str">
        <f t="shared" si="893"/>
        <v>NQQ1</v>
      </c>
      <c r="L3163">
        <f t="shared" si="894"/>
        <v>115</v>
      </c>
      <c r="M3163">
        <f t="shared" si="895"/>
        <v>4</v>
      </c>
      <c r="N3163">
        <f t="shared" si="896"/>
        <v>0</v>
      </c>
      <c r="O3163">
        <f t="shared" si="897"/>
        <v>0</v>
      </c>
      <c r="P3163" s="52" t="str">
        <f t="shared" si="898"/>
        <v>BOOKING.COM</v>
      </c>
      <c r="Q3163" s="52" t="str">
        <f t="shared" si="899"/>
        <v>*JBS HOTELS</v>
      </c>
      <c r="R3163" s="52" t="str">
        <f t="shared" si="900"/>
        <v>TOERKOOP REISBURO DE VEER</v>
      </c>
    </row>
    <row r="3164" spans="1:18" ht="15" customHeight="1">
      <c r="A3164" t="str">
        <f t="shared" si="883"/>
        <v>JAPANWALA, SAAID</v>
      </c>
      <c r="B3164" t="str">
        <f t="shared" si="884"/>
        <v>806-173018</v>
      </c>
      <c r="C3164">
        <f t="shared" si="885"/>
        <v>93155045</v>
      </c>
      <c r="D3164" t="str">
        <f t="shared" si="886"/>
        <v>Checked Out</v>
      </c>
      <c r="E3164" t="str">
        <f t="shared" si="887"/>
        <v>CRS</v>
      </c>
      <c r="F3164" t="str">
        <f t="shared" si="888"/>
        <v>RACK</v>
      </c>
      <c r="G3164" t="str">
        <f t="shared" si="889"/>
        <v>SBK</v>
      </c>
      <c r="H3164">
        <f t="shared" si="890"/>
        <v>105</v>
      </c>
      <c r="I3164">
        <f t="shared" si="891"/>
        <v>42591</v>
      </c>
      <c r="J3164">
        <f t="shared" si="892"/>
        <v>42595</v>
      </c>
      <c r="K3164" t="str">
        <f t="shared" si="893"/>
        <v>NQQ1</v>
      </c>
      <c r="L3164">
        <f t="shared" si="894"/>
        <v>115</v>
      </c>
      <c r="M3164">
        <f t="shared" si="895"/>
        <v>4</v>
      </c>
      <c r="N3164">
        <f t="shared" si="896"/>
        <v>0</v>
      </c>
      <c r="O3164">
        <f t="shared" si="897"/>
        <v>0</v>
      </c>
      <c r="P3164" s="52" t="str">
        <f t="shared" si="898"/>
        <v>BOOKING.COM</v>
      </c>
      <c r="Q3164" s="52" t="str">
        <f t="shared" si="899"/>
        <v>*JBS HOTELS</v>
      </c>
      <c r="R3164" s="52" t="str">
        <f t="shared" si="900"/>
        <v>TOERKOOP REISBURO DE VEER</v>
      </c>
    </row>
    <row r="3165" spans="1:18" ht="15" customHeight="1">
      <c r="A3165" t="str">
        <f t="shared" ref="A3165:A3228" si="901">A3164</f>
        <v>JAPANWALA, SAAID</v>
      </c>
      <c r="B3165" t="str">
        <f t="shared" ref="B3165:B3228" si="902">B3164</f>
        <v>806-173018</v>
      </c>
      <c r="C3165">
        <f t="shared" ref="C3165:C3228" si="903">C3164</f>
        <v>93155045</v>
      </c>
      <c r="D3165" t="str">
        <f t="shared" ref="D3165:D3228" si="904">D3164</f>
        <v>Checked Out</v>
      </c>
      <c r="E3165" t="str">
        <f t="shared" ref="E3165:E3228" si="905">E3164</f>
        <v>CRS</v>
      </c>
      <c r="F3165" t="str">
        <f t="shared" ref="F3165:F3228" si="906">F3164</f>
        <v>RACK</v>
      </c>
      <c r="G3165" t="str">
        <f t="shared" ref="G3165:G3228" si="907">G3164</f>
        <v>SBK</v>
      </c>
      <c r="H3165">
        <f t="shared" ref="H3165:H3228" si="908">H3164</f>
        <v>105</v>
      </c>
      <c r="I3165">
        <f t="shared" ref="I3165:I3228" si="909">I3164</f>
        <v>42591</v>
      </c>
      <c r="J3165">
        <f t="shared" ref="J3165:J3228" si="910">J3164</f>
        <v>42595</v>
      </c>
      <c r="K3165" t="str">
        <f t="shared" ref="K3165:K3228" si="911">K3164</f>
        <v>NQQ1</v>
      </c>
      <c r="L3165">
        <f t="shared" ref="L3165:L3228" si="912">L3164</f>
        <v>115</v>
      </c>
      <c r="M3165">
        <f t="shared" ref="M3165:M3228" si="913">M3164</f>
        <v>4</v>
      </c>
      <c r="N3165">
        <f t="shared" ref="N3165:N3228" si="914">N3164</f>
        <v>0</v>
      </c>
      <c r="O3165">
        <f t="shared" ref="O3165:O3228" si="915">O3164</f>
        <v>0</v>
      </c>
      <c r="P3165" s="52" t="str">
        <f t="shared" ref="P3165:P3228" si="916">P3164</f>
        <v>BOOKING.COM</v>
      </c>
      <c r="Q3165" s="52" t="str">
        <f t="shared" ref="Q3165:Q3228" si="917">Q3164</f>
        <v>*JBS HOTELS</v>
      </c>
      <c r="R3165" s="52" t="str">
        <f t="shared" ref="R3165:R3228" si="918">R3164</f>
        <v>TOERKOOP REISBURO DE VEER</v>
      </c>
    </row>
    <row r="3166" spans="1:18" ht="15" customHeight="1">
      <c r="A3166" t="str">
        <f t="shared" si="901"/>
        <v>JAPANWALA, SAAID</v>
      </c>
      <c r="B3166" t="str">
        <f t="shared" si="902"/>
        <v>806-173018</v>
      </c>
      <c r="C3166">
        <f t="shared" si="903"/>
        <v>93155045</v>
      </c>
      <c r="D3166" t="str">
        <f t="shared" si="904"/>
        <v>Checked Out</v>
      </c>
      <c r="E3166" t="str">
        <f t="shared" si="905"/>
        <v>CRS</v>
      </c>
      <c r="F3166" t="str">
        <f t="shared" si="906"/>
        <v>RACK</v>
      </c>
      <c r="G3166" t="str">
        <f t="shared" si="907"/>
        <v>SBK</v>
      </c>
      <c r="H3166">
        <f t="shared" si="908"/>
        <v>105</v>
      </c>
      <c r="I3166">
        <f t="shared" si="909"/>
        <v>42591</v>
      </c>
      <c r="J3166">
        <f t="shared" si="910"/>
        <v>42595</v>
      </c>
      <c r="K3166" t="str">
        <f t="shared" si="911"/>
        <v>NQQ1</v>
      </c>
      <c r="L3166">
        <f t="shared" si="912"/>
        <v>115</v>
      </c>
      <c r="M3166">
        <f t="shared" si="913"/>
        <v>4</v>
      </c>
      <c r="N3166">
        <f t="shared" si="914"/>
        <v>0</v>
      </c>
      <c r="O3166">
        <f t="shared" si="915"/>
        <v>0</v>
      </c>
      <c r="P3166" s="52" t="str">
        <f t="shared" si="916"/>
        <v>BOOKING.COM</v>
      </c>
      <c r="Q3166" s="52" t="str">
        <f t="shared" si="917"/>
        <v>*JBS HOTELS</v>
      </c>
      <c r="R3166" s="52" t="str">
        <f t="shared" si="918"/>
        <v>TOERKOOP REISBURO DE VEER</v>
      </c>
    </row>
    <row r="3167" spans="1:18" ht="15" customHeight="1">
      <c r="A3167" t="str">
        <f t="shared" si="901"/>
        <v>JAPANWALA, SAAID</v>
      </c>
      <c r="B3167" t="str">
        <f t="shared" si="902"/>
        <v>806-173018</v>
      </c>
      <c r="C3167">
        <f t="shared" si="903"/>
        <v>93155045</v>
      </c>
      <c r="D3167" t="str">
        <f t="shared" si="904"/>
        <v>Checked Out</v>
      </c>
      <c r="E3167" t="str">
        <f t="shared" si="905"/>
        <v>CRS</v>
      </c>
      <c r="F3167" t="str">
        <f t="shared" si="906"/>
        <v>RACK</v>
      </c>
      <c r="G3167" t="str">
        <f t="shared" si="907"/>
        <v>SBK</v>
      </c>
      <c r="H3167">
        <f t="shared" si="908"/>
        <v>105</v>
      </c>
      <c r="I3167">
        <f t="shared" si="909"/>
        <v>42591</v>
      </c>
      <c r="J3167">
        <f t="shared" si="910"/>
        <v>42595</v>
      </c>
      <c r="K3167" t="str">
        <f t="shared" si="911"/>
        <v>NQQ1</v>
      </c>
      <c r="L3167">
        <f t="shared" si="912"/>
        <v>115</v>
      </c>
      <c r="M3167">
        <f t="shared" si="913"/>
        <v>4</v>
      </c>
      <c r="N3167">
        <f t="shared" si="914"/>
        <v>0</v>
      </c>
      <c r="O3167">
        <f t="shared" si="915"/>
        <v>0</v>
      </c>
      <c r="P3167" s="52" t="str">
        <f t="shared" si="916"/>
        <v>BOOKING.COM</v>
      </c>
      <c r="Q3167" s="52" t="str">
        <f t="shared" si="917"/>
        <v>*JBS HOTELS</v>
      </c>
      <c r="R3167" s="52" t="str">
        <f t="shared" si="918"/>
        <v>TOERKOOP REISBURO DE VEER</v>
      </c>
    </row>
    <row r="3168" spans="1:18" ht="15" customHeight="1">
      <c r="A3168" t="str">
        <f t="shared" si="901"/>
        <v>JAPANWALA, SAAID</v>
      </c>
      <c r="B3168" t="str">
        <f t="shared" si="902"/>
        <v>806-173018</v>
      </c>
      <c r="C3168">
        <f t="shared" si="903"/>
        <v>93155045</v>
      </c>
      <c r="D3168" t="str">
        <f t="shared" si="904"/>
        <v>Checked Out</v>
      </c>
      <c r="E3168" t="str">
        <f t="shared" si="905"/>
        <v>CRS</v>
      </c>
      <c r="F3168" t="str">
        <f t="shared" si="906"/>
        <v>RACK</v>
      </c>
      <c r="G3168" t="str">
        <f t="shared" si="907"/>
        <v>SBK</v>
      </c>
      <c r="H3168">
        <f t="shared" si="908"/>
        <v>105</v>
      </c>
      <c r="I3168">
        <f t="shared" si="909"/>
        <v>42591</v>
      </c>
      <c r="J3168">
        <f t="shared" si="910"/>
        <v>42595</v>
      </c>
      <c r="K3168" t="str">
        <f t="shared" si="911"/>
        <v>NQQ1</v>
      </c>
      <c r="L3168">
        <f t="shared" si="912"/>
        <v>115</v>
      </c>
      <c r="M3168">
        <f t="shared" si="913"/>
        <v>4</v>
      </c>
      <c r="N3168">
        <f t="shared" si="914"/>
        <v>0</v>
      </c>
      <c r="O3168">
        <f t="shared" si="915"/>
        <v>0</v>
      </c>
      <c r="P3168" s="52" t="str">
        <f t="shared" si="916"/>
        <v>BOOKING.COM</v>
      </c>
      <c r="Q3168" s="52" t="str">
        <f t="shared" si="917"/>
        <v>*JBS HOTELS</v>
      </c>
      <c r="R3168" s="52" t="str">
        <f t="shared" si="918"/>
        <v>TOERKOOP REISBURO DE VEER</v>
      </c>
    </row>
    <row r="3169" spans="1:18" ht="15" customHeight="1">
      <c r="A3169" t="str">
        <f t="shared" si="901"/>
        <v>JAPANWALA, SAAID</v>
      </c>
      <c r="B3169" t="str">
        <f t="shared" si="902"/>
        <v>806-173018</v>
      </c>
      <c r="C3169">
        <f t="shared" si="903"/>
        <v>93155045</v>
      </c>
      <c r="D3169" t="str">
        <f t="shared" si="904"/>
        <v>Checked Out</v>
      </c>
      <c r="E3169" t="str">
        <f t="shared" si="905"/>
        <v>CRS</v>
      </c>
      <c r="F3169" t="str">
        <f t="shared" si="906"/>
        <v>RACK</v>
      </c>
      <c r="G3169" t="str">
        <f t="shared" si="907"/>
        <v>SBK</v>
      </c>
      <c r="H3169">
        <f t="shared" si="908"/>
        <v>105</v>
      </c>
      <c r="I3169">
        <f t="shared" si="909"/>
        <v>42591</v>
      </c>
      <c r="J3169">
        <f t="shared" si="910"/>
        <v>42595</v>
      </c>
      <c r="K3169" t="str">
        <f t="shared" si="911"/>
        <v>NQQ1</v>
      </c>
      <c r="L3169">
        <f t="shared" si="912"/>
        <v>115</v>
      </c>
      <c r="M3169">
        <f t="shared" si="913"/>
        <v>4</v>
      </c>
      <c r="N3169">
        <f t="shared" si="914"/>
        <v>0</v>
      </c>
      <c r="O3169">
        <f t="shared" si="915"/>
        <v>0</v>
      </c>
      <c r="P3169" s="52" t="str">
        <f t="shared" si="916"/>
        <v>BOOKING.COM</v>
      </c>
      <c r="Q3169" s="52" t="str">
        <f t="shared" si="917"/>
        <v>*JBS HOTELS</v>
      </c>
      <c r="R3169" s="52" t="str">
        <f t="shared" si="918"/>
        <v>TOERKOOP REISBURO DE VEER</v>
      </c>
    </row>
    <row r="3170" spans="1:18" ht="15" customHeight="1">
      <c r="A3170" t="str">
        <f t="shared" si="901"/>
        <v>JAPANWALA, SAAID</v>
      </c>
      <c r="B3170" t="str">
        <f t="shared" si="902"/>
        <v>806-173018</v>
      </c>
      <c r="C3170">
        <f t="shared" si="903"/>
        <v>93155045</v>
      </c>
      <c r="D3170" t="str">
        <f t="shared" si="904"/>
        <v>Checked Out</v>
      </c>
      <c r="E3170" t="str">
        <f t="shared" si="905"/>
        <v>CRS</v>
      </c>
      <c r="F3170" t="str">
        <f t="shared" si="906"/>
        <v>RACK</v>
      </c>
      <c r="G3170" t="str">
        <f t="shared" si="907"/>
        <v>SBK</v>
      </c>
      <c r="H3170">
        <f t="shared" si="908"/>
        <v>105</v>
      </c>
      <c r="I3170">
        <f t="shared" si="909"/>
        <v>42591</v>
      </c>
      <c r="J3170">
        <f t="shared" si="910"/>
        <v>42595</v>
      </c>
      <c r="K3170" t="str">
        <f t="shared" si="911"/>
        <v>NQQ1</v>
      </c>
      <c r="L3170">
        <f t="shared" si="912"/>
        <v>115</v>
      </c>
      <c r="M3170">
        <f t="shared" si="913"/>
        <v>4</v>
      </c>
      <c r="N3170">
        <f t="shared" si="914"/>
        <v>0</v>
      </c>
      <c r="O3170">
        <f t="shared" si="915"/>
        <v>0</v>
      </c>
      <c r="P3170" s="52" t="str">
        <f t="shared" si="916"/>
        <v>BOOKING.COM</v>
      </c>
      <c r="Q3170" s="52" t="str">
        <f t="shared" si="917"/>
        <v>*JBS HOTELS</v>
      </c>
      <c r="R3170" s="52" t="str">
        <f t="shared" si="918"/>
        <v>TOERKOOP REISBURO DE VEER</v>
      </c>
    </row>
    <row r="3171" spans="1:18" ht="15" customHeight="1">
      <c r="A3171" t="str">
        <f t="shared" si="901"/>
        <v>JAPANWALA, SAAID</v>
      </c>
      <c r="B3171" t="str">
        <f t="shared" si="902"/>
        <v>806-173018</v>
      </c>
      <c r="C3171">
        <f t="shared" si="903"/>
        <v>93155045</v>
      </c>
      <c r="D3171" t="str">
        <f t="shared" si="904"/>
        <v>Checked Out</v>
      </c>
      <c r="E3171" t="str">
        <f t="shared" si="905"/>
        <v>CRS</v>
      </c>
      <c r="F3171" t="str">
        <f t="shared" si="906"/>
        <v>RACK</v>
      </c>
      <c r="G3171" t="str">
        <f t="shared" si="907"/>
        <v>SBK</v>
      </c>
      <c r="H3171">
        <f t="shared" si="908"/>
        <v>105</v>
      </c>
      <c r="I3171">
        <f t="shared" si="909"/>
        <v>42591</v>
      </c>
      <c r="J3171">
        <f t="shared" si="910"/>
        <v>42595</v>
      </c>
      <c r="K3171" t="str">
        <f t="shared" si="911"/>
        <v>NQQ1</v>
      </c>
      <c r="L3171">
        <f t="shared" si="912"/>
        <v>115</v>
      </c>
      <c r="M3171">
        <f t="shared" si="913"/>
        <v>4</v>
      </c>
      <c r="N3171">
        <f t="shared" si="914"/>
        <v>0</v>
      </c>
      <c r="O3171">
        <f t="shared" si="915"/>
        <v>0</v>
      </c>
      <c r="P3171" s="52" t="str">
        <f t="shared" si="916"/>
        <v>BOOKING.COM</v>
      </c>
      <c r="Q3171" s="52" t="str">
        <f t="shared" si="917"/>
        <v>*JBS HOTELS</v>
      </c>
      <c r="R3171" s="52" t="str">
        <f t="shared" si="918"/>
        <v>TOERKOOP REISBURO DE VEER</v>
      </c>
    </row>
    <row r="3172" spans="1:18" ht="15" customHeight="1">
      <c r="A3172" t="str">
        <f t="shared" si="901"/>
        <v>JAPANWALA, SAAID</v>
      </c>
      <c r="B3172" t="str">
        <f t="shared" si="902"/>
        <v>806-173018</v>
      </c>
      <c r="C3172">
        <f t="shared" si="903"/>
        <v>93155045</v>
      </c>
      <c r="D3172" t="str">
        <f t="shared" si="904"/>
        <v>Checked Out</v>
      </c>
      <c r="E3172" t="str">
        <f t="shared" si="905"/>
        <v>CRS</v>
      </c>
      <c r="F3172" t="str">
        <f t="shared" si="906"/>
        <v>RACK</v>
      </c>
      <c r="G3172" t="str">
        <f t="shared" si="907"/>
        <v>SBK</v>
      </c>
      <c r="H3172">
        <f t="shared" si="908"/>
        <v>105</v>
      </c>
      <c r="I3172">
        <f t="shared" si="909"/>
        <v>42591</v>
      </c>
      <c r="J3172">
        <f t="shared" si="910"/>
        <v>42595</v>
      </c>
      <c r="K3172" t="str">
        <f t="shared" si="911"/>
        <v>NQQ1</v>
      </c>
      <c r="L3172">
        <f t="shared" si="912"/>
        <v>115</v>
      </c>
      <c r="M3172">
        <f t="shared" si="913"/>
        <v>4</v>
      </c>
      <c r="N3172">
        <f t="shared" si="914"/>
        <v>0</v>
      </c>
      <c r="O3172">
        <f t="shared" si="915"/>
        <v>0</v>
      </c>
      <c r="P3172" s="52" t="str">
        <f t="shared" si="916"/>
        <v>BOOKING.COM</v>
      </c>
      <c r="Q3172" s="52" t="str">
        <f t="shared" si="917"/>
        <v>*JBS HOTELS</v>
      </c>
      <c r="R3172" s="52" t="str">
        <f t="shared" si="918"/>
        <v>TOERKOOP REISBURO DE VEER</v>
      </c>
    </row>
    <row r="3173" spans="1:18" ht="15" customHeight="1">
      <c r="A3173" t="str">
        <f t="shared" si="901"/>
        <v>JAPANWALA, SAAID</v>
      </c>
      <c r="B3173" t="str">
        <f t="shared" si="902"/>
        <v>806-173018</v>
      </c>
      <c r="C3173">
        <f t="shared" si="903"/>
        <v>93155045</v>
      </c>
      <c r="D3173" t="str">
        <f t="shared" si="904"/>
        <v>Checked Out</v>
      </c>
      <c r="E3173" t="str">
        <f t="shared" si="905"/>
        <v>CRS</v>
      </c>
      <c r="F3173" t="str">
        <f t="shared" si="906"/>
        <v>RACK</v>
      </c>
      <c r="G3173" t="str">
        <f t="shared" si="907"/>
        <v>SBK</v>
      </c>
      <c r="H3173">
        <f t="shared" si="908"/>
        <v>105</v>
      </c>
      <c r="I3173">
        <f t="shared" si="909"/>
        <v>42591</v>
      </c>
      <c r="J3173">
        <f t="shared" si="910"/>
        <v>42595</v>
      </c>
      <c r="K3173" t="str">
        <f t="shared" si="911"/>
        <v>NQQ1</v>
      </c>
      <c r="L3173">
        <f t="shared" si="912"/>
        <v>115</v>
      </c>
      <c r="M3173">
        <f t="shared" si="913"/>
        <v>4</v>
      </c>
      <c r="N3173">
        <f t="shared" si="914"/>
        <v>0</v>
      </c>
      <c r="O3173">
        <f t="shared" si="915"/>
        <v>0</v>
      </c>
      <c r="P3173" s="52" t="str">
        <f t="shared" si="916"/>
        <v>BOOKING.COM</v>
      </c>
      <c r="Q3173" s="52" t="str">
        <f t="shared" si="917"/>
        <v>*JBS HOTELS</v>
      </c>
      <c r="R3173" s="52" t="str">
        <f t="shared" si="918"/>
        <v>TOERKOOP REISBURO DE VEER</v>
      </c>
    </row>
    <row r="3174" spans="1:18" ht="15" customHeight="1">
      <c r="A3174" t="str">
        <f t="shared" si="901"/>
        <v>JAPANWALA, SAAID</v>
      </c>
      <c r="B3174" t="str">
        <f t="shared" si="902"/>
        <v>806-173018</v>
      </c>
      <c r="C3174">
        <f t="shared" si="903"/>
        <v>93155045</v>
      </c>
      <c r="D3174" t="str">
        <f t="shared" si="904"/>
        <v>Checked Out</v>
      </c>
      <c r="E3174" t="str">
        <f t="shared" si="905"/>
        <v>CRS</v>
      </c>
      <c r="F3174" t="str">
        <f t="shared" si="906"/>
        <v>RACK</v>
      </c>
      <c r="G3174" t="str">
        <f t="shared" si="907"/>
        <v>SBK</v>
      </c>
      <c r="H3174">
        <f t="shared" si="908"/>
        <v>105</v>
      </c>
      <c r="I3174">
        <f t="shared" si="909"/>
        <v>42591</v>
      </c>
      <c r="J3174">
        <f t="shared" si="910"/>
        <v>42595</v>
      </c>
      <c r="K3174" t="str">
        <f t="shared" si="911"/>
        <v>NQQ1</v>
      </c>
      <c r="L3174">
        <f t="shared" si="912"/>
        <v>115</v>
      </c>
      <c r="M3174">
        <f t="shared" si="913"/>
        <v>4</v>
      </c>
      <c r="N3174">
        <f t="shared" si="914"/>
        <v>0</v>
      </c>
      <c r="O3174">
        <f t="shared" si="915"/>
        <v>0</v>
      </c>
      <c r="P3174" s="52" t="str">
        <f t="shared" si="916"/>
        <v>BOOKING.COM</v>
      </c>
      <c r="Q3174" s="52" t="str">
        <f t="shared" si="917"/>
        <v>*JBS HOTELS</v>
      </c>
      <c r="R3174" s="52" t="str">
        <f t="shared" si="918"/>
        <v>TOERKOOP REISBURO DE VEER</v>
      </c>
    </row>
    <row r="3175" spans="1:18" ht="15" customHeight="1">
      <c r="A3175" t="str">
        <f t="shared" si="901"/>
        <v>JAPANWALA, SAAID</v>
      </c>
      <c r="B3175" t="str">
        <f t="shared" si="902"/>
        <v>806-173018</v>
      </c>
      <c r="C3175">
        <f t="shared" si="903"/>
        <v>93155045</v>
      </c>
      <c r="D3175" t="str">
        <f t="shared" si="904"/>
        <v>Checked Out</v>
      </c>
      <c r="E3175" t="str">
        <f t="shared" si="905"/>
        <v>CRS</v>
      </c>
      <c r="F3175" t="str">
        <f t="shared" si="906"/>
        <v>RACK</v>
      </c>
      <c r="G3175" t="str">
        <f t="shared" si="907"/>
        <v>SBK</v>
      </c>
      <c r="H3175">
        <f t="shared" si="908"/>
        <v>105</v>
      </c>
      <c r="I3175">
        <f t="shared" si="909"/>
        <v>42591</v>
      </c>
      <c r="J3175">
        <f t="shared" si="910"/>
        <v>42595</v>
      </c>
      <c r="K3175" t="str">
        <f t="shared" si="911"/>
        <v>NQQ1</v>
      </c>
      <c r="L3175">
        <f t="shared" si="912"/>
        <v>115</v>
      </c>
      <c r="M3175">
        <f t="shared" si="913"/>
        <v>4</v>
      </c>
      <c r="N3175">
        <f t="shared" si="914"/>
        <v>0</v>
      </c>
      <c r="O3175">
        <f t="shared" si="915"/>
        <v>0</v>
      </c>
      <c r="P3175" s="52" t="str">
        <f t="shared" si="916"/>
        <v>BOOKING.COM</v>
      </c>
      <c r="Q3175" s="52" t="str">
        <f t="shared" si="917"/>
        <v>*JBS HOTELS</v>
      </c>
      <c r="R3175" s="52" t="str">
        <f t="shared" si="918"/>
        <v>TOERKOOP REISBURO DE VEER</v>
      </c>
    </row>
    <row r="3176" spans="1:18" ht="15" customHeight="1">
      <c r="A3176" t="str">
        <f t="shared" si="901"/>
        <v>JAPANWALA, SAAID</v>
      </c>
      <c r="B3176" t="str">
        <f t="shared" si="902"/>
        <v>806-173018</v>
      </c>
      <c r="C3176">
        <f t="shared" si="903"/>
        <v>93155045</v>
      </c>
      <c r="D3176" t="str">
        <f t="shared" si="904"/>
        <v>Checked Out</v>
      </c>
      <c r="E3176" t="str">
        <f t="shared" si="905"/>
        <v>CRS</v>
      </c>
      <c r="F3176" t="str">
        <f t="shared" si="906"/>
        <v>RACK</v>
      </c>
      <c r="G3176" t="str">
        <f t="shared" si="907"/>
        <v>SBK</v>
      </c>
      <c r="H3176">
        <f t="shared" si="908"/>
        <v>105</v>
      </c>
      <c r="I3176">
        <f t="shared" si="909"/>
        <v>42591</v>
      </c>
      <c r="J3176">
        <f t="shared" si="910"/>
        <v>42595</v>
      </c>
      <c r="K3176" t="str">
        <f t="shared" si="911"/>
        <v>NQQ1</v>
      </c>
      <c r="L3176">
        <f t="shared" si="912"/>
        <v>115</v>
      </c>
      <c r="M3176">
        <f t="shared" si="913"/>
        <v>4</v>
      </c>
      <c r="N3176">
        <f t="shared" si="914"/>
        <v>0</v>
      </c>
      <c r="O3176">
        <f t="shared" si="915"/>
        <v>0</v>
      </c>
      <c r="P3176" s="52" t="str">
        <f t="shared" si="916"/>
        <v>BOOKING.COM</v>
      </c>
      <c r="Q3176" s="52" t="str">
        <f t="shared" si="917"/>
        <v>*JBS HOTELS</v>
      </c>
      <c r="R3176" s="52" t="str">
        <f t="shared" si="918"/>
        <v>TOERKOOP REISBURO DE VEER</v>
      </c>
    </row>
    <row r="3177" spans="1:18" ht="15" customHeight="1">
      <c r="A3177" t="str">
        <f t="shared" si="901"/>
        <v>JAPANWALA, SAAID</v>
      </c>
      <c r="B3177" t="str">
        <f t="shared" si="902"/>
        <v>806-173018</v>
      </c>
      <c r="C3177">
        <f t="shared" si="903"/>
        <v>93155045</v>
      </c>
      <c r="D3177" t="str">
        <f t="shared" si="904"/>
        <v>Checked Out</v>
      </c>
      <c r="E3177" t="str">
        <f t="shared" si="905"/>
        <v>CRS</v>
      </c>
      <c r="F3177" t="str">
        <f t="shared" si="906"/>
        <v>RACK</v>
      </c>
      <c r="G3177" t="str">
        <f t="shared" si="907"/>
        <v>SBK</v>
      </c>
      <c r="H3177">
        <f t="shared" si="908"/>
        <v>105</v>
      </c>
      <c r="I3177">
        <f t="shared" si="909"/>
        <v>42591</v>
      </c>
      <c r="J3177">
        <f t="shared" si="910"/>
        <v>42595</v>
      </c>
      <c r="K3177" t="str">
        <f t="shared" si="911"/>
        <v>NQQ1</v>
      </c>
      <c r="L3177">
        <f t="shared" si="912"/>
        <v>115</v>
      </c>
      <c r="M3177">
        <f t="shared" si="913"/>
        <v>4</v>
      </c>
      <c r="N3177">
        <f t="shared" si="914"/>
        <v>0</v>
      </c>
      <c r="O3177">
        <f t="shared" si="915"/>
        <v>0</v>
      </c>
      <c r="P3177" s="52" t="str">
        <f t="shared" si="916"/>
        <v>BOOKING.COM</v>
      </c>
      <c r="Q3177" s="52" t="str">
        <f t="shared" si="917"/>
        <v>*JBS HOTELS</v>
      </c>
      <c r="R3177" s="52" t="str">
        <f t="shared" si="918"/>
        <v>TOERKOOP REISBURO DE VEER</v>
      </c>
    </row>
    <row r="3178" spans="1:18" ht="15" customHeight="1">
      <c r="A3178" t="str">
        <f t="shared" si="901"/>
        <v>JAPANWALA, SAAID</v>
      </c>
      <c r="B3178" t="str">
        <f t="shared" si="902"/>
        <v>806-173018</v>
      </c>
      <c r="C3178">
        <f t="shared" si="903"/>
        <v>93155045</v>
      </c>
      <c r="D3178" t="str">
        <f t="shared" si="904"/>
        <v>Checked Out</v>
      </c>
      <c r="E3178" t="str">
        <f t="shared" si="905"/>
        <v>CRS</v>
      </c>
      <c r="F3178" t="str">
        <f t="shared" si="906"/>
        <v>RACK</v>
      </c>
      <c r="G3178" t="str">
        <f t="shared" si="907"/>
        <v>SBK</v>
      </c>
      <c r="H3178">
        <f t="shared" si="908"/>
        <v>105</v>
      </c>
      <c r="I3178">
        <f t="shared" si="909"/>
        <v>42591</v>
      </c>
      <c r="J3178">
        <f t="shared" si="910"/>
        <v>42595</v>
      </c>
      <c r="K3178" t="str">
        <f t="shared" si="911"/>
        <v>NQQ1</v>
      </c>
      <c r="L3178">
        <f t="shared" si="912"/>
        <v>115</v>
      </c>
      <c r="M3178">
        <f t="shared" si="913"/>
        <v>4</v>
      </c>
      <c r="N3178">
        <f t="shared" si="914"/>
        <v>0</v>
      </c>
      <c r="O3178">
        <f t="shared" si="915"/>
        <v>0</v>
      </c>
      <c r="P3178" s="52" t="str">
        <f t="shared" si="916"/>
        <v>BOOKING.COM</v>
      </c>
      <c r="Q3178" s="52" t="str">
        <f t="shared" si="917"/>
        <v>*JBS HOTELS</v>
      </c>
      <c r="R3178" s="52" t="str">
        <f t="shared" si="918"/>
        <v>TOERKOOP REISBURO DE VEER</v>
      </c>
    </row>
    <row r="3179" spans="1:18" ht="15" customHeight="1">
      <c r="A3179" t="str">
        <f t="shared" si="901"/>
        <v>JAPANWALA, SAAID</v>
      </c>
      <c r="B3179" t="str">
        <f t="shared" si="902"/>
        <v>806-173018</v>
      </c>
      <c r="C3179">
        <f t="shared" si="903"/>
        <v>93155045</v>
      </c>
      <c r="D3179" t="str">
        <f t="shared" si="904"/>
        <v>Checked Out</v>
      </c>
      <c r="E3179" t="str">
        <f t="shared" si="905"/>
        <v>CRS</v>
      </c>
      <c r="F3179" t="str">
        <f t="shared" si="906"/>
        <v>RACK</v>
      </c>
      <c r="G3179" t="str">
        <f t="shared" si="907"/>
        <v>SBK</v>
      </c>
      <c r="H3179">
        <f t="shared" si="908"/>
        <v>105</v>
      </c>
      <c r="I3179">
        <f t="shared" si="909"/>
        <v>42591</v>
      </c>
      <c r="J3179">
        <f t="shared" si="910"/>
        <v>42595</v>
      </c>
      <c r="K3179" t="str">
        <f t="shared" si="911"/>
        <v>NQQ1</v>
      </c>
      <c r="L3179">
        <f t="shared" si="912"/>
        <v>115</v>
      </c>
      <c r="M3179">
        <f t="shared" si="913"/>
        <v>4</v>
      </c>
      <c r="N3179">
        <f t="shared" si="914"/>
        <v>0</v>
      </c>
      <c r="O3179">
        <f t="shared" si="915"/>
        <v>0</v>
      </c>
      <c r="P3179" s="52" t="str">
        <f t="shared" si="916"/>
        <v>BOOKING.COM</v>
      </c>
      <c r="Q3179" s="52" t="str">
        <f t="shared" si="917"/>
        <v>*JBS HOTELS</v>
      </c>
      <c r="R3179" s="52" t="str">
        <f t="shared" si="918"/>
        <v>TOERKOOP REISBURO DE VEER</v>
      </c>
    </row>
    <row r="3180" spans="1:18" ht="15" customHeight="1">
      <c r="A3180" t="str">
        <f t="shared" si="901"/>
        <v>JAPANWALA, SAAID</v>
      </c>
      <c r="B3180" t="str">
        <f t="shared" si="902"/>
        <v>806-173018</v>
      </c>
      <c r="C3180">
        <f t="shared" si="903"/>
        <v>93155045</v>
      </c>
      <c r="D3180" t="str">
        <f t="shared" si="904"/>
        <v>Checked Out</v>
      </c>
      <c r="E3180" t="str">
        <f t="shared" si="905"/>
        <v>CRS</v>
      </c>
      <c r="F3180" t="str">
        <f t="shared" si="906"/>
        <v>RACK</v>
      </c>
      <c r="G3180" t="str">
        <f t="shared" si="907"/>
        <v>SBK</v>
      </c>
      <c r="H3180">
        <f t="shared" si="908"/>
        <v>105</v>
      </c>
      <c r="I3180">
        <f t="shared" si="909"/>
        <v>42591</v>
      </c>
      <c r="J3180">
        <f t="shared" si="910"/>
        <v>42595</v>
      </c>
      <c r="K3180" t="str">
        <f t="shared" si="911"/>
        <v>NQQ1</v>
      </c>
      <c r="L3180">
        <f t="shared" si="912"/>
        <v>115</v>
      </c>
      <c r="M3180">
        <f t="shared" si="913"/>
        <v>4</v>
      </c>
      <c r="N3180">
        <f t="shared" si="914"/>
        <v>0</v>
      </c>
      <c r="O3180">
        <f t="shared" si="915"/>
        <v>0</v>
      </c>
      <c r="P3180" s="52" t="str">
        <f t="shared" si="916"/>
        <v>BOOKING.COM</v>
      </c>
      <c r="Q3180" s="52" t="str">
        <f t="shared" si="917"/>
        <v>*JBS HOTELS</v>
      </c>
      <c r="R3180" s="52" t="str">
        <f t="shared" si="918"/>
        <v>TOERKOOP REISBURO DE VEER</v>
      </c>
    </row>
    <row r="3181" spans="1:18" ht="15" customHeight="1">
      <c r="A3181" t="str">
        <f t="shared" si="901"/>
        <v>JAPANWALA, SAAID</v>
      </c>
      <c r="B3181" t="str">
        <f t="shared" si="902"/>
        <v>806-173018</v>
      </c>
      <c r="C3181">
        <f t="shared" si="903"/>
        <v>93155045</v>
      </c>
      <c r="D3181" t="str">
        <f t="shared" si="904"/>
        <v>Checked Out</v>
      </c>
      <c r="E3181" t="str">
        <f t="shared" si="905"/>
        <v>CRS</v>
      </c>
      <c r="F3181" t="str">
        <f t="shared" si="906"/>
        <v>RACK</v>
      </c>
      <c r="G3181" t="str">
        <f t="shared" si="907"/>
        <v>SBK</v>
      </c>
      <c r="H3181">
        <f t="shared" si="908"/>
        <v>105</v>
      </c>
      <c r="I3181">
        <f t="shared" si="909"/>
        <v>42591</v>
      </c>
      <c r="J3181">
        <f t="shared" si="910"/>
        <v>42595</v>
      </c>
      <c r="K3181" t="str">
        <f t="shared" si="911"/>
        <v>NQQ1</v>
      </c>
      <c r="L3181">
        <f t="shared" si="912"/>
        <v>115</v>
      </c>
      <c r="M3181">
        <f t="shared" si="913"/>
        <v>4</v>
      </c>
      <c r="N3181">
        <f t="shared" si="914"/>
        <v>0</v>
      </c>
      <c r="O3181">
        <f t="shared" si="915"/>
        <v>0</v>
      </c>
      <c r="P3181" s="52" t="str">
        <f t="shared" si="916"/>
        <v>BOOKING.COM</v>
      </c>
      <c r="Q3181" s="52" t="str">
        <f t="shared" si="917"/>
        <v>*JBS HOTELS</v>
      </c>
      <c r="R3181" s="52" t="str">
        <f t="shared" si="918"/>
        <v>TOERKOOP REISBURO DE VEER</v>
      </c>
    </row>
    <row r="3182" spans="1:18" ht="15" customHeight="1">
      <c r="A3182" t="str">
        <f t="shared" si="901"/>
        <v>JAPANWALA, SAAID</v>
      </c>
      <c r="B3182" t="str">
        <f t="shared" si="902"/>
        <v>806-173018</v>
      </c>
      <c r="C3182">
        <f t="shared" si="903"/>
        <v>93155045</v>
      </c>
      <c r="D3182" t="str">
        <f t="shared" si="904"/>
        <v>Checked Out</v>
      </c>
      <c r="E3182" t="str">
        <f t="shared" si="905"/>
        <v>CRS</v>
      </c>
      <c r="F3182" t="str">
        <f t="shared" si="906"/>
        <v>RACK</v>
      </c>
      <c r="G3182" t="str">
        <f t="shared" si="907"/>
        <v>SBK</v>
      </c>
      <c r="H3182">
        <f t="shared" si="908"/>
        <v>105</v>
      </c>
      <c r="I3182">
        <f t="shared" si="909"/>
        <v>42591</v>
      </c>
      <c r="J3182">
        <f t="shared" si="910"/>
        <v>42595</v>
      </c>
      <c r="K3182" t="str">
        <f t="shared" si="911"/>
        <v>NQQ1</v>
      </c>
      <c r="L3182">
        <f t="shared" si="912"/>
        <v>115</v>
      </c>
      <c r="M3182">
        <f t="shared" si="913"/>
        <v>4</v>
      </c>
      <c r="N3182">
        <f t="shared" si="914"/>
        <v>0</v>
      </c>
      <c r="O3182">
        <f t="shared" si="915"/>
        <v>0</v>
      </c>
      <c r="P3182" s="52" t="str">
        <f t="shared" si="916"/>
        <v>BOOKING.COM</v>
      </c>
      <c r="Q3182" s="52" t="str">
        <f t="shared" si="917"/>
        <v>*JBS HOTELS</v>
      </c>
      <c r="R3182" s="52" t="str">
        <f t="shared" si="918"/>
        <v>TOERKOOP REISBURO DE VEER</v>
      </c>
    </row>
    <row r="3183" spans="1:18" ht="15" customHeight="1">
      <c r="A3183" t="str">
        <f t="shared" si="901"/>
        <v>JAPANWALA, SAAID</v>
      </c>
      <c r="B3183" t="str">
        <f t="shared" si="902"/>
        <v>806-173018</v>
      </c>
      <c r="C3183">
        <f t="shared" si="903"/>
        <v>93155045</v>
      </c>
      <c r="D3183" t="str">
        <f t="shared" si="904"/>
        <v>Checked Out</v>
      </c>
      <c r="E3183" t="str">
        <f t="shared" si="905"/>
        <v>CRS</v>
      </c>
      <c r="F3183" t="str">
        <f t="shared" si="906"/>
        <v>RACK</v>
      </c>
      <c r="G3183" t="str">
        <f t="shared" si="907"/>
        <v>SBK</v>
      </c>
      <c r="H3183">
        <f t="shared" si="908"/>
        <v>105</v>
      </c>
      <c r="I3183">
        <f t="shared" si="909"/>
        <v>42591</v>
      </c>
      <c r="J3183">
        <f t="shared" si="910"/>
        <v>42595</v>
      </c>
      <c r="K3183" t="str">
        <f t="shared" si="911"/>
        <v>NQQ1</v>
      </c>
      <c r="L3183">
        <f t="shared" si="912"/>
        <v>115</v>
      </c>
      <c r="M3183">
        <f t="shared" si="913"/>
        <v>4</v>
      </c>
      <c r="N3183">
        <f t="shared" si="914"/>
        <v>0</v>
      </c>
      <c r="O3183">
        <f t="shared" si="915"/>
        <v>0</v>
      </c>
      <c r="P3183" s="52" t="str">
        <f t="shared" si="916"/>
        <v>BOOKING.COM</v>
      </c>
      <c r="Q3183" s="52" t="str">
        <f t="shared" si="917"/>
        <v>*JBS HOTELS</v>
      </c>
      <c r="R3183" s="52" t="str">
        <f t="shared" si="918"/>
        <v>TOERKOOP REISBURO DE VEER</v>
      </c>
    </row>
    <row r="3184" spans="1:18" ht="15" customHeight="1">
      <c r="A3184" t="str">
        <f t="shared" si="901"/>
        <v>JAPANWALA, SAAID</v>
      </c>
      <c r="B3184" t="str">
        <f t="shared" si="902"/>
        <v>806-173018</v>
      </c>
      <c r="C3184">
        <f t="shared" si="903"/>
        <v>93155045</v>
      </c>
      <c r="D3184" t="str">
        <f t="shared" si="904"/>
        <v>Checked Out</v>
      </c>
      <c r="E3184" t="str">
        <f t="shared" si="905"/>
        <v>CRS</v>
      </c>
      <c r="F3184" t="str">
        <f t="shared" si="906"/>
        <v>RACK</v>
      </c>
      <c r="G3184" t="str">
        <f t="shared" si="907"/>
        <v>SBK</v>
      </c>
      <c r="H3184">
        <f t="shared" si="908"/>
        <v>105</v>
      </c>
      <c r="I3184">
        <f t="shared" si="909"/>
        <v>42591</v>
      </c>
      <c r="J3184">
        <f t="shared" si="910"/>
        <v>42595</v>
      </c>
      <c r="K3184" t="str">
        <f t="shared" si="911"/>
        <v>NQQ1</v>
      </c>
      <c r="L3184">
        <f t="shared" si="912"/>
        <v>115</v>
      </c>
      <c r="M3184">
        <f t="shared" si="913"/>
        <v>4</v>
      </c>
      <c r="N3184">
        <f t="shared" si="914"/>
        <v>0</v>
      </c>
      <c r="O3184">
        <f t="shared" si="915"/>
        <v>0</v>
      </c>
      <c r="P3184" s="52" t="str">
        <f t="shared" si="916"/>
        <v>BOOKING.COM</v>
      </c>
      <c r="Q3184" s="52" t="str">
        <f t="shared" si="917"/>
        <v>*JBS HOTELS</v>
      </c>
      <c r="R3184" s="52" t="str">
        <f t="shared" si="918"/>
        <v>TOERKOOP REISBURO DE VEER</v>
      </c>
    </row>
    <row r="3185" spans="1:18" ht="15" customHeight="1">
      <c r="A3185" t="str">
        <f t="shared" si="901"/>
        <v>JAPANWALA, SAAID</v>
      </c>
      <c r="B3185" t="str">
        <f t="shared" si="902"/>
        <v>806-173018</v>
      </c>
      <c r="C3185">
        <f t="shared" si="903"/>
        <v>93155045</v>
      </c>
      <c r="D3185" t="str">
        <f t="shared" si="904"/>
        <v>Checked Out</v>
      </c>
      <c r="E3185" t="str">
        <f t="shared" si="905"/>
        <v>CRS</v>
      </c>
      <c r="F3185" t="str">
        <f t="shared" si="906"/>
        <v>RACK</v>
      </c>
      <c r="G3185" t="str">
        <f t="shared" si="907"/>
        <v>SBK</v>
      </c>
      <c r="H3185">
        <f t="shared" si="908"/>
        <v>105</v>
      </c>
      <c r="I3185">
        <f t="shared" si="909"/>
        <v>42591</v>
      </c>
      <c r="J3185">
        <f t="shared" si="910"/>
        <v>42595</v>
      </c>
      <c r="K3185" t="str">
        <f t="shared" si="911"/>
        <v>NQQ1</v>
      </c>
      <c r="L3185">
        <f t="shared" si="912"/>
        <v>115</v>
      </c>
      <c r="M3185">
        <f t="shared" si="913"/>
        <v>4</v>
      </c>
      <c r="N3185">
        <f t="shared" si="914"/>
        <v>0</v>
      </c>
      <c r="O3185">
        <f t="shared" si="915"/>
        <v>0</v>
      </c>
      <c r="P3185" s="52" t="str">
        <f t="shared" si="916"/>
        <v>BOOKING.COM</v>
      </c>
      <c r="Q3185" s="52" t="str">
        <f t="shared" si="917"/>
        <v>*JBS HOTELS</v>
      </c>
      <c r="R3185" s="52" t="str">
        <f t="shared" si="918"/>
        <v>TOERKOOP REISBURO DE VEER</v>
      </c>
    </row>
    <row r="3186" spans="1:18" ht="15" customHeight="1">
      <c r="A3186" t="str">
        <f t="shared" si="901"/>
        <v>JAPANWALA, SAAID</v>
      </c>
      <c r="B3186" t="str">
        <f t="shared" si="902"/>
        <v>806-173018</v>
      </c>
      <c r="C3186">
        <f t="shared" si="903"/>
        <v>93155045</v>
      </c>
      <c r="D3186" t="str">
        <f t="shared" si="904"/>
        <v>Checked Out</v>
      </c>
      <c r="E3186" t="str">
        <f t="shared" si="905"/>
        <v>CRS</v>
      </c>
      <c r="F3186" t="str">
        <f t="shared" si="906"/>
        <v>RACK</v>
      </c>
      <c r="G3186" t="str">
        <f t="shared" si="907"/>
        <v>SBK</v>
      </c>
      <c r="H3186">
        <f t="shared" si="908"/>
        <v>105</v>
      </c>
      <c r="I3186">
        <f t="shared" si="909"/>
        <v>42591</v>
      </c>
      <c r="J3186">
        <f t="shared" si="910"/>
        <v>42595</v>
      </c>
      <c r="K3186" t="str">
        <f t="shared" si="911"/>
        <v>NQQ1</v>
      </c>
      <c r="L3186">
        <f t="shared" si="912"/>
        <v>115</v>
      </c>
      <c r="M3186">
        <f t="shared" si="913"/>
        <v>4</v>
      </c>
      <c r="N3186">
        <f t="shared" si="914"/>
        <v>0</v>
      </c>
      <c r="O3186">
        <f t="shared" si="915"/>
        <v>0</v>
      </c>
      <c r="P3186" s="52" t="str">
        <f t="shared" si="916"/>
        <v>BOOKING.COM</v>
      </c>
      <c r="Q3186" s="52" t="str">
        <f t="shared" si="917"/>
        <v>*JBS HOTELS</v>
      </c>
      <c r="R3186" s="52" t="str">
        <f t="shared" si="918"/>
        <v>TOERKOOP REISBURO DE VEER</v>
      </c>
    </row>
    <row r="3187" spans="1:18" ht="15" customHeight="1">
      <c r="A3187" t="str">
        <f t="shared" si="901"/>
        <v>JAPANWALA, SAAID</v>
      </c>
      <c r="B3187" t="str">
        <f t="shared" si="902"/>
        <v>806-173018</v>
      </c>
      <c r="C3187">
        <f t="shared" si="903"/>
        <v>93155045</v>
      </c>
      <c r="D3187" t="str">
        <f t="shared" si="904"/>
        <v>Checked Out</v>
      </c>
      <c r="E3187" t="str">
        <f t="shared" si="905"/>
        <v>CRS</v>
      </c>
      <c r="F3187" t="str">
        <f t="shared" si="906"/>
        <v>RACK</v>
      </c>
      <c r="G3187" t="str">
        <f t="shared" si="907"/>
        <v>SBK</v>
      </c>
      <c r="H3187">
        <f t="shared" si="908"/>
        <v>105</v>
      </c>
      <c r="I3187">
        <f t="shared" si="909"/>
        <v>42591</v>
      </c>
      <c r="J3187">
        <f t="shared" si="910"/>
        <v>42595</v>
      </c>
      <c r="K3187" t="str">
        <f t="shared" si="911"/>
        <v>NQQ1</v>
      </c>
      <c r="L3187">
        <f t="shared" si="912"/>
        <v>115</v>
      </c>
      <c r="M3187">
        <f t="shared" si="913"/>
        <v>4</v>
      </c>
      <c r="N3187">
        <f t="shared" si="914"/>
        <v>0</v>
      </c>
      <c r="O3187">
        <f t="shared" si="915"/>
        <v>0</v>
      </c>
      <c r="P3187" s="52" t="str">
        <f t="shared" si="916"/>
        <v>BOOKING.COM</v>
      </c>
      <c r="Q3187" s="52" t="str">
        <f t="shared" si="917"/>
        <v>*JBS HOTELS</v>
      </c>
      <c r="R3187" s="52" t="str">
        <f t="shared" si="918"/>
        <v>TOERKOOP REISBURO DE VEER</v>
      </c>
    </row>
    <row r="3188" spans="1:18" ht="15" customHeight="1">
      <c r="A3188" t="str">
        <f t="shared" si="901"/>
        <v>JAPANWALA, SAAID</v>
      </c>
      <c r="B3188" t="str">
        <f t="shared" si="902"/>
        <v>806-173018</v>
      </c>
      <c r="C3188">
        <f t="shared" si="903"/>
        <v>93155045</v>
      </c>
      <c r="D3188" t="str">
        <f t="shared" si="904"/>
        <v>Checked Out</v>
      </c>
      <c r="E3188" t="str">
        <f t="shared" si="905"/>
        <v>CRS</v>
      </c>
      <c r="F3188" t="str">
        <f t="shared" si="906"/>
        <v>RACK</v>
      </c>
      <c r="G3188" t="str">
        <f t="shared" si="907"/>
        <v>SBK</v>
      </c>
      <c r="H3188">
        <f t="shared" si="908"/>
        <v>105</v>
      </c>
      <c r="I3188">
        <f t="shared" si="909"/>
        <v>42591</v>
      </c>
      <c r="J3188">
        <f t="shared" si="910"/>
        <v>42595</v>
      </c>
      <c r="K3188" t="str">
        <f t="shared" si="911"/>
        <v>NQQ1</v>
      </c>
      <c r="L3188">
        <f t="shared" si="912"/>
        <v>115</v>
      </c>
      <c r="M3188">
        <f t="shared" si="913"/>
        <v>4</v>
      </c>
      <c r="N3188">
        <f t="shared" si="914"/>
        <v>0</v>
      </c>
      <c r="O3188">
        <f t="shared" si="915"/>
        <v>0</v>
      </c>
      <c r="P3188" s="52" t="str">
        <f t="shared" si="916"/>
        <v>BOOKING.COM</v>
      </c>
      <c r="Q3188" s="52" t="str">
        <f t="shared" si="917"/>
        <v>*JBS HOTELS</v>
      </c>
      <c r="R3188" s="52" t="str">
        <f t="shared" si="918"/>
        <v>TOERKOOP REISBURO DE VEER</v>
      </c>
    </row>
    <row r="3189" spans="1:18" ht="15" customHeight="1">
      <c r="A3189" t="str">
        <f t="shared" si="901"/>
        <v>JAPANWALA, SAAID</v>
      </c>
      <c r="B3189" t="str">
        <f t="shared" si="902"/>
        <v>806-173018</v>
      </c>
      <c r="C3189">
        <f t="shared" si="903"/>
        <v>93155045</v>
      </c>
      <c r="D3189" t="str">
        <f t="shared" si="904"/>
        <v>Checked Out</v>
      </c>
      <c r="E3189" t="str">
        <f t="shared" si="905"/>
        <v>CRS</v>
      </c>
      <c r="F3189" t="str">
        <f t="shared" si="906"/>
        <v>RACK</v>
      </c>
      <c r="G3189" t="str">
        <f t="shared" si="907"/>
        <v>SBK</v>
      </c>
      <c r="H3189">
        <f t="shared" si="908"/>
        <v>105</v>
      </c>
      <c r="I3189">
        <f t="shared" si="909"/>
        <v>42591</v>
      </c>
      <c r="J3189">
        <f t="shared" si="910"/>
        <v>42595</v>
      </c>
      <c r="K3189" t="str">
        <f t="shared" si="911"/>
        <v>NQQ1</v>
      </c>
      <c r="L3189">
        <f t="shared" si="912"/>
        <v>115</v>
      </c>
      <c r="M3189">
        <f t="shared" si="913"/>
        <v>4</v>
      </c>
      <c r="N3189">
        <f t="shared" si="914"/>
        <v>0</v>
      </c>
      <c r="O3189">
        <f t="shared" si="915"/>
        <v>0</v>
      </c>
      <c r="P3189" s="52" t="str">
        <f t="shared" si="916"/>
        <v>BOOKING.COM</v>
      </c>
      <c r="Q3189" s="52" t="str">
        <f t="shared" si="917"/>
        <v>*JBS HOTELS</v>
      </c>
      <c r="R3189" s="52" t="str">
        <f t="shared" si="918"/>
        <v>TOERKOOP REISBURO DE VEER</v>
      </c>
    </row>
    <row r="3190" spans="1:18" ht="15" customHeight="1">
      <c r="A3190" t="str">
        <f t="shared" si="901"/>
        <v>JAPANWALA, SAAID</v>
      </c>
      <c r="B3190" t="str">
        <f t="shared" si="902"/>
        <v>806-173018</v>
      </c>
      <c r="C3190">
        <f t="shared" si="903"/>
        <v>93155045</v>
      </c>
      <c r="D3190" t="str">
        <f t="shared" si="904"/>
        <v>Checked Out</v>
      </c>
      <c r="E3190" t="str">
        <f t="shared" si="905"/>
        <v>CRS</v>
      </c>
      <c r="F3190" t="str">
        <f t="shared" si="906"/>
        <v>RACK</v>
      </c>
      <c r="G3190" t="str">
        <f t="shared" si="907"/>
        <v>SBK</v>
      </c>
      <c r="H3190">
        <f t="shared" si="908"/>
        <v>105</v>
      </c>
      <c r="I3190">
        <f t="shared" si="909"/>
        <v>42591</v>
      </c>
      <c r="J3190">
        <f t="shared" si="910"/>
        <v>42595</v>
      </c>
      <c r="K3190" t="str">
        <f t="shared" si="911"/>
        <v>NQQ1</v>
      </c>
      <c r="L3190">
        <f t="shared" si="912"/>
        <v>115</v>
      </c>
      <c r="M3190">
        <f t="shared" si="913"/>
        <v>4</v>
      </c>
      <c r="N3190">
        <f t="shared" si="914"/>
        <v>0</v>
      </c>
      <c r="O3190">
        <f t="shared" si="915"/>
        <v>0</v>
      </c>
      <c r="P3190" s="52" t="str">
        <f t="shared" si="916"/>
        <v>BOOKING.COM</v>
      </c>
      <c r="Q3190" s="52" t="str">
        <f t="shared" si="917"/>
        <v>*JBS HOTELS</v>
      </c>
      <c r="R3190" s="52" t="str">
        <f t="shared" si="918"/>
        <v>TOERKOOP REISBURO DE VEER</v>
      </c>
    </row>
    <row r="3191" spans="1:18" ht="15" customHeight="1">
      <c r="A3191" t="str">
        <f t="shared" si="901"/>
        <v>JAPANWALA, SAAID</v>
      </c>
      <c r="B3191" t="str">
        <f t="shared" si="902"/>
        <v>806-173018</v>
      </c>
      <c r="C3191">
        <f t="shared" si="903"/>
        <v>93155045</v>
      </c>
      <c r="D3191" t="str">
        <f t="shared" si="904"/>
        <v>Checked Out</v>
      </c>
      <c r="E3191" t="str">
        <f t="shared" si="905"/>
        <v>CRS</v>
      </c>
      <c r="F3191" t="str">
        <f t="shared" si="906"/>
        <v>RACK</v>
      </c>
      <c r="G3191" t="str">
        <f t="shared" si="907"/>
        <v>SBK</v>
      </c>
      <c r="H3191">
        <f t="shared" si="908"/>
        <v>105</v>
      </c>
      <c r="I3191">
        <f t="shared" si="909"/>
        <v>42591</v>
      </c>
      <c r="J3191">
        <f t="shared" si="910"/>
        <v>42595</v>
      </c>
      <c r="K3191" t="str">
        <f t="shared" si="911"/>
        <v>NQQ1</v>
      </c>
      <c r="L3191">
        <f t="shared" si="912"/>
        <v>115</v>
      </c>
      <c r="M3191">
        <f t="shared" si="913"/>
        <v>4</v>
      </c>
      <c r="N3191">
        <f t="shared" si="914"/>
        <v>0</v>
      </c>
      <c r="O3191">
        <f t="shared" si="915"/>
        <v>0</v>
      </c>
      <c r="P3191" s="52" t="str">
        <f t="shared" si="916"/>
        <v>BOOKING.COM</v>
      </c>
      <c r="Q3191" s="52" t="str">
        <f t="shared" si="917"/>
        <v>*JBS HOTELS</v>
      </c>
      <c r="R3191" s="52" t="str">
        <f t="shared" si="918"/>
        <v>TOERKOOP REISBURO DE VEER</v>
      </c>
    </row>
    <row r="3192" spans="1:18" ht="15" customHeight="1">
      <c r="A3192" t="str">
        <f t="shared" si="901"/>
        <v>JAPANWALA, SAAID</v>
      </c>
      <c r="B3192" t="str">
        <f t="shared" si="902"/>
        <v>806-173018</v>
      </c>
      <c r="C3192">
        <f t="shared" si="903"/>
        <v>93155045</v>
      </c>
      <c r="D3192" t="str">
        <f t="shared" si="904"/>
        <v>Checked Out</v>
      </c>
      <c r="E3192" t="str">
        <f t="shared" si="905"/>
        <v>CRS</v>
      </c>
      <c r="F3192" t="str">
        <f t="shared" si="906"/>
        <v>RACK</v>
      </c>
      <c r="G3192" t="str">
        <f t="shared" si="907"/>
        <v>SBK</v>
      </c>
      <c r="H3192">
        <f t="shared" si="908"/>
        <v>105</v>
      </c>
      <c r="I3192">
        <f t="shared" si="909"/>
        <v>42591</v>
      </c>
      <c r="J3192">
        <f t="shared" si="910"/>
        <v>42595</v>
      </c>
      <c r="K3192" t="str">
        <f t="shared" si="911"/>
        <v>NQQ1</v>
      </c>
      <c r="L3192">
        <f t="shared" si="912"/>
        <v>115</v>
      </c>
      <c r="M3192">
        <f t="shared" si="913"/>
        <v>4</v>
      </c>
      <c r="N3192">
        <f t="shared" si="914"/>
        <v>0</v>
      </c>
      <c r="O3192">
        <f t="shared" si="915"/>
        <v>0</v>
      </c>
      <c r="P3192" s="52" t="str">
        <f t="shared" si="916"/>
        <v>BOOKING.COM</v>
      </c>
      <c r="Q3192" s="52" t="str">
        <f t="shared" si="917"/>
        <v>*JBS HOTELS</v>
      </c>
      <c r="R3192" s="52" t="str">
        <f t="shared" si="918"/>
        <v>TOERKOOP REISBURO DE VEER</v>
      </c>
    </row>
    <row r="3193" spans="1:18" ht="15" customHeight="1">
      <c r="A3193" t="str">
        <f t="shared" si="901"/>
        <v>JAPANWALA, SAAID</v>
      </c>
      <c r="B3193" t="str">
        <f t="shared" si="902"/>
        <v>806-173018</v>
      </c>
      <c r="C3193">
        <f t="shared" si="903"/>
        <v>93155045</v>
      </c>
      <c r="D3193" t="str">
        <f t="shared" si="904"/>
        <v>Checked Out</v>
      </c>
      <c r="E3193" t="str">
        <f t="shared" si="905"/>
        <v>CRS</v>
      </c>
      <c r="F3193" t="str">
        <f t="shared" si="906"/>
        <v>RACK</v>
      </c>
      <c r="G3193" t="str">
        <f t="shared" si="907"/>
        <v>SBK</v>
      </c>
      <c r="H3193">
        <f t="shared" si="908"/>
        <v>105</v>
      </c>
      <c r="I3193">
        <f t="shared" si="909"/>
        <v>42591</v>
      </c>
      <c r="J3193">
        <f t="shared" si="910"/>
        <v>42595</v>
      </c>
      <c r="K3193" t="str">
        <f t="shared" si="911"/>
        <v>NQQ1</v>
      </c>
      <c r="L3193">
        <f t="shared" si="912"/>
        <v>115</v>
      </c>
      <c r="M3193">
        <f t="shared" si="913"/>
        <v>4</v>
      </c>
      <c r="N3193">
        <f t="shared" si="914"/>
        <v>0</v>
      </c>
      <c r="O3193">
        <f t="shared" si="915"/>
        <v>0</v>
      </c>
      <c r="P3193" s="52" t="str">
        <f t="shared" si="916"/>
        <v>BOOKING.COM</v>
      </c>
      <c r="Q3193" s="52" t="str">
        <f t="shared" si="917"/>
        <v>*JBS HOTELS</v>
      </c>
      <c r="R3193" s="52" t="str">
        <f t="shared" si="918"/>
        <v>TOERKOOP REISBURO DE VEER</v>
      </c>
    </row>
    <row r="3194" spans="1:18" ht="15" customHeight="1">
      <c r="A3194" t="str">
        <f t="shared" si="901"/>
        <v>JAPANWALA, SAAID</v>
      </c>
      <c r="B3194" t="str">
        <f t="shared" si="902"/>
        <v>806-173018</v>
      </c>
      <c r="C3194">
        <f t="shared" si="903"/>
        <v>93155045</v>
      </c>
      <c r="D3194" t="str">
        <f t="shared" si="904"/>
        <v>Checked Out</v>
      </c>
      <c r="E3194" t="str">
        <f t="shared" si="905"/>
        <v>CRS</v>
      </c>
      <c r="F3194" t="str">
        <f t="shared" si="906"/>
        <v>RACK</v>
      </c>
      <c r="G3194" t="str">
        <f t="shared" si="907"/>
        <v>SBK</v>
      </c>
      <c r="H3194">
        <f t="shared" si="908"/>
        <v>105</v>
      </c>
      <c r="I3194">
        <f t="shared" si="909"/>
        <v>42591</v>
      </c>
      <c r="J3194">
        <f t="shared" si="910"/>
        <v>42595</v>
      </c>
      <c r="K3194" t="str">
        <f t="shared" si="911"/>
        <v>NQQ1</v>
      </c>
      <c r="L3194">
        <f t="shared" si="912"/>
        <v>115</v>
      </c>
      <c r="M3194">
        <f t="shared" si="913"/>
        <v>4</v>
      </c>
      <c r="N3194">
        <f t="shared" si="914"/>
        <v>0</v>
      </c>
      <c r="O3194">
        <f t="shared" si="915"/>
        <v>0</v>
      </c>
      <c r="P3194" s="52" t="str">
        <f t="shared" si="916"/>
        <v>BOOKING.COM</v>
      </c>
      <c r="Q3194" s="52" t="str">
        <f t="shared" si="917"/>
        <v>*JBS HOTELS</v>
      </c>
      <c r="R3194" s="52" t="str">
        <f t="shared" si="918"/>
        <v>TOERKOOP REISBURO DE VEER</v>
      </c>
    </row>
    <row r="3195" spans="1:18" ht="15" customHeight="1">
      <c r="A3195" t="str">
        <f t="shared" si="901"/>
        <v>JAPANWALA, SAAID</v>
      </c>
      <c r="B3195" t="str">
        <f t="shared" si="902"/>
        <v>806-173018</v>
      </c>
      <c r="C3195">
        <f t="shared" si="903"/>
        <v>93155045</v>
      </c>
      <c r="D3195" t="str">
        <f t="shared" si="904"/>
        <v>Checked Out</v>
      </c>
      <c r="E3195" t="str">
        <f t="shared" si="905"/>
        <v>CRS</v>
      </c>
      <c r="F3195" t="str">
        <f t="shared" si="906"/>
        <v>RACK</v>
      </c>
      <c r="G3195" t="str">
        <f t="shared" si="907"/>
        <v>SBK</v>
      </c>
      <c r="H3195">
        <f t="shared" si="908"/>
        <v>105</v>
      </c>
      <c r="I3195">
        <f t="shared" si="909"/>
        <v>42591</v>
      </c>
      <c r="J3195">
        <f t="shared" si="910"/>
        <v>42595</v>
      </c>
      <c r="K3195" t="str">
        <f t="shared" si="911"/>
        <v>NQQ1</v>
      </c>
      <c r="L3195">
        <f t="shared" si="912"/>
        <v>115</v>
      </c>
      <c r="M3195">
        <f t="shared" si="913"/>
        <v>4</v>
      </c>
      <c r="N3195">
        <f t="shared" si="914"/>
        <v>0</v>
      </c>
      <c r="O3195">
        <f t="shared" si="915"/>
        <v>0</v>
      </c>
      <c r="P3195" s="52" t="str">
        <f t="shared" si="916"/>
        <v>BOOKING.COM</v>
      </c>
      <c r="Q3195" s="52" t="str">
        <f t="shared" si="917"/>
        <v>*JBS HOTELS</v>
      </c>
      <c r="R3195" s="52" t="str">
        <f t="shared" si="918"/>
        <v>TOERKOOP REISBURO DE VEER</v>
      </c>
    </row>
    <row r="3196" spans="1:18" ht="15" customHeight="1">
      <c r="A3196" t="str">
        <f t="shared" si="901"/>
        <v>JAPANWALA, SAAID</v>
      </c>
      <c r="B3196" t="str">
        <f t="shared" si="902"/>
        <v>806-173018</v>
      </c>
      <c r="C3196">
        <f t="shared" si="903"/>
        <v>93155045</v>
      </c>
      <c r="D3196" t="str">
        <f t="shared" si="904"/>
        <v>Checked Out</v>
      </c>
      <c r="E3196" t="str">
        <f t="shared" si="905"/>
        <v>CRS</v>
      </c>
      <c r="F3196" t="str">
        <f t="shared" si="906"/>
        <v>RACK</v>
      </c>
      <c r="G3196" t="str">
        <f t="shared" si="907"/>
        <v>SBK</v>
      </c>
      <c r="H3196">
        <f t="shared" si="908"/>
        <v>105</v>
      </c>
      <c r="I3196">
        <f t="shared" si="909"/>
        <v>42591</v>
      </c>
      <c r="J3196">
        <f t="shared" si="910"/>
        <v>42595</v>
      </c>
      <c r="K3196" t="str">
        <f t="shared" si="911"/>
        <v>NQQ1</v>
      </c>
      <c r="L3196">
        <f t="shared" si="912"/>
        <v>115</v>
      </c>
      <c r="M3196">
        <f t="shared" si="913"/>
        <v>4</v>
      </c>
      <c r="N3196">
        <f t="shared" si="914"/>
        <v>0</v>
      </c>
      <c r="O3196">
        <f t="shared" si="915"/>
        <v>0</v>
      </c>
      <c r="P3196" s="52" t="str">
        <f t="shared" si="916"/>
        <v>BOOKING.COM</v>
      </c>
      <c r="Q3196" s="52" t="str">
        <f t="shared" si="917"/>
        <v>*JBS HOTELS</v>
      </c>
      <c r="R3196" s="52" t="str">
        <f t="shared" si="918"/>
        <v>TOERKOOP REISBURO DE VEER</v>
      </c>
    </row>
    <row r="3197" spans="1:18" ht="15" customHeight="1">
      <c r="A3197" t="str">
        <f t="shared" si="901"/>
        <v>JAPANWALA, SAAID</v>
      </c>
      <c r="B3197" t="str">
        <f t="shared" si="902"/>
        <v>806-173018</v>
      </c>
      <c r="C3197">
        <f t="shared" si="903"/>
        <v>93155045</v>
      </c>
      <c r="D3197" t="str">
        <f t="shared" si="904"/>
        <v>Checked Out</v>
      </c>
      <c r="E3197" t="str">
        <f t="shared" si="905"/>
        <v>CRS</v>
      </c>
      <c r="F3197" t="str">
        <f t="shared" si="906"/>
        <v>RACK</v>
      </c>
      <c r="G3197" t="str">
        <f t="shared" si="907"/>
        <v>SBK</v>
      </c>
      <c r="H3197">
        <f t="shared" si="908"/>
        <v>105</v>
      </c>
      <c r="I3197">
        <f t="shared" si="909"/>
        <v>42591</v>
      </c>
      <c r="J3197">
        <f t="shared" si="910"/>
        <v>42595</v>
      </c>
      <c r="K3197" t="str">
        <f t="shared" si="911"/>
        <v>NQQ1</v>
      </c>
      <c r="L3197">
        <f t="shared" si="912"/>
        <v>115</v>
      </c>
      <c r="M3197">
        <f t="shared" si="913"/>
        <v>4</v>
      </c>
      <c r="N3197">
        <f t="shared" si="914"/>
        <v>0</v>
      </c>
      <c r="O3197">
        <f t="shared" si="915"/>
        <v>0</v>
      </c>
      <c r="P3197" s="52" t="str">
        <f t="shared" si="916"/>
        <v>BOOKING.COM</v>
      </c>
      <c r="Q3197" s="52" t="str">
        <f t="shared" si="917"/>
        <v>*JBS HOTELS</v>
      </c>
      <c r="R3197" s="52" t="str">
        <f t="shared" si="918"/>
        <v>TOERKOOP REISBURO DE VEER</v>
      </c>
    </row>
    <row r="3198" spans="1:18" ht="15" customHeight="1">
      <c r="A3198" t="str">
        <f t="shared" si="901"/>
        <v>JAPANWALA, SAAID</v>
      </c>
      <c r="B3198" t="str">
        <f t="shared" si="902"/>
        <v>806-173018</v>
      </c>
      <c r="C3198">
        <f t="shared" si="903"/>
        <v>93155045</v>
      </c>
      <c r="D3198" t="str">
        <f t="shared" si="904"/>
        <v>Checked Out</v>
      </c>
      <c r="E3198" t="str">
        <f t="shared" si="905"/>
        <v>CRS</v>
      </c>
      <c r="F3198" t="str">
        <f t="shared" si="906"/>
        <v>RACK</v>
      </c>
      <c r="G3198" t="str">
        <f t="shared" si="907"/>
        <v>SBK</v>
      </c>
      <c r="H3198">
        <f t="shared" si="908"/>
        <v>105</v>
      </c>
      <c r="I3198">
        <f t="shared" si="909"/>
        <v>42591</v>
      </c>
      <c r="J3198">
        <f t="shared" si="910"/>
        <v>42595</v>
      </c>
      <c r="K3198" t="str">
        <f t="shared" si="911"/>
        <v>NQQ1</v>
      </c>
      <c r="L3198">
        <f t="shared" si="912"/>
        <v>115</v>
      </c>
      <c r="M3198">
        <f t="shared" si="913"/>
        <v>4</v>
      </c>
      <c r="N3198">
        <f t="shared" si="914"/>
        <v>0</v>
      </c>
      <c r="O3198">
        <f t="shared" si="915"/>
        <v>0</v>
      </c>
      <c r="P3198" s="52" t="str">
        <f t="shared" si="916"/>
        <v>BOOKING.COM</v>
      </c>
      <c r="Q3198" s="52" t="str">
        <f t="shared" si="917"/>
        <v>*JBS HOTELS</v>
      </c>
      <c r="R3198" s="52" t="str">
        <f t="shared" si="918"/>
        <v>TOERKOOP REISBURO DE VEER</v>
      </c>
    </row>
    <row r="3199" spans="1:18" ht="15" customHeight="1">
      <c r="A3199" t="str">
        <f t="shared" si="901"/>
        <v>JAPANWALA, SAAID</v>
      </c>
      <c r="B3199" t="str">
        <f t="shared" si="902"/>
        <v>806-173018</v>
      </c>
      <c r="C3199">
        <f t="shared" si="903"/>
        <v>93155045</v>
      </c>
      <c r="D3199" t="str">
        <f t="shared" si="904"/>
        <v>Checked Out</v>
      </c>
      <c r="E3199" t="str">
        <f t="shared" si="905"/>
        <v>CRS</v>
      </c>
      <c r="F3199" t="str">
        <f t="shared" si="906"/>
        <v>RACK</v>
      </c>
      <c r="G3199" t="str">
        <f t="shared" si="907"/>
        <v>SBK</v>
      </c>
      <c r="H3199">
        <f t="shared" si="908"/>
        <v>105</v>
      </c>
      <c r="I3199">
        <f t="shared" si="909"/>
        <v>42591</v>
      </c>
      <c r="J3199">
        <f t="shared" si="910"/>
        <v>42595</v>
      </c>
      <c r="K3199" t="str">
        <f t="shared" si="911"/>
        <v>NQQ1</v>
      </c>
      <c r="L3199">
        <f t="shared" si="912"/>
        <v>115</v>
      </c>
      <c r="M3199">
        <f t="shared" si="913"/>
        <v>4</v>
      </c>
      <c r="N3199">
        <f t="shared" si="914"/>
        <v>0</v>
      </c>
      <c r="O3199">
        <f t="shared" si="915"/>
        <v>0</v>
      </c>
      <c r="P3199" s="52" t="str">
        <f t="shared" si="916"/>
        <v>BOOKING.COM</v>
      </c>
      <c r="Q3199" s="52" t="str">
        <f t="shared" si="917"/>
        <v>*JBS HOTELS</v>
      </c>
      <c r="R3199" s="52" t="str">
        <f t="shared" si="918"/>
        <v>TOERKOOP REISBURO DE VEER</v>
      </c>
    </row>
    <row r="3200" spans="1:18" ht="15" customHeight="1">
      <c r="A3200" t="str">
        <f t="shared" si="901"/>
        <v>JAPANWALA, SAAID</v>
      </c>
      <c r="B3200" t="str">
        <f t="shared" si="902"/>
        <v>806-173018</v>
      </c>
      <c r="C3200">
        <f t="shared" si="903"/>
        <v>93155045</v>
      </c>
      <c r="D3200" t="str">
        <f t="shared" si="904"/>
        <v>Checked Out</v>
      </c>
      <c r="E3200" t="str">
        <f t="shared" si="905"/>
        <v>CRS</v>
      </c>
      <c r="F3200" t="str">
        <f t="shared" si="906"/>
        <v>RACK</v>
      </c>
      <c r="G3200" t="str">
        <f t="shared" si="907"/>
        <v>SBK</v>
      </c>
      <c r="H3200">
        <f t="shared" si="908"/>
        <v>105</v>
      </c>
      <c r="I3200">
        <f t="shared" si="909"/>
        <v>42591</v>
      </c>
      <c r="J3200">
        <f t="shared" si="910"/>
        <v>42595</v>
      </c>
      <c r="K3200" t="str">
        <f t="shared" si="911"/>
        <v>NQQ1</v>
      </c>
      <c r="L3200">
        <f t="shared" si="912"/>
        <v>115</v>
      </c>
      <c r="M3200">
        <f t="shared" si="913"/>
        <v>4</v>
      </c>
      <c r="N3200">
        <f t="shared" si="914"/>
        <v>0</v>
      </c>
      <c r="O3200">
        <f t="shared" si="915"/>
        <v>0</v>
      </c>
      <c r="P3200" s="52" t="str">
        <f t="shared" si="916"/>
        <v>BOOKING.COM</v>
      </c>
      <c r="Q3200" s="52" t="str">
        <f t="shared" si="917"/>
        <v>*JBS HOTELS</v>
      </c>
      <c r="R3200" s="52" t="str">
        <f t="shared" si="918"/>
        <v>TOERKOOP REISBURO DE VEER</v>
      </c>
    </row>
    <row r="3201" spans="1:18" ht="15" customHeight="1">
      <c r="A3201" t="str">
        <f t="shared" si="901"/>
        <v>JAPANWALA, SAAID</v>
      </c>
      <c r="B3201" t="str">
        <f t="shared" si="902"/>
        <v>806-173018</v>
      </c>
      <c r="C3201">
        <f t="shared" si="903"/>
        <v>93155045</v>
      </c>
      <c r="D3201" t="str">
        <f t="shared" si="904"/>
        <v>Checked Out</v>
      </c>
      <c r="E3201" t="str">
        <f t="shared" si="905"/>
        <v>CRS</v>
      </c>
      <c r="F3201" t="str">
        <f t="shared" si="906"/>
        <v>RACK</v>
      </c>
      <c r="G3201" t="str">
        <f t="shared" si="907"/>
        <v>SBK</v>
      </c>
      <c r="H3201">
        <f t="shared" si="908"/>
        <v>105</v>
      </c>
      <c r="I3201">
        <f t="shared" si="909"/>
        <v>42591</v>
      </c>
      <c r="J3201">
        <f t="shared" si="910"/>
        <v>42595</v>
      </c>
      <c r="K3201" t="str">
        <f t="shared" si="911"/>
        <v>NQQ1</v>
      </c>
      <c r="L3201">
        <f t="shared" si="912"/>
        <v>115</v>
      </c>
      <c r="M3201">
        <f t="shared" si="913"/>
        <v>4</v>
      </c>
      <c r="N3201">
        <f t="shared" si="914"/>
        <v>0</v>
      </c>
      <c r="O3201">
        <f t="shared" si="915"/>
        <v>0</v>
      </c>
      <c r="P3201" s="52" t="str">
        <f t="shared" si="916"/>
        <v>BOOKING.COM</v>
      </c>
      <c r="Q3201" s="52" t="str">
        <f t="shared" si="917"/>
        <v>*JBS HOTELS</v>
      </c>
      <c r="R3201" s="52" t="str">
        <f t="shared" si="918"/>
        <v>TOERKOOP REISBURO DE VEER</v>
      </c>
    </row>
    <row r="3202" spans="1:18" ht="15" customHeight="1">
      <c r="A3202" t="str">
        <f t="shared" si="901"/>
        <v>JAPANWALA, SAAID</v>
      </c>
      <c r="B3202" t="str">
        <f t="shared" si="902"/>
        <v>806-173018</v>
      </c>
      <c r="C3202">
        <f t="shared" si="903"/>
        <v>93155045</v>
      </c>
      <c r="D3202" t="str">
        <f t="shared" si="904"/>
        <v>Checked Out</v>
      </c>
      <c r="E3202" t="str">
        <f t="shared" si="905"/>
        <v>CRS</v>
      </c>
      <c r="F3202" t="str">
        <f t="shared" si="906"/>
        <v>RACK</v>
      </c>
      <c r="G3202" t="str">
        <f t="shared" si="907"/>
        <v>SBK</v>
      </c>
      <c r="H3202">
        <f t="shared" si="908"/>
        <v>105</v>
      </c>
      <c r="I3202">
        <f t="shared" si="909"/>
        <v>42591</v>
      </c>
      <c r="J3202">
        <f t="shared" si="910"/>
        <v>42595</v>
      </c>
      <c r="K3202" t="str">
        <f t="shared" si="911"/>
        <v>NQQ1</v>
      </c>
      <c r="L3202">
        <f t="shared" si="912"/>
        <v>115</v>
      </c>
      <c r="M3202">
        <f t="shared" si="913"/>
        <v>4</v>
      </c>
      <c r="N3202">
        <f t="shared" si="914"/>
        <v>0</v>
      </c>
      <c r="O3202">
        <f t="shared" si="915"/>
        <v>0</v>
      </c>
      <c r="P3202" s="52" t="str">
        <f t="shared" si="916"/>
        <v>BOOKING.COM</v>
      </c>
      <c r="Q3202" s="52" t="str">
        <f t="shared" si="917"/>
        <v>*JBS HOTELS</v>
      </c>
      <c r="R3202" s="52" t="str">
        <f t="shared" si="918"/>
        <v>TOERKOOP REISBURO DE VEER</v>
      </c>
    </row>
    <row r="3203" spans="1:18" ht="15" customHeight="1">
      <c r="A3203" t="str">
        <f t="shared" si="901"/>
        <v>JAPANWALA, SAAID</v>
      </c>
      <c r="B3203" t="str">
        <f t="shared" si="902"/>
        <v>806-173018</v>
      </c>
      <c r="C3203">
        <f t="shared" si="903"/>
        <v>93155045</v>
      </c>
      <c r="D3203" t="str">
        <f t="shared" si="904"/>
        <v>Checked Out</v>
      </c>
      <c r="E3203" t="str">
        <f t="shared" si="905"/>
        <v>CRS</v>
      </c>
      <c r="F3203" t="str">
        <f t="shared" si="906"/>
        <v>RACK</v>
      </c>
      <c r="G3203" t="str">
        <f t="shared" si="907"/>
        <v>SBK</v>
      </c>
      <c r="H3203">
        <f t="shared" si="908"/>
        <v>105</v>
      </c>
      <c r="I3203">
        <f t="shared" si="909"/>
        <v>42591</v>
      </c>
      <c r="J3203">
        <f t="shared" si="910"/>
        <v>42595</v>
      </c>
      <c r="K3203" t="str">
        <f t="shared" si="911"/>
        <v>NQQ1</v>
      </c>
      <c r="L3203">
        <f t="shared" si="912"/>
        <v>115</v>
      </c>
      <c r="M3203">
        <f t="shared" si="913"/>
        <v>4</v>
      </c>
      <c r="N3203">
        <f t="shared" si="914"/>
        <v>0</v>
      </c>
      <c r="O3203">
        <f t="shared" si="915"/>
        <v>0</v>
      </c>
      <c r="P3203" s="52" t="str">
        <f t="shared" si="916"/>
        <v>BOOKING.COM</v>
      </c>
      <c r="Q3203" s="52" t="str">
        <f t="shared" si="917"/>
        <v>*JBS HOTELS</v>
      </c>
      <c r="R3203" s="52" t="str">
        <f t="shared" si="918"/>
        <v>TOERKOOP REISBURO DE VEER</v>
      </c>
    </row>
    <row r="3204" spans="1:18" ht="15" customHeight="1">
      <c r="A3204" t="str">
        <f t="shared" si="901"/>
        <v>JAPANWALA, SAAID</v>
      </c>
      <c r="B3204" t="str">
        <f t="shared" si="902"/>
        <v>806-173018</v>
      </c>
      <c r="C3204">
        <f t="shared" si="903"/>
        <v>93155045</v>
      </c>
      <c r="D3204" t="str">
        <f t="shared" si="904"/>
        <v>Checked Out</v>
      </c>
      <c r="E3204" t="str">
        <f t="shared" si="905"/>
        <v>CRS</v>
      </c>
      <c r="F3204" t="str">
        <f t="shared" si="906"/>
        <v>RACK</v>
      </c>
      <c r="G3204" t="str">
        <f t="shared" si="907"/>
        <v>SBK</v>
      </c>
      <c r="H3204">
        <f t="shared" si="908"/>
        <v>105</v>
      </c>
      <c r="I3204">
        <f t="shared" si="909"/>
        <v>42591</v>
      </c>
      <c r="J3204">
        <f t="shared" si="910"/>
        <v>42595</v>
      </c>
      <c r="K3204" t="str">
        <f t="shared" si="911"/>
        <v>NQQ1</v>
      </c>
      <c r="L3204">
        <f t="shared" si="912"/>
        <v>115</v>
      </c>
      <c r="M3204">
        <f t="shared" si="913"/>
        <v>4</v>
      </c>
      <c r="N3204">
        <f t="shared" si="914"/>
        <v>0</v>
      </c>
      <c r="O3204">
        <f t="shared" si="915"/>
        <v>0</v>
      </c>
      <c r="P3204" s="52" t="str">
        <f t="shared" si="916"/>
        <v>BOOKING.COM</v>
      </c>
      <c r="Q3204" s="52" t="str">
        <f t="shared" si="917"/>
        <v>*JBS HOTELS</v>
      </c>
      <c r="R3204" s="52" t="str">
        <f t="shared" si="918"/>
        <v>TOERKOOP REISBURO DE VEER</v>
      </c>
    </row>
    <row r="3205" spans="1:18" ht="15" customHeight="1">
      <c r="A3205" t="str">
        <f t="shared" si="901"/>
        <v>JAPANWALA, SAAID</v>
      </c>
      <c r="B3205" t="str">
        <f t="shared" si="902"/>
        <v>806-173018</v>
      </c>
      <c r="C3205">
        <f t="shared" si="903"/>
        <v>93155045</v>
      </c>
      <c r="D3205" t="str">
        <f t="shared" si="904"/>
        <v>Checked Out</v>
      </c>
      <c r="E3205" t="str">
        <f t="shared" si="905"/>
        <v>CRS</v>
      </c>
      <c r="F3205" t="str">
        <f t="shared" si="906"/>
        <v>RACK</v>
      </c>
      <c r="G3205" t="str">
        <f t="shared" si="907"/>
        <v>SBK</v>
      </c>
      <c r="H3205">
        <f t="shared" si="908"/>
        <v>105</v>
      </c>
      <c r="I3205">
        <f t="shared" si="909"/>
        <v>42591</v>
      </c>
      <c r="J3205">
        <f t="shared" si="910"/>
        <v>42595</v>
      </c>
      <c r="K3205" t="str">
        <f t="shared" si="911"/>
        <v>NQQ1</v>
      </c>
      <c r="L3205">
        <f t="shared" si="912"/>
        <v>115</v>
      </c>
      <c r="M3205">
        <f t="shared" si="913"/>
        <v>4</v>
      </c>
      <c r="N3205">
        <f t="shared" si="914"/>
        <v>0</v>
      </c>
      <c r="O3205">
        <f t="shared" si="915"/>
        <v>0</v>
      </c>
      <c r="P3205" s="52" t="str">
        <f t="shared" si="916"/>
        <v>BOOKING.COM</v>
      </c>
      <c r="Q3205" s="52" t="str">
        <f t="shared" si="917"/>
        <v>*JBS HOTELS</v>
      </c>
      <c r="R3205" s="52" t="str">
        <f t="shared" si="918"/>
        <v>TOERKOOP REISBURO DE VEER</v>
      </c>
    </row>
    <row r="3206" spans="1:18" ht="15" customHeight="1">
      <c r="A3206" t="str">
        <f t="shared" si="901"/>
        <v>JAPANWALA, SAAID</v>
      </c>
      <c r="B3206" t="str">
        <f t="shared" si="902"/>
        <v>806-173018</v>
      </c>
      <c r="C3206">
        <f t="shared" si="903"/>
        <v>93155045</v>
      </c>
      <c r="D3206" t="str">
        <f t="shared" si="904"/>
        <v>Checked Out</v>
      </c>
      <c r="E3206" t="str">
        <f t="shared" si="905"/>
        <v>CRS</v>
      </c>
      <c r="F3206" t="str">
        <f t="shared" si="906"/>
        <v>RACK</v>
      </c>
      <c r="G3206" t="str">
        <f t="shared" si="907"/>
        <v>SBK</v>
      </c>
      <c r="H3206">
        <f t="shared" si="908"/>
        <v>105</v>
      </c>
      <c r="I3206">
        <f t="shared" si="909"/>
        <v>42591</v>
      </c>
      <c r="J3206">
        <f t="shared" si="910"/>
        <v>42595</v>
      </c>
      <c r="K3206" t="str">
        <f t="shared" si="911"/>
        <v>NQQ1</v>
      </c>
      <c r="L3206">
        <f t="shared" si="912"/>
        <v>115</v>
      </c>
      <c r="M3206">
        <f t="shared" si="913"/>
        <v>4</v>
      </c>
      <c r="N3206">
        <f t="shared" si="914"/>
        <v>0</v>
      </c>
      <c r="O3206">
        <f t="shared" si="915"/>
        <v>0</v>
      </c>
      <c r="P3206" s="52" t="str">
        <f t="shared" si="916"/>
        <v>BOOKING.COM</v>
      </c>
      <c r="Q3206" s="52" t="str">
        <f t="shared" si="917"/>
        <v>*JBS HOTELS</v>
      </c>
      <c r="R3206" s="52" t="str">
        <f t="shared" si="918"/>
        <v>TOERKOOP REISBURO DE VEER</v>
      </c>
    </row>
    <row r="3207" spans="1:18" ht="15" customHeight="1">
      <c r="A3207" t="str">
        <f t="shared" si="901"/>
        <v>JAPANWALA, SAAID</v>
      </c>
      <c r="B3207" t="str">
        <f t="shared" si="902"/>
        <v>806-173018</v>
      </c>
      <c r="C3207">
        <f t="shared" si="903"/>
        <v>93155045</v>
      </c>
      <c r="D3207" t="str">
        <f t="shared" si="904"/>
        <v>Checked Out</v>
      </c>
      <c r="E3207" t="str">
        <f t="shared" si="905"/>
        <v>CRS</v>
      </c>
      <c r="F3207" t="str">
        <f t="shared" si="906"/>
        <v>RACK</v>
      </c>
      <c r="G3207" t="str">
        <f t="shared" si="907"/>
        <v>SBK</v>
      </c>
      <c r="H3207">
        <f t="shared" si="908"/>
        <v>105</v>
      </c>
      <c r="I3207">
        <f t="shared" si="909"/>
        <v>42591</v>
      </c>
      <c r="J3207">
        <f t="shared" si="910"/>
        <v>42595</v>
      </c>
      <c r="K3207" t="str">
        <f t="shared" si="911"/>
        <v>NQQ1</v>
      </c>
      <c r="L3207">
        <f t="shared" si="912"/>
        <v>115</v>
      </c>
      <c r="M3207">
        <f t="shared" si="913"/>
        <v>4</v>
      </c>
      <c r="N3207">
        <f t="shared" si="914"/>
        <v>0</v>
      </c>
      <c r="O3207">
        <f t="shared" si="915"/>
        <v>0</v>
      </c>
      <c r="P3207" s="52" t="str">
        <f t="shared" si="916"/>
        <v>BOOKING.COM</v>
      </c>
      <c r="Q3207" s="52" t="str">
        <f t="shared" si="917"/>
        <v>*JBS HOTELS</v>
      </c>
      <c r="R3207" s="52" t="str">
        <f t="shared" si="918"/>
        <v>TOERKOOP REISBURO DE VEER</v>
      </c>
    </row>
    <row r="3208" spans="1:18" ht="15" customHeight="1">
      <c r="A3208" t="str">
        <f t="shared" si="901"/>
        <v>JAPANWALA, SAAID</v>
      </c>
      <c r="B3208" t="str">
        <f t="shared" si="902"/>
        <v>806-173018</v>
      </c>
      <c r="C3208">
        <f t="shared" si="903"/>
        <v>93155045</v>
      </c>
      <c r="D3208" t="str">
        <f t="shared" si="904"/>
        <v>Checked Out</v>
      </c>
      <c r="E3208" t="str">
        <f t="shared" si="905"/>
        <v>CRS</v>
      </c>
      <c r="F3208" t="str">
        <f t="shared" si="906"/>
        <v>RACK</v>
      </c>
      <c r="G3208" t="str">
        <f t="shared" si="907"/>
        <v>SBK</v>
      </c>
      <c r="H3208">
        <f t="shared" si="908"/>
        <v>105</v>
      </c>
      <c r="I3208">
        <f t="shared" si="909"/>
        <v>42591</v>
      </c>
      <c r="J3208">
        <f t="shared" si="910"/>
        <v>42595</v>
      </c>
      <c r="K3208" t="str">
        <f t="shared" si="911"/>
        <v>NQQ1</v>
      </c>
      <c r="L3208">
        <f t="shared" si="912"/>
        <v>115</v>
      </c>
      <c r="M3208">
        <f t="shared" si="913"/>
        <v>4</v>
      </c>
      <c r="N3208">
        <f t="shared" si="914"/>
        <v>0</v>
      </c>
      <c r="O3208">
        <f t="shared" si="915"/>
        <v>0</v>
      </c>
      <c r="P3208" s="52" t="str">
        <f t="shared" si="916"/>
        <v>BOOKING.COM</v>
      </c>
      <c r="Q3208" s="52" t="str">
        <f t="shared" si="917"/>
        <v>*JBS HOTELS</v>
      </c>
      <c r="R3208" s="52" t="str">
        <f t="shared" si="918"/>
        <v>TOERKOOP REISBURO DE VEER</v>
      </c>
    </row>
    <row r="3209" spans="1:18" ht="15" customHeight="1">
      <c r="A3209" t="str">
        <f t="shared" si="901"/>
        <v>JAPANWALA, SAAID</v>
      </c>
      <c r="B3209" t="str">
        <f t="shared" si="902"/>
        <v>806-173018</v>
      </c>
      <c r="C3209">
        <f t="shared" si="903"/>
        <v>93155045</v>
      </c>
      <c r="D3209" t="str">
        <f t="shared" si="904"/>
        <v>Checked Out</v>
      </c>
      <c r="E3209" t="str">
        <f t="shared" si="905"/>
        <v>CRS</v>
      </c>
      <c r="F3209" t="str">
        <f t="shared" si="906"/>
        <v>RACK</v>
      </c>
      <c r="G3209" t="str">
        <f t="shared" si="907"/>
        <v>SBK</v>
      </c>
      <c r="H3209">
        <f t="shared" si="908"/>
        <v>105</v>
      </c>
      <c r="I3209">
        <f t="shared" si="909"/>
        <v>42591</v>
      </c>
      <c r="J3209">
        <f t="shared" si="910"/>
        <v>42595</v>
      </c>
      <c r="K3209" t="str">
        <f t="shared" si="911"/>
        <v>NQQ1</v>
      </c>
      <c r="L3209">
        <f t="shared" si="912"/>
        <v>115</v>
      </c>
      <c r="M3209">
        <f t="shared" si="913"/>
        <v>4</v>
      </c>
      <c r="N3209">
        <f t="shared" si="914"/>
        <v>0</v>
      </c>
      <c r="O3209">
        <f t="shared" si="915"/>
        <v>0</v>
      </c>
      <c r="P3209" s="52" t="str">
        <f t="shared" si="916"/>
        <v>BOOKING.COM</v>
      </c>
      <c r="Q3209" s="52" t="str">
        <f t="shared" si="917"/>
        <v>*JBS HOTELS</v>
      </c>
      <c r="R3209" s="52" t="str">
        <f t="shared" si="918"/>
        <v>TOERKOOP REISBURO DE VEER</v>
      </c>
    </row>
    <row r="3210" spans="1:18" ht="15" customHeight="1">
      <c r="A3210" t="str">
        <f t="shared" si="901"/>
        <v>JAPANWALA, SAAID</v>
      </c>
      <c r="B3210" t="str">
        <f t="shared" si="902"/>
        <v>806-173018</v>
      </c>
      <c r="C3210">
        <f t="shared" si="903"/>
        <v>93155045</v>
      </c>
      <c r="D3210" t="str">
        <f t="shared" si="904"/>
        <v>Checked Out</v>
      </c>
      <c r="E3210" t="str">
        <f t="shared" si="905"/>
        <v>CRS</v>
      </c>
      <c r="F3210" t="str">
        <f t="shared" si="906"/>
        <v>RACK</v>
      </c>
      <c r="G3210" t="str">
        <f t="shared" si="907"/>
        <v>SBK</v>
      </c>
      <c r="H3210">
        <f t="shared" si="908"/>
        <v>105</v>
      </c>
      <c r="I3210">
        <f t="shared" si="909"/>
        <v>42591</v>
      </c>
      <c r="J3210">
        <f t="shared" si="910"/>
        <v>42595</v>
      </c>
      <c r="K3210" t="str">
        <f t="shared" si="911"/>
        <v>NQQ1</v>
      </c>
      <c r="L3210">
        <f t="shared" si="912"/>
        <v>115</v>
      </c>
      <c r="M3210">
        <f t="shared" si="913"/>
        <v>4</v>
      </c>
      <c r="N3210">
        <f t="shared" si="914"/>
        <v>0</v>
      </c>
      <c r="O3210">
        <f t="shared" si="915"/>
        <v>0</v>
      </c>
      <c r="P3210" s="52" t="str">
        <f t="shared" si="916"/>
        <v>BOOKING.COM</v>
      </c>
      <c r="Q3210" s="52" t="str">
        <f t="shared" si="917"/>
        <v>*JBS HOTELS</v>
      </c>
      <c r="R3210" s="52" t="str">
        <f t="shared" si="918"/>
        <v>TOERKOOP REISBURO DE VEER</v>
      </c>
    </row>
    <row r="3211" spans="1:18" ht="15" customHeight="1">
      <c r="A3211" t="str">
        <f t="shared" si="901"/>
        <v>JAPANWALA, SAAID</v>
      </c>
      <c r="B3211" t="str">
        <f t="shared" si="902"/>
        <v>806-173018</v>
      </c>
      <c r="C3211">
        <f t="shared" si="903"/>
        <v>93155045</v>
      </c>
      <c r="D3211" t="str">
        <f t="shared" si="904"/>
        <v>Checked Out</v>
      </c>
      <c r="E3211" t="str">
        <f t="shared" si="905"/>
        <v>CRS</v>
      </c>
      <c r="F3211" t="str">
        <f t="shared" si="906"/>
        <v>RACK</v>
      </c>
      <c r="G3211" t="str">
        <f t="shared" si="907"/>
        <v>SBK</v>
      </c>
      <c r="H3211">
        <f t="shared" si="908"/>
        <v>105</v>
      </c>
      <c r="I3211">
        <f t="shared" si="909"/>
        <v>42591</v>
      </c>
      <c r="J3211">
        <f t="shared" si="910"/>
        <v>42595</v>
      </c>
      <c r="K3211" t="str">
        <f t="shared" si="911"/>
        <v>NQQ1</v>
      </c>
      <c r="L3211">
        <f t="shared" si="912"/>
        <v>115</v>
      </c>
      <c r="M3211">
        <f t="shared" si="913"/>
        <v>4</v>
      </c>
      <c r="N3211">
        <f t="shared" si="914"/>
        <v>0</v>
      </c>
      <c r="O3211">
        <f t="shared" si="915"/>
        <v>0</v>
      </c>
      <c r="P3211" s="52" t="str">
        <f t="shared" si="916"/>
        <v>BOOKING.COM</v>
      </c>
      <c r="Q3211" s="52" t="str">
        <f t="shared" si="917"/>
        <v>*JBS HOTELS</v>
      </c>
      <c r="R3211" s="52" t="str">
        <f t="shared" si="918"/>
        <v>TOERKOOP REISBURO DE VEER</v>
      </c>
    </row>
    <row r="3212" spans="1:18" ht="15" customHeight="1">
      <c r="A3212" t="str">
        <f t="shared" si="901"/>
        <v>JAPANWALA, SAAID</v>
      </c>
      <c r="B3212" t="str">
        <f t="shared" si="902"/>
        <v>806-173018</v>
      </c>
      <c r="C3212">
        <f t="shared" si="903"/>
        <v>93155045</v>
      </c>
      <c r="D3212" t="str">
        <f t="shared" si="904"/>
        <v>Checked Out</v>
      </c>
      <c r="E3212" t="str">
        <f t="shared" si="905"/>
        <v>CRS</v>
      </c>
      <c r="F3212" t="str">
        <f t="shared" si="906"/>
        <v>RACK</v>
      </c>
      <c r="G3212" t="str">
        <f t="shared" si="907"/>
        <v>SBK</v>
      </c>
      <c r="H3212">
        <f t="shared" si="908"/>
        <v>105</v>
      </c>
      <c r="I3212">
        <f t="shared" si="909"/>
        <v>42591</v>
      </c>
      <c r="J3212">
        <f t="shared" si="910"/>
        <v>42595</v>
      </c>
      <c r="K3212" t="str">
        <f t="shared" si="911"/>
        <v>NQQ1</v>
      </c>
      <c r="L3212">
        <f t="shared" si="912"/>
        <v>115</v>
      </c>
      <c r="M3212">
        <f t="shared" si="913"/>
        <v>4</v>
      </c>
      <c r="N3212">
        <f t="shared" si="914"/>
        <v>0</v>
      </c>
      <c r="O3212">
        <f t="shared" si="915"/>
        <v>0</v>
      </c>
      <c r="P3212" s="52" t="str">
        <f t="shared" si="916"/>
        <v>BOOKING.COM</v>
      </c>
      <c r="Q3212" s="52" t="str">
        <f t="shared" si="917"/>
        <v>*JBS HOTELS</v>
      </c>
      <c r="R3212" s="52" t="str">
        <f t="shared" si="918"/>
        <v>TOERKOOP REISBURO DE VEER</v>
      </c>
    </row>
    <row r="3213" spans="1:18" ht="15" customHeight="1">
      <c r="A3213" t="str">
        <f t="shared" si="901"/>
        <v>JAPANWALA, SAAID</v>
      </c>
      <c r="B3213" t="str">
        <f t="shared" si="902"/>
        <v>806-173018</v>
      </c>
      <c r="C3213">
        <f t="shared" si="903"/>
        <v>93155045</v>
      </c>
      <c r="D3213" t="str">
        <f t="shared" si="904"/>
        <v>Checked Out</v>
      </c>
      <c r="E3213" t="str">
        <f t="shared" si="905"/>
        <v>CRS</v>
      </c>
      <c r="F3213" t="str">
        <f t="shared" si="906"/>
        <v>RACK</v>
      </c>
      <c r="G3213" t="str">
        <f t="shared" si="907"/>
        <v>SBK</v>
      </c>
      <c r="H3213">
        <f t="shared" si="908"/>
        <v>105</v>
      </c>
      <c r="I3213">
        <f t="shared" si="909"/>
        <v>42591</v>
      </c>
      <c r="J3213">
        <f t="shared" si="910"/>
        <v>42595</v>
      </c>
      <c r="K3213" t="str">
        <f t="shared" si="911"/>
        <v>NQQ1</v>
      </c>
      <c r="L3213">
        <f t="shared" si="912"/>
        <v>115</v>
      </c>
      <c r="M3213">
        <f t="shared" si="913"/>
        <v>4</v>
      </c>
      <c r="N3213">
        <f t="shared" si="914"/>
        <v>0</v>
      </c>
      <c r="O3213">
        <f t="shared" si="915"/>
        <v>0</v>
      </c>
      <c r="P3213" s="52" t="str">
        <f t="shared" si="916"/>
        <v>BOOKING.COM</v>
      </c>
      <c r="Q3213" s="52" t="str">
        <f t="shared" si="917"/>
        <v>*JBS HOTELS</v>
      </c>
      <c r="R3213" s="52" t="str">
        <f t="shared" si="918"/>
        <v>TOERKOOP REISBURO DE VEER</v>
      </c>
    </row>
    <row r="3214" spans="1:18" ht="15" customHeight="1">
      <c r="A3214" t="str">
        <f t="shared" si="901"/>
        <v>JAPANWALA, SAAID</v>
      </c>
      <c r="B3214" t="str">
        <f t="shared" si="902"/>
        <v>806-173018</v>
      </c>
      <c r="C3214">
        <f t="shared" si="903"/>
        <v>93155045</v>
      </c>
      <c r="D3214" t="str">
        <f t="shared" si="904"/>
        <v>Checked Out</v>
      </c>
      <c r="E3214" t="str">
        <f t="shared" si="905"/>
        <v>CRS</v>
      </c>
      <c r="F3214" t="str">
        <f t="shared" si="906"/>
        <v>RACK</v>
      </c>
      <c r="G3214" t="str">
        <f t="shared" si="907"/>
        <v>SBK</v>
      </c>
      <c r="H3214">
        <f t="shared" si="908"/>
        <v>105</v>
      </c>
      <c r="I3214">
        <f t="shared" si="909"/>
        <v>42591</v>
      </c>
      <c r="J3214">
        <f t="shared" si="910"/>
        <v>42595</v>
      </c>
      <c r="K3214" t="str">
        <f t="shared" si="911"/>
        <v>NQQ1</v>
      </c>
      <c r="L3214">
        <f t="shared" si="912"/>
        <v>115</v>
      </c>
      <c r="M3214">
        <f t="shared" si="913"/>
        <v>4</v>
      </c>
      <c r="N3214">
        <f t="shared" si="914"/>
        <v>0</v>
      </c>
      <c r="O3214">
        <f t="shared" si="915"/>
        <v>0</v>
      </c>
      <c r="P3214" s="52" t="str">
        <f t="shared" si="916"/>
        <v>BOOKING.COM</v>
      </c>
      <c r="Q3214" s="52" t="str">
        <f t="shared" si="917"/>
        <v>*JBS HOTELS</v>
      </c>
      <c r="R3214" s="52" t="str">
        <f t="shared" si="918"/>
        <v>TOERKOOP REISBURO DE VEER</v>
      </c>
    </row>
    <row r="3215" spans="1:18" ht="15" customHeight="1">
      <c r="A3215" t="str">
        <f t="shared" si="901"/>
        <v>JAPANWALA, SAAID</v>
      </c>
      <c r="B3215" t="str">
        <f t="shared" si="902"/>
        <v>806-173018</v>
      </c>
      <c r="C3215">
        <f t="shared" si="903"/>
        <v>93155045</v>
      </c>
      <c r="D3215" t="str">
        <f t="shared" si="904"/>
        <v>Checked Out</v>
      </c>
      <c r="E3215" t="str">
        <f t="shared" si="905"/>
        <v>CRS</v>
      </c>
      <c r="F3215" t="str">
        <f t="shared" si="906"/>
        <v>RACK</v>
      </c>
      <c r="G3215" t="str">
        <f t="shared" si="907"/>
        <v>SBK</v>
      </c>
      <c r="H3215">
        <f t="shared" si="908"/>
        <v>105</v>
      </c>
      <c r="I3215">
        <f t="shared" si="909"/>
        <v>42591</v>
      </c>
      <c r="J3215">
        <f t="shared" si="910"/>
        <v>42595</v>
      </c>
      <c r="K3215" t="str">
        <f t="shared" si="911"/>
        <v>NQQ1</v>
      </c>
      <c r="L3215">
        <f t="shared" si="912"/>
        <v>115</v>
      </c>
      <c r="M3215">
        <f t="shared" si="913"/>
        <v>4</v>
      </c>
      <c r="N3215">
        <f t="shared" si="914"/>
        <v>0</v>
      </c>
      <c r="O3215">
        <f t="shared" si="915"/>
        <v>0</v>
      </c>
      <c r="P3215" s="52" t="str">
        <f t="shared" si="916"/>
        <v>BOOKING.COM</v>
      </c>
      <c r="Q3215" s="52" t="str">
        <f t="shared" si="917"/>
        <v>*JBS HOTELS</v>
      </c>
      <c r="R3215" s="52" t="str">
        <f t="shared" si="918"/>
        <v>TOERKOOP REISBURO DE VEER</v>
      </c>
    </row>
    <row r="3216" spans="1:18" ht="15" customHeight="1">
      <c r="A3216" t="str">
        <f t="shared" si="901"/>
        <v>JAPANWALA, SAAID</v>
      </c>
      <c r="B3216" t="str">
        <f t="shared" si="902"/>
        <v>806-173018</v>
      </c>
      <c r="C3216">
        <f t="shared" si="903"/>
        <v>93155045</v>
      </c>
      <c r="D3216" t="str">
        <f t="shared" si="904"/>
        <v>Checked Out</v>
      </c>
      <c r="E3216" t="str">
        <f t="shared" si="905"/>
        <v>CRS</v>
      </c>
      <c r="F3216" t="str">
        <f t="shared" si="906"/>
        <v>RACK</v>
      </c>
      <c r="G3216" t="str">
        <f t="shared" si="907"/>
        <v>SBK</v>
      </c>
      <c r="H3216">
        <f t="shared" si="908"/>
        <v>105</v>
      </c>
      <c r="I3216">
        <f t="shared" si="909"/>
        <v>42591</v>
      </c>
      <c r="J3216">
        <f t="shared" si="910"/>
        <v>42595</v>
      </c>
      <c r="K3216" t="str">
        <f t="shared" si="911"/>
        <v>NQQ1</v>
      </c>
      <c r="L3216">
        <f t="shared" si="912"/>
        <v>115</v>
      </c>
      <c r="M3216">
        <f t="shared" si="913"/>
        <v>4</v>
      </c>
      <c r="N3216">
        <f t="shared" si="914"/>
        <v>0</v>
      </c>
      <c r="O3216">
        <f t="shared" si="915"/>
        <v>0</v>
      </c>
      <c r="P3216" s="52" t="str">
        <f t="shared" si="916"/>
        <v>BOOKING.COM</v>
      </c>
      <c r="Q3216" s="52" t="str">
        <f t="shared" si="917"/>
        <v>*JBS HOTELS</v>
      </c>
      <c r="R3216" s="52" t="str">
        <f t="shared" si="918"/>
        <v>TOERKOOP REISBURO DE VEER</v>
      </c>
    </row>
    <row r="3217" spans="1:18" ht="15" customHeight="1">
      <c r="A3217" t="str">
        <f t="shared" si="901"/>
        <v>JAPANWALA, SAAID</v>
      </c>
      <c r="B3217" t="str">
        <f t="shared" si="902"/>
        <v>806-173018</v>
      </c>
      <c r="C3217">
        <f t="shared" si="903"/>
        <v>93155045</v>
      </c>
      <c r="D3217" t="str">
        <f t="shared" si="904"/>
        <v>Checked Out</v>
      </c>
      <c r="E3217" t="str">
        <f t="shared" si="905"/>
        <v>CRS</v>
      </c>
      <c r="F3217" t="str">
        <f t="shared" si="906"/>
        <v>RACK</v>
      </c>
      <c r="G3217" t="str">
        <f t="shared" si="907"/>
        <v>SBK</v>
      </c>
      <c r="H3217">
        <f t="shared" si="908"/>
        <v>105</v>
      </c>
      <c r="I3217">
        <f t="shared" si="909"/>
        <v>42591</v>
      </c>
      <c r="J3217">
        <f t="shared" si="910"/>
        <v>42595</v>
      </c>
      <c r="K3217" t="str">
        <f t="shared" si="911"/>
        <v>NQQ1</v>
      </c>
      <c r="L3217">
        <f t="shared" si="912"/>
        <v>115</v>
      </c>
      <c r="M3217">
        <f t="shared" si="913"/>
        <v>4</v>
      </c>
      <c r="N3217">
        <f t="shared" si="914"/>
        <v>0</v>
      </c>
      <c r="O3217">
        <f t="shared" si="915"/>
        <v>0</v>
      </c>
      <c r="P3217" s="52" t="str">
        <f t="shared" si="916"/>
        <v>BOOKING.COM</v>
      </c>
      <c r="Q3217" s="52" t="str">
        <f t="shared" si="917"/>
        <v>*JBS HOTELS</v>
      </c>
      <c r="R3217" s="52" t="str">
        <f t="shared" si="918"/>
        <v>TOERKOOP REISBURO DE VEER</v>
      </c>
    </row>
    <row r="3218" spans="1:18" ht="15" customHeight="1">
      <c r="A3218" t="str">
        <f t="shared" si="901"/>
        <v>JAPANWALA, SAAID</v>
      </c>
      <c r="B3218" t="str">
        <f t="shared" si="902"/>
        <v>806-173018</v>
      </c>
      <c r="C3218">
        <f t="shared" si="903"/>
        <v>93155045</v>
      </c>
      <c r="D3218" t="str">
        <f t="shared" si="904"/>
        <v>Checked Out</v>
      </c>
      <c r="E3218" t="str">
        <f t="shared" si="905"/>
        <v>CRS</v>
      </c>
      <c r="F3218" t="str">
        <f t="shared" si="906"/>
        <v>RACK</v>
      </c>
      <c r="G3218" t="str">
        <f t="shared" si="907"/>
        <v>SBK</v>
      </c>
      <c r="H3218">
        <f t="shared" si="908"/>
        <v>105</v>
      </c>
      <c r="I3218">
        <f t="shared" si="909"/>
        <v>42591</v>
      </c>
      <c r="J3218">
        <f t="shared" si="910"/>
        <v>42595</v>
      </c>
      <c r="K3218" t="str">
        <f t="shared" si="911"/>
        <v>NQQ1</v>
      </c>
      <c r="L3218">
        <f t="shared" si="912"/>
        <v>115</v>
      </c>
      <c r="M3218">
        <f t="shared" si="913"/>
        <v>4</v>
      </c>
      <c r="N3218">
        <f t="shared" si="914"/>
        <v>0</v>
      </c>
      <c r="O3218">
        <f t="shared" si="915"/>
        <v>0</v>
      </c>
      <c r="P3218" s="52" t="str">
        <f t="shared" si="916"/>
        <v>BOOKING.COM</v>
      </c>
      <c r="Q3218" s="52" t="str">
        <f t="shared" si="917"/>
        <v>*JBS HOTELS</v>
      </c>
      <c r="R3218" s="52" t="str">
        <f t="shared" si="918"/>
        <v>TOERKOOP REISBURO DE VEER</v>
      </c>
    </row>
    <row r="3219" spans="1:18" ht="15" customHeight="1">
      <c r="A3219" t="str">
        <f t="shared" si="901"/>
        <v>JAPANWALA, SAAID</v>
      </c>
      <c r="B3219" t="str">
        <f t="shared" si="902"/>
        <v>806-173018</v>
      </c>
      <c r="C3219">
        <f t="shared" si="903"/>
        <v>93155045</v>
      </c>
      <c r="D3219" t="str">
        <f t="shared" si="904"/>
        <v>Checked Out</v>
      </c>
      <c r="E3219" t="str">
        <f t="shared" si="905"/>
        <v>CRS</v>
      </c>
      <c r="F3219" t="str">
        <f t="shared" si="906"/>
        <v>RACK</v>
      </c>
      <c r="G3219" t="str">
        <f t="shared" si="907"/>
        <v>SBK</v>
      </c>
      <c r="H3219">
        <f t="shared" si="908"/>
        <v>105</v>
      </c>
      <c r="I3219">
        <f t="shared" si="909"/>
        <v>42591</v>
      </c>
      <c r="J3219">
        <f t="shared" si="910"/>
        <v>42595</v>
      </c>
      <c r="K3219" t="str">
        <f t="shared" si="911"/>
        <v>NQQ1</v>
      </c>
      <c r="L3219">
        <f t="shared" si="912"/>
        <v>115</v>
      </c>
      <c r="M3219">
        <f t="shared" si="913"/>
        <v>4</v>
      </c>
      <c r="N3219">
        <f t="shared" si="914"/>
        <v>0</v>
      </c>
      <c r="O3219">
        <f t="shared" si="915"/>
        <v>0</v>
      </c>
      <c r="P3219" s="52" t="str">
        <f t="shared" si="916"/>
        <v>BOOKING.COM</v>
      </c>
      <c r="Q3219" s="52" t="str">
        <f t="shared" si="917"/>
        <v>*JBS HOTELS</v>
      </c>
      <c r="R3219" s="52" t="str">
        <f t="shared" si="918"/>
        <v>TOERKOOP REISBURO DE VEER</v>
      </c>
    </row>
    <row r="3220" spans="1:18" ht="15" customHeight="1">
      <c r="A3220" t="str">
        <f t="shared" si="901"/>
        <v>JAPANWALA, SAAID</v>
      </c>
      <c r="B3220" t="str">
        <f t="shared" si="902"/>
        <v>806-173018</v>
      </c>
      <c r="C3220">
        <f t="shared" si="903"/>
        <v>93155045</v>
      </c>
      <c r="D3220" t="str">
        <f t="shared" si="904"/>
        <v>Checked Out</v>
      </c>
      <c r="E3220" t="str">
        <f t="shared" si="905"/>
        <v>CRS</v>
      </c>
      <c r="F3220" t="str">
        <f t="shared" si="906"/>
        <v>RACK</v>
      </c>
      <c r="G3220" t="str">
        <f t="shared" si="907"/>
        <v>SBK</v>
      </c>
      <c r="H3220">
        <f t="shared" si="908"/>
        <v>105</v>
      </c>
      <c r="I3220">
        <f t="shared" si="909"/>
        <v>42591</v>
      </c>
      <c r="J3220">
        <f t="shared" si="910"/>
        <v>42595</v>
      </c>
      <c r="K3220" t="str">
        <f t="shared" si="911"/>
        <v>NQQ1</v>
      </c>
      <c r="L3220">
        <f t="shared" si="912"/>
        <v>115</v>
      </c>
      <c r="M3220">
        <f t="shared" si="913"/>
        <v>4</v>
      </c>
      <c r="N3220">
        <f t="shared" si="914"/>
        <v>0</v>
      </c>
      <c r="O3220">
        <f t="shared" si="915"/>
        <v>0</v>
      </c>
      <c r="P3220" s="52" t="str">
        <f t="shared" si="916"/>
        <v>BOOKING.COM</v>
      </c>
      <c r="Q3220" s="52" t="str">
        <f t="shared" si="917"/>
        <v>*JBS HOTELS</v>
      </c>
      <c r="R3220" s="52" t="str">
        <f t="shared" si="918"/>
        <v>TOERKOOP REISBURO DE VEER</v>
      </c>
    </row>
    <row r="3221" spans="1:18" ht="15" customHeight="1">
      <c r="A3221" t="str">
        <f t="shared" si="901"/>
        <v>JAPANWALA, SAAID</v>
      </c>
      <c r="B3221" t="str">
        <f t="shared" si="902"/>
        <v>806-173018</v>
      </c>
      <c r="C3221">
        <f t="shared" si="903"/>
        <v>93155045</v>
      </c>
      <c r="D3221" t="str">
        <f t="shared" si="904"/>
        <v>Checked Out</v>
      </c>
      <c r="E3221" t="str">
        <f t="shared" si="905"/>
        <v>CRS</v>
      </c>
      <c r="F3221" t="str">
        <f t="shared" si="906"/>
        <v>RACK</v>
      </c>
      <c r="G3221" t="str">
        <f t="shared" si="907"/>
        <v>SBK</v>
      </c>
      <c r="H3221">
        <f t="shared" si="908"/>
        <v>105</v>
      </c>
      <c r="I3221">
        <f t="shared" si="909"/>
        <v>42591</v>
      </c>
      <c r="J3221">
        <f t="shared" si="910"/>
        <v>42595</v>
      </c>
      <c r="K3221" t="str">
        <f t="shared" si="911"/>
        <v>NQQ1</v>
      </c>
      <c r="L3221">
        <f t="shared" si="912"/>
        <v>115</v>
      </c>
      <c r="M3221">
        <f t="shared" si="913"/>
        <v>4</v>
      </c>
      <c r="N3221">
        <f t="shared" si="914"/>
        <v>0</v>
      </c>
      <c r="O3221">
        <f t="shared" si="915"/>
        <v>0</v>
      </c>
      <c r="P3221" s="52" t="str">
        <f t="shared" si="916"/>
        <v>BOOKING.COM</v>
      </c>
      <c r="Q3221" s="52" t="str">
        <f t="shared" si="917"/>
        <v>*JBS HOTELS</v>
      </c>
      <c r="R3221" s="52" t="str">
        <f t="shared" si="918"/>
        <v>TOERKOOP REISBURO DE VEER</v>
      </c>
    </row>
    <row r="3222" spans="1:18" ht="15" customHeight="1">
      <c r="A3222" t="str">
        <f t="shared" si="901"/>
        <v>JAPANWALA, SAAID</v>
      </c>
      <c r="B3222" t="str">
        <f t="shared" si="902"/>
        <v>806-173018</v>
      </c>
      <c r="C3222">
        <f t="shared" si="903"/>
        <v>93155045</v>
      </c>
      <c r="D3222" t="str">
        <f t="shared" si="904"/>
        <v>Checked Out</v>
      </c>
      <c r="E3222" t="str">
        <f t="shared" si="905"/>
        <v>CRS</v>
      </c>
      <c r="F3222" t="str">
        <f t="shared" si="906"/>
        <v>RACK</v>
      </c>
      <c r="G3222" t="str">
        <f t="shared" si="907"/>
        <v>SBK</v>
      </c>
      <c r="H3222">
        <f t="shared" si="908"/>
        <v>105</v>
      </c>
      <c r="I3222">
        <f t="shared" si="909"/>
        <v>42591</v>
      </c>
      <c r="J3222">
        <f t="shared" si="910"/>
        <v>42595</v>
      </c>
      <c r="K3222" t="str">
        <f t="shared" si="911"/>
        <v>NQQ1</v>
      </c>
      <c r="L3222">
        <f t="shared" si="912"/>
        <v>115</v>
      </c>
      <c r="M3222">
        <f t="shared" si="913"/>
        <v>4</v>
      </c>
      <c r="N3222">
        <f t="shared" si="914"/>
        <v>0</v>
      </c>
      <c r="O3222">
        <f t="shared" si="915"/>
        <v>0</v>
      </c>
      <c r="P3222" s="52" t="str">
        <f t="shared" si="916"/>
        <v>BOOKING.COM</v>
      </c>
      <c r="Q3222" s="52" t="str">
        <f t="shared" si="917"/>
        <v>*JBS HOTELS</v>
      </c>
      <c r="R3222" s="52" t="str">
        <f t="shared" si="918"/>
        <v>TOERKOOP REISBURO DE VEER</v>
      </c>
    </row>
    <row r="3223" spans="1:18" ht="15" customHeight="1">
      <c r="A3223" t="str">
        <f t="shared" si="901"/>
        <v>JAPANWALA, SAAID</v>
      </c>
      <c r="B3223" t="str">
        <f t="shared" si="902"/>
        <v>806-173018</v>
      </c>
      <c r="C3223">
        <f t="shared" si="903"/>
        <v>93155045</v>
      </c>
      <c r="D3223" t="str">
        <f t="shared" si="904"/>
        <v>Checked Out</v>
      </c>
      <c r="E3223" t="str">
        <f t="shared" si="905"/>
        <v>CRS</v>
      </c>
      <c r="F3223" t="str">
        <f t="shared" si="906"/>
        <v>RACK</v>
      </c>
      <c r="G3223" t="str">
        <f t="shared" si="907"/>
        <v>SBK</v>
      </c>
      <c r="H3223">
        <f t="shared" si="908"/>
        <v>105</v>
      </c>
      <c r="I3223">
        <f t="shared" si="909"/>
        <v>42591</v>
      </c>
      <c r="J3223">
        <f t="shared" si="910"/>
        <v>42595</v>
      </c>
      <c r="K3223" t="str">
        <f t="shared" si="911"/>
        <v>NQQ1</v>
      </c>
      <c r="L3223">
        <f t="shared" si="912"/>
        <v>115</v>
      </c>
      <c r="M3223">
        <f t="shared" si="913"/>
        <v>4</v>
      </c>
      <c r="N3223">
        <f t="shared" si="914"/>
        <v>0</v>
      </c>
      <c r="O3223">
        <f t="shared" si="915"/>
        <v>0</v>
      </c>
      <c r="P3223" s="52" t="str">
        <f t="shared" si="916"/>
        <v>BOOKING.COM</v>
      </c>
      <c r="Q3223" s="52" t="str">
        <f t="shared" si="917"/>
        <v>*JBS HOTELS</v>
      </c>
      <c r="R3223" s="52" t="str">
        <f t="shared" si="918"/>
        <v>TOERKOOP REISBURO DE VEER</v>
      </c>
    </row>
    <row r="3224" spans="1:18" ht="15" customHeight="1">
      <c r="A3224" t="str">
        <f t="shared" si="901"/>
        <v>JAPANWALA, SAAID</v>
      </c>
      <c r="B3224" t="str">
        <f t="shared" si="902"/>
        <v>806-173018</v>
      </c>
      <c r="C3224">
        <f t="shared" si="903"/>
        <v>93155045</v>
      </c>
      <c r="D3224" t="str">
        <f t="shared" si="904"/>
        <v>Checked Out</v>
      </c>
      <c r="E3224" t="str">
        <f t="shared" si="905"/>
        <v>CRS</v>
      </c>
      <c r="F3224" t="str">
        <f t="shared" si="906"/>
        <v>RACK</v>
      </c>
      <c r="G3224" t="str">
        <f t="shared" si="907"/>
        <v>SBK</v>
      </c>
      <c r="H3224">
        <f t="shared" si="908"/>
        <v>105</v>
      </c>
      <c r="I3224">
        <f t="shared" si="909"/>
        <v>42591</v>
      </c>
      <c r="J3224">
        <f t="shared" si="910"/>
        <v>42595</v>
      </c>
      <c r="K3224" t="str">
        <f t="shared" si="911"/>
        <v>NQQ1</v>
      </c>
      <c r="L3224">
        <f t="shared" si="912"/>
        <v>115</v>
      </c>
      <c r="M3224">
        <f t="shared" si="913"/>
        <v>4</v>
      </c>
      <c r="N3224">
        <f t="shared" si="914"/>
        <v>0</v>
      </c>
      <c r="O3224">
        <f t="shared" si="915"/>
        <v>0</v>
      </c>
      <c r="P3224" s="52" t="str">
        <f t="shared" si="916"/>
        <v>BOOKING.COM</v>
      </c>
      <c r="Q3224" s="52" t="str">
        <f t="shared" si="917"/>
        <v>*JBS HOTELS</v>
      </c>
      <c r="R3224" s="52" t="str">
        <f t="shared" si="918"/>
        <v>TOERKOOP REISBURO DE VEER</v>
      </c>
    </row>
    <row r="3225" spans="1:18" ht="15" customHeight="1">
      <c r="A3225" t="str">
        <f t="shared" si="901"/>
        <v>JAPANWALA, SAAID</v>
      </c>
      <c r="B3225" t="str">
        <f t="shared" si="902"/>
        <v>806-173018</v>
      </c>
      <c r="C3225">
        <f t="shared" si="903"/>
        <v>93155045</v>
      </c>
      <c r="D3225" t="str">
        <f t="shared" si="904"/>
        <v>Checked Out</v>
      </c>
      <c r="E3225" t="str">
        <f t="shared" si="905"/>
        <v>CRS</v>
      </c>
      <c r="F3225" t="str">
        <f t="shared" si="906"/>
        <v>RACK</v>
      </c>
      <c r="G3225" t="str">
        <f t="shared" si="907"/>
        <v>SBK</v>
      </c>
      <c r="H3225">
        <f t="shared" si="908"/>
        <v>105</v>
      </c>
      <c r="I3225">
        <f t="shared" si="909"/>
        <v>42591</v>
      </c>
      <c r="J3225">
        <f t="shared" si="910"/>
        <v>42595</v>
      </c>
      <c r="K3225" t="str">
        <f t="shared" si="911"/>
        <v>NQQ1</v>
      </c>
      <c r="L3225">
        <f t="shared" si="912"/>
        <v>115</v>
      </c>
      <c r="M3225">
        <f t="shared" si="913"/>
        <v>4</v>
      </c>
      <c r="N3225">
        <f t="shared" si="914"/>
        <v>0</v>
      </c>
      <c r="O3225">
        <f t="shared" si="915"/>
        <v>0</v>
      </c>
      <c r="P3225" s="52" t="str">
        <f t="shared" si="916"/>
        <v>BOOKING.COM</v>
      </c>
      <c r="Q3225" s="52" t="str">
        <f t="shared" si="917"/>
        <v>*JBS HOTELS</v>
      </c>
      <c r="R3225" s="52" t="str">
        <f t="shared" si="918"/>
        <v>TOERKOOP REISBURO DE VEER</v>
      </c>
    </row>
    <row r="3226" spans="1:18" ht="15" customHeight="1">
      <c r="A3226" t="str">
        <f t="shared" si="901"/>
        <v>JAPANWALA, SAAID</v>
      </c>
      <c r="B3226" t="str">
        <f t="shared" si="902"/>
        <v>806-173018</v>
      </c>
      <c r="C3226">
        <f t="shared" si="903"/>
        <v>93155045</v>
      </c>
      <c r="D3226" t="str">
        <f t="shared" si="904"/>
        <v>Checked Out</v>
      </c>
      <c r="E3226" t="str">
        <f t="shared" si="905"/>
        <v>CRS</v>
      </c>
      <c r="F3226" t="str">
        <f t="shared" si="906"/>
        <v>RACK</v>
      </c>
      <c r="G3226" t="str">
        <f t="shared" si="907"/>
        <v>SBK</v>
      </c>
      <c r="H3226">
        <f t="shared" si="908"/>
        <v>105</v>
      </c>
      <c r="I3226">
        <f t="shared" si="909"/>
        <v>42591</v>
      </c>
      <c r="J3226">
        <f t="shared" si="910"/>
        <v>42595</v>
      </c>
      <c r="K3226" t="str">
        <f t="shared" si="911"/>
        <v>NQQ1</v>
      </c>
      <c r="L3226">
        <f t="shared" si="912"/>
        <v>115</v>
      </c>
      <c r="M3226">
        <f t="shared" si="913"/>
        <v>4</v>
      </c>
      <c r="N3226">
        <f t="shared" si="914"/>
        <v>0</v>
      </c>
      <c r="O3226">
        <f t="shared" si="915"/>
        <v>0</v>
      </c>
      <c r="P3226" s="52" t="str">
        <f t="shared" si="916"/>
        <v>BOOKING.COM</v>
      </c>
      <c r="Q3226" s="52" t="str">
        <f t="shared" si="917"/>
        <v>*JBS HOTELS</v>
      </c>
      <c r="R3226" s="52" t="str">
        <f t="shared" si="918"/>
        <v>TOERKOOP REISBURO DE VEER</v>
      </c>
    </row>
    <row r="3227" spans="1:18" ht="15" customHeight="1">
      <c r="A3227" t="str">
        <f t="shared" si="901"/>
        <v>JAPANWALA, SAAID</v>
      </c>
      <c r="B3227" t="str">
        <f t="shared" si="902"/>
        <v>806-173018</v>
      </c>
      <c r="C3227">
        <f t="shared" si="903"/>
        <v>93155045</v>
      </c>
      <c r="D3227" t="str">
        <f t="shared" si="904"/>
        <v>Checked Out</v>
      </c>
      <c r="E3227" t="str">
        <f t="shared" si="905"/>
        <v>CRS</v>
      </c>
      <c r="F3227" t="str">
        <f t="shared" si="906"/>
        <v>RACK</v>
      </c>
      <c r="G3227" t="str">
        <f t="shared" si="907"/>
        <v>SBK</v>
      </c>
      <c r="H3227">
        <f t="shared" si="908"/>
        <v>105</v>
      </c>
      <c r="I3227">
        <f t="shared" si="909"/>
        <v>42591</v>
      </c>
      <c r="J3227">
        <f t="shared" si="910"/>
        <v>42595</v>
      </c>
      <c r="K3227" t="str">
        <f t="shared" si="911"/>
        <v>NQQ1</v>
      </c>
      <c r="L3227">
        <f t="shared" si="912"/>
        <v>115</v>
      </c>
      <c r="M3227">
        <f t="shared" si="913"/>
        <v>4</v>
      </c>
      <c r="N3227">
        <f t="shared" si="914"/>
        <v>0</v>
      </c>
      <c r="O3227">
        <f t="shared" si="915"/>
        <v>0</v>
      </c>
      <c r="P3227" s="52" t="str">
        <f t="shared" si="916"/>
        <v>BOOKING.COM</v>
      </c>
      <c r="Q3227" s="52" t="str">
        <f t="shared" si="917"/>
        <v>*JBS HOTELS</v>
      </c>
      <c r="R3227" s="52" t="str">
        <f t="shared" si="918"/>
        <v>TOERKOOP REISBURO DE VEER</v>
      </c>
    </row>
    <row r="3228" spans="1:18" ht="15" customHeight="1">
      <c r="A3228" t="str">
        <f t="shared" si="901"/>
        <v>JAPANWALA, SAAID</v>
      </c>
      <c r="B3228" t="str">
        <f t="shared" si="902"/>
        <v>806-173018</v>
      </c>
      <c r="C3228">
        <f t="shared" si="903"/>
        <v>93155045</v>
      </c>
      <c r="D3228" t="str">
        <f t="shared" si="904"/>
        <v>Checked Out</v>
      </c>
      <c r="E3228" t="str">
        <f t="shared" si="905"/>
        <v>CRS</v>
      </c>
      <c r="F3228" t="str">
        <f t="shared" si="906"/>
        <v>RACK</v>
      </c>
      <c r="G3228" t="str">
        <f t="shared" si="907"/>
        <v>SBK</v>
      </c>
      <c r="H3228">
        <f t="shared" si="908"/>
        <v>105</v>
      </c>
      <c r="I3228">
        <f t="shared" si="909"/>
        <v>42591</v>
      </c>
      <c r="J3228">
        <f t="shared" si="910"/>
        <v>42595</v>
      </c>
      <c r="K3228" t="str">
        <f t="shared" si="911"/>
        <v>NQQ1</v>
      </c>
      <c r="L3228">
        <f t="shared" si="912"/>
        <v>115</v>
      </c>
      <c r="M3228">
        <f t="shared" si="913"/>
        <v>4</v>
      </c>
      <c r="N3228">
        <f t="shared" si="914"/>
        <v>0</v>
      </c>
      <c r="O3228">
        <f t="shared" si="915"/>
        <v>0</v>
      </c>
      <c r="P3228" s="52" t="str">
        <f t="shared" si="916"/>
        <v>BOOKING.COM</v>
      </c>
      <c r="Q3228" s="52" t="str">
        <f t="shared" si="917"/>
        <v>*JBS HOTELS</v>
      </c>
      <c r="R3228" s="52" t="str">
        <f t="shared" si="918"/>
        <v>TOERKOOP REISBURO DE VEER</v>
      </c>
    </row>
    <row r="3229" spans="1:18" ht="15" customHeight="1">
      <c r="A3229" t="str">
        <f t="shared" ref="A3229:A3292" si="919">A3228</f>
        <v>JAPANWALA, SAAID</v>
      </c>
      <c r="B3229" t="str">
        <f t="shared" ref="B3229:B3292" si="920">B3228</f>
        <v>806-173018</v>
      </c>
      <c r="C3229">
        <f t="shared" ref="C3229:C3292" si="921">C3228</f>
        <v>93155045</v>
      </c>
      <c r="D3229" t="str">
        <f t="shared" ref="D3229:D3292" si="922">D3228</f>
        <v>Checked Out</v>
      </c>
      <c r="E3229" t="str">
        <f t="shared" ref="E3229:E3292" si="923">E3228</f>
        <v>CRS</v>
      </c>
      <c r="F3229" t="str">
        <f t="shared" ref="F3229:F3292" si="924">F3228</f>
        <v>RACK</v>
      </c>
      <c r="G3229" t="str">
        <f t="shared" ref="G3229:G3292" si="925">G3228</f>
        <v>SBK</v>
      </c>
      <c r="H3229">
        <f t="shared" ref="H3229:H3292" si="926">H3228</f>
        <v>105</v>
      </c>
      <c r="I3229">
        <f t="shared" ref="I3229:I3292" si="927">I3228</f>
        <v>42591</v>
      </c>
      <c r="J3229">
        <f t="shared" ref="J3229:J3292" si="928">J3228</f>
        <v>42595</v>
      </c>
      <c r="K3229" t="str">
        <f t="shared" ref="K3229:K3292" si="929">K3228</f>
        <v>NQQ1</v>
      </c>
      <c r="L3229">
        <f t="shared" ref="L3229:L3292" si="930">L3228</f>
        <v>115</v>
      </c>
      <c r="M3229">
        <f t="shared" ref="M3229:M3292" si="931">M3228</f>
        <v>4</v>
      </c>
      <c r="N3229">
        <f t="shared" ref="N3229:N3292" si="932">N3228</f>
        <v>0</v>
      </c>
      <c r="O3229">
        <f t="shared" ref="O3229:O3292" si="933">O3228</f>
        <v>0</v>
      </c>
      <c r="P3229" s="52" t="str">
        <f t="shared" ref="P3229:P3292" si="934">P3228</f>
        <v>BOOKING.COM</v>
      </c>
      <c r="Q3229" s="52" t="str">
        <f t="shared" ref="Q3229:Q3292" si="935">Q3228</f>
        <v>*JBS HOTELS</v>
      </c>
      <c r="R3229" s="52" t="str">
        <f t="shared" ref="R3229:R3292" si="936">R3228</f>
        <v>TOERKOOP REISBURO DE VEER</v>
      </c>
    </row>
    <row r="3230" spans="1:18" ht="15" customHeight="1">
      <c r="A3230" t="str">
        <f t="shared" si="919"/>
        <v>JAPANWALA, SAAID</v>
      </c>
      <c r="B3230" t="str">
        <f t="shared" si="920"/>
        <v>806-173018</v>
      </c>
      <c r="C3230">
        <f t="shared" si="921"/>
        <v>93155045</v>
      </c>
      <c r="D3230" t="str">
        <f t="shared" si="922"/>
        <v>Checked Out</v>
      </c>
      <c r="E3230" t="str">
        <f t="shared" si="923"/>
        <v>CRS</v>
      </c>
      <c r="F3230" t="str">
        <f t="shared" si="924"/>
        <v>RACK</v>
      </c>
      <c r="G3230" t="str">
        <f t="shared" si="925"/>
        <v>SBK</v>
      </c>
      <c r="H3230">
        <f t="shared" si="926"/>
        <v>105</v>
      </c>
      <c r="I3230">
        <f t="shared" si="927"/>
        <v>42591</v>
      </c>
      <c r="J3230">
        <f t="shared" si="928"/>
        <v>42595</v>
      </c>
      <c r="K3230" t="str">
        <f t="shared" si="929"/>
        <v>NQQ1</v>
      </c>
      <c r="L3230">
        <f t="shared" si="930"/>
        <v>115</v>
      </c>
      <c r="M3230">
        <f t="shared" si="931"/>
        <v>4</v>
      </c>
      <c r="N3230">
        <f t="shared" si="932"/>
        <v>0</v>
      </c>
      <c r="O3230">
        <f t="shared" si="933"/>
        <v>0</v>
      </c>
      <c r="P3230" s="52" t="str">
        <f t="shared" si="934"/>
        <v>BOOKING.COM</v>
      </c>
      <c r="Q3230" s="52" t="str">
        <f t="shared" si="935"/>
        <v>*JBS HOTELS</v>
      </c>
      <c r="R3230" s="52" t="str">
        <f t="shared" si="936"/>
        <v>TOERKOOP REISBURO DE VEER</v>
      </c>
    </row>
    <row r="3231" spans="1:18" ht="15" customHeight="1">
      <c r="A3231" t="str">
        <f t="shared" si="919"/>
        <v>JAPANWALA, SAAID</v>
      </c>
      <c r="B3231" t="str">
        <f t="shared" si="920"/>
        <v>806-173018</v>
      </c>
      <c r="C3231">
        <f t="shared" si="921"/>
        <v>93155045</v>
      </c>
      <c r="D3231" t="str">
        <f t="shared" si="922"/>
        <v>Checked Out</v>
      </c>
      <c r="E3231" t="str">
        <f t="shared" si="923"/>
        <v>CRS</v>
      </c>
      <c r="F3231" t="str">
        <f t="shared" si="924"/>
        <v>RACK</v>
      </c>
      <c r="G3231" t="str">
        <f t="shared" si="925"/>
        <v>SBK</v>
      </c>
      <c r="H3231">
        <f t="shared" si="926"/>
        <v>105</v>
      </c>
      <c r="I3231">
        <f t="shared" si="927"/>
        <v>42591</v>
      </c>
      <c r="J3231">
        <f t="shared" si="928"/>
        <v>42595</v>
      </c>
      <c r="K3231" t="str">
        <f t="shared" si="929"/>
        <v>NQQ1</v>
      </c>
      <c r="L3231">
        <f t="shared" si="930"/>
        <v>115</v>
      </c>
      <c r="M3231">
        <f t="shared" si="931"/>
        <v>4</v>
      </c>
      <c r="N3231">
        <f t="shared" si="932"/>
        <v>0</v>
      </c>
      <c r="O3231">
        <f t="shared" si="933"/>
        <v>0</v>
      </c>
      <c r="P3231" s="52" t="str">
        <f t="shared" si="934"/>
        <v>BOOKING.COM</v>
      </c>
      <c r="Q3231" s="52" t="str">
        <f t="shared" si="935"/>
        <v>*JBS HOTELS</v>
      </c>
      <c r="R3231" s="52" t="str">
        <f t="shared" si="936"/>
        <v>TOERKOOP REISBURO DE VEER</v>
      </c>
    </row>
    <row r="3232" spans="1:18" ht="15" customHeight="1">
      <c r="A3232" t="str">
        <f t="shared" si="919"/>
        <v>JAPANWALA, SAAID</v>
      </c>
      <c r="B3232" t="str">
        <f t="shared" si="920"/>
        <v>806-173018</v>
      </c>
      <c r="C3232">
        <f t="shared" si="921"/>
        <v>93155045</v>
      </c>
      <c r="D3232" t="str">
        <f t="shared" si="922"/>
        <v>Checked Out</v>
      </c>
      <c r="E3232" t="str">
        <f t="shared" si="923"/>
        <v>CRS</v>
      </c>
      <c r="F3232" t="str">
        <f t="shared" si="924"/>
        <v>RACK</v>
      </c>
      <c r="G3232" t="str">
        <f t="shared" si="925"/>
        <v>SBK</v>
      </c>
      <c r="H3232">
        <f t="shared" si="926"/>
        <v>105</v>
      </c>
      <c r="I3232">
        <f t="shared" si="927"/>
        <v>42591</v>
      </c>
      <c r="J3232">
        <f t="shared" si="928"/>
        <v>42595</v>
      </c>
      <c r="K3232" t="str">
        <f t="shared" si="929"/>
        <v>NQQ1</v>
      </c>
      <c r="L3232">
        <f t="shared" si="930"/>
        <v>115</v>
      </c>
      <c r="M3232">
        <f t="shared" si="931"/>
        <v>4</v>
      </c>
      <c r="N3232">
        <f t="shared" si="932"/>
        <v>0</v>
      </c>
      <c r="O3232">
        <f t="shared" si="933"/>
        <v>0</v>
      </c>
      <c r="P3232" s="52" t="str">
        <f t="shared" si="934"/>
        <v>BOOKING.COM</v>
      </c>
      <c r="Q3232" s="52" t="str">
        <f t="shared" si="935"/>
        <v>*JBS HOTELS</v>
      </c>
      <c r="R3232" s="52" t="str">
        <f t="shared" si="936"/>
        <v>TOERKOOP REISBURO DE VEER</v>
      </c>
    </row>
    <row r="3233" spans="1:18" ht="15" customHeight="1">
      <c r="A3233" t="str">
        <f t="shared" si="919"/>
        <v>JAPANWALA, SAAID</v>
      </c>
      <c r="B3233" t="str">
        <f t="shared" si="920"/>
        <v>806-173018</v>
      </c>
      <c r="C3233">
        <f t="shared" si="921"/>
        <v>93155045</v>
      </c>
      <c r="D3233" t="str">
        <f t="shared" si="922"/>
        <v>Checked Out</v>
      </c>
      <c r="E3233" t="str">
        <f t="shared" si="923"/>
        <v>CRS</v>
      </c>
      <c r="F3233" t="str">
        <f t="shared" si="924"/>
        <v>RACK</v>
      </c>
      <c r="G3233" t="str">
        <f t="shared" si="925"/>
        <v>SBK</v>
      </c>
      <c r="H3233">
        <f t="shared" si="926"/>
        <v>105</v>
      </c>
      <c r="I3233">
        <f t="shared" si="927"/>
        <v>42591</v>
      </c>
      <c r="J3233">
        <f t="shared" si="928"/>
        <v>42595</v>
      </c>
      <c r="K3233" t="str">
        <f t="shared" si="929"/>
        <v>NQQ1</v>
      </c>
      <c r="L3233">
        <f t="shared" si="930"/>
        <v>115</v>
      </c>
      <c r="M3233">
        <f t="shared" si="931"/>
        <v>4</v>
      </c>
      <c r="N3233">
        <f t="shared" si="932"/>
        <v>0</v>
      </c>
      <c r="O3233">
        <f t="shared" si="933"/>
        <v>0</v>
      </c>
      <c r="P3233" s="52" t="str">
        <f t="shared" si="934"/>
        <v>BOOKING.COM</v>
      </c>
      <c r="Q3233" s="52" t="str">
        <f t="shared" si="935"/>
        <v>*JBS HOTELS</v>
      </c>
      <c r="R3233" s="52" t="str">
        <f t="shared" si="936"/>
        <v>TOERKOOP REISBURO DE VEER</v>
      </c>
    </row>
    <row r="3234" spans="1:18" ht="15" customHeight="1">
      <c r="A3234" t="str">
        <f t="shared" si="919"/>
        <v>JAPANWALA, SAAID</v>
      </c>
      <c r="B3234" t="str">
        <f t="shared" si="920"/>
        <v>806-173018</v>
      </c>
      <c r="C3234">
        <f t="shared" si="921"/>
        <v>93155045</v>
      </c>
      <c r="D3234" t="str">
        <f t="shared" si="922"/>
        <v>Checked Out</v>
      </c>
      <c r="E3234" t="str">
        <f t="shared" si="923"/>
        <v>CRS</v>
      </c>
      <c r="F3234" t="str">
        <f t="shared" si="924"/>
        <v>RACK</v>
      </c>
      <c r="G3234" t="str">
        <f t="shared" si="925"/>
        <v>SBK</v>
      </c>
      <c r="H3234">
        <f t="shared" si="926"/>
        <v>105</v>
      </c>
      <c r="I3234">
        <f t="shared" si="927"/>
        <v>42591</v>
      </c>
      <c r="J3234">
        <f t="shared" si="928"/>
        <v>42595</v>
      </c>
      <c r="K3234" t="str">
        <f t="shared" si="929"/>
        <v>NQQ1</v>
      </c>
      <c r="L3234">
        <f t="shared" si="930"/>
        <v>115</v>
      </c>
      <c r="M3234">
        <f t="shared" si="931"/>
        <v>4</v>
      </c>
      <c r="N3234">
        <f t="shared" si="932"/>
        <v>0</v>
      </c>
      <c r="O3234">
        <f t="shared" si="933"/>
        <v>0</v>
      </c>
      <c r="P3234" s="52" t="str">
        <f t="shared" si="934"/>
        <v>BOOKING.COM</v>
      </c>
      <c r="Q3234" s="52" t="str">
        <f t="shared" si="935"/>
        <v>*JBS HOTELS</v>
      </c>
      <c r="R3234" s="52" t="str">
        <f t="shared" si="936"/>
        <v>TOERKOOP REISBURO DE VEER</v>
      </c>
    </row>
    <row r="3235" spans="1:18" ht="15" customHeight="1">
      <c r="A3235" t="str">
        <f t="shared" si="919"/>
        <v>JAPANWALA, SAAID</v>
      </c>
      <c r="B3235" t="str">
        <f t="shared" si="920"/>
        <v>806-173018</v>
      </c>
      <c r="C3235">
        <f t="shared" si="921"/>
        <v>93155045</v>
      </c>
      <c r="D3235" t="str">
        <f t="shared" si="922"/>
        <v>Checked Out</v>
      </c>
      <c r="E3235" t="str">
        <f t="shared" si="923"/>
        <v>CRS</v>
      </c>
      <c r="F3235" t="str">
        <f t="shared" si="924"/>
        <v>RACK</v>
      </c>
      <c r="G3235" t="str">
        <f t="shared" si="925"/>
        <v>SBK</v>
      </c>
      <c r="H3235">
        <f t="shared" si="926"/>
        <v>105</v>
      </c>
      <c r="I3235">
        <f t="shared" si="927"/>
        <v>42591</v>
      </c>
      <c r="J3235">
        <f t="shared" si="928"/>
        <v>42595</v>
      </c>
      <c r="K3235" t="str">
        <f t="shared" si="929"/>
        <v>NQQ1</v>
      </c>
      <c r="L3235">
        <f t="shared" si="930"/>
        <v>115</v>
      </c>
      <c r="M3235">
        <f t="shared" si="931"/>
        <v>4</v>
      </c>
      <c r="N3235">
        <f t="shared" si="932"/>
        <v>0</v>
      </c>
      <c r="O3235">
        <f t="shared" si="933"/>
        <v>0</v>
      </c>
      <c r="P3235" s="52" t="str">
        <f t="shared" si="934"/>
        <v>BOOKING.COM</v>
      </c>
      <c r="Q3235" s="52" t="str">
        <f t="shared" si="935"/>
        <v>*JBS HOTELS</v>
      </c>
      <c r="R3235" s="52" t="str">
        <f t="shared" si="936"/>
        <v>TOERKOOP REISBURO DE VEER</v>
      </c>
    </row>
    <row r="3236" spans="1:18" ht="15" customHeight="1">
      <c r="A3236" t="str">
        <f t="shared" si="919"/>
        <v>JAPANWALA, SAAID</v>
      </c>
      <c r="B3236" t="str">
        <f t="shared" si="920"/>
        <v>806-173018</v>
      </c>
      <c r="C3236">
        <f t="shared" si="921"/>
        <v>93155045</v>
      </c>
      <c r="D3236" t="str">
        <f t="shared" si="922"/>
        <v>Checked Out</v>
      </c>
      <c r="E3236" t="str">
        <f t="shared" si="923"/>
        <v>CRS</v>
      </c>
      <c r="F3236" t="str">
        <f t="shared" si="924"/>
        <v>RACK</v>
      </c>
      <c r="G3236" t="str">
        <f t="shared" si="925"/>
        <v>SBK</v>
      </c>
      <c r="H3236">
        <f t="shared" si="926"/>
        <v>105</v>
      </c>
      <c r="I3236">
        <f t="shared" si="927"/>
        <v>42591</v>
      </c>
      <c r="J3236">
        <f t="shared" si="928"/>
        <v>42595</v>
      </c>
      <c r="K3236" t="str">
        <f t="shared" si="929"/>
        <v>NQQ1</v>
      </c>
      <c r="L3236">
        <f t="shared" si="930"/>
        <v>115</v>
      </c>
      <c r="M3236">
        <f t="shared" si="931"/>
        <v>4</v>
      </c>
      <c r="N3236">
        <f t="shared" si="932"/>
        <v>0</v>
      </c>
      <c r="O3236">
        <f t="shared" si="933"/>
        <v>0</v>
      </c>
      <c r="P3236" s="52" t="str">
        <f t="shared" si="934"/>
        <v>BOOKING.COM</v>
      </c>
      <c r="Q3236" s="52" t="str">
        <f t="shared" si="935"/>
        <v>*JBS HOTELS</v>
      </c>
      <c r="R3236" s="52" t="str">
        <f t="shared" si="936"/>
        <v>TOERKOOP REISBURO DE VEER</v>
      </c>
    </row>
    <row r="3237" spans="1:18" ht="15" customHeight="1">
      <c r="A3237" t="str">
        <f t="shared" si="919"/>
        <v>JAPANWALA, SAAID</v>
      </c>
      <c r="B3237" t="str">
        <f t="shared" si="920"/>
        <v>806-173018</v>
      </c>
      <c r="C3237">
        <f t="shared" si="921"/>
        <v>93155045</v>
      </c>
      <c r="D3237" t="str">
        <f t="shared" si="922"/>
        <v>Checked Out</v>
      </c>
      <c r="E3237" t="str">
        <f t="shared" si="923"/>
        <v>CRS</v>
      </c>
      <c r="F3237" t="str">
        <f t="shared" si="924"/>
        <v>RACK</v>
      </c>
      <c r="G3237" t="str">
        <f t="shared" si="925"/>
        <v>SBK</v>
      </c>
      <c r="H3237">
        <f t="shared" si="926"/>
        <v>105</v>
      </c>
      <c r="I3237">
        <f t="shared" si="927"/>
        <v>42591</v>
      </c>
      <c r="J3237">
        <f t="shared" si="928"/>
        <v>42595</v>
      </c>
      <c r="K3237" t="str">
        <f t="shared" si="929"/>
        <v>NQQ1</v>
      </c>
      <c r="L3237">
        <f t="shared" si="930"/>
        <v>115</v>
      </c>
      <c r="M3237">
        <f t="shared" si="931"/>
        <v>4</v>
      </c>
      <c r="N3237">
        <f t="shared" si="932"/>
        <v>0</v>
      </c>
      <c r="O3237">
        <f t="shared" si="933"/>
        <v>0</v>
      </c>
      <c r="P3237" s="52" t="str">
        <f t="shared" si="934"/>
        <v>BOOKING.COM</v>
      </c>
      <c r="Q3237" s="52" t="str">
        <f t="shared" si="935"/>
        <v>*JBS HOTELS</v>
      </c>
      <c r="R3237" s="52" t="str">
        <f t="shared" si="936"/>
        <v>TOERKOOP REISBURO DE VEER</v>
      </c>
    </row>
    <row r="3238" spans="1:18" ht="15" customHeight="1">
      <c r="A3238" t="str">
        <f t="shared" si="919"/>
        <v>JAPANWALA, SAAID</v>
      </c>
      <c r="B3238" t="str">
        <f t="shared" si="920"/>
        <v>806-173018</v>
      </c>
      <c r="C3238">
        <f t="shared" si="921"/>
        <v>93155045</v>
      </c>
      <c r="D3238" t="str">
        <f t="shared" si="922"/>
        <v>Checked Out</v>
      </c>
      <c r="E3238" t="str">
        <f t="shared" si="923"/>
        <v>CRS</v>
      </c>
      <c r="F3238" t="str">
        <f t="shared" si="924"/>
        <v>RACK</v>
      </c>
      <c r="G3238" t="str">
        <f t="shared" si="925"/>
        <v>SBK</v>
      </c>
      <c r="H3238">
        <f t="shared" si="926"/>
        <v>105</v>
      </c>
      <c r="I3238">
        <f t="shared" si="927"/>
        <v>42591</v>
      </c>
      <c r="J3238">
        <f t="shared" si="928"/>
        <v>42595</v>
      </c>
      <c r="K3238" t="str">
        <f t="shared" si="929"/>
        <v>NQQ1</v>
      </c>
      <c r="L3238">
        <f t="shared" si="930"/>
        <v>115</v>
      </c>
      <c r="M3238">
        <f t="shared" si="931"/>
        <v>4</v>
      </c>
      <c r="N3238">
        <f t="shared" si="932"/>
        <v>0</v>
      </c>
      <c r="O3238">
        <f t="shared" si="933"/>
        <v>0</v>
      </c>
      <c r="P3238" s="52" t="str">
        <f t="shared" si="934"/>
        <v>BOOKING.COM</v>
      </c>
      <c r="Q3238" s="52" t="str">
        <f t="shared" si="935"/>
        <v>*JBS HOTELS</v>
      </c>
      <c r="R3238" s="52" t="str">
        <f t="shared" si="936"/>
        <v>TOERKOOP REISBURO DE VEER</v>
      </c>
    </row>
    <row r="3239" spans="1:18" ht="15" customHeight="1">
      <c r="A3239" t="str">
        <f t="shared" si="919"/>
        <v>JAPANWALA, SAAID</v>
      </c>
      <c r="B3239" t="str">
        <f t="shared" si="920"/>
        <v>806-173018</v>
      </c>
      <c r="C3239">
        <f t="shared" si="921"/>
        <v>93155045</v>
      </c>
      <c r="D3239" t="str">
        <f t="shared" si="922"/>
        <v>Checked Out</v>
      </c>
      <c r="E3239" t="str">
        <f t="shared" si="923"/>
        <v>CRS</v>
      </c>
      <c r="F3239" t="str">
        <f t="shared" si="924"/>
        <v>RACK</v>
      </c>
      <c r="G3239" t="str">
        <f t="shared" si="925"/>
        <v>SBK</v>
      </c>
      <c r="H3239">
        <f t="shared" si="926"/>
        <v>105</v>
      </c>
      <c r="I3239">
        <f t="shared" si="927"/>
        <v>42591</v>
      </c>
      <c r="J3239">
        <f t="shared" si="928"/>
        <v>42595</v>
      </c>
      <c r="K3239" t="str">
        <f t="shared" si="929"/>
        <v>NQQ1</v>
      </c>
      <c r="L3239">
        <f t="shared" si="930"/>
        <v>115</v>
      </c>
      <c r="M3239">
        <f t="shared" si="931"/>
        <v>4</v>
      </c>
      <c r="N3239">
        <f t="shared" si="932"/>
        <v>0</v>
      </c>
      <c r="O3239">
        <f t="shared" si="933"/>
        <v>0</v>
      </c>
      <c r="P3239" s="52" t="str">
        <f t="shared" si="934"/>
        <v>BOOKING.COM</v>
      </c>
      <c r="Q3239" s="52" t="str">
        <f t="shared" si="935"/>
        <v>*JBS HOTELS</v>
      </c>
      <c r="R3239" s="52" t="str">
        <f t="shared" si="936"/>
        <v>TOERKOOP REISBURO DE VEER</v>
      </c>
    </row>
    <row r="3240" spans="1:18" ht="15" customHeight="1">
      <c r="A3240" t="str">
        <f t="shared" si="919"/>
        <v>JAPANWALA, SAAID</v>
      </c>
      <c r="B3240" t="str">
        <f t="shared" si="920"/>
        <v>806-173018</v>
      </c>
      <c r="C3240">
        <f t="shared" si="921"/>
        <v>93155045</v>
      </c>
      <c r="D3240" t="str">
        <f t="shared" si="922"/>
        <v>Checked Out</v>
      </c>
      <c r="E3240" t="str">
        <f t="shared" si="923"/>
        <v>CRS</v>
      </c>
      <c r="F3240" t="str">
        <f t="shared" si="924"/>
        <v>RACK</v>
      </c>
      <c r="G3240" t="str">
        <f t="shared" si="925"/>
        <v>SBK</v>
      </c>
      <c r="H3240">
        <f t="shared" si="926"/>
        <v>105</v>
      </c>
      <c r="I3240">
        <f t="shared" si="927"/>
        <v>42591</v>
      </c>
      <c r="J3240">
        <f t="shared" si="928"/>
        <v>42595</v>
      </c>
      <c r="K3240" t="str">
        <f t="shared" si="929"/>
        <v>NQQ1</v>
      </c>
      <c r="L3240">
        <f t="shared" si="930"/>
        <v>115</v>
      </c>
      <c r="M3240">
        <f t="shared" si="931"/>
        <v>4</v>
      </c>
      <c r="N3240">
        <f t="shared" si="932"/>
        <v>0</v>
      </c>
      <c r="O3240">
        <f t="shared" si="933"/>
        <v>0</v>
      </c>
      <c r="P3240" s="52" t="str">
        <f t="shared" si="934"/>
        <v>BOOKING.COM</v>
      </c>
      <c r="Q3240" s="52" t="str">
        <f t="shared" si="935"/>
        <v>*JBS HOTELS</v>
      </c>
      <c r="R3240" s="52" t="str">
        <f t="shared" si="936"/>
        <v>TOERKOOP REISBURO DE VEER</v>
      </c>
    </row>
    <row r="3241" spans="1:18" ht="15" customHeight="1">
      <c r="A3241" t="str">
        <f t="shared" si="919"/>
        <v>JAPANWALA, SAAID</v>
      </c>
      <c r="B3241" t="str">
        <f t="shared" si="920"/>
        <v>806-173018</v>
      </c>
      <c r="C3241">
        <f t="shared" si="921"/>
        <v>93155045</v>
      </c>
      <c r="D3241" t="str">
        <f t="shared" si="922"/>
        <v>Checked Out</v>
      </c>
      <c r="E3241" t="str">
        <f t="shared" si="923"/>
        <v>CRS</v>
      </c>
      <c r="F3241" t="str">
        <f t="shared" si="924"/>
        <v>RACK</v>
      </c>
      <c r="G3241" t="str">
        <f t="shared" si="925"/>
        <v>SBK</v>
      </c>
      <c r="H3241">
        <f t="shared" si="926"/>
        <v>105</v>
      </c>
      <c r="I3241">
        <f t="shared" si="927"/>
        <v>42591</v>
      </c>
      <c r="J3241">
        <f t="shared" si="928"/>
        <v>42595</v>
      </c>
      <c r="K3241" t="str">
        <f t="shared" si="929"/>
        <v>NQQ1</v>
      </c>
      <c r="L3241">
        <f t="shared" si="930"/>
        <v>115</v>
      </c>
      <c r="M3241">
        <f t="shared" si="931"/>
        <v>4</v>
      </c>
      <c r="N3241">
        <f t="shared" si="932"/>
        <v>0</v>
      </c>
      <c r="O3241">
        <f t="shared" si="933"/>
        <v>0</v>
      </c>
      <c r="P3241" s="52" t="str">
        <f t="shared" si="934"/>
        <v>BOOKING.COM</v>
      </c>
      <c r="Q3241" s="52" t="str">
        <f t="shared" si="935"/>
        <v>*JBS HOTELS</v>
      </c>
      <c r="R3241" s="52" t="str">
        <f t="shared" si="936"/>
        <v>TOERKOOP REISBURO DE VEER</v>
      </c>
    </row>
    <row r="3242" spans="1:18" ht="15" customHeight="1">
      <c r="A3242" t="str">
        <f t="shared" si="919"/>
        <v>JAPANWALA, SAAID</v>
      </c>
      <c r="B3242" t="str">
        <f t="shared" si="920"/>
        <v>806-173018</v>
      </c>
      <c r="C3242">
        <f t="shared" si="921"/>
        <v>93155045</v>
      </c>
      <c r="D3242" t="str">
        <f t="shared" si="922"/>
        <v>Checked Out</v>
      </c>
      <c r="E3242" t="str">
        <f t="shared" si="923"/>
        <v>CRS</v>
      </c>
      <c r="F3242" t="str">
        <f t="shared" si="924"/>
        <v>RACK</v>
      </c>
      <c r="G3242" t="str">
        <f t="shared" si="925"/>
        <v>SBK</v>
      </c>
      <c r="H3242">
        <f t="shared" si="926"/>
        <v>105</v>
      </c>
      <c r="I3242">
        <f t="shared" si="927"/>
        <v>42591</v>
      </c>
      <c r="J3242">
        <f t="shared" si="928"/>
        <v>42595</v>
      </c>
      <c r="K3242" t="str">
        <f t="shared" si="929"/>
        <v>NQQ1</v>
      </c>
      <c r="L3242">
        <f t="shared" si="930"/>
        <v>115</v>
      </c>
      <c r="M3242">
        <f t="shared" si="931"/>
        <v>4</v>
      </c>
      <c r="N3242">
        <f t="shared" si="932"/>
        <v>0</v>
      </c>
      <c r="O3242">
        <f t="shared" si="933"/>
        <v>0</v>
      </c>
      <c r="P3242" s="52" t="str">
        <f t="shared" si="934"/>
        <v>BOOKING.COM</v>
      </c>
      <c r="Q3242" s="52" t="str">
        <f t="shared" si="935"/>
        <v>*JBS HOTELS</v>
      </c>
      <c r="R3242" s="52" t="str">
        <f t="shared" si="936"/>
        <v>TOERKOOP REISBURO DE VEER</v>
      </c>
    </row>
    <row r="3243" spans="1:18" ht="15" customHeight="1">
      <c r="A3243" t="str">
        <f t="shared" si="919"/>
        <v>JAPANWALA, SAAID</v>
      </c>
      <c r="B3243" t="str">
        <f t="shared" si="920"/>
        <v>806-173018</v>
      </c>
      <c r="C3243">
        <f t="shared" si="921"/>
        <v>93155045</v>
      </c>
      <c r="D3243" t="str">
        <f t="shared" si="922"/>
        <v>Checked Out</v>
      </c>
      <c r="E3243" t="str">
        <f t="shared" si="923"/>
        <v>CRS</v>
      </c>
      <c r="F3243" t="str">
        <f t="shared" si="924"/>
        <v>RACK</v>
      </c>
      <c r="G3243" t="str">
        <f t="shared" si="925"/>
        <v>SBK</v>
      </c>
      <c r="H3243">
        <f t="shared" si="926"/>
        <v>105</v>
      </c>
      <c r="I3243">
        <f t="shared" si="927"/>
        <v>42591</v>
      </c>
      <c r="J3243">
        <f t="shared" si="928"/>
        <v>42595</v>
      </c>
      <c r="K3243" t="str">
        <f t="shared" si="929"/>
        <v>NQQ1</v>
      </c>
      <c r="L3243">
        <f t="shared" si="930"/>
        <v>115</v>
      </c>
      <c r="M3243">
        <f t="shared" si="931"/>
        <v>4</v>
      </c>
      <c r="N3243">
        <f t="shared" si="932"/>
        <v>0</v>
      </c>
      <c r="O3243">
        <f t="shared" si="933"/>
        <v>0</v>
      </c>
      <c r="P3243" s="52" t="str">
        <f t="shared" si="934"/>
        <v>BOOKING.COM</v>
      </c>
      <c r="Q3243" s="52" t="str">
        <f t="shared" si="935"/>
        <v>*JBS HOTELS</v>
      </c>
      <c r="R3243" s="52" t="str">
        <f t="shared" si="936"/>
        <v>TOERKOOP REISBURO DE VEER</v>
      </c>
    </row>
    <row r="3244" spans="1:18" ht="15" customHeight="1">
      <c r="A3244" t="str">
        <f t="shared" si="919"/>
        <v>JAPANWALA, SAAID</v>
      </c>
      <c r="B3244" t="str">
        <f t="shared" si="920"/>
        <v>806-173018</v>
      </c>
      <c r="C3244">
        <f t="shared" si="921"/>
        <v>93155045</v>
      </c>
      <c r="D3244" t="str">
        <f t="shared" si="922"/>
        <v>Checked Out</v>
      </c>
      <c r="E3244" t="str">
        <f t="shared" si="923"/>
        <v>CRS</v>
      </c>
      <c r="F3244" t="str">
        <f t="shared" si="924"/>
        <v>RACK</v>
      </c>
      <c r="G3244" t="str">
        <f t="shared" si="925"/>
        <v>SBK</v>
      </c>
      <c r="H3244">
        <f t="shared" si="926"/>
        <v>105</v>
      </c>
      <c r="I3244">
        <f t="shared" si="927"/>
        <v>42591</v>
      </c>
      <c r="J3244">
        <f t="shared" si="928"/>
        <v>42595</v>
      </c>
      <c r="K3244" t="str">
        <f t="shared" si="929"/>
        <v>NQQ1</v>
      </c>
      <c r="L3244">
        <f t="shared" si="930"/>
        <v>115</v>
      </c>
      <c r="M3244">
        <f t="shared" si="931"/>
        <v>4</v>
      </c>
      <c r="N3244">
        <f t="shared" si="932"/>
        <v>0</v>
      </c>
      <c r="O3244">
        <f t="shared" si="933"/>
        <v>0</v>
      </c>
      <c r="P3244" s="52" t="str">
        <f t="shared" si="934"/>
        <v>BOOKING.COM</v>
      </c>
      <c r="Q3244" s="52" t="str">
        <f t="shared" si="935"/>
        <v>*JBS HOTELS</v>
      </c>
      <c r="R3244" s="52" t="str">
        <f t="shared" si="936"/>
        <v>TOERKOOP REISBURO DE VEER</v>
      </c>
    </row>
    <row r="3245" spans="1:18" ht="15" customHeight="1">
      <c r="A3245" t="str">
        <f t="shared" si="919"/>
        <v>JAPANWALA, SAAID</v>
      </c>
      <c r="B3245" t="str">
        <f t="shared" si="920"/>
        <v>806-173018</v>
      </c>
      <c r="C3245">
        <f t="shared" si="921"/>
        <v>93155045</v>
      </c>
      <c r="D3245" t="str">
        <f t="shared" si="922"/>
        <v>Checked Out</v>
      </c>
      <c r="E3245" t="str">
        <f t="shared" si="923"/>
        <v>CRS</v>
      </c>
      <c r="F3245" t="str">
        <f t="shared" si="924"/>
        <v>RACK</v>
      </c>
      <c r="G3245" t="str">
        <f t="shared" si="925"/>
        <v>SBK</v>
      </c>
      <c r="H3245">
        <f t="shared" si="926"/>
        <v>105</v>
      </c>
      <c r="I3245">
        <f t="shared" si="927"/>
        <v>42591</v>
      </c>
      <c r="J3245">
        <f t="shared" si="928"/>
        <v>42595</v>
      </c>
      <c r="K3245" t="str">
        <f t="shared" si="929"/>
        <v>NQQ1</v>
      </c>
      <c r="L3245">
        <f t="shared" si="930"/>
        <v>115</v>
      </c>
      <c r="M3245">
        <f t="shared" si="931"/>
        <v>4</v>
      </c>
      <c r="N3245">
        <f t="shared" si="932"/>
        <v>0</v>
      </c>
      <c r="O3245">
        <f t="shared" si="933"/>
        <v>0</v>
      </c>
      <c r="P3245" s="52" t="str">
        <f t="shared" si="934"/>
        <v>BOOKING.COM</v>
      </c>
      <c r="Q3245" s="52" t="str">
        <f t="shared" si="935"/>
        <v>*JBS HOTELS</v>
      </c>
      <c r="R3245" s="52" t="str">
        <f t="shared" si="936"/>
        <v>TOERKOOP REISBURO DE VEER</v>
      </c>
    </row>
    <row r="3246" spans="1:18" ht="15" customHeight="1">
      <c r="A3246" t="str">
        <f t="shared" si="919"/>
        <v>JAPANWALA, SAAID</v>
      </c>
      <c r="B3246" t="str">
        <f t="shared" si="920"/>
        <v>806-173018</v>
      </c>
      <c r="C3246">
        <f t="shared" si="921"/>
        <v>93155045</v>
      </c>
      <c r="D3246" t="str">
        <f t="shared" si="922"/>
        <v>Checked Out</v>
      </c>
      <c r="E3246" t="str">
        <f t="shared" si="923"/>
        <v>CRS</v>
      </c>
      <c r="F3246" t="str">
        <f t="shared" si="924"/>
        <v>RACK</v>
      </c>
      <c r="G3246" t="str">
        <f t="shared" si="925"/>
        <v>SBK</v>
      </c>
      <c r="H3246">
        <f t="shared" si="926"/>
        <v>105</v>
      </c>
      <c r="I3246">
        <f t="shared" si="927"/>
        <v>42591</v>
      </c>
      <c r="J3246">
        <f t="shared" si="928"/>
        <v>42595</v>
      </c>
      <c r="K3246" t="str">
        <f t="shared" si="929"/>
        <v>NQQ1</v>
      </c>
      <c r="L3246">
        <f t="shared" si="930"/>
        <v>115</v>
      </c>
      <c r="M3246">
        <f t="shared" si="931"/>
        <v>4</v>
      </c>
      <c r="N3246">
        <f t="shared" si="932"/>
        <v>0</v>
      </c>
      <c r="O3246">
        <f t="shared" si="933"/>
        <v>0</v>
      </c>
      <c r="P3246" s="52" t="str">
        <f t="shared" si="934"/>
        <v>BOOKING.COM</v>
      </c>
      <c r="Q3246" s="52" t="str">
        <f t="shared" si="935"/>
        <v>*JBS HOTELS</v>
      </c>
      <c r="R3246" s="52" t="str">
        <f t="shared" si="936"/>
        <v>TOERKOOP REISBURO DE VEER</v>
      </c>
    </row>
    <row r="3247" spans="1:18" ht="15" customHeight="1">
      <c r="A3247" t="str">
        <f t="shared" si="919"/>
        <v>JAPANWALA, SAAID</v>
      </c>
      <c r="B3247" t="str">
        <f t="shared" si="920"/>
        <v>806-173018</v>
      </c>
      <c r="C3247">
        <f t="shared" si="921"/>
        <v>93155045</v>
      </c>
      <c r="D3247" t="str">
        <f t="shared" si="922"/>
        <v>Checked Out</v>
      </c>
      <c r="E3247" t="str">
        <f t="shared" si="923"/>
        <v>CRS</v>
      </c>
      <c r="F3247" t="str">
        <f t="shared" si="924"/>
        <v>RACK</v>
      </c>
      <c r="G3247" t="str">
        <f t="shared" si="925"/>
        <v>SBK</v>
      </c>
      <c r="H3247">
        <f t="shared" si="926"/>
        <v>105</v>
      </c>
      <c r="I3247">
        <f t="shared" si="927"/>
        <v>42591</v>
      </c>
      <c r="J3247">
        <f t="shared" si="928"/>
        <v>42595</v>
      </c>
      <c r="K3247" t="str">
        <f t="shared" si="929"/>
        <v>NQQ1</v>
      </c>
      <c r="L3247">
        <f t="shared" si="930"/>
        <v>115</v>
      </c>
      <c r="M3247">
        <f t="shared" si="931"/>
        <v>4</v>
      </c>
      <c r="N3247">
        <f t="shared" si="932"/>
        <v>0</v>
      </c>
      <c r="O3247">
        <f t="shared" si="933"/>
        <v>0</v>
      </c>
      <c r="P3247" s="52" t="str">
        <f t="shared" si="934"/>
        <v>BOOKING.COM</v>
      </c>
      <c r="Q3247" s="52" t="str">
        <f t="shared" si="935"/>
        <v>*JBS HOTELS</v>
      </c>
      <c r="R3247" s="52" t="str">
        <f t="shared" si="936"/>
        <v>TOERKOOP REISBURO DE VEER</v>
      </c>
    </row>
    <row r="3248" spans="1:18" ht="15" customHeight="1">
      <c r="A3248" t="str">
        <f t="shared" si="919"/>
        <v>JAPANWALA, SAAID</v>
      </c>
      <c r="B3248" t="str">
        <f t="shared" si="920"/>
        <v>806-173018</v>
      </c>
      <c r="C3248">
        <f t="shared" si="921"/>
        <v>93155045</v>
      </c>
      <c r="D3248" t="str">
        <f t="shared" si="922"/>
        <v>Checked Out</v>
      </c>
      <c r="E3248" t="str">
        <f t="shared" si="923"/>
        <v>CRS</v>
      </c>
      <c r="F3248" t="str">
        <f t="shared" si="924"/>
        <v>RACK</v>
      </c>
      <c r="G3248" t="str">
        <f t="shared" si="925"/>
        <v>SBK</v>
      </c>
      <c r="H3248">
        <f t="shared" si="926"/>
        <v>105</v>
      </c>
      <c r="I3248">
        <f t="shared" si="927"/>
        <v>42591</v>
      </c>
      <c r="J3248">
        <f t="shared" si="928"/>
        <v>42595</v>
      </c>
      <c r="K3248" t="str">
        <f t="shared" si="929"/>
        <v>NQQ1</v>
      </c>
      <c r="L3248">
        <f t="shared" si="930"/>
        <v>115</v>
      </c>
      <c r="M3248">
        <f t="shared" si="931"/>
        <v>4</v>
      </c>
      <c r="N3248">
        <f t="shared" si="932"/>
        <v>0</v>
      </c>
      <c r="O3248">
        <f t="shared" si="933"/>
        <v>0</v>
      </c>
      <c r="P3248" s="52" t="str">
        <f t="shared" si="934"/>
        <v>BOOKING.COM</v>
      </c>
      <c r="Q3248" s="52" t="str">
        <f t="shared" si="935"/>
        <v>*JBS HOTELS</v>
      </c>
      <c r="R3248" s="52" t="str">
        <f t="shared" si="936"/>
        <v>TOERKOOP REISBURO DE VEER</v>
      </c>
    </row>
    <row r="3249" spans="1:18" ht="15" customHeight="1">
      <c r="A3249" t="str">
        <f t="shared" si="919"/>
        <v>JAPANWALA, SAAID</v>
      </c>
      <c r="B3249" t="str">
        <f t="shared" si="920"/>
        <v>806-173018</v>
      </c>
      <c r="C3249">
        <f t="shared" si="921"/>
        <v>93155045</v>
      </c>
      <c r="D3249" t="str">
        <f t="shared" si="922"/>
        <v>Checked Out</v>
      </c>
      <c r="E3249" t="str">
        <f t="shared" si="923"/>
        <v>CRS</v>
      </c>
      <c r="F3249" t="str">
        <f t="shared" si="924"/>
        <v>RACK</v>
      </c>
      <c r="G3249" t="str">
        <f t="shared" si="925"/>
        <v>SBK</v>
      </c>
      <c r="H3249">
        <f t="shared" si="926"/>
        <v>105</v>
      </c>
      <c r="I3249">
        <f t="shared" si="927"/>
        <v>42591</v>
      </c>
      <c r="J3249">
        <f t="shared" si="928"/>
        <v>42595</v>
      </c>
      <c r="K3249" t="str">
        <f t="shared" si="929"/>
        <v>NQQ1</v>
      </c>
      <c r="L3249">
        <f t="shared" si="930"/>
        <v>115</v>
      </c>
      <c r="M3249">
        <f t="shared" si="931"/>
        <v>4</v>
      </c>
      <c r="N3249">
        <f t="shared" si="932"/>
        <v>0</v>
      </c>
      <c r="O3249">
        <f t="shared" si="933"/>
        <v>0</v>
      </c>
      <c r="P3249" s="52" t="str">
        <f t="shared" si="934"/>
        <v>BOOKING.COM</v>
      </c>
      <c r="Q3249" s="52" t="str">
        <f t="shared" si="935"/>
        <v>*JBS HOTELS</v>
      </c>
      <c r="R3249" s="52" t="str">
        <f t="shared" si="936"/>
        <v>TOERKOOP REISBURO DE VEER</v>
      </c>
    </row>
    <row r="3250" spans="1:18" ht="15" customHeight="1">
      <c r="A3250" t="str">
        <f t="shared" si="919"/>
        <v>JAPANWALA, SAAID</v>
      </c>
      <c r="B3250" t="str">
        <f t="shared" si="920"/>
        <v>806-173018</v>
      </c>
      <c r="C3250">
        <f t="shared" si="921"/>
        <v>93155045</v>
      </c>
      <c r="D3250" t="str">
        <f t="shared" si="922"/>
        <v>Checked Out</v>
      </c>
      <c r="E3250" t="str">
        <f t="shared" si="923"/>
        <v>CRS</v>
      </c>
      <c r="F3250" t="str">
        <f t="shared" si="924"/>
        <v>RACK</v>
      </c>
      <c r="G3250" t="str">
        <f t="shared" si="925"/>
        <v>SBK</v>
      </c>
      <c r="H3250">
        <f t="shared" si="926"/>
        <v>105</v>
      </c>
      <c r="I3250">
        <f t="shared" si="927"/>
        <v>42591</v>
      </c>
      <c r="J3250">
        <f t="shared" si="928"/>
        <v>42595</v>
      </c>
      <c r="K3250" t="str">
        <f t="shared" si="929"/>
        <v>NQQ1</v>
      </c>
      <c r="L3250">
        <f t="shared" si="930"/>
        <v>115</v>
      </c>
      <c r="M3250">
        <f t="shared" si="931"/>
        <v>4</v>
      </c>
      <c r="N3250">
        <f t="shared" si="932"/>
        <v>0</v>
      </c>
      <c r="O3250">
        <f t="shared" si="933"/>
        <v>0</v>
      </c>
      <c r="P3250" s="52" t="str">
        <f t="shared" si="934"/>
        <v>BOOKING.COM</v>
      </c>
      <c r="Q3250" s="52" t="str">
        <f t="shared" si="935"/>
        <v>*JBS HOTELS</v>
      </c>
      <c r="R3250" s="52" t="str">
        <f t="shared" si="936"/>
        <v>TOERKOOP REISBURO DE VEER</v>
      </c>
    </row>
    <row r="3251" spans="1:18" ht="15" customHeight="1">
      <c r="A3251" t="str">
        <f t="shared" si="919"/>
        <v>JAPANWALA, SAAID</v>
      </c>
      <c r="B3251" t="str">
        <f t="shared" si="920"/>
        <v>806-173018</v>
      </c>
      <c r="C3251">
        <f t="shared" si="921"/>
        <v>93155045</v>
      </c>
      <c r="D3251" t="str">
        <f t="shared" si="922"/>
        <v>Checked Out</v>
      </c>
      <c r="E3251" t="str">
        <f t="shared" si="923"/>
        <v>CRS</v>
      </c>
      <c r="F3251" t="str">
        <f t="shared" si="924"/>
        <v>RACK</v>
      </c>
      <c r="G3251" t="str">
        <f t="shared" si="925"/>
        <v>SBK</v>
      </c>
      <c r="H3251">
        <f t="shared" si="926"/>
        <v>105</v>
      </c>
      <c r="I3251">
        <f t="shared" si="927"/>
        <v>42591</v>
      </c>
      <c r="J3251">
        <f t="shared" si="928"/>
        <v>42595</v>
      </c>
      <c r="K3251" t="str">
        <f t="shared" si="929"/>
        <v>NQQ1</v>
      </c>
      <c r="L3251">
        <f t="shared" si="930"/>
        <v>115</v>
      </c>
      <c r="M3251">
        <f t="shared" si="931"/>
        <v>4</v>
      </c>
      <c r="N3251">
        <f t="shared" si="932"/>
        <v>0</v>
      </c>
      <c r="O3251">
        <f t="shared" si="933"/>
        <v>0</v>
      </c>
      <c r="P3251" s="52" t="str">
        <f t="shared" si="934"/>
        <v>BOOKING.COM</v>
      </c>
      <c r="Q3251" s="52" t="str">
        <f t="shared" si="935"/>
        <v>*JBS HOTELS</v>
      </c>
      <c r="R3251" s="52" t="str">
        <f t="shared" si="936"/>
        <v>TOERKOOP REISBURO DE VEER</v>
      </c>
    </row>
    <row r="3252" spans="1:18" ht="15" customHeight="1">
      <c r="A3252" t="str">
        <f t="shared" si="919"/>
        <v>JAPANWALA, SAAID</v>
      </c>
      <c r="B3252" t="str">
        <f t="shared" si="920"/>
        <v>806-173018</v>
      </c>
      <c r="C3252">
        <f t="shared" si="921"/>
        <v>93155045</v>
      </c>
      <c r="D3252" t="str">
        <f t="shared" si="922"/>
        <v>Checked Out</v>
      </c>
      <c r="E3252" t="str">
        <f t="shared" si="923"/>
        <v>CRS</v>
      </c>
      <c r="F3252" t="str">
        <f t="shared" si="924"/>
        <v>RACK</v>
      </c>
      <c r="G3252" t="str">
        <f t="shared" si="925"/>
        <v>SBK</v>
      </c>
      <c r="H3252">
        <f t="shared" si="926"/>
        <v>105</v>
      </c>
      <c r="I3252">
        <f t="shared" si="927"/>
        <v>42591</v>
      </c>
      <c r="J3252">
        <f t="shared" si="928"/>
        <v>42595</v>
      </c>
      <c r="K3252" t="str">
        <f t="shared" si="929"/>
        <v>NQQ1</v>
      </c>
      <c r="L3252">
        <f t="shared" si="930"/>
        <v>115</v>
      </c>
      <c r="M3252">
        <f t="shared" si="931"/>
        <v>4</v>
      </c>
      <c r="N3252">
        <f t="shared" si="932"/>
        <v>0</v>
      </c>
      <c r="O3252">
        <f t="shared" si="933"/>
        <v>0</v>
      </c>
      <c r="P3252" s="52" t="str">
        <f t="shared" si="934"/>
        <v>BOOKING.COM</v>
      </c>
      <c r="Q3252" s="52" t="str">
        <f t="shared" si="935"/>
        <v>*JBS HOTELS</v>
      </c>
      <c r="R3252" s="52" t="str">
        <f t="shared" si="936"/>
        <v>TOERKOOP REISBURO DE VEER</v>
      </c>
    </row>
    <row r="3253" spans="1:18" ht="15" customHeight="1">
      <c r="A3253" t="str">
        <f t="shared" si="919"/>
        <v>JAPANWALA, SAAID</v>
      </c>
      <c r="B3253" t="str">
        <f t="shared" si="920"/>
        <v>806-173018</v>
      </c>
      <c r="C3253">
        <f t="shared" si="921"/>
        <v>93155045</v>
      </c>
      <c r="D3253" t="str">
        <f t="shared" si="922"/>
        <v>Checked Out</v>
      </c>
      <c r="E3253" t="str">
        <f t="shared" si="923"/>
        <v>CRS</v>
      </c>
      <c r="F3253" t="str">
        <f t="shared" si="924"/>
        <v>RACK</v>
      </c>
      <c r="G3253" t="str">
        <f t="shared" si="925"/>
        <v>SBK</v>
      </c>
      <c r="H3253">
        <f t="shared" si="926"/>
        <v>105</v>
      </c>
      <c r="I3253">
        <f t="shared" si="927"/>
        <v>42591</v>
      </c>
      <c r="J3253">
        <f t="shared" si="928"/>
        <v>42595</v>
      </c>
      <c r="K3253" t="str">
        <f t="shared" si="929"/>
        <v>NQQ1</v>
      </c>
      <c r="L3253">
        <f t="shared" si="930"/>
        <v>115</v>
      </c>
      <c r="M3253">
        <f t="shared" si="931"/>
        <v>4</v>
      </c>
      <c r="N3253">
        <f t="shared" si="932"/>
        <v>0</v>
      </c>
      <c r="O3253">
        <f t="shared" si="933"/>
        <v>0</v>
      </c>
      <c r="P3253" s="52" t="str">
        <f t="shared" si="934"/>
        <v>BOOKING.COM</v>
      </c>
      <c r="Q3253" s="52" t="str">
        <f t="shared" si="935"/>
        <v>*JBS HOTELS</v>
      </c>
      <c r="R3253" s="52" t="str">
        <f t="shared" si="936"/>
        <v>TOERKOOP REISBURO DE VEER</v>
      </c>
    </row>
    <row r="3254" spans="1:18" ht="15" customHeight="1">
      <c r="A3254" t="str">
        <f t="shared" si="919"/>
        <v>JAPANWALA, SAAID</v>
      </c>
      <c r="B3254" t="str">
        <f t="shared" si="920"/>
        <v>806-173018</v>
      </c>
      <c r="C3254">
        <f t="shared" si="921"/>
        <v>93155045</v>
      </c>
      <c r="D3254" t="str">
        <f t="shared" si="922"/>
        <v>Checked Out</v>
      </c>
      <c r="E3254" t="str">
        <f t="shared" si="923"/>
        <v>CRS</v>
      </c>
      <c r="F3254" t="str">
        <f t="shared" si="924"/>
        <v>RACK</v>
      </c>
      <c r="G3254" t="str">
        <f t="shared" si="925"/>
        <v>SBK</v>
      </c>
      <c r="H3254">
        <f t="shared" si="926"/>
        <v>105</v>
      </c>
      <c r="I3254">
        <f t="shared" si="927"/>
        <v>42591</v>
      </c>
      <c r="J3254">
        <f t="shared" si="928"/>
        <v>42595</v>
      </c>
      <c r="K3254" t="str">
        <f t="shared" si="929"/>
        <v>NQQ1</v>
      </c>
      <c r="L3254">
        <f t="shared" si="930"/>
        <v>115</v>
      </c>
      <c r="M3254">
        <f t="shared" si="931"/>
        <v>4</v>
      </c>
      <c r="N3254">
        <f t="shared" si="932"/>
        <v>0</v>
      </c>
      <c r="O3254">
        <f t="shared" si="933"/>
        <v>0</v>
      </c>
      <c r="P3254" s="52" t="str">
        <f t="shared" si="934"/>
        <v>BOOKING.COM</v>
      </c>
      <c r="Q3254" s="52" t="str">
        <f t="shared" si="935"/>
        <v>*JBS HOTELS</v>
      </c>
      <c r="R3254" s="52" t="str">
        <f t="shared" si="936"/>
        <v>TOERKOOP REISBURO DE VEER</v>
      </c>
    </row>
    <row r="3255" spans="1:18" ht="15" customHeight="1">
      <c r="A3255" t="str">
        <f t="shared" si="919"/>
        <v>JAPANWALA, SAAID</v>
      </c>
      <c r="B3255" t="str">
        <f t="shared" si="920"/>
        <v>806-173018</v>
      </c>
      <c r="C3255">
        <f t="shared" si="921"/>
        <v>93155045</v>
      </c>
      <c r="D3255" t="str">
        <f t="shared" si="922"/>
        <v>Checked Out</v>
      </c>
      <c r="E3255" t="str">
        <f t="shared" si="923"/>
        <v>CRS</v>
      </c>
      <c r="F3255" t="str">
        <f t="shared" si="924"/>
        <v>RACK</v>
      </c>
      <c r="G3255" t="str">
        <f t="shared" si="925"/>
        <v>SBK</v>
      </c>
      <c r="H3255">
        <f t="shared" si="926"/>
        <v>105</v>
      </c>
      <c r="I3255">
        <f t="shared" si="927"/>
        <v>42591</v>
      </c>
      <c r="J3255">
        <f t="shared" si="928"/>
        <v>42595</v>
      </c>
      <c r="K3255" t="str">
        <f t="shared" si="929"/>
        <v>NQQ1</v>
      </c>
      <c r="L3255">
        <f t="shared" si="930"/>
        <v>115</v>
      </c>
      <c r="M3255">
        <f t="shared" si="931"/>
        <v>4</v>
      </c>
      <c r="N3255">
        <f t="shared" si="932"/>
        <v>0</v>
      </c>
      <c r="O3255">
        <f t="shared" si="933"/>
        <v>0</v>
      </c>
      <c r="P3255" s="52" t="str">
        <f t="shared" si="934"/>
        <v>BOOKING.COM</v>
      </c>
      <c r="Q3255" s="52" t="str">
        <f t="shared" si="935"/>
        <v>*JBS HOTELS</v>
      </c>
      <c r="R3255" s="52" t="str">
        <f t="shared" si="936"/>
        <v>TOERKOOP REISBURO DE VEER</v>
      </c>
    </row>
    <row r="3256" spans="1:18" ht="15" customHeight="1">
      <c r="A3256" t="str">
        <f t="shared" si="919"/>
        <v>JAPANWALA, SAAID</v>
      </c>
      <c r="B3256" t="str">
        <f t="shared" si="920"/>
        <v>806-173018</v>
      </c>
      <c r="C3256">
        <f t="shared" si="921"/>
        <v>93155045</v>
      </c>
      <c r="D3256" t="str">
        <f t="shared" si="922"/>
        <v>Checked Out</v>
      </c>
      <c r="E3256" t="str">
        <f t="shared" si="923"/>
        <v>CRS</v>
      </c>
      <c r="F3256" t="str">
        <f t="shared" si="924"/>
        <v>RACK</v>
      </c>
      <c r="G3256" t="str">
        <f t="shared" si="925"/>
        <v>SBK</v>
      </c>
      <c r="H3256">
        <f t="shared" si="926"/>
        <v>105</v>
      </c>
      <c r="I3256">
        <f t="shared" si="927"/>
        <v>42591</v>
      </c>
      <c r="J3256">
        <f t="shared" si="928"/>
        <v>42595</v>
      </c>
      <c r="K3256" t="str">
        <f t="shared" si="929"/>
        <v>NQQ1</v>
      </c>
      <c r="L3256">
        <f t="shared" si="930"/>
        <v>115</v>
      </c>
      <c r="M3256">
        <f t="shared" si="931"/>
        <v>4</v>
      </c>
      <c r="N3256">
        <f t="shared" si="932"/>
        <v>0</v>
      </c>
      <c r="O3256">
        <f t="shared" si="933"/>
        <v>0</v>
      </c>
      <c r="P3256" s="52" t="str">
        <f t="shared" si="934"/>
        <v>BOOKING.COM</v>
      </c>
      <c r="Q3256" s="52" t="str">
        <f t="shared" si="935"/>
        <v>*JBS HOTELS</v>
      </c>
      <c r="R3256" s="52" t="str">
        <f t="shared" si="936"/>
        <v>TOERKOOP REISBURO DE VEER</v>
      </c>
    </row>
    <row r="3257" spans="1:18" ht="15" customHeight="1">
      <c r="A3257" t="str">
        <f t="shared" si="919"/>
        <v>JAPANWALA, SAAID</v>
      </c>
      <c r="B3257" t="str">
        <f t="shared" si="920"/>
        <v>806-173018</v>
      </c>
      <c r="C3257">
        <f t="shared" si="921"/>
        <v>93155045</v>
      </c>
      <c r="D3257" t="str">
        <f t="shared" si="922"/>
        <v>Checked Out</v>
      </c>
      <c r="E3257" t="str">
        <f t="shared" si="923"/>
        <v>CRS</v>
      </c>
      <c r="F3257" t="str">
        <f t="shared" si="924"/>
        <v>RACK</v>
      </c>
      <c r="G3257" t="str">
        <f t="shared" si="925"/>
        <v>SBK</v>
      </c>
      <c r="H3257">
        <f t="shared" si="926"/>
        <v>105</v>
      </c>
      <c r="I3257">
        <f t="shared" si="927"/>
        <v>42591</v>
      </c>
      <c r="J3257">
        <f t="shared" si="928"/>
        <v>42595</v>
      </c>
      <c r="K3257" t="str">
        <f t="shared" si="929"/>
        <v>NQQ1</v>
      </c>
      <c r="L3257">
        <f t="shared" si="930"/>
        <v>115</v>
      </c>
      <c r="M3257">
        <f t="shared" si="931"/>
        <v>4</v>
      </c>
      <c r="N3257">
        <f t="shared" si="932"/>
        <v>0</v>
      </c>
      <c r="O3257">
        <f t="shared" si="933"/>
        <v>0</v>
      </c>
      <c r="P3257" s="52" t="str">
        <f t="shared" si="934"/>
        <v>BOOKING.COM</v>
      </c>
      <c r="Q3257" s="52" t="str">
        <f t="shared" si="935"/>
        <v>*JBS HOTELS</v>
      </c>
      <c r="R3257" s="52" t="str">
        <f t="shared" si="936"/>
        <v>TOERKOOP REISBURO DE VEER</v>
      </c>
    </row>
    <row r="3258" spans="1:18" ht="15" customHeight="1">
      <c r="A3258" t="str">
        <f t="shared" si="919"/>
        <v>JAPANWALA, SAAID</v>
      </c>
      <c r="B3258" t="str">
        <f t="shared" si="920"/>
        <v>806-173018</v>
      </c>
      <c r="C3258">
        <f t="shared" si="921"/>
        <v>93155045</v>
      </c>
      <c r="D3258" t="str">
        <f t="shared" si="922"/>
        <v>Checked Out</v>
      </c>
      <c r="E3258" t="str">
        <f t="shared" si="923"/>
        <v>CRS</v>
      </c>
      <c r="F3258" t="str">
        <f t="shared" si="924"/>
        <v>RACK</v>
      </c>
      <c r="G3258" t="str">
        <f t="shared" si="925"/>
        <v>SBK</v>
      </c>
      <c r="H3258">
        <f t="shared" si="926"/>
        <v>105</v>
      </c>
      <c r="I3258">
        <f t="shared" si="927"/>
        <v>42591</v>
      </c>
      <c r="J3258">
        <f t="shared" si="928"/>
        <v>42595</v>
      </c>
      <c r="K3258" t="str">
        <f t="shared" si="929"/>
        <v>NQQ1</v>
      </c>
      <c r="L3258">
        <f t="shared" si="930"/>
        <v>115</v>
      </c>
      <c r="M3258">
        <f t="shared" si="931"/>
        <v>4</v>
      </c>
      <c r="N3258">
        <f t="shared" si="932"/>
        <v>0</v>
      </c>
      <c r="O3258">
        <f t="shared" si="933"/>
        <v>0</v>
      </c>
      <c r="P3258" s="52" t="str">
        <f t="shared" si="934"/>
        <v>BOOKING.COM</v>
      </c>
      <c r="Q3258" s="52" t="str">
        <f t="shared" si="935"/>
        <v>*JBS HOTELS</v>
      </c>
      <c r="R3258" s="52" t="str">
        <f t="shared" si="936"/>
        <v>TOERKOOP REISBURO DE VEER</v>
      </c>
    </row>
    <row r="3259" spans="1:18" ht="15" customHeight="1">
      <c r="A3259" t="str">
        <f t="shared" si="919"/>
        <v>JAPANWALA, SAAID</v>
      </c>
      <c r="B3259" t="str">
        <f t="shared" si="920"/>
        <v>806-173018</v>
      </c>
      <c r="C3259">
        <f t="shared" si="921"/>
        <v>93155045</v>
      </c>
      <c r="D3259" t="str">
        <f t="shared" si="922"/>
        <v>Checked Out</v>
      </c>
      <c r="E3259" t="str">
        <f t="shared" si="923"/>
        <v>CRS</v>
      </c>
      <c r="F3259" t="str">
        <f t="shared" si="924"/>
        <v>RACK</v>
      </c>
      <c r="G3259" t="str">
        <f t="shared" si="925"/>
        <v>SBK</v>
      </c>
      <c r="H3259">
        <f t="shared" si="926"/>
        <v>105</v>
      </c>
      <c r="I3259">
        <f t="shared" si="927"/>
        <v>42591</v>
      </c>
      <c r="J3259">
        <f t="shared" si="928"/>
        <v>42595</v>
      </c>
      <c r="K3259" t="str">
        <f t="shared" si="929"/>
        <v>NQQ1</v>
      </c>
      <c r="L3259">
        <f t="shared" si="930"/>
        <v>115</v>
      </c>
      <c r="M3259">
        <f t="shared" si="931"/>
        <v>4</v>
      </c>
      <c r="N3259">
        <f t="shared" si="932"/>
        <v>0</v>
      </c>
      <c r="O3259">
        <f t="shared" si="933"/>
        <v>0</v>
      </c>
      <c r="P3259" s="52" t="str">
        <f t="shared" si="934"/>
        <v>BOOKING.COM</v>
      </c>
      <c r="Q3259" s="52" t="str">
        <f t="shared" si="935"/>
        <v>*JBS HOTELS</v>
      </c>
      <c r="R3259" s="52" t="str">
        <f t="shared" si="936"/>
        <v>TOERKOOP REISBURO DE VEER</v>
      </c>
    </row>
    <row r="3260" spans="1:18" ht="15" customHeight="1">
      <c r="A3260" t="str">
        <f t="shared" si="919"/>
        <v>JAPANWALA, SAAID</v>
      </c>
      <c r="B3260" t="str">
        <f t="shared" si="920"/>
        <v>806-173018</v>
      </c>
      <c r="C3260">
        <f t="shared" si="921"/>
        <v>93155045</v>
      </c>
      <c r="D3260" t="str">
        <f t="shared" si="922"/>
        <v>Checked Out</v>
      </c>
      <c r="E3260" t="str">
        <f t="shared" si="923"/>
        <v>CRS</v>
      </c>
      <c r="F3260" t="str">
        <f t="shared" si="924"/>
        <v>RACK</v>
      </c>
      <c r="G3260" t="str">
        <f t="shared" si="925"/>
        <v>SBK</v>
      </c>
      <c r="H3260">
        <f t="shared" si="926"/>
        <v>105</v>
      </c>
      <c r="I3260">
        <f t="shared" si="927"/>
        <v>42591</v>
      </c>
      <c r="J3260">
        <f t="shared" si="928"/>
        <v>42595</v>
      </c>
      <c r="K3260" t="str">
        <f t="shared" si="929"/>
        <v>NQQ1</v>
      </c>
      <c r="L3260">
        <f t="shared" si="930"/>
        <v>115</v>
      </c>
      <c r="M3260">
        <f t="shared" si="931"/>
        <v>4</v>
      </c>
      <c r="N3260">
        <f t="shared" si="932"/>
        <v>0</v>
      </c>
      <c r="O3260">
        <f t="shared" si="933"/>
        <v>0</v>
      </c>
      <c r="P3260" s="52" t="str">
        <f t="shared" si="934"/>
        <v>BOOKING.COM</v>
      </c>
      <c r="Q3260" s="52" t="str">
        <f t="shared" si="935"/>
        <v>*JBS HOTELS</v>
      </c>
      <c r="R3260" s="52" t="str">
        <f t="shared" si="936"/>
        <v>TOERKOOP REISBURO DE VEER</v>
      </c>
    </row>
    <row r="3261" spans="1:18" ht="15" customHeight="1">
      <c r="A3261" t="str">
        <f t="shared" si="919"/>
        <v>JAPANWALA, SAAID</v>
      </c>
      <c r="B3261" t="str">
        <f t="shared" si="920"/>
        <v>806-173018</v>
      </c>
      <c r="C3261">
        <f t="shared" si="921"/>
        <v>93155045</v>
      </c>
      <c r="D3261" t="str">
        <f t="shared" si="922"/>
        <v>Checked Out</v>
      </c>
      <c r="E3261" t="str">
        <f t="shared" si="923"/>
        <v>CRS</v>
      </c>
      <c r="F3261" t="str">
        <f t="shared" si="924"/>
        <v>RACK</v>
      </c>
      <c r="G3261" t="str">
        <f t="shared" si="925"/>
        <v>SBK</v>
      </c>
      <c r="H3261">
        <f t="shared" si="926"/>
        <v>105</v>
      </c>
      <c r="I3261">
        <f t="shared" si="927"/>
        <v>42591</v>
      </c>
      <c r="J3261">
        <f t="shared" si="928"/>
        <v>42595</v>
      </c>
      <c r="K3261" t="str">
        <f t="shared" si="929"/>
        <v>NQQ1</v>
      </c>
      <c r="L3261">
        <f t="shared" si="930"/>
        <v>115</v>
      </c>
      <c r="M3261">
        <f t="shared" si="931"/>
        <v>4</v>
      </c>
      <c r="N3261">
        <f t="shared" si="932"/>
        <v>0</v>
      </c>
      <c r="O3261">
        <f t="shared" si="933"/>
        <v>0</v>
      </c>
      <c r="P3261" s="52" t="str">
        <f t="shared" si="934"/>
        <v>BOOKING.COM</v>
      </c>
      <c r="Q3261" s="52" t="str">
        <f t="shared" si="935"/>
        <v>*JBS HOTELS</v>
      </c>
      <c r="R3261" s="52" t="str">
        <f t="shared" si="936"/>
        <v>TOERKOOP REISBURO DE VEER</v>
      </c>
    </row>
    <row r="3262" spans="1:18" ht="15" customHeight="1">
      <c r="A3262" t="str">
        <f t="shared" si="919"/>
        <v>JAPANWALA, SAAID</v>
      </c>
      <c r="B3262" t="str">
        <f t="shared" si="920"/>
        <v>806-173018</v>
      </c>
      <c r="C3262">
        <f t="shared" si="921"/>
        <v>93155045</v>
      </c>
      <c r="D3262" t="str">
        <f t="shared" si="922"/>
        <v>Checked Out</v>
      </c>
      <c r="E3262" t="str">
        <f t="shared" si="923"/>
        <v>CRS</v>
      </c>
      <c r="F3262" t="str">
        <f t="shared" si="924"/>
        <v>RACK</v>
      </c>
      <c r="G3262" t="str">
        <f t="shared" si="925"/>
        <v>SBK</v>
      </c>
      <c r="H3262">
        <f t="shared" si="926"/>
        <v>105</v>
      </c>
      <c r="I3262">
        <f t="shared" si="927"/>
        <v>42591</v>
      </c>
      <c r="J3262">
        <f t="shared" si="928"/>
        <v>42595</v>
      </c>
      <c r="K3262" t="str">
        <f t="shared" si="929"/>
        <v>NQQ1</v>
      </c>
      <c r="L3262">
        <f t="shared" si="930"/>
        <v>115</v>
      </c>
      <c r="M3262">
        <f t="shared" si="931"/>
        <v>4</v>
      </c>
      <c r="N3262">
        <f t="shared" si="932"/>
        <v>0</v>
      </c>
      <c r="O3262">
        <f t="shared" si="933"/>
        <v>0</v>
      </c>
      <c r="P3262" s="52" t="str">
        <f t="shared" si="934"/>
        <v>BOOKING.COM</v>
      </c>
      <c r="Q3262" s="52" t="str">
        <f t="shared" si="935"/>
        <v>*JBS HOTELS</v>
      </c>
      <c r="R3262" s="52" t="str">
        <f t="shared" si="936"/>
        <v>TOERKOOP REISBURO DE VEER</v>
      </c>
    </row>
    <row r="3263" spans="1:18" ht="15" customHeight="1">
      <c r="A3263" t="str">
        <f t="shared" si="919"/>
        <v>JAPANWALA, SAAID</v>
      </c>
      <c r="B3263" t="str">
        <f t="shared" si="920"/>
        <v>806-173018</v>
      </c>
      <c r="C3263">
        <f t="shared" si="921"/>
        <v>93155045</v>
      </c>
      <c r="D3263" t="str">
        <f t="shared" si="922"/>
        <v>Checked Out</v>
      </c>
      <c r="E3263" t="str">
        <f t="shared" si="923"/>
        <v>CRS</v>
      </c>
      <c r="F3263" t="str">
        <f t="shared" si="924"/>
        <v>RACK</v>
      </c>
      <c r="G3263" t="str">
        <f t="shared" si="925"/>
        <v>SBK</v>
      </c>
      <c r="H3263">
        <f t="shared" si="926"/>
        <v>105</v>
      </c>
      <c r="I3263">
        <f t="shared" si="927"/>
        <v>42591</v>
      </c>
      <c r="J3263">
        <f t="shared" si="928"/>
        <v>42595</v>
      </c>
      <c r="K3263" t="str">
        <f t="shared" si="929"/>
        <v>NQQ1</v>
      </c>
      <c r="L3263">
        <f t="shared" si="930"/>
        <v>115</v>
      </c>
      <c r="M3263">
        <f t="shared" si="931"/>
        <v>4</v>
      </c>
      <c r="N3263">
        <f t="shared" si="932"/>
        <v>0</v>
      </c>
      <c r="O3263">
        <f t="shared" si="933"/>
        <v>0</v>
      </c>
      <c r="P3263" s="52" t="str">
        <f t="shared" si="934"/>
        <v>BOOKING.COM</v>
      </c>
      <c r="Q3263" s="52" t="str">
        <f t="shared" si="935"/>
        <v>*JBS HOTELS</v>
      </c>
      <c r="R3263" s="52" t="str">
        <f t="shared" si="936"/>
        <v>TOERKOOP REISBURO DE VEER</v>
      </c>
    </row>
    <row r="3264" spans="1:18" ht="15" customHeight="1">
      <c r="A3264" t="str">
        <f t="shared" si="919"/>
        <v>JAPANWALA, SAAID</v>
      </c>
      <c r="B3264" t="str">
        <f t="shared" si="920"/>
        <v>806-173018</v>
      </c>
      <c r="C3264">
        <f t="shared" si="921"/>
        <v>93155045</v>
      </c>
      <c r="D3264" t="str">
        <f t="shared" si="922"/>
        <v>Checked Out</v>
      </c>
      <c r="E3264" t="str">
        <f t="shared" si="923"/>
        <v>CRS</v>
      </c>
      <c r="F3264" t="str">
        <f t="shared" si="924"/>
        <v>RACK</v>
      </c>
      <c r="G3264" t="str">
        <f t="shared" si="925"/>
        <v>SBK</v>
      </c>
      <c r="H3264">
        <f t="shared" si="926"/>
        <v>105</v>
      </c>
      <c r="I3264">
        <f t="shared" si="927"/>
        <v>42591</v>
      </c>
      <c r="J3264">
        <f t="shared" si="928"/>
        <v>42595</v>
      </c>
      <c r="K3264" t="str">
        <f t="shared" si="929"/>
        <v>NQQ1</v>
      </c>
      <c r="L3264">
        <f t="shared" si="930"/>
        <v>115</v>
      </c>
      <c r="M3264">
        <f t="shared" si="931"/>
        <v>4</v>
      </c>
      <c r="N3264">
        <f t="shared" si="932"/>
        <v>0</v>
      </c>
      <c r="O3264">
        <f t="shared" si="933"/>
        <v>0</v>
      </c>
      <c r="P3264" s="52" t="str">
        <f t="shared" si="934"/>
        <v>BOOKING.COM</v>
      </c>
      <c r="Q3264" s="52" t="str">
        <f t="shared" si="935"/>
        <v>*JBS HOTELS</v>
      </c>
      <c r="R3264" s="52" t="str">
        <f t="shared" si="936"/>
        <v>TOERKOOP REISBURO DE VEER</v>
      </c>
    </row>
    <row r="3265" spans="1:18" ht="15" customHeight="1">
      <c r="A3265" t="str">
        <f t="shared" si="919"/>
        <v>JAPANWALA, SAAID</v>
      </c>
      <c r="B3265" t="str">
        <f t="shared" si="920"/>
        <v>806-173018</v>
      </c>
      <c r="C3265">
        <f t="shared" si="921"/>
        <v>93155045</v>
      </c>
      <c r="D3265" t="str">
        <f t="shared" si="922"/>
        <v>Checked Out</v>
      </c>
      <c r="E3265" t="str">
        <f t="shared" si="923"/>
        <v>CRS</v>
      </c>
      <c r="F3265" t="str">
        <f t="shared" si="924"/>
        <v>RACK</v>
      </c>
      <c r="G3265" t="str">
        <f t="shared" si="925"/>
        <v>SBK</v>
      </c>
      <c r="H3265">
        <f t="shared" si="926"/>
        <v>105</v>
      </c>
      <c r="I3265">
        <f t="shared" si="927"/>
        <v>42591</v>
      </c>
      <c r="J3265">
        <f t="shared" si="928"/>
        <v>42595</v>
      </c>
      <c r="K3265" t="str">
        <f t="shared" si="929"/>
        <v>NQQ1</v>
      </c>
      <c r="L3265">
        <f t="shared" si="930"/>
        <v>115</v>
      </c>
      <c r="M3265">
        <f t="shared" si="931"/>
        <v>4</v>
      </c>
      <c r="N3265">
        <f t="shared" si="932"/>
        <v>0</v>
      </c>
      <c r="O3265">
        <f t="shared" si="933"/>
        <v>0</v>
      </c>
      <c r="P3265" s="52" t="str">
        <f t="shared" si="934"/>
        <v>BOOKING.COM</v>
      </c>
      <c r="Q3265" s="52" t="str">
        <f t="shared" si="935"/>
        <v>*JBS HOTELS</v>
      </c>
      <c r="R3265" s="52" t="str">
        <f t="shared" si="936"/>
        <v>TOERKOOP REISBURO DE VEER</v>
      </c>
    </row>
    <row r="3266" spans="1:18" ht="15" customHeight="1">
      <c r="A3266" t="str">
        <f t="shared" si="919"/>
        <v>JAPANWALA, SAAID</v>
      </c>
      <c r="B3266" t="str">
        <f t="shared" si="920"/>
        <v>806-173018</v>
      </c>
      <c r="C3266">
        <f t="shared" si="921"/>
        <v>93155045</v>
      </c>
      <c r="D3266" t="str">
        <f t="shared" si="922"/>
        <v>Checked Out</v>
      </c>
      <c r="E3266" t="str">
        <f t="shared" si="923"/>
        <v>CRS</v>
      </c>
      <c r="F3266" t="str">
        <f t="shared" si="924"/>
        <v>RACK</v>
      </c>
      <c r="G3266" t="str">
        <f t="shared" si="925"/>
        <v>SBK</v>
      </c>
      <c r="H3266">
        <f t="shared" si="926"/>
        <v>105</v>
      </c>
      <c r="I3266">
        <f t="shared" si="927"/>
        <v>42591</v>
      </c>
      <c r="J3266">
        <f t="shared" si="928"/>
        <v>42595</v>
      </c>
      <c r="K3266" t="str">
        <f t="shared" si="929"/>
        <v>NQQ1</v>
      </c>
      <c r="L3266">
        <f t="shared" si="930"/>
        <v>115</v>
      </c>
      <c r="M3266">
        <f t="shared" si="931"/>
        <v>4</v>
      </c>
      <c r="N3266">
        <f t="shared" si="932"/>
        <v>0</v>
      </c>
      <c r="O3266">
        <f t="shared" si="933"/>
        <v>0</v>
      </c>
      <c r="P3266" s="52" t="str">
        <f t="shared" si="934"/>
        <v>BOOKING.COM</v>
      </c>
      <c r="Q3266" s="52" t="str">
        <f t="shared" si="935"/>
        <v>*JBS HOTELS</v>
      </c>
      <c r="R3266" s="52" t="str">
        <f t="shared" si="936"/>
        <v>TOERKOOP REISBURO DE VEER</v>
      </c>
    </row>
    <row r="3267" spans="1:18" ht="15" customHeight="1">
      <c r="A3267" t="str">
        <f t="shared" si="919"/>
        <v>JAPANWALA, SAAID</v>
      </c>
      <c r="B3267" t="str">
        <f t="shared" si="920"/>
        <v>806-173018</v>
      </c>
      <c r="C3267">
        <f t="shared" si="921"/>
        <v>93155045</v>
      </c>
      <c r="D3267" t="str">
        <f t="shared" si="922"/>
        <v>Checked Out</v>
      </c>
      <c r="E3267" t="str">
        <f t="shared" si="923"/>
        <v>CRS</v>
      </c>
      <c r="F3267" t="str">
        <f t="shared" si="924"/>
        <v>RACK</v>
      </c>
      <c r="G3267" t="str">
        <f t="shared" si="925"/>
        <v>SBK</v>
      </c>
      <c r="H3267">
        <f t="shared" si="926"/>
        <v>105</v>
      </c>
      <c r="I3267">
        <f t="shared" si="927"/>
        <v>42591</v>
      </c>
      <c r="J3267">
        <f t="shared" si="928"/>
        <v>42595</v>
      </c>
      <c r="K3267" t="str">
        <f t="shared" si="929"/>
        <v>NQQ1</v>
      </c>
      <c r="L3267">
        <f t="shared" si="930"/>
        <v>115</v>
      </c>
      <c r="M3267">
        <f t="shared" si="931"/>
        <v>4</v>
      </c>
      <c r="N3267">
        <f t="shared" si="932"/>
        <v>0</v>
      </c>
      <c r="O3267">
        <f t="shared" si="933"/>
        <v>0</v>
      </c>
      <c r="P3267" s="52" t="str">
        <f t="shared" si="934"/>
        <v>BOOKING.COM</v>
      </c>
      <c r="Q3267" s="52" t="str">
        <f t="shared" si="935"/>
        <v>*JBS HOTELS</v>
      </c>
      <c r="R3267" s="52" t="str">
        <f t="shared" si="936"/>
        <v>TOERKOOP REISBURO DE VEER</v>
      </c>
    </row>
    <row r="3268" spans="1:18" ht="15" customHeight="1">
      <c r="A3268" t="str">
        <f t="shared" si="919"/>
        <v>JAPANWALA, SAAID</v>
      </c>
      <c r="B3268" t="str">
        <f t="shared" si="920"/>
        <v>806-173018</v>
      </c>
      <c r="C3268">
        <f t="shared" si="921"/>
        <v>93155045</v>
      </c>
      <c r="D3268" t="str">
        <f t="shared" si="922"/>
        <v>Checked Out</v>
      </c>
      <c r="E3268" t="str">
        <f t="shared" si="923"/>
        <v>CRS</v>
      </c>
      <c r="F3268" t="str">
        <f t="shared" si="924"/>
        <v>RACK</v>
      </c>
      <c r="G3268" t="str">
        <f t="shared" si="925"/>
        <v>SBK</v>
      </c>
      <c r="H3268">
        <f t="shared" si="926"/>
        <v>105</v>
      </c>
      <c r="I3268">
        <f t="shared" si="927"/>
        <v>42591</v>
      </c>
      <c r="J3268">
        <f t="shared" si="928"/>
        <v>42595</v>
      </c>
      <c r="K3268" t="str">
        <f t="shared" si="929"/>
        <v>NQQ1</v>
      </c>
      <c r="L3268">
        <f t="shared" si="930"/>
        <v>115</v>
      </c>
      <c r="M3268">
        <f t="shared" si="931"/>
        <v>4</v>
      </c>
      <c r="N3268">
        <f t="shared" si="932"/>
        <v>0</v>
      </c>
      <c r="O3268">
        <f t="shared" si="933"/>
        <v>0</v>
      </c>
      <c r="P3268" s="52" t="str">
        <f t="shared" si="934"/>
        <v>BOOKING.COM</v>
      </c>
      <c r="Q3268" s="52" t="str">
        <f t="shared" si="935"/>
        <v>*JBS HOTELS</v>
      </c>
      <c r="R3268" s="52" t="str">
        <f t="shared" si="936"/>
        <v>TOERKOOP REISBURO DE VEER</v>
      </c>
    </row>
    <row r="3269" spans="1:18" ht="15" customHeight="1">
      <c r="A3269" t="str">
        <f t="shared" si="919"/>
        <v>JAPANWALA, SAAID</v>
      </c>
      <c r="B3269" t="str">
        <f t="shared" si="920"/>
        <v>806-173018</v>
      </c>
      <c r="C3269">
        <f t="shared" si="921"/>
        <v>93155045</v>
      </c>
      <c r="D3269" t="str">
        <f t="shared" si="922"/>
        <v>Checked Out</v>
      </c>
      <c r="E3269" t="str">
        <f t="shared" si="923"/>
        <v>CRS</v>
      </c>
      <c r="F3269" t="str">
        <f t="shared" si="924"/>
        <v>RACK</v>
      </c>
      <c r="G3269" t="str">
        <f t="shared" si="925"/>
        <v>SBK</v>
      </c>
      <c r="H3269">
        <f t="shared" si="926"/>
        <v>105</v>
      </c>
      <c r="I3269">
        <f t="shared" si="927"/>
        <v>42591</v>
      </c>
      <c r="J3269">
        <f t="shared" si="928"/>
        <v>42595</v>
      </c>
      <c r="K3269" t="str">
        <f t="shared" si="929"/>
        <v>NQQ1</v>
      </c>
      <c r="L3269">
        <f t="shared" si="930"/>
        <v>115</v>
      </c>
      <c r="M3269">
        <f t="shared" si="931"/>
        <v>4</v>
      </c>
      <c r="N3269">
        <f t="shared" si="932"/>
        <v>0</v>
      </c>
      <c r="O3269">
        <f t="shared" si="933"/>
        <v>0</v>
      </c>
      <c r="P3269" s="52" t="str">
        <f t="shared" si="934"/>
        <v>BOOKING.COM</v>
      </c>
      <c r="Q3269" s="52" t="str">
        <f t="shared" si="935"/>
        <v>*JBS HOTELS</v>
      </c>
      <c r="R3269" s="52" t="str">
        <f t="shared" si="936"/>
        <v>TOERKOOP REISBURO DE VEER</v>
      </c>
    </row>
    <row r="3270" spans="1:18" ht="15" customHeight="1">
      <c r="A3270" t="str">
        <f t="shared" si="919"/>
        <v>JAPANWALA, SAAID</v>
      </c>
      <c r="B3270" t="str">
        <f t="shared" si="920"/>
        <v>806-173018</v>
      </c>
      <c r="C3270">
        <f t="shared" si="921"/>
        <v>93155045</v>
      </c>
      <c r="D3270" t="str">
        <f t="shared" si="922"/>
        <v>Checked Out</v>
      </c>
      <c r="E3270" t="str">
        <f t="shared" si="923"/>
        <v>CRS</v>
      </c>
      <c r="F3270" t="str">
        <f t="shared" si="924"/>
        <v>RACK</v>
      </c>
      <c r="G3270" t="str">
        <f t="shared" si="925"/>
        <v>SBK</v>
      </c>
      <c r="H3270">
        <f t="shared" si="926"/>
        <v>105</v>
      </c>
      <c r="I3270">
        <f t="shared" si="927"/>
        <v>42591</v>
      </c>
      <c r="J3270">
        <f t="shared" si="928"/>
        <v>42595</v>
      </c>
      <c r="K3270" t="str">
        <f t="shared" si="929"/>
        <v>NQQ1</v>
      </c>
      <c r="L3270">
        <f t="shared" si="930"/>
        <v>115</v>
      </c>
      <c r="M3270">
        <f t="shared" si="931"/>
        <v>4</v>
      </c>
      <c r="N3270">
        <f t="shared" si="932"/>
        <v>0</v>
      </c>
      <c r="O3270">
        <f t="shared" si="933"/>
        <v>0</v>
      </c>
      <c r="P3270" s="52" t="str">
        <f t="shared" si="934"/>
        <v>BOOKING.COM</v>
      </c>
      <c r="Q3270" s="52" t="str">
        <f t="shared" si="935"/>
        <v>*JBS HOTELS</v>
      </c>
      <c r="R3270" s="52" t="str">
        <f t="shared" si="936"/>
        <v>TOERKOOP REISBURO DE VEER</v>
      </c>
    </row>
    <row r="3271" spans="1:18" ht="15" customHeight="1">
      <c r="A3271" t="str">
        <f t="shared" si="919"/>
        <v>JAPANWALA, SAAID</v>
      </c>
      <c r="B3271" t="str">
        <f t="shared" si="920"/>
        <v>806-173018</v>
      </c>
      <c r="C3271">
        <f t="shared" si="921"/>
        <v>93155045</v>
      </c>
      <c r="D3271" t="str">
        <f t="shared" si="922"/>
        <v>Checked Out</v>
      </c>
      <c r="E3271" t="str">
        <f t="shared" si="923"/>
        <v>CRS</v>
      </c>
      <c r="F3271" t="str">
        <f t="shared" si="924"/>
        <v>RACK</v>
      </c>
      <c r="G3271" t="str">
        <f t="shared" si="925"/>
        <v>SBK</v>
      </c>
      <c r="H3271">
        <f t="shared" si="926"/>
        <v>105</v>
      </c>
      <c r="I3271">
        <f t="shared" si="927"/>
        <v>42591</v>
      </c>
      <c r="J3271">
        <f t="shared" si="928"/>
        <v>42595</v>
      </c>
      <c r="K3271" t="str">
        <f t="shared" si="929"/>
        <v>NQQ1</v>
      </c>
      <c r="L3271">
        <f t="shared" si="930"/>
        <v>115</v>
      </c>
      <c r="M3271">
        <f t="shared" si="931"/>
        <v>4</v>
      </c>
      <c r="N3271">
        <f t="shared" si="932"/>
        <v>0</v>
      </c>
      <c r="O3271">
        <f t="shared" si="933"/>
        <v>0</v>
      </c>
      <c r="P3271" s="52" t="str">
        <f t="shared" si="934"/>
        <v>BOOKING.COM</v>
      </c>
      <c r="Q3271" s="52" t="str">
        <f t="shared" si="935"/>
        <v>*JBS HOTELS</v>
      </c>
      <c r="R3271" s="52" t="str">
        <f t="shared" si="936"/>
        <v>TOERKOOP REISBURO DE VEER</v>
      </c>
    </row>
    <row r="3272" spans="1:18" ht="15" customHeight="1">
      <c r="A3272" t="str">
        <f t="shared" si="919"/>
        <v>JAPANWALA, SAAID</v>
      </c>
      <c r="B3272" t="str">
        <f t="shared" si="920"/>
        <v>806-173018</v>
      </c>
      <c r="C3272">
        <f t="shared" si="921"/>
        <v>93155045</v>
      </c>
      <c r="D3272" t="str">
        <f t="shared" si="922"/>
        <v>Checked Out</v>
      </c>
      <c r="E3272" t="str">
        <f t="shared" si="923"/>
        <v>CRS</v>
      </c>
      <c r="F3272" t="str">
        <f t="shared" si="924"/>
        <v>RACK</v>
      </c>
      <c r="G3272" t="str">
        <f t="shared" si="925"/>
        <v>SBK</v>
      </c>
      <c r="H3272">
        <f t="shared" si="926"/>
        <v>105</v>
      </c>
      <c r="I3272">
        <f t="shared" si="927"/>
        <v>42591</v>
      </c>
      <c r="J3272">
        <f t="shared" si="928"/>
        <v>42595</v>
      </c>
      <c r="K3272" t="str">
        <f t="shared" si="929"/>
        <v>NQQ1</v>
      </c>
      <c r="L3272">
        <f t="shared" si="930"/>
        <v>115</v>
      </c>
      <c r="M3272">
        <f t="shared" si="931"/>
        <v>4</v>
      </c>
      <c r="N3272">
        <f t="shared" si="932"/>
        <v>0</v>
      </c>
      <c r="O3272">
        <f t="shared" si="933"/>
        <v>0</v>
      </c>
      <c r="P3272" s="52" t="str">
        <f t="shared" si="934"/>
        <v>BOOKING.COM</v>
      </c>
      <c r="Q3272" s="52" t="str">
        <f t="shared" si="935"/>
        <v>*JBS HOTELS</v>
      </c>
      <c r="R3272" s="52" t="str">
        <f t="shared" si="936"/>
        <v>TOERKOOP REISBURO DE VEER</v>
      </c>
    </row>
    <row r="3273" spans="1:18" ht="15" customHeight="1">
      <c r="A3273" t="str">
        <f t="shared" si="919"/>
        <v>JAPANWALA, SAAID</v>
      </c>
      <c r="B3273" t="str">
        <f t="shared" si="920"/>
        <v>806-173018</v>
      </c>
      <c r="C3273">
        <f t="shared" si="921"/>
        <v>93155045</v>
      </c>
      <c r="D3273" t="str">
        <f t="shared" si="922"/>
        <v>Checked Out</v>
      </c>
      <c r="E3273" t="str">
        <f t="shared" si="923"/>
        <v>CRS</v>
      </c>
      <c r="F3273" t="str">
        <f t="shared" si="924"/>
        <v>RACK</v>
      </c>
      <c r="G3273" t="str">
        <f t="shared" si="925"/>
        <v>SBK</v>
      </c>
      <c r="H3273">
        <f t="shared" si="926"/>
        <v>105</v>
      </c>
      <c r="I3273">
        <f t="shared" si="927"/>
        <v>42591</v>
      </c>
      <c r="J3273">
        <f t="shared" si="928"/>
        <v>42595</v>
      </c>
      <c r="K3273" t="str">
        <f t="shared" si="929"/>
        <v>NQQ1</v>
      </c>
      <c r="L3273">
        <f t="shared" si="930"/>
        <v>115</v>
      </c>
      <c r="M3273">
        <f t="shared" si="931"/>
        <v>4</v>
      </c>
      <c r="N3273">
        <f t="shared" si="932"/>
        <v>0</v>
      </c>
      <c r="O3273">
        <f t="shared" si="933"/>
        <v>0</v>
      </c>
      <c r="P3273" s="52" t="str">
        <f t="shared" si="934"/>
        <v>BOOKING.COM</v>
      </c>
      <c r="Q3273" s="52" t="str">
        <f t="shared" si="935"/>
        <v>*JBS HOTELS</v>
      </c>
      <c r="R3273" s="52" t="str">
        <f t="shared" si="936"/>
        <v>TOERKOOP REISBURO DE VEER</v>
      </c>
    </row>
    <row r="3274" spans="1:18" ht="15" customHeight="1">
      <c r="A3274" t="str">
        <f t="shared" si="919"/>
        <v>JAPANWALA, SAAID</v>
      </c>
      <c r="B3274" t="str">
        <f t="shared" si="920"/>
        <v>806-173018</v>
      </c>
      <c r="C3274">
        <f t="shared" si="921"/>
        <v>93155045</v>
      </c>
      <c r="D3274" t="str">
        <f t="shared" si="922"/>
        <v>Checked Out</v>
      </c>
      <c r="E3274" t="str">
        <f t="shared" si="923"/>
        <v>CRS</v>
      </c>
      <c r="F3274" t="str">
        <f t="shared" si="924"/>
        <v>RACK</v>
      </c>
      <c r="G3274" t="str">
        <f t="shared" si="925"/>
        <v>SBK</v>
      </c>
      <c r="H3274">
        <f t="shared" si="926"/>
        <v>105</v>
      </c>
      <c r="I3274">
        <f t="shared" si="927"/>
        <v>42591</v>
      </c>
      <c r="J3274">
        <f t="shared" si="928"/>
        <v>42595</v>
      </c>
      <c r="K3274" t="str">
        <f t="shared" si="929"/>
        <v>NQQ1</v>
      </c>
      <c r="L3274">
        <f t="shared" si="930"/>
        <v>115</v>
      </c>
      <c r="M3274">
        <f t="shared" si="931"/>
        <v>4</v>
      </c>
      <c r="N3274">
        <f t="shared" si="932"/>
        <v>0</v>
      </c>
      <c r="O3274">
        <f t="shared" si="933"/>
        <v>0</v>
      </c>
      <c r="P3274" s="52" t="str">
        <f t="shared" si="934"/>
        <v>BOOKING.COM</v>
      </c>
      <c r="Q3274" s="52" t="str">
        <f t="shared" si="935"/>
        <v>*JBS HOTELS</v>
      </c>
      <c r="R3274" s="52" t="str">
        <f t="shared" si="936"/>
        <v>TOERKOOP REISBURO DE VEER</v>
      </c>
    </row>
    <row r="3275" spans="1:18" ht="15" customHeight="1">
      <c r="A3275" t="str">
        <f t="shared" si="919"/>
        <v>JAPANWALA, SAAID</v>
      </c>
      <c r="B3275" t="str">
        <f t="shared" si="920"/>
        <v>806-173018</v>
      </c>
      <c r="C3275">
        <f t="shared" si="921"/>
        <v>93155045</v>
      </c>
      <c r="D3275" t="str">
        <f t="shared" si="922"/>
        <v>Checked Out</v>
      </c>
      <c r="E3275" t="str">
        <f t="shared" si="923"/>
        <v>CRS</v>
      </c>
      <c r="F3275" t="str">
        <f t="shared" si="924"/>
        <v>RACK</v>
      </c>
      <c r="G3275" t="str">
        <f t="shared" si="925"/>
        <v>SBK</v>
      </c>
      <c r="H3275">
        <f t="shared" si="926"/>
        <v>105</v>
      </c>
      <c r="I3275">
        <f t="shared" si="927"/>
        <v>42591</v>
      </c>
      <c r="J3275">
        <f t="shared" si="928"/>
        <v>42595</v>
      </c>
      <c r="K3275" t="str">
        <f t="shared" si="929"/>
        <v>NQQ1</v>
      </c>
      <c r="L3275">
        <f t="shared" si="930"/>
        <v>115</v>
      </c>
      <c r="M3275">
        <f t="shared" si="931"/>
        <v>4</v>
      </c>
      <c r="N3275">
        <f t="shared" si="932"/>
        <v>0</v>
      </c>
      <c r="O3275">
        <f t="shared" si="933"/>
        <v>0</v>
      </c>
      <c r="P3275" s="52" t="str">
        <f t="shared" si="934"/>
        <v>BOOKING.COM</v>
      </c>
      <c r="Q3275" s="52" t="str">
        <f t="shared" si="935"/>
        <v>*JBS HOTELS</v>
      </c>
      <c r="R3275" s="52" t="str">
        <f t="shared" si="936"/>
        <v>TOERKOOP REISBURO DE VEER</v>
      </c>
    </row>
    <row r="3276" spans="1:18" ht="15" customHeight="1">
      <c r="A3276" t="str">
        <f t="shared" si="919"/>
        <v>JAPANWALA, SAAID</v>
      </c>
      <c r="B3276" t="str">
        <f t="shared" si="920"/>
        <v>806-173018</v>
      </c>
      <c r="C3276">
        <f t="shared" si="921"/>
        <v>93155045</v>
      </c>
      <c r="D3276" t="str">
        <f t="shared" si="922"/>
        <v>Checked Out</v>
      </c>
      <c r="E3276" t="str">
        <f t="shared" si="923"/>
        <v>CRS</v>
      </c>
      <c r="F3276" t="str">
        <f t="shared" si="924"/>
        <v>RACK</v>
      </c>
      <c r="G3276" t="str">
        <f t="shared" si="925"/>
        <v>SBK</v>
      </c>
      <c r="H3276">
        <f t="shared" si="926"/>
        <v>105</v>
      </c>
      <c r="I3276">
        <f t="shared" si="927"/>
        <v>42591</v>
      </c>
      <c r="J3276">
        <f t="shared" si="928"/>
        <v>42595</v>
      </c>
      <c r="K3276" t="str">
        <f t="shared" si="929"/>
        <v>NQQ1</v>
      </c>
      <c r="L3276">
        <f t="shared" si="930"/>
        <v>115</v>
      </c>
      <c r="M3276">
        <f t="shared" si="931"/>
        <v>4</v>
      </c>
      <c r="N3276">
        <f t="shared" si="932"/>
        <v>0</v>
      </c>
      <c r="O3276">
        <f t="shared" si="933"/>
        <v>0</v>
      </c>
      <c r="P3276" s="52" t="str">
        <f t="shared" si="934"/>
        <v>BOOKING.COM</v>
      </c>
      <c r="Q3276" s="52" t="str">
        <f t="shared" si="935"/>
        <v>*JBS HOTELS</v>
      </c>
      <c r="R3276" s="52" t="str">
        <f t="shared" si="936"/>
        <v>TOERKOOP REISBURO DE VEER</v>
      </c>
    </row>
    <row r="3277" spans="1:18" ht="15" customHeight="1">
      <c r="A3277" t="str">
        <f t="shared" si="919"/>
        <v>JAPANWALA, SAAID</v>
      </c>
      <c r="B3277" t="str">
        <f t="shared" si="920"/>
        <v>806-173018</v>
      </c>
      <c r="C3277">
        <f t="shared" si="921"/>
        <v>93155045</v>
      </c>
      <c r="D3277" t="str">
        <f t="shared" si="922"/>
        <v>Checked Out</v>
      </c>
      <c r="E3277" t="str">
        <f t="shared" si="923"/>
        <v>CRS</v>
      </c>
      <c r="F3277" t="str">
        <f t="shared" si="924"/>
        <v>RACK</v>
      </c>
      <c r="G3277" t="str">
        <f t="shared" si="925"/>
        <v>SBK</v>
      </c>
      <c r="H3277">
        <f t="shared" si="926"/>
        <v>105</v>
      </c>
      <c r="I3277">
        <f t="shared" si="927"/>
        <v>42591</v>
      </c>
      <c r="J3277">
        <f t="shared" si="928"/>
        <v>42595</v>
      </c>
      <c r="K3277" t="str">
        <f t="shared" si="929"/>
        <v>NQQ1</v>
      </c>
      <c r="L3277">
        <f t="shared" si="930"/>
        <v>115</v>
      </c>
      <c r="M3277">
        <f t="shared" si="931"/>
        <v>4</v>
      </c>
      <c r="N3277">
        <f t="shared" si="932"/>
        <v>0</v>
      </c>
      <c r="O3277">
        <f t="shared" si="933"/>
        <v>0</v>
      </c>
      <c r="P3277" s="52" t="str">
        <f t="shared" si="934"/>
        <v>BOOKING.COM</v>
      </c>
      <c r="Q3277" s="52" t="str">
        <f t="shared" si="935"/>
        <v>*JBS HOTELS</v>
      </c>
      <c r="R3277" s="52" t="str">
        <f t="shared" si="936"/>
        <v>TOERKOOP REISBURO DE VEER</v>
      </c>
    </row>
    <row r="3278" spans="1:18" ht="15" customHeight="1">
      <c r="A3278" t="str">
        <f t="shared" si="919"/>
        <v>JAPANWALA, SAAID</v>
      </c>
      <c r="B3278" t="str">
        <f t="shared" si="920"/>
        <v>806-173018</v>
      </c>
      <c r="C3278">
        <f t="shared" si="921"/>
        <v>93155045</v>
      </c>
      <c r="D3278" t="str">
        <f t="shared" si="922"/>
        <v>Checked Out</v>
      </c>
      <c r="E3278" t="str">
        <f t="shared" si="923"/>
        <v>CRS</v>
      </c>
      <c r="F3278" t="str">
        <f t="shared" si="924"/>
        <v>RACK</v>
      </c>
      <c r="G3278" t="str">
        <f t="shared" si="925"/>
        <v>SBK</v>
      </c>
      <c r="H3278">
        <f t="shared" si="926"/>
        <v>105</v>
      </c>
      <c r="I3278">
        <f t="shared" si="927"/>
        <v>42591</v>
      </c>
      <c r="J3278">
        <f t="shared" si="928"/>
        <v>42595</v>
      </c>
      <c r="K3278" t="str">
        <f t="shared" si="929"/>
        <v>NQQ1</v>
      </c>
      <c r="L3278">
        <f t="shared" si="930"/>
        <v>115</v>
      </c>
      <c r="M3278">
        <f t="shared" si="931"/>
        <v>4</v>
      </c>
      <c r="N3278">
        <f t="shared" si="932"/>
        <v>0</v>
      </c>
      <c r="O3278">
        <f t="shared" si="933"/>
        <v>0</v>
      </c>
      <c r="P3278" s="52" t="str">
        <f t="shared" si="934"/>
        <v>BOOKING.COM</v>
      </c>
      <c r="Q3278" s="52" t="str">
        <f t="shared" si="935"/>
        <v>*JBS HOTELS</v>
      </c>
      <c r="R3278" s="52" t="str">
        <f t="shared" si="936"/>
        <v>TOERKOOP REISBURO DE VEER</v>
      </c>
    </row>
    <row r="3279" spans="1:18" ht="15" customHeight="1">
      <c r="A3279" t="str">
        <f t="shared" si="919"/>
        <v>JAPANWALA, SAAID</v>
      </c>
      <c r="B3279" t="str">
        <f t="shared" si="920"/>
        <v>806-173018</v>
      </c>
      <c r="C3279">
        <f t="shared" si="921"/>
        <v>93155045</v>
      </c>
      <c r="D3279" t="str">
        <f t="shared" si="922"/>
        <v>Checked Out</v>
      </c>
      <c r="E3279" t="str">
        <f t="shared" si="923"/>
        <v>CRS</v>
      </c>
      <c r="F3279" t="str">
        <f t="shared" si="924"/>
        <v>RACK</v>
      </c>
      <c r="G3279" t="str">
        <f t="shared" si="925"/>
        <v>SBK</v>
      </c>
      <c r="H3279">
        <f t="shared" si="926"/>
        <v>105</v>
      </c>
      <c r="I3279">
        <f t="shared" si="927"/>
        <v>42591</v>
      </c>
      <c r="J3279">
        <f t="shared" si="928"/>
        <v>42595</v>
      </c>
      <c r="K3279" t="str">
        <f t="shared" si="929"/>
        <v>NQQ1</v>
      </c>
      <c r="L3279">
        <f t="shared" si="930"/>
        <v>115</v>
      </c>
      <c r="M3279">
        <f t="shared" si="931"/>
        <v>4</v>
      </c>
      <c r="N3279">
        <f t="shared" si="932"/>
        <v>0</v>
      </c>
      <c r="O3279">
        <f t="shared" si="933"/>
        <v>0</v>
      </c>
      <c r="P3279" s="52" t="str">
        <f t="shared" si="934"/>
        <v>BOOKING.COM</v>
      </c>
      <c r="Q3279" s="52" t="str">
        <f t="shared" si="935"/>
        <v>*JBS HOTELS</v>
      </c>
      <c r="R3279" s="52" t="str">
        <f t="shared" si="936"/>
        <v>TOERKOOP REISBURO DE VEER</v>
      </c>
    </row>
    <row r="3280" spans="1:18" ht="15" customHeight="1">
      <c r="A3280" t="str">
        <f t="shared" si="919"/>
        <v>JAPANWALA, SAAID</v>
      </c>
      <c r="B3280" t="str">
        <f t="shared" si="920"/>
        <v>806-173018</v>
      </c>
      <c r="C3280">
        <f t="shared" si="921"/>
        <v>93155045</v>
      </c>
      <c r="D3280" t="str">
        <f t="shared" si="922"/>
        <v>Checked Out</v>
      </c>
      <c r="E3280" t="str">
        <f t="shared" si="923"/>
        <v>CRS</v>
      </c>
      <c r="F3280" t="str">
        <f t="shared" si="924"/>
        <v>RACK</v>
      </c>
      <c r="G3280" t="str">
        <f t="shared" si="925"/>
        <v>SBK</v>
      </c>
      <c r="H3280">
        <f t="shared" si="926"/>
        <v>105</v>
      </c>
      <c r="I3280">
        <f t="shared" si="927"/>
        <v>42591</v>
      </c>
      <c r="J3280">
        <f t="shared" si="928"/>
        <v>42595</v>
      </c>
      <c r="K3280" t="str">
        <f t="shared" si="929"/>
        <v>NQQ1</v>
      </c>
      <c r="L3280">
        <f t="shared" si="930"/>
        <v>115</v>
      </c>
      <c r="M3280">
        <f t="shared" si="931"/>
        <v>4</v>
      </c>
      <c r="N3280">
        <f t="shared" si="932"/>
        <v>0</v>
      </c>
      <c r="O3280">
        <f t="shared" si="933"/>
        <v>0</v>
      </c>
      <c r="P3280" s="52" t="str">
        <f t="shared" si="934"/>
        <v>BOOKING.COM</v>
      </c>
      <c r="Q3280" s="52" t="str">
        <f t="shared" si="935"/>
        <v>*JBS HOTELS</v>
      </c>
      <c r="R3280" s="52" t="str">
        <f t="shared" si="936"/>
        <v>TOERKOOP REISBURO DE VEER</v>
      </c>
    </row>
    <row r="3281" spans="1:18" ht="15" customHeight="1">
      <c r="A3281" t="str">
        <f t="shared" si="919"/>
        <v>JAPANWALA, SAAID</v>
      </c>
      <c r="B3281" t="str">
        <f t="shared" si="920"/>
        <v>806-173018</v>
      </c>
      <c r="C3281">
        <f t="shared" si="921"/>
        <v>93155045</v>
      </c>
      <c r="D3281" t="str">
        <f t="shared" si="922"/>
        <v>Checked Out</v>
      </c>
      <c r="E3281" t="str">
        <f t="shared" si="923"/>
        <v>CRS</v>
      </c>
      <c r="F3281" t="str">
        <f t="shared" si="924"/>
        <v>RACK</v>
      </c>
      <c r="G3281" t="str">
        <f t="shared" si="925"/>
        <v>SBK</v>
      </c>
      <c r="H3281">
        <f t="shared" si="926"/>
        <v>105</v>
      </c>
      <c r="I3281">
        <f t="shared" si="927"/>
        <v>42591</v>
      </c>
      <c r="J3281">
        <f t="shared" si="928"/>
        <v>42595</v>
      </c>
      <c r="K3281" t="str">
        <f t="shared" si="929"/>
        <v>NQQ1</v>
      </c>
      <c r="L3281">
        <f t="shared" si="930"/>
        <v>115</v>
      </c>
      <c r="M3281">
        <f t="shared" si="931"/>
        <v>4</v>
      </c>
      <c r="N3281">
        <f t="shared" si="932"/>
        <v>0</v>
      </c>
      <c r="O3281">
        <f t="shared" si="933"/>
        <v>0</v>
      </c>
      <c r="P3281" s="52" t="str">
        <f t="shared" si="934"/>
        <v>BOOKING.COM</v>
      </c>
      <c r="Q3281" s="52" t="str">
        <f t="shared" si="935"/>
        <v>*JBS HOTELS</v>
      </c>
      <c r="R3281" s="52" t="str">
        <f t="shared" si="936"/>
        <v>TOERKOOP REISBURO DE VEER</v>
      </c>
    </row>
    <row r="3282" spans="1:18" ht="15" customHeight="1">
      <c r="A3282" t="str">
        <f t="shared" si="919"/>
        <v>JAPANWALA, SAAID</v>
      </c>
      <c r="B3282" t="str">
        <f t="shared" si="920"/>
        <v>806-173018</v>
      </c>
      <c r="C3282">
        <f t="shared" si="921"/>
        <v>93155045</v>
      </c>
      <c r="D3282" t="str">
        <f t="shared" si="922"/>
        <v>Checked Out</v>
      </c>
      <c r="E3282" t="str">
        <f t="shared" si="923"/>
        <v>CRS</v>
      </c>
      <c r="F3282" t="str">
        <f t="shared" si="924"/>
        <v>RACK</v>
      </c>
      <c r="G3282" t="str">
        <f t="shared" si="925"/>
        <v>SBK</v>
      </c>
      <c r="H3282">
        <f t="shared" si="926"/>
        <v>105</v>
      </c>
      <c r="I3282">
        <f t="shared" si="927"/>
        <v>42591</v>
      </c>
      <c r="J3282">
        <f t="shared" si="928"/>
        <v>42595</v>
      </c>
      <c r="K3282" t="str">
        <f t="shared" si="929"/>
        <v>NQQ1</v>
      </c>
      <c r="L3282">
        <f t="shared" si="930"/>
        <v>115</v>
      </c>
      <c r="M3282">
        <f t="shared" si="931"/>
        <v>4</v>
      </c>
      <c r="N3282">
        <f t="shared" si="932"/>
        <v>0</v>
      </c>
      <c r="O3282">
        <f t="shared" si="933"/>
        <v>0</v>
      </c>
      <c r="P3282" s="52" t="str">
        <f t="shared" si="934"/>
        <v>BOOKING.COM</v>
      </c>
      <c r="Q3282" s="52" t="str">
        <f t="shared" si="935"/>
        <v>*JBS HOTELS</v>
      </c>
      <c r="R3282" s="52" t="str">
        <f t="shared" si="936"/>
        <v>TOERKOOP REISBURO DE VEER</v>
      </c>
    </row>
    <row r="3283" spans="1:18" ht="15" customHeight="1">
      <c r="A3283" t="str">
        <f t="shared" si="919"/>
        <v>JAPANWALA, SAAID</v>
      </c>
      <c r="B3283" t="str">
        <f t="shared" si="920"/>
        <v>806-173018</v>
      </c>
      <c r="C3283">
        <f t="shared" si="921"/>
        <v>93155045</v>
      </c>
      <c r="D3283" t="str">
        <f t="shared" si="922"/>
        <v>Checked Out</v>
      </c>
      <c r="E3283" t="str">
        <f t="shared" si="923"/>
        <v>CRS</v>
      </c>
      <c r="F3283" t="str">
        <f t="shared" si="924"/>
        <v>RACK</v>
      </c>
      <c r="G3283" t="str">
        <f t="shared" si="925"/>
        <v>SBK</v>
      </c>
      <c r="H3283">
        <f t="shared" si="926"/>
        <v>105</v>
      </c>
      <c r="I3283">
        <f t="shared" si="927"/>
        <v>42591</v>
      </c>
      <c r="J3283">
        <f t="shared" si="928"/>
        <v>42595</v>
      </c>
      <c r="K3283" t="str">
        <f t="shared" si="929"/>
        <v>NQQ1</v>
      </c>
      <c r="L3283">
        <f t="shared" si="930"/>
        <v>115</v>
      </c>
      <c r="M3283">
        <f t="shared" si="931"/>
        <v>4</v>
      </c>
      <c r="N3283">
        <f t="shared" si="932"/>
        <v>0</v>
      </c>
      <c r="O3283">
        <f t="shared" si="933"/>
        <v>0</v>
      </c>
      <c r="P3283" s="52" t="str">
        <f t="shared" si="934"/>
        <v>BOOKING.COM</v>
      </c>
      <c r="Q3283" s="52" t="str">
        <f t="shared" si="935"/>
        <v>*JBS HOTELS</v>
      </c>
      <c r="R3283" s="52" t="str">
        <f t="shared" si="936"/>
        <v>TOERKOOP REISBURO DE VEER</v>
      </c>
    </row>
    <row r="3284" spans="1:18" ht="15" customHeight="1">
      <c r="A3284" t="str">
        <f t="shared" si="919"/>
        <v>JAPANWALA, SAAID</v>
      </c>
      <c r="B3284" t="str">
        <f t="shared" si="920"/>
        <v>806-173018</v>
      </c>
      <c r="C3284">
        <f t="shared" si="921"/>
        <v>93155045</v>
      </c>
      <c r="D3284" t="str">
        <f t="shared" si="922"/>
        <v>Checked Out</v>
      </c>
      <c r="E3284" t="str">
        <f t="shared" si="923"/>
        <v>CRS</v>
      </c>
      <c r="F3284" t="str">
        <f t="shared" si="924"/>
        <v>RACK</v>
      </c>
      <c r="G3284" t="str">
        <f t="shared" si="925"/>
        <v>SBK</v>
      </c>
      <c r="H3284">
        <f t="shared" si="926"/>
        <v>105</v>
      </c>
      <c r="I3284">
        <f t="shared" si="927"/>
        <v>42591</v>
      </c>
      <c r="J3284">
        <f t="shared" si="928"/>
        <v>42595</v>
      </c>
      <c r="K3284" t="str">
        <f t="shared" si="929"/>
        <v>NQQ1</v>
      </c>
      <c r="L3284">
        <f t="shared" si="930"/>
        <v>115</v>
      </c>
      <c r="M3284">
        <f t="shared" si="931"/>
        <v>4</v>
      </c>
      <c r="N3284">
        <f t="shared" si="932"/>
        <v>0</v>
      </c>
      <c r="O3284">
        <f t="shared" si="933"/>
        <v>0</v>
      </c>
      <c r="P3284" s="52" t="str">
        <f t="shared" si="934"/>
        <v>BOOKING.COM</v>
      </c>
      <c r="Q3284" s="52" t="str">
        <f t="shared" si="935"/>
        <v>*JBS HOTELS</v>
      </c>
      <c r="R3284" s="52" t="str">
        <f t="shared" si="936"/>
        <v>TOERKOOP REISBURO DE VEER</v>
      </c>
    </row>
    <row r="3285" spans="1:18" ht="15" customHeight="1">
      <c r="A3285" t="str">
        <f t="shared" si="919"/>
        <v>JAPANWALA, SAAID</v>
      </c>
      <c r="B3285" t="str">
        <f t="shared" si="920"/>
        <v>806-173018</v>
      </c>
      <c r="C3285">
        <f t="shared" si="921"/>
        <v>93155045</v>
      </c>
      <c r="D3285" t="str">
        <f t="shared" si="922"/>
        <v>Checked Out</v>
      </c>
      <c r="E3285" t="str">
        <f t="shared" si="923"/>
        <v>CRS</v>
      </c>
      <c r="F3285" t="str">
        <f t="shared" si="924"/>
        <v>RACK</v>
      </c>
      <c r="G3285" t="str">
        <f t="shared" si="925"/>
        <v>SBK</v>
      </c>
      <c r="H3285">
        <f t="shared" si="926"/>
        <v>105</v>
      </c>
      <c r="I3285">
        <f t="shared" si="927"/>
        <v>42591</v>
      </c>
      <c r="J3285">
        <f t="shared" si="928"/>
        <v>42595</v>
      </c>
      <c r="K3285" t="str">
        <f t="shared" si="929"/>
        <v>NQQ1</v>
      </c>
      <c r="L3285">
        <f t="shared" si="930"/>
        <v>115</v>
      </c>
      <c r="M3285">
        <f t="shared" si="931"/>
        <v>4</v>
      </c>
      <c r="N3285">
        <f t="shared" si="932"/>
        <v>0</v>
      </c>
      <c r="O3285">
        <f t="shared" si="933"/>
        <v>0</v>
      </c>
      <c r="P3285" s="52" t="str">
        <f t="shared" si="934"/>
        <v>BOOKING.COM</v>
      </c>
      <c r="Q3285" s="52" t="str">
        <f t="shared" si="935"/>
        <v>*JBS HOTELS</v>
      </c>
      <c r="R3285" s="52" t="str">
        <f t="shared" si="936"/>
        <v>TOERKOOP REISBURO DE VEER</v>
      </c>
    </row>
    <row r="3286" spans="1:18" ht="15" customHeight="1">
      <c r="A3286" t="str">
        <f t="shared" si="919"/>
        <v>JAPANWALA, SAAID</v>
      </c>
      <c r="B3286" t="str">
        <f t="shared" si="920"/>
        <v>806-173018</v>
      </c>
      <c r="C3286">
        <f t="shared" si="921"/>
        <v>93155045</v>
      </c>
      <c r="D3286" t="str">
        <f t="shared" si="922"/>
        <v>Checked Out</v>
      </c>
      <c r="E3286" t="str">
        <f t="shared" si="923"/>
        <v>CRS</v>
      </c>
      <c r="F3286" t="str">
        <f t="shared" si="924"/>
        <v>RACK</v>
      </c>
      <c r="G3286" t="str">
        <f t="shared" si="925"/>
        <v>SBK</v>
      </c>
      <c r="H3286">
        <f t="shared" si="926"/>
        <v>105</v>
      </c>
      <c r="I3286">
        <f t="shared" si="927"/>
        <v>42591</v>
      </c>
      <c r="J3286">
        <f t="shared" si="928"/>
        <v>42595</v>
      </c>
      <c r="K3286" t="str">
        <f t="shared" si="929"/>
        <v>NQQ1</v>
      </c>
      <c r="L3286">
        <f t="shared" si="930"/>
        <v>115</v>
      </c>
      <c r="M3286">
        <f t="shared" si="931"/>
        <v>4</v>
      </c>
      <c r="N3286">
        <f t="shared" si="932"/>
        <v>0</v>
      </c>
      <c r="O3286">
        <f t="shared" si="933"/>
        <v>0</v>
      </c>
      <c r="P3286" s="52" t="str">
        <f t="shared" si="934"/>
        <v>BOOKING.COM</v>
      </c>
      <c r="Q3286" s="52" t="str">
        <f t="shared" si="935"/>
        <v>*JBS HOTELS</v>
      </c>
      <c r="R3286" s="52" t="str">
        <f t="shared" si="936"/>
        <v>TOERKOOP REISBURO DE VEER</v>
      </c>
    </row>
    <row r="3287" spans="1:18" ht="15" customHeight="1">
      <c r="A3287" t="str">
        <f t="shared" si="919"/>
        <v>JAPANWALA, SAAID</v>
      </c>
      <c r="B3287" t="str">
        <f t="shared" si="920"/>
        <v>806-173018</v>
      </c>
      <c r="C3287">
        <f t="shared" si="921"/>
        <v>93155045</v>
      </c>
      <c r="D3287" t="str">
        <f t="shared" si="922"/>
        <v>Checked Out</v>
      </c>
      <c r="E3287" t="str">
        <f t="shared" si="923"/>
        <v>CRS</v>
      </c>
      <c r="F3287" t="str">
        <f t="shared" si="924"/>
        <v>RACK</v>
      </c>
      <c r="G3287" t="str">
        <f t="shared" si="925"/>
        <v>SBK</v>
      </c>
      <c r="H3287">
        <f t="shared" si="926"/>
        <v>105</v>
      </c>
      <c r="I3287">
        <f t="shared" si="927"/>
        <v>42591</v>
      </c>
      <c r="J3287">
        <f t="shared" si="928"/>
        <v>42595</v>
      </c>
      <c r="K3287" t="str">
        <f t="shared" si="929"/>
        <v>NQQ1</v>
      </c>
      <c r="L3287">
        <f t="shared" si="930"/>
        <v>115</v>
      </c>
      <c r="M3287">
        <f t="shared" si="931"/>
        <v>4</v>
      </c>
      <c r="N3287">
        <f t="shared" si="932"/>
        <v>0</v>
      </c>
      <c r="O3287">
        <f t="shared" si="933"/>
        <v>0</v>
      </c>
      <c r="P3287" s="52" t="str">
        <f t="shared" si="934"/>
        <v>BOOKING.COM</v>
      </c>
      <c r="Q3287" s="52" t="str">
        <f t="shared" si="935"/>
        <v>*JBS HOTELS</v>
      </c>
      <c r="R3287" s="52" t="str">
        <f t="shared" si="936"/>
        <v>TOERKOOP REISBURO DE VEER</v>
      </c>
    </row>
    <row r="3288" spans="1:18" ht="15" customHeight="1">
      <c r="A3288" t="str">
        <f t="shared" si="919"/>
        <v>JAPANWALA, SAAID</v>
      </c>
      <c r="B3288" t="str">
        <f t="shared" si="920"/>
        <v>806-173018</v>
      </c>
      <c r="C3288">
        <f t="shared" si="921"/>
        <v>93155045</v>
      </c>
      <c r="D3288" t="str">
        <f t="shared" si="922"/>
        <v>Checked Out</v>
      </c>
      <c r="E3288" t="str">
        <f t="shared" si="923"/>
        <v>CRS</v>
      </c>
      <c r="F3288" t="str">
        <f t="shared" si="924"/>
        <v>RACK</v>
      </c>
      <c r="G3288" t="str">
        <f t="shared" si="925"/>
        <v>SBK</v>
      </c>
      <c r="H3288">
        <f t="shared" si="926"/>
        <v>105</v>
      </c>
      <c r="I3288">
        <f t="shared" si="927"/>
        <v>42591</v>
      </c>
      <c r="J3288">
        <f t="shared" si="928"/>
        <v>42595</v>
      </c>
      <c r="K3288" t="str">
        <f t="shared" si="929"/>
        <v>NQQ1</v>
      </c>
      <c r="L3288">
        <f t="shared" si="930"/>
        <v>115</v>
      </c>
      <c r="M3288">
        <f t="shared" si="931"/>
        <v>4</v>
      </c>
      <c r="N3288">
        <f t="shared" si="932"/>
        <v>0</v>
      </c>
      <c r="O3288">
        <f t="shared" si="933"/>
        <v>0</v>
      </c>
      <c r="P3288" s="52" t="str">
        <f t="shared" si="934"/>
        <v>BOOKING.COM</v>
      </c>
      <c r="Q3288" s="52" t="str">
        <f t="shared" si="935"/>
        <v>*JBS HOTELS</v>
      </c>
      <c r="R3288" s="52" t="str">
        <f t="shared" si="936"/>
        <v>TOERKOOP REISBURO DE VEER</v>
      </c>
    </row>
    <row r="3289" spans="1:18" ht="15" customHeight="1">
      <c r="A3289" t="str">
        <f t="shared" si="919"/>
        <v>JAPANWALA, SAAID</v>
      </c>
      <c r="B3289" t="str">
        <f t="shared" si="920"/>
        <v>806-173018</v>
      </c>
      <c r="C3289">
        <f t="shared" si="921"/>
        <v>93155045</v>
      </c>
      <c r="D3289" t="str">
        <f t="shared" si="922"/>
        <v>Checked Out</v>
      </c>
      <c r="E3289" t="str">
        <f t="shared" si="923"/>
        <v>CRS</v>
      </c>
      <c r="F3289" t="str">
        <f t="shared" si="924"/>
        <v>RACK</v>
      </c>
      <c r="G3289" t="str">
        <f t="shared" si="925"/>
        <v>SBK</v>
      </c>
      <c r="H3289">
        <f t="shared" si="926"/>
        <v>105</v>
      </c>
      <c r="I3289">
        <f t="shared" si="927"/>
        <v>42591</v>
      </c>
      <c r="J3289">
        <f t="shared" si="928"/>
        <v>42595</v>
      </c>
      <c r="K3289" t="str">
        <f t="shared" si="929"/>
        <v>NQQ1</v>
      </c>
      <c r="L3289">
        <f t="shared" si="930"/>
        <v>115</v>
      </c>
      <c r="M3289">
        <f t="shared" si="931"/>
        <v>4</v>
      </c>
      <c r="N3289">
        <f t="shared" si="932"/>
        <v>0</v>
      </c>
      <c r="O3289">
        <f t="shared" si="933"/>
        <v>0</v>
      </c>
      <c r="P3289" s="52" t="str">
        <f t="shared" si="934"/>
        <v>BOOKING.COM</v>
      </c>
      <c r="Q3289" s="52" t="str">
        <f t="shared" si="935"/>
        <v>*JBS HOTELS</v>
      </c>
      <c r="R3289" s="52" t="str">
        <f t="shared" si="936"/>
        <v>TOERKOOP REISBURO DE VEER</v>
      </c>
    </row>
    <row r="3290" spans="1:18" ht="15" customHeight="1">
      <c r="A3290" t="str">
        <f t="shared" si="919"/>
        <v>JAPANWALA, SAAID</v>
      </c>
      <c r="B3290" t="str">
        <f t="shared" si="920"/>
        <v>806-173018</v>
      </c>
      <c r="C3290">
        <f t="shared" si="921"/>
        <v>93155045</v>
      </c>
      <c r="D3290" t="str">
        <f t="shared" si="922"/>
        <v>Checked Out</v>
      </c>
      <c r="E3290" t="str">
        <f t="shared" si="923"/>
        <v>CRS</v>
      </c>
      <c r="F3290" t="str">
        <f t="shared" si="924"/>
        <v>RACK</v>
      </c>
      <c r="G3290" t="str">
        <f t="shared" si="925"/>
        <v>SBK</v>
      </c>
      <c r="H3290">
        <f t="shared" si="926"/>
        <v>105</v>
      </c>
      <c r="I3290">
        <f t="shared" si="927"/>
        <v>42591</v>
      </c>
      <c r="J3290">
        <f t="shared" si="928"/>
        <v>42595</v>
      </c>
      <c r="K3290" t="str">
        <f t="shared" si="929"/>
        <v>NQQ1</v>
      </c>
      <c r="L3290">
        <f t="shared" si="930"/>
        <v>115</v>
      </c>
      <c r="M3290">
        <f t="shared" si="931"/>
        <v>4</v>
      </c>
      <c r="N3290">
        <f t="shared" si="932"/>
        <v>0</v>
      </c>
      <c r="O3290">
        <f t="shared" si="933"/>
        <v>0</v>
      </c>
      <c r="P3290" s="52" t="str">
        <f t="shared" si="934"/>
        <v>BOOKING.COM</v>
      </c>
      <c r="Q3290" s="52" t="str">
        <f t="shared" si="935"/>
        <v>*JBS HOTELS</v>
      </c>
      <c r="R3290" s="52" t="str">
        <f t="shared" si="936"/>
        <v>TOERKOOP REISBURO DE VEER</v>
      </c>
    </row>
    <row r="3291" spans="1:18" ht="15" customHeight="1">
      <c r="A3291" t="str">
        <f t="shared" si="919"/>
        <v>JAPANWALA, SAAID</v>
      </c>
      <c r="B3291" t="str">
        <f t="shared" si="920"/>
        <v>806-173018</v>
      </c>
      <c r="C3291">
        <f t="shared" si="921"/>
        <v>93155045</v>
      </c>
      <c r="D3291" t="str">
        <f t="shared" si="922"/>
        <v>Checked Out</v>
      </c>
      <c r="E3291" t="str">
        <f t="shared" si="923"/>
        <v>CRS</v>
      </c>
      <c r="F3291" t="str">
        <f t="shared" si="924"/>
        <v>RACK</v>
      </c>
      <c r="G3291" t="str">
        <f t="shared" si="925"/>
        <v>SBK</v>
      </c>
      <c r="H3291">
        <f t="shared" si="926"/>
        <v>105</v>
      </c>
      <c r="I3291">
        <f t="shared" si="927"/>
        <v>42591</v>
      </c>
      <c r="J3291">
        <f t="shared" si="928"/>
        <v>42595</v>
      </c>
      <c r="K3291" t="str">
        <f t="shared" si="929"/>
        <v>NQQ1</v>
      </c>
      <c r="L3291">
        <f t="shared" si="930"/>
        <v>115</v>
      </c>
      <c r="M3291">
        <f t="shared" si="931"/>
        <v>4</v>
      </c>
      <c r="N3291">
        <f t="shared" si="932"/>
        <v>0</v>
      </c>
      <c r="O3291">
        <f t="shared" si="933"/>
        <v>0</v>
      </c>
      <c r="P3291" s="52" t="str">
        <f t="shared" si="934"/>
        <v>BOOKING.COM</v>
      </c>
      <c r="Q3291" s="52" t="str">
        <f t="shared" si="935"/>
        <v>*JBS HOTELS</v>
      </c>
      <c r="R3291" s="52" t="str">
        <f t="shared" si="936"/>
        <v>TOERKOOP REISBURO DE VEER</v>
      </c>
    </row>
    <row r="3292" spans="1:18" ht="15" customHeight="1">
      <c r="A3292" t="str">
        <f t="shared" si="919"/>
        <v>JAPANWALA, SAAID</v>
      </c>
      <c r="B3292" t="str">
        <f t="shared" si="920"/>
        <v>806-173018</v>
      </c>
      <c r="C3292">
        <f t="shared" si="921"/>
        <v>93155045</v>
      </c>
      <c r="D3292" t="str">
        <f t="shared" si="922"/>
        <v>Checked Out</v>
      </c>
      <c r="E3292" t="str">
        <f t="shared" si="923"/>
        <v>CRS</v>
      </c>
      <c r="F3292" t="str">
        <f t="shared" si="924"/>
        <v>RACK</v>
      </c>
      <c r="G3292" t="str">
        <f t="shared" si="925"/>
        <v>SBK</v>
      </c>
      <c r="H3292">
        <f t="shared" si="926"/>
        <v>105</v>
      </c>
      <c r="I3292">
        <f t="shared" si="927"/>
        <v>42591</v>
      </c>
      <c r="J3292">
        <f t="shared" si="928"/>
        <v>42595</v>
      </c>
      <c r="K3292" t="str">
        <f t="shared" si="929"/>
        <v>NQQ1</v>
      </c>
      <c r="L3292">
        <f t="shared" si="930"/>
        <v>115</v>
      </c>
      <c r="M3292">
        <f t="shared" si="931"/>
        <v>4</v>
      </c>
      <c r="N3292">
        <f t="shared" si="932"/>
        <v>0</v>
      </c>
      <c r="O3292">
        <f t="shared" si="933"/>
        <v>0</v>
      </c>
      <c r="P3292" s="52" t="str">
        <f t="shared" si="934"/>
        <v>BOOKING.COM</v>
      </c>
      <c r="Q3292" s="52" t="str">
        <f t="shared" si="935"/>
        <v>*JBS HOTELS</v>
      </c>
      <c r="R3292" s="52" t="str">
        <f t="shared" si="936"/>
        <v>TOERKOOP REISBURO DE VEER</v>
      </c>
    </row>
    <row r="3293" spans="1:18" ht="15" customHeight="1">
      <c r="A3293" t="str">
        <f t="shared" ref="A3293:A3356" si="937">A3292</f>
        <v>JAPANWALA, SAAID</v>
      </c>
      <c r="B3293" t="str">
        <f t="shared" ref="B3293:B3356" si="938">B3292</f>
        <v>806-173018</v>
      </c>
      <c r="C3293">
        <f t="shared" ref="C3293:C3356" si="939">C3292</f>
        <v>93155045</v>
      </c>
      <c r="D3293" t="str">
        <f t="shared" ref="D3293:D3356" si="940">D3292</f>
        <v>Checked Out</v>
      </c>
      <c r="E3293" t="str">
        <f t="shared" ref="E3293:E3356" si="941">E3292</f>
        <v>CRS</v>
      </c>
      <c r="F3293" t="str">
        <f t="shared" ref="F3293:F3356" si="942">F3292</f>
        <v>RACK</v>
      </c>
      <c r="G3293" t="str">
        <f t="shared" ref="G3293:G3356" si="943">G3292</f>
        <v>SBK</v>
      </c>
      <c r="H3293">
        <f t="shared" ref="H3293:H3356" si="944">H3292</f>
        <v>105</v>
      </c>
      <c r="I3293">
        <f t="shared" ref="I3293:I3356" si="945">I3292</f>
        <v>42591</v>
      </c>
      <c r="J3293">
        <f t="shared" ref="J3293:J3356" si="946">J3292</f>
        <v>42595</v>
      </c>
      <c r="K3293" t="str">
        <f t="shared" ref="K3293:K3356" si="947">K3292</f>
        <v>NQQ1</v>
      </c>
      <c r="L3293">
        <f t="shared" ref="L3293:L3356" si="948">L3292</f>
        <v>115</v>
      </c>
      <c r="M3293">
        <f t="shared" ref="M3293:M3356" si="949">M3292</f>
        <v>4</v>
      </c>
      <c r="N3293">
        <f t="shared" ref="N3293:N3356" si="950">N3292</f>
        <v>0</v>
      </c>
      <c r="O3293">
        <f t="shared" ref="O3293:O3356" si="951">O3292</f>
        <v>0</v>
      </c>
      <c r="P3293" s="52" t="str">
        <f t="shared" ref="P3293:P3356" si="952">P3292</f>
        <v>BOOKING.COM</v>
      </c>
      <c r="Q3293" s="52" t="str">
        <f t="shared" ref="Q3293:Q3356" si="953">Q3292</f>
        <v>*JBS HOTELS</v>
      </c>
      <c r="R3293" s="52" t="str">
        <f t="shared" ref="R3293:R3356" si="954">R3292</f>
        <v>TOERKOOP REISBURO DE VEER</v>
      </c>
    </row>
    <row r="3294" spans="1:18" ht="15" customHeight="1">
      <c r="A3294" t="str">
        <f t="shared" si="937"/>
        <v>JAPANWALA, SAAID</v>
      </c>
      <c r="B3294" t="str">
        <f t="shared" si="938"/>
        <v>806-173018</v>
      </c>
      <c r="C3294">
        <f t="shared" si="939"/>
        <v>93155045</v>
      </c>
      <c r="D3294" t="str">
        <f t="shared" si="940"/>
        <v>Checked Out</v>
      </c>
      <c r="E3294" t="str">
        <f t="shared" si="941"/>
        <v>CRS</v>
      </c>
      <c r="F3294" t="str">
        <f t="shared" si="942"/>
        <v>RACK</v>
      </c>
      <c r="G3294" t="str">
        <f t="shared" si="943"/>
        <v>SBK</v>
      </c>
      <c r="H3294">
        <f t="shared" si="944"/>
        <v>105</v>
      </c>
      <c r="I3294">
        <f t="shared" si="945"/>
        <v>42591</v>
      </c>
      <c r="J3294">
        <f t="shared" si="946"/>
        <v>42595</v>
      </c>
      <c r="K3294" t="str">
        <f t="shared" si="947"/>
        <v>NQQ1</v>
      </c>
      <c r="L3294">
        <f t="shared" si="948"/>
        <v>115</v>
      </c>
      <c r="M3294">
        <f t="shared" si="949"/>
        <v>4</v>
      </c>
      <c r="N3294">
        <f t="shared" si="950"/>
        <v>0</v>
      </c>
      <c r="O3294">
        <f t="shared" si="951"/>
        <v>0</v>
      </c>
      <c r="P3294" s="52" t="str">
        <f t="shared" si="952"/>
        <v>BOOKING.COM</v>
      </c>
      <c r="Q3294" s="52" t="str">
        <f t="shared" si="953"/>
        <v>*JBS HOTELS</v>
      </c>
      <c r="R3294" s="52" t="str">
        <f t="shared" si="954"/>
        <v>TOERKOOP REISBURO DE VEER</v>
      </c>
    </row>
    <row r="3295" spans="1:18" ht="15" customHeight="1">
      <c r="A3295" t="str">
        <f t="shared" si="937"/>
        <v>JAPANWALA, SAAID</v>
      </c>
      <c r="B3295" t="str">
        <f t="shared" si="938"/>
        <v>806-173018</v>
      </c>
      <c r="C3295">
        <f t="shared" si="939"/>
        <v>93155045</v>
      </c>
      <c r="D3295" t="str">
        <f t="shared" si="940"/>
        <v>Checked Out</v>
      </c>
      <c r="E3295" t="str">
        <f t="shared" si="941"/>
        <v>CRS</v>
      </c>
      <c r="F3295" t="str">
        <f t="shared" si="942"/>
        <v>RACK</v>
      </c>
      <c r="G3295" t="str">
        <f t="shared" si="943"/>
        <v>SBK</v>
      </c>
      <c r="H3295">
        <f t="shared" si="944"/>
        <v>105</v>
      </c>
      <c r="I3295">
        <f t="shared" si="945"/>
        <v>42591</v>
      </c>
      <c r="J3295">
        <f t="shared" si="946"/>
        <v>42595</v>
      </c>
      <c r="K3295" t="str">
        <f t="shared" si="947"/>
        <v>NQQ1</v>
      </c>
      <c r="L3295">
        <f t="shared" si="948"/>
        <v>115</v>
      </c>
      <c r="M3295">
        <f t="shared" si="949"/>
        <v>4</v>
      </c>
      <c r="N3295">
        <f t="shared" si="950"/>
        <v>0</v>
      </c>
      <c r="O3295">
        <f t="shared" si="951"/>
        <v>0</v>
      </c>
      <c r="P3295" s="52" t="str">
        <f t="shared" si="952"/>
        <v>BOOKING.COM</v>
      </c>
      <c r="Q3295" s="52" t="str">
        <f t="shared" si="953"/>
        <v>*JBS HOTELS</v>
      </c>
      <c r="R3295" s="52" t="str">
        <f t="shared" si="954"/>
        <v>TOERKOOP REISBURO DE VEER</v>
      </c>
    </row>
    <row r="3296" spans="1:18" ht="15" customHeight="1">
      <c r="A3296" t="str">
        <f t="shared" si="937"/>
        <v>JAPANWALA, SAAID</v>
      </c>
      <c r="B3296" t="str">
        <f t="shared" si="938"/>
        <v>806-173018</v>
      </c>
      <c r="C3296">
        <f t="shared" si="939"/>
        <v>93155045</v>
      </c>
      <c r="D3296" t="str">
        <f t="shared" si="940"/>
        <v>Checked Out</v>
      </c>
      <c r="E3296" t="str">
        <f t="shared" si="941"/>
        <v>CRS</v>
      </c>
      <c r="F3296" t="str">
        <f t="shared" si="942"/>
        <v>RACK</v>
      </c>
      <c r="G3296" t="str">
        <f t="shared" si="943"/>
        <v>SBK</v>
      </c>
      <c r="H3296">
        <f t="shared" si="944"/>
        <v>105</v>
      </c>
      <c r="I3296">
        <f t="shared" si="945"/>
        <v>42591</v>
      </c>
      <c r="J3296">
        <f t="shared" si="946"/>
        <v>42595</v>
      </c>
      <c r="K3296" t="str">
        <f t="shared" si="947"/>
        <v>NQQ1</v>
      </c>
      <c r="L3296">
        <f t="shared" si="948"/>
        <v>115</v>
      </c>
      <c r="M3296">
        <f t="shared" si="949"/>
        <v>4</v>
      </c>
      <c r="N3296">
        <f t="shared" si="950"/>
        <v>0</v>
      </c>
      <c r="O3296">
        <f t="shared" si="951"/>
        <v>0</v>
      </c>
      <c r="P3296" s="52" t="str">
        <f t="shared" si="952"/>
        <v>BOOKING.COM</v>
      </c>
      <c r="Q3296" s="52" t="str">
        <f t="shared" si="953"/>
        <v>*JBS HOTELS</v>
      </c>
      <c r="R3296" s="52" t="str">
        <f t="shared" si="954"/>
        <v>TOERKOOP REISBURO DE VEER</v>
      </c>
    </row>
    <row r="3297" spans="1:18" ht="15" customHeight="1">
      <c r="A3297" t="str">
        <f t="shared" si="937"/>
        <v>JAPANWALA, SAAID</v>
      </c>
      <c r="B3297" t="str">
        <f t="shared" si="938"/>
        <v>806-173018</v>
      </c>
      <c r="C3297">
        <f t="shared" si="939"/>
        <v>93155045</v>
      </c>
      <c r="D3297" t="str">
        <f t="shared" si="940"/>
        <v>Checked Out</v>
      </c>
      <c r="E3297" t="str">
        <f t="shared" si="941"/>
        <v>CRS</v>
      </c>
      <c r="F3297" t="str">
        <f t="shared" si="942"/>
        <v>RACK</v>
      </c>
      <c r="G3297" t="str">
        <f t="shared" si="943"/>
        <v>SBK</v>
      </c>
      <c r="H3297">
        <f t="shared" si="944"/>
        <v>105</v>
      </c>
      <c r="I3297">
        <f t="shared" si="945"/>
        <v>42591</v>
      </c>
      <c r="J3297">
        <f t="shared" si="946"/>
        <v>42595</v>
      </c>
      <c r="K3297" t="str">
        <f t="shared" si="947"/>
        <v>NQQ1</v>
      </c>
      <c r="L3297">
        <f t="shared" si="948"/>
        <v>115</v>
      </c>
      <c r="M3297">
        <f t="shared" si="949"/>
        <v>4</v>
      </c>
      <c r="N3297">
        <f t="shared" si="950"/>
        <v>0</v>
      </c>
      <c r="O3297">
        <f t="shared" si="951"/>
        <v>0</v>
      </c>
      <c r="P3297" s="52" t="str">
        <f t="shared" si="952"/>
        <v>BOOKING.COM</v>
      </c>
      <c r="Q3297" s="52" t="str">
        <f t="shared" si="953"/>
        <v>*JBS HOTELS</v>
      </c>
      <c r="R3297" s="52" t="str">
        <f t="shared" si="954"/>
        <v>TOERKOOP REISBURO DE VEER</v>
      </c>
    </row>
    <row r="3298" spans="1:18" ht="15" customHeight="1">
      <c r="A3298" t="str">
        <f t="shared" si="937"/>
        <v>JAPANWALA, SAAID</v>
      </c>
      <c r="B3298" t="str">
        <f t="shared" si="938"/>
        <v>806-173018</v>
      </c>
      <c r="C3298">
        <f t="shared" si="939"/>
        <v>93155045</v>
      </c>
      <c r="D3298" t="str">
        <f t="shared" si="940"/>
        <v>Checked Out</v>
      </c>
      <c r="E3298" t="str">
        <f t="shared" si="941"/>
        <v>CRS</v>
      </c>
      <c r="F3298" t="str">
        <f t="shared" si="942"/>
        <v>RACK</v>
      </c>
      <c r="G3298" t="str">
        <f t="shared" si="943"/>
        <v>SBK</v>
      </c>
      <c r="H3298">
        <f t="shared" si="944"/>
        <v>105</v>
      </c>
      <c r="I3298">
        <f t="shared" si="945"/>
        <v>42591</v>
      </c>
      <c r="J3298">
        <f t="shared" si="946"/>
        <v>42595</v>
      </c>
      <c r="K3298" t="str">
        <f t="shared" si="947"/>
        <v>NQQ1</v>
      </c>
      <c r="L3298">
        <f t="shared" si="948"/>
        <v>115</v>
      </c>
      <c r="M3298">
        <f t="shared" si="949"/>
        <v>4</v>
      </c>
      <c r="N3298">
        <f t="shared" si="950"/>
        <v>0</v>
      </c>
      <c r="O3298">
        <f t="shared" si="951"/>
        <v>0</v>
      </c>
      <c r="P3298" s="52" t="str">
        <f t="shared" si="952"/>
        <v>BOOKING.COM</v>
      </c>
      <c r="Q3298" s="52" t="str">
        <f t="shared" si="953"/>
        <v>*JBS HOTELS</v>
      </c>
      <c r="R3298" s="52" t="str">
        <f t="shared" si="954"/>
        <v>TOERKOOP REISBURO DE VEER</v>
      </c>
    </row>
    <row r="3299" spans="1:18" ht="15" customHeight="1">
      <c r="A3299" t="str">
        <f t="shared" si="937"/>
        <v>JAPANWALA, SAAID</v>
      </c>
      <c r="B3299" t="str">
        <f t="shared" si="938"/>
        <v>806-173018</v>
      </c>
      <c r="C3299">
        <f t="shared" si="939"/>
        <v>93155045</v>
      </c>
      <c r="D3299" t="str">
        <f t="shared" si="940"/>
        <v>Checked Out</v>
      </c>
      <c r="E3299" t="str">
        <f t="shared" si="941"/>
        <v>CRS</v>
      </c>
      <c r="F3299" t="str">
        <f t="shared" si="942"/>
        <v>RACK</v>
      </c>
      <c r="G3299" t="str">
        <f t="shared" si="943"/>
        <v>SBK</v>
      </c>
      <c r="H3299">
        <f t="shared" si="944"/>
        <v>105</v>
      </c>
      <c r="I3299">
        <f t="shared" si="945"/>
        <v>42591</v>
      </c>
      <c r="J3299">
        <f t="shared" si="946"/>
        <v>42595</v>
      </c>
      <c r="K3299" t="str">
        <f t="shared" si="947"/>
        <v>NQQ1</v>
      </c>
      <c r="L3299">
        <f t="shared" si="948"/>
        <v>115</v>
      </c>
      <c r="M3299">
        <f t="shared" si="949"/>
        <v>4</v>
      </c>
      <c r="N3299">
        <f t="shared" si="950"/>
        <v>0</v>
      </c>
      <c r="O3299">
        <f t="shared" si="951"/>
        <v>0</v>
      </c>
      <c r="P3299" s="52" t="str">
        <f t="shared" si="952"/>
        <v>BOOKING.COM</v>
      </c>
      <c r="Q3299" s="52" t="str">
        <f t="shared" si="953"/>
        <v>*JBS HOTELS</v>
      </c>
      <c r="R3299" s="52" t="str">
        <f t="shared" si="954"/>
        <v>TOERKOOP REISBURO DE VEER</v>
      </c>
    </row>
    <row r="3300" spans="1:18" ht="15" customHeight="1">
      <c r="A3300" t="str">
        <f t="shared" si="937"/>
        <v>JAPANWALA, SAAID</v>
      </c>
      <c r="B3300" t="str">
        <f t="shared" si="938"/>
        <v>806-173018</v>
      </c>
      <c r="C3300">
        <f t="shared" si="939"/>
        <v>93155045</v>
      </c>
      <c r="D3300" t="str">
        <f t="shared" si="940"/>
        <v>Checked Out</v>
      </c>
      <c r="E3300" t="str">
        <f t="shared" si="941"/>
        <v>CRS</v>
      </c>
      <c r="F3300" t="str">
        <f t="shared" si="942"/>
        <v>RACK</v>
      </c>
      <c r="G3300" t="str">
        <f t="shared" si="943"/>
        <v>SBK</v>
      </c>
      <c r="H3300">
        <f t="shared" si="944"/>
        <v>105</v>
      </c>
      <c r="I3300">
        <f t="shared" si="945"/>
        <v>42591</v>
      </c>
      <c r="J3300">
        <f t="shared" si="946"/>
        <v>42595</v>
      </c>
      <c r="K3300" t="str">
        <f t="shared" si="947"/>
        <v>NQQ1</v>
      </c>
      <c r="L3300">
        <f t="shared" si="948"/>
        <v>115</v>
      </c>
      <c r="M3300">
        <f t="shared" si="949"/>
        <v>4</v>
      </c>
      <c r="N3300">
        <f t="shared" si="950"/>
        <v>0</v>
      </c>
      <c r="O3300">
        <f t="shared" si="951"/>
        <v>0</v>
      </c>
      <c r="P3300" s="52" t="str">
        <f t="shared" si="952"/>
        <v>BOOKING.COM</v>
      </c>
      <c r="Q3300" s="52" t="str">
        <f t="shared" si="953"/>
        <v>*JBS HOTELS</v>
      </c>
      <c r="R3300" s="52" t="str">
        <f t="shared" si="954"/>
        <v>TOERKOOP REISBURO DE VEER</v>
      </c>
    </row>
    <row r="3301" spans="1:18" ht="15" customHeight="1">
      <c r="A3301" t="str">
        <f t="shared" si="937"/>
        <v>JAPANWALA, SAAID</v>
      </c>
      <c r="B3301" t="str">
        <f t="shared" si="938"/>
        <v>806-173018</v>
      </c>
      <c r="C3301">
        <f t="shared" si="939"/>
        <v>93155045</v>
      </c>
      <c r="D3301" t="str">
        <f t="shared" si="940"/>
        <v>Checked Out</v>
      </c>
      <c r="E3301" t="str">
        <f t="shared" si="941"/>
        <v>CRS</v>
      </c>
      <c r="F3301" t="str">
        <f t="shared" si="942"/>
        <v>RACK</v>
      </c>
      <c r="G3301" t="str">
        <f t="shared" si="943"/>
        <v>SBK</v>
      </c>
      <c r="H3301">
        <f t="shared" si="944"/>
        <v>105</v>
      </c>
      <c r="I3301">
        <f t="shared" si="945"/>
        <v>42591</v>
      </c>
      <c r="J3301">
        <f t="shared" si="946"/>
        <v>42595</v>
      </c>
      <c r="K3301" t="str">
        <f t="shared" si="947"/>
        <v>NQQ1</v>
      </c>
      <c r="L3301">
        <f t="shared" si="948"/>
        <v>115</v>
      </c>
      <c r="M3301">
        <f t="shared" si="949"/>
        <v>4</v>
      </c>
      <c r="N3301">
        <f t="shared" si="950"/>
        <v>0</v>
      </c>
      <c r="O3301">
        <f t="shared" si="951"/>
        <v>0</v>
      </c>
      <c r="P3301" s="52" t="str">
        <f t="shared" si="952"/>
        <v>BOOKING.COM</v>
      </c>
      <c r="Q3301" s="52" t="str">
        <f t="shared" si="953"/>
        <v>*JBS HOTELS</v>
      </c>
      <c r="R3301" s="52" t="str">
        <f t="shared" si="954"/>
        <v>TOERKOOP REISBURO DE VEER</v>
      </c>
    </row>
    <row r="3302" spans="1:18" ht="15" customHeight="1">
      <c r="A3302" t="str">
        <f t="shared" si="937"/>
        <v>JAPANWALA, SAAID</v>
      </c>
      <c r="B3302" t="str">
        <f t="shared" si="938"/>
        <v>806-173018</v>
      </c>
      <c r="C3302">
        <f t="shared" si="939"/>
        <v>93155045</v>
      </c>
      <c r="D3302" t="str">
        <f t="shared" si="940"/>
        <v>Checked Out</v>
      </c>
      <c r="E3302" t="str">
        <f t="shared" si="941"/>
        <v>CRS</v>
      </c>
      <c r="F3302" t="str">
        <f t="shared" si="942"/>
        <v>RACK</v>
      </c>
      <c r="G3302" t="str">
        <f t="shared" si="943"/>
        <v>SBK</v>
      </c>
      <c r="H3302">
        <f t="shared" si="944"/>
        <v>105</v>
      </c>
      <c r="I3302">
        <f t="shared" si="945"/>
        <v>42591</v>
      </c>
      <c r="J3302">
        <f t="shared" si="946"/>
        <v>42595</v>
      </c>
      <c r="K3302" t="str">
        <f t="shared" si="947"/>
        <v>NQQ1</v>
      </c>
      <c r="L3302">
        <f t="shared" si="948"/>
        <v>115</v>
      </c>
      <c r="M3302">
        <f t="shared" si="949"/>
        <v>4</v>
      </c>
      <c r="N3302">
        <f t="shared" si="950"/>
        <v>0</v>
      </c>
      <c r="O3302">
        <f t="shared" si="951"/>
        <v>0</v>
      </c>
      <c r="P3302" s="52" t="str">
        <f t="shared" si="952"/>
        <v>BOOKING.COM</v>
      </c>
      <c r="Q3302" s="52" t="str">
        <f t="shared" si="953"/>
        <v>*JBS HOTELS</v>
      </c>
      <c r="R3302" s="52" t="str">
        <f t="shared" si="954"/>
        <v>TOERKOOP REISBURO DE VEER</v>
      </c>
    </row>
    <row r="3303" spans="1:18" ht="15" customHeight="1">
      <c r="A3303" t="str">
        <f t="shared" si="937"/>
        <v>JAPANWALA, SAAID</v>
      </c>
      <c r="B3303" t="str">
        <f t="shared" si="938"/>
        <v>806-173018</v>
      </c>
      <c r="C3303">
        <f t="shared" si="939"/>
        <v>93155045</v>
      </c>
      <c r="D3303" t="str">
        <f t="shared" si="940"/>
        <v>Checked Out</v>
      </c>
      <c r="E3303" t="str">
        <f t="shared" si="941"/>
        <v>CRS</v>
      </c>
      <c r="F3303" t="str">
        <f t="shared" si="942"/>
        <v>RACK</v>
      </c>
      <c r="G3303" t="str">
        <f t="shared" si="943"/>
        <v>SBK</v>
      </c>
      <c r="H3303">
        <f t="shared" si="944"/>
        <v>105</v>
      </c>
      <c r="I3303">
        <f t="shared" si="945"/>
        <v>42591</v>
      </c>
      <c r="J3303">
        <f t="shared" si="946"/>
        <v>42595</v>
      </c>
      <c r="K3303" t="str">
        <f t="shared" si="947"/>
        <v>NQQ1</v>
      </c>
      <c r="L3303">
        <f t="shared" si="948"/>
        <v>115</v>
      </c>
      <c r="M3303">
        <f t="shared" si="949"/>
        <v>4</v>
      </c>
      <c r="N3303">
        <f t="shared" si="950"/>
        <v>0</v>
      </c>
      <c r="O3303">
        <f t="shared" si="951"/>
        <v>0</v>
      </c>
      <c r="P3303" s="52" t="str">
        <f t="shared" si="952"/>
        <v>BOOKING.COM</v>
      </c>
      <c r="Q3303" s="52" t="str">
        <f t="shared" si="953"/>
        <v>*JBS HOTELS</v>
      </c>
      <c r="R3303" s="52" t="str">
        <f t="shared" si="954"/>
        <v>TOERKOOP REISBURO DE VEER</v>
      </c>
    </row>
    <row r="3304" spans="1:18" ht="15" customHeight="1">
      <c r="A3304" t="str">
        <f t="shared" si="937"/>
        <v>JAPANWALA, SAAID</v>
      </c>
      <c r="B3304" t="str">
        <f t="shared" si="938"/>
        <v>806-173018</v>
      </c>
      <c r="C3304">
        <f t="shared" si="939"/>
        <v>93155045</v>
      </c>
      <c r="D3304" t="str">
        <f t="shared" si="940"/>
        <v>Checked Out</v>
      </c>
      <c r="E3304" t="str">
        <f t="shared" si="941"/>
        <v>CRS</v>
      </c>
      <c r="F3304" t="str">
        <f t="shared" si="942"/>
        <v>RACK</v>
      </c>
      <c r="G3304" t="str">
        <f t="shared" si="943"/>
        <v>SBK</v>
      </c>
      <c r="H3304">
        <f t="shared" si="944"/>
        <v>105</v>
      </c>
      <c r="I3304">
        <f t="shared" si="945"/>
        <v>42591</v>
      </c>
      <c r="J3304">
        <f t="shared" si="946"/>
        <v>42595</v>
      </c>
      <c r="K3304" t="str">
        <f t="shared" si="947"/>
        <v>NQQ1</v>
      </c>
      <c r="L3304">
        <f t="shared" si="948"/>
        <v>115</v>
      </c>
      <c r="M3304">
        <f t="shared" si="949"/>
        <v>4</v>
      </c>
      <c r="N3304">
        <f t="shared" si="950"/>
        <v>0</v>
      </c>
      <c r="O3304">
        <f t="shared" si="951"/>
        <v>0</v>
      </c>
      <c r="P3304" s="52" t="str">
        <f t="shared" si="952"/>
        <v>BOOKING.COM</v>
      </c>
      <c r="Q3304" s="52" t="str">
        <f t="shared" si="953"/>
        <v>*JBS HOTELS</v>
      </c>
      <c r="R3304" s="52" t="str">
        <f t="shared" si="954"/>
        <v>TOERKOOP REISBURO DE VEER</v>
      </c>
    </row>
    <row r="3305" spans="1:18" ht="15" customHeight="1">
      <c r="A3305" t="str">
        <f t="shared" si="937"/>
        <v>JAPANWALA, SAAID</v>
      </c>
      <c r="B3305" t="str">
        <f t="shared" si="938"/>
        <v>806-173018</v>
      </c>
      <c r="C3305">
        <f t="shared" si="939"/>
        <v>93155045</v>
      </c>
      <c r="D3305" t="str">
        <f t="shared" si="940"/>
        <v>Checked Out</v>
      </c>
      <c r="E3305" t="str">
        <f t="shared" si="941"/>
        <v>CRS</v>
      </c>
      <c r="F3305" t="str">
        <f t="shared" si="942"/>
        <v>RACK</v>
      </c>
      <c r="G3305" t="str">
        <f t="shared" si="943"/>
        <v>SBK</v>
      </c>
      <c r="H3305">
        <f t="shared" si="944"/>
        <v>105</v>
      </c>
      <c r="I3305">
        <f t="shared" si="945"/>
        <v>42591</v>
      </c>
      <c r="J3305">
        <f t="shared" si="946"/>
        <v>42595</v>
      </c>
      <c r="K3305" t="str">
        <f t="shared" si="947"/>
        <v>NQQ1</v>
      </c>
      <c r="L3305">
        <f t="shared" si="948"/>
        <v>115</v>
      </c>
      <c r="M3305">
        <f t="shared" si="949"/>
        <v>4</v>
      </c>
      <c r="N3305">
        <f t="shared" si="950"/>
        <v>0</v>
      </c>
      <c r="O3305">
        <f t="shared" si="951"/>
        <v>0</v>
      </c>
      <c r="P3305" s="52" t="str">
        <f t="shared" si="952"/>
        <v>BOOKING.COM</v>
      </c>
      <c r="Q3305" s="52" t="str">
        <f t="shared" si="953"/>
        <v>*JBS HOTELS</v>
      </c>
      <c r="R3305" s="52" t="str">
        <f t="shared" si="954"/>
        <v>TOERKOOP REISBURO DE VEER</v>
      </c>
    </row>
    <row r="3306" spans="1:18" ht="15" customHeight="1">
      <c r="A3306" t="str">
        <f t="shared" si="937"/>
        <v>JAPANWALA, SAAID</v>
      </c>
      <c r="B3306" t="str">
        <f t="shared" si="938"/>
        <v>806-173018</v>
      </c>
      <c r="C3306">
        <f t="shared" si="939"/>
        <v>93155045</v>
      </c>
      <c r="D3306" t="str">
        <f t="shared" si="940"/>
        <v>Checked Out</v>
      </c>
      <c r="E3306" t="str">
        <f t="shared" si="941"/>
        <v>CRS</v>
      </c>
      <c r="F3306" t="str">
        <f t="shared" si="942"/>
        <v>RACK</v>
      </c>
      <c r="G3306" t="str">
        <f t="shared" si="943"/>
        <v>SBK</v>
      </c>
      <c r="H3306">
        <f t="shared" si="944"/>
        <v>105</v>
      </c>
      <c r="I3306">
        <f t="shared" si="945"/>
        <v>42591</v>
      </c>
      <c r="J3306">
        <f t="shared" si="946"/>
        <v>42595</v>
      </c>
      <c r="K3306" t="str">
        <f t="shared" si="947"/>
        <v>NQQ1</v>
      </c>
      <c r="L3306">
        <f t="shared" si="948"/>
        <v>115</v>
      </c>
      <c r="M3306">
        <f t="shared" si="949"/>
        <v>4</v>
      </c>
      <c r="N3306">
        <f t="shared" si="950"/>
        <v>0</v>
      </c>
      <c r="O3306">
        <f t="shared" si="951"/>
        <v>0</v>
      </c>
      <c r="P3306" s="52" t="str">
        <f t="shared" si="952"/>
        <v>BOOKING.COM</v>
      </c>
      <c r="Q3306" s="52" t="str">
        <f t="shared" si="953"/>
        <v>*JBS HOTELS</v>
      </c>
      <c r="R3306" s="52" t="str">
        <f t="shared" si="954"/>
        <v>TOERKOOP REISBURO DE VEER</v>
      </c>
    </row>
    <row r="3307" spans="1:18" ht="15" customHeight="1">
      <c r="A3307" t="str">
        <f t="shared" si="937"/>
        <v>JAPANWALA, SAAID</v>
      </c>
      <c r="B3307" t="str">
        <f t="shared" si="938"/>
        <v>806-173018</v>
      </c>
      <c r="C3307">
        <f t="shared" si="939"/>
        <v>93155045</v>
      </c>
      <c r="D3307" t="str">
        <f t="shared" si="940"/>
        <v>Checked Out</v>
      </c>
      <c r="E3307" t="str">
        <f t="shared" si="941"/>
        <v>CRS</v>
      </c>
      <c r="F3307" t="str">
        <f t="shared" si="942"/>
        <v>RACK</v>
      </c>
      <c r="G3307" t="str">
        <f t="shared" si="943"/>
        <v>SBK</v>
      </c>
      <c r="H3307">
        <f t="shared" si="944"/>
        <v>105</v>
      </c>
      <c r="I3307">
        <f t="shared" si="945"/>
        <v>42591</v>
      </c>
      <c r="J3307">
        <f t="shared" si="946"/>
        <v>42595</v>
      </c>
      <c r="K3307" t="str">
        <f t="shared" si="947"/>
        <v>NQQ1</v>
      </c>
      <c r="L3307">
        <f t="shared" si="948"/>
        <v>115</v>
      </c>
      <c r="M3307">
        <f t="shared" si="949"/>
        <v>4</v>
      </c>
      <c r="N3307">
        <f t="shared" si="950"/>
        <v>0</v>
      </c>
      <c r="O3307">
        <f t="shared" si="951"/>
        <v>0</v>
      </c>
      <c r="P3307" s="52" t="str">
        <f t="shared" si="952"/>
        <v>BOOKING.COM</v>
      </c>
      <c r="Q3307" s="52" t="str">
        <f t="shared" si="953"/>
        <v>*JBS HOTELS</v>
      </c>
      <c r="R3307" s="52" t="str">
        <f t="shared" si="954"/>
        <v>TOERKOOP REISBURO DE VEER</v>
      </c>
    </row>
    <row r="3308" spans="1:18" ht="15" customHeight="1">
      <c r="A3308" t="str">
        <f t="shared" si="937"/>
        <v>JAPANWALA, SAAID</v>
      </c>
      <c r="B3308" t="str">
        <f t="shared" si="938"/>
        <v>806-173018</v>
      </c>
      <c r="C3308">
        <f t="shared" si="939"/>
        <v>93155045</v>
      </c>
      <c r="D3308" t="str">
        <f t="shared" si="940"/>
        <v>Checked Out</v>
      </c>
      <c r="E3308" t="str">
        <f t="shared" si="941"/>
        <v>CRS</v>
      </c>
      <c r="F3308" t="str">
        <f t="shared" si="942"/>
        <v>RACK</v>
      </c>
      <c r="G3308" t="str">
        <f t="shared" si="943"/>
        <v>SBK</v>
      </c>
      <c r="H3308">
        <f t="shared" si="944"/>
        <v>105</v>
      </c>
      <c r="I3308">
        <f t="shared" si="945"/>
        <v>42591</v>
      </c>
      <c r="J3308">
        <f t="shared" si="946"/>
        <v>42595</v>
      </c>
      <c r="K3308" t="str">
        <f t="shared" si="947"/>
        <v>NQQ1</v>
      </c>
      <c r="L3308">
        <f t="shared" si="948"/>
        <v>115</v>
      </c>
      <c r="M3308">
        <f t="shared" si="949"/>
        <v>4</v>
      </c>
      <c r="N3308">
        <f t="shared" si="950"/>
        <v>0</v>
      </c>
      <c r="O3308">
        <f t="shared" si="951"/>
        <v>0</v>
      </c>
      <c r="P3308" s="52" t="str">
        <f t="shared" si="952"/>
        <v>BOOKING.COM</v>
      </c>
      <c r="Q3308" s="52" t="str">
        <f t="shared" si="953"/>
        <v>*JBS HOTELS</v>
      </c>
      <c r="R3308" s="52" t="str">
        <f t="shared" si="954"/>
        <v>TOERKOOP REISBURO DE VEER</v>
      </c>
    </row>
    <row r="3309" spans="1:18" ht="15" customHeight="1">
      <c r="A3309" t="str">
        <f t="shared" si="937"/>
        <v>JAPANWALA, SAAID</v>
      </c>
      <c r="B3309" t="str">
        <f t="shared" si="938"/>
        <v>806-173018</v>
      </c>
      <c r="C3309">
        <f t="shared" si="939"/>
        <v>93155045</v>
      </c>
      <c r="D3309" t="str">
        <f t="shared" si="940"/>
        <v>Checked Out</v>
      </c>
      <c r="E3309" t="str">
        <f t="shared" si="941"/>
        <v>CRS</v>
      </c>
      <c r="F3309" t="str">
        <f t="shared" si="942"/>
        <v>RACK</v>
      </c>
      <c r="G3309" t="str">
        <f t="shared" si="943"/>
        <v>SBK</v>
      </c>
      <c r="H3309">
        <f t="shared" si="944"/>
        <v>105</v>
      </c>
      <c r="I3309">
        <f t="shared" si="945"/>
        <v>42591</v>
      </c>
      <c r="J3309">
        <f t="shared" si="946"/>
        <v>42595</v>
      </c>
      <c r="K3309" t="str">
        <f t="shared" si="947"/>
        <v>NQQ1</v>
      </c>
      <c r="L3309">
        <f t="shared" si="948"/>
        <v>115</v>
      </c>
      <c r="M3309">
        <f t="shared" si="949"/>
        <v>4</v>
      </c>
      <c r="N3309">
        <f t="shared" si="950"/>
        <v>0</v>
      </c>
      <c r="O3309">
        <f t="shared" si="951"/>
        <v>0</v>
      </c>
      <c r="P3309" s="52" t="str">
        <f t="shared" si="952"/>
        <v>BOOKING.COM</v>
      </c>
      <c r="Q3309" s="52" t="str">
        <f t="shared" si="953"/>
        <v>*JBS HOTELS</v>
      </c>
      <c r="R3309" s="52" t="str">
        <f t="shared" si="954"/>
        <v>TOERKOOP REISBURO DE VEER</v>
      </c>
    </row>
    <row r="3310" spans="1:18" ht="15" customHeight="1">
      <c r="A3310" t="str">
        <f t="shared" si="937"/>
        <v>JAPANWALA, SAAID</v>
      </c>
      <c r="B3310" t="str">
        <f t="shared" si="938"/>
        <v>806-173018</v>
      </c>
      <c r="C3310">
        <f t="shared" si="939"/>
        <v>93155045</v>
      </c>
      <c r="D3310" t="str">
        <f t="shared" si="940"/>
        <v>Checked Out</v>
      </c>
      <c r="E3310" t="str">
        <f t="shared" si="941"/>
        <v>CRS</v>
      </c>
      <c r="F3310" t="str">
        <f t="shared" si="942"/>
        <v>RACK</v>
      </c>
      <c r="G3310" t="str">
        <f t="shared" si="943"/>
        <v>SBK</v>
      </c>
      <c r="H3310">
        <f t="shared" si="944"/>
        <v>105</v>
      </c>
      <c r="I3310">
        <f t="shared" si="945"/>
        <v>42591</v>
      </c>
      <c r="J3310">
        <f t="shared" si="946"/>
        <v>42595</v>
      </c>
      <c r="K3310" t="str">
        <f t="shared" si="947"/>
        <v>NQQ1</v>
      </c>
      <c r="L3310">
        <f t="shared" si="948"/>
        <v>115</v>
      </c>
      <c r="M3310">
        <f t="shared" si="949"/>
        <v>4</v>
      </c>
      <c r="N3310">
        <f t="shared" si="950"/>
        <v>0</v>
      </c>
      <c r="O3310">
        <f t="shared" si="951"/>
        <v>0</v>
      </c>
      <c r="P3310" s="52" t="str">
        <f t="shared" si="952"/>
        <v>BOOKING.COM</v>
      </c>
      <c r="Q3310" s="52" t="str">
        <f t="shared" si="953"/>
        <v>*JBS HOTELS</v>
      </c>
      <c r="R3310" s="52" t="str">
        <f t="shared" si="954"/>
        <v>TOERKOOP REISBURO DE VEER</v>
      </c>
    </row>
    <row r="3311" spans="1:18" ht="15" customHeight="1">
      <c r="A3311" t="str">
        <f t="shared" si="937"/>
        <v>JAPANWALA, SAAID</v>
      </c>
      <c r="B3311" t="str">
        <f t="shared" si="938"/>
        <v>806-173018</v>
      </c>
      <c r="C3311">
        <f t="shared" si="939"/>
        <v>93155045</v>
      </c>
      <c r="D3311" t="str">
        <f t="shared" si="940"/>
        <v>Checked Out</v>
      </c>
      <c r="E3311" t="str">
        <f t="shared" si="941"/>
        <v>CRS</v>
      </c>
      <c r="F3311" t="str">
        <f t="shared" si="942"/>
        <v>RACK</v>
      </c>
      <c r="G3311" t="str">
        <f t="shared" si="943"/>
        <v>SBK</v>
      </c>
      <c r="H3311">
        <f t="shared" si="944"/>
        <v>105</v>
      </c>
      <c r="I3311">
        <f t="shared" si="945"/>
        <v>42591</v>
      </c>
      <c r="J3311">
        <f t="shared" si="946"/>
        <v>42595</v>
      </c>
      <c r="K3311" t="str">
        <f t="shared" si="947"/>
        <v>NQQ1</v>
      </c>
      <c r="L3311">
        <f t="shared" si="948"/>
        <v>115</v>
      </c>
      <c r="M3311">
        <f t="shared" si="949"/>
        <v>4</v>
      </c>
      <c r="N3311">
        <f t="shared" si="950"/>
        <v>0</v>
      </c>
      <c r="O3311">
        <f t="shared" si="951"/>
        <v>0</v>
      </c>
      <c r="P3311" s="52" t="str">
        <f t="shared" si="952"/>
        <v>BOOKING.COM</v>
      </c>
      <c r="Q3311" s="52" t="str">
        <f t="shared" si="953"/>
        <v>*JBS HOTELS</v>
      </c>
      <c r="R3311" s="52" t="str">
        <f t="shared" si="954"/>
        <v>TOERKOOP REISBURO DE VEER</v>
      </c>
    </row>
    <row r="3312" spans="1:18" ht="15" customHeight="1">
      <c r="A3312" t="str">
        <f t="shared" si="937"/>
        <v>JAPANWALA, SAAID</v>
      </c>
      <c r="B3312" t="str">
        <f t="shared" si="938"/>
        <v>806-173018</v>
      </c>
      <c r="C3312">
        <f t="shared" si="939"/>
        <v>93155045</v>
      </c>
      <c r="D3312" t="str">
        <f t="shared" si="940"/>
        <v>Checked Out</v>
      </c>
      <c r="E3312" t="str">
        <f t="shared" si="941"/>
        <v>CRS</v>
      </c>
      <c r="F3312" t="str">
        <f t="shared" si="942"/>
        <v>RACK</v>
      </c>
      <c r="G3312" t="str">
        <f t="shared" si="943"/>
        <v>SBK</v>
      </c>
      <c r="H3312">
        <f t="shared" si="944"/>
        <v>105</v>
      </c>
      <c r="I3312">
        <f t="shared" si="945"/>
        <v>42591</v>
      </c>
      <c r="J3312">
        <f t="shared" si="946"/>
        <v>42595</v>
      </c>
      <c r="K3312" t="str">
        <f t="shared" si="947"/>
        <v>NQQ1</v>
      </c>
      <c r="L3312">
        <f t="shared" si="948"/>
        <v>115</v>
      </c>
      <c r="M3312">
        <f t="shared" si="949"/>
        <v>4</v>
      </c>
      <c r="N3312">
        <f t="shared" si="950"/>
        <v>0</v>
      </c>
      <c r="O3312">
        <f t="shared" si="951"/>
        <v>0</v>
      </c>
      <c r="P3312" s="52" t="str">
        <f t="shared" si="952"/>
        <v>BOOKING.COM</v>
      </c>
      <c r="Q3312" s="52" t="str">
        <f t="shared" si="953"/>
        <v>*JBS HOTELS</v>
      </c>
      <c r="R3312" s="52" t="str">
        <f t="shared" si="954"/>
        <v>TOERKOOP REISBURO DE VEER</v>
      </c>
    </row>
    <row r="3313" spans="1:18" ht="15" customHeight="1">
      <c r="A3313" t="str">
        <f t="shared" si="937"/>
        <v>JAPANWALA, SAAID</v>
      </c>
      <c r="B3313" t="str">
        <f t="shared" si="938"/>
        <v>806-173018</v>
      </c>
      <c r="C3313">
        <f t="shared" si="939"/>
        <v>93155045</v>
      </c>
      <c r="D3313" t="str">
        <f t="shared" si="940"/>
        <v>Checked Out</v>
      </c>
      <c r="E3313" t="str">
        <f t="shared" si="941"/>
        <v>CRS</v>
      </c>
      <c r="F3313" t="str">
        <f t="shared" si="942"/>
        <v>RACK</v>
      </c>
      <c r="G3313" t="str">
        <f t="shared" si="943"/>
        <v>SBK</v>
      </c>
      <c r="H3313">
        <f t="shared" si="944"/>
        <v>105</v>
      </c>
      <c r="I3313">
        <f t="shared" si="945"/>
        <v>42591</v>
      </c>
      <c r="J3313">
        <f t="shared" si="946"/>
        <v>42595</v>
      </c>
      <c r="K3313" t="str">
        <f t="shared" si="947"/>
        <v>NQQ1</v>
      </c>
      <c r="L3313">
        <f t="shared" si="948"/>
        <v>115</v>
      </c>
      <c r="M3313">
        <f t="shared" si="949"/>
        <v>4</v>
      </c>
      <c r="N3313">
        <f t="shared" si="950"/>
        <v>0</v>
      </c>
      <c r="O3313">
        <f t="shared" si="951"/>
        <v>0</v>
      </c>
      <c r="P3313" s="52" t="str">
        <f t="shared" si="952"/>
        <v>BOOKING.COM</v>
      </c>
      <c r="Q3313" s="52" t="str">
        <f t="shared" si="953"/>
        <v>*JBS HOTELS</v>
      </c>
      <c r="R3313" s="52" t="str">
        <f t="shared" si="954"/>
        <v>TOERKOOP REISBURO DE VEER</v>
      </c>
    </row>
    <row r="3314" spans="1:18" ht="15" customHeight="1">
      <c r="A3314" t="str">
        <f t="shared" si="937"/>
        <v>JAPANWALA, SAAID</v>
      </c>
      <c r="B3314" t="str">
        <f t="shared" si="938"/>
        <v>806-173018</v>
      </c>
      <c r="C3314">
        <f t="shared" si="939"/>
        <v>93155045</v>
      </c>
      <c r="D3314" t="str">
        <f t="shared" si="940"/>
        <v>Checked Out</v>
      </c>
      <c r="E3314" t="str">
        <f t="shared" si="941"/>
        <v>CRS</v>
      </c>
      <c r="F3314" t="str">
        <f t="shared" si="942"/>
        <v>RACK</v>
      </c>
      <c r="G3314" t="str">
        <f t="shared" si="943"/>
        <v>SBK</v>
      </c>
      <c r="H3314">
        <f t="shared" si="944"/>
        <v>105</v>
      </c>
      <c r="I3314">
        <f t="shared" si="945"/>
        <v>42591</v>
      </c>
      <c r="J3314">
        <f t="shared" si="946"/>
        <v>42595</v>
      </c>
      <c r="K3314" t="str">
        <f t="shared" si="947"/>
        <v>NQQ1</v>
      </c>
      <c r="L3314">
        <f t="shared" si="948"/>
        <v>115</v>
      </c>
      <c r="M3314">
        <f t="shared" si="949"/>
        <v>4</v>
      </c>
      <c r="N3314">
        <f t="shared" si="950"/>
        <v>0</v>
      </c>
      <c r="O3314">
        <f t="shared" si="951"/>
        <v>0</v>
      </c>
      <c r="P3314" s="52" t="str">
        <f t="shared" si="952"/>
        <v>BOOKING.COM</v>
      </c>
      <c r="Q3314" s="52" t="str">
        <f t="shared" si="953"/>
        <v>*JBS HOTELS</v>
      </c>
      <c r="R3314" s="52" t="str">
        <f t="shared" si="954"/>
        <v>TOERKOOP REISBURO DE VEER</v>
      </c>
    </row>
    <row r="3315" spans="1:18" ht="15" customHeight="1">
      <c r="A3315" t="str">
        <f t="shared" si="937"/>
        <v>JAPANWALA, SAAID</v>
      </c>
      <c r="B3315" t="str">
        <f t="shared" si="938"/>
        <v>806-173018</v>
      </c>
      <c r="C3315">
        <f t="shared" si="939"/>
        <v>93155045</v>
      </c>
      <c r="D3315" t="str">
        <f t="shared" si="940"/>
        <v>Checked Out</v>
      </c>
      <c r="E3315" t="str">
        <f t="shared" si="941"/>
        <v>CRS</v>
      </c>
      <c r="F3315" t="str">
        <f t="shared" si="942"/>
        <v>RACK</v>
      </c>
      <c r="G3315" t="str">
        <f t="shared" si="943"/>
        <v>SBK</v>
      </c>
      <c r="H3315">
        <f t="shared" si="944"/>
        <v>105</v>
      </c>
      <c r="I3315">
        <f t="shared" si="945"/>
        <v>42591</v>
      </c>
      <c r="J3315">
        <f t="shared" si="946"/>
        <v>42595</v>
      </c>
      <c r="K3315" t="str">
        <f t="shared" si="947"/>
        <v>NQQ1</v>
      </c>
      <c r="L3315">
        <f t="shared" si="948"/>
        <v>115</v>
      </c>
      <c r="M3315">
        <f t="shared" si="949"/>
        <v>4</v>
      </c>
      <c r="N3315">
        <f t="shared" si="950"/>
        <v>0</v>
      </c>
      <c r="O3315">
        <f t="shared" si="951"/>
        <v>0</v>
      </c>
      <c r="P3315" s="52" t="str">
        <f t="shared" si="952"/>
        <v>BOOKING.COM</v>
      </c>
      <c r="Q3315" s="52" t="str">
        <f t="shared" si="953"/>
        <v>*JBS HOTELS</v>
      </c>
      <c r="R3315" s="52" t="str">
        <f t="shared" si="954"/>
        <v>TOERKOOP REISBURO DE VEER</v>
      </c>
    </row>
    <row r="3316" spans="1:18" ht="15" customHeight="1">
      <c r="A3316" t="str">
        <f t="shared" si="937"/>
        <v>JAPANWALA, SAAID</v>
      </c>
      <c r="B3316" t="str">
        <f t="shared" si="938"/>
        <v>806-173018</v>
      </c>
      <c r="C3316">
        <f t="shared" si="939"/>
        <v>93155045</v>
      </c>
      <c r="D3316" t="str">
        <f t="shared" si="940"/>
        <v>Checked Out</v>
      </c>
      <c r="E3316" t="str">
        <f t="shared" si="941"/>
        <v>CRS</v>
      </c>
      <c r="F3316" t="str">
        <f t="shared" si="942"/>
        <v>RACK</v>
      </c>
      <c r="G3316" t="str">
        <f t="shared" si="943"/>
        <v>SBK</v>
      </c>
      <c r="H3316">
        <f t="shared" si="944"/>
        <v>105</v>
      </c>
      <c r="I3316">
        <f t="shared" si="945"/>
        <v>42591</v>
      </c>
      <c r="J3316">
        <f t="shared" si="946"/>
        <v>42595</v>
      </c>
      <c r="K3316" t="str">
        <f t="shared" si="947"/>
        <v>NQQ1</v>
      </c>
      <c r="L3316">
        <f t="shared" si="948"/>
        <v>115</v>
      </c>
      <c r="M3316">
        <f t="shared" si="949"/>
        <v>4</v>
      </c>
      <c r="N3316">
        <f t="shared" si="950"/>
        <v>0</v>
      </c>
      <c r="O3316">
        <f t="shared" si="951"/>
        <v>0</v>
      </c>
      <c r="P3316" s="52" t="str">
        <f t="shared" si="952"/>
        <v>BOOKING.COM</v>
      </c>
      <c r="Q3316" s="52" t="str">
        <f t="shared" si="953"/>
        <v>*JBS HOTELS</v>
      </c>
      <c r="R3316" s="52" t="str">
        <f t="shared" si="954"/>
        <v>TOERKOOP REISBURO DE VEER</v>
      </c>
    </row>
    <row r="3317" spans="1:18" ht="15" customHeight="1">
      <c r="A3317" t="str">
        <f t="shared" si="937"/>
        <v>JAPANWALA, SAAID</v>
      </c>
      <c r="B3317" t="str">
        <f t="shared" si="938"/>
        <v>806-173018</v>
      </c>
      <c r="C3317">
        <f t="shared" si="939"/>
        <v>93155045</v>
      </c>
      <c r="D3317" t="str">
        <f t="shared" si="940"/>
        <v>Checked Out</v>
      </c>
      <c r="E3317" t="str">
        <f t="shared" si="941"/>
        <v>CRS</v>
      </c>
      <c r="F3317" t="str">
        <f t="shared" si="942"/>
        <v>RACK</v>
      </c>
      <c r="G3317" t="str">
        <f t="shared" si="943"/>
        <v>SBK</v>
      </c>
      <c r="H3317">
        <f t="shared" si="944"/>
        <v>105</v>
      </c>
      <c r="I3317">
        <f t="shared" si="945"/>
        <v>42591</v>
      </c>
      <c r="J3317">
        <f t="shared" si="946"/>
        <v>42595</v>
      </c>
      <c r="K3317" t="str">
        <f t="shared" si="947"/>
        <v>NQQ1</v>
      </c>
      <c r="L3317">
        <f t="shared" si="948"/>
        <v>115</v>
      </c>
      <c r="M3317">
        <f t="shared" si="949"/>
        <v>4</v>
      </c>
      <c r="N3317">
        <f t="shared" si="950"/>
        <v>0</v>
      </c>
      <c r="O3317">
        <f t="shared" si="951"/>
        <v>0</v>
      </c>
      <c r="P3317" s="52" t="str">
        <f t="shared" si="952"/>
        <v>BOOKING.COM</v>
      </c>
      <c r="Q3317" s="52" t="str">
        <f t="shared" si="953"/>
        <v>*JBS HOTELS</v>
      </c>
      <c r="R3317" s="52" t="str">
        <f t="shared" si="954"/>
        <v>TOERKOOP REISBURO DE VEER</v>
      </c>
    </row>
    <row r="3318" spans="1:18" ht="15" customHeight="1">
      <c r="A3318" t="str">
        <f t="shared" si="937"/>
        <v>JAPANWALA, SAAID</v>
      </c>
      <c r="B3318" t="str">
        <f t="shared" si="938"/>
        <v>806-173018</v>
      </c>
      <c r="C3318">
        <f t="shared" si="939"/>
        <v>93155045</v>
      </c>
      <c r="D3318" t="str">
        <f t="shared" si="940"/>
        <v>Checked Out</v>
      </c>
      <c r="E3318" t="str">
        <f t="shared" si="941"/>
        <v>CRS</v>
      </c>
      <c r="F3318" t="str">
        <f t="shared" si="942"/>
        <v>RACK</v>
      </c>
      <c r="G3318" t="str">
        <f t="shared" si="943"/>
        <v>SBK</v>
      </c>
      <c r="H3318">
        <f t="shared" si="944"/>
        <v>105</v>
      </c>
      <c r="I3318">
        <f t="shared" si="945"/>
        <v>42591</v>
      </c>
      <c r="J3318">
        <f t="shared" si="946"/>
        <v>42595</v>
      </c>
      <c r="K3318" t="str">
        <f t="shared" si="947"/>
        <v>NQQ1</v>
      </c>
      <c r="L3318">
        <f t="shared" si="948"/>
        <v>115</v>
      </c>
      <c r="M3318">
        <f t="shared" si="949"/>
        <v>4</v>
      </c>
      <c r="N3318">
        <f t="shared" si="950"/>
        <v>0</v>
      </c>
      <c r="O3318">
        <f t="shared" si="951"/>
        <v>0</v>
      </c>
      <c r="P3318" s="52" t="str">
        <f t="shared" si="952"/>
        <v>BOOKING.COM</v>
      </c>
      <c r="Q3318" s="52" t="str">
        <f t="shared" si="953"/>
        <v>*JBS HOTELS</v>
      </c>
      <c r="R3318" s="52" t="str">
        <f t="shared" si="954"/>
        <v>TOERKOOP REISBURO DE VEER</v>
      </c>
    </row>
    <row r="3319" spans="1:18" ht="15" customHeight="1">
      <c r="A3319" t="str">
        <f t="shared" si="937"/>
        <v>JAPANWALA, SAAID</v>
      </c>
      <c r="B3319" t="str">
        <f t="shared" si="938"/>
        <v>806-173018</v>
      </c>
      <c r="C3319">
        <f t="shared" si="939"/>
        <v>93155045</v>
      </c>
      <c r="D3319" t="str">
        <f t="shared" si="940"/>
        <v>Checked Out</v>
      </c>
      <c r="E3319" t="str">
        <f t="shared" si="941"/>
        <v>CRS</v>
      </c>
      <c r="F3319" t="str">
        <f t="shared" si="942"/>
        <v>RACK</v>
      </c>
      <c r="G3319" t="str">
        <f t="shared" si="943"/>
        <v>SBK</v>
      </c>
      <c r="H3319">
        <f t="shared" si="944"/>
        <v>105</v>
      </c>
      <c r="I3319">
        <f t="shared" si="945"/>
        <v>42591</v>
      </c>
      <c r="J3319">
        <f t="shared" si="946"/>
        <v>42595</v>
      </c>
      <c r="K3319" t="str">
        <f t="shared" si="947"/>
        <v>NQQ1</v>
      </c>
      <c r="L3319">
        <f t="shared" si="948"/>
        <v>115</v>
      </c>
      <c r="M3319">
        <f t="shared" si="949"/>
        <v>4</v>
      </c>
      <c r="N3319">
        <f t="shared" si="950"/>
        <v>0</v>
      </c>
      <c r="O3319">
        <f t="shared" si="951"/>
        <v>0</v>
      </c>
      <c r="P3319" s="52" t="str">
        <f t="shared" si="952"/>
        <v>BOOKING.COM</v>
      </c>
      <c r="Q3319" s="52" t="str">
        <f t="shared" si="953"/>
        <v>*JBS HOTELS</v>
      </c>
      <c r="R3319" s="52" t="str">
        <f t="shared" si="954"/>
        <v>TOERKOOP REISBURO DE VEER</v>
      </c>
    </row>
    <row r="3320" spans="1:18" ht="15" customHeight="1">
      <c r="A3320" t="str">
        <f t="shared" si="937"/>
        <v>JAPANWALA, SAAID</v>
      </c>
      <c r="B3320" t="str">
        <f t="shared" si="938"/>
        <v>806-173018</v>
      </c>
      <c r="C3320">
        <f t="shared" si="939"/>
        <v>93155045</v>
      </c>
      <c r="D3320" t="str">
        <f t="shared" si="940"/>
        <v>Checked Out</v>
      </c>
      <c r="E3320" t="str">
        <f t="shared" si="941"/>
        <v>CRS</v>
      </c>
      <c r="F3320" t="str">
        <f t="shared" si="942"/>
        <v>RACK</v>
      </c>
      <c r="G3320" t="str">
        <f t="shared" si="943"/>
        <v>SBK</v>
      </c>
      <c r="H3320">
        <f t="shared" si="944"/>
        <v>105</v>
      </c>
      <c r="I3320">
        <f t="shared" si="945"/>
        <v>42591</v>
      </c>
      <c r="J3320">
        <f t="shared" si="946"/>
        <v>42595</v>
      </c>
      <c r="K3320" t="str">
        <f t="shared" si="947"/>
        <v>NQQ1</v>
      </c>
      <c r="L3320">
        <f t="shared" si="948"/>
        <v>115</v>
      </c>
      <c r="M3320">
        <f t="shared" si="949"/>
        <v>4</v>
      </c>
      <c r="N3320">
        <f t="shared" si="950"/>
        <v>0</v>
      </c>
      <c r="O3320">
        <f t="shared" si="951"/>
        <v>0</v>
      </c>
      <c r="P3320" s="52" t="str">
        <f t="shared" si="952"/>
        <v>BOOKING.COM</v>
      </c>
      <c r="Q3320" s="52" t="str">
        <f t="shared" si="953"/>
        <v>*JBS HOTELS</v>
      </c>
      <c r="R3320" s="52" t="str">
        <f t="shared" si="954"/>
        <v>TOERKOOP REISBURO DE VEER</v>
      </c>
    </row>
    <row r="3321" spans="1:18" ht="15" customHeight="1">
      <c r="A3321" t="str">
        <f t="shared" si="937"/>
        <v>JAPANWALA, SAAID</v>
      </c>
      <c r="B3321" t="str">
        <f t="shared" si="938"/>
        <v>806-173018</v>
      </c>
      <c r="C3321">
        <f t="shared" si="939"/>
        <v>93155045</v>
      </c>
      <c r="D3321" t="str">
        <f t="shared" si="940"/>
        <v>Checked Out</v>
      </c>
      <c r="E3321" t="str">
        <f t="shared" si="941"/>
        <v>CRS</v>
      </c>
      <c r="F3321" t="str">
        <f t="shared" si="942"/>
        <v>RACK</v>
      </c>
      <c r="G3321" t="str">
        <f t="shared" si="943"/>
        <v>SBK</v>
      </c>
      <c r="H3321">
        <f t="shared" si="944"/>
        <v>105</v>
      </c>
      <c r="I3321">
        <f t="shared" si="945"/>
        <v>42591</v>
      </c>
      <c r="J3321">
        <f t="shared" si="946"/>
        <v>42595</v>
      </c>
      <c r="K3321" t="str">
        <f t="shared" si="947"/>
        <v>NQQ1</v>
      </c>
      <c r="L3321">
        <f t="shared" si="948"/>
        <v>115</v>
      </c>
      <c r="M3321">
        <f t="shared" si="949"/>
        <v>4</v>
      </c>
      <c r="N3321">
        <f t="shared" si="950"/>
        <v>0</v>
      </c>
      <c r="O3321">
        <f t="shared" si="951"/>
        <v>0</v>
      </c>
      <c r="P3321" s="52" t="str">
        <f t="shared" si="952"/>
        <v>BOOKING.COM</v>
      </c>
      <c r="Q3321" s="52" t="str">
        <f t="shared" si="953"/>
        <v>*JBS HOTELS</v>
      </c>
      <c r="R3321" s="52" t="str">
        <f t="shared" si="954"/>
        <v>TOERKOOP REISBURO DE VEER</v>
      </c>
    </row>
    <row r="3322" spans="1:18" ht="15" customHeight="1">
      <c r="A3322" t="str">
        <f t="shared" si="937"/>
        <v>JAPANWALA, SAAID</v>
      </c>
      <c r="B3322" t="str">
        <f t="shared" si="938"/>
        <v>806-173018</v>
      </c>
      <c r="C3322">
        <f t="shared" si="939"/>
        <v>93155045</v>
      </c>
      <c r="D3322" t="str">
        <f t="shared" si="940"/>
        <v>Checked Out</v>
      </c>
      <c r="E3322" t="str">
        <f t="shared" si="941"/>
        <v>CRS</v>
      </c>
      <c r="F3322" t="str">
        <f t="shared" si="942"/>
        <v>RACK</v>
      </c>
      <c r="G3322" t="str">
        <f t="shared" si="943"/>
        <v>SBK</v>
      </c>
      <c r="H3322">
        <f t="shared" si="944"/>
        <v>105</v>
      </c>
      <c r="I3322">
        <f t="shared" si="945"/>
        <v>42591</v>
      </c>
      <c r="J3322">
        <f t="shared" si="946"/>
        <v>42595</v>
      </c>
      <c r="K3322" t="str">
        <f t="shared" si="947"/>
        <v>NQQ1</v>
      </c>
      <c r="L3322">
        <f t="shared" si="948"/>
        <v>115</v>
      </c>
      <c r="M3322">
        <f t="shared" si="949"/>
        <v>4</v>
      </c>
      <c r="N3322">
        <f t="shared" si="950"/>
        <v>0</v>
      </c>
      <c r="O3322">
        <f t="shared" si="951"/>
        <v>0</v>
      </c>
      <c r="P3322" s="52" t="str">
        <f t="shared" si="952"/>
        <v>BOOKING.COM</v>
      </c>
      <c r="Q3322" s="52" t="str">
        <f t="shared" si="953"/>
        <v>*JBS HOTELS</v>
      </c>
      <c r="R3322" s="52" t="str">
        <f t="shared" si="954"/>
        <v>TOERKOOP REISBURO DE VEER</v>
      </c>
    </row>
    <row r="3323" spans="1:18" ht="15" customHeight="1">
      <c r="A3323" t="str">
        <f t="shared" si="937"/>
        <v>JAPANWALA, SAAID</v>
      </c>
      <c r="B3323" t="str">
        <f t="shared" si="938"/>
        <v>806-173018</v>
      </c>
      <c r="C3323">
        <f t="shared" si="939"/>
        <v>93155045</v>
      </c>
      <c r="D3323" t="str">
        <f t="shared" si="940"/>
        <v>Checked Out</v>
      </c>
      <c r="E3323" t="str">
        <f t="shared" si="941"/>
        <v>CRS</v>
      </c>
      <c r="F3323" t="str">
        <f t="shared" si="942"/>
        <v>RACK</v>
      </c>
      <c r="G3323" t="str">
        <f t="shared" si="943"/>
        <v>SBK</v>
      </c>
      <c r="H3323">
        <f t="shared" si="944"/>
        <v>105</v>
      </c>
      <c r="I3323">
        <f t="shared" si="945"/>
        <v>42591</v>
      </c>
      <c r="J3323">
        <f t="shared" si="946"/>
        <v>42595</v>
      </c>
      <c r="K3323" t="str">
        <f t="shared" si="947"/>
        <v>NQQ1</v>
      </c>
      <c r="L3323">
        <f t="shared" si="948"/>
        <v>115</v>
      </c>
      <c r="M3323">
        <f t="shared" si="949"/>
        <v>4</v>
      </c>
      <c r="N3323">
        <f t="shared" si="950"/>
        <v>0</v>
      </c>
      <c r="O3323">
        <f t="shared" si="951"/>
        <v>0</v>
      </c>
      <c r="P3323" s="52" t="str">
        <f t="shared" si="952"/>
        <v>BOOKING.COM</v>
      </c>
      <c r="Q3323" s="52" t="str">
        <f t="shared" si="953"/>
        <v>*JBS HOTELS</v>
      </c>
      <c r="R3323" s="52" t="str">
        <f t="shared" si="954"/>
        <v>TOERKOOP REISBURO DE VEER</v>
      </c>
    </row>
    <row r="3324" spans="1:18" ht="15" customHeight="1">
      <c r="A3324" t="str">
        <f t="shared" si="937"/>
        <v>JAPANWALA, SAAID</v>
      </c>
      <c r="B3324" t="str">
        <f t="shared" si="938"/>
        <v>806-173018</v>
      </c>
      <c r="C3324">
        <f t="shared" si="939"/>
        <v>93155045</v>
      </c>
      <c r="D3324" t="str">
        <f t="shared" si="940"/>
        <v>Checked Out</v>
      </c>
      <c r="E3324" t="str">
        <f t="shared" si="941"/>
        <v>CRS</v>
      </c>
      <c r="F3324" t="str">
        <f t="shared" si="942"/>
        <v>RACK</v>
      </c>
      <c r="G3324" t="str">
        <f t="shared" si="943"/>
        <v>SBK</v>
      </c>
      <c r="H3324">
        <f t="shared" si="944"/>
        <v>105</v>
      </c>
      <c r="I3324">
        <f t="shared" si="945"/>
        <v>42591</v>
      </c>
      <c r="J3324">
        <f t="shared" si="946"/>
        <v>42595</v>
      </c>
      <c r="K3324" t="str">
        <f t="shared" si="947"/>
        <v>NQQ1</v>
      </c>
      <c r="L3324">
        <f t="shared" si="948"/>
        <v>115</v>
      </c>
      <c r="M3324">
        <f t="shared" si="949"/>
        <v>4</v>
      </c>
      <c r="N3324">
        <f t="shared" si="950"/>
        <v>0</v>
      </c>
      <c r="O3324">
        <f t="shared" si="951"/>
        <v>0</v>
      </c>
      <c r="P3324" s="52" t="str">
        <f t="shared" si="952"/>
        <v>BOOKING.COM</v>
      </c>
      <c r="Q3324" s="52" t="str">
        <f t="shared" si="953"/>
        <v>*JBS HOTELS</v>
      </c>
      <c r="R3324" s="52" t="str">
        <f t="shared" si="954"/>
        <v>TOERKOOP REISBURO DE VEER</v>
      </c>
    </row>
    <row r="3325" spans="1:18" ht="15" customHeight="1">
      <c r="A3325" t="str">
        <f t="shared" si="937"/>
        <v>JAPANWALA, SAAID</v>
      </c>
      <c r="B3325" t="str">
        <f t="shared" si="938"/>
        <v>806-173018</v>
      </c>
      <c r="C3325">
        <f t="shared" si="939"/>
        <v>93155045</v>
      </c>
      <c r="D3325" t="str">
        <f t="shared" si="940"/>
        <v>Checked Out</v>
      </c>
      <c r="E3325" t="str">
        <f t="shared" si="941"/>
        <v>CRS</v>
      </c>
      <c r="F3325" t="str">
        <f t="shared" si="942"/>
        <v>RACK</v>
      </c>
      <c r="G3325" t="str">
        <f t="shared" si="943"/>
        <v>SBK</v>
      </c>
      <c r="H3325">
        <f t="shared" si="944"/>
        <v>105</v>
      </c>
      <c r="I3325">
        <f t="shared" si="945"/>
        <v>42591</v>
      </c>
      <c r="J3325">
        <f t="shared" si="946"/>
        <v>42595</v>
      </c>
      <c r="K3325" t="str">
        <f t="shared" si="947"/>
        <v>NQQ1</v>
      </c>
      <c r="L3325">
        <f t="shared" si="948"/>
        <v>115</v>
      </c>
      <c r="M3325">
        <f t="shared" si="949"/>
        <v>4</v>
      </c>
      <c r="N3325">
        <f t="shared" si="950"/>
        <v>0</v>
      </c>
      <c r="O3325">
        <f t="shared" si="951"/>
        <v>0</v>
      </c>
      <c r="P3325" s="52" t="str">
        <f t="shared" si="952"/>
        <v>BOOKING.COM</v>
      </c>
      <c r="Q3325" s="52" t="str">
        <f t="shared" si="953"/>
        <v>*JBS HOTELS</v>
      </c>
      <c r="R3325" s="52" t="str">
        <f t="shared" si="954"/>
        <v>TOERKOOP REISBURO DE VEER</v>
      </c>
    </row>
    <row r="3326" spans="1:18" ht="15" customHeight="1">
      <c r="A3326" t="str">
        <f t="shared" si="937"/>
        <v>JAPANWALA, SAAID</v>
      </c>
      <c r="B3326" t="str">
        <f t="shared" si="938"/>
        <v>806-173018</v>
      </c>
      <c r="C3326">
        <f t="shared" si="939"/>
        <v>93155045</v>
      </c>
      <c r="D3326" t="str">
        <f t="shared" si="940"/>
        <v>Checked Out</v>
      </c>
      <c r="E3326" t="str">
        <f t="shared" si="941"/>
        <v>CRS</v>
      </c>
      <c r="F3326" t="str">
        <f t="shared" si="942"/>
        <v>RACK</v>
      </c>
      <c r="G3326" t="str">
        <f t="shared" si="943"/>
        <v>SBK</v>
      </c>
      <c r="H3326">
        <f t="shared" si="944"/>
        <v>105</v>
      </c>
      <c r="I3326">
        <f t="shared" si="945"/>
        <v>42591</v>
      </c>
      <c r="J3326">
        <f t="shared" si="946"/>
        <v>42595</v>
      </c>
      <c r="K3326" t="str">
        <f t="shared" si="947"/>
        <v>NQQ1</v>
      </c>
      <c r="L3326">
        <f t="shared" si="948"/>
        <v>115</v>
      </c>
      <c r="M3326">
        <f t="shared" si="949"/>
        <v>4</v>
      </c>
      <c r="N3326">
        <f t="shared" si="950"/>
        <v>0</v>
      </c>
      <c r="O3326">
        <f t="shared" si="951"/>
        <v>0</v>
      </c>
      <c r="P3326" s="52" t="str">
        <f t="shared" si="952"/>
        <v>BOOKING.COM</v>
      </c>
      <c r="Q3326" s="52" t="str">
        <f t="shared" si="953"/>
        <v>*JBS HOTELS</v>
      </c>
      <c r="R3326" s="52" t="str">
        <f t="shared" si="954"/>
        <v>TOERKOOP REISBURO DE VEER</v>
      </c>
    </row>
    <row r="3327" spans="1:18" ht="15" customHeight="1">
      <c r="A3327" t="str">
        <f t="shared" si="937"/>
        <v>JAPANWALA, SAAID</v>
      </c>
      <c r="B3327" t="str">
        <f t="shared" si="938"/>
        <v>806-173018</v>
      </c>
      <c r="C3327">
        <f t="shared" si="939"/>
        <v>93155045</v>
      </c>
      <c r="D3327" t="str">
        <f t="shared" si="940"/>
        <v>Checked Out</v>
      </c>
      <c r="E3327" t="str">
        <f t="shared" si="941"/>
        <v>CRS</v>
      </c>
      <c r="F3327" t="str">
        <f t="shared" si="942"/>
        <v>RACK</v>
      </c>
      <c r="G3327" t="str">
        <f t="shared" si="943"/>
        <v>SBK</v>
      </c>
      <c r="H3327">
        <f t="shared" si="944"/>
        <v>105</v>
      </c>
      <c r="I3327">
        <f t="shared" si="945"/>
        <v>42591</v>
      </c>
      <c r="J3327">
        <f t="shared" si="946"/>
        <v>42595</v>
      </c>
      <c r="K3327" t="str">
        <f t="shared" si="947"/>
        <v>NQQ1</v>
      </c>
      <c r="L3327">
        <f t="shared" si="948"/>
        <v>115</v>
      </c>
      <c r="M3327">
        <f t="shared" si="949"/>
        <v>4</v>
      </c>
      <c r="N3327">
        <f t="shared" si="950"/>
        <v>0</v>
      </c>
      <c r="O3327">
        <f t="shared" si="951"/>
        <v>0</v>
      </c>
      <c r="P3327" s="52" t="str">
        <f t="shared" si="952"/>
        <v>BOOKING.COM</v>
      </c>
      <c r="Q3327" s="52" t="str">
        <f t="shared" si="953"/>
        <v>*JBS HOTELS</v>
      </c>
      <c r="R3327" s="52" t="str">
        <f t="shared" si="954"/>
        <v>TOERKOOP REISBURO DE VEER</v>
      </c>
    </row>
    <row r="3328" spans="1:18" ht="15" customHeight="1">
      <c r="A3328" t="str">
        <f t="shared" si="937"/>
        <v>JAPANWALA, SAAID</v>
      </c>
      <c r="B3328" t="str">
        <f t="shared" si="938"/>
        <v>806-173018</v>
      </c>
      <c r="C3328">
        <f t="shared" si="939"/>
        <v>93155045</v>
      </c>
      <c r="D3328" t="str">
        <f t="shared" si="940"/>
        <v>Checked Out</v>
      </c>
      <c r="E3328" t="str">
        <f t="shared" si="941"/>
        <v>CRS</v>
      </c>
      <c r="F3328" t="str">
        <f t="shared" si="942"/>
        <v>RACK</v>
      </c>
      <c r="G3328" t="str">
        <f t="shared" si="943"/>
        <v>SBK</v>
      </c>
      <c r="H3328">
        <f t="shared" si="944"/>
        <v>105</v>
      </c>
      <c r="I3328">
        <f t="shared" si="945"/>
        <v>42591</v>
      </c>
      <c r="J3328">
        <f t="shared" si="946"/>
        <v>42595</v>
      </c>
      <c r="K3328" t="str">
        <f t="shared" si="947"/>
        <v>NQQ1</v>
      </c>
      <c r="L3328">
        <f t="shared" si="948"/>
        <v>115</v>
      </c>
      <c r="M3328">
        <f t="shared" si="949"/>
        <v>4</v>
      </c>
      <c r="N3328">
        <f t="shared" si="950"/>
        <v>0</v>
      </c>
      <c r="O3328">
        <f t="shared" si="951"/>
        <v>0</v>
      </c>
      <c r="P3328" s="52" t="str">
        <f t="shared" si="952"/>
        <v>BOOKING.COM</v>
      </c>
      <c r="Q3328" s="52" t="str">
        <f t="shared" si="953"/>
        <v>*JBS HOTELS</v>
      </c>
      <c r="R3328" s="52" t="str">
        <f t="shared" si="954"/>
        <v>TOERKOOP REISBURO DE VEER</v>
      </c>
    </row>
    <row r="3329" spans="1:18" ht="15" customHeight="1">
      <c r="A3329" t="str">
        <f t="shared" si="937"/>
        <v>JAPANWALA, SAAID</v>
      </c>
      <c r="B3329" t="str">
        <f t="shared" si="938"/>
        <v>806-173018</v>
      </c>
      <c r="C3329">
        <f t="shared" si="939"/>
        <v>93155045</v>
      </c>
      <c r="D3329" t="str">
        <f t="shared" si="940"/>
        <v>Checked Out</v>
      </c>
      <c r="E3329" t="str">
        <f t="shared" si="941"/>
        <v>CRS</v>
      </c>
      <c r="F3329" t="str">
        <f t="shared" si="942"/>
        <v>RACK</v>
      </c>
      <c r="G3329" t="str">
        <f t="shared" si="943"/>
        <v>SBK</v>
      </c>
      <c r="H3329">
        <f t="shared" si="944"/>
        <v>105</v>
      </c>
      <c r="I3329">
        <f t="shared" si="945"/>
        <v>42591</v>
      </c>
      <c r="J3329">
        <f t="shared" si="946"/>
        <v>42595</v>
      </c>
      <c r="K3329" t="str">
        <f t="shared" si="947"/>
        <v>NQQ1</v>
      </c>
      <c r="L3329">
        <f t="shared" si="948"/>
        <v>115</v>
      </c>
      <c r="M3329">
        <f t="shared" si="949"/>
        <v>4</v>
      </c>
      <c r="N3329">
        <f t="shared" si="950"/>
        <v>0</v>
      </c>
      <c r="O3329">
        <f t="shared" si="951"/>
        <v>0</v>
      </c>
      <c r="P3329" s="52" t="str">
        <f t="shared" si="952"/>
        <v>BOOKING.COM</v>
      </c>
      <c r="Q3329" s="52" t="str">
        <f t="shared" si="953"/>
        <v>*JBS HOTELS</v>
      </c>
      <c r="R3329" s="52" t="str">
        <f t="shared" si="954"/>
        <v>TOERKOOP REISBURO DE VEER</v>
      </c>
    </row>
    <row r="3330" spans="1:18" ht="15" customHeight="1">
      <c r="A3330" t="str">
        <f t="shared" si="937"/>
        <v>JAPANWALA, SAAID</v>
      </c>
      <c r="B3330" t="str">
        <f t="shared" si="938"/>
        <v>806-173018</v>
      </c>
      <c r="C3330">
        <f t="shared" si="939"/>
        <v>93155045</v>
      </c>
      <c r="D3330" t="str">
        <f t="shared" si="940"/>
        <v>Checked Out</v>
      </c>
      <c r="E3330" t="str">
        <f t="shared" si="941"/>
        <v>CRS</v>
      </c>
      <c r="F3330" t="str">
        <f t="shared" si="942"/>
        <v>RACK</v>
      </c>
      <c r="G3330" t="str">
        <f t="shared" si="943"/>
        <v>SBK</v>
      </c>
      <c r="H3330">
        <f t="shared" si="944"/>
        <v>105</v>
      </c>
      <c r="I3330">
        <f t="shared" si="945"/>
        <v>42591</v>
      </c>
      <c r="J3330">
        <f t="shared" si="946"/>
        <v>42595</v>
      </c>
      <c r="K3330" t="str">
        <f t="shared" si="947"/>
        <v>NQQ1</v>
      </c>
      <c r="L3330">
        <f t="shared" si="948"/>
        <v>115</v>
      </c>
      <c r="M3330">
        <f t="shared" si="949"/>
        <v>4</v>
      </c>
      <c r="N3330">
        <f t="shared" si="950"/>
        <v>0</v>
      </c>
      <c r="O3330">
        <f t="shared" si="951"/>
        <v>0</v>
      </c>
      <c r="P3330" s="52" t="str">
        <f t="shared" si="952"/>
        <v>BOOKING.COM</v>
      </c>
      <c r="Q3330" s="52" t="str">
        <f t="shared" si="953"/>
        <v>*JBS HOTELS</v>
      </c>
      <c r="R3330" s="52" t="str">
        <f t="shared" si="954"/>
        <v>TOERKOOP REISBURO DE VEER</v>
      </c>
    </row>
    <row r="3331" spans="1:18" ht="15" customHeight="1">
      <c r="A3331" t="str">
        <f t="shared" si="937"/>
        <v>JAPANWALA, SAAID</v>
      </c>
      <c r="B3331" t="str">
        <f t="shared" si="938"/>
        <v>806-173018</v>
      </c>
      <c r="C3331">
        <f t="shared" si="939"/>
        <v>93155045</v>
      </c>
      <c r="D3331" t="str">
        <f t="shared" si="940"/>
        <v>Checked Out</v>
      </c>
      <c r="E3331" t="str">
        <f t="shared" si="941"/>
        <v>CRS</v>
      </c>
      <c r="F3331" t="str">
        <f t="shared" si="942"/>
        <v>RACK</v>
      </c>
      <c r="G3331" t="str">
        <f t="shared" si="943"/>
        <v>SBK</v>
      </c>
      <c r="H3331">
        <f t="shared" si="944"/>
        <v>105</v>
      </c>
      <c r="I3331">
        <f t="shared" si="945"/>
        <v>42591</v>
      </c>
      <c r="J3331">
        <f t="shared" si="946"/>
        <v>42595</v>
      </c>
      <c r="K3331" t="str">
        <f t="shared" si="947"/>
        <v>NQQ1</v>
      </c>
      <c r="L3331">
        <f t="shared" si="948"/>
        <v>115</v>
      </c>
      <c r="M3331">
        <f t="shared" si="949"/>
        <v>4</v>
      </c>
      <c r="N3331">
        <f t="shared" si="950"/>
        <v>0</v>
      </c>
      <c r="O3331">
        <f t="shared" si="951"/>
        <v>0</v>
      </c>
      <c r="P3331" s="52" t="str">
        <f t="shared" si="952"/>
        <v>BOOKING.COM</v>
      </c>
      <c r="Q3331" s="52" t="str">
        <f t="shared" si="953"/>
        <v>*JBS HOTELS</v>
      </c>
      <c r="R3331" s="52" t="str">
        <f t="shared" si="954"/>
        <v>TOERKOOP REISBURO DE VEER</v>
      </c>
    </row>
    <row r="3332" spans="1:18" ht="15" customHeight="1">
      <c r="A3332" t="str">
        <f t="shared" si="937"/>
        <v>JAPANWALA, SAAID</v>
      </c>
      <c r="B3332" t="str">
        <f t="shared" si="938"/>
        <v>806-173018</v>
      </c>
      <c r="C3332">
        <f t="shared" si="939"/>
        <v>93155045</v>
      </c>
      <c r="D3332" t="str">
        <f t="shared" si="940"/>
        <v>Checked Out</v>
      </c>
      <c r="E3332" t="str">
        <f t="shared" si="941"/>
        <v>CRS</v>
      </c>
      <c r="F3332" t="str">
        <f t="shared" si="942"/>
        <v>RACK</v>
      </c>
      <c r="G3332" t="str">
        <f t="shared" si="943"/>
        <v>SBK</v>
      </c>
      <c r="H3332">
        <f t="shared" si="944"/>
        <v>105</v>
      </c>
      <c r="I3332">
        <f t="shared" si="945"/>
        <v>42591</v>
      </c>
      <c r="J3332">
        <f t="shared" si="946"/>
        <v>42595</v>
      </c>
      <c r="K3332" t="str">
        <f t="shared" si="947"/>
        <v>NQQ1</v>
      </c>
      <c r="L3332">
        <f t="shared" si="948"/>
        <v>115</v>
      </c>
      <c r="M3332">
        <f t="shared" si="949"/>
        <v>4</v>
      </c>
      <c r="N3332">
        <f t="shared" si="950"/>
        <v>0</v>
      </c>
      <c r="O3332">
        <f t="shared" si="951"/>
        <v>0</v>
      </c>
      <c r="P3332" s="52" t="str">
        <f t="shared" si="952"/>
        <v>BOOKING.COM</v>
      </c>
      <c r="Q3332" s="52" t="str">
        <f t="shared" si="953"/>
        <v>*JBS HOTELS</v>
      </c>
      <c r="R3332" s="52" t="str">
        <f t="shared" si="954"/>
        <v>TOERKOOP REISBURO DE VEER</v>
      </c>
    </row>
    <row r="3333" spans="1:18" ht="15" customHeight="1">
      <c r="A3333" t="str">
        <f t="shared" si="937"/>
        <v>JAPANWALA, SAAID</v>
      </c>
      <c r="B3333" t="str">
        <f t="shared" si="938"/>
        <v>806-173018</v>
      </c>
      <c r="C3333">
        <f t="shared" si="939"/>
        <v>93155045</v>
      </c>
      <c r="D3333" t="str">
        <f t="shared" si="940"/>
        <v>Checked Out</v>
      </c>
      <c r="E3333" t="str">
        <f t="shared" si="941"/>
        <v>CRS</v>
      </c>
      <c r="F3333" t="str">
        <f t="shared" si="942"/>
        <v>RACK</v>
      </c>
      <c r="G3333" t="str">
        <f t="shared" si="943"/>
        <v>SBK</v>
      </c>
      <c r="H3333">
        <f t="shared" si="944"/>
        <v>105</v>
      </c>
      <c r="I3333">
        <f t="shared" si="945"/>
        <v>42591</v>
      </c>
      <c r="J3333">
        <f t="shared" si="946"/>
        <v>42595</v>
      </c>
      <c r="K3333" t="str">
        <f t="shared" si="947"/>
        <v>NQQ1</v>
      </c>
      <c r="L3333">
        <f t="shared" si="948"/>
        <v>115</v>
      </c>
      <c r="M3333">
        <f t="shared" si="949"/>
        <v>4</v>
      </c>
      <c r="N3333">
        <f t="shared" si="950"/>
        <v>0</v>
      </c>
      <c r="O3333">
        <f t="shared" si="951"/>
        <v>0</v>
      </c>
      <c r="P3333" s="52" t="str">
        <f t="shared" si="952"/>
        <v>BOOKING.COM</v>
      </c>
      <c r="Q3333" s="52" t="str">
        <f t="shared" si="953"/>
        <v>*JBS HOTELS</v>
      </c>
      <c r="R3333" s="52" t="str">
        <f t="shared" si="954"/>
        <v>TOERKOOP REISBURO DE VEER</v>
      </c>
    </row>
    <row r="3334" spans="1:18" ht="15" customHeight="1">
      <c r="A3334" t="str">
        <f t="shared" si="937"/>
        <v>JAPANWALA, SAAID</v>
      </c>
      <c r="B3334" t="str">
        <f t="shared" si="938"/>
        <v>806-173018</v>
      </c>
      <c r="C3334">
        <f t="shared" si="939"/>
        <v>93155045</v>
      </c>
      <c r="D3334" t="str">
        <f t="shared" si="940"/>
        <v>Checked Out</v>
      </c>
      <c r="E3334" t="str">
        <f t="shared" si="941"/>
        <v>CRS</v>
      </c>
      <c r="F3334" t="str">
        <f t="shared" si="942"/>
        <v>RACK</v>
      </c>
      <c r="G3334" t="str">
        <f t="shared" si="943"/>
        <v>SBK</v>
      </c>
      <c r="H3334">
        <f t="shared" si="944"/>
        <v>105</v>
      </c>
      <c r="I3334">
        <f t="shared" si="945"/>
        <v>42591</v>
      </c>
      <c r="J3334">
        <f t="shared" si="946"/>
        <v>42595</v>
      </c>
      <c r="K3334" t="str">
        <f t="shared" si="947"/>
        <v>NQQ1</v>
      </c>
      <c r="L3334">
        <f t="shared" si="948"/>
        <v>115</v>
      </c>
      <c r="M3334">
        <f t="shared" si="949"/>
        <v>4</v>
      </c>
      <c r="N3334">
        <f t="shared" si="950"/>
        <v>0</v>
      </c>
      <c r="O3334">
        <f t="shared" si="951"/>
        <v>0</v>
      </c>
      <c r="P3334" s="52" t="str">
        <f t="shared" si="952"/>
        <v>BOOKING.COM</v>
      </c>
      <c r="Q3334" s="52" t="str">
        <f t="shared" si="953"/>
        <v>*JBS HOTELS</v>
      </c>
      <c r="R3334" s="52" t="str">
        <f t="shared" si="954"/>
        <v>TOERKOOP REISBURO DE VEER</v>
      </c>
    </row>
    <row r="3335" spans="1:18" ht="15" customHeight="1">
      <c r="A3335" t="str">
        <f t="shared" si="937"/>
        <v>JAPANWALA, SAAID</v>
      </c>
      <c r="B3335" t="str">
        <f t="shared" si="938"/>
        <v>806-173018</v>
      </c>
      <c r="C3335">
        <f t="shared" si="939"/>
        <v>93155045</v>
      </c>
      <c r="D3335" t="str">
        <f t="shared" si="940"/>
        <v>Checked Out</v>
      </c>
      <c r="E3335" t="str">
        <f t="shared" si="941"/>
        <v>CRS</v>
      </c>
      <c r="F3335" t="str">
        <f t="shared" si="942"/>
        <v>RACK</v>
      </c>
      <c r="G3335" t="str">
        <f t="shared" si="943"/>
        <v>SBK</v>
      </c>
      <c r="H3335">
        <f t="shared" si="944"/>
        <v>105</v>
      </c>
      <c r="I3335">
        <f t="shared" si="945"/>
        <v>42591</v>
      </c>
      <c r="J3335">
        <f t="shared" si="946"/>
        <v>42595</v>
      </c>
      <c r="K3335" t="str">
        <f t="shared" si="947"/>
        <v>NQQ1</v>
      </c>
      <c r="L3335">
        <f t="shared" si="948"/>
        <v>115</v>
      </c>
      <c r="M3335">
        <f t="shared" si="949"/>
        <v>4</v>
      </c>
      <c r="N3335">
        <f t="shared" si="950"/>
        <v>0</v>
      </c>
      <c r="O3335">
        <f t="shared" si="951"/>
        <v>0</v>
      </c>
      <c r="P3335" s="52" t="str">
        <f t="shared" si="952"/>
        <v>BOOKING.COM</v>
      </c>
      <c r="Q3335" s="52" t="str">
        <f t="shared" si="953"/>
        <v>*JBS HOTELS</v>
      </c>
      <c r="R3335" s="52" t="str">
        <f t="shared" si="954"/>
        <v>TOERKOOP REISBURO DE VEER</v>
      </c>
    </row>
    <row r="3336" spans="1:18" ht="15" customHeight="1">
      <c r="A3336" t="str">
        <f t="shared" si="937"/>
        <v>JAPANWALA, SAAID</v>
      </c>
      <c r="B3336" t="str">
        <f t="shared" si="938"/>
        <v>806-173018</v>
      </c>
      <c r="C3336">
        <f t="shared" si="939"/>
        <v>93155045</v>
      </c>
      <c r="D3336" t="str">
        <f t="shared" si="940"/>
        <v>Checked Out</v>
      </c>
      <c r="E3336" t="str">
        <f t="shared" si="941"/>
        <v>CRS</v>
      </c>
      <c r="F3336" t="str">
        <f t="shared" si="942"/>
        <v>RACK</v>
      </c>
      <c r="G3336" t="str">
        <f t="shared" si="943"/>
        <v>SBK</v>
      </c>
      <c r="H3336">
        <f t="shared" si="944"/>
        <v>105</v>
      </c>
      <c r="I3336">
        <f t="shared" si="945"/>
        <v>42591</v>
      </c>
      <c r="J3336">
        <f t="shared" si="946"/>
        <v>42595</v>
      </c>
      <c r="K3336" t="str">
        <f t="shared" si="947"/>
        <v>NQQ1</v>
      </c>
      <c r="L3336">
        <f t="shared" si="948"/>
        <v>115</v>
      </c>
      <c r="M3336">
        <f t="shared" si="949"/>
        <v>4</v>
      </c>
      <c r="N3336">
        <f t="shared" si="950"/>
        <v>0</v>
      </c>
      <c r="O3336">
        <f t="shared" si="951"/>
        <v>0</v>
      </c>
      <c r="P3336" s="52" t="str">
        <f t="shared" si="952"/>
        <v>BOOKING.COM</v>
      </c>
      <c r="Q3336" s="52" t="str">
        <f t="shared" si="953"/>
        <v>*JBS HOTELS</v>
      </c>
      <c r="R3336" s="52" t="str">
        <f t="shared" si="954"/>
        <v>TOERKOOP REISBURO DE VEER</v>
      </c>
    </row>
    <row r="3337" spans="1:18" ht="15" customHeight="1">
      <c r="A3337" t="str">
        <f t="shared" si="937"/>
        <v>JAPANWALA, SAAID</v>
      </c>
      <c r="B3337" t="str">
        <f t="shared" si="938"/>
        <v>806-173018</v>
      </c>
      <c r="C3337">
        <f t="shared" si="939"/>
        <v>93155045</v>
      </c>
      <c r="D3337" t="str">
        <f t="shared" si="940"/>
        <v>Checked Out</v>
      </c>
      <c r="E3337" t="str">
        <f t="shared" si="941"/>
        <v>CRS</v>
      </c>
      <c r="F3337" t="str">
        <f t="shared" si="942"/>
        <v>RACK</v>
      </c>
      <c r="G3337" t="str">
        <f t="shared" si="943"/>
        <v>SBK</v>
      </c>
      <c r="H3337">
        <f t="shared" si="944"/>
        <v>105</v>
      </c>
      <c r="I3337">
        <f t="shared" si="945"/>
        <v>42591</v>
      </c>
      <c r="J3337">
        <f t="shared" si="946"/>
        <v>42595</v>
      </c>
      <c r="K3337" t="str">
        <f t="shared" si="947"/>
        <v>NQQ1</v>
      </c>
      <c r="L3337">
        <f t="shared" si="948"/>
        <v>115</v>
      </c>
      <c r="M3337">
        <f t="shared" si="949"/>
        <v>4</v>
      </c>
      <c r="N3337">
        <f t="shared" si="950"/>
        <v>0</v>
      </c>
      <c r="O3337">
        <f t="shared" si="951"/>
        <v>0</v>
      </c>
      <c r="P3337" s="52" t="str">
        <f t="shared" si="952"/>
        <v>BOOKING.COM</v>
      </c>
      <c r="Q3337" s="52" t="str">
        <f t="shared" si="953"/>
        <v>*JBS HOTELS</v>
      </c>
      <c r="R3337" s="52" t="str">
        <f t="shared" si="954"/>
        <v>TOERKOOP REISBURO DE VEER</v>
      </c>
    </row>
    <row r="3338" spans="1:18" ht="15" customHeight="1">
      <c r="A3338" t="str">
        <f t="shared" si="937"/>
        <v>JAPANWALA, SAAID</v>
      </c>
      <c r="B3338" t="str">
        <f t="shared" si="938"/>
        <v>806-173018</v>
      </c>
      <c r="C3338">
        <f t="shared" si="939"/>
        <v>93155045</v>
      </c>
      <c r="D3338" t="str">
        <f t="shared" si="940"/>
        <v>Checked Out</v>
      </c>
      <c r="E3338" t="str">
        <f t="shared" si="941"/>
        <v>CRS</v>
      </c>
      <c r="F3338" t="str">
        <f t="shared" si="942"/>
        <v>RACK</v>
      </c>
      <c r="G3338" t="str">
        <f t="shared" si="943"/>
        <v>SBK</v>
      </c>
      <c r="H3338">
        <f t="shared" si="944"/>
        <v>105</v>
      </c>
      <c r="I3338">
        <f t="shared" si="945"/>
        <v>42591</v>
      </c>
      <c r="J3338">
        <f t="shared" si="946"/>
        <v>42595</v>
      </c>
      <c r="K3338" t="str">
        <f t="shared" si="947"/>
        <v>NQQ1</v>
      </c>
      <c r="L3338">
        <f t="shared" si="948"/>
        <v>115</v>
      </c>
      <c r="M3338">
        <f t="shared" si="949"/>
        <v>4</v>
      </c>
      <c r="N3338">
        <f t="shared" si="950"/>
        <v>0</v>
      </c>
      <c r="O3338">
        <f t="shared" si="951"/>
        <v>0</v>
      </c>
      <c r="P3338" s="52" t="str">
        <f t="shared" si="952"/>
        <v>BOOKING.COM</v>
      </c>
      <c r="Q3338" s="52" t="str">
        <f t="shared" si="953"/>
        <v>*JBS HOTELS</v>
      </c>
      <c r="R3338" s="52" t="str">
        <f t="shared" si="954"/>
        <v>TOERKOOP REISBURO DE VEER</v>
      </c>
    </row>
    <row r="3339" spans="1:18" ht="15" customHeight="1">
      <c r="A3339" t="str">
        <f t="shared" si="937"/>
        <v>JAPANWALA, SAAID</v>
      </c>
      <c r="B3339" t="str">
        <f t="shared" si="938"/>
        <v>806-173018</v>
      </c>
      <c r="C3339">
        <f t="shared" si="939"/>
        <v>93155045</v>
      </c>
      <c r="D3339" t="str">
        <f t="shared" si="940"/>
        <v>Checked Out</v>
      </c>
      <c r="E3339" t="str">
        <f t="shared" si="941"/>
        <v>CRS</v>
      </c>
      <c r="F3339" t="str">
        <f t="shared" si="942"/>
        <v>RACK</v>
      </c>
      <c r="G3339" t="str">
        <f t="shared" si="943"/>
        <v>SBK</v>
      </c>
      <c r="H3339">
        <f t="shared" si="944"/>
        <v>105</v>
      </c>
      <c r="I3339">
        <f t="shared" si="945"/>
        <v>42591</v>
      </c>
      <c r="J3339">
        <f t="shared" si="946"/>
        <v>42595</v>
      </c>
      <c r="K3339" t="str">
        <f t="shared" si="947"/>
        <v>NQQ1</v>
      </c>
      <c r="L3339">
        <f t="shared" si="948"/>
        <v>115</v>
      </c>
      <c r="M3339">
        <f t="shared" si="949"/>
        <v>4</v>
      </c>
      <c r="N3339">
        <f t="shared" si="950"/>
        <v>0</v>
      </c>
      <c r="O3339">
        <f t="shared" si="951"/>
        <v>0</v>
      </c>
      <c r="P3339" s="52" t="str">
        <f t="shared" si="952"/>
        <v>BOOKING.COM</v>
      </c>
      <c r="Q3339" s="52" t="str">
        <f t="shared" si="953"/>
        <v>*JBS HOTELS</v>
      </c>
      <c r="R3339" s="52" t="str">
        <f t="shared" si="954"/>
        <v>TOERKOOP REISBURO DE VEER</v>
      </c>
    </row>
    <row r="3340" spans="1:18" ht="15" customHeight="1">
      <c r="A3340" t="str">
        <f t="shared" si="937"/>
        <v>JAPANWALA, SAAID</v>
      </c>
      <c r="B3340" t="str">
        <f t="shared" si="938"/>
        <v>806-173018</v>
      </c>
      <c r="C3340">
        <f t="shared" si="939"/>
        <v>93155045</v>
      </c>
      <c r="D3340" t="str">
        <f t="shared" si="940"/>
        <v>Checked Out</v>
      </c>
      <c r="E3340" t="str">
        <f t="shared" si="941"/>
        <v>CRS</v>
      </c>
      <c r="F3340" t="str">
        <f t="shared" si="942"/>
        <v>RACK</v>
      </c>
      <c r="G3340" t="str">
        <f t="shared" si="943"/>
        <v>SBK</v>
      </c>
      <c r="H3340">
        <f t="shared" si="944"/>
        <v>105</v>
      </c>
      <c r="I3340">
        <f t="shared" si="945"/>
        <v>42591</v>
      </c>
      <c r="J3340">
        <f t="shared" si="946"/>
        <v>42595</v>
      </c>
      <c r="K3340" t="str">
        <f t="shared" si="947"/>
        <v>NQQ1</v>
      </c>
      <c r="L3340">
        <f t="shared" si="948"/>
        <v>115</v>
      </c>
      <c r="M3340">
        <f t="shared" si="949"/>
        <v>4</v>
      </c>
      <c r="N3340">
        <f t="shared" si="950"/>
        <v>0</v>
      </c>
      <c r="O3340">
        <f t="shared" si="951"/>
        <v>0</v>
      </c>
      <c r="P3340" s="52" t="str">
        <f t="shared" si="952"/>
        <v>BOOKING.COM</v>
      </c>
      <c r="Q3340" s="52" t="str">
        <f t="shared" si="953"/>
        <v>*JBS HOTELS</v>
      </c>
      <c r="R3340" s="52" t="str">
        <f t="shared" si="954"/>
        <v>TOERKOOP REISBURO DE VEER</v>
      </c>
    </row>
    <row r="3341" spans="1:18" ht="15" customHeight="1">
      <c r="A3341" t="str">
        <f t="shared" si="937"/>
        <v>JAPANWALA, SAAID</v>
      </c>
      <c r="B3341" t="str">
        <f t="shared" si="938"/>
        <v>806-173018</v>
      </c>
      <c r="C3341">
        <f t="shared" si="939"/>
        <v>93155045</v>
      </c>
      <c r="D3341" t="str">
        <f t="shared" si="940"/>
        <v>Checked Out</v>
      </c>
      <c r="E3341" t="str">
        <f t="shared" si="941"/>
        <v>CRS</v>
      </c>
      <c r="F3341" t="str">
        <f t="shared" si="942"/>
        <v>RACK</v>
      </c>
      <c r="G3341" t="str">
        <f t="shared" si="943"/>
        <v>SBK</v>
      </c>
      <c r="H3341">
        <f t="shared" si="944"/>
        <v>105</v>
      </c>
      <c r="I3341">
        <f t="shared" si="945"/>
        <v>42591</v>
      </c>
      <c r="J3341">
        <f t="shared" si="946"/>
        <v>42595</v>
      </c>
      <c r="K3341" t="str">
        <f t="shared" si="947"/>
        <v>NQQ1</v>
      </c>
      <c r="L3341">
        <f t="shared" si="948"/>
        <v>115</v>
      </c>
      <c r="M3341">
        <f t="shared" si="949"/>
        <v>4</v>
      </c>
      <c r="N3341">
        <f t="shared" si="950"/>
        <v>0</v>
      </c>
      <c r="O3341">
        <f t="shared" si="951"/>
        <v>0</v>
      </c>
      <c r="P3341" s="52" t="str">
        <f t="shared" si="952"/>
        <v>BOOKING.COM</v>
      </c>
      <c r="Q3341" s="52" t="str">
        <f t="shared" si="953"/>
        <v>*JBS HOTELS</v>
      </c>
      <c r="R3341" s="52" t="str">
        <f t="shared" si="954"/>
        <v>TOERKOOP REISBURO DE VEER</v>
      </c>
    </row>
    <row r="3342" spans="1:18" ht="15" customHeight="1">
      <c r="A3342" t="str">
        <f t="shared" si="937"/>
        <v>JAPANWALA, SAAID</v>
      </c>
      <c r="B3342" t="str">
        <f t="shared" si="938"/>
        <v>806-173018</v>
      </c>
      <c r="C3342">
        <f t="shared" si="939"/>
        <v>93155045</v>
      </c>
      <c r="D3342" t="str">
        <f t="shared" si="940"/>
        <v>Checked Out</v>
      </c>
      <c r="E3342" t="str">
        <f t="shared" si="941"/>
        <v>CRS</v>
      </c>
      <c r="F3342" t="str">
        <f t="shared" si="942"/>
        <v>RACK</v>
      </c>
      <c r="G3342" t="str">
        <f t="shared" si="943"/>
        <v>SBK</v>
      </c>
      <c r="H3342">
        <f t="shared" si="944"/>
        <v>105</v>
      </c>
      <c r="I3342">
        <f t="shared" si="945"/>
        <v>42591</v>
      </c>
      <c r="J3342">
        <f t="shared" si="946"/>
        <v>42595</v>
      </c>
      <c r="K3342" t="str">
        <f t="shared" si="947"/>
        <v>NQQ1</v>
      </c>
      <c r="L3342">
        <f t="shared" si="948"/>
        <v>115</v>
      </c>
      <c r="M3342">
        <f t="shared" si="949"/>
        <v>4</v>
      </c>
      <c r="N3342">
        <f t="shared" si="950"/>
        <v>0</v>
      </c>
      <c r="O3342">
        <f t="shared" si="951"/>
        <v>0</v>
      </c>
      <c r="P3342" s="52" t="str">
        <f t="shared" si="952"/>
        <v>BOOKING.COM</v>
      </c>
      <c r="Q3342" s="52" t="str">
        <f t="shared" si="953"/>
        <v>*JBS HOTELS</v>
      </c>
      <c r="R3342" s="52" t="str">
        <f t="shared" si="954"/>
        <v>TOERKOOP REISBURO DE VEER</v>
      </c>
    </row>
    <row r="3343" spans="1:18" ht="15" customHeight="1">
      <c r="A3343" t="str">
        <f t="shared" si="937"/>
        <v>JAPANWALA, SAAID</v>
      </c>
      <c r="B3343" t="str">
        <f t="shared" si="938"/>
        <v>806-173018</v>
      </c>
      <c r="C3343">
        <f t="shared" si="939"/>
        <v>93155045</v>
      </c>
      <c r="D3343" t="str">
        <f t="shared" si="940"/>
        <v>Checked Out</v>
      </c>
      <c r="E3343" t="str">
        <f t="shared" si="941"/>
        <v>CRS</v>
      </c>
      <c r="F3343" t="str">
        <f t="shared" si="942"/>
        <v>RACK</v>
      </c>
      <c r="G3343" t="str">
        <f t="shared" si="943"/>
        <v>SBK</v>
      </c>
      <c r="H3343">
        <f t="shared" si="944"/>
        <v>105</v>
      </c>
      <c r="I3343">
        <f t="shared" si="945"/>
        <v>42591</v>
      </c>
      <c r="J3343">
        <f t="shared" si="946"/>
        <v>42595</v>
      </c>
      <c r="K3343" t="str">
        <f t="shared" si="947"/>
        <v>NQQ1</v>
      </c>
      <c r="L3343">
        <f t="shared" si="948"/>
        <v>115</v>
      </c>
      <c r="M3343">
        <f t="shared" si="949"/>
        <v>4</v>
      </c>
      <c r="N3343">
        <f t="shared" si="950"/>
        <v>0</v>
      </c>
      <c r="O3343">
        <f t="shared" si="951"/>
        <v>0</v>
      </c>
      <c r="P3343" s="52" t="str">
        <f t="shared" si="952"/>
        <v>BOOKING.COM</v>
      </c>
      <c r="Q3343" s="52" t="str">
        <f t="shared" si="953"/>
        <v>*JBS HOTELS</v>
      </c>
      <c r="R3343" s="52" t="str">
        <f t="shared" si="954"/>
        <v>TOERKOOP REISBURO DE VEER</v>
      </c>
    </row>
    <row r="3344" spans="1:18" ht="15" customHeight="1">
      <c r="A3344" t="str">
        <f t="shared" si="937"/>
        <v>JAPANWALA, SAAID</v>
      </c>
      <c r="B3344" t="str">
        <f t="shared" si="938"/>
        <v>806-173018</v>
      </c>
      <c r="C3344">
        <f t="shared" si="939"/>
        <v>93155045</v>
      </c>
      <c r="D3344" t="str">
        <f t="shared" si="940"/>
        <v>Checked Out</v>
      </c>
      <c r="E3344" t="str">
        <f t="shared" si="941"/>
        <v>CRS</v>
      </c>
      <c r="F3344" t="str">
        <f t="shared" si="942"/>
        <v>RACK</v>
      </c>
      <c r="G3344" t="str">
        <f t="shared" si="943"/>
        <v>SBK</v>
      </c>
      <c r="H3344">
        <f t="shared" si="944"/>
        <v>105</v>
      </c>
      <c r="I3344">
        <f t="shared" si="945"/>
        <v>42591</v>
      </c>
      <c r="J3344">
        <f t="shared" si="946"/>
        <v>42595</v>
      </c>
      <c r="K3344" t="str">
        <f t="shared" si="947"/>
        <v>NQQ1</v>
      </c>
      <c r="L3344">
        <f t="shared" si="948"/>
        <v>115</v>
      </c>
      <c r="M3344">
        <f t="shared" si="949"/>
        <v>4</v>
      </c>
      <c r="N3344">
        <f t="shared" si="950"/>
        <v>0</v>
      </c>
      <c r="O3344">
        <f t="shared" si="951"/>
        <v>0</v>
      </c>
      <c r="P3344" s="52" t="str">
        <f t="shared" si="952"/>
        <v>BOOKING.COM</v>
      </c>
      <c r="Q3344" s="52" t="str">
        <f t="shared" si="953"/>
        <v>*JBS HOTELS</v>
      </c>
      <c r="R3344" s="52" t="str">
        <f t="shared" si="954"/>
        <v>TOERKOOP REISBURO DE VEER</v>
      </c>
    </row>
    <row r="3345" spans="1:18" ht="15" customHeight="1">
      <c r="A3345" t="str">
        <f t="shared" si="937"/>
        <v>JAPANWALA, SAAID</v>
      </c>
      <c r="B3345" t="str">
        <f t="shared" si="938"/>
        <v>806-173018</v>
      </c>
      <c r="C3345">
        <f t="shared" si="939"/>
        <v>93155045</v>
      </c>
      <c r="D3345" t="str">
        <f t="shared" si="940"/>
        <v>Checked Out</v>
      </c>
      <c r="E3345" t="str">
        <f t="shared" si="941"/>
        <v>CRS</v>
      </c>
      <c r="F3345" t="str">
        <f t="shared" si="942"/>
        <v>RACK</v>
      </c>
      <c r="G3345" t="str">
        <f t="shared" si="943"/>
        <v>SBK</v>
      </c>
      <c r="H3345">
        <f t="shared" si="944"/>
        <v>105</v>
      </c>
      <c r="I3345">
        <f t="shared" si="945"/>
        <v>42591</v>
      </c>
      <c r="J3345">
        <f t="shared" si="946"/>
        <v>42595</v>
      </c>
      <c r="K3345" t="str">
        <f t="shared" si="947"/>
        <v>NQQ1</v>
      </c>
      <c r="L3345">
        <f t="shared" si="948"/>
        <v>115</v>
      </c>
      <c r="M3345">
        <f t="shared" si="949"/>
        <v>4</v>
      </c>
      <c r="N3345">
        <f t="shared" si="950"/>
        <v>0</v>
      </c>
      <c r="O3345">
        <f t="shared" si="951"/>
        <v>0</v>
      </c>
      <c r="P3345" s="52" t="str">
        <f t="shared" si="952"/>
        <v>BOOKING.COM</v>
      </c>
      <c r="Q3345" s="52" t="str">
        <f t="shared" si="953"/>
        <v>*JBS HOTELS</v>
      </c>
      <c r="R3345" s="52" t="str">
        <f t="shared" si="954"/>
        <v>TOERKOOP REISBURO DE VEER</v>
      </c>
    </row>
    <row r="3346" spans="1:18" ht="15" customHeight="1">
      <c r="A3346" t="str">
        <f t="shared" si="937"/>
        <v>JAPANWALA, SAAID</v>
      </c>
      <c r="B3346" t="str">
        <f t="shared" si="938"/>
        <v>806-173018</v>
      </c>
      <c r="C3346">
        <f t="shared" si="939"/>
        <v>93155045</v>
      </c>
      <c r="D3346" t="str">
        <f t="shared" si="940"/>
        <v>Checked Out</v>
      </c>
      <c r="E3346" t="str">
        <f t="shared" si="941"/>
        <v>CRS</v>
      </c>
      <c r="F3346" t="str">
        <f t="shared" si="942"/>
        <v>RACK</v>
      </c>
      <c r="G3346" t="str">
        <f t="shared" si="943"/>
        <v>SBK</v>
      </c>
      <c r="H3346">
        <f t="shared" si="944"/>
        <v>105</v>
      </c>
      <c r="I3346">
        <f t="shared" si="945"/>
        <v>42591</v>
      </c>
      <c r="J3346">
        <f t="shared" si="946"/>
        <v>42595</v>
      </c>
      <c r="K3346" t="str">
        <f t="shared" si="947"/>
        <v>NQQ1</v>
      </c>
      <c r="L3346">
        <f t="shared" si="948"/>
        <v>115</v>
      </c>
      <c r="M3346">
        <f t="shared" si="949"/>
        <v>4</v>
      </c>
      <c r="N3346">
        <f t="shared" si="950"/>
        <v>0</v>
      </c>
      <c r="O3346">
        <f t="shared" si="951"/>
        <v>0</v>
      </c>
      <c r="P3346" s="52" t="str">
        <f t="shared" si="952"/>
        <v>BOOKING.COM</v>
      </c>
      <c r="Q3346" s="52" t="str">
        <f t="shared" si="953"/>
        <v>*JBS HOTELS</v>
      </c>
      <c r="R3346" s="52" t="str">
        <f t="shared" si="954"/>
        <v>TOERKOOP REISBURO DE VEER</v>
      </c>
    </row>
    <row r="3347" spans="1:18" ht="15" customHeight="1">
      <c r="A3347" t="str">
        <f t="shared" si="937"/>
        <v>JAPANWALA, SAAID</v>
      </c>
      <c r="B3347" t="str">
        <f t="shared" si="938"/>
        <v>806-173018</v>
      </c>
      <c r="C3347">
        <f t="shared" si="939"/>
        <v>93155045</v>
      </c>
      <c r="D3347" t="str">
        <f t="shared" si="940"/>
        <v>Checked Out</v>
      </c>
      <c r="E3347" t="str">
        <f t="shared" si="941"/>
        <v>CRS</v>
      </c>
      <c r="F3347" t="str">
        <f t="shared" si="942"/>
        <v>RACK</v>
      </c>
      <c r="G3347" t="str">
        <f t="shared" si="943"/>
        <v>SBK</v>
      </c>
      <c r="H3347">
        <f t="shared" si="944"/>
        <v>105</v>
      </c>
      <c r="I3347">
        <f t="shared" si="945"/>
        <v>42591</v>
      </c>
      <c r="J3347">
        <f t="shared" si="946"/>
        <v>42595</v>
      </c>
      <c r="K3347" t="str">
        <f t="shared" si="947"/>
        <v>NQQ1</v>
      </c>
      <c r="L3347">
        <f t="shared" si="948"/>
        <v>115</v>
      </c>
      <c r="M3347">
        <f t="shared" si="949"/>
        <v>4</v>
      </c>
      <c r="N3347">
        <f t="shared" si="950"/>
        <v>0</v>
      </c>
      <c r="O3347">
        <f t="shared" si="951"/>
        <v>0</v>
      </c>
      <c r="P3347" s="52" t="str">
        <f t="shared" si="952"/>
        <v>BOOKING.COM</v>
      </c>
      <c r="Q3347" s="52" t="str">
        <f t="shared" si="953"/>
        <v>*JBS HOTELS</v>
      </c>
      <c r="R3347" s="52" t="str">
        <f t="shared" si="954"/>
        <v>TOERKOOP REISBURO DE VEER</v>
      </c>
    </row>
    <row r="3348" spans="1:18" ht="15" customHeight="1">
      <c r="A3348" t="str">
        <f t="shared" si="937"/>
        <v>JAPANWALA, SAAID</v>
      </c>
      <c r="B3348" t="str">
        <f t="shared" si="938"/>
        <v>806-173018</v>
      </c>
      <c r="C3348">
        <f t="shared" si="939"/>
        <v>93155045</v>
      </c>
      <c r="D3348" t="str">
        <f t="shared" si="940"/>
        <v>Checked Out</v>
      </c>
      <c r="E3348" t="str">
        <f t="shared" si="941"/>
        <v>CRS</v>
      </c>
      <c r="F3348" t="str">
        <f t="shared" si="942"/>
        <v>RACK</v>
      </c>
      <c r="G3348" t="str">
        <f t="shared" si="943"/>
        <v>SBK</v>
      </c>
      <c r="H3348">
        <f t="shared" si="944"/>
        <v>105</v>
      </c>
      <c r="I3348">
        <f t="shared" si="945"/>
        <v>42591</v>
      </c>
      <c r="J3348">
        <f t="shared" si="946"/>
        <v>42595</v>
      </c>
      <c r="K3348" t="str">
        <f t="shared" si="947"/>
        <v>NQQ1</v>
      </c>
      <c r="L3348">
        <f t="shared" si="948"/>
        <v>115</v>
      </c>
      <c r="M3348">
        <f t="shared" si="949"/>
        <v>4</v>
      </c>
      <c r="N3348">
        <f t="shared" si="950"/>
        <v>0</v>
      </c>
      <c r="O3348">
        <f t="shared" si="951"/>
        <v>0</v>
      </c>
      <c r="P3348" s="52" t="str">
        <f t="shared" si="952"/>
        <v>BOOKING.COM</v>
      </c>
      <c r="Q3348" s="52" t="str">
        <f t="shared" si="953"/>
        <v>*JBS HOTELS</v>
      </c>
      <c r="R3348" s="52" t="str">
        <f t="shared" si="954"/>
        <v>TOERKOOP REISBURO DE VEER</v>
      </c>
    </row>
    <row r="3349" spans="1:18" ht="15" customHeight="1">
      <c r="A3349" t="str">
        <f t="shared" si="937"/>
        <v>JAPANWALA, SAAID</v>
      </c>
      <c r="B3349" t="str">
        <f t="shared" si="938"/>
        <v>806-173018</v>
      </c>
      <c r="C3349">
        <f t="shared" si="939"/>
        <v>93155045</v>
      </c>
      <c r="D3349" t="str">
        <f t="shared" si="940"/>
        <v>Checked Out</v>
      </c>
      <c r="E3349" t="str">
        <f t="shared" si="941"/>
        <v>CRS</v>
      </c>
      <c r="F3349" t="str">
        <f t="shared" si="942"/>
        <v>RACK</v>
      </c>
      <c r="G3349" t="str">
        <f t="shared" si="943"/>
        <v>SBK</v>
      </c>
      <c r="H3349">
        <f t="shared" si="944"/>
        <v>105</v>
      </c>
      <c r="I3349">
        <f t="shared" si="945"/>
        <v>42591</v>
      </c>
      <c r="J3349">
        <f t="shared" si="946"/>
        <v>42595</v>
      </c>
      <c r="K3349" t="str">
        <f t="shared" si="947"/>
        <v>NQQ1</v>
      </c>
      <c r="L3349">
        <f t="shared" si="948"/>
        <v>115</v>
      </c>
      <c r="M3349">
        <f t="shared" si="949"/>
        <v>4</v>
      </c>
      <c r="N3349">
        <f t="shared" si="950"/>
        <v>0</v>
      </c>
      <c r="O3349">
        <f t="shared" si="951"/>
        <v>0</v>
      </c>
      <c r="P3349" s="52" t="str">
        <f t="shared" si="952"/>
        <v>BOOKING.COM</v>
      </c>
      <c r="Q3349" s="52" t="str">
        <f t="shared" si="953"/>
        <v>*JBS HOTELS</v>
      </c>
      <c r="R3349" s="52" t="str">
        <f t="shared" si="954"/>
        <v>TOERKOOP REISBURO DE VEER</v>
      </c>
    </row>
    <row r="3350" spans="1:18" ht="15" customHeight="1">
      <c r="A3350" t="str">
        <f t="shared" si="937"/>
        <v>JAPANWALA, SAAID</v>
      </c>
      <c r="B3350" t="str">
        <f t="shared" si="938"/>
        <v>806-173018</v>
      </c>
      <c r="C3350">
        <f t="shared" si="939"/>
        <v>93155045</v>
      </c>
      <c r="D3350" t="str">
        <f t="shared" si="940"/>
        <v>Checked Out</v>
      </c>
      <c r="E3350" t="str">
        <f t="shared" si="941"/>
        <v>CRS</v>
      </c>
      <c r="F3350" t="str">
        <f t="shared" si="942"/>
        <v>RACK</v>
      </c>
      <c r="G3350" t="str">
        <f t="shared" si="943"/>
        <v>SBK</v>
      </c>
      <c r="H3350">
        <f t="shared" si="944"/>
        <v>105</v>
      </c>
      <c r="I3350">
        <f t="shared" si="945"/>
        <v>42591</v>
      </c>
      <c r="J3350">
        <f t="shared" si="946"/>
        <v>42595</v>
      </c>
      <c r="K3350" t="str">
        <f t="shared" si="947"/>
        <v>NQQ1</v>
      </c>
      <c r="L3350">
        <f t="shared" si="948"/>
        <v>115</v>
      </c>
      <c r="M3350">
        <f t="shared" si="949"/>
        <v>4</v>
      </c>
      <c r="N3350">
        <f t="shared" si="950"/>
        <v>0</v>
      </c>
      <c r="O3350">
        <f t="shared" si="951"/>
        <v>0</v>
      </c>
      <c r="P3350" s="52" t="str">
        <f t="shared" si="952"/>
        <v>BOOKING.COM</v>
      </c>
      <c r="Q3350" s="52" t="str">
        <f t="shared" si="953"/>
        <v>*JBS HOTELS</v>
      </c>
      <c r="R3350" s="52" t="str">
        <f t="shared" si="954"/>
        <v>TOERKOOP REISBURO DE VEER</v>
      </c>
    </row>
    <row r="3351" spans="1:18" ht="15" customHeight="1">
      <c r="A3351" t="str">
        <f t="shared" si="937"/>
        <v>JAPANWALA, SAAID</v>
      </c>
      <c r="B3351" t="str">
        <f t="shared" si="938"/>
        <v>806-173018</v>
      </c>
      <c r="C3351">
        <f t="shared" si="939"/>
        <v>93155045</v>
      </c>
      <c r="D3351" t="str">
        <f t="shared" si="940"/>
        <v>Checked Out</v>
      </c>
      <c r="E3351" t="str">
        <f t="shared" si="941"/>
        <v>CRS</v>
      </c>
      <c r="F3351" t="str">
        <f t="shared" si="942"/>
        <v>RACK</v>
      </c>
      <c r="G3351" t="str">
        <f t="shared" si="943"/>
        <v>SBK</v>
      </c>
      <c r="H3351">
        <f t="shared" si="944"/>
        <v>105</v>
      </c>
      <c r="I3351">
        <f t="shared" si="945"/>
        <v>42591</v>
      </c>
      <c r="J3351">
        <f t="shared" si="946"/>
        <v>42595</v>
      </c>
      <c r="K3351" t="str">
        <f t="shared" si="947"/>
        <v>NQQ1</v>
      </c>
      <c r="L3351">
        <f t="shared" si="948"/>
        <v>115</v>
      </c>
      <c r="M3351">
        <f t="shared" si="949"/>
        <v>4</v>
      </c>
      <c r="N3351">
        <f t="shared" si="950"/>
        <v>0</v>
      </c>
      <c r="O3351">
        <f t="shared" si="951"/>
        <v>0</v>
      </c>
      <c r="P3351" s="52" t="str">
        <f t="shared" si="952"/>
        <v>BOOKING.COM</v>
      </c>
      <c r="Q3351" s="52" t="str">
        <f t="shared" si="953"/>
        <v>*JBS HOTELS</v>
      </c>
      <c r="R3351" s="52" t="str">
        <f t="shared" si="954"/>
        <v>TOERKOOP REISBURO DE VEER</v>
      </c>
    </row>
    <row r="3352" spans="1:18" ht="15" customHeight="1">
      <c r="A3352" t="str">
        <f t="shared" si="937"/>
        <v>JAPANWALA, SAAID</v>
      </c>
      <c r="B3352" t="str">
        <f t="shared" si="938"/>
        <v>806-173018</v>
      </c>
      <c r="C3352">
        <f t="shared" si="939"/>
        <v>93155045</v>
      </c>
      <c r="D3352" t="str">
        <f t="shared" si="940"/>
        <v>Checked Out</v>
      </c>
      <c r="E3352" t="str">
        <f t="shared" si="941"/>
        <v>CRS</v>
      </c>
      <c r="F3352" t="str">
        <f t="shared" si="942"/>
        <v>RACK</v>
      </c>
      <c r="G3352" t="str">
        <f t="shared" si="943"/>
        <v>SBK</v>
      </c>
      <c r="H3352">
        <f t="shared" si="944"/>
        <v>105</v>
      </c>
      <c r="I3352">
        <f t="shared" si="945"/>
        <v>42591</v>
      </c>
      <c r="J3352">
        <f t="shared" si="946"/>
        <v>42595</v>
      </c>
      <c r="K3352" t="str">
        <f t="shared" si="947"/>
        <v>NQQ1</v>
      </c>
      <c r="L3352">
        <f t="shared" si="948"/>
        <v>115</v>
      </c>
      <c r="M3352">
        <f t="shared" si="949"/>
        <v>4</v>
      </c>
      <c r="N3352">
        <f t="shared" si="950"/>
        <v>0</v>
      </c>
      <c r="O3352">
        <f t="shared" si="951"/>
        <v>0</v>
      </c>
      <c r="P3352" s="52" t="str">
        <f t="shared" si="952"/>
        <v>BOOKING.COM</v>
      </c>
      <c r="Q3352" s="52" t="str">
        <f t="shared" si="953"/>
        <v>*JBS HOTELS</v>
      </c>
      <c r="R3352" s="52" t="str">
        <f t="shared" si="954"/>
        <v>TOERKOOP REISBURO DE VEER</v>
      </c>
    </row>
    <row r="3353" spans="1:18" ht="15" customHeight="1">
      <c r="A3353" t="str">
        <f t="shared" si="937"/>
        <v>JAPANWALA, SAAID</v>
      </c>
      <c r="B3353" t="str">
        <f t="shared" si="938"/>
        <v>806-173018</v>
      </c>
      <c r="C3353">
        <f t="shared" si="939"/>
        <v>93155045</v>
      </c>
      <c r="D3353" t="str">
        <f t="shared" si="940"/>
        <v>Checked Out</v>
      </c>
      <c r="E3353" t="str">
        <f t="shared" si="941"/>
        <v>CRS</v>
      </c>
      <c r="F3353" t="str">
        <f t="shared" si="942"/>
        <v>RACK</v>
      </c>
      <c r="G3353" t="str">
        <f t="shared" si="943"/>
        <v>SBK</v>
      </c>
      <c r="H3353">
        <f t="shared" si="944"/>
        <v>105</v>
      </c>
      <c r="I3353">
        <f t="shared" si="945"/>
        <v>42591</v>
      </c>
      <c r="J3353">
        <f t="shared" si="946"/>
        <v>42595</v>
      </c>
      <c r="K3353" t="str">
        <f t="shared" si="947"/>
        <v>NQQ1</v>
      </c>
      <c r="L3353">
        <f t="shared" si="948"/>
        <v>115</v>
      </c>
      <c r="M3353">
        <f t="shared" si="949"/>
        <v>4</v>
      </c>
      <c r="N3353">
        <f t="shared" si="950"/>
        <v>0</v>
      </c>
      <c r="O3353">
        <f t="shared" si="951"/>
        <v>0</v>
      </c>
      <c r="P3353" s="52" t="str">
        <f t="shared" si="952"/>
        <v>BOOKING.COM</v>
      </c>
      <c r="Q3353" s="52" t="str">
        <f t="shared" si="953"/>
        <v>*JBS HOTELS</v>
      </c>
      <c r="R3353" s="52" t="str">
        <f t="shared" si="954"/>
        <v>TOERKOOP REISBURO DE VEER</v>
      </c>
    </row>
    <row r="3354" spans="1:18" ht="15" customHeight="1">
      <c r="A3354" t="str">
        <f t="shared" si="937"/>
        <v>JAPANWALA, SAAID</v>
      </c>
      <c r="B3354" t="str">
        <f t="shared" si="938"/>
        <v>806-173018</v>
      </c>
      <c r="C3354">
        <f t="shared" si="939"/>
        <v>93155045</v>
      </c>
      <c r="D3354" t="str">
        <f t="shared" si="940"/>
        <v>Checked Out</v>
      </c>
      <c r="E3354" t="str">
        <f t="shared" si="941"/>
        <v>CRS</v>
      </c>
      <c r="F3354" t="str">
        <f t="shared" si="942"/>
        <v>RACK</v>
      </c>
      <c r="G3354" t="str">
        <f t="shared" si="943"/>
        <v>SBK</v>
      </c>
      <c r="H3354">
        <f t="shared" si="944"/>
        <v>105</v>
      </c>
      <c r="I3354">
        <f t="shared" si="945"/>
        <v>42591</v>
      </c>
      <c r="J3354">
        <f t="shared" si="946"/>
        <v>42595</v>
      </c>
      <c r="K3354" t="str">
        <f t="shared" si="947"/>
        <v>NQQ1</v>
      </c>
      <c r="L3354">
        <f t="shared" si="948"/>
        <v>115</v>
      </c>
      <c r="M3354">
        <f t="shared" si="949"/>
        <v>4</v>
      </c>
      <c r="N3354">
        <f t="shared" si="950"/>
        <v>0</v>
      </c>
      <c r="O3354">
        <f t="shared" si="951"/>
        <v>0</v>
      </c>
      <c r="P3354" s="52" t="str">
        <f t="shared" si="952"/>
        <v>BOOKING.COM</v>
      </c>
      <c r="Q3354" s="52" t="str">
        <f t="shared" si="953"/>
        <v>*JBS HOTELS</v>
      </c>
      <c r="R3354" s="52" t="str">
        <f t="shared" si="954"/>
        <v>TOERKOOP REISBURO DE VEER</v>
      </c>
    </row>
    <row r="3355" spans="1:18" ht="15" customHeight="1">
      <c r="A3355" t="str">
        <f t="shared" si="937"/>
        <v>JAPANWALA, SAAID</v>
      </c>
      <c r="B3355" t="str">
        <f t="shared" si="938"/>
        <v>806-173018</v>
      </c>
      <c r="C3355">
        <f t="shared" si="939"/>
        <v>93155045</v>
      </c>
      <c r="D3355" t="str">
        <f t="shared" si="940"/>
        <v>Checked Out</v>
      </c>
      <c r="E3355" t="str">
        <f t="shared" si="941"/>
        <v>CRS</v>
      </c>
      <c r="F3355" t="str">
        <f t="shared" si="942"/>
        <v>RACK</v>
      </c>
      <c r="G3355" t="str">
        <f t="shared" si="943"/>
        <v>SBK</v>
      </c>
      <c r="H3355">
        <f t="shared" si="944"/>
        <v>105</v>
      </c>
      <c r="I3355">
        <f t="shared" si="945"/>
        <v>42591</v>
      </c>
      <c r="J3355">
        <f t="shared" si="946"/>
        <v>42595</v>
      </c>
      <c r="K3355" t="str">
        <f t="shared" si="947"/>
        <v>NQQ1</v>
      </c>
      <c r="L3355">
        <f t="shared" si="948"/>
        <v>115</v>
      </c>
      <c r="M3355">
        <f t="shared" si="949"/>
        <v>4</v>
      </c>
      <c r="N3355">
        <f t="shared" si="950"/>
        <v>0</v>
      </c>
      <c r="O3355">
        <f t="shared" si="951"/>
        <v>0</v>
      </c>
      <c r="P3355" s="52" t="str">
        <f t="shared" si="952"/>
        <v>BOOKING.COM</v>
      </c>
      <c r="Q3355" s="52" t="str">
        <f t="shared" si="953"/>
        <v>*JBS HOTELS</v>
      </c>
      <c r="R3355" s="52" t="str">
        <f t="shared" si="954"/>
        <v>TOERKOOP REISBURO DE VEER</v>
      </c>
    </row>
    <row r="3356" spans="1:18" ht="15" customHeight="1">
      <c r="A3356" t="str">
        <f t="shared" si="937"/>
        <v>JAPANWALA, SAAID</v>
      </c>
      <c r="B3356" t="str">
        <f t="shared" si="938"/>
        <v>806-173018</v>
      </c>
      <c r="C3356">
        <f t="shared" si="939"/>
        <v>93155045</v>
      </c>
      <c r="D3356" t="str">
        <f t="shared" si="940"/>
        <v>Checked Out</v>
      </c>
      <c r="E3356" t="str">
        <f t="shared" si="941"/>
        <v>CRS</v>
      </c>
      <c r="F3356" t="str">
        <f t="shared" si="942"/>
        <v>RACK</v>
      </c>
      <c r="G3356" t="str">
        <f t="shared" si="943"/>
        <v>SBK</v>
      </c>
      <c r="H3356">
        <f t="shared" si="944"/>
        <v>105</v>
      </c>
      <c r="I3356">
        <f t="shared" si="945"/>
        <v>42591</v>
      </c>
      <c r="J3356">
        <f t="shared" si="946"/>
        <v>42595</v>
      </c>
      <c r="K3356" t="str">
        <f t="shared" si="947"/>
        <v>NQQ1</v>
      </c>
      <c r="L3356">
        <f t="shared" si="948"/>
        <v>115</v>
      </c>
      <c r="M3356">
        <f t="shared" si="949"/>
        <v>4</v>
      </c>
      <c r="N3356">
        <f t="shared" si="950"/>
        <v>0</v>
      </c>
      <c r="O3356">
        <f t="shared" si="951"/>
        <v>0</v>
      </c>
      <c r="P3356" s="52" t="str">
        <f t="shared" si="952"/>
        <v>BOOKING.COM</v>
      </c>
      <c r="Q3356" s="52" t="str">
        <f t="shared" si="953"/>
        <v>*JBS HOTELS</v>
      </c>
      <c r="R3356" s="52" t="str">
        <f t="shared" si="954"/>
        <v>TOERKOOP REISBURO DE VEER</v>
      </c>
    </row>
    <row r="3357" spans="1:18" ht="15" customHeight="1">
      <c r="A3357" t="str">
        <f t="shared" ref="A3357:A3420" si="955">A3356</f>
        <v>JAPANWALA, SAAID</v>
      </c>
      <c r="B3357" t="str">
        <f t="shared" ref="B3357:B3420" si="956">B3356</f>
        <v>806-173018</v>
      </c>
      <c r="C3357">
        <f t="shared" ref="C3357:C3420" si="957">C3356</f>
        <v>93155045</v>
      </c>
      <c r="D3357" t="str">
        <f t="shared" ref="D3357:D3420" si="958">D3356</f>
        <v>Checked Out</v>
      </c>
      <c r="E3357" t="str">
        <f t="shared" ref="E3357:E3420" si="959">E3356</f>
        <v>CRS</v>
      </c>
      <c r="F3357" t="str">
        <f t="shared" ref="F3357:F3420" si="960">F3356</f>
        <v>RACK</v>
      </c>
      <c r="G3357" t="str">
        <f t="shared" ref="G3357:G3420" si="961">G3356</f>
        <v>SBK</v>
      </c>
      <c r="H3357">
        <f t="shared" ref="H3357:H3420" si="962">H3356</f>
        <v>105</v>
      </c>
      <c r="I3357">
        <f t="shared" ref="I3357:I3420" si="963">I3356</f>
        <v>42591</v>
      </c>
      <c r="J3357">
        <f t="shared" ref="J3357:J3420" si="964">J3356</f>
        <v>42595</v>
      </c>
      <c r="K3357" t="str">
        <f t="shared" ref="K3357:K3420" si="965">K3356</f>
        <v>NQQ1</v>
      </c>
      <c r="L3357">
        <f t="shared" ref="L3357:L3420" si="966">L3356</f>
        <v>115</v>
      </c>
      <c r="M3357">
        <f t="shared" ref="M3357:M3420" si="967">M3356</f>
        <v>4</v>
      </c>
      <c r="N3357">
        <f t="shared" ref="N3357:N3420" si="968">N3356</f>
        <v>0</v>
      </c>
      <c r="O3357">
        <f t="shared" ref="O3357:O3420" si="969">O3356</f>
        <v>0</v>
      </c>
      <c r="P3357" s="52" t="str">
        <f t="shared" ref="P3357:P3420" si="970">P3356</f>
        <v>BOOKING.COM</v>
      </c>
      <c r="Q3357" s="52" t="str">
        <f t="shared" ref="Q3357:Q3420" si="971">Q3356</f>
        <v>*JBS HOTELS</v>
      </c>
      <c r="R3357" s="52" t="str">
        <f t="shared" ref="R3357:R3420" si="972">R3356</f>
        <v>TOERKOOP REISBURO DE VEER</v>
      </c>
    </row>
    <row r="3358" spans="1:18" ht="15" customHeight="1">
      <c r="A3358" t="str">
        <f t="shared" si="955"/>
        <v>JAPANWALA, SAAID</v>
      </c>
      <c r="B3358" t="str">
        <f t="shared" si="956"/>
        <v>806-173018</v>
      </c>
      <c r="C3358">
        <f t="shared" si="957"/>
        <v>93155045</v>
      </c>
      <c r="D3358" t="str">
        <f t="shared" si="958"/>
        <v>Checked Out</v>
      </c>
      <c r="E3358" t="str">
        <f t="shared" si="959"/>
        <v>CRS</v>
      </c>
      <c r="F3358" t="str">
        <f t="shared" si="960"/>
        <v>RACK</v>
      </c>
      <c r="G3358" t="str">
        <f t="shared" si="961"/>
        <v>SBK</v>
      </c>
      <c r="H3358">
        <f t="shared" si="962"/>
        <v>105</v>
      </c>
      <c r="I3358">
        <f t="shared" si="963"/>
        <v>42591</v>
      </c>
      <c r="J3358">
        <f t="shared" si="964"/>
        <v>42595</v>
      </c>
      <c r="K3358" t="str">
        <f t="shared" si="965"/>
        <v>NQQ1</v>
      </c>
      <c r="L3358">
        <f t="shared" si="966"/>
        <v>115</v>
      </c>
      <c r="M3358">
        <f t="shared" si="967"/>
        <v>4</v>
      </c>
      <c r="N3358">
        <f t="shared" si="968"/>
        <v>0</v>
      </c>
      <c r="O3358">
        <f t="shared" si="969"/>
        <v>0</v>
      </c>
      <c r="P3358" s="52" t="str">
        <f t="shared" si="970"/>
        <v>BOOKING.COM</v>
      </c>
      <c r="Q3358" s="52" t="str">
        <f t="shared" si="971"/>
        <v>*JBS HOTELS</v>
      </c>
      <c r="R3358" s="52" t="str">
        <f t="shared" si="972"/>
        <v>TOERKOOP REISBURO DE VEER</v>
      </c>
    </row>
    <row r="3359" spans="1:18" ht="15" customHeight="1">
      <c r="A3359" t="str">
        <f t="shared" si="955"/>
        <v>JAPANWALA, SAAID</v>
      </c>
      <c r="B3359" t="str">
        <f t="shared" si="956"/>
        <v>806-173018</v>
      </c>
      <c r="C3359">
        <f t="shared" si="957"/>
        <v>93155045</v>
      </c>
      <c r="D3359" t="str">
        <f t="shared" si="958"/>
        <v>Checked Out</v>
      </c>
      <c r="E3359" t="str">
        <f t="shared" si="959"/>
        <v>CRS</v>
      </c>
      <c r="F3359" t="str">
        <f t="shared" si="960"/>
        <v>RACK</v>
      </c>
      <c r="G3359" t="str">
        <f t="shared" si="961"/>
        <v>SBK</v>
      </c>
      <c r="H3359">
        <f t="shared" si="962"/>
        <v>105</v>
      </c>
      <c r="I3359">
        <f t="shared" si="963"/>
        <v>42591</v>
      </c>
      <c r="J3359">
        <f t="shared" si="964"/>
        <v>42595</v>
      </c>
      <c r="K3359" t="str">
        <f t="shared" si="965"/>
        <v>NQQ1</v>
      </c>
      <c r="L3359">
        <f t="shared" si="966"/>
        <v>115</v>
      </c>
      <c r="M3359">
        <f t="shared" si="967"/>
        <v>4</v>
      </c>
      <c r="N3359">
        <f t="shared" si="968"/>
        <v>0</v>
      </c>
      <c r="O3359">
        <f t="shared" si="969"/>
        <v>0</v>
      </c>
      <c r="P3359" s="52" t="str">
        <f t="shared" si="970"/>
        <v>BOOKING.COM</v>
      </c>
      <c r="Q3359" s="52" t="str">
        <f t="shared" si="971"/>
        <v>*JBS HOTELS</v>
      </c>
      <c r="R3359" s="52" t="str">
        <f t="shared" si="972"/>
        <v>TOERKOOP REISBURO DE VEER</v>
      </c>
    </row>
    <row r="3360" spans="1:18" ht="15" customHeight="1">
      <c r="A3360" t="str">
        <f t="shared" si="955"/>
        <v>JAPANWALA, SAAID</v>
      </c>
      <c r="B3360" t="str">
        <f t="shared" si="956"/>
        <v>806-173018</v>
      </c>
      <c r="C3360">
        <f t="shared" si="957"/>
        <v>93155045</v>
      </c>
      <c r="D3360" t="str">
        <f t="shared" si="958"/>
        <v>Checked Out</v>
      </c>
      <c r="E3360" t="str">
        <f t="shared" si="959"/>
        <v>CRS</v>
      </c>
      <c r="F3360" t="str">
        <f t="shared" si="960"/>
        <v>RACK</v>
      </c>
      <c r="G3360" t="str">
        <f t="shared" si="961"/>
        <v>SBK</v>
      </c>
      <c r="H3360">
        <f t="shared" si="962"/>
        <v>105</v>
      </c>
      <c r="I3360">
        <f t="shared" si="963"/>
        <v>42591</v>
      </c>
      <c r="J3360">
        <f t="shared" si="964"/>
        <v>42595</v>
      </c>
      <c r="K3360" t="str">
        <f t="shared" si="965"/>
        <v>NQQ1</v>
      </c>
      <c r="L3360">
        <f t="shared" si="966"/>
        <v>115</v>
      </c>
      <c r="M3360">
        <f t="shared" si="967"/>
        <v>4</v>
      </c>
      <c r="N3360">
        <f t="shared" si="968"/>
        <v>0</v>
      </c>
      <c r="O3360">
        <f t="shared" si="969"/>
        <v>0</v>
      </c>
      <c r="P3360" s="52" t="str">
        <f t="shared" si="970"/>
        <v>BOOKING.COM</v>
      </c>
      <c r="Q3360" s="52" t="str">
        <f t="shared" si="971"/>
        <v>*JBS HOTELS</v>
      </c>
      <c r="R3360" s="52" t="str">
        <f t="shared" si="972"/>
        <v>TOERKOOP REISBURO DE VEER</v>
      </c>
    </row>
    <row r="3361" spans="1:18" ht="15" customHeight="1">
      <c r="A3361" t="str">
        <f t="shared" si="955"/>
        <v>JAPANWALA, SAAID</v>
      </c>
      <c r="B3361" t="str">
        <f t="shared" si="956"/>
        <v>806-173018</v>
      </c>
      <c r="C3361">
        <f t="shared" si="957"/>
        <v>93155045</v>
      </c>
      <c r="D3361" t="str">
        <f t="shared" si="958"/>
        <v>Checked Out</v>
      </c>
      <c r="E3361" t="str">
        <f t="shared" si="959"/>
        <v>CRS</v>
      </c>
      <c r="F3361" t="str">
        <f t="shared" si="960"/>
        <v>RACK</v>
      </c>
      <c r="G3361" t="str">
        <f t="shared" si="961"/>
        <v>SBK</v>
      </c>
      <c r="H3361">
        <f t="shared" si="962"/>
        <v>105</v>
      </c>
      <c r="I3361">
        <f t="shared" si="963"/>
        <v>42591</v>
      </c>
      <c r="J3361">
        <f t="shared" si="964"/>
        <v>42595</v>
      </c>
      <c r="K3361" t="str">
        <f t="shared" si="965"/>
        <v>NQQ1</v>
      </c>
      <c r="L3361">
        <f t="shared" si="966"/>
        <v>115</v>
      </c>
      <c r="M3361">
        <f t="shared" si="967"/>
        <v>4</v>
      </c>
      <c r="N3361">
        <f t="shared" si="968"/>
        <v>0</v>
      </c>
      <c r="O3361">
        <f t="shared" si="969"/>
        <v>0</v>
      </c>
      <c r="P3361" s="52" t="str">
        <f t="shared" si="970"/>
        <v>BOOKING.COM</v>
      </c>
      <c r="Q3361" s="52" t="str">
        <f t="shared" si="971"/>
        <v>*JBS HOTELS</v>
      </c>
      <c r="R3361" s="52" t="str">
        <f t="shared" si="972"/>
        <v>TOERKOOP REISBURO DE VEER</v>
      </c>
    </row>
    <row r="3362" spans="1:18" ht="15" customHeight="1">
      <c r="A3362" t="str">
        <f t="shared" si="955"/>
        <v>JAPANWALA, SAAID</v>
      </c>
      <c r="B3362" t="str">
        <f t="shared" si="956"/>
        <v>806-173018</v>
      </c>
      <c r="C3362">
        <f t="shared" si="957"/>
        <v>93155045</v>
      </c>
      <c r="D3362" t="str">
        <f t="shared" si="958"/>
        <v>Checked Out</v>
      </c>
      <c r="E3362" t="str">
        <f t="shared" si="959"/>
        <v>CRS</v>
      </c>
      <c r="F3362" t="str">
        <f t="shared" si="960"/>
        <v>RACK</v>
      </c>
      <c r="G3362" t="str">
        <f t="shared" si="961"/>
        <v>SBK</v>
      </c>
      <c r="H3362">
        <f t="shared" si="962"/>
        <v>105</v>
      </c>
      <c r="I3362">
        <f t="shared" si="963"/>
        <v>42591</v>
      </c>
      <c r="J3362">
        <f t="shared" si="964"/>
        <v>42595</v>
      </c>
      <c r="K3362" t="str">
        <f t="shared" si="965"/>
        <v>NQQ1</v>
      </c>
      <c r="L3362">
        <f t="shared" si="966"/>
        <v>115</v>
      </c>
      <c r="M3362">
        <f t="shared" si="967"/>
        <v>4</v>
      </c>
      <c r="N3362">
        <f t="shared" si="968"/>
        <v>0</v>
      </c>
      <c r="O3362">
        <f t="shared" si="969"/>
        <v>0</v>
      </c>
      <c r="P3362" s="52" t="str">
        <f t="shared" si="970"/>
        <v>BOOKING.COM</v>
      </c>
      <c r="Q3362" s="52" t="str">
        <f t="shared" si="971"/>
        <v>*JBS HOTELS</v>
      </c>
      <c r="R3362" s="52" t="str">
        <f t="shared" si="972"/>
        <v>TOERKOOP REISBURO DE VEER</v>
      </c>
    </row>
    <row r="3363" spans="1:18" ht="15" customHeight="1">
      <c r="A3363" t="str">
        <f t="shared" si="955"/>
        <v>JAPANWALA, SAAID</v>
      </c>
      <c r="B3363" t="str">
        <f t="shared" si="956"/>
        <v>806-173018</v>
      </c>
      <c r="C3363">
        <f t="shared" si="957"/>
        <v>93155045</v>
      </c>
      <c r="D3363" t="str">
        <f t="shared" si="958"/>
        <v>Checked Out</v>
      </c>
      <c r="E3363" t="str">
        <f t="shared" si="959"/>
        <v>CRS</v>
      </c>
      <c r="F3363" t="str">
        <f t="shared" si="960"/>
        <v>RACK</v>
      </c>
      <c r="G3363" t="str">
        <f t="shared" si="961"/>
        <v>SBK</v>
      </c>
      <c r="H3363">
        <f t="shared" si="962"/>
        <v>105</v>
      </c>
      <c r="I3363">
        <f t="shared" si="963"/>
        <v>42591</v>
      </c>
      <c r="J3363">
        <f t="shared" si="964"/>
        <v>42595</v>
      </c>
      <c r="K3363" t="str">
        <f t="shared" si="965"/>
        <v>NQQ1</v>
      </c>
      <c r="L3363">
        <f t="shared" si="966"/>
        <v>115</v>
      </c>
      <c r="M3363">
        <f t="shared" si="967"/>
        <v>4</v>
      </c>
      <c r="N3363">
        <f t="shared" si="968"/>
        <v>0</v>
      </c>
      <c r="O3363">
        <f t="shared" si="969"/>
        <v>0</v>
      </c>
      <c r="P3363" s="52" t="str">
        <f t="shared" si="970"/>
        <v>BOOKING.COM</v>
      </c>
      <c r="Q3363" s="52" t="str">
        <f t="shared" si="971"/>
        <v>*JBS HOTELS</v>
      </c>
      <c r="R3363" s="52" t="str">
        <f t="shared" si="972"/>
        <v>TOERKOOP REISBURO DE VEER</v>
      </c>
    </row>
    <row r="3364" spans="1:18" ht="15" customHeight="1">
      <c r="A3364" t="str">
        <f t="shared" si="955"/>
        <v>JAPANWALA, SAAID</v>
      </c>
      <c r="B3364" t="str">
        <f t="shared" si="956"/>
        <v>806-173018</v>
      </c>
      <c r="C3364">
        <f t="shared" si="957"/>
        <v>93155045</v>
      </c>
      <c r="D3364" t="str">
        <f t="shared" si="958"/>
        <v>Checked Out</v>
      </c>
      <c r="E3364" t="str">
        <f t="shared" si="959"/>
        <v>CRS</v>
      </c>
      <c r="F3364" t="str">
        <f t="shared" si="960"/>
        <v>RACK</v>
      </c>
      <c r="G3364" t="str">
        <f t="shared" si="961"/>
        <v>SBK</v>
      </c>
      <c r="H3364">
        <f t="shared" si="962"/>
        <v>105</v>
      </c>
      <c r="I3364">
        <f t="shared" si="963"/>
        <v>42591</v>
      </c>
      <c r="J3364">
        <f t="shared" si="964"/>
        <v>42595</v>
      </c>
      <c r="K3364" t="str">
        <f t="shared" si="965"/>
        <v>NQQ1</v>
      </c>
      <c r="L3364">
        <f t="shared" si="966"/>
        <v>115</v>
      </c>
      <c r="M3364">
        <f t="shared" si="967"/>
        <v>4</v>
      </c>
      <c r="N3364">
        <f t="shared" si="968"/>
        <v>0</v>
      </c>
      <c r="O3364">
        <f t="shared" si="969"/>
        <v>0</v>
      </c>
      <c r="P3364" s="52" t="str">
        <f t="shared" si="970"/>
        <v>BOOKING.COM</v>
      </c>
      <c r="Q3364" s="52" t="str">
        <f t="shared" si="971"/>
        <v>*JBS HOTELS</v>
      </c>
      <c r="R3364" s="52" t="str">
        <f t="shared" si="972"/>
        <v>TOERKOOP REISBURO DE VEER</v>
      </c>
    </row>
    <row r="3365" spans="1:18" ht="15" customHeight="1">
      <c r="A3365" t="str">
        <f t="shared" si="955"/>
        <v>JAPANWALA, SAAID</v>
      </c>
      <c r="B3365" t="str">
        <f t="shared" si="956"/>
        <v>806-173018</v>
      </c>
      <c r="C3365">
        <f t="shared" si="957"/>
        <v>93155045</v>
      </c>
      <c r="D3365" t="str">
        <f t="shared" si="958"/>
        <v>Checked Out</v>
      </c>
      <c r="E3365" t="str">
        <f t="shared" si="959"/>
        <v>CRS</v>
      </c>
      <c r="F3365" t="str">
        <f t="shared" si="960"/>
        <v>RACK</v>
      </c>
      <c r="G3365" t="str">
        <f t="shared" si="961"/>
        <v>SBK</v>
      </c>
      <c r="H3365">
        <f t="shared" si="962"/>
        <v>105</v>
      </c>
      <c r="I3365">
        <f t="shared" si="963"/>
        <v>42591</v>
      </c>
      <c r="J3365">
        <f t="shared" si="964"/>
        <v>42595</v>
      </c>
      <c r="K3365" t="str">
        <f t="shared" si="965"/>
        <v>NQQ1</v>
      </c>
      <c r="L3365">
        <f t="shared" si="966"/>
        <v>115</v>
      </c>
      <c r="M3365">
        <f t="shared" si="967"/>
        <v>4</v>
      </c>
      <c r="N3365">
        <f t="shared" si="968"/>
        <v>0</v>
      </c>
      <c r="O3365">
        <f t="shared" si="969"/>
        <v>0</v>
      </c>
      <c r="P3365" s="52" t="str">
        <f t="shared" si="970"/>
        <v>BOOKING.COM</v>
      </c>
      <c r="Q3365" s="52" t="str">
        <f t="shared" si="971"/>
        <v>*JBS HOTELS</v>
      </c>
      <c r="R3365" s="52" t="str">
        <f t="shared" si="972"/>
        <v>TOERKOOP REISBURO DE VEER</v>
      </c>
    </row>
    <row r="3366" spans="1:18" ht="15" customHeight="1">
      <c r="A3366" t="str">
        <f t="shared" si="955"/>
        <v>JAPANWALA, SAAID</v>
      </c>
      <c r="B3366" t="str">
        <f t="shared" si="956"/>
        <v>806-173018</v>
      </c>
      <c r="C3366">
        <f t="shared" si="957"/>
        <v>93155045</v>
      </c>
      <c r="D3366" t="str">
        <f t="shared" si="958"/>
        <v>Checked Out</v>
      </c>
      <c r="E3366" t="str">
        <f t="shared" si="959"/>
        <v>CRS</v>
      </c>
      <c r="F3366" t="str">
        <f t="shared" si="960"/>
        <v>RACK</v>
      </c>
      <c r="G3366" t="str">
        <f t="shared" si="961"/>
        <v>SBK</v>
      </c>
      <c r="H3366">
        <f t="shared" si="962"/>
        <v>105</v>
      </c>
      <c r="I3366">
        <f t="shared" si="963"/>
        <v>42591</v>
      </c>
      <c r="J3366">
        <f t="shared" si="964"/>
        <v>42595</v>
      </c>
      <c r="K3366" t="str">
        <f t="shared" si="965"/>
        <v>NQQ1</v>
      </c>
      <c r="L3366">
        <f t="shared" si="966"/>
        <v>115</v>
      </c>
      <c r="M3366">
        <f t="shared" si="967"/>
        <v>4</v>
      </c>
      <c r="N3366">
        <f t="shared" si="968"/>
        <v>0</v>
      </c>
      <c r="O3366">
        <f t="shared" si="969"/>
        <v>0</v>
      </c>
      <c r="P3366" s="52" t="str">
        <f t="shared" si="970"/>
        <v>BOOKING.COM</v>
      </c>
      <c r="Q3366" s="52" t="str">
        <f t="shared" si="971"/>
        <v>*JBS HOTELS</v>
      </c>
      <c r="R3366" s="52" t="str">
        <f t="shared" si="972"/>
        <v>TOERKOOP REISBURO DE VEER</v>
      </c>
    </row>
    <row r="3367" spans="1:18" ht="15" customHeight="1">
      <c r="A3367" t="str">
        <f t="shared" si="955"/>
        <v>JAPANWALA, SAAID</v>
      </c>
      <c r="B3367" t="str">
        <f t="shared" si="956"/>
        <v>806-173018</v>
      </c>
      <c r="C3367">
        <f t="shared" si="957"/>
        <v>93155045</v>
      </c>
      <c r="D3367" t="str">
        <f t="shared" si="958"/>
        <v>Checked Out</v>
      </c>
      <c r="E3367" t="str">
        <f t="shared" si="959"/>
        <v>CRS</v>
      </c>
      <c r="F3367" t="str">
        <f t="shared" si="960"/>
        <v>RACK</v>
      </c>
      <c r="G3367" t="str">
        <f t="shared" si="961"/>
        <v>SBK</v>
      </c>
      <c r="H3367">
        <f t="shared" si="962"/>
        <v>105</v>
      </c>
      <c r="I3367">
        <f t="shared" si="963"/>
        <v>42591</v>
      </c>
      <c r="J3367">
        <f t="shared" si="964"/>
        <v>42595</v>
      </c>
      <c r="K3367" t="str">
        <f t="shared" si="965"/>
        <v>NQQ1</v>
      </c>
      <c r="L3367">
        <f t="shared" si="966"/>
        <v>115</v>
      </c>
      <c r="M3367">
        <f t="shared" si="967"/>
        <v>4</v>
      </c>
      <c r="N3367">
        <f t="shared" si="968"/>
        <v>0</v>
      </c>
      <c r="O3367">
        <f t="shared" si="969"/>
        <v>0</v>
      </c>
      <c r="P3367" s="52" t="str">
        <f t="shared" si="970"/>
        <v>BOOKING.COM</v>
      </c>
      <c r="Q3367" s="52" t="str">
        <f t="shared" si="971"/>
        <v>*JBS HOTELS</v>
      </c>
      <c r="R3367" s="52" t="str">
        <f t="shared" si="972"/>
        <v>TOERKOOP REISBURO DE VEER</v>
      </c>
    </row>
    <row r="3368" spans="1:18" ht="15" customHeight="1">
      <c r="A3368" t="str">
        <f t="shared" si="955"/>
        <v>JAPANWALA, SAAID</v>
      </c>
      <c r="B3368" t="str">
        <f t="shared" si="956"/>
        <v>806-173018</v>
      </c>
      <c r="C3368">
        <f t="shared" si="957"/>
        <v>93155045</v>
      </c>
      <c r="D3368" t="str">
        <f t="shared" si="958"/>
        <v>Checked Out</v>
      </c>
      <c r="E3368" t="str">
        <f t="shared" si="959"/>
        <v>CRS</v>
      </c>
      <c r="F3368" t="str">
        <f t="shared" si="960"/>
        <v>RACK</v>
      </c>
      <c r="G3368" t="str">
        <f t="shared" si="961"/>
        <v>SBK</v>
      </c>
      <c r="H3368">
        <f t="shared" si="962"/>
        <v>105</v>
      </c>
      <c r="I3368">
        <f t="shared" si="963"/>
        <v>42591</v>
      </c>
      <c r="J3368">
        <f t="shared" si="964"/>
        <v>42595</v>
      </c>
      <c r="K3368" t="str">
        <f t="shared" si="965"/>
        <v>NQQ1</v>
      </c>
      <c r="L3368">
        <f t="shared" si="966"/>
        <v>115</v>
      </c>
      <c r="M3368">
        <f t="shared" si="967"/>
        <v>4</v>
      </c>
      <c r="N3368">
        <f t="shared" si="968"/>
        <v>0</v>
      </c>
      <c r="O3368">
        <f t="shared" si="969"/>
        <v>0</v>
      </c>
      <c r="P3368" s="52" t="str">
        <f t="shared" si="970"/>
        <v>BOOKING.COM</v>
      </c>
      <c r="Q3368" s="52" t="str">
        <f t="shared" si="971"/>
        <v>*JBS HOTELS</v>
      </c>
      <c r="R3368" s="52" t="str">
        <f t="shared" si="972"/>
        <v>TOERKOOP REISBURO DE VEER</v>
      </c>
    </row>
    <row r="3369" spans="1:18" ht="15" customHeight="1">
      <c r="A3369" t="str">
        <f t="shared" si="955"/>
        <v>JAPANWALA, SAAID</v>
      </c>
      <c r="B3369" t="str">
        <f t="shared" si="956"/>
        <v>806-173018</v>
      </c>
      <c r="C3369">
        <f t="shared" si="957"/>
        <v>93155045</v>
      </c>
      <c r="D3369" t="str">
        <f t="shared" si="958"/>
        <v>Checked Out</v>
      </c>
      <c r="E3369" t="str">
        <f t="shared" si="959"/>
        <v>CRS</v>
      </c>
      <c r="F3369" t="str">
        <f t="shared" si="960"/>
        <v>RACK</v>
      </c>
      <c r="G3369" t="str">
        <f t="shared" si="961"/>
        <v>SBK</v>
      </c>
      <c r="H3369">
        <f t="shared" si="962"/>
        <v>105</v>
      </c>
      <c r="I3369">
        <f t="shared" si="963"/>
        <v>42591</v>
      </c>
      <c r="J3369">
        <f t="shared" si="964"/>
        <v>42595</v>
      </c>
      <c r="K3369" t="str">
        <f t="shared" si="965"/>
        <v>NQQ1</v>
      </c>
      <c r="L3369">
        <f t="shared" si="966"/>
        <v>115</v>
      </c>
      <c r="M3369">
        <f t="shared" si="967"/>
        <v>4</v>
      </c>
      <c r="N3369">
        <f t="shared" si="968"/>
        <v>0</v>
      </c>
      <c r="O3369">
        <f t="shared" si="969"/>
        <v>0</v>
      </c>
      <c r="P3369" s="52" t="str">
        <f t="shared" si="970"/>
        <v>BOOKING.COM</v>
      </c>
      <c r="Q3369" s="52" t="str">
        <f t="shared" si="971"/>
        <v>*JBS HOTELS</v>
      </c>
      <c r="R3369" s="52" t="str">
        <f t="shared" si="972"/>
        <v>TOERKOOP REISBURO DE VEER</v>
      </c>
    </row>
    <row r="3370" spans="1:18" ht="15" customHeight="1">
      <c r="A3370" t="str">
        <f t="shared" si="955"/>
        <v>JAPANWALA, SAAID</v>
      </c>
      <c r="B3370" t="str">
        <f t="shared" si="956"/>
        <v>806-173018</v>
      </c>
      <c r="C3370">
        <f t="shared" si="957"/>
        <v>93155045</v>
      </c>
      <c r="D3370" t="str">
        <f t="shared" si="958"/>
        <v>Checked Out</v>
      </c>
      <c r="E3370" t="str">
        <f t="shared" si="959"/>
        <v>CRS</v>
      </c>
      <c r="F3370" t="str">
        <f t="shared" si="960"/>
        <v>RACK</v>
      </c>
      <c r="G3370" t="str">
        <f t="shared" si="961"/>
        <v>SBK</v>
      </c>
      <c r="H3370">
        <f t="shared" si="962"/>
        <v>105</v>
      </c>
      <c r="I3370">
        <f t="shared" si="963"/>
        <v>42591</v>
      </c>
      <c r="J3370">
        <f t="shared" si="964"/>
        <v>42595</v>
      </c>
      <c r="K3370" t="str">
        <f t="shared" si="965"/>
        <v>NQQ1</v>
      </c>
      <c r="L3370">
        <f t="shared" si="966"/>
        <v>115</v>
      </c>
      <c r="M3370">
        <f t="shared" si="967"/>
        <v>4</v>
      </c>
      <c r="N3370">
        <f t="shared" si="968"/>
        <v>0</v>
      </c>
      <c r="O3370">
        <f t="shared" si="969"/>
        <v>0</v>
      </c>
      <c r="P3370" s="52" t="str">
        <f t="shared" si="970"/>
        <v>BOOKING.COM</v>
      </c>
      <c r="Q3370" s="52" t="str">
        <f t="shared" si="971"/>
        <v>*JBS HOTELS</v>
      </c>
      <c r="R3370" s="52" t="str">
        <f t="shared" si="972"/>
        <v>TOERKOOP REISBURO DE VEER</v>
      </c>
    </row>
    <row r="3371" spans="1:18" ht="15" customHeight="1">
      <c r="A3371" t="str">
        <f t="shared" si="955"/>
        <v>JAPANWALA, SAAID</v>
      </c>
      <c r="B3371" t="str">
        <f t="shared" si="956"/>
        <v>806-173018</v>
      </c>
      <c r="C3371">
        <f t="shared" si="957"/>
        <v>93155045</v>
      </c>
      <c r="D3371" t="str">
        <f t="shared" si="958"/>
        <v>Checked Out</v>
      </c>
      <c r="E3371" t="str">
        <f t="shared" si="959"/>
        <v>CRS</v>
      </c>
      <c r="F3371" t="str">
        <f t="shared" si="960"/>
        <v>RACK</v>
      </c>
      <c r="G3371" t="str">
        <f t="shared" si="961"/>
        <v>SBK</v>
      </c>
      <c r="H3371">
        <f t="shared" si="962"/>
        <v>105</v>
      </c>
      <c r="I3371">
        <f t="shared" si="963"/>
        <v>42591</v>
      </c>
      <c r="J3371">
        <f t="shared" si="964"/>
        <v>42595</v>
      </c>
      <c r="K3371" t="str">
        <f t="shared" si="965"/>
        <v>NQQ1</v>
      </c>
      <c r="L3371">
        <f t="shared" si="966"/>
        <v>115</v>
      </c>
      <c r="M3371">
        <f t="shared" si="967"/>
        <v>4</v>
      </c>
      <c r="N3371">
        <f t="shared" si="968"/>
        <v>0</v>
      </c>
      <c r="O3371">
        <f t="shared" si="969"/>
        <v>0</v>
      </c>
      <c r="P3371" s="52" t="str">
        <f t="shared" si="970"/>
        <v>BOOKING.COM</v>
      </c>
      <c r="Q3371" s="52" t="str">
        <f t="shared" si="971"/>
        <v>*JBS HOTELS</v>
      </c>
      <c r="R3371" s="52" t="str">
        <f t="shared" si="972"/>
        <v>TOERKOOP REISBURO DE VEER</v>
      </c>
    </row>
    <row r="3372" spans="1:18" ht="15" customHeight="1">
      <c r="A3372" t="str">
        <f t="shared" si="955"/>
        <v>JAPANWALA, SAAID</v>
      </c>
      <c r="B3372" t="str">
        <f t="shared" si="956"/>
        <v>806-173018</v>
      </c>
      <c r="C3372">
        <f t="shared" si="957"/>
        <v>93155045</v>
      </c>
      <c r="D3372" t="str">
        <f t="shared" si="958"/>
        <v>Checked Out</v>
      </c>
      <c r="E3372" t="str">
        <f t="shared" si="959"/>
        <v>CRS</v>
      </c>
      <c r="F3372" t="str">
        <f t="shared" si="960"/>
        <v>RACK</v>
      </c>
      <c r="G3372" t="str">
        <f t="shared" si="961"/>
        <v>SBK</v>
      </c>
      <c r="H3372">
        <f t="shared" si="962"/>
        <v>105</v>
      </c>
      <c r="I3372">
        <f t="shared" si="963"/>
        <v>42591</v>
      </c>
      <c r="J3372">
        <f t="shared" si="964"/>
        <v>42595</v>
      </c>
      <c r="K3372" t="str">
        <f t="shared" si="965"/>
        <v>NQQ1</v>
      </c>
      <c r="L3372">
        <f t="shared" si="966"/>
        <v>115</v>
      </c>
      <c r="M3372">
        <f t="shared" si="967"/>
        <v>4</v>
      </c>
      <c r="N3372">
        <f t="shared" si="968"/>
        <v>0</v>
      </c>
      <c r="O3372">
        <f t="shared" si="969"/>
        <v>0</v>
      </c>
      <c r="P3372" s="52" t="str">
        <f t="shared" si="970"/>
        <v>BOOKING.COM</v>
      </c>
      <c r="Q3372" s="52" t="str">
        <f t="shared" si="971"/>
        <v>*JBS HOTELS</v>
      </c>
      <c r="R3372" s="52" t="str">
        <f t="shared" si="972"/>
        <v>TOERKOOP REISBURO DE VEER</v>
      </c>
    </row>
    <row r="3373" spans="1:18" ht="15" customHeight="1">
      <c r="A3373" t="str">
        <f t="shared" si="955"/>
        <v>JAPANWALA, SAAID</v>
      </c>
      <c r="B3373" t="str">
        <f t="shared" si="956"/>
        <v>806-173018</v>
      </c>
      <c r="C3373">
        <f t="shared" si="957"/>
        <v>93155045</v>
      </c>
      <c r="D3373" t="str">
        <f t="shared" si="958"/>
        <v>Checked Out</v>
      </c>
      <c r="E3373" t="str">
        <f t="shared" si="959"/>
        <v>CRS</v>
      </c>
      <c r="F3373" t="str">
        <f t="shared" si="960"/>
        <v>RACK</v>
      </c>
      <c r="G3373" t="str">
        <f t="shared" si="961"/>
        <v>SBK</v>
      </c>
      <c r="H3373">
        <f t="shared" si="962"/>
        <v>105</v>
      </c>
      <c r="I3373">
        <f t="shared" si="963"/>
        <v>42591</v>
      </c>
      <c r="J3373">
        <f t="shared" si="964"/>
        <v>42595</v>
      </c>
      <c r="K3373" t="str">
        <f t="shared" si="965"/>
        <v>NQQ1</v>
      </c>
      <c r="L3373">
        <f t="shared" si="966"/>
        <v>115</v>
      </c>
      <c r="M3373">
        <f t="shared" si="967"/>
        <v>4</v>
      </c>
      <c r="N3373">
        <f t="shared" si="968"/>
        <v>0</v>
      </c>
      <c r="O3373">
        <f t="shared" si="969"/>
        <v>0</v>
      </c>
      <c r="P3373" s="52" t="str">
        <f t="shared" si="970"/>
        <v>BOOKING.COM</v>
      </c>
      <c r="Q3373" s="52" t="str">
        <f t="shared" si="971"/>
        <v>*JBS HOTELS</v>
      </c>
      <c r="R3373" s="52" t="str">
        <f t="shared" si="972"/>
        <v>TOERKOOP REISBURO DE VEER</v>
      </c>
    </row>
    <row r="3374" spans="1:18" ht="15" customHeight="1">
      <c r="A3374" t="str">
        <f t="shared" si="955"/>
        <v>JAPANWALA, SAAID</v>
      </c>
      <c r="B3374" t="str">
        <f t="shared" si="956"/>
        <v>806-173018</v>
      </c>
      <c r="C3374">
        <f t="shared" si="957"/>
        <v>93155045</v>
      </c>
      <c r="D3374" t="str">
        <f t="shared" si="958"/>
        <v>Checked Out</v>
      </c>
      <c r="E3374" t="str">
        <f t="shared" si="959"/>
        <v>CRS</v>
      </c>
      <c r="F3374" t="str">
        <f t="shared" si="960"/>
        <v>RACK</v>
      </c>
      <c r="G3374" t="str">
        <f t="shared" si="961"/>
        <v>SBK</v>
      </c>
      <c r="H3374">
        <f t="shared" si="962"/>
        <v>105</v>
      </c>
      <c r="I3374">
        <f t="shared" si="963"/>
        <v>42591</v>
      </c>
      <c r="J3374">
        <f t="shared" si="964"/>
        <v>42595</v>
      </c>
      <c r="K3374" t="str">
        <f t="shared" si="965"/>
        <v>NQQ1</v>
      </c>
      <c r="L3374">
        <f t="shared" si="966"/>
        <v>115</v>
      </c>
      <c r="M3374">
        <f t="shared" si="967"/>
        <v>4</v>
      </c>
      <c r="N3374">
        <f t="shared" si="968"/>
        <v>0</v>
      </c>
      <c r="O3374">
        <f t="shared" si="969"/>
        <v>0</v>
      </c>
      <c r="P3374" s="52" t="str">
        <f t="shared" si="970"/>
        <v>BOOKING.COM</v>
      </c>
      <c r="Q3374" s="52" t="str">
        <f t="shared" si="971"/>
        <v>*JBS HOTELS</v>
      </c>
      <c r="R3374" s="52" t="str">
        <f t="shared" si="972"/>
        <v>TOERKOOP REISBURO DE VEER</v>
      </c>
    </row>
    <row r="3375" spans="1:18" ht="15" customHeight="1">
      <c r="A3375" t="str">
        <f t="shared" si="955"/>
        <v>JAPANWALA, SAAID</v>
      </c>
      <c r="B3375" t="str">
        <f t="shared" si="956"/>
        <v>806-173018</v>
      </c>
      <c r="C3375">
        <f t="shared" si="957"/>
        <v>93155045</v>
      </c>
      <c r="D3375" t="str">
        <f t="shared" si="958"/>
        <v>Checked Out</v>
      </c>
      <c r="E3375" t="str">
        <f t="shared" si="959"/>
        <v>CRS</v>
      </c>
      <c r="F3375" t="str">
        <f t="shared" si="960"/>
        <v>RACK</v>
      </c>
      <c r="G3375" t="str">
        <f t="shared" si="961"/>
        <v>SBK</v>
      </c>
      <c r="H3375">
        <f t="shared" si="962"/>
        <v>105</v>
      </c>
      <c r="I3375">
        <f t="shared" si="963"/>
        <v>42591</v>
      </c>
      <c r="J3375">
        <f t="shared" si="964"/>
        <v>42595</v>
      </c>
      <c r="K3375" t="str">
        <f t="shared" si="965"/>
        <v>NQQ1</v>
      </c>
      <c r="L3375">
        <f t="shared" si="966"/>
        <v>115</v>
      </c>
      <c r="M3375">
        <f t="shared" si="967"/>
        <v>4</v>
      </c>
      <c r="N3375">
        <f t="shared" si="968"/>
        <v>0</v>
      </c>
      <c r="O3375">
        <f t="shared" si="969"/>
        <v>0</v>
      </c>
      <c r="P3375" s="52" t="str">
        <f t="shared" si="970"/>
        <v>BOOKING.COM</v>
      </c>
      <c r="Q3375" s="52" t="str">
        <f t="shared" si="971"/>
        <v>*JBS HOTELS</v>
      </c>
      <c r="R3375" s="52" t="str">
        <f t="shared" si="972"/>
        <v>TOERKOOP REISBURO DE VEER</v>
      </c>
    </row>
    <row r="3376" spans="1:18" ht="15" customHeight="1">
      <c r="A3376" t="str">
        <f t="shared" si="955"/>
        <v>JAPANWALA, SAAID</v>
      </c>
      <c r="B3376" t="str">
        <f t="shared" si="956"/>
        <v>806-173018</v>
      </c>
      <c r="C3376">
        <f t="shared" si="957"/>
        <v>93155045</v>
      </c>
      <c r="D3376" t="str">
        <f t="shared" si="958"/>
        <v>Checked Out</v>
      </c>
      <c r="E3376" t="str">
        <f t="shared" si="959"/>
        <v>CRS</v>
      </c>
      <c r="F3376" t="str">
        <f t="shared" si="960"/>
        <v>RACK</v>
      </c>
      <c r="G3376" t="str">
        <f t="shared" si="961"/>
        <v>SBK</v>
      </c>
      <c r="H3376">
        <f t="shared" si="962"/>
        <v>105</v>
      </c>
      <c r="I3376">
        <f t="shared" si="963"/>
        <v>42591</v>
      </c>
      <c r="J3376">
        <f t="shared" si="964"/>
        <v>42595</v>
      </c>
      <c r="K3376" t="str">
        <f t="shared" si="965"/>
        <v>NQQ1</v>
      </c>
      <c r="L3376">
        <f t="shared" si="966"/>
        <v>115</v>
      </c>
      <c r="M3376">
        <f t="shared" si="967"/>
        <v>4</v>
      </c>
      <c r="N3376">
        <f t="shared" si="968"/>
        <v>0</v>
      </c>
      <c r="O3376">
        <f t="shared" si="969"/>
        <v>0</v>
      </c>
      <c r="P3376" s="52" t="str">
        <f t="shared" si="970"/>
        <v>BOOKING.COM</v>
      </c>
      <c r="Q3376" s="52" t="str">
        <f t="shared" si="971"/>
        <v>*JBS HOTELS</v>
      </c>
      <c r="R3376" s="52" t="str">
        <f t="shared" si="972"/>
        <v>TOERKOOP REISBURO DE VEER</v>
      </c>
    </row>
    <row r="3377" spans="1:18" ht="15" customHeight="1">
      <c r="A3377" t="str">
        <f t="shared" si="955"/>
        <v>JAPANWALA, SAAID</v>
      </c>
      <c r="B3377" t="str">
        <f t="shared" si="956"/>
        <v>806-173018</v>
      </c>
      <c r="C3377">
        <f t="shared" si="957"/>
        <v>93155045</v>
      </c>
      <c r="D3377" t="str">
        <f t="shared" si="958"/>
        <v>Checked Out</v>
      </c>
      <c r="E3377" t="str">
        <f t="shared" si="959"/>
        <v>CRS</v>
      </c>
      <c r="F3377" t="str">
        <f t="shared" si="960"/>
        <v>RACK</v>
      </c>
      <c r="G3377" t="str">
        <f t="shared" si="961"/>
        <v>SBK</v>
      </c>
      <c r="H3377">
        <f t="shared" si="962"/>
        <v>105</v>
      </c>
      <c r="I3377">
        <f t="shared" si="963"/>
        <v>42591</v>
      </c>
      <c r="J3377">
        <f t="shared" si="964"/>
        <v>42595</v>
      </c>
      <c r="K3377" t="str">
        <f t="shared" si="965"/>
        <v>NQQ1</v>
      </c>
      <c r="L3377">
        <f t="shared" si="966"/>
        <v>115</v>
      </c>
      <c r="M3377">
        <f t="shared" si="967"/>
        <v>4</v>
      </c>
      <c r="N3377">
        <f t="shared" si="968"/>
        <v>0</v>
      </c>
      <c r="O3377">
        <f t="shared" si="969"/>
        <v>0</v>
      </c>
      <c r="P3377" s="52" t="str">
        <f t="shared" si="970"/>
        <v>BOOKING.COM</v>
      </c>
      <c r="Q3377" s="52" t="str">
        <f t="shared" si="971"/>
        <v>*JBS HOTELS</v>
      </c>
      <c r="R3377" s="52" t="str">
        <f t="shared" si="972"/>
        <v>TOERKOOP REISBURO DE VEER</v>
      </c>
    </row>
    <row r="3378" spans="1:18" ht="15" customHeight="1">
      <c r="A3378" t="str">
        <f t="shared" si="955"/>
        <v>JAPANWALA, SAAID</v>
      </c>
      <c r="B3378" t="str">
        <f t="shared" si="956"/>
        <v>806-173018</v>
      </c>
      <c r="C3378">
        <f t="shared" si="957"/>
        <v>93155045</v>
      </c>
      <c r="D3378" t="str">
        <f t="shared" si="958"/>
        <v>Checked Out</v>
      </c>
      <c r="E3378" t="str">
        <f t="shared" si="959"/>
        <v>CRS</v>
      </c>
      <c r="F3378" t="str">
        <f t="shared" si="960"/>
        <v>RACK</v>
      </c>
      <c r="G3378" t="str">
        <f t="shared" si="961"/>
        <v>SBK</v>
      </c>
      <c r="H3378">
        <f t="shared" si="962"/>
        <v>105</v>
      </c>
      <c r="I3378">
        <f t="shared" si="963"/>
        <v>42591</v>
      </c>
      <c r="J3378">
        <f t="shared" si="964"/>
        <v>42595</v>
      </c>
      <c r="K3378" t="str">
        <f t="shared" si="965"/>
        <v>NQQ1</v>
      </c>
      <c r="L3378">
        <f t="shared" si="966"/>
        <v>115</v>
      </c>
      <c r="M3378">
        <f t="shared" si="967"/>
        <v>4</v>
      </c>
      <c r="N3378">
        <f t="shared" si="968"/>
        <v>0</v>
      </c>
      <c r="O3378">
        <f t="shared" si="969"/>
        <v>0</v>
      </c>
      <c r="P3378" s="52" t="str">
        <f t="shared" si="970"/>
        <v>BOOKING.COM</v>
      </c>
      <c r="Q3378" s="52" t="str">
        <f t="shared" si="971"/>
        <v>*JBS HOTELS</v>
      </c>
      <c r="R3378" s="52" t="str">
        <f t="shared" si="972"/>
        <v>TOERKOOP REISBURO DE VEER</v>
      </c>
    </row>
    <row r="3379" spans="1:18" ht="15" customHeight="1">
      <c r="A3379" t="str">
        <f t="shared" si="955"/>
        <v>JAPANWALA, SAAID</v>
      </c>
      <c r="B3379" t="str">
        <f t="shared" si="956"/>
        <v>806-173018</v>
      </c>
      <c r="C3379">
        <f t="shared" si="957"/>
        <v>93155045</v>
      </c>
      <c r="D3379" t="str">
        <f t="shared" si="958"/>
        <v>Checked Out</v>
      </c>
      <c r="E3379" t="str">
        <f t="shared" si="959"/>
        <v>CRS</v>
      </c>
      <c r="F3379" t="str">
        <f t="shared" si="960"/>
        <v>RACK</v>
      </c>
      <c r="G3379" t="str">
        <f t="shared" si="961"/>
        <v>SBK</v>
      </c>
      <c r="H3379">
        <f t="shared" si="962"/>
        <v>105</v>
      </c>
      <c r="I3379">
        <f t="shared" si="963"/>
        <v>42591</v>
      </c>
      <c r="J3379">
        <f t="shared" si="964"/>
        <v>42595</v>
      </c>
      <c r="K3379" t="str">
        <f t="shared" si="965"/>
        <v>NQQ1</v>
      </c>
      <c r="L3379">
        <f t="shared" si="966"/>
        <v>115</v>
      </c>
      <c r="M3379">
        <f t="shared" si="967"/>
        <v>4</v>
      </c>
      <c r="N3379">
        <f t="shared" si="968"/>
        <v>0</v>
      </c>
      <c r="O3379">
        <f t="shared" si="969"/>
        <v>0</v>
      </c>
      <c r="P3379" s="52" t="str">
        <f t="shared" si="970"/>
        <v>BOOKING.COM</v>
      </c>
      <c r="Q3379" s="52" t="str">
        <f t="shared" si="971"/>
        <v>*JBS HOTELS</v>
      </c>
      <c r="R3379" s="52" t="str">
        <f t="shared" si="972"/>
        <v>TOERKOOP REISBURO DE VEER</v>
      </c>
    </row>
    <row r="3380" spans="1:18" ht="15" customHeight="1">
      <c r="A3380" t="str">
        <f t="shared" si="955"/>
        <v>JAPANWALA, SAAID</v>
      </c>
      <c r="B3380" t="str">
        <f t="shared" si="956"/>
        <v>806-173018</v>
      </c>
      <c r="C3380">
        <f t="shared" si="957"/>
        <v>93155045</v>
      </c>
      <c r="D3380" t="str">
        <f t="shared" si="958"/>
        <v>Checked Out</v>
      </c>
      <c r="E3380" t="str">
        <f t="shared" si="959"/>
        <v>CRS</v>
      </c>
      <c r="F3380" t="str">
        <f t="shared" si="960"/>
        <v>RACK</v>
      </c>
      <c r="G3380" t="str">
        <f t="shared" si="961"/>
        <v>SBK</v>
      </c>
      <c r="H3380">
        <f t="shared" si="962"/>
        <v>105</v>
      </c>
      <c r="I3380">
        <f t="shared" si="963"/>
        <v>42591</v>
      </c>
      <c r="J3380">
        <f t="shared" si="964"/>
        <v>42595</v>
      </c>
      <c r="K3380" t="str">
        <f t="shared" si="965"/>
        <v>NQQ1</v>
      </c>
      <c r="L3380">
        <f t="shared" si="966"/>
        <v>115</v>
      </c>
      <c r="M3380">
        <f t="shared" si="967"/>
        <v>4</v>
      </c>
      <c r="N3380">
        <f t="shared" si="968"/>
        <v>0</v>
      </c>
      <c r="O3380">
        <f t="shared" si="969"/>
        <v>0</v>
      </c>
      <c r="P3380" s="52" t="str">
        <f t="shared" si="970"/>
        <v>BOOKING.COM</v>
      </c>
      <c r="Q3380" s="52" t="str">
        <f t="shared" si="971"/>
        <v>*JBS HOTELS</v>
      </c>
      <c r="R3380" s="52" t="str">
        <f t="shared" si="972"/>
        <v>TOERKOOP REISBURO DE VEER</v>
      </c>
    </row>
    <row r="3381" spans="1:18" ht="15" customHeight="1">
      <c r="A3381" t="str">
        <f t="shared" si="955"/>
        <v>JAPANWALA, SAAID</v>
      </c>
      <c r="B3381" t="str">
        <f t="shared" si="956"/>
        <v>806-173018</v>
      </c>
      <c r="C3381">
        <f t="shared" si="957"/>
        <v>93155045</v>
      </c>
      <c r="D3381" t="str">
        <f t="shared" si="958"/>
        <v>Checked Out</v>
      </c>
      <c r="E3381" t="str">
        <f t="shared" si="959"/>
        <v>CRS</v>
      </c>
      <c r="F3381" t="str">
        <f t="shared" si="960"/>
        <v>RACK</v>
      </c>
      <c r="G3381" t="str">
        <f t="shared" si="961"/>
        <v>SBK</v>
      </c>
      <c r="H3381">
        <f t="shared" si="962"/>
        <v>105</v>
      </c>
      <c r="I3381">
        <f t="shared" si="963"/>
        <v>42591</v>
      </c>
      <c r="J3381">
        <f t="shared" si="964"/>
        <v>42595</v>
      </c>
      <c r="K3381" t="str">
        <f t="shared" si="965"/>
        <v>NQQ1</v>
      </c>
      <c r="L3381">
        <f t="shared" si="966"/>
        <v>115</v>
      </c>
      <c r="M3381">
        <f t="shared" si="967"/>
        <v>4</v>
      </c>
      <c r="N3381">
        <f t="shared" si="968"/>
        <v>0</v>
      </c>
      <c r="O3381">
        <f t="shared" si="969"/>
        <v>0</v>
      </c>
      <c r="P3381" s="52" t="str">
        <f t="shared" si="970"/>
        <v>BOOKING.COM</v>
      </c>
      <c r="Q3381" s="52" t="str">
        <f t="shared" si="971"/>
        <v>*JBS HOTELS</v>
      </c>
      <c r="R3381" s="52" t="str">
        <f t="shared" si="972"/>
        <v>TOERKOOP REISBURO DE VEER</v>
      </c>
    </row>
    <row r="3382" spans="1:18" ht="15" customHeight="1">
      <c r="A3382" t="str">
        <f t="shared" si="955"/>
        <v>JAPANWALA, SAAID</v>
      </c>
      <c r="B3382" t="str">
        <f t="shared" si="956"/>
        <v>806-173018</v>
      </c>
      <c r="C3382">
        <f t="shared" si="957"/>
        <v>93155045</v>
      </c>
      <c r="D3382" t="str">
        <f t="shared" si="958"/>
        <v>Checked Out</v>
      </c>
      <c r="E3382" t="str">
        <f t="shared" si="959"/>
        <v>CRS</v>
      </c>
      <c r="F3382" t="str">
        <f t="shared" si="960"/>
        <v>RACK</v>
      </c>
      <c r="G3382" t="str">
        <f t="shared" si="961"/>
        <v>SBK</v>
      </c>
      <c r="H3382">
        <f t="shared" si="962"/>
        <v>105</v>
      </c>
      <c r="I3382">
        <f t="shared" si="963"/>
        <v>42591</v>
      </c>
      <c r="J3382">
        <f t="shared" si="964"/>
        <v>42595</v>
      </c>
      <c r="K3382" t="str">
        <f t="shared" si="965"/>
        <v>NQQ1</v>
      </c>
      <c r="L3382">
        <f t="shared" si="966"/>
        <v>115</v>
      </c>
      <c r="M3382">
        <f t="shared" si="967"/>
        <v>4</v>
      </c>
      <c r="N3382">
        <f t="shared" si="968"/>
        <v>0</v>
      </c>
      <c r="O3382">
        <f t="shared" si="969"/>
        <v>0</v>
      </c>
      <c r="P3382" s="52" t="str">
        <f t="shared" si="970"/>
        <v>BOOKING.COM</v>
      </c>
      <c r="Q3382" s="52" t="str">
        <f t="shared" si="971"/>
        <v>*JBS HOTELS</v>
      </c>
      <c r="R3382" s="52" t="str">
        <f t="shared" si="972"/>
        <v>TOERKOOP REISBURO DE VEER</v>
      </c>
    </row>
    <row r="3383" spans="1:18" ht="15" customHeight="1">
      <c r="A3383" t="str">
        <f t="shared" si="955"/>
        <v>JAPANWALA, SAAID</v>
      </c>
      <c r="B3383" t="str">
        <f t="shared" si="956"/>
        <v>806-173018</v>
      </c>
      <c r="C3383">
        <f t="shared" si="957"/>
        <v>93155045</v>
      </c>
      <c r="D3383" t="str">
        <f t="shared" si="958"/>
        <v>Checked Out</v>
      </c>
      <c r="E3383" t="str">
        <f t="shared" si="959"/>
        <v>CRS</v>
      </c>
      <c r="F3383" t="str">
        <f t="shared" si="960"/>
        <v>RACK</v>
      </c>
      <c r="G3383" t="str">
        <f t="shared" si="961"/>
        <v>SBK</v>
      </c>
      <c r="H3383">
        <f t="shared" si="962"/>
        <v>105</v>
      </c>
      <c r="I3383">
        <f t="shared" si="963"/>
        <v>42591</v>
      </c>
      <c r="J3383">
        <f t="shared" si="964"/>
        <v>42595</v>
      </c>
      <c r="K3383" t="str">
        <f t="shared" si="965"/>
        <v>NQQ1</v>
      </c>
      <c r="L3383">
        <f t="shared" si="966"/>
        <v>115</v>
      </c>
      <c r="M3383">
        <f t="shared" si="967"/>
        <v>4</v>
      </c>
      <c r="N3383">
        <f t="shared" si="968"/>
        <v>0</v>
      </c>
      <c r="O3383">
        <f t="shared" si="969"/>
        <v>0</v>
      </c>
      <c r="P3383" s="52" t="str">
        <f t="shared" si="970"/>
        <v>BOOKING.COM</v>
      </c>
      <c r="Q3383" s="52" t="str">
        <f t="shared" si="971"/>
        <v>*JBS HOTELS</v>
      </c>
      <c r="R3383" s="52" t="str">
        <f t="shared" si="972"/>
        <v>TOERKOOP REISBURO DE VEER</v>
      </c>
    </row>
    <row r="3384" spans="1:18" ht="15" customHeight="1">
      <c r="A3384" t="str">
        <f t="shared" si="955"/>
        <v>JAPANWALA, SAAID</v>
      </c>
      <c r="B3384" t="str">
        <f t="shared" si="956"/>
        <v>806-173018</v>
      </c>
      <c r="C3384">
        <f t="shared" si="957"/>
        <v>93155045</v>
      </c>
      <c r="D3384" t="str">
        <f t="shared" si="958"/>
        <v>Checked Out</v>
      </c>
      <c r="E3384" t="str">
        <f t="shared" si="959"/>
        <v>CRS</v>
      </c>
      <c r="F3384" t="str">
        <f t="shared" si="960"/>
        <v>RACK</v>
      </c>
      <c r="G3384" t="str">
        <f t="shared" si="961"/>
        <v>SBK</v>
      </c>
      <c r="H3384">
        <f t="shared" si="962"/>
        <v>105</v>
      </c>
      <c r="I3384">
        <f t="shared" si="963"/>
        <v>42591</v>
      </c>
      <c r="J3384">
        <f t="shared" si="964"/>
        <v>42595</v>
      </c>
      <c r="K3384" t="str">
        <f t="shared" si="965"/>
        <v>NQQ1</v>
      </c>
      <c r="L3384">
        <f t="shared" si="966"/>
        <v>115</v>
      </c>
      <c r="M3384">
        <f t="shared" si="967"/>
        <v>4</v>
      </c>
      <c r="N3384">
        <f t="shared" si="968"/>
        <v>0</v>
      </c>
      <c r="O3384">
        <f t="shared" si="969"/>
        <v>0</v>
      </c>
      <c r="P3384" s="52" t="str">
        <f t="shared" si="970"/>
        <v>BOOKING.COM</v>
      </c>
      <c r="Q3384" s="52" t="str">
        <f t="shared" si="971"/>
        <v>*JBS HOTELS</v>
      </c>
      <c r="R3384" s="52" t="str">
        <f t="shared" si="972"/>
        <v>TOERKOOP REISBURO DE VEER</v>
      </c>
    </row>
    <row r="3385" spans="1:18" ht="15" customHeight="1">
      <c r="A3385" t="str">
        <f t="shared" si="955"/>
        <v>JAPANWALA, SAAID</v>
      </c>
      <c r="B3385" t="str">
        <f t="shared" si="956"/>
        <v>806-173018</v>
      </c>
      <c r="C3385">
        <f t="shared" si="957"/>
        <v>93155045</v>
      </c>
      <c r="D3385" t="str">
        <f t="shared" si="958"/>
        <v>Checked Out</v>
      </c>
      <c r="E3385" t="str">
        <f t="shared" si="959"/>
        <v>CRS</v>
      </c>
      <c r="F3385" t="str">
        <f t="shared" si="960"/>
        <v>RACK</v>
      </c>
      <c r="G3385" t="str">
        <f t="shared" si="961"/>
        <v>SBK</v>
      </c>
      <c r="H3385">
        <f t="shared" si="962"/>
        <v>105</v>
      </c>
      <c r="I3385">
        <f t="shared" si="963"/>
        <v>42591</v>
      </c>
      <c r="J3385">
        <f t="shared" si="964"/>
        <v>42595</v>
      </c>
      <c r="K3385" t="str">
        <f t="shared" si="965"/>
        <v>NQQ1</v>
      </c>
      <c r="L3385">
        <f t="shared" si="966"/>
        <v>115</v>
      </c>
      <c r="M3385">
        <f t="shared" si="967"/>
        <v>4</v>
      </c>
      <c r="N3385">
        <f t="shared" si="968"/>
        <v>0</v>
      </c>
      <c r="O3385">
        <f t="shared" si="969"/>
        <v>0</v>
      </c>
      <c r="P3385" s="52" t="str">
        <f t="shared" si="970"/>
        <v>BOOKING.COM</v>
      </c>
      <c r="Q3385" s="52" t="str">
        <f t="shared" si="971"/>
        <v>*JBS HOTELS</v>
      </c>
      <c r="R3385" s="52" t="str">
        <f t="shared" si="972"/>
        <v>TOERKOOP REISBURO DE VEER</v>
      </c>
    </row>
    <row r="3386" spans="1:18" ht="15" customHeight="1">
      <c r="A3386" t="str">
        <f t="shared" si="955"/>
        <v>JAPANWALA, SAAID</v>
      </c>
      <c r="B3386" t="str">
        <f t="shared" si="956"/>
        <v>806-173018</v>
      </c>
      <c r="C3386">
        <f t="shared" si="957"/>
        <v>93155045</v>
      </c>
      <c r="D3386" t="str">
        <f t="shared" si="958"/>
        <v>Checked Out</v>
      </c>
      <c r="E3386" t="str">
        <f t="shared" si="959"/>
        <v>CRS</v>
      </c>
      <c r="F3386" t="str">
        <f t="shared" si="960"/>
        <v>RACK</v>
      </c>
      <c r="G3386" t="str">
        <f t="shared" si="961"/>
        <v>SBK</v>
      </c>
      <c r="H3386">
        <f t="shared" si="962"/>
        <v>105</v>
      </c>
      <c r="I3386">
        <f t="shared" si="963"/>
        <v>42591</v>
      </c>
      <c r="J3386">
        <f t="shared" si="964"/>
        <v>42595</v>
      </c>
      <c r="K3386" t="str">
        <f t="shared" si="965"/>
        <v>NQQ1</v>
      </c>
      <c r="L3386">
        <f t="shared" si="966"/>
        <v>115</v>
      </c>
      <c r="M3386">
        <f t="shared" si="967"/>
        <v>4</v>
      </c>
      <c r="N3386">
        <f t="shared" si="968"/>
        <v>0</v>
      </c>
      <c r="O3386">
        <f t="shared" si="969"/>
        <v>0</v>
      </c>
      <c r="P3386" s="52" t="str">
        <f t="shared" si="970"/>
        <v>BOOKING.COM</v>
      </c>
      <c r="Q3386" s="52" t="str">
        <f t="shared" si="971"/>
        <v>*JBS HOTELS</v>
      </c>
      <c r="R3386" s="52" t="str">
        <f t="shared" si="972"/>
        <v>TOERKOOP REISBURO DE VEER</v>
      </c>
    </row>
    <row r="3387" spans="1:18" ht="15" customHeight="1">
      <c r="A3387" t="str">
        <f t="shared" si="955"/>
        <v>JAPANWALA, SAAID</v>
      </c>
      <c r="B3387" t="str">
        <f t="shared" si="956"/>
        <v>806-173018</v>
      </c>
      <c r="C3387">
        <f t="shared" si="957"/>
        <v>93155045</v>
      </c>
      <c r="D3387" t="str">
        <f t="shared" si="958"/>
        <v>Checked Out</v>
      </c>
      <c r="E3387" t="str">
        <f t="shared" si="959"/>
        <v>CRS</v>
      </c>
      <c r="F3387" t="str">
        <f t="shared" si="960"/>
        <v>RACK</v>
      </c>
      <c r="G3387" t="str">
        <f t="shared" si="961"/>
        <v>SBK</v>
      </c>
      <c r="H3387">
        <f t="shared" si="962"/>
        <v>105</v>
      </c>
      <c r="I3387">
        <f t="shared" si="963"/>
        <v>42591</v>
      </c>
      <c r="J3387">
        <f t="shared" si="964"/>
        <v>42595</v>
      </c>
      <c r="K3387" t="str">
        <f t="shared" si="965"/>
        <v>NQQ1</v>
      </c>
      <c r="L3387">
        <f t="shared" si="966"/>
        <v>115</v>
      </c>
      <c r="M3387">
        <f t="shared" si="967"/>
        <v>4</v>
      </c>
      <c r="N3387">
        <f t="shared" si="968"/>
        <v>0</v>
      </c>
      <c r="O3387">
        <f t="shared" si="969"/>
        <v>0</v>
      </c>
      <c r="P3387" s="52" t="str">
        <f t="shared" si="970"/>
        <v>BOOKING.COM</v>
      </c>
      <c r="Q3387" s="52" t="str">
        <f t="shared" si="971"/>
        <v>*JBS HOTELS</v>
      </c>
      <c r="R3387" s="52" t="str">
        <f t="shared" si="972"/>
        <v>TOERKOOP REISBURO DE VEER</v>
      </c>
    </row>
    <row r="3388" spans="1:18" ht="15" customHeight="1">
      <c r="A3388" t="str">
        <f t="shared" si="955"/>
        <v>JAPANWALA, SAAID</v>
      </c>
      <c r="B3388" t="str">
        <f t="shared" si="956"/>
        <v>806-173018</v>
      </c>
      <c r="C3388">
        <f t="shared" si="957"/>
        <v>93155045</v>
      </c>
      <c r="D3388" t="str">
        <f t="shared" si="958"/>
        <v>Checked Out</v>
      </c>
      <c r="E3388" t="str">
        <f t="shared" si="959"/>
        <v>CRS</v>
      </c>
      <c r="F3388" t="str">
        <f t="shared" si="960"/>
        <v>RACK</v>
      </c>
      <c r="G3388" t="str">
        <f t="shared" si="961"/>
        <v>SBK</v>
      </c>
      <c r="H3388">
        <f t="shared" si="962"/>
        <v>105</v>
      </c>
      <c r="I3388">
        <f t="shared" si="963"/>
        <v>42591</v>
      </c>
      <c r="J3388">
        <f t="shared" si="964"/>
        <v>42595</v>
      </c>
      <c r="K3388" t="str">
        <f t="shared" si="965"/>
        <v>NQQ1</v>
      </c>
      <c r="L3388">
        <f t="shared" si="966"/>
        <v>115</v>
      </c>
      <c r="M3388">
        <f t="shared" si="967"/>
        <v>4</v>
      </c>
      <c r="N3388">
        <f t="shared" si="968"/>
        <v>0</v>
      </c>
      <c r="O3388">
        <f t="shared" si="969"/>
        <v>0</v>
      </c>
      <c r="P3388" s="52" t="str">
        <f t="shared" si="970"/>
        <v>BOOKING.COM</v>
      </c>
      <c r="Q3388" s="52" t="str">
        <f t="shared" si="971"/>
        <v>*JBS HOTELS</v>
      </c>
      <c r="R3388" s="52" t="str">
        <f t="shared" si="972"/>
        <v>TOERKOOP REISBURO DE VEER</v>
      </c>
    </row>
    <row r="3389" spans="1:18" ht="15" customHeight="1">
      <c r="A3389" t="str">
        <f t="shared" si="955"/>
        <v>JAPANWALA, SAAID</v>
      </c>
      <c r="B3389" t="str">
        <f t="shared" si="956"/>
        <v>806-173018</v>
      </c>
      <c r="C3389">
        <f t="shared" si="957"/>
        <v>93155045</v>
      </c>
      <c r="D3389" t="str">
        <f t="shared" si="958"/>
        <v>Checked Out</v>
      </c>
      <c r="E3389" t="str">
        <f t="shared" si="959"/>
        <v>CRS</v>
      </c>
      <c r="F3389" t="str">
        <f t="shared" si="960"/>
        <v>RACK</v>
      </c>
      <c r="G3389" t="str">
        <f t="shared" si="961"/>
        <v>SBK</v>
      </c>
      <c r="H3389">
        <f t="shared" si="962"/>
        <v>105</v>
      </c>
      <c r="I3389">
        <f t="shared" si="963"/>
        <v>42591</v>
      </c>
      <c r="J3389">
        <f t="shared" si="964"/>
        <v>42595</v>
      </c>
      <c r="K3389" t="str">
        <f t="shared" si="965"/>
        <v>NQQ1</v>
      </c>
      <c r="L3389">
        <f t="shared" si="966"/>
        <v>115</v>
      </c>
      <c r="M3389">
        <f t="shared" si="967"/>
        <v>4</v>
      </c>
      <c r="N3389">
        <f t="shared" si="968"/>
        <v>0</v>
      </c>
      <c r="O3389">
        <f t="shared" si="969"/>
        <v>0</v>
      </c>
      <c r="P3389" s="52" t="str">
        <f t="shared" si="970"/>
        <v>BOOKING.COM</v>
      </c>
      <c r="Q3389" s="52" t="str">
        <f t="shared" si="971"/>
        <v>*JBS HOTELS</v>
      </c>
      <c r="R3389" s="52" t="str">
        <f t="shared" si="972"/>
        <v>TOERKOOP REISBURO DE VEER</v>
      </c>
    </row>
    <row r="3390" spans="1:18" ht="15" customHeight="1">
      <c r="A3390" t="str">
        <f t="shared" si="955"/>
        <v>JAPANWALA, SAAID</v>
      </c>
      <c r="B3390" t="str">
        <f t="shared" si="956"/>
        <v>806-173018</v>
      </c>
      <c r="C3390">
        <f t="shared" si="957"/>
        <v>93155045</v>
      </c>
      <c r="D3390" t="str">
        <f t="shared" si="958"/>
        <v>Checked Out</v>
      </c>
      <c r="E3390" t="str">
        <f t="shared" si="959"/>
        <v>CRS</v>
      </c>
      <c r="F3390" t="str">
        <f t="shared" si="960"/>
        <v>RACK</v>
      </c>
      <c r="G3390" t="str">
        <f t="shared" si="961"/>
        <v>SBK</v>
      </c>
      <c r="H3390">
        <f t="shared" si="962"/>
        <v>105</v>
      </c>
      <c r="I3390">
        <f t="shared" si="963"/>
        <v>42591</v>
      </c>
      <c r="J3390">
        <f t="shared" si="964"/>
        <v>42595</v>
      </c>
      <c r="K3390" t="str">
        <f t="shared" si="965"/>
        <v>NQQ1</v>
      </c>
      <c r="L3390">
        <f t="shared" si="966"/>
        <v>115</v>
      </c>
      <c r="M3390">
        <f t="shared" si="967"/>
        <v>4</v>
      </c>
      <c r="N3390">
        <f t="shared" si="968"/>
        <v>0</v>
      </c>
      <c r="O3390">
        <f t="shared" si="969"/>
        <v>0</v>
      </c>
      <c r="P3390" s="52" t="str">
        <f t="shared" si="970"/>
        <v>BOOKING.COM</v>
      </c>
      <c r="Q3390" s="52" t="str">
        <f t="shared" si="971"/>
        <v>*JBS HOTELS</v>
      </c>
      <c r="R3390" s="52" t="str">
        <f t="shared" si="972"/>
        <v>TOERKOOP REISBURO DE VEER</v>
      </c>
    </row>
    <row r="3391" spans="1:18" ht="15" customHeight="1">
      <c r="A3391" t="str">
        <f t="shared" si="955"/>
        <v>JAPANWALA, SAAID</v>
      </c>
      <c r="B3391" t="str">
        <f t="shared" si="956"/>
        <v>806-173018</v>
      </c>
      <c r="C3391">
        <f t="shared" si="957"/>
        <v>93155045</v>
      </c>
      <c r="D3391" t="str">
        <f t="shared" si="958"/>
        <v>Checked Out</v>
      </c>
      <c r="E3391" t="str">
        <f t="shared" si="959"/>
        <v>CRS</v>
      </c>
      <c r="F3391" t="str">
        <f t="shared" si="960"/>
        <v>RACK</v>
      </c>
      <c r="G3391" t="str">
        <f t="shared" si="961"/>
        <v>SBK</v>
      </c>
      <c r="H3391">
        <f t="shared" si="962"/>
        <v>105</v>
      </c>
      <c r="I3391">
        <f t="shared" si="963"/>
        <v>42591</v>
      </c>
      <c r="J3391">
        <f t="shared" si="964"/>
        <v>42595</v>
      </c>
      <c r="K3391" t="str">
        <f t="shared" si="965"/>
        <v>NQQ1</v>
      </c>
      <c r="L3391">
        <f t="shared" si="966"/>
        <v>115</v>
      </c>
      <c r="M3391">
        <f t="shared" si="967"/>
        <v>4</v>
      </c>
      <c r="N3391">
        <f t="shared" si="968"/>
        <v>0</v>
      </c>
      <c r="O3391">
        <f t="shared" si="969"/>
        <v>0</v>
      </c>
      <c r="P3391" s="52" t="str">
        <f t="shared" si="970"/>
        <v>BOOKING.COM</v>
      </c>
      <c r="Q3391" s="52" t="str">
        <f t="shared" si="971"/>
        <v>*JBS HOTELS</v>
      </c>
      <c r="R3391" s="52" t="str">
        <f t="shared" si="972"/>
        <v>TOERKOOP REISBURO DE VEER</v>
      </c>
    </row>
    <row r="3392" spans="1:18" ht="15" customHeight="1">
      <c r="A3392" t="str">
        <f t="shared" si="955"/>
        <v>JAPANWALA, SAAID</v>
      </c>
      <c r="B3392" t="str">
        <f t="shared" si="956"/>
        <v>806-173018</v>
      </c>
      <c r="C3392">
        <f t="shared" si="957"/>
        <v>93155045</v>
      </c>
      <c r="D3392" t="str">
        <f t="shared" si="958"/>
        <v>Checked Out</v>
      </c>
      <c r="E3392" t="str">
        <f t="shared" si="959"/>
        <v>CRS</v>
      </c>
      <c r="F3392" t="str">
        <f t="shared" si="960"/>
        <v>RACK</v>
      </c>
      <c r="G3392" t="str">
        <f t="shared" si="961"/>
        <v>SBK</v>
      </c>
      <c r="H3392">
        <f t="shared" si="962"/>
        <v>105</v>
      </c>
      <c r="I3392">
        <f t="shared" si="963"/>
        <v>42591</v>
      </c>
      <c r="J3392">
        <f t="shared" si="964"/>
        <v>42595</v>
      </c>
      <c r="K3392" t="str">
        <f t="shared" si="965"/>
        <v>NQQ1</v>
      </c>
      <c r="L3392">
        <f t="shared" si="966"/>
        <v>115</v>
      </c>
      <c r="M3392">
        <f t="shared" si="967"/>
        <v>4</v>
      </c>
      <c r="N3392">
        <f t="shared" si="968"/>
        <v>0</v>
      </c>
      <c r="O3392">
        <f t="shared" si="969"/>
        <v>0</v>
      </c>
      <c r="P3392" s="52" t="str">
        <f t="shared" si="970"/>
        <v>BOOKING.COM</v>
      </c>
      <c r="Q3392" s="52" t="str">
        <f t="shared" si="971"/>
        <v>*JBS HOTELS</v>
      </c>
      <c r="R3392" s="52" t="str">
        <f t="shared" si="972"/>
        <v>TOERKOOP REISBURO DE VEER</v>
      </c>
    </row>
    <row r="3393" spans="1:18" ht="15" customHeight="1">
      <c r="A3393" t="str">
        <f t="shared" si="955"/>
        <v>JAPANWALA, SAAID</v>
      </c>
      <c r="B3393" t="str">
        <f t="shared" si="956"/>
        <v>806-173018</v>
      </c>
      <c r="C3393">
        <f t="shared" si="957"/>
        <v>93155045</v>
      </c>
      <c r="D3393" t="str">
        <f t="shared" si="958"/>
        <v>Checked Out</v>
      </c>
      <c r="E3393" t="str">
        <f t="shared" si="959"/>
        <v>CRS</v>
      </c>
      <c r="F3393" t="str">
        <f t="shared" si="960"/>
        <v>RACK</v>
      </c>
      <c r="G3393" t="str">
        <f t="shared" si="961"/>
        <v>SBK</v>
      </c>
      <c r="H3393">
        <f t="shared" si="962"/>
        <v>105</v>
      </c>
      <c r="I3393">
        <f t="shared" si="963"/>
        <v>42591</v>
      </c>
      <c r="J3393">
        <f t="shared" si="964"/>
        <v>42595</v>
      </c>
      <c r="K3393" t="str">
        <f t="shared" si="965"/>
        <v>NQQ1</v>
      </c>
      <c r="L3393">
        <f t="shared" si="966"/>
        <v>115</v>
      </c>
      <c r="M3393">
        <f t="shared" si="967"/>
        <v>4</v>
      </c>
      <c r="N3393">
        <f t="shared" si="968"/>
        <v>0</v>
      </c>
      <c r="O3393">
        <f t="shared" si="969"/>
        <v>0</v>
      </c>
      <c r="P3393" s="52" t="str">
        <f t="shared" si="970"/>
        <v>BOOKING.COM</v>
      </c>
      <c r="Q3393" s="52" t="str">
        <f t="shared" si="971"/>
        <v>*JBS HOTELS</v>
      </c>
      <c r="R3393" s="52" t="str">
        <f t="shared" si="972"/>
        <v>TOERKOOP REISBURO DE VEER</v>
      </c>
    </row>
    <row r="3394" spans="1:18" ht="15" customHeight="1">
      <c r="A3394" t="str">
        <f t="shared" si="955"/>
        <v>JAPANWALA, SAAID</v>
      </c>
      <c r="B3394" t="str">
        <f t="shared" si="956"/>
        <v>806-173018</v>
      </c>
      <c r="C3394">
        <f t="shared" si="957"/>
        <v>93155045</v>
      </c>
      <c r="D3394" t="str">
        <f t="shared" si="958"/>
        <v>Checked Out</v>
      </c>
      <c r="E3394" t="str">
        <f t="shared" si="959"/>
        <v>CRS</v>
      </c>
      <c r="F3394" t="str">
        <f t="shared" si="960"/>
        <v>RACK</v>
      </c>
      <c r="G3394" t="str">
        <f t="shared" si="961"/>
        <v>SBK</v>
      </c>
      <c r="H3394">
        <f t="shared" si="962"/>
        <v>105</v>
      </c>
      <c r="I3394">
        <f t="shared" si="963"/>
        <v>42591</v>
      </c>
      <c r="J3394">
        <f t="shared" si="964"/>
        <v>42595</v>
      </c>
      <c r="K3394" t="str">
        <f t="shared" si="965"/>
        <v>NQQ1</v>
      </c>
      <c r="L3394">
        <f t="shared" si="966"/>
        <v>115</v>
      </c>
      <c r="M3394">
        <f t="shared" si="967"/>
        <v>4</v>
      </c>
      <c r="N3394">
        <f t="shared" si="968"/>
        <v>0</v>
      </c>
      <c r="O3394">
        <f t="shared" si="969"/>
        <v>0</v>
      </c>
      <c r="P3394" s="52" t="str">
        <f t="shared" si="970"/>
        <v>BOOKING.COM</v>
      </c>
      <c r="Q3394" s="52" t="str">
        <f t="shared" si="971"/>
        <v>*JBS HOTELS</v>
      </c>
      <c r="R3394" s="52" t="str">
        <f t="shared" si="972"/>
        <v>TOERKOOP REISBURO DE VEER</v>
      </c>
    </row>
    <row r="3395" spans="1:18" ht="15" customHeight="1">
      <c r="A3395" t="str">
        <f t="shared" si="955"/>
        <v>JAPANWALA, SAAID</v>
      </c>
      <c r="B3395" t="str">
        <f t="shared" si="956"/>
        <v>806-173018</v>
      </c>
      <c r="C3395">
        <f t="shared" si="957"/>
        <v>93155045</v>
      </c>
      <c r="D3395" t="str">
        <f t="shared" si="958"/>
        <v>Checked Out</v>
      </c>
      <c r="E3395" t="str">
        <f t="shared" si="959"/>
        <v>CRS</v>
      </c>
      <c r="F3395" t="str">
        <f t="shared" si="960"/>
        <v>RACK</v>
      </c>
      <c r="G3395" t="str">
        <f t="shared" si="961"/>
        <v>SBK</v>
      </c>
      <c r="H3395">
        <f t="shared" si="962"/>
        <v>105</v>
      </c>
      <c r="I3395">
        <f t="shared" si="963"/>
        <v>42591</v>
      </c>
      <c r="J3395">
        <f t="shared" si="964"/>
        <v>42595</v>
      </c>
      <c r="K3395" t="str">
        <f t="shared" si="965"/>
        <v>NQQ1</v>
      </c>
      <c r="L3395">
        <f t="shared" si="966"/>
        <v>115</v>
      </c>
      <c r="M3395">
        <f t="shared" si="967"/>
        <v>4</v>
      </c>
      <c r="N3395">
        <f t="shared" si="968"/>
        <v>0</v>
      </c>
      <c r="O3395">
        <f t="shared" si="969"/>
        <v>0</v>
      </c>
      <c r="P3395" s="52" t="str">
        <f t="shared" si="970"/>
        <v>BOOKING.COM</v>
      </c>
      <c r="Q3395" s="52" t="str">
        <f t="shared" si="971"/>
        <v>*JBS HOTELS</v>
      </c>
      <c r="R3395" s="52" t="str">
        <f t="shared" si="972"/>
        <v>TOERKOOP REISBURO DE VEER</v>
      </c>
    </row>
    <row r="3396" spans="1:18" ht="15" customHeight="1">
      <c r="A3396" t="str">
        <f t="shared" si="955"/>
        <v>JAPANWALA, SAAID</v>
      </c>
      <c r="B3396" t="str">
        <f t="shared" si="956"/>
        <v>806-173018</v>
      </c>
      <c r="C3396">
        <f t="shared" si="957"/>
        <v>93155045</v>
      </c>
      <c r="D3396" t="str">
        <f t="shared" si="958"/>
        <v>Checked Out</v>
      </c>
      <c r="E3396" t="str">
        <f t="shared" si="959"/>
        <v>CRS</v>
      </c>
      <c r="F3396" t="str">
        <f t="shared" si="960"/>
        <v>RACK</v>
      </c>
      <c r="G3396" t="str">
        <f t="shared" si="961"/>
        <v>SBK</v>
      </c>
      <c r="H3396">
        <f t="shared" si="962"/>
        <v>105</v>
      </c>
      <c r="I3396">
        <f t="shared" si="963"/>
        <v>42591</v>
      </c>
      <c r="J3396">
        <f t="shared" si="964"/>
        <v>42595</v>
      </c>
      <c r="K3396" t="str">
        <f t="shared" si="965"/>
        <v>NQQ1</v>
      </c>
      <c r="L3396">
        <f t="shared" si="966"/>
        <v>115</v>
      </c>
      <c r="M3396">
        <f t="shared" si="967"/>
        <v>4</v>
      </c>
      <c r="N3396">
        <f t="shared" si="968"/>
        <v>0</v>
      </c>
      <c r="O3396">
        <f t="shared" si="969"/>
        <v>0</v>
      </c>
      <c r="P3396" s="52" t="str">
        <f t="shared" si="970"/>
        <v>BOOKING.COM</v>
      </c>
      <c r="Q3396" s="52" t="str">
        <f t="shared" si="971"/>
        <v>*JBS HOTELS</v>
      </c>
      <c r="R3396" s="52" t="str">
        <f t="shared" si="972"/>
        <v>TOERKOOP REISBURO DE VEER</v>
      </c>
    </row>
    <row r="3397" spans="1:18" ht="15" customHeight="1">
      <c r="A3397" t="str">
        <f t="shared" si="955"/>
        <v>JAPANWALA, SAAID</v>
      </c>
      <c r="B3397" t="str">
        <f t="shared" si="956"/>
        <v>806-173018</v>
      </c>
      <c r="C3397">
        <f t="shared" si="957"/>
        <v>93155045</v>
      </c>
      <c r="D3397" t="str">
        <f t="shared" si="958"/>
        <v>Checked Out</v>
      </c>
      <c r="E3397" t="str">
        <f t="shared" si="959"/>
        <v>CRS</v>
      </c>
      <c r="F3397" t="str">
        <f t="shared" si="960"/>
        <v>RACK</v>
      </c>
      <c r="G3397" t="str">
        <f t="shared" si="961"/>
        <v>SBK</v>
      </c>
      <c r="H3397">
        <f t="shared" si="962"/>
        <v>105</v>
      </c>
      <c r="I3397">
        <f t="shared" si="963"/>
        <v>42591</v>
      </c>
      <c r="J3397">
        <f t="shared" si="964"/>
        <v>42595</v>
      </c>
      <c r="K3397" t="str">
        <f t="shared" si="965"/>
        <v>NQQ1</v>
      </c>
      <c r="L3397">
        <f t="shared" si="966"/>
        <v>115</v>
      </c>
      <c r="M3397">
        <f t="shared" si="967"/>
        <v>4</v>
      </c>
      <c r="N3397">
        <f t="shared" si="968"/>
        <v>0</v>
      </c>
      <c r="O3397">
        <f t="shared" si="969"/>
        <v>0</v>
      </c>
      <c r="P3397" s="52" t="str">
        <f t="shared" si="970"/>
        <v>BOOKING.COM</v>
      </c>
      <c r="Q3397" s="52" t="str">
        <f t="shared" si="971"/>
        <v>*JBS HOTELS</v>
      </c>
      <c r="R3397" s="52" t="str">
        <f t="shared" si="972"/>
        <v>TOERKOOP REISBURO DE VEER</v>
      </c>
    </row>
    <row r="3398" spans="1:18" ht="15" customHeight="1">
      <c r="A3398" t="str">
        <f t="shared" si="955"/>
        <v>JAPANWALA, SAAID</v>
      </c>
      <c r="B3398" t="str">
        <f t="shared" si="956"/>
        <v>806-173018</v>
      </c>
      <c r="C3398">
        <f t="shared" si="957"/>
        <v>93155045</v>
      </c>
      <c r="D3398" t="str">
        <f t="shared" si="958"/>
        <v>Checked Out</v>
      </c>
      <c r="E3398" t="str">
        <f t="shared" si="959"/>
        <v>CRS</v>
      </c>
      <c r="F3398" t="str">
        <f t="shared" si="960"/>
        <v>RACK</v>
      </c>
      <c r="G3398" t="str">
        <f t="shared" si="961"/>
        <v>SBK</v>
      </c>
      <c r="H3398">
        <f t="shared" si="962"/>
        <v>105</v>
      </c>
      <c r="I3398">
        <f t="shared" si="963"/>
        <v>42591</v>
      </c>
      <c r="J3398">
        <f t="shared" si="964"/>
        <v>42595</v>
      </c>
      <c r="K3398" t="str">
        <f t="shared" si="965"/>
        <v>NQQ1</v>
      </c>
      <c r="L3398">
        <f t="shared" si="966"/>
        <v>115</v>
      </c>
      <c r="M3398">
        <f t="shared" si="967"/>
        <v>4</v>
      </c>
      <c r="N3398">
        <f t="shared" si="968"/>
        <v>0</v>
      </c>
      <c r="O3398">
        <f t="shared" si="969"/>
        <v>0</v>
      </c>
      <c r="P3398" s="52" t="str">
        <f t="shared" si="970"/>
        <v>BOOKING.COM</v>
      </c>
      <c r="Q3398" s="52" t="str">
        <f t="shared" si="971"/>
        <v>*JBS HOTELS</v>
      </c>
      <c r="R3398" s="52" t="str">
        <f t="shared" si="972"/>
        <v>TOERKOOP REISBURO DE VEER</v>
      </c>
    </row>
    <row r="3399" spans="1:18" ht="15" customHeight="1">
      <c r="A3399" t="str">
        <f t="shared" si="955"/>
        <v>JAPANWALA, SAAID</v>
      </c>
      <c r="B3399" t="str">
        <f t="shared" si="956"/>
        <v>806-173018</v>
      </c>
      <c r="C3399">
        <f t="shared" si="957"/>
        <v>93155045</v>
      </c>
      <c r="D3399" t="str">
        <f t="shared" si="958"/>
        <v>Checked Out</v>
      </c>
      <c r="E3399" t="str">
        <f t="shared" si="959"/>
        <v>CRS</v>
      </c>
      <c r="F3399" t="str">
        <f t="shared" si="960"/>
        <v>RACK</v>
      </c>
      <c r="G3399" t="str">
        <f t="shared" si="961"/>
        <v>SBK</v>
      </c>
      <c r="H3399">
        <f t="shared" si="962"/>
        <v>105</v>
      </c>
      <c r="I3399">
        <f t="shared" si="963"/>
        <v>42591</v>
      </c>
      <c r="J3399">
        <f t="shared" si="964"/>
        <v>42595</v>
      </c>
      <c r="K3399" t="str">
        <f t="shared" si="965"/>
        <v>NQQ1</v>
      </c>
      <c r="L3399">
        <f t="shared" si="966"/>
        <v>115</v>
      </c>
      <c r="M3399">
        <f t="shared" si="967"/>
        <v>4</v>
      </c>
      <c r="N3399">
        <f t="shared" si="968"/>
        <v>0</v>
      </c>
      <c r="O3399">
        <f t="shared" si="969"/>
        <v>0</v>
      </c>
      <c r="P3399" s="52" t="str">
        <f t="shared" si="970"/>
        <v>BOOKING.COM</v>
      </c>
      <c r="Q3399" s="52" t="str">
        <f t="shared" si="971"/>
        <v>*JBS HOTELS</v>
      </c>
      <c r="R3399" s="52" t="str">
        <f t="shared" si="972"/>
        <v>TOERKOOP REISBURO DE VEER</v>
      </c>
    </row>
    <row r="3400" spans="1:18" ht="15" customHeight="1">
      <c r="A3400" t="str">
        <f t="shared" si="955"/>
        <v>JAPANWALA, SAAID</v>
      </c>
      <c r="B3400" t="str">
        <f t="shared" si="956"/>
        <v>806-173018</v>
      </c>
      <c r="C3400">
        <f t="shared" si="957"/>
        <v>93155045</v>
      </c>
      <c r="D3400" t="str">
        <f t="shared" si="958"/>
        <v>Checked Out</v>
      </c>
      <c r="E3400" t="str">
        <f t="shared" si="959"/>
        <v>CRS</v>
      </c>
      <c r="F3400" t="str">
        <f t="shared" si="960"/>
        <v>RACK</v>
      </c>
      <c r="G3400" t="str">
        <f t="shared" si="961"/>
        <v>SBK</v>
      </c>
      <c r="H3400">
        <f t="shared" si="962"/>
        <v>105</v>
      </c>
      <c r="I3400">
        <f t="shared" si="963"/>
        <v>42591</v>
      </c>
      <c r="J3400">
        <f t="shared" si="964"/>
        <v>42595</v>
      </c>
      <c r="K3400" t="str">
        <f t="shared" si="965"/>
        <v>NQQ1</v>
      </c>
      <c r="L3400">
        <f t="shared" si="966"/>
        <v>115</v>
      </c>
      <c r="M3400">
        <f t="shared" si="967"/>
        <v>4</v>
      </c>
      <c r="N3400">
        <f t="shared" si="968"/>
        <v>0</v>
      </c>
      <c r="O3400">
        <f t="shared" si="969"/>
        <v>0</v>
      </c>
      <c r="P3400" s="52" t="str">
        <f t="shared" si="970"/>
        <v>BOOKING.COM</v>
      </c>
      <c r="Q3400" s="52" t="str">
        <f t="shared" si="971"/>
        <v>*JBS HOTELS</v>
      </c>
      <c r="R3400" s="52" t="str">
        <f t="shared" si="972"/>
        <v>TOERKOOP REISBURO DE VEER</v>
      </c>
    </row>
    <row r="3401" spans="1:18" ht="15" customHeight="1">
      <c r="A3401" t="str">
        <f t="shared" si="955"/>
        <v>JAPANWALA, SAAID</v>
      </c>
      <c r="B3401" t="str">
        <f t="shared" si="956"/>
        <v>806-173018</v>
      </c>
      <c r="C3401">
        <f t="shared" si="957"/>
        <v>93155045</v>
      </c>
      <c r="D3401" t="str">
        <f t="shared" si="958"/>
        <v>Checked Out</v>
      </c>
      <c r="E3401" t="str">
        <f t="shared" si="959"/>
        <v>CRS</v>
      </c>
      <c r="F3401" t="str">
        <f t="shared" si="960"/>
        <v>RACK</v>
      </c>
      <c r="G3401" t="str">
        <f t="shared" si="961"/>
        <v>SBK</v>
      </c>
      <c r="H3401">
        <f t="shared" si="962"/>
        <v>105</v>
      </c>
      <c r="I3401">
        <f t="shared" si="963"/>
        <v>42591</v>
      </c>
      <c r="J3401">
        <f t="shared" si="964"/>
        <v>42595</v>
      </c>
      <c r="K3401" t="str">
        <f t="shared" si="965"/>
        <v>NQQ1</v>
      </c>
      <c r="L3401">
        <f t="shared" si="966"/>
        <v>115</v>
      </c>
      <c r="M3401">
        <f t="shared" si="967"/>
        <v>4</v>
      </c>
      <c r="N3401">
        <f t="shared" si="968"/>
        <v>0</v>
      </c>
      <c r="O3401">
        <f t="shared" si="969"/>
        <v>0</v>
      </c>
      <c r="P3401" s="52" t="str">
        <f t="shared" si="970"/>
        <v>BOOKING.COM</v>
      </c>
      <c r="Q3401" s="52" t="str">
        <f t="shared" si="971"/>
        <v>*JBS HOTELS</v>
      </c>
      <c r="R3401" s="52" t="str">
        <f t="shared" si="972"/>
        <v>TOERKOOP REISBURO DE VEER</v>
      </c>
    </row>
    <row r="3402" spans="1:18" ht="15" customHeight="1">
      <c r="A3402" t="str">
        <f t="shared" si="955"/>
        <v>JAPANWALA, SAAID</v>
      </c>
      <c r="B3402" t="str">
        <f t="shared" si="956"/>
        <v>806-173018</v>
      </c>
      <c r="C3402">
        <f t="shared" si="957"/>
        <v>93155045</v>
      </c>
      <c r="D3402" t="str">
        <f t="shared" si="958"/>
        <v>Checked Out</v>
      </c>
      <c r="E3402" t="str">
        <f t="shared" si="959"/>
        <v>CRS</v>
      </c>
      <c r="F3402" t="str">
        <f t="shared" si="960"/>
        <v>RACK</v>
      </c>
      <c r="G3402" t="str">
        <f t="shared" si="961"/>
        <v>SBK</v>
      </c>
      <c r="H3402">
        <f t="shared" si="962"/>
        <v>105</v>
      </c>
      <c r="I3402">
        <f t="shared" si="963"/>
        <v>42591</v>
      </c>
      <c r="J3402">
        <f t="shared" si="964"/>
        <v>42595</v>
      </c>
      <c r="K3402" t="str">
        <f t="shared" si="965"/>
        <v>NQQ1</v>
      </c>
      <c r="L3402">
        <f t="shared" si="966"/>
        <v>115</v>
      </c>
      <c r="M3402">
        <f t="shared" si="967"/>
        <v>4</v>
      </c>
      <c r="N3402">
        <f t="shared" si="968"/>
        <v>0</v>
      </c>
      <c r="O3402">
        <f t="shared" si="969"/>
        <v>0</v>
      </c>
      <c r="P3402" s="52" t="str">
        <f t="shared" si="970"/>
        <v>BOOKING.COM</v>
      </c>
      <c r="Q3402" s="52" t="str">
        <f t="shared" si="971"/>
        <v>*JBS HOTELS</v>
      </c>
      <c r="R3402" s="52" t="str">
        <f t="shared" si="972"/>
        <v>TOERKOOP REISBURO DE VEER</v>
      </c>
    </row>
    <row r="3403" spans="1:18" ht="15" customHeight="1">
      <c r="A3403" t="str">
        <f t="shared" si="955"/>
        <v>JAPANWALA, SAAID</v>
      </c>
      <c r="B3403" t="str">
        <f t="shared" si="956"/>
        <v>806-173018</v>
      </c>
      <c r="C3403">
        <f t="shared" si="957"/>
        <v>93155045</v>
      </c>
      <c r="D3403" t="str">
        <f t="shared" si="958"/>
        <v>Checked Out</v>
      </c>
      <c r="E3403" t="str">
        <f t="shared" si="959"/>
        <v>CRS</v>
      </c>
      <c r="F3403" t="str">
        <f t="shared" si="960"/>
        <v>RACK</v>
      </c>
      <c r="G3403" t="str">
        <f t="shared" si="961"/>
        <v>SBK</v>
      </c>
      <c r="H3403">
        <f t="shared" si="962"/>
        <v>105</v>
      </c>
      <c r="I3403">
        <f t="shared" si="963"/>
        <v>42591</v>
      </c>
      <c r="J3403">
        <f t="shared" si="964"/>
        <v>42595</v>
      </c>
      <c r="K3403" t="str">
        <f t="shared" si="965"/>
        <v>NQQ1</v>
      </c>
      <c r="L3403">
        <f t="shared" si="966"/>
        <v>115</v>
      </c>
      <c r="M3403">
        <f t="shared" si="967"/>
        <v>4</v>
      </c>
      <c r="N3403">
        <f t="shared" si="968"/>
        <v>0</v>
      </c>
      <c r="O3403">
        <f t="shared" si="969"/>
        <v>0</v>
      </c>
      <c r="P3403" s="52" t="str">
        <f t="shared" si="970"/>
        <v>BOOKING.COM</v>
      </c>
      <c r="Q3403" s="52" t="str">
        <f t="shared" si="971"/>
        <v>*JBS HOTELS</v>
      </c>
      <c r="R3403" s="52" t="str">
        <f t="shared" si="972"/>
        <v>TOERKOOP REISBURO DE VEER</v>
      </c>
    </row>
    <row r="3404" spans="1:18" ht="15" customHeight="1">
      <c r="A3404" t="str">
        <f t="shared" si="955"/>
        <v>JAPANWALA, SAAID</v>
      </c>
      <c r="B3404" t="str">
        <f t="shared" si="956"/>
        <v>806-173018</v>
      </c>
      <c r="C3404">
        <f t="shared" si="957"/>
        <v>93155045</v>
      </c>
      <c r="D3404" t="str">
        <f t="shared" si="958"/>
        <v>Checked Out</v>
      </c>
      <c r="E3404" t="str">
        <f t="shared" si="959"/>
        <v>CRS</v>
      </c>
      <c r="F3404" t="str">
        <f t="shared" si="960"/>
        <v>RACK</v>
      </c>
      <c r="G3404" t="str">
        <f t="shared" si="961"/>
        <v>SBK</v>
      </c>
      <c r="H3404">
        <f t="shared" si="962"/>
        <v>105</v>
      </c>
      <c r="I3404">
        <f t="shared" si="963"/>
        <v>42591</v>
      </c>
      <c r="J3404">
        <f t="shared" si="964"/>
        <v>42595</v>
      </c>
      <c r="K3404" t="str">
        <f t="shared" si="965"/>
        <v>NQQ1</v>
      </c>
      <c r="L3404">
        <f t="shared" si="966"/>
        <v>115</v>
      </c>
      <c r="M3404">
        <f t="shared" si="967"/>
        <v>4</v>
      </c>
      <c r="N3404">
        <f t="shared" si="968"/>
        <v>0</v>
      </c>
      <c r="O3404">
        <f t="shared" si="969"/>
        <v>0</v>
      </c>
      <c r="P3404" s="52" t="str">
        <f t="shared" si="970"/>
        <v>BOOKING.COM</v>
      </c>
      <c r="Q3404" s="52" t="str">
        <f t="shared" si="971"/>
        <v>*JBS HOTELS</v>
      </c>
      <c r="R3404" s="52" t="str">
        <f t="shared" si="972"/>
        <v>TOERKOOP REISBURO DE VEER</v>
      </c>
    </row>
    <row r="3405" spans="1:18" ht="15" customHeight="1">
      <c r="A3405" t="str">
        <f t="shared" si="955"/>
        <v>JAPANWALA, SAAID</v>
      </c>
      <c r="B3405" t="str">
        <f t="shared" si="956"/>
        <v>806-173018</v>
      </c>
      <c r="C3405">
        <f t="shared" si="957"/>
        <v>93155045</v>
      </c>
      <c r="D3405" t="str">
        <f t="shared" si="958"/>
        <v>Checked Out</v>
      </c>
      <c r="E3405" t="str">
        <f t="shared" si="959"/>
        <v>CRS</v>
      </c>
      <c r="F3405" t="str">
        <f t="shared" si="960"/>
        <v>RACK</v>
      </c>
      <c r="G3405" t="str">
        <f t="shared" si="961"/>
        <v>SBK</v>
      </c>
      <c r="H3405">
        <f t="shared" si="962"/>
        <v>105</v>
      </c>
      <c r="I3405">
        <f t="shared" si="963"/>
        <v>42591</v>
      </c>
      <c r="J3405">
        <f t="shared" si="964"/>
        <v>42595</v>
      </c>
      <c r="K3405" t="str">
        <f t="shared" si="965"/>
        <v>NQQ1</v>
      </c>
      <c r="L3405">
        <f t="shared" si="966"/>
        <v>115</v>
      </c>
      <c r="M3405">
        <f t="shared" si="967"/>
        <v>4</v>
      </c>
      <c r="N3405">
        <f t="shared" si="968"/>
        <v>0</v>
      </c>
      <c r="O3405">
        <f t="shared" si="969"/>
        <v>0</v>
      </c>
      <c r="P3405" s="52" t="str">
        <f t="shared" si="970"/>
        <v>BOOKING.COM</v>
      </c>
      <c r="Q3405" s="52" t="str">
        <f t="shared" si="971"/>
        <v>*JBS HOTELS</v>
      </c>
      <c r="R3405" s="52" t="str">
        <f t="shared" si="972"/>
        <v>TOERKOOP REISBURO DE VEER</v>
      </c>
    </row>
    <row r="3406" spans="1:18" ht="15" customHeight="1">
      <c r="A3406" t="str">
        <f t="shared" si="955"/>
        <v>JAPANWALA, SAAID</v>
      </c>
      <c r="B3406" t="str">
        <f t="shared" si="956"/>
        <v>806-173018</v>
      </c>
      <c r="C3406">
        <f t="shared" si="957"/>
        <v>93155045</v>
      </c>
      <c r="D3406" t="str">
        <f t="shared" si="958"/>
        <v>Checked Out</v>
      </c>
      <c r="E3406" t="str">
        <f t="shared" si="959"/>
        <v>CRS</v>
      </c>
      <c r="F3406" t="str">
        <f t="shared" si="960"/>
        <v>RACK</v>
      </c>
      <c r="G3406" t="str">
        <f t="shared" si="961"/>
        <v>SBK</v>
      </c>
      <c r="H3406">
        <f t="shared" si="962"/>
        <v>105</v>
      </c>
      <c r="I3406">
        <f t="shared" si="963"/>
        <v>42591</v>
      </c>
      <c r="J3406">
        <f t="shared" si="964"/>
        <v>42595</v>
      </c>
      <c r="K3406" t="str">
        <f t="shared" si="965"/>
        <v>NQQ1</v>
      </c>
      <c r="L3406">
        <f t="shared" si="966"/>
        <v>115</v>
      </c>
      <c r="M3406">
        <f t="shared" si="967"/>
        <v>4</v>
      </c>
      <c r="N3406">
        <f t="shared" si="968"/>
        <v>0</v>
      </c>
      <c r="O3406">
        <f t="shared" si="969"/>
        <v>0</v>
      </c>
      <c r="P3406" s="52" t="str">
        <f t="shared" si="970"/>
        <v>BOOKING.COM</v>
      </c>
      <c r="Q3406" s="52" t="str">
        <f t="shared" si="971"/>
        <v>*JBS HOTELS</v>
      </c>
      <c r="R3406" s="52" t="str">
        <f t="shared" si="972"/>
        <v>TOERKOOP REISBURO DE VEER</v>
      </c>
    </row>
    <row r="3407" spans="1:18" ht="15" customHeight="1">
      <c r="A3407" t="str">
        <f t="shared" si="955"/>
        <v>JAPANWALA, SAAID</v>
      </c>
      <c r="B3407" t="str">
        <f t="shared" si="956"/>
        <v>806-173018</v>
      </c>
      <c r="C3407">
        <f t="shared" si="957"/>
        <v>93155045</v>
      </c>
      <c r="D3407" t="str">
        <f t="shared" si="958"/>
        <v>Checked Out</v>
      </c>
      <c r="E3407" t="str">
        <f t="shared" si="959"/>
        <v>CRS</v>
      </c>
      <c r="F3407" t="str">
        <f t="shared" si="960"/>
        <v>RACK</v>
      </c>
      <c r="G3407" t="str">
        <f t="shared" si="961"/>
        <v>SBK</v>
      </c>
      <c r="H3407">
        <f t="shared" si="962"/>
        <v>105</v>
      </c>
      <c r="I3407">
        <f t="shared" si="963"/>
        <v>42591</v>
      </c>
      <c r="J3407">
        <f t="shared" si="964"/>
        <v>42595</v>
      </c>
      <c r="K3407" t="str">
        <f t="shared" si="965"/>
        <v>NQQ1</v>
      </c>
      <c r="L3407">
        <f t="shared" si="966"/>
        <v>115</v>
      </c>
      <c r="M3407">
        <f t="shared" si="967"/>
        <v>4</v>
      </c>
      <c r="N3407">
        <f t="shared" si="968"/>
        <v>0</v>
      </c>
      <c r="O3407">
        <f t="shared" si="969"/>
        <v>0</v>
      </c>
      <c r="P3407" s="52" t="str">
        <f t="shared" si="970"/>
        <v>BOOKING.COM</v>
      </c>
      <c r="Q3407" s="52" t="str">
        <f t="shared" si="971"/>
        <v>*JBS HOTELS</v>
      </c>
      <c r="R3407" s="52" t="str">
        <f t="shared" si="972"/>
        <v>TOERKOOP REISBURO DE VEER</v>
      </c>
    </row>
    <row r="3408" spans="1:18" ht="15" customHeight="1">
      <c r="A3408" t="str">
        <f t="shared" si="955"/>
        <v>JAPANWALA, SAAID</v>
      </c>
      <c r="B3408" t="str">
        <f t="shared" si="956"/>
        <v>806-173018</v>
      </c>
      <c r="C3408">
        <f t="shared" si="957"/>
        <v>93155045</v>
      </c>
      <c r="D3408" t="str">
        <f t="shared" si="958"/>
        <v>Checked Out</v>
      </c>
      <c r="E3408" t="str">
        <f t="shared" si="959"/>
        <v>CRS</v>
      </c>
      <c r="F3408" t="str">
        <f t="shared" si="960"/>
        <v>RACK</v>
      </c>
      <c r="G3408" t="str">
        <f t="shared" si="961"/>
        <v>SBK</v>
      </c>
      <c r="H3408">
        <f t="shared" si="962"/>
        <v>105</v>
      </c>
      <c r="I3408">
        <f t="shared" si="963"/>
        <v>42591</v>
      </c>
      <c r="J3408">
        <f t="shared" si="964"/>
        <v>42595</v>
      </c>
      <c r="K3408" t="str">
        <f t="shared" si="965"/>
        <v>NQQ1</v>
      </c>
      <c r="L3408">
        <f t="shared" si="966"/>
        <v>115</v>
      </c>
      <c r="M3408">
        <f t="shared" si="967"/>
        <v>4</v>
      </c>
      <c r="N3408">
        <f t="shared" si="968"/>
        <v>0</v>
      </c>
      <c r="O3408">
        <f t="shared" si="969"/>
        <v>0</v>
      </c>
      <c r="P3408" s="52" t="str">
        <f t="shared" si="970"/>
        <v>BOOKING.COM</v>
      </c>
      <c r="Q3408" s="52" t="str">
        <f t="shared" si="971"/>
        <v>*JBS HOTELS</v>
      </c>
      <c r="R3408" s="52" t="str">
        <f t="shared" si="972"/>
        <v>TOERKOOP REISBURO DE VEER</v>
      </c>
    </row>
    <row r="3409" spans="1:18" ht="15" customHeight="1">
      <c r="A3409" t="str">
        <f t="shared" si="955"/>
        <v>JAPANWALA, SAAID</v>
      </c>
      <c r="B3409" t="str">
        <f t="shared" si="956"/>
        <v>806-173018</v>
      </c>
      <c r="C3409">
        <f t="shared" si="957"/>
        <v>93155045</v>
      </c>
      <c r="D3409" t="str">
        <f t="shared" si="958"/>
        <v>Checked Out</v>
      </c>
      <c r="E3409" t="str">
        <f t="shared" si="959"/>
        <v>CRS</v>
      </c>
      <c r="F3409" t="str">
        <f t="shared" si="960"/>
        <v>RACK</v>
      </c>
      <c r="G3409" t="str">
        <f t="shared" si="961"/>
        <v>SBK</v>
      </c>
      <c r="H3409">
        <f t="shared" si="962"/>
        <v>105</v>
      </c>
      <c r="I3409">
        <f t="shared" si="963"/>
        <v>42591</v>
      </c>
      <c r="J3409">
        <f t="shared" si="964"/>
        <v>42595</v>
      </c>
      <c r="K3409" t="str">
        <f t="shared" si="965"/>
        <v>NQQ1</v>
      </c>
      <c r="L3409">
        <f t="shared" si="966"/>
        <v>115</v>
      </c>
      <c r="M3409">
        <f t="shared" si="967"/>
        <v>4</v>
      </c>
      <c r="N3409">
        <f t="shared" si="968"/>
        <v>0</v>
      </c>
      <c r="O3409">
        <f t="shared" si="969"/>
        <v>0</v>
      </c>
      <c r="P3409" s="52" t="str">
        <f t="shared" si="970"/>
        <v>BOOKING.COM</v>
      </c>
      <c r="Q3409" s="52" t="str">
        <f t="shared" si="971"/>
        <v>*JBS HOTELS</v>
      </c>
      <c r="R3409" s="52" t="str">
        <f t="shared" si="972"/>
        <v>TOERKOOP REISBURO DE VEER</v>
      </c>
    </row>
    <row r="3410" spans="1:18" ht="15" customHeight="1">
      <c r="A3410" t="str">
        <f t="shared" si="955"/>
        <v>JAPANWALA, SAAID</v>
      </c>
      <c r="B3410" t="str">
        <f t="shared" si="956"/>
        <v>806-173018</v>
      </c>
      <c r="C3410">
        <f t="shared" si="957"/>
        <v>93155045</v>
      </c>
      <c r="D3410" t="str">
        <f t="shared" si="958"/>
        <v>Checked Out</v>
      </c>
      <c r="E3410" t="str">
        <f t="shared" si="959"/>
        <v>CRS</v>
      </c>
      <c r="F3410" t="str">
        <f t="shared" si="960"/>
        <v>RACK</v>
      </c>
      <c r="G3410" t="str">
        <f t="shared" si="961"/>
        <v>SBK</v>
      </c>
      <c r="H3410">
        <f t="shared" si="962"/>
        <v>105</v>
      </c>
      <c r="I3410">
        <f t="shared" si="963"/>
        <v>42591</v>
      </c>
      <c r="J3410">
        <f t="shared" si="964"/>
        <v>42595</v>
      </c>
      <c r="K3410" t="str">
        <f t="shared" si="965"/>
        <v>NQQ1</v>
      </c>
      <c r="L3410">
        <f t="shared" si="966"/>
        <v>115</v>
      </c>
      <c r="M3410">
        <f t="shared" si="967"/>
        <v>4</v>
      </c>
      <c r="N3410">
        <f t="shared" si="968"/>
        <v>0</v>
      </c>
      <c r="O3410">
        <f t="shared" si="969"/>
        <v>0</v>
      </c>
      <c r="P3410" s="52" t="str">
        <f t="shared" si="970"/>
        <v>BOOKING.COM</v>
      </c>
      <c r="Q3410" s="52" t="str">
        <f t="shared" si="971"/>
        <v>*JBS HOTELS</v>
      </c>
      <c r="R3410" s="52" t="str">
        <f t="shared" si="972"/>
        <v>TOERKOOP REISBURO DE VEER</v>
      </c>
    </row>
    <row r="3411" spans="1:18" ht="15" customHeight="1">
      <c r="A3411" t="str">
        <f t="shared" si="955"/>
        <v>JAPANWALA, SAAID</v>
      </c>
      <c r="B3411" t="str">
        <f t="shared" si="956"/>
        <v>806-173018</v>
      </c>
      <c r="C3411">
        <f t="shared" si="957"/>
        <v>93155045</v>
      </c>
      <c r="D3411" t="str">
        <f t="shared" si="958"/>
        <v>Checked Out</v>
      </c>
      <c r="E3411" t="str">
        <f t="shared" si="959"/>
        <v>CRS</v>
      </c>
      <c r="F3411" t="str">
        <f t="shared" si="960"/>
        <v>RACK</v>
      </c>
      <c r="G3411" t="str">
        <f t="shared" si="961"/>
        <v>SBK</v>
      </c>
      <c r="H3411">
        <f t="shared" si="962"/>
        <v>105</v>
      </c>
      <c r="I3411">
        <f t="shared" si="963"/>
        <v>42591</v>
      </c>
      <c r="J3411">
        <f t="shared" si="964"/>
        <v>42595</v>
      </c>
      <c r="K3411" t="str">
        <f t="shared" si="965"/>
        <v>NQQ1</v>
      </c>
      <c r="L3411">
        <f t="shared" si="966"/>
        <v>115</v>
      </c>
      <c r="M3411">
        <f t="shared" si="967"/>
        <v>4</v>
      </c>
      <c r="N3411">
        <f t="shared" si="968"/>
        <v>0</v>
      </c>
      <c r="O3411">
        <f t="shared" si="969"/>
        <v>0</v>
      </c>
      <c r="P3411" s="52" t="str">
        <f t="shared" si="970"/>
        <v>BOOKING.COM</v>
      </c>
      <c r="Q3411" s="52" t="str">
        <f t="shared" si="971"/>
        <v>*JBS HOTELS</v>
      </c>
      <c r="R3411" s="52" t="str">
        <f t="shared" si="972"/>
        <v>TOERKOOP REISBURO DE VEER</v>
      </c>
    </row>
    <row r="3412" spans="1:18" ht="15" customHeight="1">
      <c r="A3412" t="str">
        <f t="shared" si="955"/>
        <v>JAPANWALA, SAAID</v>
      </c>
      <c r="B3412" t="str">
        <f t="shared" si="956"/>
        <v>806-173018</v>
      </c>
      <c r="C3412">
        <f t="shared" si="957"/>
        <v>93155045</v>
      </c>
      <c r="D3412" t="str">
        <f t="shared" si="958"/>
        <v>Checked Out</v>
      </c>
      <c r="E3412" t="str">
        <f t="shared" si="959"/>
        <v>CRS</v>
      </c>
      <c r="F3412" t="str">
        <f t="shared" si="960"/>
        <v>RACK</v>
      </c>
      <c r="G3412" t="str">
        <f t="shared" si="961"/>
        <v>SBK</v>
      </c>
      <c r="H3412">
        <f t="shared" si="962"/>
        <v>105</v>
      </c>
      <c r="I3412">
        <f t="shared" si="963"/>
        <v>42591</v>
      </c>
      <c r="J3412">
        <f t="shared" si="964"/>
        <v>42595</v>
      </c>
      <c r="K3412" t="str">
        <f t="shared" si="965"/>
        <v>NQQ1</v>
      </c>
      <c r="L3412">
        <f t="shared" si="966"/>
        <v>115</v>
      </c>
      <c r="M3412">
        <f t="shared" si="967"/>
        <v>4</v>
      </c>
      <c r="N3412">
        <f t="shared" si="968"/>
        <v>0</v>
      </c>
      <c r="O3412">
        <f t="shared" si="969"/>
        <v>0</v>
      </c>
      <c r="P3412" s="52" t="str">
        <f t="shared" si="970"/>
        <v>BOOKING.COM</v>
      </c>
      <c r="Q3412" s="52" t="str">
        <f t="shared" si="971"/>
        <v>*JBS HOTELS</v>
      </c>
      <c r="R3412" s="52" t="str">
        <f t="shared" si="972"/>
        <v>TOERKOOP REISBURO DE VEER</v>
      </c>
    </row>
    <row r="3413" spans="1:18" ht="15" customHeight="1">
      <c r="A3413" t="str">
        <f t="shared" si="955"/>
        <v>JAPANWALA, SAAID</v>
      </c>
      <c r="B3413" t="str">
        <f t="shared" si="956"/>
        <v>806-173018</v>
      </c>
      <c r="C3413">
        <f t="shared" si="957"/>
        <v>93155045</v>
      </c>
      <c r="D3413" t="str">
        <f t="shared" si="958"/>
        <v>Checked Out</v>
      </c>
      <c r="E3413" t="str">
        <f t="shared" si="959"/>
        <v>CRS</v>
      </c>
      <c r="F3413" t="str">
        <f t="shared" si="960"/>
        <v>RACK</v>
      </c>
      <c r="G3413" t="str">
        <f t="shared" si="961"/>
        <v>SBK</v>
      </c>
      <c r="H3413">
        <f t="shared" si="962"/>
        <v>105</v>
      </c>
      <c r="I3413">
        <f t="shared" si="963"/>
        <v>42591</v>
      </c>
      <c r="J3413">
        <f t="shared" si="964"/>
        <v>42595</v>
      </c>
      <c r="K3413" t="str">
        <f t="shared" si="965"/>
        <v>NQQ1</v>
      </c>
      <c r="L3413">
        <f t="shared" si="966"/>
        <v>115</v>
      </c>
      <c r="M3413">
        <f t="shared" si="967"/>
        <v>4</v>
      </c>
      <c r="N3413">
        <f t="shared" si="968"/>
        <v>0</v>
      </c>
      <c r="O3413">
        <f t="shared" si="969"/>
        <v>0</v>
      </c>
      <c r="P3413" s="52" t="str">
        <f t="shared" si="970"/>
        <v>BOOKING.COM</v>
      </c>
      <c r="Q3413" s="52" t="str">
        <f t="shared" si="971"/>
        <v>*JBS HOTELS</v>
      </c>
      <c r="R3413" s="52" t="str">
        <f t="shared" si="972"/>
        <v>TOERKOOP REISBURO DE VEER</v>
      </c>
    </row>
    <row r="3414" spans="1:18" ht="15" customHeight="1">
      <c r="A3414" t="str">
        <f t="shared" si="955"/>
        <v>JAPANWALA, SAAID</v>
      </c>
      <c r="B3414" t="str">
        <f t="shared" si="956"/>
        <v>806-173018</v>
      </c>
      <c r="C3414">
        <f t="shared" si="957"/>
        <v>93155045</v>
      </c>
      <c r="D3414" t="str">
        <f t="shared" si="958"/>
        <v>Checked Out</v>
      </c>
      <c r="E3414" t="str">
        <f t="shared" si="959"/>
        <v>CRS</v>
      </c>
      <c r="F3414" t="str">
        <f t="shared" si="960"/>
        <v>RACK</v>
      </c>
      <c r="G3414" t="str">
        <f t="shared" si="961"/>
        <v>SBK</v>
      </c>
      <c r="H3414">
        <f t="shared" si="962"/>
        <v>105</v>
      </c>
      <c r="I3414">
        <f t="shared" si="963"/>
        <v>42591</v>
      </c>
      <c r="J3414">
        <f t="shared" si="964"/>
        <v>42595</v>
      </c>
      <c r="K3414" t="str">
        <f t="shared" si="965"/>
        <v>NQQ1</v>
      </c>
      <c r="L3414">
        <f t="shared" si="966"/>
        <v>115</v>
      </c>
      <c r="M3414">
        <f t="shared" si="967"/>
        <v>4</v>
      </c>
      <c r="N3414">
        <f t="shared" si="968"/>
        <v>0</v>
      </c>
      <c r="O3414">
        <f t="shared" si="969"/>
        <v>0</v>
      </c>
      <c r="P3414" s="52" t="str">
        <f t="shared" si="970"/>
        <v>BOOKING.COM</v>
      </c>
      <c r="Q3414" s="52" t="str">
        <f t="shared" si="971"/>
        <v>*JBS HOTELS</v>
      </c>
      <c r="R3414" s="52" t="str">
        <f t="shared" si="972"/>
        <v>TOERKOOP REISBURO DE VEER</v>
      </c>
    </row>
    <row r="3415" spans="1:18" ht="15" customHeight="1">
      <c r="A3415" t="str">
        <f t="shared" si="955"/>
        <v>JAPANWALA, SAAID</v>
      </c>
      <c r="B3415" t="str">
        <f t="shared" si="956"/>
        <v>806-173018</v>
      </c>
      <c r="C3415">
        <f t="shared" si="957"/>
        <v>93155045</v>
      </c>
      <c r="D3415" t="str">
        <f t="shared" si="958"/>
        <v>Checked Out</v>
      </c>
      <c r="E3415" t="str">
        <f t="shared" si="959"/>
        <v>CRS</v>
      </c>
      <c r="F3415" t="str">
        <f t="shared" si="960"/>
        <v>RACK</v>
      </c>
      <c r="G3415" t="str">
        <f t="shared" si="961"/>
        <v>SBK</v>
      </c>
      <c r="H3415">
        <f t="shared" si="962"/>
        <v>105</v>
      </c>
      <c r="I3415">
        <f t="shared" si="963"/>
        <v>42591</v>
      </c>
      <c r="J3415">
        <f t="shared" si="964"/>
        <v>42595</v>
      </c>
      <c r="K3415" t="str">
        <f t="shared" si="965"/>
        <v>NQQ1</v>
      </c>
      <c r="L3415">
        <f t="shared" si="966"/>
        <v>115</v>
      </c>
      <c r="M3415">
        <f t="shared" si="967"/>
        <v>4</v>
      </c>
      <c r="N3415">
        <f t="shared" si="968"/>
        <v>0</v>
      </c>
      <c r="O3415">
        <f t="shared" si="969"/>
        <v>0</v>
      </c>
      <c r="P3415" s="52" t="str">
        <f t="shared" si="970"/>
        <v>BOOKING.COM</v>
      </c>
      <c r="Q3415" s="52" t="str">
        <f t="shared" si="971"/>
        <v>*JBS HOTELS</v>
      </c>
      <c r="R3415" s="52" t="str">
        <f t="shared" si="972"/>
        <v>TOERKOOP REISBURO DE VEER</v>
      </c>
    </row>
    <row r="3416" spans="1:18" ht="15" customHeight="1">
      <c r="A3416" t="str">
        <f t="shared" si="955"/>
        <v>JAPANWALA, SAAID</v>
      </c>
      <c r="B3416" t="str">
        <f t="shared" si="956"/>
        <v>806-173018</v>
      </c>
      <c r="C3416">
        <f t="shared" si="957"/>
        <v>93155045</v>
      </c>
      <c r="D3416" t="str">
        <f t="shared" si="958"/>
        <v>Checked Out</v>
      </c>
      <c r="E3416" t="str">
        <f t="shared" si="959"/>
        <v>CRS</v>
      </c>
      <c r="F3416" t="str">
        <f t="shared" si="960"/>
        <v>RACK</v>
      </c>
      <c r="G3416" t="str">
        <f t="shared" si="961"/>
        <v>SBK</v>
      </c>
      <c r="H3416">
        <f t="shared" si="962"/>
        <v>105</v>
      </c>
      <c r="I3416">
        <f t="shared" si="963"/>
        <v>42591</v>
      </c>
      <c r="J3416">
        <f t="shared" si="964"/>
        <v>42595</v>
      </c>
      <c r="K3416" t="str">
        <f t="shared" si="965"/>
        <v>NQQ1</v>
      </c>
      <c r="L3416">
        <f t="shared" si="966"/>
        <v>115</v>
      </c>
      <c r="M3416">
        <f t="shared" si="967"/>
        <v>4</v>
      </c>
      <c r="N3416">
        <f t="shared" si="968"/>
        <v>0</v>
      </c>
      <c r="O3416">
        <f t="shared" si="969"/>
        <v>0</v>
      </c>
      <c r="P3416" s="52" t="str">
        <f t="shared" si="970"/>
        <v>BOOKING.COM</v>
      </c>
      <c r="Q3416" s="52" t="str">
        <f t="shared" si="971"/>
        <v>*JBS HOTELS</v>
      </c>
      <c r="R3416" s="52" t="str">
        <f t="shared" si="972"/>
        <v>TOERKOOP REISBURO DE VEER</v>
      </c>
    </row>
    <row r="3417" spans="1:18" ht="15" customHeight="1">
      <c r="A3417" t="str">
        <f t="shared" si="955"/>
        <v>JAPANWALA, SAAID</v>
      </c>
      <c r="B3417" t="str">
        <f t="shared" si="956"/>
        <v>806-173018</v>
      </c>
      <c r="C3417">
        <f t="shared" si="957"/>
        <v>93155045</v>
      </c>
      <c r="D3417" t="str">
        <f t="shared" si="958"/>
        <v>Checked Out</v>
      </c>
      <c r="E3417" t="str">
        <f t="shared" si="959"/>
        <v>CRS</v>
      </c>
      <c r="F3417" t="str">
        <f t="shared" si="960"/>
        <v>RACK</v>
      </c>
      <c r="G3417" t="str">
        <f t="shared" si="961"/>
        <v>SBK</v>
      </c>
      <c r="H3417">
        <f t="shared" si="962"/>
        <v>105</v>
      </c>
      <c r="I3417">
        <f t="shared" si="963"/>
        <v>42591</v>
      </c>
      <c r="J3417">
        <f t="shared" si="964"/>
        <v>42595</v>
      </c>
      <c r="K3417" t="str">
        <f t="shared" si="965"/>
        <v>NQQ1</v>
      </c>
      <c r="L3417">
        <f t="shared" si="966"/>
        <v>115</v>
      </c>
      <c r="M3417">
        <f t="shared" si="967"/>
        <v>4</v>
      </c>
      <c r="N3417">
        <f t="shared" si="968"/>
        <v>0</v>
      </c>
      <c r="O3417">
        <f t="shared" si="969"/>
        <v>0</v>
      </c>
      <c r="P3417" s="52" t="str">
        <f t="shared" si="970"/>
        <v>BOOKING.COM</v>
      </c>
      <c r="Q3417" s="52" t="str">
        <f t="shared" si="971"/>
        <v>*JBS HOTELS</v>
      </c>
      <c r="R3417" s="52" t="str">
        <f t="shared" si="972"/>
        <v>TOERKOOP REISBURO DE VEER</v>
      </c>
    </row>
    <row r="3418" spans="1:18" ht="15" customHeight="1">
      <c r="A3418" t="str">
        <f t="shared" si="955"/>
        <v>JAPANWALA, SAAID</v>
      </c>
      <c r="B3418" t="str">
        <f t="shared" si="956"/>
        <v>806-173018</v>
      </c>
      <c r="C3418">
        <f t="shared" si="957"/>
        <v>93155045</v>
      </c>
      <c r="D3418" t="str">
        <f t="shared" si="958"/>
        <v>Checked Out</v>
      </c>
      <c r="E3418" t="str">
        <f t="shared" si="959"/>
        <v>CRS</v>
      </c>
      <c r="F3418" t="str">
        <f t="shared" si="960"/>
        <v>RACK</v>
      </c>
      <c r="G3418" t="str">
        <f t="shared" si="961"/>
        <v>SBK</v>
      </c>
      <c r="H3418">
        <f t="shared" si="962"/>
        <v>105</v>
      </c>
      <c r="I3418">
        <f t="shared" si="963"/>
        <v>42591</v>
      </c>
      <c r="J3418">
        <f t="shared" si="964"/>
        <v>42595</v>
      </c>
      <c r="K3418" t="str">
        <f t="shared" si="965"/>
        <v>NQQ1</v>
      </c>
      <c r="L3418">
        <f t="shared" si="966"/>
        <v>115</v>
      </c>
      <c r="M3418">
        <f t="shared" si="967"/>
        <v>4</v>
      </c>
      <c r="N3418">
        <f t="shared" si="968"/>
        <v>0</v>
      </c>
      <c r="O3418">
        <f t="shared" si="969"/>
        <v>0</v>
      </c>
      <c r="P3418" s="52" t="str">
        <f t="shared" si="970"/>
        <v>BOOKING.COM</v>
      </c>
      <c r="Q3418" s="52" t="str">
        <f t="shared" si="971"/>
        <v>*JBS HOTELS</v>
      </c>
      <c r="R3418" s="52" t="str">
        <f t="shared" si="972"/>
        <v>TOERKOOP REISBURO DE VEER</v>
      </c>
    </row>
    <row r="3419" spans="1:18" ht="15" customHeight="1">
      <c r="A3419" t="str">
        <f t="shared" si="955"/>
        <v>JAPANWALA, SAAID</v>
      </c>
      <c r="B3419" t="str">
        <f t="shared" si="956"/>
        <v>806-173018</v>
      </c>
      <c r="C3419">
        <f t="shared" si="957"/>
        <v>93155045</v>
      </c>
      <c r="D3419" t="str">
        <f t="shared" si="958"/>
        <v>Checked Out</v>
      </c>
      <c r="E3419" t="str">
        <f t="shared" si="959"/>
        <v>CRS</v>
      </c>
      <c r="F3419" t="str">
        <f t="shared" si="960"/>
        <v>RACK</v>
      </c>
      <c r="G3419" t="str">
        <f t="shared" si="961"/>
        <v>SBK</v>
      </c>
      <c r="H3419">
        <f t="shared" si="962"/>
        <v>105</v>
      </c>
      <c r="I3419">
        <f t="shared" si="963"/>
        <v>42591</v>
      </c>
      <c r="J3419">
        <f t="shared" si="964"/>
        <v>42595</v>
      </c>
      <c r="K3419" t="str">
        <f t="shared" si="965"/>
        <v>NQQ1</v>
      </c>
      <c r="L3419">
        <f t="shared" si="966"/>
        <v>115</v>
      </c>
      <c r="M3419">
        <f t="shared" si="967"/>
        <v>4</v>
      </c>
      <c r="N3419">
        <f t="shared" si="968"/>
        <v>0</v>
      </c>
      <c r="O3419">
        <f t="shared" si="969"/>
        <v>0</v>
      </c>
      <c r="P3419" s="52" t="str">
        <f t="shared" si="970"/>
        <v>BOOKING.COM</v>
      </c>
      <c r="Q3419" s="52" t="str">
        <f t="shared" si="971"/>
        <v>*JBS HOTELS</v>
      </c>
      <c r="R3419" s="52" t="str">
        <f t="shared" si="972"/>
        <v>TOERKOOP REISBURO DE VEER</v>
      </c>
    </row>
    <row r="3420" spans="1:18" ht="15" customHeight="1">
      <c r="A3420" t="str">
        <f t="shared" si="955"/>
        <v>JAPANWALA, SAAID</v>
      </c>
      <c r="B3420" t="str">
        <f t="shared" si="956"/>
        <v>806-173018</v>
      </c>
      <c r="C3420">
        <f t="shared" si="957"/>
        <v>93155045</v>
      </c>
      <c r="D3420" t="str">
        <f t="shared" si="958"/>
        <v>Checked Out</v>
      </c>
      <c r="E3420" t="str">
        <f t="shared" si="959"/>
        <v>CRS</v>
      </c>
      <c r="F3420" t="str">
        <f t="shared" si="960"/>
        <v>RACK</v>
      </c>
      <c r="G3420" t="str">
        <f t="shared" si="961"/>
        <v>SBK</v>
      </c>
      <c r="H3420">
        <f t="shared" si="962"/>
        <v>105</v>
      </c>
      <c r="I3420">
        <f t="shared" si="963"/>
        <v>42591</v>
      </c>
      <c r="J3420">
        <f t="shared" si="964"/>
        <v>42595</v>
      </c>
      <c r="K3420" t="str">
        <f t="shared" si="965"/>
        <v>NQQ1</v>
      </c>
      <c r="L3420">
        <f t="shared" si="966"/>
        <v>115</v>
      </c>
      <c r="M3420">
        <f t="shared" si="967"/>
        <v>4</v>
      </c>
      <c r="N3420">
        <f t="shared" si="968"/>
        <v>0</v>
      </c>
      <c r="O3420">
        <f t="shared" si="969"/>
        <v>0</v>
      </c>
      <c r="P3420" s="52" t="str">
        <f t="shared" si="970"/>
        <v>BOOKING.COM</v>
      </c>
      <c r="Q3420" s="52" t="str">
        <f t="shared" si="971"/>
        <v>*JBS HOTELS</v>
      </c>
      <c r="R3420" s="52" t="str">
        <f t="shared" si="972"/>
        <v>TOERKOOP REISBURO DE VEER</v>
      </c>
    </row>
    <row r="3421" spans="1:18" ht="15" customHeight="1">
      <c r="A3421" t="str">
        <f t="shared" ref="A3421:A3484" si="973">A3420</f>
        <v>JAPANWALA, SAAID</v>
      </c>
      <c r="B3421" t="str">
        <f t="shared" ref="B3421:B3484" si="974">B3420</f>
        <v>806-173018</v>
      </c>
      <c r="C3421">
        <f t="shared" ref="C3421:C3484" si="975">C3420</f>
        <v>93155045</v>
      </c>
      <c r="D3421" t="str">
        <f t="shared" ref="D3421:D3484" si="976">D3420</f>
        <v>Checked Out</v>
      </c>
      <c r="E3421" t="str">
        <f t="shared" ref="E3421:E3484" si="977">E3420</f>
        <v>CRS</v>
      </c>
      <c r="F3421" t="str">
        <f t="shared" ref="F3421:F3484" si="978">F3420</f>
        <v>RACK</v>
      </c>
      <c r="G3421" t="str">
        <f t="shared" ref="G3421:G3484" si="979">G3420</f>
        <v>SBK</v>
      </c>
      <c r="H3421">
        <f t="shared" ref="H3421:H3484" si="980">H3420</f>
        <v>105</v>
      </c>
      <c r="I3421">
        <f t="shared" ref="I3421:I3484" si="981">I3420</f>
        <v>42591</v>
      </c>
      <c r="J3421">
        <f t="shared" ref="J3421:J3484" si="982">J3420</f>
        <v>42595</v>
      </c>
      <c r="K3421" t="str">
        <f t="shared" ref="K3421:K3484" si="983">K3420</f>
        <v>NQQ1</v>
      </c>
      <c r="L3421">
        <f t="shared" ref="L3421:L3484" si="984">L3420</f>
        <v>115</v>
      </c>
      <c r="M3421">
        <f t="shared" ref="M3421:M3484" si="985">M3420</f>
        <v>4</v>
      </c>
      <c r="N3421">
        <f t="shared" ref="N3421:N3484" si="986">N3420</f>
        <v>0</v>
      </c>
      <c r="O3421">
        <f t="shared" ref="O3421:O3484" si="987">O3420</f>
        <v>0</v>
      </c>
      <c r="P3421" s="52" t="str">
        <f t="shared" ref="P3421:P3484" si="988">P3420</f>
        <v>BOOKING.COM</v>
      </c>
      <c r="Q3421" s="52" t="str">
        <f t="shared" ref="Q3421:Q3484" si="989">Q3420</f>
        <v>*JBS HOTELS</v>
      </c>
      <c r="R3421" s="52" t="str">
        <f t="shared" ref="R3421:R3484" si="990">R3420</f>
        <v>TOERKOOP REISBURO DE VEER</v>
      </c>
    </row>
    <row r="3422" spans="1:18" ht="15" customHeight="1">
      <c r="A3422" t="str">
        <f t="shared" si="973"/>
        <v>JAPANWALA, SAAID</v>
      </c>
      <c r="B3422" t="str">
        <f t="shared" si="974"/>
        <v>806-173018</v>
      </c>
      <c r="C3422">
        <f t="shared" si="975"/>
        <v>93155045</v>
      </c>
      <c r="D3422" t="str">
        <f t="shared" si="976"/>
        <v>Checked Out</v>
      </c>
      <c r="E3422" t="str">
        <f t="shared" si="977"/>
        <v>CRS</v>
      </c>
      <c r="F3422" t="str">
        <f t="shared" si="978"/>
        <v>RACK</v>
      </c>
      <c r="G3422" t="str">
        <f t="shared" si="979"/>
        <v>SBK</v>
      </c>
      <c r="H3422">
        <f t="shared" si="980"/>
        <v>105</v>
      </c>
      <c r="I3422">
        <f t="shared" si="981"/>
        <v>42591</v>
      </c>
      <c r="J3422">
        <f t="shared" si="982"/>
        <v>42595</v>
      </c>
      <c r="K3422" t="str">
        <f t="shared" si="983"/>
        <v>NQQ1</v>
      </c>
      <c r="L3422">
        <f t="shared" si="984"/>
        <v>115</v>
      </c>
      <c r="M3422">
        <f t="shared" si="985"/>
        <v>4</v>
      </c>
      <c r="N3422">
        <f t="shared" si="986"/>
        <v>0</v>
      </c>
      <c r="O3422">
        <f t="shared" si="987"/>
        <v>0</v>
      </c>
      <c r="P3422" s="52" t="str">
        <f t="shared" si="988"/>
        <v>BOOKING.COM</v>
      </c>
      <c r="Q3422" s="52" t="str">
        <f t="shared" si="989"/>
        <v>*JBS HOTELS</v>
      </c>
      <c r="R3422" s="52" t="str">
        <f t="shared" si="990"/>
        <v>TOERKOOP REISBURO DE VEER</v>
      </c>
    </row>
    <row r="3423" spans="1:18" ht="15" customHeight="1">
      <c r="A3423" t="str">
        <f t="shared" si="973"/>
        <v>JAPANWALA, SAAID</v>
      </c>
      <c r="B3423" t="str">
        <f t="shared" si="974"/>
        <v>806-173018</v>
      </c>
      <c r="C3423">
        <f t="shared" si="975"/>
        <v>93155045</v>
      </c>
      <c r="D3423" t="str">
        <f t="shared" si="976"/>
        <v>Checked Out</v>
      </c>
      <c r="E3423" t="str">
        <f t="shared" si="977"/>
        <v>CRS</v>
      </c>
      <c r="F3423" t="str">
        <f t="shared" si="978"/>
        <v>RACK</v>
      </c>
      <c r="G3423" t="str">
        <f t="shared" si="979"/>
        <v>SBK</v>
      </c>
      <c r="H3423">
        <f t="shared" si="980"/>
        <v>105</v>
      </c>
      <c r="I3423">
        <f t="shared" si="981"/>
        <v>42591</v>
      </c>
      <c r="J3423">
        <f t="shared" si="982"/>
        <v>42595</v>
      </c>
      <c r="K3423" t="str">
        <f t="shared" si="983"/>
        <v>NQQ1</v>
      </c>
      <c r="L3423">
        <f t="shared" si="984"/>
        <v>115</v>
      </c>
      <c r="M3423">
        <f t="shared" si="985"/>
        <v>4</v>
      </c>
      <c r="N3423">
        <f t="shared" si="986"/>
        <v>0</v>
      </c>
      <c r="O3423">
        <f t="shared" si="987"/>
        <v>0</v>
      </c>
      <c r="P3423" s="52" t="str">
        <f t="shared" si="988"/>
        <v>BOOKING.COM</v>
      </c>
      <c r="Q3423" s="52" t="str">
        <f t="shared" si="989"/>
        <v>*JBS HOTELS</v>
      </c>
      <c r="R3423" s="52" t="str">
        <f t="shared" si="990"/>
        <v>TOERKOOP REISBURO DE VEER</v>
      </c>
    </row>
    <row r="3424" spans="1:18" ht="15" customHeight="1">
      <c r="A3424" t="str">
        <f t="shared" si="973"/>
        <v>JAPANWALA, SAAID</v>
      </c>
      <c r="B3424" t="str">
        <f t="shared" si="974"/>
        <v>806-173018</v>
      </c>
      <c r="C3424">
        <f t="shared" si="975"/>
        <v>93155045</v>
      </c>
      <c r="D3424" t="str">
        <f t="shared" si="976"/>
        <v>Checked Out</v>
      </c>
      <c r="E3424" t="str">
        <f t="shared" si="977"/>
        <v>CRS</v>
      </c>
      <c r="F3424" t="str">
        <f t="shared" si="978"/>
        <v>RACK</v>
      </c>
      <c r="G3424" t="str">
        <f t="shared" si="979"/>
        <v>SBK</v>
      </c>
      <c r="H3424">
        <f t="shared" si="980"/>
        <v>105</v>
      </c>
      <c r="I3424">
        <f t="shared" si="981"/>
        <v>42591</v>
      </c>
      <c r="J3424">
        <f t="shared" si="982"/>
        <v>42595</v>
      </c>
      <c r="K3424" t="str">
        <f t="shared" si="983"/>
        <v>NQQ1</v>
      </c>
      <c r="L3424">
        <f t="shared" si="984"/>
        <v>115</v>
      </c>
      <c r="M3424">
        <f t="shared" si="985"/>
        <v>4</v>
      </c>
      <c r="N3424">
        <f t="shared" si="986"/>
        <v>0</v>
      </c>
      <c r="O3424">
        <f t="shared" si="987"/>
        <v>0</v>
      </c>
      <c r="P3424" s="52" t="str">
        <f t="shared" si="988"/>
        <v>BOOKING.COM</v>
      </c>
      <c r="Q3424" s="52" t="str">
        <f t="shared" si="989"/>
        <v>*JBS HOTELS</v>
      </c>
      <c r="R3424" s="52" t="str">
        <f t="shared" si="990"/>
        <v>TOERKOOP REISBURO DE VEER</v>
      </c>
    </row>
    <row r="3425" spans="1:18" ht="15" customHeight="1">
      <c r="A3425" t="str">
        <f t="shared" si="973"/>
        <v>JAPANWALA, SAAID</v>
      </c>
      <c r="B3425" t="str">
        <f t="shared" si="974"/>
        <v>806-173018</v>
      </c>
      <c r="C3425">
        <f t="shared" si="975"/>
        <v>93155045</v>
      </c>
      <c r="D3425" t="str">
        <f t="shared" si="976"/>
        <v>Checked Out</v>
      </c>
      <c r="E3425" t="str">
        <f t="shared" si="977"/>
        <v>CRS</v>
      </c>
      <c r="F3425" t="str">
        <f t="shared" si="978"/>
        <v>RACK</v>
      </c>
      <c r="G3425" t="str">
        <f t="shared" si="979"/>
        <v>SBK</v>
      </c>
      <c r="H3425">
        <f t="shared" si="980"/>
        <v>105</v>
      </c>
      <c r="I3425">
        <f t="shared" si="981"/>
        <v>42591</v>
      </c>
      <c r="J3425">
        <f t="shared" si="982"/>
        <v>42595</v>
      </c>
      <c r="K3425" t="str">
        <f t="shared" si="983"/>
        <v>NQQ1</v>
      </c>
      <c r="L3425">
        <f t="shared" si="984"/>
        <v>115</v>
      </c>
      <c r="M3425">
        <f t="shared" si="985"/>
        <v>4</v>
      </c>
      <c r="N3425">
        <f t="shared" si="986"/>
        <v>0</v>
      </c>
      <c r="O3425">
        <f t="shared" si="987"/>
        <v>0</v>
      </c>
      <c r="P3425" s="52" t="str">
        <f t="shared" si="988"/>
        <v>BOOKING.COM</v>
      </c>
      <c r="Q3425" s="52" t="str">
        <f t="shared" si="989"/>
        <v>*JBS HOTELS</v>
      </c>
      <c r="R3425" s="52" t="str">
        <f t="shared" si="990"/>
        <v>TOERKOOP REISBURO DE VEER</v>
      </c>
    </row>
    <row r="3426" spans="1:18" ht="15" customHeight="1">
      <c r="A3426" t="str">
        <f t="shared" si="973"/>
        <v>JAPANWALA, SAAID</v>
      </c>
      <c r="B3426" t="str">
        <f t="shared" si="974"/>
        <v>806-173018</v>
      </c>
      <c r="C3426">
        <f t="shared" si="975"/>
        <v>93155045</v>
      </c>
      <c r="D3426" t="str">
        <f t="shared" si="976"/>
        <v>Checked Out</v>
      </c>
      <c r="E3426" t="str">
        <f t="shared" si="977"/>
        <v>CRS</v>
      </c>
      <c r="F3426" t="str">
        <f t="shared" si="978"/>
        <v>RACK</v>
      </c>
      <c r="G3426" t="str">
        <f t="shared" si="979"/>
        <v>SBK</v>
      </c>
      <c r="H3426">
        <f t="shared" si="980"/>
        <v>105</v>
      </c>
      <c r="I3426">
        <f t="shared" si="981"/>
        <v>42591</v>
      </c>
      <c r="J3426">
        <f t="shared" si="982"/>
        <v>42595</v>
      </c>
      <c r="K3426" t="str">
        <f t="shared" si="983"/>
        <v>NQQ1</v>
      </c>
      <c r="L3426">
        <f t="shared" si="984"/>
        <v>115</v>
      </c>
      <c r="M3426">
        <f t="shared" si="985"/>
        <v>4</v>
      </c>
      <c r="N3426">
        <f t="shared" si="986"/>
        <v>0</v>
      </c>
      <c r="O3426">
        <f t="shared" si="987"/>
        <v>0</v>
      </c>
      <c r="P3426" s="52" t="str">
        <f t="shared" si="988"/>
        <v>BOOKING.COM</v>
      </c>
      <c r="Q3426" s="52" t="str">
        <f t="shared" si="989"/>
        <v>*JBS HOTELS</v>
      </c>
      <c r="R3426" s="52" t="str">
        <f t="shared" si="990"/>
        <v>TOERKOOP REISBURO DE VEER</v>
      </c>
    </row>
    <row r="3427" spans="1:18" ht="15" customHeight="1">
      <c r="A3427" t="str">
        <f t="shared" si="973"/>
        <v>JAPANWALA, SAAID</v>
      </c>
      <c r="B3427" t="str">
        <f t="shared" si="974"/>
        <v>806-173018</v>
      </c>
      <c r="C3427">
        <f t="shared" si="975"/>
        <v>93155045</v>
      </c>
      <c r="D3427" t="str">
        <f t="shared" si="976"/>
        <v>Checked Out</v>
      </c>
      <c r="E3427" t="str">
        <f t="shared" si="977"/>
        <v>CRS</v>
      </c>
      <c r="F3427" t="str">
        <f t="shared" si="978"/>
        <v>RACK</v>
      </c>
      <c r="G3427" t="str">
        <f t="shared" si="979"/>
        <v>SBK</v>
      </c>
      <c r="H3427">
        <f t="shared" si="980"/>
        <v>105</v>
      </c>
      <c r="I3427">
        <f t="shared" si="981"/>
        <v>42591</v>
      </c>
      <c r="J3427">
        <f t="shared" si="982"/>
        <v>42595</v>
      </c>
      <c r="K3427" t="str">
        <f t="shared" si="983"/>
        <v>NQQ1</v>
      </c>
      <c r="L3427">
        <f t="shared" si="984"/>
        <v>115</v>
      </c>
      <c r="M3427">
        <f t="shared" si="985"/>
        <v>4</v>
      </c>
      <c r="N3427">
        <f t="shared" si="986"/>
        <v>0</v>
      </c>
      <c r="O3427">
        <f t="shared" si="987"/>
        <v>0</v>
      </c>
      <c r="P3427" s="52" t="str">
        <f t="shared" si="988"/>
        <v>BOOKING.COM</v>
      </c>
      <c r="Q3427" s="52" t="str">
        <f t="shared" si="989"/>
        <v>*JBS HOTELS</v>
      </c>
      <c r="R3427" s="52" t="str">
        <f t="shared" si="990"/>
        <v>TOERKOOP REISBURO DE VEER</v>
      </c>
    </row>
    <row r="3428" spans="1:18" ht="15" customHeight="1">
      <c r="A3428" t="str">
        <f t="shared" si="973"/>
        <v>JAPANWALA, SAAID</v>
      </c>
      <c r="B3428" t="str">
        <f t="shared" si="974"/>
        <v>806-173018</v>
      </c>
      <c r="C3428">
        <f t="shared" si="975"/>
        <v>93155045</v>
      </c>
      <c r="D3428" t="str">
        <f t="shared" si="976"/>
        <v>Checked Out</v>
      </c>
      <c r="E3428" t="str">
        <f t="shared" si="977"/>
        <v>CRS</v>
      </c>
      <c r="F3428" t="str">
        <f t="shared" si="978"/>
        <v>RACK</v>
      </c>
      <c r="G3428" t="str">
        <f t="shared" si="979"/>
        <v>SBK</v>
      </c>
      <c r="H3428">
        <f t="shared" si="980"/>
        <v>105</v>
      </c>
      <c r="I3428">
        <f t="shared" si="981"/>
        <v>42591</v>
      </c>
      <c r="J3428">
        <f t="shared" si="982"/>
        <v>42595</v>
      </c>
      <c r="K3428" t="str">
        <f t="shared" si="983"/>
        <v>NQQ1</v>
      </c>
      <c r="L3428">
        <f t="shared" si="984"/>
        <v>115</v>
      </c>
      <c r="M3428">
        <f t="shared" si="985"/>
        <v>4</v>
      </c>
      <c r="N3428">
        <f t="shared" si="986"/>
        <v>0</v>
      </c>
      <c r="O3428">
        <f t="shared" si="987"/>
        <v>0</v>
      </c>
      <c r="P3428" s="52" t="str">
        <f t="shared" si="988"/>
        <v>BOOKING.COM</v>
      </c>
      <c r="Q3428" s="52" t="str">
        <f t="shared" si="989"/>
        <v>*JBS HOTELS</v>
      </c>
      <c r="R3428" s="52" t="str">
        <f t="shared" si="990"/>
        <v>TOERKOOP REISBURO DE VEER</v>
      </c>
    </row>
    <row r="3429" spans="1:18" ht="15" customHeight="1">
      <c r="A3429" t="str">
        <f t="shared" si="973"/>
        <v>JAPANWALA, SAAID</v>
      </c>
      <c r="B3429" t="str">
        <f t="shared" si="974"/>
        <v>806-173018</v>
      </c>
      <c r="C3429">
        <f t="shared" si="975"/>
        <v>93155045</v>
      </c>
      <c r="D3429" t="str">
        <f t="shared" si="976"/>
        <v>Checked Out</v>
      </c>
      <c r="E3429" t="str">
        <f t="shared" si="977"/>
        <v>CRS</v>
      </c>
      <c r="F3429" t="str">
        <f t="shared" si="978"/>
        <v>RACK</v>
      </c>
      <c r="G3429" t="str">
        <f t="shared" si="979"/>
        <v>SBK</v>
      </c>
      <c r="H3429">
        <f t="shared" si="980"/>
        <v>105</v>
      </c>
      <c r="I3429">
        <f t="shared" si="981"/>
        <v>42591</v>
      </c>
      <c r="J3429">
        <f t="shared" si="982"/>
        <v>42595</v>
      </c>
      <c r="K3429" t="str">
        <f t="shared" si="983"/>
        <v>NQQ1</v>
      </c>
      <c r="L3429">
        <f t="shared" si="984"/>
        <v>115</v>
      </c>
      <c r="M3429">
        <f t="shared" si="985"/>
        <v>4</v>
      </c>
      <c r="N3429">
        <f t="shared" si="986"/>
        <v>0</v>
      </c>
      <c r="O3429">
        <f t="shared" si="987"/>
        <v>0</v>
      </c>
      <c r="P3429" s="52" t="str">
        <f t="shared" si="988"/>
        <v>BOOKING.COM</v>
      </c>
      <c r="Q3429" s="52" t="str">
        <f t="shared" si="989"/>
        <v>*JBS HOTELS</v>
      </c>
      <c r="R3429" s="52" t="str">
        <f t="shared" si="990"/>
        <v>TOERKOOP REISBURO DE VEER</v>
      </c>
    </row>
    <row r="3430" spans="1:18" ht="15" customHeight="1">
      <c r="A3430" t="str">
        <f t="shared" si="973"/>
        <v>JAPANWALA, SAAID</v>
      </c>
      <c r="B3430" t="str">
        <f t="shared" si="974"/>
        <v>806-173018</v>
      </c>
      <c r="C3430">
        <f t="shared" si="975"/>
        <v>93155045</v>
      </c>
      <c r="D3430" t="str">
        <f t="shared" si="976"/>
        <v>Checked Out</v>
      </c>
      <c r="E3430" t="str">
        <f t="shared" si="977"/>
        <v>CRS</v>
      </c>
      <c r="F3430" t="str">
        <f t="shared" si="978"/>
        <v>RACK</v>
      </c>
      <c r="G3430" t="str">
        <f t="shared" si="979"/>
        <v>SBK</v>
      </c>
      <c r="H3430">
        <f t="shared" si="980"/>
        <v>105</v>
      </c>
      <c r="I3430">
        <f t="shared" si="981"/>
        <v>42591</v>
      </c>
      <c r="J3430">
        <f t="shared" si="982"/>
        <v>42595</v>
      </c>
      <c r="K3430" t="str">
        <f t="shared" si="983"/>
        <v>NQQ1</v>
      </c>
      <c r="L3430">
        <f t="shared" si="984"/>
        <v>115</v>
      </c>
      <c r="M3430">
        <f t="shared" si="985"/>
        <v>4</v>
      </c>
      <c r="N3430">
        <f t="shared" si="986"/>
        <v>0</v>
      </c>
      <c r="O3430">
        <f t="shared" si="987"/>
        <v>0</v>
      </c>
      <c r="P3430" s="52" t="str">
        <f t="shared" si="988"/>
        <v>BOOKING.COM</v>
      </c>
      <c r="Q3430" s="52" t="str">
        <f t="shared" si="989"/>
        <v>*JBS HOTELS</v>
      </c>
      <c r="R3430" s="52" t="str">
        <f t="shared" si="990"/>
        <v>TOERKOOP REISBURO DE VEER</v>
      </c>
    </row>
    <row r="3431" spans="1:18" ht="15" customHeight="1">
      <c r="A3431" t="str">
        <f t="shared" si="973"/>
        <v>JAPANWALA, SAAID</v>
      </c>
      <c r="B3431" t="str">
        <f t="shared" si="974"/>
        <v>806-173018</v>
      </c>
      <c r="C3431">
        <f t="shared" si="975"/>
        <v>93155045</v>
      </c>
      <c r="D3431" t="str">
        <f t="shared" si="976"/>
        <v>Checked Out</v>
      </c>
      <c r="E3431" t="str">
        <f t="shared" si="977"/>
        <v>CRS</v>
      </c>
      <c r="F3431" t="str">
        <f t="shared" si="978"/>
        <v>RACK</v>
      </c>
      <c r="G3431" t="str">
        <f t="shared" si="979"/>
        <v>SBK</v>
      </c>
      <c r="H3431">
        <f t="shared" si="980"/>
        <v>105</v>
      </c>
      <c r="I3431">
        <f t="shared" si="981"/>
        <v>42591</v>
      </c>
      <c r="J3431">
        <f t="shared" si="982"/>
        <v>42595</v>
      </c>
      <c r="K3431" t="str">
        <f t="shared" si="983"/>
        <v>NQQ1</v>
      </c>
      <c r="L3431">
        <f t="shared" si="984"/>
        <v>115</v>
      </c>
      <c r="M3431">
        <f t="shared" si="985"/>
        <v>4</v>
      </c>
      <c r="N3431">
        <f t="shared" si="986"/>
        <v>0</v>
      </c>
      <c r="O3431">
        <f t="shared" si="987"/>
        <v>0</v>
      </c>
      <c r="P3431" s="52" t="str">
        <f t="shared" si="988"/>
        <v>BOOKING.COM</v>
      </c>
      <c r="Q3431" s="52" t="str">
        <f t="shared" si="989"/>
        <v>*JBS HOTELS</v>
      </c>
      <c r="R3431" s="52" t="str">
        <f t="shared" si="990"/>
        <v>TOERKOOP REISBURO DE VEER</v>
      </c>
    </row>
    <row r="3432" spans="1:18" ht="15" customHeight="1">
      <c r="A3432" t="str">
        <f t="shared" si="973"/>
        <v>JAPANWALA, SAAID</v>
      </c>
      <c r="B3432" t="str">
        <f t="shared" si="974"/>
        <v>806-173018</v>
      </c>
      <c r="C3432">
        <f t="shared" si="975"/>
        <v>93155045</v>
      </c>
      <c r="D3432" t="str">
        <f t="shared" si="976"/>
        <v>Checked Out</v>
      </c>
      <c r="E3432" t="str">
        <f t="shared" si="977"/>
        <v>CRS</v>
      </c>
      <c r="F3432" t="str">
        <f t="shared" si="978"/>
        <v>RACK</v>
      </c>
      <c r="G3432" t="str">
        <f t="shared" si="979"/>
        <v>SBK</v>
      </c>
      <c r="H3432">
        <f t="shared" si="980"/>
        <v>105</v>
      </c>
      <c r="I3432">
        <f t="shared" si="981"/>
        <v>42591</v>
      </c>
      <c r="J3432">
        <f t="shared" si="982"/>
        <v>42595</v>
      </c>
      <c r="K3432" t="str">
        <f t="shared" si="983"/>
        <v>NQQ1</v>
      </c>
      <c r="L3432">
        <f t="shared" si="984"/>
        <v>115</v>
      </c>
      <c r="M3432">
        <f t="shared" si="985"/>
        <v>4</v>
      </c>
      <c r="N3432">
        <f t="shared" si="986"/>
        <v>0</v>
      </c>
      <c r="O3432">
        <f t="shared" si="987"/>
        <v>0</v>
      </c>
      <c r="P3432" s="52" t="str">
        <f t="shared" si="988"/>
        <v>BOOKING.COM</v>
      </c>
      <c r="Q3432" s="52" t="str">
        <f t="shared" si="989"/>
        <v>*JBS HOTELS</v>
      </c>
      <c r="R3432" s="52" t="str">
        <f t="shared" si="990"/>
        <v>TOERKOOP REISBURO DE VEER</v>
      </c>
    </row>
    <row r="3433" spans="1:18" ht="15" customHeight="1">
      <c r="A3433" t="str">
        <f t="shared" si="973"/>
        <v>JAPANWALA, SAAID</v>
      </c>
      <c r="B3433" t="str">
        <f t="shared" si="974"/>
        <v>806-173018</v>
      </c>
      <c r="C3433">
        <f t="shared" si="975"/>
        <v>93155045</v>
      </c>
      <c r="D3433" t="str">
        <f t="shared" si="976"/>
        <v>Checked Out</v>
      </c>
      <c r="E3433" t="str">
        <f t="shared" si="977"/>
        <v>CRS</v>
      </c>
      <c r="F3433" t="str">
        <f t="shared" si="978"/>
        <v>RACK</v>
      </c>
      <c r="G3433" t="str">
        <f t="shared" si="979"/>
        <v>SBK</v>
      </c>
      <c r="H3433">
        <f t="shared" si="980"/>
        <v>105</v>
      </c>
      <c r="I3433">
        <f t="shared" si="981"/>
        <v>42591</v>
      </c>
      <c r="J3433">
        <f t="shared" si="982"/>
        <v>42595</v>
      </c>
      <c r="K3433" t="str">
        <f t="shared" si="983"/>
        <v>NQQ1</v>
      </c>
      <c r="L3433">
        <f t="shared" si="984"/>
        <v>115</v>
      </c>
      <c r="M3433">
        <f t="shared" si="985"/>
        <v>4</v>
      </c>
      <c r="N3433">
        <f t="shared" si="986"/>
        <v>0</v>
      </c>
      <c r="O3433">
        <f t="shared" si="987"/>
        <v>0</v>
      </c>
      <c r="P3433" s="52" t="str">
        <f t="shared" si="988"/>
        <v>BOOKING.COM</v>
      </c>
      <c r="Q3433" s="52" t="str">
        <f t="shared" si="989"/>
        <v>*JBS HOTELS</v>
      </c>
      <c r="R3433" s="52" t="str">
        <f t="shared" si="990"/>
        <v>TOERKOOP REISBURO DE VEER</v>
      </c>
    </row>
    <row r="3434" spans="1:18" ht="15" customHeight="1">
      <c r="A3434" t="str">
        <f t="shared" si="973"/>
        <v>JAPANWALA, SAAID</v>
      </c>
      <c r="B3434" t="str">
        <f t="shared" si="974"/>
        <v>806-173018</v>
      </c>
      <c r="C3434">
        <f t="shared" si="975"/>
        <v>93155045</v>
      </c>
      <c r="D3434" t="str">
        <f t="shared" si="976"/>
        <v>Checked Out</v>
      </c>
      <c r="E3434" t="str">
        <f t="shared" si="977"/>
        <v>CRS</v>
      </c>
      <c r="F3434" t="str">
        <f t="shared" si="978"/>
        <v>RACK</v>
      </c>
      <c r="G3434" t="str">
        <f t="shared" si="979"/>
        <v>SBK</v>
      </c>
      <c r="H3434">
        <f t="shared" si="980"/>
        <v>105</v>
      </c>
      <c r="I3434">
        <f t="shared" si="981"/>
        <v>42591</v>
      </c>
      <c r="J3434">
        <f t="shared" si="982"/>
        <v>42595</v>
      </c>
      <c r="K3434" t="str">
        <f t="shared" si="983"/>
        <v>NQQ1</v>
      </c>
      <c r="L3434">
        <f t="shared" si="984"/>
        <v>115</v>
      </c>
      <c r="M3434">
        <f t="shared" si="985"/>
        <v>4</v>
      </c>
      <c r="N3434">
        <f t="shared" si="986"/>
        <v>0</v>
      </c>
      <c r="O3434">
        <f t="shared" si="987"/>
        <v>0</v>
      </c>
      <c r="P3434" s="52" t="str">
        <f t="shared" si="988"/>
        <v>BOOKING.COM</v>
      </c>
      <c r="Q3434" s="52" t="str">
        <f t="shared" si="989"/>
        <v>*JBS HOTELS</v>
      </c>
      <c r="R3434" s="52" t="str">
        <f t="shared" si="990"/>
        <v>TOERKOOP REISBURO DE VEER</v>
      </c>
    </row>
    <row r="3435" spans="1:18" ht="15" customHeight="1">
      <c r="A3435" t="str">
        <f t="shared" si="973"/>
        <v>JAPANWALA, SAAID</v>
      </c>
      <c r="B3435" t="str">
        <f t="shared" si="974"/>
        <v>806-173018</v>
      </c>
      <c r="C3435">
        <f t="shared" si="975"/>
        <v>93155045</v>
      </c>
      <c r="D3435" t="str">
        <f t="shared" si="976"/>
        <v>Checked Out</v>
      </c>
      <c r="E3435" t="str">
        <f t="shared" si="977"/>
        <v>CRS</v>
      </c>
      <c r="F3435" t="str">
        <f t="shared" si="978"/>
        <v>RACK</v>
      </c>
      <c r="G3435" t="str">
        <f t="shared" si="979"/>
        <v>SBK</v>
      </c>
      <c r="H3435">
        <f t="shared" si="980"/>
        <v>105</v>
      </c>
      <c r="I3435">
        <f t="shared" si="981"/>
        <v>42591</v>
      </c>
      <c r="J3435">
        <f t="shared" si="982"/>
        <v>42595</v>
      </c>
      <c r="K3435" t="str">
        <f t="shared" si="983"/>
        <v>NQQ1</v>
      </c>
      <c r="L3435">
        <f t="shared" si="984"/>
        <v>115</v>
      </c>
      <c r="M3435">
        <f t="shared" si="985"/>
        <v>4</v>
      </c>
      <c r="N3435">
        <f t="shared" si="986"/>
        <v>0</v>
      </c>
      <c r="O3435">
        <f t="shared" si="987"/>
        <v>0</v>
      </c>
      <c r="P3435" s="52" t="str">
        <f t="shared" si="988"/>
        <v>BOOKING.COM</v>
      </c>
      <c r="Q3435" s="52" t="str">
        <f t="shared" si="989"/>
        <v>*JBS HOTELS</v>
      </c>
      <c r="R3435" s="52" t="str">
        <f t="shared" si="990"/>
        <v>TOERKOOP REISBURO DE VEER</v>
      </c>
    </row>
    <row r="3436" spans="1:18" ht="15" customHeight="1">
      <c r="A3436" t="str">
        <f t="shared" si="973"/>
        <v>JAPANWALA, SAAID</v>
      </c>
      <c r="B3436" t="str">
        <f t="shared" si="974"/>
        <v>806-173018</v>
      </c>
      <c r="C3436">
        <f t="shared" si="975"/>
        <v>93155045</v>
      </c>
      <c r="D3436" t="str">
        <f t="shared" si="976"/>
        <v>Checked Out</v>
      </c>
      <c r="E3436" t="str">
        <f t="shared" si="977"/>
        <v>CRS</v>
      </c>
      <c r="F3436" t="str">
        <f t="shared" si="978"/>
        <v>RACK</v>
      </c>
      <c r="G3436" t="str">
        <f t="shared" si="979"/>
        <v>SBK</v>
      </c>
      <c r="H3436">
        <f t="shared" si="980"/>
        <v>105</v>
      </c>
      <c r="I3436">
        <f t="shared" si="981"/>
        <v>42591</v>
      </c>
      <c r="J3436">
        <f t="shared" si="982"/>
        <v>42595</v>
      </c>
      <c r="K3436" t="str">
        <f t="shared" si="983"/>
        <v>NQQ1</v>
      </c>
      <c r="L3436">
        <f t="shared" si="984"/>
        <v>115</v>
      </c>
      <c r="M3436">
        <f t="shared" si="985"/>
        <v>4</v>
      </c>
      <c r="N3436">
        <f t="shared" si="986"/>
        <v>0</v>
      </c>
      <c r="O3436">
        <f t="shared" si="987"/>
        <v>0</v>
      </c>
      <c r="P3436" s="52" t="str">
        <f t="shared" si="988"/>
        <v>BOOKING.COM</v>
      </c>
      <c r="Q3436" s="52" t="str">
        <f t="shared" si="989"/>
        <v>*JBS HOTELS</v>
      </c>
      <c r="R3436" s="52" t="str">
        <f t="shared" si="990"/>
        <v>TOERKOOP REISBURO DE VEER</v>
      </c>
    </row>
    <row r="3437" spans="1:18" ht="15" customHeight="1">
      <c r="A3437" t="str">
        <f t="shared" si="973"/>
        <v>JAPANWALA, SAAID</v>
      </c>
      <c r="B3437" t="str">
        <f t="shared" si="974"/>
        <v>806-173018</v>
      </c>
      <c r="C3437">
        <f t="shared" si="975"/>
        <v>93155045</v>
      </c>
      <c r="D3437" t="str">
        <f t="shared" si="976"/>
        <v>Checked Out</v>
      </c>
      <c r="E3437" t="str">
        <f t="shared" si="977"/>
        <v>CRS</v>
      </c>
      <c r="F3437" t="str">
        <f t="shared" si="978"/>
        <v>RACK</v>
      </c>
      <c r="G3437" t="str">
        <f t="shared" si="979"/>
        <v>SBK</v>
      </c>
      <c r="H3437">
        <f t="shared" si="980"/>
        <v>105</v>
      </c>
      <c r="I3437">
        <f t="shared" si="981"/>
        <v>42591</v>
      </c>
      <c r="J3437">
        <f t="shared" si="982"/>
        <v>42595</v>
      </c>
      <c r="K3437" t="str">
        <f t="shared" si="983"/>
        <v>NQQ1</v>
      </c>
      <c r="L3437">
        <f t="shared" si="984"/>
        <v>115</v>
      </c>
      <c r="M3437">
        <f t="shared" si="985"/>
        <v>4</v>
      </c>
      <c r="N3437">
        <f t="shared" si="986"/>
        <v>0</v>
      </c>
      <c r="O3437">
        <f t="shared" si="987"/>
        <v>0</v>
      </c>
      <c r="P3437" s="52" t="str">
        <f t="shared" si="988"/>
        <v>BOOKING.COM</v>
      </c>
      <c r="Q3437" s="52" t="str">
        <f t="shared" si="989"/>
        <v>*JBS HOTELS</v>
      </c>
      <c r="R3437" s="52" t="str">
        <f t="shared" si="990"/>
        <v>TOERKOOP REISBURO DE VEER</v>
      </c>
    </row>
    <row r="3438" spans="1:18" ht="15" customHeight="1">
      <c r="A3438" t="str">
        <f t="shared" si="973"/>
        <v>JAPANWALA, SAAID</v>
      </c>
      <c r="B3438" t="str">
        <f t="shared" si="974"/>
        <v>806-173018</v>
      </c>
      <c r="C3438">
        <f t="shared" si="975"/>
        <v>93155045</v>
      </c>
      <c r="D3438" t="str">
        <f t="shared" si="976"/>
        <v>Checked Out</v>
      </c>
      <c r="E3438" t="str">
        <f t="shared" si="977"/>
        <v>CRS</v>
      </c>
      <c r="F3438" t="str">
        <f t="shared" si="978"/>
        <v>RACK</v>
      </c>
      <c r="G3438" t="str">
        <f t="shared" si="979"/>
        <v>SBK</v>
      </c>
      <c r="H3438">
        <f t="shared" si="980"/>
        <v>105</v>
      </c>
      <c r="I3438">
        <f t="shared" si="981"/>
        <v>42591</v>
      </c>
      <c r="J3438">
        <f t="shared" si="982"/>
        <v>42595</v>
      </c>
      <c r="K3438" t="str">
        <f t="shared" si="983"/>
        <v>NQQ1</v>
      </c>
      <c r="L3438">
        <f t="shared" si="984"/>
        <v>115</v>
      </c>
      <c r="M3438">
        <f t="shared" si="985"/>
        <v>4</v>
      </c>
      <c r="N3438">
        <f t="shared" si="986"/>
        <v>0</v>
      </c>
      <c r="O3438">
        <f t="shared" si="987"/>
        <v>0</v>
      </c>
      <c r="P3438" s="52" t="str">
        <f t="shared" si="988"/>
        <v>BOOKING.COM</v>
      </c>
      <c r="Q3438" s="52" t="str">
        <f t="shared" si="989"/>
        <v>*JBS HOTELS</v>
      </c>
      <c r="R3438" s="52" t="str">
        <f t="shared" si="990"/>
        <v>TOERKOOP REISBURO DE VEER</v>
      </c>
    </row>
    <row r="3439" spans="1:18" ht="15" customHeight="1">
      <c r="A3439" t="str">
        <f t="shared" si="973"/>
        <v>JAPANWALA, SAAID</v>
      </c>
      <c r="B3439" t="str">
        <f t="shared" si="974"/>
        <v>806-173018</v>
      </c>
      <c r="C3439">
        <f t="shared" si="975"/>
        <v>93155045</v>
      </c>
      <c r="D3439" t="str">
        <f t="shared" si="976"/>
        <v>Checked Out</v>
      </c>
      <c r="E3439" t="str">
        <f t="shared" si="977"/>
        <v>CRS</v>
      </c>
      <c r="F3439" t="str">
        <f t="shared" si="978"/>
        <v>RACK</v>
      </c>
      <c r="G3439" t="str">
        <f t="shared" si="979"/>
        <v>SBK</v>
      </c>
      <c r="H3439">
        <f t="shared" si="980"/>
        <v>105</v>
      </c>
      <c r="I3439">
        <f t="shared" si="981"/>
        <v>42591</v>
      </c>
      <c r="J3439">
        <f t="shared" si="982"/>
        <v>42595</v>
      </c>
      <c r="K3439" t="str">
        <f t="shared" si="983"/>
        <v>NQQ1</v>
      </c>
      <c r="L3439">
        <f t="shared" si="984"/>
        <v>115</v>
      </c>
      <c r="M3439">
        <f t="shared" si="985"/>
        <v>4</v>
      </c>
      <c r="N3439">
        <f t="shared" si="986"/>
        <v>0</v>
      </c>
      <c r="O3439">
        <f t="shared" si="987"/>
        <v>0</v>
      </c>
      <c r="P3439" s="52" t="str">
        <f t="shared" si="988"/>
        <v>BOOKING.COM</v>
      </c>
      <c r="Q3439" s="52" t="str">
        <f t="shared" si="989"/>
        <v>*JBS HOTELS</v>
      </c>
      <c r="R3439" s="52" t="str">
        <f t="shared" si="990"/>
        <v>TOERKOOP REISBURO DE VEER</v>
      </c>
    </row>
    <row r="3440" spans="1:18" ht="15" customHeight="1">
      <c r="A3440" t="str">
        <f t="shared" si="973"/>
        <v>JAPANWALA, SAAID</v>
      </c>
      <c r="B3440" t="str">
        <f t="shared" si="974"/>
        <v>806-173018</v>
      </c>
      <c r="C3440">
        <f t="shared" si="975"/>
        <v>93155045</v>
      </c>
      <c r="D3440" t="str">
        <f t="shared" si="976"/>
        <v>Checked Out</v>
      </c>
      <c r="E3440" t="str">
        <f t="shared" si="977"/>
        <v>CRS</v>
      </c>
      <c r="F3440" t="str">
        <f t="shared" si="978"/>
        <v>RACK</v>
      </c>
      <c r="G3440" t="str">
        <f t="shared" si="979"/>
        <v>SBK</v>
      </c>
      <c r="H3440">
        <f t="shared" si="980"/>
        <v>105</v>
      </c>
      <c r="I3440">
        <f t="shared" si="981"/>
        <v>42591</v>
      </c>
      <c r="J3440">
        <f t="shared" si="982"/>
        <v>42595</v>
      </c>
      <c r="K3440" t="str">
        <f t="shared" si="983"/>
        <v>NQQ1</v>
      </c>
      <c r="L3440">
        <f t="shared" si="984"/>
        <v>115</v>
      </c>
      <c r="M3440">
        <f t="shared" si="985"/>
        <v>4</v>
      </c>
      <c r="N3440">
        <f t="shared" si="986"/>
        <v>0</v>
      </c>
      <c r="O3440">
        <f t="shared" si="987"/>
        <v>0</v>
      </c>
      <c r="P3440" s="52" t="str">
        <f t="shared" si="988"/>
        <v>BOOKING.COM</v>
      </c>
      <c r="Q3440" s="52" t="str">
        <f t="shared" si="989"/>
        <v>*JBS HOTELS</v>
      </c>
      <c r="R3440" s="52" t="str">
        <f t="shared" si="990"/>
        <v>TOERKOOP REISBURO DE VEER</v>
      </c>
    </row>
    <row r="3441" spans="1:18" ht="15" customHeight="1">
      <c r="A3441" t="str">
        <f t="shared" si="973"/>
        <v>JAPANWALA, SAAID</v>
      </c>
      <c r="B3441" t="str">
        <f t="shared" si="974"/>
        <v>806-173018</v>
      </c>
      <c r="C3441">
        <f t="shared" si="975"/>
        <v>93155045</v>
      </c>
      <c r="D3441" t="str">
        <f t="shared" si="976"/>
        <v>Checked Out</v>
      </c>
      <c r="E3441" t="str">
        <f t="shared" si="977"/>
        <v>CRS</v>
      </c>
      <c r="F3441" t="str">
        <f t="shared" si="978"/>
        <v>RACK</v>
      </c>
      <c r="G3441" t="str">
        <f t="shared" si="979"/>
        <v>SBK</v>
      </c>
      <c r="H3441">
        <f t="shared" si="980"/>
        <v>105</v>
      </c>
      <c r="I3441">
        <f t="shared" si="981"/>
        <v>42591</v>
      </c>
      <c r="J3441">
        <f t="shared" si="982"/>
        <v>42595</v>
      </c>
      <c r="K3441" t="str">
        <f t="shared" si="983"/>
        <v>NQQ1</v>
      </c>
      <c r="L3441">
        <f t="shared" si="984"/>
        <v>115</v>
      </c>
      <c r="M3441">
        <f t="shared" si="985"/>
        <v>4</v>
      </c>
      <c r="N3441">
        <f t="shared" si="986"/>
        <v>0</v>
      </c>
      <c r="O3441">
        <f t="shared" si="987"/>
        <v>0</v>
      </c>
      <c r="P3441" s="52" t="str">
        <f t="shared" si="988"/>
        <v>BOOKING.COM</v>
      </c>
      <c r="Q3441" s="52" t="str">
        <f t="shared" si="989"/>
        <v>*JBS HOTELS</v>
      </c>
      <c r="R3441" s="52" t="str">
        <f t="shared" si="990"/>
        <v>TOERKOOP REISBURO DE VEER</v>
      </c>
    </row>
    <row r="3442" spans="1:18" ht="15" customHeight="1">
      <c r="A3442" t="str">
        <f t="shared" si="973"/>
        <v>JAPANWALA, SAAID</v>
      </c>
      <c r="B3442" t="str">
        <f t="shared" si="974"/>
        <v>806-173018</v>
      </c>
      <c r="C3442">
        <f t="shared" si="975"/>
        <v>93155045</v>
      </c>
      <c r="D3442" t="str">
        <f t="shared" si="976"/>
        <v>Checked Out</v>
      </c>
      <c r="E3442" t="str">
        <f t="shared" si="977"/>
        <v>CRS</v>
      </c>
      <c r="F3442" t="str">
        <f t="shared" si="978"/>
        <v>RACK</v>
      </c>
      <c r="G3442" t="str">
        <f t="shared" si="979"/>
        <v>SBK</v>
      </c>
      <c r="H3442">
        <f t="shared" si="980"/>
        <v>105</v>
      </c>
      <c r="I3442">
        <f t="shared" si="981"/>
        <v>42591</v>
      </c>
      <c r="J3442">
        <f t="shared" si="982"/>
        <v>42595</v>
      </c>
      <c r="K3442" t="str">
        <f t="shared" si="983"/>
        <v>NQQ1</v>
      </c>
      <c r="L3442">
        <f t="shared" si="984"/>
        <v>115</v>
      </c>
      <c r="M3442">
        <f t="shared" si="985"/>
        <v>4</v>
      </c>
      <c r="N3442">
        <f t="shared" si="986"/>
        <v>0</v>
      </c>
      <c r="O3442">
        <f t="shared" si="987"/>
        <v>0</v>
      </c>
      <c r="P3442" s="52" t="str">
        <f t="shared" si="988"/>
        <v>BOOKING.COM</v>
      </c>
      <c r="Q3442" s="52" t="str">
        <f t="shared" si="989"/>
        <v>*JBS HOTELS</v>
      </c>
      <c r="R3442" s="52" t="str">
        <f t="shared" si="990"/>
        <v>TOERKOOP REISBURO DE VEER</v>
      </c>
    </row>
    <row r="3443" spans="1:18" ht="15" customHeight="1">
      <c r="A3443" t="str">
        <f t="shared" si="973"/>
        <v>JAPANWALA, SAAID</v>
      </c>
      <c r="B3443" t="str">
        <f t="shared" si="974"/>
        <v>806-173018</v>
      </c>
      <c r="C3443">
        <f t="shared" si="975"/>
        <v>93155045</v>
      </c>
      <c r="D3443" t="str">
        <f t="shared" si="976"/>
        <v>Checked Out</v>
      </c>
      <c r="E3443" t="str">
        <f t="shared" si="977"/>
        <v>CRS</v>
      </c>
      <c r="F3443" t="str">
        <f t="shared" si="978"/>
        <v>RACK</v>
      </c>
      <c r="G3443" t="str">
        <f t="shared" si="979"/>
        <v>SBK</v>
      </c>
      <c r="H3443">
        <f t="shared" si="980"/>
        <v>105</v>
      </c>
      <c r="I3443">
        <f t="shared" si="981"/>
        <v>42591</v>
      </c>
      <c r="J3443">
        <f t="shared" si="982"/>
        <v>42595</v>
      </c>
      <c r="K3443" t="str">
        <f t="shared" si="983"/>
        <v>NQQ1</v>
      </c>
      <c r="L3443">
        <f t="shared" si="984"/>
        <v>115</v>
      </c>
      <c r="M3443">
        <f t="shared" si="985"/>
        <v>4</v>
      </c>
      <c r="N3443">
        <f t="shared" si="986"/>
        <v>0</v>
      </c>
      <c r="O3443">
        <f t="shared" si="987"/>
        <v>0</v>
      </c>
      <c r="P3443" s="52" t="str">
        <f t="shared" si="988"/>
        <v>BOOKING.COM</v>
      </c>
      <c r="Q3443" s="52" t="str">
        <f t="shared" si="989"/>
        <v>*JBS HOTELS</v>
      </c>
      <c r="R3443" s="52" t="str">
        <f t="shared" si="990"/>
        <v>TOERKOOP REISBURO DE VEER</v>
      </c>
    </row>
    <row r="3444" spans="1:18" ht="15" customHeight="1">
      <c r="A3444" t="str">
        <f t="shared" si="973"/>
        <v>JAPANWALA, SAAID</v>
      </c>
      <c r="B3444" t="str">
        <f t="shared" si="974"/>
        <v>806-173018</v>
      </c>
      <c r="C3444">
        <f t="shared" si="975"/>
        <v>93155045</v>
      </c>
      <c r="D3444" t="str">
        <f t="shared" si="976"/>
        <v>Checked Out</v>
      </c>
      <c r="E3444" t="str">
        <f t="shared" si="977"/>
        <v>CRS</v>
      </c>
      <c r="F3444" t="str">
        <f t="shared" si="978"/>
        <v>RACK</v>
      </c>
      <c r="G3444" t="str">
        <f t="shared" si="979"/>
        <v>SBK</v>
      </c>
      <c r="H3444">
        <f t="shared" si="980"/>
        <v>105</v>
      </c>
      <c r="I3444">
        <f t="shared" si="981"/>
        <v>42591</v>
      </c>
      <c r="J3444">
        <f t="shared" si="982"/>
        <v>42595</v>
      </c>
      <c r="K3444" t="str">
        <f t="shared" si="983"/>
        <v>NQQ1</v>
      </c>
      <c r="L3444">
        <f t="shared" si="984"/>
        <v>115</v>
      </c>
      <c r="M3444">
        <f t="shared" si="985"/>
        <v>4</v>
      </c>
      <c r="N3444">
        <f t="shared" si="986"/>
        <v>0</v>
      </c>
      <c r="O3444">
        <f t="shared" si="987"/>
        <v>0</v>
      </c>
      <c r="P3444" s="52" t="str">
        <f t="shared" si="988"/>
        <v>BOOKING.COM</v>
      </c>
      <c r="Q3444" s="52" t="str">
        <f t="shared" si="989"/>
        <v>*JBS HOTELS</v>
      </c>
      <c r="R3444" s="52" t="str">
        <f t="shared" si="990"/>
        <v>TOERKOOP REISBURO DE VEER</v>
      </c>
    </row>
    <row r="3445" spans="1:18" ht="15" customHeight="1">
      <c r="A3445" t="str">
        <f t="shared" si="973"/>
        <v>JAPANWALA, SAAID</v>
      </c>
      <c r="B3445" t="str">
        <f t="shared" si="974"/>
        <v>806-173018</v>
      </c>
      <c r="C3445">
        <f t="shared" si="975"/>
        <v>93155045</v>
      </c>
      <c r="D3445" t="str">
        <f t="shared" si="976"/>
        <v>Checked Out</v>
      </c>
      <c r="E3445" t="str">
        <f t="shared" si="977"/>
        <v>CRS</v>
      </c>
      <c r="F3445" t="str">
        <f t="shared" si="978"/>
        <v>RACK</v>
      </c>
      <c r="G3445" t="str">
        <f t="shared" si="979"/>
        <v>SBK</v>
      </c>
      <c r="H3445">
        <f t="shared" si="980"/>
        <v>105</v>
      </c>
      <c r="I3445">
        <f t="shared" si="981"/>
        <v>42591</v>
      </c>
      <c r="J3445">
        <f t="shared" si="982"/>
        <v>42595</v>
      </c>
      <c r="K3445" t="str">
        <f t="shared" si="983"/>
        <v>NQQ1</v>
      </c>
      <c r="L3445">
        <f t="shared" si="984"/>
        <v>115</v>
      </c>
      <c r="M3445">
        <f t="shared" si="985"/>
        <v>4</v>
      </c>
      <c r="N3445">
        <f t="shared" si="986"/>
        <v>0</v>
      </c>
      <c r="O3445">
        <f t="shared" si="987"/>
        <v>0</v>
      </c>
      <c r="P3445" s="52" t="str">
        <f t="shared" si="988"/>
        <v>BOOKING.COM</v>
      </c>
      <c r="Q3445" s="52" t="str">
        <f t="shared" si="989"/>
        <v>*JBS HOTELS</v>
      </c>
      <c r="R3445" s="52" t="str">
        <f t="shared" si="990"/>
        <v>TOERKOOP REISBURO DE VEER</v>
      </c>
    </row>
    <row r="3446" spans="1:18" ht="15" customHeight="1">
      <c r="A3446" t="str">
        <f t="shared" si="973"/>
        <v>JAPANWALA, SAAID</v>
      </c>
      <c r="B3446" t="str">
        <f t="shared" si="974"/>
        <v>806-173018</v>
      </c>
      <c r="C3446">
        <f t="shared" si="975"/>
        <v>93155045</v>
      </c>
      <c r="D3446" t="str">
        <f t="shared" si="976"/>
        <v>Checked Out</v>
      </c>
      <c r="E3446" t="str">
        <f t="shared" si="977"/>
        <v>CRS</v>
      </c>
      <c r="F3446" t="str">
        <f t="shared" si="978"/>
        <v>RACK</v>
      </c>
      <c r="G3446" t="str">
        <f t="shared" si="979"/>
        <v>SBK</v>
      </c>
      <c r="H3446">
        <f t="shared" si="980"/>
        <v>105</v>
      </c>
      <c r="I3446">
        <f t="shared" si="981"/>
        <v>42591</v>
      </c>
      <c r="J3446">
        <f t="shared" si="982"/>
        <v>42595</v>
      </c>
      <c r="K3446" t="str">
        <f t="shared" si="983"/>
        <v>NQQ1</v>
      </c>
      <c r="L3446">
        <f t="shared" si="984"/>
        <v>115</v>
      </c>
      <c r="M3446">
        <f t="shared" si="985"/>
        <v>4</v>
      </c>
      <c r="N3446">
        <f t="shared" si="986"/>
        <v>0</v>
      </c>
      <c r="O3446">
        <f t="shared" si="987"/>
        <v>0</v>
      </c>
      <c r="P3446" s="52" t="str">
        <f t="shared" si="988"/>
        <v>BOOKING.COM</v>
      </c>
      <c r="Q3446" s="52" t="str">
        <f t="shared" si="989"/>
        <v>*JBS HOTELS</v>
      </c>
      <c r="R3446" s="52" t="str">
        <f t="shared" si="990"/>
        <v>TOERKOOP REISBURO DE VEER</v>
      </c>
    </row>
    <row r="3447" spans="1:18" ht="15" customHeight="1">
      <c r="A3447" t="str">
        <f t="shared" si="973"/>
        <v>JAPANWALA, SAAID</v>
      </c>
      <c r="B3447" t="str">
        <f t="shared" si="974"/>
        <v>806-173018</v>
      </c>
      <c r="C3447">
        <f t="shared" si="975"/>
        <v>93155045</v>
      </c>
      <c r="D3447" t="str">
        <f t="shared" si="976"/>
        <v>Checked Out</v>
      </c>
      <c r="E3447" t="str">
        <f t="shared" si="977"/>
        <v>CRS</v>
      </c>
      <c r="F3447" t="str">
        <f t="shared" si="978"/>
        <v>RACK</v>
      </c>
      <c r="G3447" t="str">
        <f t="shared" si="979"/>
        <v>SBK</v>
      </c>
      <c r="H3447">
        <f t="shared" si="980"/>
        <v>105</v>
      </c>
      <c r="I3447">
        <f t="shared" si="981"/>
        <v>42591</v>
      </c>
      <c r="J3447">
        <f t="shared" si="982"/>
        <v>42595</v>
      </c>
      <c r="K3447" t="str">
        <f t="shared" si="983"/>
        <v>NQQ1</v>
      </c>
      <c r="L3447">
        <f t="shared" si="984"/>
        <v>115</v>
      </c>
      <c r="M3447">
        <f t="shared" si="985"/>
        <v>4</v>
      </c>
      <c r="N3447">
        <f t="shared" si="986"/>
        <v>0</v>
      </c>
      <c r="O3447">
        <f t="shared" si="987"/>
        <v>0</v>
      </c>
      <c r="P3447" s="52" t="str">
        <f t="shared" si="988"/>
        <v>BOOKING.COM</v>
      </c>
      <c r="Q3447" s="52" t="str">
        <f t="shared" si="989"/>
        <v>*JBS HOTELS</v>
      </c>
      <c r="R3447" s="52" t="str">
        <f t="shared" si="990"/>
        <v>TOERKOOP REISBURO DE VEER</v>
      </c>
    </row>
    <row r="3448" spans="1:18" ht="15" customHeight="1">
      <c r="A3448" t="str">
        <f t="shared" si="973"/>
        <v>JAPANWALA, SAAID</v>
      </c>
      <c r="B3448" t="str">
        <f t="shared" si="974"/>
        <v>806-173018</v>
      </c>
      <c r="C3448">
        <f t="shared" si="975"/>
        <v>93155045</v>
      </c>
      <c r="D3448" t="str">
        <f t="shared" si="976"/>
        <v>Checked Out</v>
      </c>
      <c r="E3448" t="str">
        <f t="shared" si="977"/>
        <v>CRS</v>
      </c>
      <c r="F3448" t="str">
        <f t="shared" si="978"/>
        <v>RACK</v>
      </c>
      <c r="G3448" t="str">
        <f t="shared" si="979"/>
        <v>SBK</v>
      </c>
      <c r="H3448">
        <f t="shared" si="980"/>
        <v>105</v>
      </c>
      <c r="I3448">
        <f t="shared" si="981"/>
        <v>42591</v>
      </c>
      <c r="J3448">
        <f t="shared" si="982"/>
        <v>42595</v>
      </c>
      <c r="K3448" t="str">
        <f t="shared" si="983"/>
        <v>NQQ1</v>
      </c>
      <c r="L3448">
        <f t="shared" si="984"/>
        <v>115</v>
      </c>
      <c r="M3448">
        <f t="shared" si="985"/>
        <v>4</v>
      </c>
      <c r="N3448">
        <f t="shared" si="986"/>
        <v>0</v>
      </c>
      <c r="O3448">
        <f t="shared" si="987"/>
        <v>0</v>
      </c>
      <c r="P3448" s="52" t="str">
        <f t="shared" si="988"/>
        <v>BOOKING.COM</v>
      </c>
      <c r="Q3448" s="52" t="str">
        <f t="shared" si="989"/>
        <v>*JBS HOTELS</v>
      </c>
      <c r="R3448" s="52" t="str">
        <f t="shared" si="990"/>
        <v>TOERKOOP REISBURO DE VEER</v>
      </c>
    </row>
    <row r="3449" spans="1:18" ht="15" customHeight="1">
      <c r="A3449" t="str">
        <f t="shared" si="973"/>
        <v>JAPANWALA, SAAID</v>
      </c>
      <c r="B3449" t="str">
        <f t="shared" si="974"/>
        <v>806-173018</v>
      </c>
      <c r="C3449">
        <f t="shared" si="975"/>
        <v>93155045</v>
      </c>
      <c r="D3449" t="str">
        <f t="shared" si="976"/>
        <v>Checked Out</v>
      </c>
      <c r="E3449" t="str">
        <f t="shared" si="977"/>
        <v>CRS</v>
      </c>
      <c r="F3449" t="str">
        <f t="shared" si="978"/>
        <v>RACK</v>
      </c>
      <c r="G3449" t="str">
        <f t="shared" si="979"/>
        <v>SBK</v>
      </c>
      <c r="H3449">
        <f t="shared" si="980"/>
        <v>105</v>
      </c>
      <c r="I3449">
        <f t="shared" si="981"/>
        <v>42591</v>
      </c>
      <c r="J3449">
        <f t="shared" si="982"/>
        <v>42595</v>
      </c>
      <c r="K3449" t="str">
        <f t="shared" si="983"/>
        <v>NQQ1</v>
      </c>
      <c r="L3449">
        <f t="shared" si="984"/>
        <v>115</v>
      </c>
      <c r="M3449">
        <f t="shared" si="985"/>
        <v>4</v>
      </c>
      <c r="N3449">
        <f t="shared" si="986"/>
        <v>0</v>
      </c>
      <c r="O3449">
        <f t="shared" si="987"/>
        <v>0</v>
      </c>
      <c r="P3449" s="52" t="str">
        <f t="shared" si="988"/>
        <v>BOOKING.COM</v>
      </c>
      <c r="Q3449" s="52" t="str">
        <f t="shared" si="989"/>
        <v>*JBS HOTELS</v>
      </c>
      <c r="R3449" s="52" t="str">
        <f t="shared" si="990"/>
        <v>TOERKOOP REISBURO DE VEER</v>
      </c>
    </row>
    <row r="3450" spans="1:18" ht="15" customHeight="1">
      <c r="A3450" t="str">
        <f t="shared" si="973"/>
        <v>JAPANWALA, SAAID</v>
      </c>
      <c r="B3450" t="str">
        <f t="shared" si="974"/>
        <v>806-173018</v>
      </c>
      <c r="C3450">
        <f t="shared" si="975"/>
        <v>93155045</v>
      </c>
      <c r="D3450" t="str">
        <f t="shared" si="976"/>
        <v>Checked Out</v>
      </c>
      <c r="E3450" t="str">
        <f t="shared" si="977"/>
        <v>CRS</v>
      </c>
      <c r="F3450" t="str">
        <f t="shared" si="978"/>
        <v>RACK</v>
      </c>
      <c r="G3450" t="str">
        <f t="shared" si="979"/>
        <v>SBK</v>
      </c>
      <c r="H3450">
        <f t="shared" si="980"/>
        <v>105</v>
      </c>
      <c r="I3450">
        <f t="shared" si="981"/>
        <v>42591</v>
      </c>
      <c r="J3450">
        <f t="shared" si="982"/>
        <v>42595</v>
      </c>
      <c r="K3450" t="str">
        <f t="shared" si="983"/>
        <v>NQQ1</v>
      </c>
      <c r="L3450">
        <f t="shared" si="984"/>
        <v>115</v>
      </c>
      <c r="M3450">
        <f t="shared" si="985"/>
        <v>4</v>
      </c>
      <c r="N3450">
        <f t="shared" si="986"/>
        <v>0</v>
      </c>
      <c r="O3450">
        <f t="shared" si="987"/>
        <v>0</v>
      </c>
      <c r="P3450" s="52" t="str">
        <f t="shared" si="988"/>
        <v>BOOKING.COM</v>
      </c>
      <c r="Q3450" s="52" t="str">
        <f t="shared" si="989"/>
        <v>*JBS HOTELS</v>
      </c>
      <c r="R3450" s="52" t="str">
        <f t="shared" si="990"/>
        <v>TOERKOOP REISBURO DE VEER</v>
      </c>
    </row>
    <row r="3451" spans="1:18" ht="15" customHeight="1">
      <c r="A3451" t="str">
        <f t="shared" si="973"/>
        <v>JAPANWALA, SAAID</v>
      </c>
      <c r="B3451" t="str">
        <f t="shared" si="974"/>
        <v>806-173018</v>
      </c>
      <c r="C3451">
        <f t="shared" si="975"/>
        <v>93155045</v>
      </c>
      <c r="D3451" t="str">
        <f t="shared" si="976"/>
        <v>Checked Out</v>
      </c>
      <c r="E3451" t="str">
        <f t="shared" si="977"/>
        <v>CRS</v>
      </c>
      <c r="F3451" t="str">
        <f t="shared" si="978"/>
        <v>RACK</v>
      </c>
      <c r="G3451" t="str">
        <f t="shared" si="979"/>
        <v>SBK</v>
      </c>
      <c r="H3451">
        <f t="shared" si="980"/>
        <v>105</v>
      </c>
      <c r="I3451">
        <f t="shared" si="981"/>
        <v>42591</v>
      </c>
      <c r="J3451">
        <f t="shared" si="982"/>
        <v>42595</v>
      </c>
      <c r="K3451" t="str">
        <f t="shared" si="983"/>
        <v>NQQ1</v>
      </c>
      <c r="L3451">
        <f t="shared" si="984"/>
        <v>115</v>
      </c>
      <c r="M3451">
        <f t="shared" si="985"/>
        <v>4</v>
      </c>
      <c r="N3451">
        <f t="shared" si="986"/>
        <v>0</v>
      </c>
      <c r="O3451">
        <f t="shared" si="987"/>
        <v>0</v>
      </c>
      <c r="P3451" s="52" t="str">
        <f t="shared" si="988"/>
        <v>BOOKING.COM</v>
      </c>
      <c r="Q3451" s="52" t="str">
        <f t="shared" si="989"/>
        <v>*JBS HOTELS</v>
      </c>
      <c r="R3451" s="52" t="str">
        <f t="shared" si="990"/>
        <v>TOERKOOP REISBURO DE VEER</v>
      </c>
    </row>
    <row r="3452" spans="1:18" ht="15" customHeight="1">
      <c r="A3452" t="str">
        <f t="shared" si="973"/>
        <v>JAPANWALA, SAAID</v>
      </c>
      <c r="B3452" t="str">
        <f t="shared" si="974"/>
        <v>806-173018</v>
      </c>
      <c r="C3452">
        <f t="shared" si="975"/>
        <v>93155045</v>
      </c>
      <c r="D3452" t="str">
        <f t="shared" si="976"/>
        <v>Checked Out</v>
      </c>
      <c r="E3452" t="str">
        <f t="shared" si="977"/>
        <v>CRS</v>
      </c>
      <c r="F3452" t="str">
        <f t="shared" si="978"/>
        <v>RACK</v>
      </c>
      <c r="G3452" t="str">
        <f t="shared" si="979"/>
        <v>SBK</v>
      </c>
      <c r="H3452">
        <f t="shared" si="980"/>
        <v>105</v>
      </c>
      <c r="I3452">
        <f t="shared" si="981"/>
        <v>42591</v>
      </c>
      <c r="J3452">
        <f t="shared" si="982"/>
        <v>42595</v>
      </c>
      <c r="K3452" t="str">
        <f t="shared" si="983"/>
        <v>NQQ1</v>
      </c>
      <c r="L3452">
        <f t="shared" si="984"/>
        <v>115</v>
      </c>
      <c r="M3452">
        <f t="shared" si="985"/>
        <v>4</v>
      </c>
      <c r="N3452">
        <f t="shared" si="986"/>
        <v>0</v>
      </c>
      <c r="O3452">
        <f t="shared" si="987"/>
        <v>0</v>
      </c>
      <c r="P3452" s="52" t="str">
        <f t="shared" si="988"/>
        <v>BOOKING.COM</v>
      </c>
      <c r="Q3452" s="52" t="str">
        <f t="shared" si="989"/>
        <v>*JBS HOTELS</v>
      </c>
      <c r="R3452" s="52" t="str">
        <f t="shared" si="990"/>
        <v>TOERKOOP REISBURO DE VEER</v>
      </c>
    </row>
    <row r="3453" spans="1:18" ht="15" customHeight="1">
      <c r="A3453" t="str">
        <f t="shared" si="973"/>
        <v>JAPANWALA, SAAID</v>
      </c>
      <c r="B3453" t="str">
        <f t="shared" si="974"/>
        <v>806-173018</v>
      </c>
      <c r="C3453">
        <f t="shared" si="975"/>
        <v>93155045</v>
      </c>
      <c r="D3453" t="str">
        <f t="shared" si="976"/>
        <v>Checked Out</v>
      </c>
      <c r="E3453" t="str">
        <f t="shared" si="977"/>
        <v>CRS</v>
      </c>
      <c r="F3453" t="str">
        <f t="shared" si="978"/>
        <v>RACK</v>
      </c>
      <c r="G3453" t="str">
        <f t="shared" si="979"/>
        <v>SBK</v>
      </c>
      <c r="H3453">
        <f t="shared" si="980"/>
        <v>105</v>
      </c>
      <c r="I3453">
        <f t="shared" si="981"/>
        <v>42591</v>
      </c>
      <c r="J3453">
        <f t="shared" si="982"/>
        <v>42595</v>
      </c>
      <c r="K3453" t="str">
        <f t="shared" si="983"/>
        <v>NQQ1</v>
      </c>
      <c r="L3453">
        <f t="shared" si="984"/>
        <v>115</v>
      </c>
      <c r="M3453">
        <f t="shared" si="985"/>
        <v>4</v>
      </c>
      <c r="N3453">
        <f t="shared" si="986"/>
        <v>0</v>
      </c>
      <c r="O3453">
        <f t="shared" si="987"/>
        <v>0</v>
      </c>
      <c r="P3453" s="52" t="str">
        <f t="shared" si="988"/>
        <v>BOOKING.COM</v>
      </c>
      <c r="Q3453" s="52" t="str">
        <f t="shared" si="989"/>
        <v>*JBS HOTELS</v>
      </c>
      <c r="R3453" s="52" t="str">
        <f t="shared" si="990"/>
        <v>TOERKOOP REISBURO DE VEER</v>
      </c>
    </row>
    <row r="3454" spans="1:18" ht="15" customHeight="1">
      <c r="A3454" t="str">
        <f t="shared" si="973"/>
        <v>JAPANWALA, SAAID</v>
      </c>
      <c r="B3454" t="str">
        <f t="shared" si="974"/>
        <v>806-173018</v>
      </c>
      <c r="C3454">
        <f t="shared" si="975"/>
        <v>93155045</v>
      </c>
      <c r="D3454" t="str">
        <f t="shared" si="976"/>
        <v>Checked Out</v>
      </c>
      <c r="E3454" t="str">
        <f t="shared" si="977"/>
        <v>CRS</v>
      </c>
      <c r="F3454" t="str">
        <f t="shared" si="978"/>
        <v>RACK</v>
      </c>
      <c r="G3454" t="str">
        <f t="shared" si="979"/>
        <v>SBK</v>
      </c>
      <c r="H3454">
        <f t="shared" si="980"/>
        <v>105</v>
      </c>
      <c r="I3454">
        <f t="shared" si="981"/>
        <v>42591</v>
      </c>
      <c r="J3454">
        <f t="shared" si="982"/>
        <v>42595</v>
      </c>
      <c r="K3454" t="str">
        <f t="shared" si="983"/>
        <v>NQQ1</v>
      </c>
      <c r="L3454">
        <f t="shared" si="984"/>
        <v>115</v>
      </c>
      <c r="M3454">
        <f t="shared" si="985"/>
        <v>4</v>
      </c>
      <c r="N3454">
        <f t="shared" si="986"/>
        <v>0</v>
      </c>
      <c r="O3454">
        <f t="shared" si="987"/>
        <v>0</v>
      </c>
      <c r="P3454" s="52" t="str">
        <f t="shared" si="988"/>
        <v>BOOKING.COM</v>
      </c>
      <c r="Q3454" s="52" t="str">
        <f t="shared" si="989"/>
        <v>*JBS HOTELS</v>
      </c>
      <c r="R3454" s="52" t="str">
        <f t="shared" si="990"/>
        <v>TOERKOOP REISBURO DE VEER</v>
      </c>
    </row>
    <row r="3455" spans="1:18" ht="15" customHeight="1">
      <c r="A3455" t="str">
        <f t="shared" si="973"/>
        <v>JAPANWALA, SAAID</v>
      </c>
      <c r="B3455" t="str">
        <f t="shared" si="974"/>
        <v>806-173018</v>
      </c>
      <c r="C3455">
        <f t="shared" si="975"/>
        <v>93155045</v>
      </c>
      <c r="D3455" t="str">
        <f t="shared" si="976"/>
        <v>Checked Out</v>
      </c>
      <c r="E3455" t="str">
        <f t="shared" si="977"/>
        <v>CRS</v>
      </c>
      <c r="F3455" t="str">
        <f t="shared" si="978"/>
        <v>RACK</v>
      </c>
      <c r="G3455" t="str">
        <f t="shared" si="979"/>
        <v>SBK</v>
      </c>
      <c r="H3455">
        <f t="shared" si="980"/>
        <v>105</v>
      </c>
      <c r="I3455">
        <f t="shared" si="981"/>
        <v>42591</v>
      </c>
      <c r="J3455">
        <f t="shared" si="982"/>
        <v>42595</v>
      </c>
      <c r="K3455" t="str">
        <f t="shared" si="983"/>
        <v>NQQ1</v>
      </c>
      <c r="L3455">
        <f t="shared" si="984"/>
        <v>115</v>
      </c>
      <c r="M3455">
        <f t="shared" si="985"/>
        <v>4</v>
      </c>
      <c r="N3455">
        <f t="shared" si="986"/>
        <v>0</v>
      </c>
      <c r="O3455">
        <f t="shared" si="987"/>
        <v>0</v>
      </c>
      <c r="P3455" s="52" t="str">
        <f t="shared" si="988"/>
        <v>BOOKING.COM</v>
      </c>
      <c r="Q3455" s="52" t="str">
        <f t="shared" si="989"/>
        <v>*JBS HOTELS</v>
      </c>
      <c r="R3455" s="52" t="str">
        <f t="shared" si="990"/>
        <v>TOERKOOP REISBURO DE VEER</v>
      </c>
    </row>
    <row r="3456" spans="1:18" ht="15" customHeight="1">
      <c r="A3456" t="str">
        <f t="shared" si="973"/>
        <v>JAPANWALA, SAAID</v>
      </c>
      <c r="B3456" t="str">
        <f t="shared" si="974"/>
        <v>806-173018</v>
      </c>
      <c r="C3456">
        <f t="shared" si="975"/>
        <v>93155045</v>
      </c>
      <c r="D3456" t="str">
        <f t="shared" si="976"/>
        <v>Checked Out</v>
      </c>
      <c r="E3456" t="str">
        <f t="shared" si="977"/>
        <v>CRS</v>
      </c>
      <c r="F3456" t="str">
        <f t="shared" si="978"/>
        <v>RACK</v>
      </c>
      <c r="G3456" t="str">
        <f t="shared" si="979"/>
        <v>SBK</v>
      </c>
      <c r="H3456">
        <f t="shared" si="980"/>
        <v>105</v>
      </c>
      <c r="I3456">
        <f t="shared" si="981"/>
        <v>42591</v>
      </c>
      <c r="J3456">
        <f t="shared" si="982"/>
        <v>42595</v>
      </c>
      <c r="K3456" t="str">
        <f t="shared" si="983"/>
        <v>NQQ1</v>
      </c>
      <c r="L3456">
        <f t="shared" si="984"/>
        <v>115</v>
      </c>
      <c r="M3456">
        <f t="shared" si="985"/>
        <v>4</v>
      </c>
      <c r="N3456">
        <f t="shared" si="986"/>
        <v>0</v>
      </c>
      <c r="O3456">
        <f t="shared" si="987"/>
        <v>0</v>
      </c>
      <c r="P3456" s="52" t="str">
        <f t="shared" si="988"/>
        <v>BOOKING.COM</v>
      </c>
      <c r="Q3456" s="52" t="str">
        <f t="shared" si="989"/>
        <v>*JBS HOTELS</v>
      </c>
      <c r="R3456" s="52" t="str">
        <f t="shared" si="990"/>
        <v>TOERKOOP REISBURO DE VEER</v>
      </c>
    </row>
    <row r="3457" spans="1:18" ht="15" customHeight="1">
      <c r="A3457" t="str">
        <f t="shared" si="973"/>
        <v>JAPANWALA, SAAID</v>
      </c>
      <c r="B3457" t="str">
        <f t="shared" si="974"/>
        <v>806-173018</v>
      </c>
      <c r="C3457">
        <f t="shared" si="975"/>
        <v>93155045</v>
      </c>
      <c r="D3457" t="str">
        <f t="shared" si="976"/>
        <v>Checked Out</v>
      </c>
      <c r="E3457" t="str">
        <f t="shared" si="977"/>
        <v>CRS</v>
      </c>
      <c r="F3457" t="str">
        <f t="shared" si="978"/>
        <v>RACK</v>
      </c>
      <c r="G3457" t="str">
        <f t="shared" si="979"/>
        <v>SBK</v>
      </c>
      <c r="H3457">
        <f t="shared" si="980"/>
        <v>105</v>
      </c>
      <c r="I3457">
        <f t="shared" si="981"/>
        <v>42591</v>
      </c>
      <c r="J3457">
        <f t="shared" si="982"/>
        <v>42595</v>
      </c>
      <c r="K3457" t="str">
        <f t="shared" si="983"/>
        <v>NQQ1</v>
      </c>
      <c r="L3457">
        <f t="shared" si="984"/>
        <v>115</v>
      </c>
      <c r="M3457">
        <f t="shared" si="985"/>
        <v>4</v>
      </c>
      <c r="N3457">
        <f t="shared" si="986"/>
        <v>0</v>
      </c>
      <c r="O3457">
        <f t="shared" si="987"/>
        <v>0</v>
      </c>
      <c r="P3457" s="52" t="str">
        <f t="shared" si="988"/>
        <v>BOOKING.COM</v>
      </c>
      <c r="Q3457" s="52" t="str">
        <f t="shared" si="989"/>
        <v>*JBS HOTELS</v>
      </c>
      <c r="R3457" s="52" t="str">
        <f t="shared" si="990"/>
        <v>TOERKOOP REISBURO DE VEER</v>
      </c>
    </row>
    <row r="3458" spans="1:18" ht="15" customHeight="1">
      <c r="A3458" t="str">
        <f t="shared" si="973"/>
        <v>JAPANWALA, SAAID</v>
      </c>
      <c r="B3458" t="str">
        <f t="shared" si="974"/>
        <v>806-173018</v>
      </c>
      <c r="C3458">
        <f t="shared" si="975"/>
        <v>93155045</v>
      </c>
      <c r="D3458" t="str">
        <f t="shared" si="976"/>
        <v>Checked Out</v>
      </c>
      <c r="E3458" t="str">
        <f t="shared" si="977"/>
        <v>CRS</v>
      </c>
      <c r="F3458" t="str">
        <f t="shared" si="978"/>
        <v>RACK</v>
      </c>
      <c r="G3458" t="str">
        <f t="shared" si="979"/>
        <v>SBK</v>
      </c>
      <c r="H3458">
        <f t="shared" si="980"/>
        <v>105</v>
      </c>
      <c r="I3458">
        <f t="shared" si="981"/>
        <v>42591</v>
      </c>
      <c r="J3458">
        <f t="shared" si="982"/>
        <v>42595</v>
      </c>
      <c r="K3458" t="str">
        <f t="shared" si="983"/>
        <v>NQQ1</v>
      </c>
      <c r="L3458">
        <f t="shared" si="984"/>
        <v>115</v>
      </c>
      <c r="M3458">
        <f t="shared" si="985"/>
        <v>4</v>
      </c>
      <c r="N3458">
        <f t="shared" si="986"/>
        <v>0</v>
      </c>
      <c r="O3458">
        <f t="shared" si="987"/>
        <v>0</v>
      </c>
      <c r="P3458" s="52" t="str">
        <f t="shared" si="988"/>
        <v>BOOKING.COM</v>
      </c>
      <c r="Q3458" s="52" t="str">
        <f t="shared" si="989"/>
        <v>*JBS HOTELS</v>
      </c>
      <c r="R3458" s="52" t="str">
        <f t="shared" si="990"/>
        <v>TOERKOOP REISBURO DE VEER</v>
      </c>
    </row>
    <row r="3459" spans="1:18" ht="15" customHeight="1">
      <c r="A3459" t="str">
        <f t="shared" si="973"/>
        <v>JAPANWALA, SAAID</v>
      </c>
      <c r="B3459" t="str">
        <f t="shared" si="974"/>
        <v>806-173018</v>
      </c>
      <c r="C3459">
        <f t="shared" si="975"/>
        <v>93155045</v>
      </c>
      <c r="D3459" t="str">
        <f t="shared" si="976"/>
        <v>Checked Out</v>
      </c>
      <c r="E3459" t="str">
        <f t="shared" si="977"/>
        <v>CRS</v>
      </c>
      <c r="F3459" t="str">
        <f t="shared" si="978"/>
        <v>RACK</v>
      </c>
      <c r="G3459" t="str">
        <f t="shared" si="979"/>
        <v>SBK</v>
      </c>
      <c r="H3459">
        <f t="shared" si="980"/>
        <v>105</v>
      </c>
      <c r="I3459">
        <f t="shared" si="981"/>
        <v>42591</v>
      </c>
      <c r="J3459">
        <f t="shared" si="982"/>
        <v>42595</v>
      </c>
      <c r="K3459" t="str">
        <f t="shared" si="983"/>
        <v>NQQ1</v>
      </c>
      <c r="L3459">
        <f t="shared" si="984"/>
        <v>115</v>
      </c>
      <c r="M3459">
        <f t="shared" si="985"/>
        <v>4</v>
      </c>
      <c r="N3459">
        <f t="shared" si="986"/>
        <v>0</v>
      </c>
      <c r="O3459">
        <f t="shared" si="987"/>
        <v>0</v>
      </c>
      <c r="P3459" s="52" t="str">
        <f t="shared" si="988"/>
        <v>BOOKING.COM</v>
      </c>
      <c r="Q3459" s="52" t="str">
        <f t="shared" si="989"/>
        <v>*JBS HOTELS</v>
      </c>
      <c r="R3459" s="52" t="str">
        <f t="shared" si="990"/>
        <v>TOERKOOP REISBURO DE VEER</v>
      </c>
    </row>
    <row r="3460" spans="1:18" ht="15" customHeight="1">
      <c r="A3460" t="str">
        <f t="shared" si="973"/>
        <v>JAPANWALA, SAAID</v>
      </c>
      <c r="B3460" t="str">
        <f t="shared" si="974"/>
        <v>806-173018</v>
      </c>
      <c r="C3460">
        <f t="shared" si="975"/>
        <v>93155045</v>
      </c>
      <c r="D3460" t="str">
        <f t="shared" si="976"/>
        <v>Checked Out</v>
      </c>
      <c r="E3460" t="str">
        <f t="shared" si="977"/>
        <v>CRS</v>
      </c>
      <c r="F3460" t="str">
        <f t="shared" si="978"/>
        <v>RACK</v>
      </c>
      <c r="G3460" t="str">
        <f t="shared" si="979"/>
        <v>SBK</v>
      </c>
      <c r="H3460">
        <f t="shared" si="980"/>
        <v>105</v>
      </c>
      <c r="I3460">
        <f t="shared" si="981"/>
        <v>42591</v>
      </c>
      <c r="J3460">
        <f t="shared" si="982"/>
        <v>42595</v>
      </c>
      <c r="K3460" t="str">
        <f t="shared" si="983"/>
        <v>NQQ1</v>
      </c>
      <c r="L3460">
        <f t="shared" si="984"/>
        <v>115</v>
      </c>
      <c r="M3460">
        <f t="shared" si="985"/>
        <v>4</v>
      </c>
      <c r="N3460">
        <f t="shared" si="986"/>
        <v>0</v>
      </c>
      <c r="O3460">
        <f t="shared" si="987"/>
        <v>0</v>
      </c>
      <c r="P3460" s="52" t="str">
        <f t="shared" si="988"/>
        <v>BOOKING.COM</v>
      </c>
      <c r="Q3460" s="52" t="str">
        <f t="shared" si="989"/>
        <v>*JBS HOTELS</v>
      </c>
      <c r="R3460" s="52" t="str">
        <f t="shared" si="990"/>
        <v>TOERKOOP REISBURO DE VEER</v>
      </c>
    </row>
    <row r="3461" spans="1:18" ht="15" customHeight="1">
      <c r="A3461" t="str">
        <f t="shared" si="973"/>
        <v>JAPANWALA, SAAID</v>
      </c>
      <c r="B3461" t="str">
        <f t="shared" si="974"/>
        <v>806-173018</v>
      </c>
      <c r="C3461">
        <f t="shared" si="975"/>
        <v>93155045</v>
      </c>
      <c r="D3461" t="str">
        <f t="shared" si="976"/>
        <v>Checked Out</v>
      </c>
      <c r="E3461" t="str">
        <f t="shared" si="977"/>
        <v>CRS</v>
      </c>
      <c r="F3461" t="str">
        <f t="shared" si="978"/>
        <v>RACK</v>
      </c>
      <c r="G3461" t="str">
        <f t="shared" si="979"/>
        <v>SBK</v>
      </c>
      <c r="H3461">
        <f t="shared" si="980"/>
        <v>105</v>
      </c>
      <c r="I3461">
        <f t="shared" si="981"/>
        <v>42591</v>
      </c>
      <c r="J3461">
        <f t="shared" si="982"/>
        <v>42595</v>
      </c>
      <c r="K3461" t="str">
        <f t="shared" si="983"/>
        <v>NQQ1</v>
      </c>
      <c r="L3461">
        <f t="shared" si="984"/>
        <v>115</v>
      </c>
      <c r="M3461">
        <f t="shared" si="985"/>
        <v>4</v>
      </c>
      <c r="N3461">
        <f t="shared" si="986"/>
        <v>0</v>
      </c>
      <c r="O3461">
        <f t="shared" si="987"/>
        <v>0</v>
      </c>
      <c r="P3461" s="52" t="str">
        <f t="shared" si="988"/>
        <v>BOOKING.COM</v>
      </c>
      <c r="Q3461" s="52" t="str">
        <f t="shared" si="989"/>
        <v>*JBS HOTELS</v>
      </c>
      <c r="R3461" s="52" t="str">
        <f t="shared" si="990"/>
        <v>TOERKOOP REISBURO DE VEER</v>
      </c>
    </row>
    <row r="3462" spans="1:18" ht="15" customHeight="1">
      <c r="A3462" t="str">
        <f t="shared" si="973"/>
        <v>JAPANWALA, SAAID</v>
      </c>
      <c r="B3462" t="str">
        <f t="shared" si="974"/>
        <v>806-173018</v>
      </c>
      <c r="C3462">
        <f t="shared" si="975"/>
        <v>93155045</v>
      </c>
      <c r="D3462" t="str">
        <f t="shared" si="976"/>
        <v>Checked Out</v>
      </c>
      <c r="E3462" t="str">
        <f t="shared" si="977"/>
        <v>CRS</v>
      </c>
      <c r="F3462" t="str">
        <f t="shared" si="978"/>
        <v>RACK</v>
      </c>
      <c r="G3462" t="str">
        <f t="shared" si="979"/>
        <v>SBK</v>
      </c>
      <c r="H3462">
        <f t="shared" si="980"/>
        <v>105</v>
      </c>
      <c r="I3462">
        <f t="shared" si="981"/>
        <v>42591</v>
      </c>
      <c r="J3462">
        <f t="shared" si="982"/>
        <v>42595</v>
      </c>
      <c r="K3462" t="str">
        <f t="shared" si="983"/>
        <v>NQQ1</v>
      </c>
      <c r="L3462">
        <f t="shared" si="984"/>
        <v>115</v>
      </c>
      <c r="M3462">
        <f t="shared" si="985"/>
        <v>4</v>
      </c>
      <c r="N3462">
        <f t="shared" si="986"/>
        <v>0</v>
      </c>
      <c r="O3462">
        <f t="shared" si="987"/>
        <v>0</v>
      </c>
      <c r="P3462" s="52" t="str">
        <f t="shared" si="988"/>
        <v>BOOKING.COM</v>
      </c>
      <c r="Q3462" s="52" t="str">
        <f t="shared" si="989"/>
        <v>*JBS HOTELS</v>
      </c>
      <c r="R3462" s="52" t="str">
        <f t="shared" si="990"/>
        <v>TOERKOOP REISBURO DE VEER</v>
      </c>
    </row>
    <row r="3463" spans="1:18" ht="15" customHeight="1">
      <c r="A3463" t="str">
        <f t="shared" si="973"/>
        <v>JAPANWALA, SAAID</v>
      </c>
      <c r="B3463" t="str">
        <f t="shared" si="974"/>
        <v>806-173018</v>
      </c>
      <c r="C3463">
        <f t="shared" si="975"/>
        <v>93155045</v>
      </c>
      <c r="D3463" t="str">
        <f t="shared" si="976"/>
        <v>Checked Out</v>
      </c>
      <c r="E3463" t="str">
        <f t="shared" si="977"/>
        <v>CRS</v>
      </c>
      <c r="F3463" t="str">
        <f t="shared" si="978"/>
        <v>RACK</v>
      </c>
      <c r="G3463" t="str">
        <f t="shared" si="979"/>
        <v>SBK</v>
      </c>
      <c r="H3463">
        <f t="shared" si="980"/>
        <v>105</v>
      </c>
      <c r="I3463">
        <f t="shared" si="981"/>
        <v>42591</v>
      </c>
      <c r="J3463">
        <f t="shared" si="982"/>
        <v>42595</v>
      </c>
      <c r="K3463" t="str">
        <f t="shared" si="983"/>
        <v>NQQ1</v>
      </c>
      <c r="L3463">
        <f t="shared" si="984"/>
        <v>115</v>
      </c>
      <c r="M3463">
        <f t="shared" si="985"/>
        <v>4</v>
      </c>
      <c r="N3463">
        <f t="shared" si="986"/>
        <v>0</v>
      </c>
      <c r="O3463">
        <f t="shared" si="987"/>
        <v>0</v>
      </c>
      <c r="P3463" s="52" t="str">
        <f t="shared" si="988"/>
        <v>BOOKING.COM</v>
      </c>
      <c r="Q3463" s="52" t="str">
        <f t="shared" si="989"/>
        <v>*JBS HOTELS</v>
      </c>
      <c r="R3463" s="52" t="str">
        <f t="shared" si="990"/>
        <v>TOERKOOP REISBURO DE VEER</v>
      </c>
    </row>
    <row r="3464" spans="1:18" ht="15" customHeight="1">
      <c r="A3464" t="str">
        <f t="shared" si="973"/>
        <v>JAPANWALA, SAAID</v>
      </c>
      <c r="B3464" t="str">
        <f t="shared" si="974"/>
        <v>806-173018</v>
      </c>
      <c r="C3464">
        <f t="shared" si="975"/>
        <v>93155045</v>
      </c>
      <c r="D3464" t="str">
        <f t="shared" si="976"/>
        <v>Checked Out</v>
      </c>
      <c r="E3464" t="str">
        <f t="shared" si="977"/>
        <v>CRS</v>
      </c>
      <c r="F3464" t="str">
        <f t="shared" si="978"/>
        <v>RACK</v>
      </c>
      <c r="G3464" t="str">
        <f t="shared" si="979"/>
        <v>SBK</v>
      </c>
      <c r="H3464">
        <f t="shared" si="980"/>
        <v>105</v>
      </c>
      <c r="I3464">
        <f t="shared" si="981"/>
        <v>42591</v>
      </c>
      <c r="J3464">
        <f t="shared" si="982"/>
        <v>42595</v>
      </c>
      <c r="K3464" t="str">
        <f t="shared" si="983"/>
        <v>NQQ1</v>
      </c>
      <c r="L3464">
        <f t="shared" si="984"/>
        <v>115</v>
      </c>
      <c r="M3464">
        <f t="shared" si="985"/>
        <v>4</v>
      </c>
      <c r="N3464">
        <f t="shared" si="986"/>
        <v>0</v>
      </c>
      <c r="O3464">
        <f t="shared" si="987"/>
        <v>0</v>
      </c>
      <c r="P3464" s="52" t="str">
        <f t="shared" si="988"/>
        <v>BOOKING.COM</v>
      </c>
      <c r="Q3464" s="52" t="str">
        <f t="shared" si="989"/>
        <v>*JBS HOTELS</v>
      </c>
      <c r="R3464" s="52" t="str">
        <f t="shared" si="990"/>
        <v>TOERKOOP REISBURO DE VEER</v>
      </c>
    </row>
    <row r="3465" spans="1:18" ht="15" customHeight="1">
      <c r="A3465" t="str">
        <f t="shared" si="973"/>
        <v>JAPANWALA, SAAID</v>
      </c>
      <c r="B3465" t="str">
        <f t="shared" si="974"/>
        <v>806-173018</v>
      </c>
      <c r="C3465">
        <f t="shared" si="975"/>
        <v>93155045</v>
      </c>
      <c r="D3465" t="str">
        <f t="shared" si="976"/>
        <v>Checked Out</v>
      </c>
      <c r="E3465" t="str">
        <f t="shared" si="977"/>
        <v>CRS</v>
      </c>
      <c r="F3465" t="str">
        <f t="shared" si="978"/>
        <v>RACK</v>
      </c>
      <c r="G3465" t="str">
        <f t="shared" si="979"/>
        <v>SBK</v>
      </c>
      <c r="H3465">
        <f t="shared" si="980"/>
        <v>105</v>
      </c>
      <c r="I3465">
        <f t="shared" si="981"/>
        <v>42591</v>
      </c>
      <c r="J3465">
        <f t="shared" si="982"/>
        <v>42595</v>
      </c>
      <c r="K3465" t="str">
        <f t="shared" si="983"/>
        <v>NQQ1</v>
      </c>
      <c r="L3465">
        <f t="shared" si="984"/>
        <v>115</v>
      </c>
      <c r="M3465">
        <f t="shared" si="985"/>
        <v>4</v>
      </c>
      <c r="N3465">
        <f t="shared" si="986"/>
        <v>0</v>
      </c>
      <c r="O3465">
        <f t="shared" si="987"/>
        <v>0</v>
      </c>
      <c r="P3465" s="52" t="str">
        <f t="shared" si="988"/>
        <v>BOOKING.COM</v>
      </c>
      <c r="Q3465" s="52" t="str">
        <f t="shared" si="989"/>
        <v>*JBS HOTELS</v>
      </c>
      <c r="R3465" s="52" t="str">
        <f t="shared" si="990"/>
        <v>TOERKOOP REISBURO DE VEER</v>
      </c>
    </row>
    <row r="3466" spans="1:18" ht="15" customHeight="1">
      <c r="A3466" t="str">
        <f t="shared" si="973"/>
        <v>JAPANWALA, SAAID</v>
      </c>
      <c r="B3466" t="str">
        <f t="shared" si="974"/>
        <v>806-173018</v>
      </c>
      <c r="C3466">
        <f t="shared" si="975"/>
        <v>93155045</v>
      </c>
      <c r="D3466" t="str">
        <f t="shared" si="976"/>
        <v>Checked Out</v>
      </c>
      <c r="E3466" t="str">
        <f t="shared" si="977"/>
        <v>CRS</v>
      </c>
      <c r="F3466" t="str">
        <f t="shared" si="978"/>
        <v>RACK</v>
      </c>
      <c r="G3466" t="str">
        <f t="shared" si="979"/>
        <v>SBK</v>
      </c>
      <c r="H3466">
        <f t="shared" si="980"/>
        <v>105</v>
      </c>
      <c r="I3466">
        <f t="shared" si="981"/>
        <v>42591</v>
      </c>
      <c r="J3466">
        <f t="shared" si="982"/>
        <v>42595</v>
      </c>
      <c r="K3466" t="str">
        <f t="shared" si="983"/>
        <v>NQQ1</v>
      </c>
      <c r="L3466">
        <f t="shared" si="984"/>
        <v>115</v>
      </c>
      <c r="M3466">
        <f t="shared" si="985"/>
        <v>4</v>
      </c>
      <c r="N3466">
        <f t="shared" si="986"/>
        <v>0</v>
      </c>
      <c r="O3466">
        <f t="shared" si="987"/>
        <v>0</v>
      </c>
      <c r="P3466" s="52" t="str">
        <f t="shared" si="988"/>
        <v>BOOKING.COM</v>
      </c>
      <c r="Q3466" s="52" t="str">
        <f t="shared" si="989"/>
        <v>*JBS HOTELS</v>
      </c>
      <c r="R3466" s="52" t="str">
        <f t="shared" si="990"/>
        <v>TOERKOOP REISBURO DE VEER</v>
      </c>
    </row>
    <row r="3467" spans="1:18" ht="15" customHeight="1">
      <c r="A3467" t="str">
        <f t="shared" si="973"/>
        <v>JAPANWALA, SAAID</v>
      </c>
      <c r="B3467" t="str">
        <f t="shared" si="974"/>
        <v>806-173018</v>
      </c>
      <c r="C3467">
        <f t="shared" si="975"/>
        <v>93155045</v>
      </c>
      <c r="D3467" t="str">
        <f t="shared" si="976"/>
        <v>Checked Out</v>
      </c>
      <c r="E3467" t="str">
        <f t="shared" si="977"/>
        <v>CRS</v>
      </c>
      <c r="F3467" t="str">
        <f t="shared" si="978"/>
        <v>RACK</v>
      </c>
      <c r="G3467" t="str">
        <f t="shared" si="979"/>
        <v>SBK</v>
      </c>
      <c r="H3467">
        <f t="shared" si="980"/>
        <v>105</v>
      </c>
      <c r="I3467">
        <f t="shared" si="981"/>
        <v>42591</v>
      </c>
      <c r="J3467">
        <f t="shared" si="982"/>
        <v>42595</v>
      </c>
      <c r="K3467" t="str">
        <f t="shared" si="983"/>
        <v>NQQ1</v>
      </c>
      <c r="L3467">
        <f t="shared" si="984"/>
        <v>115</v>
      </c>
      <c r="M3467">
        <f t="shared" si="985"/>
        <v>4</v>
      </c>
      <c r="N3467">
        <f t="shared" si="986"/>
        <v>0</v>
      </c>
      <c r="O3467">
        <f t="shared" si="987"/>
        <v>0</v>
      </c>
      <c r="P3467" s="52" t="str">
        <f t="shared" si="988"/>
        <v>BOOKING.COM</v>
      </c>
      <c r="Q3467" s="52" t="str">
        <f t="shared" si="989"/>
        <v>*JBS HOTELS</v>
      </c>
      <c r="R3467" s="52" t="str">
        <f t="shared" si="990"/>
        <v>TOERKOOP REISBURO DE VEER</v>
      </c>
    </row>
    <row r="3468" spans="1:18" ht="15" customHeight="1">
      <c r="A3468" t="str">
        <f t="shared" si="973"/>
        <v>JAPANWALA, SAAID</v>
      </c>
      <c r="B3468" t="str">
        <f t="shared" si="974"/>
        <v>806-173018</v>
      </c>
      <c r="C3468">
        <f t="shared" si="975"/>
        <v>93155045</v>
      </c>
      <c r="D3468" t="str">
        <f t="shared" si="976"/>
        <v>Checked Out</v>
      </c>
      <c r="E3468" t="str">
        <f t="shared" si="977"/>
        <v>CRS</v>
      </c>
      <c r="F3468" t="str">
        <f t="shared" si="978"/>
        <v>RACK</v>
      </c>
      <c r="G3468" t="str">
        <f t="shared" si="979"/>
        <v>SBK</v>
      </c>
      <c r="H3468">
        <f t="shared" si="980"/>
        <v>105</v>
      </c>
      <c r="I3468">
        <f t="shared" si="981"/>
        <v>42591</v>
      </c>
      <c r="J3468">
        <f t="shared" si="982"/>
        <v>42595</v>
      </c>
      <c r="K3468" t="str">
        <f t="shared" si="983"/>
        <v>NQQ1</v>
      </c>
      <c r="L3468">
        <f t="shared" si="984"/>
        <v>115</v>
      </c>
      <c r="M3468">
        <f t="shared" si="985"/>
        <v>4</v>
      </c>
      <c r="N3468">
        <f t="shared" si="986"/>
        <v>0</v>
      </c>
      <c r="O3468">
        <f t="shared" si="987"/>
        <v>0</v>
      </c>
      <c r="P3468" s="52" t="str">
        <f t="shared" si="988"/>
        <v>BOOKING.COM</v>
      </c>
      <c r="Q3468" s="52" t="str">
        <f t="shared" si="989"/>
        <v>*JBS HOTELS</v>
      </c>
      <c r="R3468" s="52" t="str">
        <f t="shared" si="990"/>
        <v>TOERKOOP REISBURO DE VEER</v>
      </c>
    </row>
    <row r="3469" spans="1:18" ht="15" customHeight="1">
      <c r="A3469" t="str">
        <f t="shared" si="973"/>
        <v>JAPANWALA, SAAID</v>
      </c>
      <c r="B3469" t="str">
        <f t="shared" si="974"/>
        <v>806-173018</v>
      </c>
      <c r="C3469">
        <f t="shared" si="975"/>
        <v>93155045</v>
      </c>
      <c r="D3469" t="str">
        <f t="shared" si="976"/>
        <v>Checked Out</v>
      </c>
      <c r="E3469" t="str">
        <f t="shared" si="977"/>
        <v>CRS</v>
      </c>
      <c r="F3469" t="str">
        <f t="shared" si="978"/>
        <v>RACK</v>
      </c>
      <c r="G3469" t="str">
        <f t="shared" si="979"/>
        <v>SBK</v>
      </c>
      <c r="H3469">
        <f t="shared" si="980"/>
        <v>105</v>
      </c>
      <c r="I3469">
        <f t="shared" si="981"/>
        <v>42591</v>
      </c>
      <c r="J3469">
        <f t="shared" si="982"/>
        <v>42595</v>
      </c>
      <c r="K3469" t="str">
        <f t="shared" si="983"/>
        <v>NQQ1</v>
      </c>
      <c r="L3469">
        <f t="shared" si="984"/>
        <v>115</v>
      </c>
      <c r="M3469">
        <f t="shared" si="985"/>
        <v>4</v>
      </c>
      <c r="N3469">
        <f t="shared" si="986"/>
        <v>0</v>
      </c>
      <c r="O3469">
        <f t="shared" si="987"/>
        <v>0</v>
      </c>
      <c r="P3469" s="52" t="str">
        <f t="shared" si="988"/>
        <v>BOOKING.COM</v>
      </c>
      <c r="Q3469" s="52" t="str">
        <f t="shared" si="989"/>
        <v>*JBS HOTELS</v>
      </c>
      <c r="R3469" s="52" t="str">
        <f t="shared" si="990"/>
        <v>TOERKOOP REISBURO DE VEER</v>
      </c>
    </row>
    <row r="3470" spans="1:18" ht="15" customHeight="1">
      <c r="A3470" t="str">
        <f t="shared" si="973"/>
        <v>JAPANWALA, SAAID</v>
      </c>
      <c r="B3470" t="str">
        <f t="shared" si="974"/>
        <v>806-173018</v>
      </c>
      <c r="C3470">
        <f t="shared" si="975"/>
        <v>93155045</v>
      </c>
      <c r="D3470" t="str">
        <f t="shared" si="976"/>
        <v>Checked Out</v>
      </c>
      <c r="E3470" t="str">
        <f t="shared" si="977"/>
        <v>CRS</v>
      </c>
      <c r="F3470" t="str">
        <f t="shared" si="978"/>
        <v>RACK</v>
      </c>
      <c r="G3470" t="str">
        <f t="shared" si="979"/>
        <v>SBK</v>
      </c>
      <c r="H3470">
        <f t="shared" si="980"/>
        <v>105</v>
      </c>
      <c r="I3470">
        <f t="shared" si="981"/>
        <v>42591</v>
      </c>
      <c r="J3470">
        <f t="shared" si="982"/>
        <v>42595</v>
      </c>
      <c r="K3470" t="str">
        <f t="shared" si="983"/>
        <v>NQQ1</v>
      </c>
      <c r="L3470">
        <f t="shared" si="984"/>
        <v>115</v>
      </c>
      <c r="M3470">
        <f t="shared" si="985"/>
        <v>4</v>
      </c>
      <c r="N3470">
        <f t="shared" si="986"/>
        <v>0</v>
      </c>
      <c r="O3470">
        <f t="shared" si="987"/>
        <v>0</v>
      </c>
      <c r="P3470" s="52" t="str">
        <f t="shared" si="988"/>
        <v>BOOKING.COM</v>
      </c>
      <c r="Q3470" s="52" t="str">
        <f t="shared" si="989"/>
        <v>*JBS HOTELS</v>
      </c>
      <c r="R3470" s="52" t="str">
        <f t="shared" si="990"/>
        <v>TOERKOOP REISBURO DE VEER</v>
      </c>
    </row>
    <row r="3471" spans="1:18" ht="15" customHeight="1">
      <c r="A3471" t="str">
        <f t="shared" si="973"/>
        <v>JAPANWALA, SAAID</v>
      </c>
      <c r="B3471" t="str">
        <f t="shared" si="974"/>
        <v>806-173018</v>
      </c>
      <c r="C3471">
        <f t="shared" si="975"/>
        <v>93155045</v>
      </c>
      <c r="D3471" t="str">
        <f t="shared" si="976"/>
        <v>Checked Out</v>
      </c>
      <c r="E3471" t="str">
        <f t="shared" si="977"/>
        <v>CRS</v>
      </c>
      <c r="F3471" t="str">
        <f t="shared" si="978"/>
        <v>RACK</v>
      </c>
      <c r="G3471" t="str">
        <f t="shared" si="979"/>
        <v>SBK</v>
      </c>
      <c r="H3471">
        <f t="shared" si="980"/>
        <v>105</v>
      </c>
      <c r="I3471">
        <f t="shared" si="981"/>
        <v>42591</v>
      </c>
      <c r="J3471">
        <f t="shared" si="982"/>
        <v>42595</v>
      </c>
      <c r="K3471" t="str">
        <f t="shared" si="983"/>
        <v>NQQ1</v>
      </c>
      <c r="L3471">
        <f t="shared" si="984"/>
        <v>115</v>
      </c>
      <c r="M3471">
        <f t="shared" si="985"/>
        <v>4</v>
      </c>
      <c r="N3471">
        <f t="shared" si="986"/>
        <v>0</v>
      </c>
      <c r="O3471">
        <f t="shared" si="987"/>
        <v>0</v>
      </c>
      <c r="P3471" s="52" t="str">
        <f t="shared" si="988"/>
        <v>BOOKING.COM</v>
      </c>
      <c r="Q3471" s="52" t="str">
        <f t="shared" si="989"/>
        <v>*JBS HOTELS</v>
      </c>
      <c r="R3471" s="52" t="str">
        <f t="shared" si="990"/>
        <v>TOERKOOP REISBURO DE VEER</v>
      </c>
    </row>
    <row r="3472" spans="1:18" ht="15" customHeight="1">
      <c r="A3472" t="str">
        <f t="shared" si="973"/>
        <v>JAPANWALA, SAAID</v>
      </c>
      <c r="B3472" t="str">
        <f t="shared" si="974"/>
        <v>806-173018</v>
      </c>
      <c r="C3472">
        <f t="shared" si="975"/>
        <v>93155045</v>
      </c>
      <c r="D3472" t="str">
        <f t="shared" si="976"/>
        <v>Checked Out</v>
      </c>
      <c r="E3472" t="str">
        <f t="shared" si="977"/>
        <v>CRS</v>
      </c>
      <c r="F3472" t="str">
        <f t="shared" si="978"/>
        <v>RACK</v>
      </c>
      <c r="G3472" t="str">
        <f t="shared" si="979"/>
        <v>SBK</v>
      </c>
      <c r="H3472">
        <f t="shared" si="980"/>
        <v>105</v>
      </c>
      <c r="I3472">
        <f t="shared" si="981"/>
        <v>42591</v>
      </c>
      <c r="J3472">
        <f t="shared" si="982"/>
        <v>42595</v>
      </c>
      <c r="K3472" t="str">
        <f t="shared" si="983"/>
        <v>NQQ1</v>
      </c>
      <c r="L3472">
        <f t="shared" si="984"/>
        <v>115</v>
      </c>
      <c r="M3472">
        <f t="shared" si="985"/>
        <v>4</v>
      </c>
      <c r="N3472">
        <f t="shared" si="986"/>
        <v>0</v>
      </c>
      <c r="O3472">
        <f t="shared" si="987"/>
        <v>0</v>
      </c>
      <c r="P3472" s="52" t="str">
        <f t="shared" si="988"/>
        <v>BOOKING.COM</v>
      </c>
      <c r="Q3472" s="52" t="str">
        <f t="shared" si="989"/>
        <v>*JBS HOTELS</v>
      </c>
      <c r="R3472" s="52" t="str">
        <f t="shared" si="990"/>
        <v>TOERKOOP REISBURO DE VEER</v>
      </c>
    </row>
    <row r="3473" spans="1:18" ht="15" customHeight="1">
      <c r="A3473" t="str">
        <f t="shared" si="973"/>
        <v>JAPANWALA, SAAID</v>
      </c>
      <c r="B3473" t="str">
        <f t="shared" si="974"/>
        <v>806-173018</v>
      </c>
      <c r="C3473">
        <f t="shared" si="975"/>
        <v>93155045</v>
      </c>
      <c r="D3473" t="str">
        <f t="shared" si="976"/>
        <v>Checked Out</v>
      </c>
      <c r="E3473" t="str">
        <f t="shared" si="977"/>
        <v>CRS</v>
      </c>
      <c r="F3473" t="str">
        <f t="shared" si="978"/>
        <v>RACK</v>
      </c>
      <c r="G3473" t="str">
        <f t="shared" si="979"/>
        <v>SBK</v>
      </c>
      <c r="H3473">
        <f t="shared" si="980"/>
        <v>105</v>
      </c>
      <c r="I3473">
        <f t="shared" si="981"/>
        <v>42591</v>
      </c>
      <c r="J3473">
        <f t="shared" si="982"/>
        <v>42595</v>
      </c>
      <c r="K3473" t="str">
        <f t="shared" si="983"/>
        <v>NQQ1</v>
      </c>
      <c r="L3473">
        <f t="shared" si="984"/>
        <v>115</v>
      </c>
      <c r="M3473">
        <f t="shared" si="985"/>
        <v>4</v>
      </c>
      <c r="N3473">
        <f t="shared" si="986"/>
        <v>0</v>
      </c>
      <c r="O3473">
        <f t="shared" si="987"/>
        <v>0</v>
      </c>
      <c r="P3473" s="52" t="str">
        <f t="shared" si="988"/>
        <v>BOOKING.COM</v>
      </c>
      <c r="Q3473" s="52" t="str">
        <f t="shared" si="989"/>
        <v>*JBS HOTELS</v>
      </c>
      <c r="R3473" s="52" t="str">
        <f t="shared" si="990"/>
        <v>TOERKOOP REISBURO DE VEER</v>
      </c>
    </row>
    <row r="3474" spans="1:18" ht="15" customHeight="1">
      <c r="A3474" t="str">
        <f t="shared" si="973"/>
        <v>JAPANWALA, SAAID</v>
      </c>
      <c r="B3474" t="str">
        <f t="shared" si="974"/>
        <v>806-173018</v>
      </c>
      <c r="C3474">
        <f t="shared" si="975"/>
        <v>93155045</v>
      </c>
      <c r="D3474" t="str">
        <f t="shared" si="976"/>
        <v>Checked Out</v>
      </c>
      <c r="E3474" t="str">
        <f t="shared" si="977"/>
        <v>CRS</v>
      </c>
      <c r="F3474" t="str">
        <f t="shared" si="978"/>
        <v>RACK</v>
      </c>
      <c r="G3474" t="str">
        <f t="shared" si="979"/>
        <v>SBK</v>
      </c>
      <c r="H3474">
        <f t="shared" si="980"/>
        <v>105</v>
      </c>
      <c r="I3474">
        <f t="shared" si="981"/>
        <v>42591</v>
      </c>
      <c r="J3474">
        <f t="shared" si="982"/>
        <v>42595</v>
      </c>
      <c r="K3474" t="str">
        <f t="shared" si="983"/>
        <v>NQQ1</v>
      </c>
      <c r="L3474">
        <f t="shared" si="984"/>
        <v>115</v>
      </c>
      <c r="M3474">
        <f t="shared" si="985"/>
        <v>4</v>
      </c>
      <c r="N3474">
        <f t="shared" si="986"/>
        <v>0</v>
      </c>
      <c r="O3474">
        <f t="shared" si="987"/>
        <v>0</v>
      </c>
      <c r="P3474" s="52" t="str">
        <f t="shared" si="988"/>
        <v>BOOKING.COM</v>
      </c>
      <c r="Q3474" s="52" t="str">
        <f t="shared" si="989"/>
        <v>*JBS HOTELS</v>
      </c>
      <c r="R3474" s="52" t="str">
        <f t="shared" si="990"/>
        <v>TOERKOOP REISBURO DE VEER</v>
      </c>
    </row>
    <row r="3475" spans="1:18" ht="15" customHeight="1">
      <c r="A3475" t="str">
        <f t="shared" si="973"/>
        <v>JAPANWALA, SAAID</v>
      </c>
      <c r="B3475" t="str">
        <f t="shared" si="974"/>
        <v>806-173018</v>
      </c>
      <c r="C3475">
        <f t="shared" si="975"/>
        <v>93155045</v>
      </c>
      <c r="D3475" t="str">
        <f t="shared" si="976"/>
        <v>Checked Out</v>
      </c>
      <c r="E3475" t="str">
        <f t="shared" si="977"/>
        <v>CRS</v>
      </c>
      <c r="F3475" t="str">
        <f t="shared" si="978"/>
        <v>RACK</v>
      </c>
      <c r="G3475" t="str">
        <f t="shared" si="979"/>
        <v>SBK</v>
      </c>
      <c r="H3475">
        <f t="shared" si="980"/>
        <v>105</v>
      </c>
      <c r="I3475">
        <f t="shared" si="981"/>
        <v>42591</v>
      </c>
      <c r="J3475">
        <f t="shared" si="982"/>
        <v>42595</v>
      </c>
      <c r="K3475" t="str">
        <f t="shared" si="983"/>
        <v>NQQ1</v>
      </c>
      <c r="L3475">
        <f t="shared" si="984"/>
        <v>115</v>
      </c>
      <c r="M3475">
        <f t="shared" si="985"/>
        <v>4</v>
      </c>
      <c r="N3475">
        <f t="shared" si="986"/>
        <v>0</v>
      </c>
      <c r="O3475">
        <f t="shared" si="987"/>
        <v>0</v>
      </c>
      <c r="P3475" s="52" t="str">
        <f t="shared" si="988"/>
        <v>BOOKING.COM</v>
      </c>
      <c r="Q3475" s="52" t="str">
        <f t="shared" si="989"/>
        <v>*JBS HOTELS</v>
      </c>
      <c r="R3475" s="52" t="str">
        <f t="shared" si="990"/>
        <v>TOERKOOP REISBURO DE VEER</v>
      </c>
    </row>
    <row r="3476" spans="1:18" ht="15" customHeight="1">
      <c r="A3476" t="str">
        <f t="shared" si="973"/>
        <v>JAPANWALA, SAAID</v>
      </c>
      <c r="B3476" t="str">
        <f t="shared" si="974"/>
        <v>806-173018</v>
      </c>
      <c r="C3476">
        <f t="shared" si="975"/>
        <v>93155045</v>
      </c>
      <c r="D3476" t="str">
        <f t="shared" si="976"/>
        <v>Checked Out</v>
      </c>
      <c r="E3476" t="str">
        <f t="shared" si="977"/>
        <v>CRS</v>
      </c>
      <c r="F3476" t="str">
        <f t="shared" si="978"/>
        <v>RACK</v>
      </c>
      <c r="G3476" t="str">
        <f t="shared" si="979"/>
        <v>SBK</v>
      </c>
      <c r="H3476">
        <f t="shared" si="980"/>
        <v>105</v>
      </c>
      <c r="I3476">
        <f t="shared" si="981"/>
        <v>42591</v>
      </c>
      <c r="J3476">
        <f t="shared" si="982"/>
        <v>42595</v>
      </c>
      <c r="K3476" t="str">
        <f t="shared" si="983"/>
        <v>NQQ1</v>
      </c>
      <c r="L3476">
        <f t="shared" si="984"/>
        <v>115</v>
      </c>
      <c r="M3476">
        <f t="shared" si="985"/>
        <v>4</v>
      </c>
      <c r="N3476">
        <f t="shared" si="986"/>
        <v>0</v>
      </c>
      <c r="O3476">
        <f t="shared" si="987"/>
        <v>0</v>
      </c>
      <c r="P3476" s="52" t="str">
        <f t="shared" si="988"/>
        <v>BOOKING.COM</v>
      </c>
      <c r="Q3476" s="52" t="str">
        <f t="shared" si="989"/>
        <v>*JBS HOTELS</v>
      </c>
      <c r="R3476" s="52" t="str">
        <f t="shared" si="990"/>
        <v>TOERKOOP REISBURO DE VEER</v>
      </c>
    </row>
    <row r="3477" spans="1:18" ht="15" customHeight="1">
      <c r="A3477" t="str">
        <f t="shared" si="973"/>
        <v>JAPANWALA, SAAID</v>
      </c>
      <c r="B3477" t="str">
        <f t="shared" si="974"/>
        <v>806-173018</v>
      </c>
      <c r="C3477">
        <f t="shared" si="975"/>
        <v>93155045</v>
      </c>
      <c r="D3477" t="str">
        <f t="shared" si="976"/>
        <v>Checked Out</v>
      </c>
      <c r="E3477" t="str">
        <f t="shared" si="977"/>
        <v>CRS</v>
      </c>
      <c r="F3477" t="str">
        <f t="shared" si="978"/>
        <v>RACK</v>
      </c>
      <c r="G3477" t="str">
        <f t="shared" si="979"/>
        <v>SBK</v>
      </c>
      <c r="H3477">
        <f t="shared" si="980"/>
        <v>105</v>
      </c>
      <c r="I3477">
        <f t="shared" si="981"/>
        <v>42591</v>
      </c>
      <c r="J3477">
        <f t="shared" si="982"/>
        <v>42595</v>
      </c>
      <c r="K3477" t="str">
        <f t="shared" si="983"/>
        <v>NQQ1</v>
      </c>
      <c r="L3477">
        <f t="shared" si="984"/>
        <v>115</v>
      </c>
      <c r="M3477">
        <f t="shared" si="985"/>
        <v>4</v>
      </c>
      <c r="N3477">
        <f t="shared" si="986"/>
        <v>0</v>
      </c>
      <c r="O3477">
        <f t="shared" si="987"/>
        <v>0</v>
      </c>
      <c r="P3477" s="52" t="str">
        <f t="shared" si="988"/>
        <v>BOOKING.COM</v>
      </c>
      <c r="Q3477" s="52" t="str">
        <f t="shared" si="989"/>
        <v>*JBS HOTELS</v>
      </c>
      <c r="R3477" s="52" t="str">
        <f t="shared" si="990"/>
        <v>TOERKOOP REISBURO DE VEER</v>
      </c>
    </row>
    <row r="3478" spans="1:18" ht="15" customHeight="1">
      <c r="A3478" t="str">
        <f t="shared" si="973"/>
        <v>JAPANWALA, SAAID</v>
      </c>
      <c r="B3478" t="str">
        <f t="shared" si="974"/>
        <v>806-173018</v>
      </c>
      <c r="C3478">
        <f t="shared" si="975"/>
        <v>93155045</v>
      </c>
      <c r="D3478" t="str">
        <f t="shared" si="976"/>
        <v>Checked Out</v>
      </c>
      <c r="E3478" t="str">
        <f t="shared" si="977"/>
        <v>CRS</v>
      </c>
      <c r="F3478" t="str">
        <f t="shared" si="978"/>
        <v>RACK</v>
      </c>
      <c r="G3478" t="str">
        <f t="shared" si="979"/>
        <v>SBK</v>
      </c>
      <c r="H3478">
        <f t="shared" si="980"/>
        <v>105</v>
      </c>
      <c r="I3478">
        <f t="shared" si="981"/>
        <v>42591</v>
      </c>
      <c r="J3478">
        <f t="shared" si="982"/>
        <v>42595</v>
      </c>
      <c r="K3478" t="str">
        <f t="shared" si="983"/>
        <v>NQQ1</v>
      </c>
      <c r="L3478">
        <f t="shared" si="984"/>
        <v>115</v>
      </c>
      <c r="M3478">
        <f t="shared" si="985"/>
        <v>4</v>
      </c>
      <c r="N3478">
        <f t="shared" si="986"/>
        <v>0</v>
      </c>
      <c r="O3478">
        <f t="shared" si="987"/>
        <v>0</v>
      </c>
      <c r="P3478" s="52" t="str">
        <f t="shared" si="988"/>
        <v>BOOKING.COM</v>
      </c>
      <c r="Q3478" s="52" t="str">
        <f t="shared" si="989"/>
        <v>*JBS HOTELS</v>
      </c>
      <c r="R3478" s="52" t="str">
        <f t="shared" si="990"/>
        <v>TOERKOOP REISBURO DE VEER</v>
      </c>
    </row>
    <row r="3479" spans="1:18" ht="15" customHeight="1">
      <c r="A3479" t="str">
        <f t="shared" si="973"/>
        <v>JAPANWALA, SAAID</v>
      </c>
      <c r="B3479" t="str">
        <f t="shared" si="974"/>
        <v>806-173018</v>
      </c>
      <c r="C3479">
        <f t="shared" si="975"/>
        <v>93155045</v>
      </c>
      <c r="D3479" t="str">
        <f t="shared" si="976"/>
        <v>Checked Out</v>
      </c>
      <c r="E3479" t="str">
        <f t="shared" si="977"/>
        <v>CRS</v>
      </c>
      <c r="F3479" t="str">
        <f t="shared" si="978"/>
        <v>RACK</v>
      </c>
      <c r="G3479" t="str">
        <f t="shared" si="979"/>
        <v>SBK</v>
      </c>
      <c r="H3479">
        <f t="shared" si="980"/>
        <v>105</v>
      </c>
      <c r="I3479">
        <f t="shared" si="981"/>
        <v>42591</v>
      </c>
      <c r="J3479">
        <f t="shared" si="982"/>
        <v>42595</v>
      </c>
      <c r="K3479" t="str">
        <f t="shared" si="983"/>
        <v>NQQ1</v>
      </c>
      <c r="L3479">
        <f t="shared" si="984"/>
        <v>115</v>
      </c>
      <c r="M3479">
        <f t="shared" si="985"/>
        <v>4</v>
      </c>
      <c r="N3479">
        <f t="shared" si="986"/>
        <v>0</v>
      </c>
      <c r="O3479">
        <f t="shared" si="987"/>
        <v>0</v>
      </c>
      <c r="P3479" s="52" t="str">
        <f t="shared" si="988"/>
        <v>BOOKING.COM</v>
      </c>
      <c r="Q3479" s="52" t="str">
        <f t="shared" si="989"/>
        <v>*JBS HOTELS</v>
      </c>
      <c r="R3479" s="52" t="str">
        <f t="shared" si="990"/>
        <v>TOERKOOP REISBURO DE VEER</v>
      </c>
    </row>
    <row r="3480" spans="1:18" ht="15" customHeight="1">
      <c r="A3480" t="str">
        <f t="shared" si="973"/>
        <v>JAPANWALA, SAAID</v>
      </c>
      <c r="B3480" t="str">
        <f t="shared" si="974"/>
        <v>806-173018</v>
      </c>
      <c r="C3480">
        <f t="shared" si="975"/>
        <v>93155045</v>
      </c>
      <c r="D3480" t="str">
        <f t="shared" si="976"/>
        <v>Checked Out</v>
      </c>
      <c r="E3480" t="str">
        <f t="shared" si="977"/>
        <v>CRS</v>
      </c>
      <c r="F3480" t="str">
        <f t="shared" si="978"/>
        <v>RACK</v>
      </c>
      <c r="G3480" t="str">
        <f t="shared" si="979"/>
        <v>SBK</v>
      </c>
      <c r="H3480">
        <f t="shared" si="980"/>
        <v>105</v>
      </c>
      <c r="I3480">
        <f t="shared" si="981"/>
        <v>42591</v>
      </c>
      <c r="J3480">
        <f t="shared" si="982"/>
        <v>42595</v>
      </c>
      <c r="K3480" t="str">
        <f t="shared" si="983"/>
        <v>NQQ1</v>
      </c>
      <c r="L3480">
        <f t="shared" si="984"/>
        <v>115</v>
      </c>
      <c r="M3480">
        <f t="shared" si="985"/>
        <v>4</v>
      </c>
      <c r="N3480">
        <f t="shared" si="986"/>
        <v>0</v>
      </c>
      <c r="O3480">
        <f t="shared" si="987"/>
        <v>0</v>
      </c>
      <c r="P3480" s="52" t="str">
        <f t="shared" si="988"/>
        <v>BOOKING.COM</v>
      </c>
      <c r="Q3480" s="52" t="str">
        <f t="shared" si="989"/>
        <v>*JBS HOTELS</v>
      </c>
      <c r="R3480" s="52" t="str">
        <f t="shared" si="990"/>
        <v>TOERKOOP REISBURO DE VEER</v>
      </c>
    </row>
    <row r="3481" spans="1:18" ht="15" customHeight="1">
      <c r="A3481" t="str">
        <f t="shared" si="973"/>
        <v>JAPANWALA, SAAID</v>
      </c>
      <c r="B3481" t="str">
        <f t="shared" si="974"/>
        <v>806-173018</v>
      </c>
      <c r="C3481">
        <f t="shared" si="975"/>
        <v>93155045</v>
      </c>
      <c r="D3481" t="str">
        <f t="shared" si="976"/>
        <v>Checked Out</v>
      </c>
      <c r="E3481" t="str">
        <f t="shared" si="977"/>
        <v>CRS</v>
      </c>
      <c r="F3481" t="str">
        <f t="shared" si="978"/>
        <v>RACK</v>
      </c>
      <c r="G3481" t="str">
        <f t="shared" si="979"/>
        <v>SBK</v>
      </c>
      <c r="H3481">
        <f t="shared" si="980"/>
        <v>105</v>
      </c>
      <c r="I3481">
        <f t="shared" si="981"/>
        <v>42591</v>
      </c>
      <c r="J3481">
        <f t="shared" si="982"/>
        <v>42595</v>
      </c>
      <c r="K3481" t="str">
        <f t="shared" si="983"/>
        <v>NQQ1</v>
      </c>
      <c r="L3481">
        <f t="shared" si="984"/>
        <v>115</v>
      </c>
      <c r="M3481">
        <f t="shared" si="985"/>
        <v>4</v>
      </c>
      <c r="N3481">
        <f t="shared" si="986"/>
        <v>0</v>
      </c>
      <c r="O3481">
        <f t="shared" si="987"/>
        <v>0</v>
      </c>
      <c r="P3481" s="52" t="str">
        <f t="shared" si="988"/>
        <v>BOOKING.COM</v>
      </c>
      <c r="Q3481" s="52" t="str">
        <f t="shared" si="989"/>
        <v>*JBS HOTELS</v>
      </c>
      <c r="R3481" s="52" t="str">
        <f t="shared" si="990"/>
        <v>TOERKOOP REISBURO DE VEER</v>
      </c>
    </row>
    <row r="3482" spans="1:18" ht="15" customHeight="1">
      <c r="A3482" t="str">
        <f t="shared" si="973"/>
        <v>JAPANWALA, SAAID</v>
      </c>
      <c r="B3482" t="str">
        <f t="shared" si="974"/>
        <v>806-173018</v>
      </c>
      <c r="C3482">
        <f t="shared" si="975"/>
        <v>93155045</v>
      </c>
      <c r="D3482" t="str">
        <f t="shared" si="976"/>
        <v>Checked Out</v>
      </c>
      <c r="E3482" t="str">
        <f t="shared" si="977"/>
        <v>CRS</v>
      </c>
      <c r="F3482" t="str">
        <f t="shared" si="978"/>
        <v>RACK</v>
      </c>
      <c r="G3482" t="str">
        <f t="shared" si="979"/>
        <v>SBK</v>
      </c>
      <c r="H3482">
        <f t="shared" si="980"/>
        <v>105</v>
      </c>
      <c r="I3482">
        <f t="shared" si="981"/>
        <v>42591</v>
      </c>
      <c r="J3482">
        <f t="shared" si="982"/>
        <v>42595</v>
      </c>
      <c r="K3482" t="str">
        <f t="shared" si="983"/>
        <v>NQQ1</v>
      </c>
      <c r="L3482">
        <f t="shared" si="984"/>
        <v>115</v>
      </c>
      <c r="M3482">
        <f t="shared" si="985"/>
        <v>4</v>
      </c>
      <c r="N3482">
        <f t="shared" si="986"/>
        <v>0</v>
      </c>
      <c r="O3482">
        <f t="shared" si="987"/>
        <v>0</v>
      </c>
      <c r="P3482" s="52" t="str">
        <f t="shared" si="988"/>
        <v>BOOKING.COM</v>
      </c>
      <c r="Q3482" s="52" t="str">
        <f t="shared" si="989"/>
        <v>*JBS HOTELS</v>
      </c>
      <c r="R3482" s="52" t="str">
        <f t="shared" si="990"/>
        <v>TOERKOOP REISBURO DE VEER</v>
      </c>
    </row>
    <row r="3483" spans="1:18" ht="15" customHeight="1">
      <c r="A3483" t="str">
        <f t="shared" si="973"/>
        <v>JAPANWALA, SAAID</v>
      </c>
      <c r="B3483" t="str">
        <f t="shared" si="974"/>
        <v>806-173018</v>
      </c>
      <c r="C3483">
        <f t="shared" si="975"/>
        <v>93155045</v>
      </c>
      <c r="D3483" t="str">
        <f t="shared" si="976"/>
        <v>Checked Out</v>
      </c>
      <c r="E3483" t="str">
        <f t="shared" si="977"/>
        <v>CRS</v>
      </c>
      <c r="F3483" t="str">
        <f t="shared" si="978"/>
        <v>RACK</v>
      </c>
      <c r="G3483" t="str">
        <f t="shared" si="979"/>
        <v>SBK</v>
      </c>
      <c r="H3483">
        <f t="shared" si="980"/>
        <v>105</v>
      </c>
      <c r="I3483">
        <f t="shared" si="981"/>
        <v>42591</v>
      </c>
      <c r="J3483">
        <f t="shared" si="982"/>
        <v>42595</v>
      </c>
      <c r="K3483" t="str">
        <f t="shared" si="983"/>
        <v>NQQ1</v>
      </c>
      <c r="L3483">
        <f t="shared" si="984"/>
        <v>115</v>
      </c>
      <c r="M3483">
        <f t="shared" si="985"/>
        <v>4</v>
      </c>
      <c r="N3483">
        <f t="shared" si="986"/>
        <v>0</v>
      </c>
      <c r="O3483">
        <f t="shared" si="987"/>
        <v>0</v>
      </c>
      <c r="P3483" s="52" t="str">
        <f t="shared" si="988"/>
        <v>BOOKING.COM</v>
      </c>
      <c r="Q3483" s="52" t="str">
        <f t="shared" si="989"/>
        <v>*JBS HOTELS</v>
      </c>
      <c r="R3483" s="52" t="str">
        <f t="shared" si="990"/>
        <v>TOERKOOP REISBURO DE VEER</v>
      </c>
    </row>
    <row r="3484" spans="1:18" ht="15" customHeight="1">
      <c r="A3484" t="str">
        <f t="shared" si="973"/>
        <v>JAPANWALA, SAAID</v>
      </c>
      <c r="B3484" t="str">
        <f t="shared" si="974"/>
        <v>806-173018</v>
      </c>
      <c r="C3484">
        <f t="shared" si="975"/>
        <v>93155045</v>
      </c>
      <c r="D3484" t="str">
        <f t="shared" si="976"/>
        <v>Checked Out</v>
      </c>
      <c r="E3484" t="str">
        <f t="shared" si="977"/>
        <v>CRS</v>
      </c>
      <c r="F3484" t="str">
        <f t="shared" si="978"/>
        <v>RACK</v>
      </c>
      <c r="G3484" t="str">
        <f t="shared" si="979"/>
        <v>SBK</v>
      </c>
      <c r="H3484">
        <f t="shared" si="980"/>
        <v>105</v>
      </c>
      <c r="I3484">
        <f t="shared" si="981"/>
        <v>42591</v>
      </c>
      <c r="J3484">
        <f t="shared" si="982"/>
        <v>42595</v>
      </c>
      <c r="K3484" t="str">
        <f t="shared" si="983"/>
        <v>NQQ1</v>
      </c>
      <c r="L3484">
        <f t="shared" si="984"/>
        <v>115</v>
      </c>
      <c r="M3484">
        <f t="shared" si="985"/>
        <v>4</v>
      </c>
      <c r="N3484">
        <f t="shared" si="986"/>
        <v>0</v>
      </c>
      <c r="O3484">
        <f t="shared" si="987"/>
        <v>0</v>
      </c>
      <c r="P3484" s="52" t="str">
        <f t="shared" si="988"/>
        <v>BOOKING.COM</v>
      </c>
      <c r="Q3484" s="52" t="str">
        <f t="shared" si="989"/>
        <v>*JBS HOTELS</v>
      </c>
      <c r="R3484" s="52" t="str">
        <f t="shared" si="990"/>
        <v>TOERKOOP REISBURO DE VEER</v>
      </c>
    </row>
    <row r="3485" spans="1:18" ht="15" customHeight="1">
      <c r="A3485" t="str">
        <f t="shared" ref="A3485:A3548" si="991">A3484</f>
        <v>JAPANWALA, SAAID</v>
      </c>
      <c r="B3485" t="str">
        <f t="shared" ref="B3485:B3548" si="992">B3484</f>
        <v>806-173018</v>
      </c>
      <c r="C3485">
        <f t="shared" ref="C3485:C3548" si="993">C3484</f>
        <v>93155045</v>
      </c>
      <c r="D3485" t="str">
        <f t="shared" ref="D3485:D3548" si="994">D3484</f>
        <v>Checked Out</v>
      </c>
      <c r="E3485" t="str">
        <f t="shared" ref="E3485:E3548" si="995">E3484</f>
        <v>CRS</v>
      </c>
      <c r="F3485" t="str">
        <f t="shared" ref="F3485:F3548" si="996">F3484</f>
        <v>RACK</v>
      </c>
      <c r="G3485" t="str">
        <f t="shared" ref="G3485:G3548" si="997">G3484</f>
        <v>SBK</v>
      </c>
      <c r="H3485">
        <f t="shared" ref="H3485:H3548" si="998">H3484</f>
        <v>105</v>
      </c>
      <c r="I3485">
        <f t="shared" ref="I3485:I3548" si="999">I3484</f>
        <v>42591</v>
      </c>
      <c r="J3485">
        <f t="shared" ref="J3485:J3548" si="1000">J3484</f>
        <v>42595</v>
      </c>
      <c r="K3485" t="str">
        <f t="shared" ref="K3485:K3548" si="1001">K3484</f>
        <v>NQQ1</v>
      </c>
      <c r="L3485">
        <f t="shared" ref="L3485:L3548" si="1002">L3484</f>
        <v>115</v>
      </c>
      <c r="M3485">
        <f t="shared" ref="M3485:M3548" si="1003">M3484</f>
        <v>4</v>
      </c>
      <c r="N3485">
        <f t="shared" ref="N3485:N3548" si="1004">N3484</f>
        <v>0</v>
      </c>
      <c r="O3485">
        <f t="shared" ref="O3485:O3548" si="1005">O3484</f>
        <v>0</v>
      </c>
      <c r="P3485" s="52" t="str">
        <f t="shared" ref="P3485:P3548" si="1006">P3484</f>
        <v>BOOKING.COM</v>
      </c>
      <c r="Q3485" s="52" t="str">
        <f t="shared" ref="Q3485:Q3548" si="1007">Q3484</f>
        <v>*JBS HOTELS</v>
      </c>
      <c r="R3485" s="52" t="str">
        <f t="shared" ref="R3485:R3548" si="1008">R3484</f>
        <v>TOERKOOP REISBURO DE VEER</v>
      </c>
    </row>
    <row r="3486" spans="1:18" ht="15" customHeight="1">
      <c r="A3486" t="str">
        <f t="shared" si="991"/>
        <v>JAPANWALA, SAAID</v>
      </c>
      <c r="B3486" t="str">
        <f t="shared" si="992"/>
        <v>806-173018</v>
      </c>
      <c r="C3486">
        <f t="shared" si="993"/>
        <v>93155045</v>
      </c>
      <c r="D3486" t="str">
        <f t="shared" si="994"/>
        <v>Checked Out</v>
      </c>
      <c r="E3486" t="str">
        <f t="shared" si="995"/>
        <v>CRS</v>
      </c>
      <c r="F3486" t="str">
        <f t="shared" si="996"/>
        <v>RACK</v>
      </c>
      <c r="G3486" t="str">
        <f t="shared" si="997"/>
        <v>SBK</v>
      </c>
      <c r="H3486">
        <f t="shared" si="998"/>
        <v>105</v>
      </c>
      <c r="I3486">
        <f t="shared" si="999"/>
        <v>42591</v>
      </c>
      <c r="J3486">
        <f t="shared" si="1000"/>
        <v>42595</v>
      </c>
      <c r="K3486" t="str">
        <f t="shared" si="1001"/>
        <v>NQQ1</v>
      </c>
      <c r="L3486">
        <f t="shared" si="1002"/>
        <v>115</v>
      </c>
      <c r="M3486">
        <f t="shared" si="1003"/>
        <v>4</v>
      </c>
      <c r="N3486">
        <f t="shared" si="1004"/>
        <v>0</v>
      </c>
      <c r="O3486">
        <f t="shared" si="1005"/>
        <v>0</v>
      </c>
      <c r="P3486" s="52" t="str">
        <f t="shared" si="1006"/>
        <v>BOOKING.COM</v>
      </c>
      <c r="Q3486" s="52" t="str">
        <f t="shared" si="1007"/>
        <v>*JBS HOTELS</v>
      </c>
      <c r="R3486" s="52" t="str">
        <f t="shared" si="1008"/>
        <v>TOERKOOP REISBURO DE VEER</v>
      </c>
    </row>
    <row r="3487" spans="1:18" ht="15" customHeight="1">
      <c r="A3487" t="str">
        <f t="shared" si="991"/>
        <v>JAPANWALA, SAAID</v>
      </c>
      <c r="B3487" t="str">
        <f t="shared" si="992"/>
        <v>806-173018</v>
      </c>
      <c r="C3487">
        <f t="shared" si="993"/>
        <v>93155045</v>
      </c>
      <c r="D3487" t="str">
        <f t="shared" si="994"/>
        <v>Checked Out</v>
      </c>
      <c r="E3487" t="str">
        <f t="shared" si="995"/>
        <v>CRS</v>
      </c>
      <c r="F3487" t="str">
        <f t="shared" si="996"/>
        <v>RACK</v>
      </c>
      <c r="G3487" t="str">
        <f t="shared" si="997"/>
        <v>SBK</v>
      </c>
      <c r="H3487">
        <f t="shared" si="998"/>
        <v>105</v>
      </c>
      <c r="I3487">
        <f t="shared" si="999"/>
        <v>42591</v>
      </c>
      <c r="J3487">
        <f t="shared" si="1000"/>
        <v>42595</v>
      </c>
      <c r="K3487" t="str">
        <f t="shared" si="1001"/>
        <v>NQQ1</v>
      </c>
      <c r="L3487">
        <f t="shared" si="1002"/>
        <v>115</v>
      </c>
      <c r="M3487">
        <f t="shared" si="1003"/>
        <v>4</v>
      </c>
      <c r="N3487">
        <f t="shared" si="1004"/>
        <v>0</v>
      </c>
      <c r="O3487">
        <f t="shared" si="1005"/>
        <v>0</v>
      </c>
      <c r="P3487" s="52" t="str">
        <f t="shared" si="1006"/>
        <v>BOOKING.COM</v>
      </c>
      <c r="Q3487" s="52" t="str">
        <f t="shared" si="1007"/>
        <v>*JBS HOTELS</v>
      </c>
      <c r="R3487" s="52" t="str">
        <f t="shared" si="1008"/>
        <v>TOERKOOP REISBURO DE VEER</v>
      </c>
    </row>
    <row r="3488" spans="1:18" ht="15" customHeight="1">
      <c r="A3488" t="str">
        <f t="shared" si="991"/>
        <v>JAPANWALA, SAAID</v>
      </c>
      <c r="B3488" t="str">
        <f t="shared" si="992"/>
        <v>806-173018</v>
      </c>
      <c r="C3488">
        <f t="shared" si="993"/>
        <v>93155045</v>
      </c>
      <c r="D3488" t="str">
        <f t="shared" si="994"/>
        <v>Checked Out</v>
      </c>
      <c r="E3488" t="str">
        <f t="shared" si="995"/>
        <v>CRS</v>
      </c>
      <c r="F3488" t="str">
        <f t="shared" si="996"/>
        <v>RACK</v>
      </c>
      <c r="G3488" t="str">
        <f t="shared" si="997"/>
        <v>SBK</v>
      </c>
      <c r="H3488">
        <f t="shared" si="998"/>
        <v>105</v>
      </c>
      <c r="I3488">
        <f t="shared" si="999"/>
        <v>42591</v>
      </c>
      <c r="J3488">
        <f t="shared" si="1000"/>
        <v>42595</v>
      </c>
      <c r="K3488" t="str">
        <f t="shared" si="1001"/>
        <v>NQQ1</v>
      </c>
      <c r="L3488">
        <f t="shared" si="1002"/>
        <v>115</v>
      </c>
      <c r="M3488">
        <f t="shared" si="1003"/>
        <v>4</v>
      </c>
      <c r="N3488">
        <f t="shared" si="1004"/>
        <v>0</v>
      </c>
      <c r="O3488">
        <f t="shared" si="1005"/>
        <v>0</v>
      </c>
      <c r="P3488" s="52" t="str">
        <f t="shared" si="1006"/>
        <v>BOOKING.COM</v>
      </c>
      <c r="Q3488" s="52" t="str">
        <f t="shared" si="1007"/>
        <v>*JBS HOTELS</v>
      </c>
      <c r="R3488" s="52" t="str">
        <f t="shared" si="1008"/>
        <v>TOERKOOP REISBURO DE VEER</v>
      </c>
    </row>
    <row r="3489" spans="1:18" ht="15" customHeight="1">
      <c r="A3489" t="str">
        <f t="shared" si="991"/>
        <v>JAPANWALA, SAAID</v>
      </c>
      <c r="B3489" t="str">
        <f t="shared" si="992"/>
        <v>806-173018</v>
      </c>
      <c r="C3489">
        <f t="shared" si="993"/>
        <v>93155045</v>
      </c>
      <c r="D3489" t="str">
        <f t="shared" si="994"/>
        <v>Checked Out</v>
      </c>
      <c r="E3489" t="str">
        <f t="shared" si="995"/>
        <v>CRS</v>
      </c>
      <c r="F3489" t="str">
        <f t="shared" si="996"/>
        <v>RACK</v>
      </c>
      <c r="G3489" t="str">
        <f t="shared" si="997"/>
        <v>SBK</v>
      </c>
      <c r="H3489">
        <f t="shared" si="998"/>
        <v>105</v>
      </c>
      <c r="I3489">
        <f t="shared" si="999"/>
        <v>42591</v>
      </c>
      <c r="J3489">
        <f t="shared" si="1000"/>
        <v>42595</v>
      </c>
      <c r="K3489" t="str">
        <f t="shared" si="1001"/>
        <v>NQQ1</v>
      </c>
      <c r="L3489">
        <f t="shared" si="1002"/>
        <v>115</v>
      </c>
      <c r="M3489">
        <f t="shared" si="1003"/>
        <v>4</v>
      </c>
      <c r="N3489">
        <f t="shared" si="1004"/>
        <v>0</v>
      </c>
      <c r="O3489">
        <f t="shared" si="1005"/>
        <v>0</v>
      </c>
      <c r="P3489" s="52" t="str">
        <f t="shared" si="1006"/>
        <v>BOOKING.COM</v>
      </c>
      <c r="Q3489" s="52" t="str">
        <f t="shared" si="1007"/>
        <v>*JBS HOTELS</v>
      </c>
      <c r="R3489" s="52" t="str">
        <f t="shared" si="1008"/>
        <v>TOERKOOP REISBURO DE VEER</v>
      </c>
    </row>
    <row r="3490" spans="1:18" ht="15" customHeight="1">
      <c r="A3490" t="str">
        <f t="shared" si="991"/>
        <v>JAPANWALA, SAAID</v>
      </c>
      <c r="B3490" t="str">
        <f t="shared" si="992"/>
        <v>806-173018</v>
      </c>
      <c r="C3490">
        <f t="shared" si="993"/>
        <v>93155045</v>
      </c>
      <c r="D3490" t="str">
        <f t="shared" si="994"/>
        <v>Checked Out</v>
      </c>
      <c r="E3490" t="str">
        <f t="shared" si="995"/>
        <v>CRS</v>
      </c>
      <c r="F3490" t="str">
        <f t="shared" si="996"/>
        <v>RACK</v>
      </c>
      <c r="G3490" t="str">
        <f t="shared" si="997"/>
        <v>SBK</v>
      </c>
      <c r="H3490">
        <f t="shared" si="998"/>
        <v>105</v>
      </c>
      <c r="I3490">
        <f t="shared" si="999"/>
        <v>42591</v>
      </c>
      <c r="J3490">
        <f t="shared" si="1000"/>
        <v>42595</v>
      </c>
      <c r="K3490" t="str">
        <f t="shared" si="1001"/>
        <v>NQQ1</v>
      </c>
      <c r="L3490">
        <f t="shared" si="1002"/>
        <v>115</v>
      </c>
      <c r="M3490">
        <f t="shared" si="1003"/>
        <v>4</v>
      </c>
      <c r="N3490">
        <f t="shared" si="1004"/>
        <v>0</v>
      </c>
      <c r="O3490">
        <f t="shared" si="1005"/>
        <v>0</v>
      </c>
      <c r="P3490" s="52" t="str">
        <f t="shared" si="1006"/>
        <v>BOOKING.COM</v>
      </c>
      <c r="Q3490" s="52" t="str">
        <f t="shared" si="1007"/>
        <v>*JBS HOTELS</v>
      </c>
      <c r="R3490" s="52" t="str">
        <f t="shared" si="1008"/>
        <v>TOERKOOP REISBURO DE VEER</v>
      </c>
    </row>
    <row r="3491" spans="1:18" ht="15" customHeight="1">
      <c r="A3491" t="str">
        <f t="shared" si="991"/>
        <v>JAPANWALA, SAAID</v>
      </c>
      <c r="B3491" t="str">
        <f t="shared" si="992"/>
        <v>806-173018</v>
      </c>
      <c r="C3491">
        <f t="shared" si="993"/>
        <v>93155045</v>
      </c>
      <c r="D3491" t="str">
        <f t="shared" si="994"/>
        <v>Checked Out</v>
      </c>
      <c r="E3491" t="str">
        <f t="shared" si="995"/>
        <v>CRS</v>
      </c>
      <c r="F3491" t="str">
        <f t="shared" si="996"/>
        <v>RACK</v>
      </c>
      <c r="G3491" t="str">
        <f t="shared" si="997"/>
        <v>SBK</v>
      </c>
      <c r="H3491">
        <f t="shared" si="998"/>
        <v>105</v>
      </c>
      <c r="I3491">
        <f t="shared" si="999"/>
        <v>42591</v>
      </c>
      <c r="J3491">
        <f t="shared" si="1000"/>
        <v>42595</v>
      </c>
      <c r="K3491" t="str">
        <f t="shared" si="1001"/>
        <v>NQQ1</v>
      </c>
      <c r="L3491">
        <f t="shared" si="1002"/>
        <v>115</v>
      </c>
      <c r="M3491">
        <f t="shared" si="1003"/>
        <v>4</v>
      </c>
      <c r="N3491">
        <f t="shared" si="1004"/>
        <v>0</v>
      </c>
      <c r="O3491">
        <f t="shared" si="1005"/>
        <v>0</v>
      </c>
      <c r="P3491" s="52" t="str">
        <f t="shared" si="1006"/>
        <v>BOOKING.COM</v>
      </c>
      <c r="Q3491" s="52" t="str">
        <f t="shared" si="1007"/>
        <v>*JBS HOTELS</v>
      </c>
      <c r="R3491" s="52" t="str">
        <f t="shared" si="1008"/>
        <v>TOERKOOP REISBURO DE VEER</v>
      </c>
    </row>
    <row r="3492" spans="1:18" ht="15" customHeight="1">
      <c r="A3492" t="str">
        <f t="shared" si="991"/>
        <v>JAPANWALA, SAAID</v>
      </c>
      <c r="B3492" t="str">
        <f t="shared" si="992"/>
        <v>806-173018</v>
      </c>
      <c r="C3492">
        <f t="shared" si="993"/>
        <v>93155045</v>
      </c>
      <c r="D3492" t="str">
        <f t="shared" si="994"/>
        <v>Checked Out</v>
      </c>
      <c r="E3492" t="str">
        <f t="shared" si="995"/>
        <v>CRS</v>
      </c>
      <c r="F3492" t="str">
        <f t="shared" si="996"/>
        <v>RACK</v>
      </c>
      <c r="G3492" t="str">
        <f t="shared" si="997"/>
        <v>SBK</v>
      </c>
      <c r="H3492">
        <f t="shared" si="998"/>
        <v>105</v>
      </c>
      <c r="I3492">
        <f t="shared" si="999"/>
        <v>42591</v>
      </c>
      <c r="J3492">
        <f t="shared" si="1000"/>
        <v>42595</v>
      </c>
      <c r="K3492" t="str">
        <f t="shared" si="1001"/>
        <v>NQQ1</v>
      </c>
      <c r="L3492">
        <f t="shared" si="1002"/>
        <v>115</v>
      </c>
      <c r="M3492">
        <f t="shared" si="1003"/>
        <v>4</v>
      </c>
      <c r="N3492">
        <f t="shared" si="1004"/>
        <v>0</v>
      </c>
      <c r="O3492">
        <f t="shared" si="1005"/>
        <v>0</v>
      </c>
      <c r="P3492" s="52" t="str">
        <f t="shared" si="1006"/>
        <v>BOOKING.COM</v>
      </c>
      <c r="Q3492" s="52" t="str">
        <f t="shared" si="1007"/>
        <v>*JBS HOTELS</v>
      </c>
      <c r="R3492" s="52" t="str">
        <f t="shared" si="1008"/>
        <v>TOERKOOP REISBURO DE VEER</v>
      </c>
    </row>
    <row r="3493" spans="1:18" ht="15" customHeight="1">
      <c r="A3493" t="str">
        <f t="shared" si="991"/>
        <v>JAPANWALA, SAAID</v>
      </c>
      <c r="B3493" t="str">
        <f t="shared" si="992"/>
        <v>806-173018</v>
      </c>
      <c r="C3493">
        <f t="shared" si="993"/>
        <v>93155045</v>
      </c>
      <c r="D3493" t="str">
        <f t="shared" si="994"/>
        <v>Checked Out</v>
      </c>
      <c r="E3493" t="str">
        <f t="shared" si="995"/>
        <v>CRS</v>
      </c>
      <c r="F3493" t="str">
        <f t="shared" si="996"/>
        <v>RACK</v>
      </c>
      <c r="G3493" t="str">
        <f t="shared" si="997"/>
        <v>SBK</v>
      </c>
      <c r="H3493">
        <f t="shared" si="998"/>
        <v>105</v>
      </c>
      <c r="I3493">
        <f t="shared" si="999"/>
        <v>42591</v>
      </c>
      <c r="J3493">
        <f t="shared" si="1000"/>
        <v>42595</v>
      </c>
      <c r="K3493" t="str">
        <f t="shared" si="1001"/>
        <v>NQQ1</v>
      </c>
      <c r="L3493">
        <f t="shared" si="1002"/>
        <v>115</v>
      </c>
      <c r="M3493">
        <f t="shared" si="1003"/>
        <v>4</v>
      </c>
      <c r="N3493">
        <f t="shared" si="1004"/>
        <v>0</v>
      </c>
      <c r="O3493">
        <f t="shared" si="1005"/>
        <v>0</v>
      </c>
      <c r="P3493" s="52" t="str">
        <f t="shared" si="1006"/>
        <v>BOOKING.COM</v>
      </c>
      <c r="Q3493" s="52" t="str">
        <f t="shared" si="1007"/>
        <v>*JBS HOTELS</v>
      </c>
      <c r="R3493" s="52" t="str">
        <f t="shared" si="1008"/>
        <v>TOERKOOP REISBURO DE VEER</v>
      </c>
    </row>
    <row r="3494" spans="1:18" ht="15" customHeight="1">
      <c r="A3494" t="str">
        <f t="shared" si="991"/>
        <v>JAPANWALA, SAAID</v>
      </c>
      <c r="B3494" t="str">
        <f t="shared" si="992"/>
        <v>806-173018</v>
      </c>
      <c r="C3494">
        <f t="shared" si="993"/>
        <v>93155045</v>
      </c>
      <c r="D3494" t="str">
        <f t="shared" si="994"/>
        <v>Checked Out</v>
      </c>
      <c r="E3494" t="str">
        <f t="shared" si="995"/>
        <v>CRS</v>
      </c>
      <c r="F3494" t="str">
        <f t="shared" si="996"/>
        <v>RACK</v>
      </c>
      <c r="G3494" t="str">
        <f t="shared" si="997"/>
        <v>SBK</v>
      </c>
      <c r="H3494">
        <f t="shared" si="998"/>
        <v>105</v>
      </c>
      <c r="I3494">
        <f t="shared" si="999"/>
        <v>42591</v>
      </c>
      <c r="J3494">
        <f t="shared" si="1000"/>
        <v>42595</v>
      </c>
      <c r="K3494" t="str">
        <f t="shared" si="1001"/>
        <v>NQQ1</v>
      </c>
      <c r="L3494">
        <f t="shared" si="1002"/>
        <v>115</v>
      </c>
      <c r="M3494">
        <f t="shared" si="1003"/>
        <v>4</v>
      </c>
      <c r="N3494">
        <f t="shared" si="1004"/>
        <v>0</v>
      </c>
      <c r="O3494">
        <f t="shared" si="1005"/>
        <v>0</v>
      </c>
      <c r="P3494" s="52" t="str">
        <f t="shared" si="1006"/>
        <v>BOOKING.COM</v>
      </c>
      <c r="Q3494" s="52" t="str">
        <f t="shared" si="1007"/>
        <v>*JBS HOTELS</v>
      </c>
      <c r="R3494" s="52" t="str">
        <f t="shared" si="1008"/>
        <v>TOERKOOP REISBURO DE VEER</v>
      </c>
    </row>
    <row r="3495" spans="1:18" ht="15" customHeight="1">
      <c r="A3495" t="str">
        <f t="shared" si="991"/>
        <v>JAPANWALA, SAAID</v>
      </c>
      <c r="B3495" t="str">
        <f t="shared" si="992"/>
        <v>806-173018</v>
      </c>
      <c r="C3495">
        <f t="shared" si="993"/>
        <v>93155045</v>
      </c>
      <c r="D3495" t="str">
        <f t="shared" si="994"/>
        <v>Checked Out</v>
      </c>
      <c r="E3495" t="str">
        <f t="shared" si="995"/>
        <v>CRS</v>
      </c>
      <c r="F3495" t="str">
        <f t="shared" si="996"/>
        <v>RACK</v>
      </c>
      <c r="G3495" t="str">
        <f t="shared" si="997"/>
        <v>SBK</v>
      </c>
      <c r="H3495">
        <f t="shared" si="998"/>
        <v>105</v>
      </c>
      <c r="I3495">
        <f t="shared" si="999"/>
        <v>42591</v>
      </c>
      <c r="J3495">
        <f t="shared" si="1000"/>
        <v>42595</v>
      </c>
      <c r="K3495" t="str">
        <f t="shared" si="1001"/>
        <v>NQQ1</v>
      </c>
      <c r="L3495">
        <f t="shared" si="1002"/>
        <v>115</v>
      </c>
      <c r="M3495">
        <f t="shared" si="1003"/>
        <v>4</v>
      </c>
      <c r="N3495">
        <f t="shared" si="1004"/>
        <v>0</v>
      </c>
      <c r="O3495">
        <f t="shared" si="1005"/>
        <v>0</v>
      </c>
      <c r="P3495" s="52" t="str">
        <f t="shared" si="1006"/>
        <v>BOOKING.COM</v>
      </c>
      <c r="Q3495" s="52" t="str">
        <f t="shared" si="1007"/>
        <v>*JBS HOTELS</v>
      </c>
      <c r="R3495" s="52" t="str">
        <f t="shared" si="1008"/>
        <v>TOERKOOP REISBURO DE VEER</v>
      </c>
    </row>
    <row r="3496" spans="1:18" ht="15" customHeight="1">
      <c r="A3496" t="str">
        <f t="shared" si="991"/>
        <v>JAPANWALA, SAAID</v>
      </c>
      <c r="B3496" t="str">
        <f t="shared" si="992"/>
        <v>806-173018</v>
      </c>
      <c r="C3496">
        <f t="shared" si="993"/>
        <v>93155045</v>
      </c>
      <c r="D3496" t="str">
        <f t="shared" si="994"/>
        <v>Checked Out</v>
      </c>
      <c r="E3496" t="str">
        <f t="shared" si="995"/>
        <v>CRS</v>
      </c>
      <c r="F3496" t="str">
        <f t="shared" si="996"/>
        <v>RACK</v>
      </c>
      <c r="G3496" t="str">
        <f t="shared" si="997"/>
        <v>SBK</v>
      </c>
      <c r="H3496">
        <f t="shared" si="998"/>
        <v>105</v>
      </c>
      <c r="I3496">
        <f t="shared" si="999"/>
        <v>42591</v>
      </c>
      <c r="J3496">
        <f t="shared" si="1000"/>
        <v>42595</v>
      </c>
      <c r="K3496" t="str">
        <f t="shared" si="1001"/>
        <v>NQQ1</v>
      </c>
      <c r="L3496">
        <f t="shared" si="1002"/>
        <v>115</v>
      </c>
      <c r="M3496">
        <f t="shared" si="1003"/>
        <v>4</v>
      </c>
      <c r="N3496">
        <f t="shared" si="1004"/>
        <v>0</v>
      </c>
      <c r="O3496">
        <f t="shared" si="1005"/>
        <v>0</v>
      </c>
      <c r="P3496" s="52" t="str">
        <f t="shared" si="1006"/>
        <v>BOOKING.COM</v>
      </c>
      <c r="Q3496" s="52" t="str">
        <f t="shared" si="1007"/>
        <v>*JBS HOTELS</v>
      </c>
      <c r="R3496" s="52" t="str">
        <f t="shared" si="1008"/>
        <v>TOERKOOP REISBURO DE VEER</v>
      </c>
    </row>
    <row r="3497" spans="1:18" ht="15" customHeight="1">
      <c r="A3497" t="str">
        <f t="shared" si="991"/>
        <v>JAPANWALA, SAAID</v>
      </c>
      <c r="B3497" t="str">
        <f t="shared" si="992"/>
        <v>806-173018</v>
      </c>
      <c r="C3497">
        <f t="shared" si="993"/>
        <v>93155045</v>
      </c>
      <c r="D3497" t="str">
        <f t="shared" si="994"/>
        <v>Checked Out</v>
      </c>
      <c r="E3497" t="str">
        <f t="shared" si="995"/>
        <v>CRS</v>
      </c>
      <c r="F3497" t="str">
        <f t="shared" si="996"/>
        <v>RACK</v>
      </c>
      <c r="G3497" t="str">
        <f t="shared" si="997"/>
        <v>SBK</v>
      </c>
      <c r="H3497">
        <f t="shared" si="998"/>
        <v>105</v>
      </c>
      <c r="I3497">
        <f t="shared" si="999"/>
        <v>42591</v>
      </c>
      <c r="J3497">
        <f t="shared" si="1000"/>
        <v>42595</v>
      </c>
      <c r="K3497" t="str">
        <f t="shared" si="1001"/>
        <v>NQQ1</v>
      </c>
      <c r="L3497">
        <f t="shared" si="1002"/>
        <v>115</v>
      </c>
      <c r="M3497">
        <f t="shared" si="1003"/>
        <v>4</v>
      </c>
      <c r="N3497">
        <f t="shared" si="1004"/>
        <v>0</v>
      </c>
      <c r="O3497">
        <f t="shared" si="1005"/>
        <v>0</v>
      </c>
      <c r="P3497" s="52" t="str">
        <f t="shared" si="1006"/>
        <v>BOOKING.COM</v>
      </c>
      <c r="Q3497" s="52" t="str">
        <f t="shared" si="1007"/>
        <v>*JBS HOTELS</v>
      </c>
      <c r="R3497" s="52" t="str">
        <f t="shared" si="1008"/>
        <v>TOERKOOP REISBURO DE VEER</v>
      </c>
    </row>
    <row r="3498" spans="1:18" ht="15" customHeight="1">
      <c r="A3498" t="str">
        <f t="shared" si="991"/>
        <v>JAPANWALA, SAAID</v>
      </c>
      <c r="B3498" t="str">
        <f t="shared" si="992"/>
        <v>806-173018</v>
      </c>
      <c r="C3498">
        <f t="shared" si="993"/>
        <v>93155045</v>
      </c>
      <c r="D3498" t="str">
        <f t="shared" si="994"/>
        <v>Checked Out</v>
      </c>
      <c r="E3498" t="str">
        <f t="shared" si="995"/>
        <v>CRS</v>
      </c>
      <c r="F3498" t="str">
        <f t="shared" si="996"/>
        <v>RACK</v>
      </c>
      <c r="G3498" t="str">
        <f t="shared" si="997"/>
        <v>SBK</v>
      </c>
      <c r="H3498">
        <f t="shared" si="998"/>
        <v>105</v>
      </c>
      <c r="I3498">
        <f t="shared" si="999"/>
        <v>42591</v>
      </c>
      <c r="J3498">
        <f t="shared" si="1000"/>
        <v>42595</v>
      </c>
      <c r="K3498" t="str">
        <f t="shared" si="1001"/>
        <v>NQQ1</v>
      </c>
      <c r="L3498">
        <f t="shared" si="1002"/>
        <v>115</v>
      </c>
      <c r="M3498">
        <f t="shared" si="1003"/>
        <v>4</v>
      </c>
      <c r="N3498">
        <f t="shared" si="1004"/>
        <v>0</v>
      </c>
      <c r="O3498">
        <f t="shared" si="1005"/>
        <v>0</v>
      </c>
      <c r="P3498" s="52" t="str">
        <f t="shared" si="1006"/>
        <v>BOOKING.COM</v>
      </c>
      <c r="Q3498" s="52" t="str">
        <f t="shared" si="1007"/>
        <v>*JBS HOTELS</v>
      </c>
      <c r="R3498" s="52" t="str">
        <f t="shared" si="1008"/>
        <v>TOERKOOP REISBURO DE VEER</v>
      </c>
    </row>
    <row r="3499" spans="1:18" ht="15" customHeight="1">
      <c r="A3499" t="str">
        <f t="shared" si="991"/>
        <v>JAPANWALA, SAAID</v>
      </c>
      <c r="B3499" t="str">
        <f t="shared" si="992"/>
        <v>806-173018</v>
      </c>
      <c r="C3499">
        <f t="shared" si="993"/>
        <v>93155045</v>
      </c>
      <c r="D3499" t="str">
        <f t="shared" si="994"/>
        <v>Checked Out</v>
      </c>
      <c r="E3499" t="str">
        <f t="shared" si="995"/>
        <v>CRS</v>
      </c>
      <c r="F3499" t="str">
        <f t="shared" si="996"/>
        <v>RACK</v>
      </c>
      <c r="G3499" t="str">
        <f t="shared" si="997"/>
        <v>SBK</v>
      </c>
      <c r="H3499">
        <f t="shared" si="998"/>
        <v>105</v>
      </c>
      <c r="I3499">
        <f t="shared" si="999"/>
        <v>42591</v>
      </c>
      <c r="J3499">
        <f t="shared" si="1000"/>
        <v>42595</v>
      </c>
      <c r="K3499" t="str">
        <f t="shared" si="1001"/>
        <v>NQQ1</v>
      </c>
      <c r="L3499">
        <f t="shared" si="1002"/>
        <v>115</v>
      </c>
      <c r="M3499">
        <f t="shared" si="1003"/>
        <v>4</v>
      </c>
      <c r="N3499">
        <f t="shared" si="1004"/>
        <v>0</v>
      </c>
      <c r="O3499">
        <f t="shared" si="1005"/>
        <v>0</v>
      </c>
      <c r="P3499" s="52" t="str">
        <f t="shared" si="1006"/>
        <v>BOOKING.COM</v>
      </c>
      <c r="Q3499" s="52" t="str">
        <f t="shared" si="1007"/>
        <v>*JBS HOTELS</v>
      </c>
      <c r="R3499" s="52" t="str">
        <f t="shared" si="1008"/>
        <v>TOERKOOP REISBURO DE VEER</v>
      </c>
    </row>
    <row r="3500" spans="1:18" ht="15" customHeight="1">
      <c r="A3500" t="str">
        <f t="shared" si="991"/>
        <v>JAPANWALA, SAAID</v>
      </c>
      <c r="B3500" t="str">
        <f t="shared" si="992"/>
        <v>806-173018</v>
      </c>
      <c r="C3500">
        <f t="shared" si="993"/>
        <v>93155045</v>
      </c>
      <c r="D3500" t="str">
        <f t="shared" si="994"/>
        <v>Checked Out</v>
      </c>
      <c r="E3500" t="str">
        <f t="shared" si="995"/>
        <v>CRS</v>
      </c>
      <c r="F3500" t="str">
        <f t="shared" si="996"/>
        <v>RACK</v>
      </c>
      <c r="G3500" t="str">
        <f t="shared" si="997"/>
        <v>SBK</v>
      </c>
      <c r="H3500">
        <f t="shared" si="998"/>
        <v>105</v>
      </c>
      <c r="I3500">
        <f t="shared" si="999"/>
        <v>42591</v>
      </c>
      <c r="J3500">
        <f t="shared" si="1000"/>
        <v>42595</v>
      </c>
      <c r="K3500" t="str">
        <f t="shared" si="1001"/>
        <v>NQQ1</v>
      </c>
      <c r="L3500">
        <f t="shared" si="1002"/>
        <v>115</v>
      </c>
      <c r="M3500">
        <f t="shared" si="1003"/>
        <v>4</v>
      </c>
      <c r="N3500">
        <f t="shared" si="1004"/>
        <v>0</v>
      </c>
      <c r="O3500">
        <f t="shared" si="1005"/>
        <v>0</v>
      </c>
      <c r="P3500" s="52" t="str">
        <f t="shared" si="1006"/>
        <v>BOOKING.COM</v>
      </c>
      <c r="Q3500" s="52" t="str">
        <f t="shared" si="1007"/>
        <v>*JBS HOTELS</v>
      </c>
      <c r="R3500" s="52" t="str">
        <f t="shared" si="1008"/>
        <v>TOERKOOP REISBURO DE VEER</v>
      </c>
    </row>
    <row r="3501" spans="1:18" ht="15" customHeight="1">
      <c r="A3501" t="str">
        <f t="shared" si="991"/>
        <v>JAPANWALA, SAAID</v>
      </c>
      <c r="B3501" t="str">
        <f t="shared" si="992"/>
        <v>806-173018</v>
      </c>
      <c r="C3501">
        <f t="shared" si="993"/>
        <v>93155045</v>
      </c>
      <c r="D3501" t="str">
        <f t="shared" si="994"/>
        <v>Checked Out</v>
      </c>
      <c r="E3501" t="str">
        <f t="shared" si="995"/>
        <v>CRS</v>
      </c>
      <c r="F3501" t="str">
        <f t="shared" si="996"/>
        <v>RACK</v>
      </c>
      <c r="G3501" t="str">
        <f t="shared" si="997"/>
        <v>SBK</v>
      </c>
      <c r="H3501">
        <f t="shared" si="998"/>
        <v>105</v>
      </c>
      <c r="I3501">
        <f t="shared" si="999"/>
        <v>42591</v>
      </c>
      <c r="J3501">
        <f t="shared" si="1000"/>
        <v>42595</v>
      </c>
      <c r="K3501" t="str">
        <f t="shared" si="1001"/>
        <v>NQQ1</v>
      </c>
      <c r="L3501">
        <f t="shared" si="1002"/>
        <v>115</v>
      </c>
      <c r="M3501">
        <f t="shared" si="1003"/>
        <v>4</v>
      </c>
      <c r="N3501">
        <f t="shared" si="1004"/>
        <v>0</v>
      </c>
      <c r="O3501">
        <f t="shared" si="1005"/>
        <v>0</v>
      </c>
      <c r="P3501" s="52" t="str">
        <f t="shared" si="1006"/>
        <v>BOOKING.COM</v>
      </c>
      <c r="Q3501" s="52" t="str">
        <f t="shared" si="1007"/>
        <v>*JBS HOTELS</v>
      </c>
      <c r="R3501" s="52" t="str">
        <f t="shared" si="1008"/>
        <v>TOERKOOP REISBURO DE VEER</v>
      </c>
    </row>
    <row r="3502" spans="1:18" ht="15" customHeight="1">
      <c r="A3502" t="str">
        <f t="shared" si="991"/>
        <v>JAPANWALA, SAAID</v>
      </c>
      <c r="B3502" t="str">
        <f t="shared" si="992"/>
        <v>806-173018</v>
      </c>
      <c r="C3502">
        <f t="shared" si="993"/>
        <v>93155045</v>
      </c>
      <c r="D3502" t="str">
        <f t="shared" si="994"/>
        <v>Checked Out</v>
      </c>
      <c r="E3502" t="str">
        <f t="shared" si="995"/>
        <v>CRS</v>
      </c>
      <c r="F3502" t="str">
        <f t="shared" si="996"/>
        <v>RACK</v>
      </c>
      <c r="G3502" t="str">
        <f t="shared" si="997"/>
        <v>SBK</v>
      </c>
      <c r="H3502">
        <f t="shared" si="998"/>
        <v>105</v>
      </c>
      <c r="I3502">
        <f t="shared" si="999"/>
        <v>42591</v>
      </c>
      <c r="J3502">
        <f t="shared" si="1000"/>
        <v>42595</v>
      </c>
      <c r="K3502" t="str">
        <f t="shared" si="1001"/>
        <v>NQQ1</v>
      </c>
      <c r="L3502">
        <f t="shared" si="1002"/>
        <v>115</v>
      </c>
      <c r="M3502">
        <f t="shared" si="1003"/>
        <v>4</v>
      </c>
      <c r="N3502">
        <f t="shared" si="1004"/>
        <v>0</v>
      </c>
      <c r="O3502">
        <f t="shared" si="1005"/>
        <v>0</v>
      </c>
      <c r="P3502" s="52" t="str">
        <f t="shared" si="1006"/>
        <v>BOOKING.COM</v>
      </c>
      <c r="Q3502" s="52" t="str">
        <f t="shared" si="1007"/>
        <v>*JBS HOTELS</v>
      </c>
      <c r="R3502" s="52" t="str">
        <f t="shared" si="1008"/>
        <v>TOERKOOP REISBURO DE VEER</v>
      </c>
    </row>
    <row r="3503" spans="1:18" ht="15" customHeight="1">
      <c r="A3503" t="str">
        <f t="shared" si="991"/>
        <v>JAPANWALA, SAAID</v>
      </c>
      <c r="B3503" t="str">
        <f t="shared" si="992"/>
        <v>806-173018</v>
      </c>
      <c r="C3503">
        <f t="shared" si="993"/>
        <v>93155045</v>
      </c>
      <c r="D3503" t="str">
        <f t="shared" si="994"/>
        <v>Checked Out</v>
      </c>
      <c r="E3503" t="str">
        <f t="shared" si="995"/>
        <v>CRS</v>
      </c>
      <c r="F3503" t="str">
        <f t="shared" si="996"/>
        <v>RACK</v>
      </c>
      <c r="G3503" t="str">
        <f t="shared" si="997"/>
        <v>SBK</v>
      </c>
      <c r="H3503">
        <f t="shared" si="998"/>
        <v>105</v>
      </c>
      <c r="I3503">
        <f t="shared" si="999"/>
        <v>42591</v>
      </c>
      <c r="J3503">
        <f t="shared" si="1000"/>
        <v>42595</v>
      </c>
      <c r="K3503" t="str">
        <f t="shared" si="1001"/>
        <v>NQQ1</v>
      </c>
      <c r="L3503">
        <f t="shared" si="1002"/>
        <v>115</v>
      </c>
      <c r="M3503">
        <f t="shared" si="1003"/>
        <v>4</v>
      </c>
      <c r="N3503">
        <f t="shared" si="1004"/>
        <v>0</v>
      </c>
      <c r="O3503">
        <f t="shared" si="1005"/>
        <v>0</v>
      </c>
      <c r="P3503" s="52" t="str">
        <f t="shared" si="1006"/>
        <v>BOOKING.COM</v>
      </c>
      <c r="Q3503" s="52" t="str">
        <f t="shared" si="1007"/>
        <v>*JBS HOTELS</v>
      </c>
      <c r="R3503" s="52" t="str">
        <f t="shared" si="1008"/>
        <v>TOERKOOP REISBURO DE VEER</v>
      </c>
    </row>
    <row r="3504" spans="1:18" ht="15" customHeight="1">
      <c r="A3504" t="str">
        <f t="shared" si="991"/>
        <v>JAPANWALA, SAAID</v>
      </c>
      <c r="B3504" t="str">
        <f t="shared" si="992"/>
        <v>806-173018</v>
      </c>
      <c r="C3504">
        <f t="shared" si="993"/>
        <v>93155045</v>
      </c>
      <c r="D3504" t="str">
        <f t="shared" si="994"/>
        <v>Checked Out</v>
      </c>
      <c r="E3504" t="str">
        <f t="shared" si="995"/>
        <v>CRS</v>
      </c>
      <c r="F3504" t="str">
        <f t="shared" si="996"/>
        <v>RACK</v>
      </c>
      <c r="G3504" t="str">
        <f t="shared" si="997"/>
        <v>SBK</v>
      </c>
      <c r="H3504">
        <f t="shared" si="998"/>
        <v>105</v>
      </c>
      <c r="I3504">
        <f t="shared" si="999"/>
        <v>42591</v>
      </c>
      <c r="J3504">
        <f t="shared" si="1000"/>
        <v>42595</v>
      </c>
      <c r="K3504" t="str">
        <f t="shared" si="1001"/>
        <v>NQQ1</v>
      </c>
      <c r="L3504">
        <f t="shared" si="1002"/>
        <v>115</v>
      </c>
      <c r="M3504">
        <f t="shared" si="1003"/>
        <v>4</v>
      </c>
      <c r="N3504">
        <f t="shared" si="1004"/>
        <v>0</v>
      </c>
      <c r="O3504">
        <f t="shared" si="1005"/>
        <v>0</v>
      </c>
      <c r="P3504" s="52" t="str">
        <f t="shared" si="1006"/>
        <v>BOOKING.COM</v>
      </c>
      <c r="Q3504" s="52" t="str">
        <f t="shared" si="1007"/>
        <v>*JBS HOTELS</v>
      </c>
      <c r="R3504" s="52" t="str">
        <f t="shared" si="1008"/>
        <v>TOERKOOP REISBURO DE VEER</v>
      </c>
    </row>
    <row r="3505" spans="1:18" ht="15" customHeight="1">
      <c r="A3505" t="str">
        <f t="shared" si="991"/>
        <v>JAPANWALA, SAAID</v>
      </c>
      <c r="B3505" t="str">
        <f t="shared" si="992"/>
        <v>806-173018</v>
      </c>
      <c r="C3505">
        <f t="shared" si="993"/>
        <v>93155045</v>
      </c>
      <c r="D3505" t="str">
        <f t="shared" si="994"/>
        <v>Checked Out</v>
      </c>
      <c r="E3505" t="str">
        <f t="shared" si="995"/>
        <v>CRS</v>
      </c>
      <c r="F3505" t="str">
        <f t="shared" si="996"/>
        <v>RACK</v>
      </c>
      <c r="G3505" t="str">
        <f t="shared" si="997"/>
        <v>SBK</v>
      </c>
      <c r="H3505">
        <f t="shared" si="998"/>
        <v>105</v>
      </c>
      <c r="I3505">
        <f t="shared" si="999"/>
        <v>42591</v>
      </c>
      <c r="J3505">
        <f t="shared" si="1000"/>
        <v>42595</v>
      </c>
      <c r="K3505" t="str">
        <f t="shared" si="1001"/>
        <v>NQQ1</v>
      </c>
      <c r="L3505">
        <f t="shared" si="1002"/>
        <v>115</v>
      </c>
      <c r="M3505">
        <f t="shared" si="1003"/>
        <v>4</v>
      </c>
      <c r="N3505">
        <f t="shared" si="1004"/>
        <v>0</v>
      </c>
      <c r="O3505">
        <f t="shared" si="1005"/>
        <v>0</v>
      </c>
      <c r="P3505" s="52" t="str">
        <f t="shared" si="1006"/>
        <v>BOOKING.COM</v>
      </c>
      <c r="Q3505" s="52" t="str">
        <f t="shared" si="1007"/>
        <v>*JBS HOTELS</v>
      </c>
      <c r="R3505" s="52" t="str">
        <f t="shared" si="1008"/>
        <v>TOERKOOP REISBURO DE VEER</v>
      </c>
    </row>
    <row r="3506" spans="1:18" ht="15" customHeight="1">
      <c r="A3506" t="str">
        <f t="shared" si="991"/>
        <v>JAPANWALA, SAAID</v>
      </c>
      <c r="B3506" t="str">
        <f t="shared" si="992"/>
        <v>806-173018</v>
      </c>
      <c r="C3506">
        <f t="shared" si="993"/>
        <v>93155045</v>
      </c>
      <c r="D3506" t="str">
        <f t="shared" si="994"/>
        <v>Checked Out</v>
      </c>
      <c r="E3506" t="str">
        <f t="shared" si="995"/>
        <v>CRS</v>
      </c>
      <c r="F3506" t="str">
        <f t="shared" si="996"/>
        <v>RACK</v>
      </c>
      <c r="G3506" t="str">
        <f t="shared" si="997"/>
        <v>SBK</v>
      </c>
      <c r="H3506">
        <f t="shared" si="998"/>
        <v>105</v>
      </c>
      <c r="I3506">
        <f t="shared" si="999"/>
        <v>42591</v>
      </c>
      <c r="J3506">
        <f t="shared" si="1000"/>
        <v>42595</v>
      </c>
      <c r="K3506" t="str">
        <f t="shared" si="1001"/>
        <v>NQQ1</v>
      </c>
      <c r="L3506">
        <f t="shared" si="1002"/>
        <v>115</v>
      </c>
      <c r="M3506">
        <f t="shared" si="1003"/>
        <v>4</v>
      </c>
      <c r="N3506">
        <f t="shared" si="1004"/>
        <v>0</v>
      </c>
      <c r="O3506">
        <f t="shared" si="1005"/>
        <v>0</v>
      </c>
      <c r="P3506" s="52" t="str">
        <f t="shared" si="1006"/>
        <v>BOOKING.COM</v>
      </c>
      <c r="Q3506" s="52" t="str">
        <f t="shared" si="1007"/>
        <v>*JBS HOTELS</v>
      </c>
      <c r="R3506" s="52" t="str">
        <f t="shared" si="1008"/>
        <v>TOERKOOP REISBURO DE VEER</v>
      </c>
    </row>
    <row r="3507" spans="1:18" ht="15" customHeight="1">
      <c r="A3507" t="str">
        <f t="shared" si="991"/>
        <v>JAPANWALA, SAAID</v>
      </c>
      <c r="B3507" t="str">
        <f t="shared" si="992"/>
        <v>806-173018</v>
      </c>
      <c r="C3507">
        <f t="shared" si="993"/>
        <v>93155045</v>
      </c>
      <c r="D3507" t="str">
        <f t="shared" si="994"/>
        <v>Checked Out</v>
      </c>
      <c r="E3507" t="str">
        <f t="shared" si="995"/>
        <v>CRS</v>
      </c>
      <c r="F3507" t="str">
        <f t="shared" si="996"/>
        <v>RACK</v>
      </c>
      <c r="G3507" t="str">
        <f t="shared" si="997"/>
        <v>SBK</v>
      </c>
      <c r="H3507">
        <f t="shared" si="998"/>
        <v>105</v>
      </c>
      <c r="I3507">
        <f t="shared" si="999"/>
        <v>42591</v>
      </c>
      <c r="J3507">
        <f t="shared" si="1000"/>
        <v>42595</v>
      </c>
      <c r="K3507" t="str">
        <f t="shared" si="1001"/>
        <v>NQQ1</v>
      </c>
      <c r="L3507">
        <f t="shared" si="1002"/>
        <v>115</v>
      </c>
      <c r="M3507">
        <f t="shared" si="1003"/>
        <v>4</v>
      </c>
      <c r="N3507">
        <f t="shared" si="1004"/>
        <v>0</v>
      </c>
      <c r="O3507">
        <f t="shared" si="1005"/>
        <v>0</v>
      </c>
      <c r="P3507" s="52" t="str">
        <f t="shared" si="1006"/>
        <v>BOOKING.COM</v>
      </c>
      <c r="Q3507" s="52" t="str">
        <f t="shared" si="1007"/>
        <v>*JBS HOTELS</v>
      </c>
      <c r="R3507" s="52" t="str">
        <f t="shared" si="1008"/>
        <v>TOERKOOP REISBURO DE VEER</v>
      </c>
    </row>
    <row r="3508" spans="1:18" ht="15" customHeight="1">
      <c r="A3508" t="str">
        <f t="shared" si="991"/>
        <v>JAPANWALA, SAAID</v>
      </c>
      <c r="B3508" t="str">
        <f t="shared" si="992"/>
        <v>806-173018</v>
      </c>
      <c r="C3508">
        <f t="shared" si="993"/>
        <v>93155045</v>
      </c>
      <c r="D3508" t="str">
        <f t="shared" si="994"/>
        <v>Checked Out</v>
      </c>
      <c r="E3508" t="str">
        <f t="shared" si="995"/>
        <v>CRS</v>
      </c>
      <c r="F3508" t="str">
        <f t="shared" si="996"/>
        <v>RACK</v>
      </c>
      <c r="G3508" t="str">
        <f t="shared" si="997"/>
        <v>SBK</v>
      </c>
      <c r="H3508">
        <f t="shared" si="998"/>
        <v>105</v>
      </c>
      <c r="I3508">
        <f t="shared" si="999"/>
        <v>42591</v>
      </c>
      <c r="J3508">
        <f t="shared" si="1000"/>
        <v>42595</v>
      </c>
      <c r="K3508" t="str">
        <f t="shared" si="1001"/>
        <v>NQQ1</v>
      </c>
      <c r="L3508">
        <f t="shared" si="1002"/>
        <v>115</v>
      </c>
      <c r="M3508">
        <f t="shared" si="1003"/>
        <v>4</v>
      </c>
      <c r="N3508">
        <f t="shared" si="1004"/>
        <v>0</v>
      </c>
      <c r="O3508">
        <f t="shared" si="1005"/>
        <v>0</v>
      </c>
      <c r="P3508" s="52" t="str">
        <f t="shared" si="1006"/>
        <v>BOOKING.COM</v>
      </c>
      <c r="Q3508" s="52" t="str">
        <f t="shared" si="1007"/>
        <v>*JBS HOTELS</v>
      </c>
      <c r="R3508" s="52" t="str">
        <f t="shared" si="1008"/>
        <v>TOERKOOP REISBURO DE VEER</v>
      </c>
    </row>
    <row r="3509" spans="1:18" ht="15" customHeight="1">
      <c r="A3509" t="str">
        <f t="shared" si="991"/>
        <v>JAPANWALA, SAAID</v>
      </c>
      <c r="B3509" t="str">
        <f t="shared" si="992"/>
        <v>806-173018</v>
      </c>
      <c r="C3509">
        <f t="shared" si="993"/>
        <v>93155045</v>
      </c>
      <c r="D3509" t="str">
        <f t="shared" si="994"/>
        <v>Checked Out</v>
      </c>
      <c r="E3509" t="str">
        <f t="shared" si="995"/>
        <v>CRS</v>
      </c>
      <c r="F3509" t="str">
        <f t="shared" si="996"/>
        <v>RACK</v>
      </c>
      <c r="G3509" t="str">
        <f t="shared" si="997"/>
        <v>SBK</v>
      </c>
      <c r="H3509">
        <f t="shared" si="998"/>
        <v>105</v>
      </c>
      <c r="I3509">
        <f t="shared" si="999"/>
        <v>42591</v>
      </c>
      <c r="J3509">
        <f t="shared" si="1000"/>
        <v>42595</v>
      </c>
      <c r="K3509" t="str">
        <f t="shared" si="1001"/>
        <v>NQQ1</v>
      </c>
      <c r="L3509">
        <f t="shared" si="1002"/>
        <v>115</v>
      </c>
      <c r="M3509">
        <f t="shared" si="1003"/>
        <v>4</v>
      </c>
      <c r="N3509">
        <f t="shared" si="1004"/>
        <v>0</v>
      </c>
      <c r="O3509">
        <f t="shared" si="1005"/>
        <v>0</v>
      </c>
      <c r="P3509" s="52" t="str">
        <f t="shared" si="1006"/>
        <v>BOOKING.COM</v>
      </c>
      <c r="Q3509" s="52" t="str">
        <f t="shared" si="1007"/>
        <v>*JBS HOTELS</v>
      </c>
      <c r="R3509" s="52" t="str">
        <f t="shared" si="1008"/>
        <v>TOERKOOP REISBURO DE VEER</v>
      </c>
    </row>
    <row r="3510" spans="1:18" ht="15" customHeight="1">
      <c r="A3510" t="str">
        <f t="shared" si="991"/>
        <v>JAPANWALA, SAAID</v>
      </c>
      <c r="B3510" t="str">
        <f t="shared" si="992"/>
        <v>806-173018</v>
      </c>
      <c r="C3510">
        <f t="shared" si="993"/>
        <v>93155045</v>
      </c>
      <c r="D3510" t="str">
        <f t="shared" si="994"/>
        <v>Checked Out</v>
      </c>
      <c r="E3510" t="str">
        <f t="shared" si="995"/>
        <v>CRS</v>
      </c>
      <c r="F3510" t="str">
        <f t="shared" si="996"/>
        <v>RACK</v>
      </c>
      <c r="G3510" t="str">
        <f t="shared" si="997"/>
        <v>SBK</v>
      </c>
      <c r="H3510">
        <f t="shared" si="998"/>
        <v>105</v>
      </c>
      <c r="I3510">
        <f t="shared" si="999"/>
        <v>42591</v>
      </c>
      <c r="J3510">
        <f t="shared" si="1000"/>
        <v>42595</v>
      </c>
      <c r="K3510" t="str">
        <f t="shared" si="1001"/>
        <v>NQQ1</v>
      </c>
      <c r="L3510">
        <f t="shared" si="1002"/>
        <v>115</v>
      </c>
      <c r="M3510">
        <f t="shared" si="1003"/>
        <v>4</v>
      </c>
      <c r="N3510">
        <f t="shared" si="1004"/>
        <v>0</v>
      </c>
      <c r="O3510">
        <f t="shared" si="1005"/>
        <v>0</v>
      </c>
      <c r="P3510" s="52" t="str">
        <f t="shared" si="1006"/>
        <v>BOOKING.COM</v>
      </c>
      <c r="Q3510" s="52" t="str">
        <f t="shared" si="1007"/>
        <v>*JBS HOTELS</v>
      </c>
      <c r="R3510" s="52" t="str">
        <f t="shared" si="1008"/>
        <v>TOERKOOP REISBURO DE VEER</v>
      </c>
    </row>
    <row r="3511" spans="1:18" ht="15" customHeight="1">
      <c r="A3511" t="str">
        <f t="shared" si="991"/>
        <v>JAPANWALA, SAAID</v>
      </c>
      <c r="B3511" t="str">
        <f t="shared" si="992"/>
        <v>806-173018</v>
      </c>
      <c r="C3511">
        <f t="shared" si="993"/>
        <v>93155045</v>
      </c>
      <c r="D3511" t="str">
        <f t="shared" si="994"/>
        <v>Checked Out</v>
      </c>
      <c r="E3511" t="str">
        <f t="shared" si="995"/>
        <v>CRS</v>
      </c>
      <c r="F3511" t="str">
        <f t="shared" si="996"/>
        <v>RACK</v>
      </c>
      <c r="G3511" t="str">
        <f t="shared" si="997"/>
        <v>SBK</v>
      </c>
      <c r="H3511">
        <f t="shared" si="998"/>
        <v>105</v>
      </c>
      <c r="I3511">
        <f t="shared" si="999"/>
        <v>42591</v>
      </c>
      <c r="J3511">
        <f t="shared" si="1000"/>
        <v>42595</v>
      </c>
      <c r="K3511" t="str">
        <f t="shared" si="1001"/>
        <v>NQQ1</v>
      </c>
      <c r="L3511">
        <f t="shared" si="1002"/>
        <v>115</v>
      </c>
      <c r="M3511">
        <f t="shared" si="1003"/>
        <v>4</v>
      </c>
      <c r="N3511">
        <f t="shared" si="1004"/>
        <v>0</v>
      </c>
      <c r="O3511">
        <f t="shared" si="1005"/>
        <v>0</v>
      </c>
      <c r="P3511" s="52" t="str">
        <f t="shared" si="1006"/>
        <v>BOOKING.COM</v>
      </c>
      <c r="Q3511" s="52" t="str">
        <f t="shared" si="1007"/>
        <v>*JBS HOTELS</v>
      </c>
      <c r="R3511" s="52" t="str">
        <f t="shared" si="1008"/>
        <v>TOERKOOP REISBURO DE VEER</v>
      </c>
    </row>
    <row r="3512" spans="1:18" ht="15" customHeight="1">
      <c r="A3512" t="str">
        <f t="shared" si="991"/>
        <v>JAPANWALA, SAAID</v>
      </c>
      <c r="B3512" t="str">
        <f t="shared" si="992"/>
        <v>806-173018</v>
      </c>
      <c r="C3512">
        <f t="shared" si="993"/>
        <v>93155045</v>
      </c>
      <c r="D3512" t="str">
        <f t="shared" si="994"/>
        <v>Checked Out</v>
      </c>
      <c r="E3512" t="str">
        <f t="shared" si="995"/>
        <v>CRS</v>
      </c>
      <c r="F3512" t="str">
        <f t="shared" si="996"/>
        <v>RACK</v>
      </c>
      <c r="G3512" t="str">
        <f t="shared" si="997"/>
        <v>SBK</v>
      </c>
      <c r="H3512">
        <f t="shared" si="998"/>
        <v>105</v>
      </c>
      <c r="I3512">
        <f t="shared" si="999"/>
        <v>42591</v>
      </c>
      <c r="J3512">
        <f t="shared" si="1000"/>
        <v>42595</v>
      </c>
      <c r="K3512" t="str">
        <f t="shared" si="1001"/>
        <v>NQQ1</v>
      </c>
      <c r="L3512">
        <f t="shared" si="1002"/>
        <v>115</v>
      </c>
      <c r="M3512">
        <f t="shared" si="1003"/>
        <v>4</v>
      </c>
      <c r="N3512">
        <f t="shared" si="1004"/>
        <v>0</v>
      </c>
      <c r="O3512">
        <f t="shared" si="1005"/>
        <v>0</v>
      </c>
      <c r="P3512" s="52" t="str">
        <f t="shared" si="1006"/>
        <v>BOOKING.COM</v>
      </c>
      <c r="Q3512" s="52" t="str">
        <f t="shared" si="1007"/>
        <v>*JBS HOTELS</v>
      </c>
      <c r="R3512" s="52" t="str">
        <f t="shared" si="1008"/>
        <v>TOERKOOP REISBURO DE VEER</v>
      </c>
    </row>
    <row r="3513" spans="1:18" ht="15" customHeight="1">
      <c r="A3513" t="str">
        <f t="shared" si="991"/>
        <v>JAPANWALA, SAAID</v>
      </c>
      <c r="B3513" t="str">
        <f t="shared" si="992"/>
        <v>806-173018</v>
      </c>
      <c r="C3513">
        <f t="shared" si="993"/>
        <v>93155045</v>
      </c>
      <c r="D3513" t="str">
        <f t="shared" si="994"/>
        <v>Checked Out</v>
      </c>
      <c r="E3513" t="str">
        <f t="shared" si="995"/>
        <v>CRS</v>
      </c>
      <c r="F3513" t="str">
        <f t="shared" si="996"/>
        <v>RACK</v>
      </c>
      <c r="G3513" t="str">
        <f t="shared" si="997"/>
        <v>SBK</v>
      </c>
      <c r="H3513">
        <f t="shared" si="998"/>
        <v>105</v>
      </c>
      <c r="I3513">
        <f t="shared" si="999"/>
        <v>42591</v>
      </c>
      <c r="J3513">
        <f t="shared" si="1000"/>
        <v>42595</v>
      </c>
      <c r="K3513" t="str">
        <f t="shared" si="1001"/>
        <v>NQQ1</v>
      </c>
      <c r="L3513">
        <f t="shared" si="1002"/>
        <v>115</v>
      </c>
      <c r="M3513">
        <f t="shared" si="1003"/>
        <v>4</v>
      </c>
      <c r="N3513">
        <f t="shared" si="1004"/>
        <v>0</v>
      </c>
      <c r="O3513">
        <f t="shared" si="1005"/>
        <v>0</v>
      </c>
      <c r="P3513" s="52" t="str">
        <f t="shared" si="1006"/>
        <v>BOOKING.COM</v>
      </c>
      <c r="Q3513" s="52" t="str">
        <f t="shared" si="1007"/>
        <v>*JBS HOTELS</v>
      </c>
      <c r="R3513" s="52" t="str">
        <f t="shared" si="1008"/>
        <v>TOERKOOP REISBURO DE VEER</v>
      </c>
    </row>
    <row r="3514" spans="1:18" ht="15" customHeight="1">
      <c r="A3514" t="str">
        <f t="shared" si="991"/>
        <v>JAPANWALA, SAAID</v>
      </c>
      <c r="B3514" t="str">
        <f t="shared" si="992"/>
        <v>806-173018</v>
      </c>
      <c r="C3514">
        <f t="shared" si="993"/>
        <v>93155045</v>
      </c>
      <c r="D3514" t="str">
        <f t="shared" si="994"/>
        <v>Checked Out</v>
      </c>
      <c r="E3514" t="str">
        <f t="shared" si="995"/>
        <v>CRS</v>
      </c>
      <c r="F3514" t="str">
        <f t="shared" si="996"/>
        <v>RACK</v>
      </c>
      <c r="G3514" t="str">
        <f t="shared" si="997"/>
        <v>SBK</v>
      </c>
      <c r="H3514">
        <f t="shared" si="998"/>
        <v>105</v>
      </c>
      <c r="I3514">
        <f t="shared" si="999"/>
        <v>42591</v>
      </c>
      <c r="J3514">
        <f t="shared" si="1000"/>
        <v>42595</v>
      </c>
      <c r="K3514" t="str">
        <f t="shared" si="1001"/>
        <v>NQQ1</v>
      </c>
      <c r="L3514">
        <f t="shared" si="1002"/>
        <v>115</v>
      </c>
      <c r="M3514">
        <f t="shared" si="1003"/>
        <v>4</v>
      </c>
      <c r="N3514">
        <f t="shared" si="1004"/>
        <v>0</v>
      </c>
      <c r="O3514">
        <f t="shared" si="1005"/>
        <v>0</v>
      </c>
      <c r="P3514" s="52" t="str">
        <f t="shared" si="1006"/>
        <v>BOOKING.COM</v>
      </c>
      <c r="Q3514" s="52" t="str">
        <f t="shared" si="1007"/>
        <v>*JBS HOTELS</v>
      </c>
      <c r="R3514" s="52" t="str">
        <f t="shared" si="1008"/>
        <v>TOERKOOP REISBURO DE VEER</v>
      </c>
    </row>
    <row r="3515" spans="1:18" ht="15" customHeight="1">
      <c r="A3515" t="str">
        <f t="shared" si="991"/>
        <v>JAPANWALA, SAAID</v>
      </c>
      <c r="B3515" t="str">
        <f t="shared" si="992"/>
        <v>806-173018</v>
      </c>
      <c r="C3515">
        <f t="shared" si="993"/>
        <v>93155045</v>
      </c>
      <c r="D3515" t="str">
        <f t="shared" si="994"/>
        <v>Checked Out</v>
      </c>
      <c r="E3515" t="str">
        <f t="shared" si="995"/>
        <v>CRS</v>
      </c>
      <c r="F3515" t="str">
        <f t="shared" si="996"/>
        <v>RACK</v>
      </c>
      <c r="G3515" t="str">
        <f t="shared" si="997"/>
        <v>SBK</v>
      </c>
      <c r="H3515">
        <f t="shared" si="998"/>
        <v>105</v>
      </c>
      <c r="I3515">
        <f t="shared" si="999"/>
        <v>42591</v>
      </c>
      <c r="J3515">
        <f t="shared" si="1000"/>
        <v>42595</v>
      </c>
      <c r="K3515" t="str">
        <f t="shared" si="1001"/>
        <v>NQQ1</v>
      </c>
      <c r="L3515">
        <f t="shared" si="1002"/>
        <v>115</v>
      </c>
      <c r="M3515">
        <f t="shared" si="1003"/>
        <v>4</v>
      </c>
      <c r="N3515">
        <f t="shared" si="1004"/>
        <v>0</v>
      </c>
      <c r="O3515">
        <f t="shared" si="1005"/>
        <v>0</v>
      </c>
      <c r="P3515" s="52" t="str">
        <f t="shared" si="1006"/>
        <v>BOOKING.COM</v>
      </c>
      <c r="Q3515" s="52" t="str">
        <f t="shared" si="1007"/>
        <v>*JBS HOTELS</v>
      </c>
      <c r="R3515" s="52" t="str">
        <f t="shared" si="1008"/>
        <v>TOERKOOP REISBURO DE VEER</v>
      </c>
    </row>
    <row r="3516" spans="1:18" ht="15" customHeight="1">
      <c r="A3516" t="str">
        <f t="shared" si="991"/>
        <v>JAPANWALA, SAAID</v>
      </c>
      <c r="B3516" t="str">
        <f t="shared" si="992"/>
        <v>806-173018</v>
      </c>
      <c r="C3516">
        <f t="shared" si="993"/>
        <v>93155045</v>
      </c>
      <c r="D3516" t="str">
        <f t="shared" si="994"/>
        <v>Checked Out</v>
      </c>
      <c r="E3516" t="str">
        <f t="shared" si="995"/>
        <v>CRS</v>
      </c>
      <c r="F3516" t="str">
        <f t="shared" si="996"/>
        <v>RACK</v>
      </c>
      <c r="G3516" t="str">
        <f t="shared" si="997"/>
        <v>SBK</v>
      </c>
      <c r="H3516">
        <f t="shared" si="998"/>
        <v>105</v>
      </c>
      <c r="I3516">
        <f t="shared" si="999"/>
        <v>42591</v>
      </c>
      <c r="J3516">
        <f t="shared" si="1000"/>
        <v>42595</v>
      </c>
      <c r="K3516" t="str">
        <f t="shared" si="1001"/>
        <v>NQQ1</v>
      </c>
      <c r="L3516">
        <f t="shared" si="1002"/>
        <v>115</v>
      </c>
      <c r="M3516">
        <f t="shared" si="1003"/>
        <v>4</v>
      </c>
      <c r="N3516">
        <f t="shared" si="1004"/>
        <v>0</v>
      </c>
      <c r="O3516">
        <f t="shared" si="1005"/>
        <v>0</v>
      </c>
      <c r="P3516" s="52" t="str">
        <f t="shared" si="1006"/>
        <v>BOOKING.COM</v>
      </c>
      <c r="Q3516" s="52" t="str">
        <f t="shared" si="1007"/>
        <v>*JBS HOTELS</v>
      </c>
      <c r="R3516" s="52" t="str">
        <f t="shared" si="1008"/>
        <v>TOERKOOP REISBURO DE VEER</v>
      </c>
    </row>
    <row r="3517" spans="1:18" ht="15" customHeight="1">
      <c r="A3517" t="str">
        <f t="shared" si="991"/>
        <v>JAPANWALA, SAAID</v>
      </c>
      <c r="B3517" t="str">
        <f t="shared" si="992"/>
        <v>806-173018</v>
      </c>
      <c r="C3517">
        <f t="shared" si="993"/>
        <v>93155045</v>
      </c>
      <c r="D3517" t="str">
        <f t="shared" si="994"/>
        <v>Checked Out</v>
      </c>
      <c r="E3517" t="str">
        <f t="shared" si="995"/>
        <v>CRS</v>
      </c>
      <c r="F3517" t="str">
        <f t="shared" si="996"/>
        <v>RACK</v>
      </c>
      <c r="G3517" t="str">
        <f t="shared" si="997"/>
        <v>SBK</v>
      </c>
      <c r="H3517">
        <f t="shared" si="998"/>
        <v>105</v>
      </c>
      <c r="I3517">
        <f t="shared" si="999"/>
        <v>42591</v>
      </c>
      <c r="J3517">
        <f t="shared" si="1000"/>
        <v>42595</v>
      </c>
      <c r="K3517" t="str">
        <f t="shared" si="1001"/>
        <v>NQQ1</v>
      </c>
      <c r="L3517">
        <f t="shared" si="1002"/>
        <v>115</v>
      </c>
      <c r="M3517">
        <f t="shared" si="1003"/>
        <v>4</v>
      </c>
      <c r="N3517">
        <f t="shared" si="1004"/>
        <v>0</v>
      </c>
      <c r="O3517">
        <f t="shared" si="1005"/>
        <v>0</v>
      </c>
      <c r="P3517" s="52" t="str">
        <f t="shared" si="1006"/>
        <v>BOOKING.COM</v>
      </c>
      <c r="Q3517" s="52" t="str">
        <f t="shared" si="1007"/>
        <v>*JBS HOTELS</v>
      </c>
      <c r="R3517" s="52" t="str">
        <f t="shared" si="1008"/>
        <v>TOERKOOP REISBURO DE VEER</v>
      </c>
    </row>
    <row r="3518" spans="1:18" ht="15" customHeight="1">
      <c r="A3518" t="str">
        <f t="shared" si="991"/>
        <v>JAPANWALA, SAAID</v>
      </c>
      <c r="B3518" t="str">
        <f t="shared" si="992"/>
        <v>806-173018</v>
      </c>
      <c r="C3518">
        <f t="shared" si="993"/>
        <v>93155045</v>
      </c>
      <c r="D3518" t="str">
        <f t="shared" si="994"/>
        <v>Checked Out</v>
      </c>
      <c r="E3518" t="str">
        <f t="shared" si="995"/>
        <v>CRS</v>
      </c>
      <c r="F3518" t="str">
        <f t="shared" si="996"/>
        <v>RACK</v>
      </c>
      <c r="G3518" t="str">
        <f t="shared" si="997"/>
        <v>SBK</v>
      </c>
      <c r="H3518">
        <f t="shared" si="998"/>
        <v>105</v>
      </c>
      <c r="I3518">
        <f t="shared" si="999"/>
        <v>42591</v>
      </c>
      <c r="J3518">
        <f t="shared" si="1000"/>
        <v>42595</v>
      </c>
      <c r="K3518" t="str">
        <f t="shared" si="1001"/>
        <v>NQQ1</v>
      </c>
      <c r="L3518">
        <f t="shared" si="1002"/>
        <v>115</v>
      </c>
      <c r="M3518">
        <f t="shared" si="1003"/>
        <v>4</v>
      </c>
      <c r="N3518">
        <f t="shared" si="1004"/>
        <v>0</v>
      </c>
      <c r="O3518">
        <f t="shared" si="1005"/>
        <v>0</v>
      </c>
      <c r="P3518" s="52" t="str">
        <f t="shared" si="1006"/>
        <v>BOOKING.COM</v>
      </c>
      <c r="Q3518" s="52" t="str">
        <f t="shared" si="1007"/>
        <v>*JBS HOTELS</v>
      </c>
      <c r="R3518" s="52" t="str">
        <f t="shared" si="1008"/>
        <v>TOERKOOP REISBURO DE VEER</v>
      </c>
    </row>
    <row r="3519" spans="1:18" ht="15" customHeight="1">
      <c r="A3519" t="str">
        <f t="shared" si="991"/>
        <v>JAPANWALA, SAAID</v>
      </c>
      <c r="B3519" t="str">
        <f t="shared" si="992"/>
        <v>806-173018</v>
      </c>
      <c r="C3519">
        <f t="shared" si="993"/>
        <v>93155045</v>
      </c>
      <c r="D3519" t="str">
        <f t="shared" si="994"/>
        <v>Checked Out</v>
      </c>
      <c r="E3519" t="str">
        <f t="shared" si="995"/>
        <v>CRS</v>
      </c>
      <c r="F3519" t="str">
        <f t="shared" si="996"/>
        <v>RACK</v>
      </c>
      <c r="G3519" t="str">
        <f t="shared" si="997"/>
        <v>SBK</v>
      </c>
      <c r="H3519">
        <f t="shared" si="998"/>
        <v>105</v>
      </c>
      <c r="I3519">
        <f t="shared" si="999"/>
        <v>42591</v>
      </c>
      <c r="J3519">
        <f t="shared" si="1000"/>
        <v>42595</v>
      </c>
      <c r="K3519" t="str">
        <f t="shared" si="1001"/>
        <v>NQQ1</v>
      </c>
      <c r="L3519">
        <f t="shared" si="1002"/>
        <v>115</v>
      </c>
      <c r="M3519">
        <f t="shared" si="1003"/>
        <v>4</v>
      </c>
      <c r="N3519">
        <f t="shared" si="1004"/>
        <v>0</v>
      </c>
      <c r="O3519">
        <f t="shared" si="1005"/>
        <v>0</v>
      </c>
      <c r="P3519" s="52" t="str">
        <f t="shared" si="1006"/>
        <v>BOOKING.COM</v>
      </c>
      <c r="Q3519" s="52" t="str">
        <f t="shared" si="1007"/>
        <v>*JBS HOTELS</v>
      </c>
      <c r="R3519" s="52" t="str">
        <f t="shared" si="1008"/>
        <v>TOERKOOP REISBURO DE VEER</v>
      </c>
    </row>
    <row r="3520" spans="1:18" ht="15" customHeight="1">
      <c r="A3520" t="str">
        <f t="shared" si="991"/>
        <v>JAPANWALA, SAAID</v>
      </c>
      <c r="B3520" t="str">
        <f t="shared" si="992"/>
        <v>806-173018</v>
      </c>
      <c r="C3520">
        <f t="shared" si="993"/>
        <v>93155045</v>
      </c>
      <c r="D3520" t="str">
        <f t="shared" si="994"/>
        <v>Checked Out</v>
      </c>
      <c r="E3520" t="str">
        <f t="shared" si="995"/>
        <v>CRS</v>
      </c>
      <c r="F3520" t="str">
        <f t="shared" si="996"/>
        <v>RACK</v>
      </c>
      <c r="G3520" t="str">
        <f t="shared" si="997"/>
        <v>SBK</v>
      </c>
      <c r="H3520">
        <f t="shared" si="998"/>
        <v>105</v>
      </c>
      <c r="I3520">
        <f t="shared" si="999"/>
        <v>42591</v>
      </c>
      <c r="J3520">
        <f t="shared" si="1000"/>
        <v>42595</v>
      </c>
      <c r="K3520" t="str">
        <f t="shared" si="1001"/>
        <v>NQQ1</v>
      </c>
      <c r="L3520">
        <f t="shared" si="1002"/>
        <v>115</v>
      </c>
      <c r="M3520">
        <f t="shared" si="1003"/>
        <v>4</v>
      </c>
      <c r="N3520">
        <f t="shared" si="1004"/>
        <v>0</v>
      </c>
      <c r="O3520">
        <f t="shared" si="1005"/>
        <v>0</v>
      </c>
      <c r="P3520" s="52" t="str">
        <f t="shared" si="1006"/>
        <v>BOOKING.COM</v>
      </c>
      <c r="Q3520" s="52" t="str">
        <f t="shared" si="1007"/>
        <v>*JBS HOTELS</v>
      </c>
      <c r="R3520" s="52" t="str">
        <f t="shared" si="1008"/>
        <v>TOERKOOP REISBURO DE VEER</v>
      </c>
    </row>
    <row r="3521" spans="1:18" ht="15" customHeight="1">
      <c r="A3521" t="str">
        <f t="shared" si="991"/>
        <v>JAPANWALA, SAAID</v>
      </c>
      <c r="B3521" t="str">
        <f t="shared" si="992"/>
        <v>806-173018</v>
      </c>
      <c r="C3521">
        <f t="shared" si="993"/>
        <v>93155045</v>
      </c>
      <c r="D3521" t="str">
        <f t="shared" si="994"/>
        <v>Checked Out</v>
      </c>
      <c r="E3521" t="str">
        <f t="shared" si="995"/>
        <v>CRS</v>
      </c>
      <c r="F3521" t="str">
        <f t="shared" si="996"/>
        <v>RACK</v>
      </c>
      <c r="G3521" t="str">
        <f t="shared" si="997"/>
        <v>SBK</v>
      </c>
      <c r="H3521">
        <f t="shared" si="998"/>
        <v>105</v>
      </c>
      <c r="I3521">
        <f t="shared" si="999"/>
        <v>42591</v>
      </c>
      <c r="J3521">
        <f t="shared" si="1000"/>
        <v>42595</v>
      </c>
      <c r="K3521" t="str">
        <f t="shared" si="1001"/>
        <v>NQQ1</v>
      </c>
      <c r="L3521">
        <f t="shared" si="1002"/>
        <v>115</v>
      </c>
      <c r="M3521">
        <f t="shared" si="1003"/>
        <v>4</v>
      </c>
      <c r="N3521">
        <f t="shared" si="1004"/>
        <v>0</v>
      </c>
      <c r="O3521">
        <f t="shared" si="1005"/>
        <v>0</v>
      </c>
      <c r="P3521" s="52" t="str">
        <f t="shared" si="1006"/>
        <v>BOOKING.COM</v>
      </c>
      <c r="Q3521" s="52" t="str">
        <f t="shared" si="1007"/>
        <v>*JBS HOTELS</v>
      </c>
      <c r="R3521" s="52" t="str">
        <f t="shared" si="1008"/>
        <v>TOERKOOP REISBURO DE VEER</v>
      </c>
    </row>
    <row r="3522" spans="1:18" ht="15" customHeight="1">
      <c r="A3522" t="str">
        <f t="shared" si="991"/>
        <v>JAPANWALA, SAAID</v>
      </c>
      <c r="B3522" t="str">
        <f t="shared" si="992"/>
        <v>806-173018</v>
      </c>
      <c r="C3522">
        <f t="shared" si="993"/>
        <v>93155045</v>
      </c>
      <c r="D3522" t="str">
        <f t="shared" si="994"/>
        <v>Checked Out</v>
      </c>
      <c r="E3522" t="str">
        <f t="shared" si="995"/>
        <v>CRS</v>
      </c>
      <c r="F3522" t="str">
        <f t="shared" si="996"/>
        <v>RACK</v>
      </c>
      <c r="G3522" t="str">
        <f t="shared" si="997"/>
        <v>SBK</v>
      </c>
      <c r="H3522">
        <f t="shared" si="998"/>
        <v>105</v>
      </c>
      <c r="I3522">
        <f t="shared" si="999"/>
        <v>42591</v>
      </c>
      <c r="J3522">
        <f t="shared" si="1000"/>
        <v>42595</v>
      </c>
      <c r="K3522" t="str">
        <f t="shared" si="1001"/>
        <v>NQQ1</v>
      </c>
      <c r="L3522">
        <f t="shared" si="1002"/>
        <v>115</v>
      </c>
      <c r="M3522">
        <f t="shared" si="1003"/>
        <v>4</v>
      </c>
      <c r="N3522">
        <f t="shared" si="1004"/>
        <v>0</v>
      </c>
      <c r="O3522">
        <f t="shared" si="1005"/>
        <v>0</v>
      </c>
      <c r="P3522" s="52" t="str">
        <f t="shared" si="1006"/>
        <v>BOOKING.COM</v>
      </c>
      <c r="Q3522" s="52" t="str">
        <f t="shared" si="1007"/>
        <v>*JBS HOTELS</v>
      </c>
      <c r="R3522" s="52" t="str">
        <f t="shared" si="1008"/>
        <v>TOERKOOP REISBURO DE VEER</v>
      </c>
    </row>
    <row r="3523" spans="1:18" ht="15" customHeight="1">
      <c r="A3523" t="str">
        <f t="shared" si="991"/>
        <v>JAPANWALA, SAAID</v>
      </c>
      <c r="B3523" t="str">
        <f t="shared" si="992"/>
        <v>806-173018</v>
      </c>
      <c r="C3523">
        <f t="shared" si="993"/>
        <v>93155045</v>
      </c>
      <c r="D3523" t="str">
        <f t="shared" si="994"/>
        <v>Checked Out</v>
      </c>
      <c r="E3523" t="str">
        <f t="shared" si="995"/>
        <v>CRS</v>
      </c>
      <c r="F3523" t="str">
        <f t="shared" si="996"/>
        <v>RACK</v>
      </c>
      <c r="G3523" t="str">
        <f t="shared" si="997"/>
        <v>SBK</v>
      </c>
      <c r="H3523">
        <f t="shared" si="998"/>
        <v>105</v>
      </c>
      <c r="I3523">
        <f t="shared" si="999"/>
        <v>42591</v>
      </c>
      <c r="J3523">
        <f t="shared" si="1000"/>
        <v>42595</v>
      </c>
      <c r="K3523" t="str">
        <f t="shared" si="1001"/>
        <v>NQQ1</v>
      </c>
      <c r="L3523">
        <f t="shared" si="1002"/>
        <v>115</v>
      </c>
      <c r="M3523">
        <f t="shared" si="1003"/>
        <v>4</v>
      </c>
      <c r="N3523">
        <f t="shared" si="1004"/>
        <v>0</v>
      </c>
      <c r="O3523">
        <f t="shared" si="1005"/>
        <v>0</v>
      </c>
      <c r="P3523" s="52" t="str">
        <f t="shared" si="1006"/>
        <v>BOOKING.COM</v>
      </c>
      <c r="Q3523" s="52" t="str">
        <f t="shared" si="1007"/>
        <v>*JBS HOTELS</v>
      </c>
      <c r="R3523" s="52" t="str">
        <f t="shared" si="1008"/>
        <v>TOERKOOP REISBURO DE VEER</v>
      </c>
    </row>
    <row r="3524" spans="1:18" ht="15" customHeight="1">
      <c r="A3524" t="str">
        <f t="shared" si="991"/>
        <v>JAPANWALA, SAAID</v>
      </c>
      <c r="B3524" t="str">
        <f t="shared" si="992"/>
        <v>806-173018</v>
      </c>
      <c r="C3524">
        <f t="shared" si="993"/>
        <v>93155045</v>
      </c>
      <c r="D3524" t="str">
        <f t="shared" si="994"/>
        <v>Checked Out</v>
      </c>
      <c r="E3524" t="str">
        <f t="shared" si="995"/>
        <v>CRS</v>
      </c>
      <c r="F3524" t="str">
        <f t="shared" si="996"/>
        <v>RACK</v>
      </c>
      <c r="G3524" t="str">
        <f t="shared" si="997"/>
        <v>SBK</v>
      </c>
      <c r="H3524">
        <f t="shared" si="998"/>
        <v>105</v>
      </c>
      <c r="I3524">
        <f t="shared" si="999"/>
        <v>42591</v>
      </c>
      <c r="J3524">
        <f t="shared" si="1000"/>
        <v>42595</v>
      </c>
      <c r="K3524" t="str">
        <f t="shared" si="1001"/>
        <v>NQQ1</v>
      </c>
      <c r="L3524">
        <f t="shared" si="1002"/>
        <v>115</v>
      </c>
      <c r="M3524">
        <f t="shared" si="1003"/>
        <v>4</v>
      </c>
      <c r="N3524">
        <f t="shared" si="1004"/>
        <v>0</v>
      </c>
      <c r="O3524">
        <f t="shared" si="1005"/>
        <v>0</v>
      </c>
      <c r="P3524" s="52" t="str">
        <f t="shared" si="1006"/>
        <v>BOOKING.COM</v>
      </c>
      <c r="Q3524" s="52" t="str">
        <f t="shared" si="1007"/>
        <v>*JBS HOTELS</v>
      </c>
      <c r="R3524" s="52" t="str">
        <f t="shared" si="1008"/>
        <v>TOERKOOP REISBURO DE VEER</v>
      </c>
    </row>
    <row r="3525" spans="1:18" ht="15" customHeight="1">
      <c r="A3525" t="str">
        <f t="shared" si="991"/>
        <v>JAPANWALA, SAAID</v>
      </c>
      <c r="B3525" t="str">
        <f t="shared" si="992"/>
        <v>806-173018</v>
      </c>
      <c r="C3525">
        <f t="shared" si="993"/>
        <v>93155045</v>
      </c>
      <c r="D3525" t="str">
        <f t="shared" si="994"/>
        <v>Checked Out</v>
      </c>
      <c r="E3525" t="str">
        <f t="shared" si="995"/>
        <v>CRS</v>
      </c>
      <c r="F3525" t="str">
        <f t="shared" si="996"/>
        <v>RACK</v>
      </c>
      <c r="G3525" t="str">
        <f t="shared" si="997"/>
        <v>SBK</v>
      </c>
      <c r="H3525">
        <f t="shared" si="998"/>
        <v>105</v>
      </c>
      <c r="I3525">
        <f t="shared" si="999"/>
        <v>42591</v>
      </c>
      <c r="J3525">
        <f t="shared" si="1000"/>
        <v>42595</v>
      </c>
      <c r="K3525" t="str">
        <f t="shared" si="1001"/>
        <v>NQQ1</v>
      </c>
      <c r="L3525">
        <f t="shared" si="1002"/>
        <v>115</v>
      </c>
      <c r="M3525">
        <f t="shared" si="1003"/>
        <v>4</v>
      </c>
      <c r="N3525">
        <f t="shared" si="1004"/>
        <v>0</v>
      </c>
      <c r="O3525">
        <f t="shared" si="1005"/>
        <v>0</v>
      </c>
      <c r="P3525" s="52" t="str">
        <f t="shared" si="1006"/>
        <v>BOOKING.COM</v>
      </c>
      <c r="Q3525" s="52" t="str">
        <f t="shared" si="1007"/>
        <v>*JBS HOTELS</v>
      </c>
      <c r="R3525" s="52" t="str">
        <f t="shared" si="1008"/>
        <v>TOERKOOP REISBURO DE VEER</v>
      </c>
    </row>
    <row r="3526" spans="1:18" ht="15" customHeight="1">
      <c r="A3526" t="str">
        <f t="shared" si="991"/>
        <v>JAPANWALA, SAAID</v>
      </c>
      <c r="B3526" t="str">
        <f t="shared" si="992"/>
        <v>806-173018</v>
      </c>
      <c r="C3526">
        <f t="shared" si="993"/>
        <v>93155045</v>
      </c>
      <c r="D3526" t="str">
        <f t="shared" si="994"/>
        <v>Checked Out</v>
      </c>
      <c r="E3526" t="str">
        <f t="shared" si="995"/>
        <v>CRS</v>
      </c>
      <c r="F3526" t="str">
        <f t="shared" si="996"/>
        <v>RACK</v>
      </c>
      <c r="G3526" t="str">
        <f t="shared" si="997"/>
        <v>SBK</v>
      </c>
      <c r="H3526">
        <f t="shared" si="998"/>
        <v>105</v>
      </c>
      <c r="I3526">
        <f t="shared" si="999"/>
        <v>42591</v>
      </c>
      <c r="J3526">
        <f t="shared" si="1000"/>
        <v>42595</v>
      </c>
      <c r="K3526" t="str">
        <f t="shared" si="1001"/>
        <v>NQQ1</v>
      </c>
      <c r="L3526">
        <f t="shared" si="1002"/>
        <v>115</v>
      </c>
      <c r="M3526">
        <f t="shared" si="1003"/>
        <v>4</v>
      </c>
      <c r="N3526">
        <f t="shared" si="1004"/>
        <v>0</v>
      </c>
      <c r="O3526">
        <f t="shared" si="1005"/>
        <v>0</v>
      </c>
      <c r="P3526" s="52" t="str">
        <f t="shared" si="1006"/>
        <v>BOOKING.COM</v>
      </c>
      <c r="Q3526" s="52" t="str">
        <f t="shared" si="1007"/>
        <v>*JBS HOTELS</v>
      </c>
      <c r="R3526" s="52" t="str">
        <f t="shared" si="1008"/>
        <v>TOERKOOP REISBURO DE VEER</v>
      </c>
    </row>
    <row r="3527" spans="1:18" ht="15" customHeight="1">
      <c r="A3527" t="str">
        <f t="shared" si="991"/>
        <v>JAPANWALA, SAAID</v>
      </c>
      <c r="B3527" t="str">
        <f t="shared" si="992"/>
        <v>806-173018</v>
      </c>
      <c r="C3527">
        <f t="shared" si="993"/>
        <v>93155045</v>
      </c>
      <c r="D3527" t="str">
        <f t="shared" si="994"/>
        <v>Checked Out</v>
      </c>
      <c r="E3527" t="str">
        <f t="shared" si="995"/>
        <v>CRS</v>
      </c>
      <c r="F3527" t="str">
        <f t="shared" si="996"/>
        <v>RACK</v>
      </c>
      <c r="G3527" t="str">
        <f t="shared" si="997"/>
        <v>SBK</v>
      </c>
      <c r="H3527">
        <f t="shared" si="998"/>
        <v>105</v>
      </c>
      <c r="I3527">
        <f t="shared" si="999"/>
        <v>42591</v>
      </c>
      <c r="J3527">
        <f t="shared" si="1000"/>
        <v>42595</v>
      </c>
      <c r="K3527" t="str">
        <f t="shared" si="1001"/>
        <v>NQQ1</v>
      </c>
      <c r="L3527">
        <f t="shared" si="1002"/>
        <v>115</v>
      </c>
      <c r="M3527">
        <f t="shared" si="1003"/>
        <v>4</v>
      </c>
      <c r="N3527">
        <f t="shared" si="1004"/>
        <v>0</v>
      </c>
      <c r="O3527">
        <f t="shared" si="1005"/>
        <v>0</v>
      </c>
      <c r="P3527" s="52" t="str">
        <f t="shared" si="1006"/>
        <v>BOOKING.COM</v>
      </c>
      <c r="Q3527" s="52" t="str">
        <f t="shared" si="1007"/>
        <v>*JBS HOTELS</v>
      </c>
      <c r="R3527" s="52" t="str">
        <f t="shared" si="1008"/>
        <v>TOERKOOP REISBURO DE VEER</v>
      </c>
    </row>
    <row r="3528" spans="1:18" ht="15" customHeight="1">
      <c r="A3528" t="str">
        <f t="shared" si="991"/>
        <v>JAPANWALA, SAAID</v>
      </c>
      <c r="B3528" t="str">
        <f t="shared" si="992"/>
        <v>806-173018</v>
      </c>
      <c r="C3528">
        <f t="shared" si="993"/>
        <v>93155045</v>
      </c>
      <c r="D3528" t="str">
        <f t="shared" si="994"/>
        <v>Checked Out</v>
      </c>
      <c r="E3528" t="str">
        <f t="shared" si="995"/>
        <v>CRS</v>
      </c>
      <c r="F3528" t="str">
        <f t="shared" si="996"/>
        <v>RACK</v>
      </c>
      <c r="G3528" t="str">
        <f t="shared" si="997"/>
        <v>SBK</v>
      </c>
      <c r="H3528">
        <f t="shared" si="998"/>
        <v>105</v>
      </c>
      <c r="I3528">
        <f t="shared" si="999"/>
        <v>42591</v>
      </c>
      <c r="J3528">
        <f t="shared" si="1000"/>
        <v>42595</v>
      </c>
      <c r="K3528" t="str">
        <f t="shared" si="1001"/>
        <v>NQQ1</v>
      </c>
      <c r="L3528">
        <f t="shared" si="1002"/>
        <v>115</v>
      </c>
      <c r="M3528">
        <f t="shared" si="1003"/>
        <v>4</v>
      </c>
      <c r="N3528">
        <f t="shared" si="1004"/>
        <v>0</v>
      </c>
      <c r="O3528">
        <f t="shared" si="1005"/>
        <v>0</v>
      </c>
      <c r="P3528" s="52" t="str">
        <f t="shared" si="1006"/>
        <v>BOOKING.COM</v>
      </c>
      <c r="Q3528" s="52" t="str">
        <f t="shared" si="1007"/>
        <v>*JBS HOTELS</v>
      </c>
      <c r="R3528" s="52" t="str">
        <f t="shared" si="1008"/>
        <v>TOERKOOP REISBURO DE VEER</v>
      </c>
    </row>
    <row r="3529" spans="1:18" ht="15" customHeight="1">
      <c r="A3529" t="str">
        <f t="shared" si="991"/>
        <v>JAPANWALA, SAAID</v>
      </c>
      <c r="B3529" t="str">
        <f t="shared" si="992"/>
        <v>806-173018</v>
      </c>
      <c r="C3529">
        <f t="shared" si="993"/>
        <v>93155045</v>
      </c>
      <c r="D3529" t="str">
        <f t="shared" si="994"/>
        <v>Checked Out</v>
      </c>
      <c r="E3529" t="str">
        <f t="shared" si="995"/>
        <v>CRS</v>
      </c>
      <c r="F3529" t="str">
        <f t="shared" si="996"/>
        <v>RACK</v>
      </c>
      <c r="G3529" t="str">
        <f t="shared" si="997"/>
        <v>SBK</v>
      </c>
      <c r="H3529">
        <f t="shared" si="998"/>
        <v>105</v>
      </c>
      <c r="I3529">
        <f t="shared" si="999"/>
        <v>42591</v>
      </c>
      <c r="J3529">
        <f t="shared" si="1000"/>
        <v>42595</v>
      </c>
      <c r="K3529" t="str">
        <f t="shared" si="1001"/>
        <v>NQQ1</v>
      </c>
      <c r="L3529">
        <f t="shared" si="1002"/>
        <v>115</v>
      </c>
      <c r="M3529">
        <f t="shared" si="1003"/>
        <v>4</v>
      </c>
      <c r="N3529">
        <f t="shared" si="1004"/>
        <v>0</v>
      </c>
      <c r="O3529">
        <f t="shared" si="1005"/>
        <v>0</v>
      </c>
      <c r="P3529" s="52" t="str">
        <f t="shared" si="1006"/>
        <v>BOOKING.COM</v>
      </c>
      <c r="Q3529" s="52" t="str">
        <f t="shared" si="1007"/>
        <v>*JBS HOTELS</v>
      </c>
      <c r="R3529" s="52" t="str">
        <f t="shared" si="1008"/>
        <v>TOERKOOP REISBURO DE VEER</v>
      </c>
    </row>
    <row r="3530" spans="1:18" ht="15" customHeight="1">
      <c r="A3530" t="str">
        <f t="shared" si="991"/>
        <v>JAPANWALA, SAAID</v>
      </c>
      <c r="B3530" t="str">
        <f t="shared" si="992"/>
        <v>806-173018</v>
      </c>
      <c r="C3530">
        <f t="shared" si="993"/>
        <v>93155045</v>
      </c>
      <c r="D3530" t="str">
        <f t="shared" si="994"/>
        <v>Checked Out</v>
      </c>
      <c r="E3530" t="str">
        <f t="shared" si="995"/>
        <v>CRS</v>
      </c>
      <c r="F3530" t="str">
        <f t="shared" si="996"/>
        <v>RACK</v>
      </c>
      <c r="G3530" t="str">
        <f t="shared" si="997"/>
        <v>SBK</v>
      </c>
      <c r="H3530">
        <f t="shared" si="998"/>
        <v>105</v>
      </c>
      <c r="I3530">
        <f t="shared" si="999"/>
        <v>42591</v>
      </c>
      <c r="J3530">
        <f t="shared" si="1000"/>
        <v>42595</v>
      </c>
      <c r="K3530" t="str">
        <f t="shared" si="1001"/>
        <v>NQQ1</v>
      </c>
      <c r="L3530">
        <f t="shared" si="1002"/>
        <v>115</v>
      </c>
      <c r="M3530">
        <f t="shared" si="1003"/>
        <v>4</v>
      </c>
      <c r="N3530">
        <f t="shared" si="1004"/>
        <v>0</v>
      </c>
      <c r="O3530">
        <f t="shared" si="1005"/>
        <v>0</v>
      </c>
      <c r="P3530" s="52" t="str">
        <f t="shared" si="1006"/>
        <v>BOOKING.COM</v>
      </c>
      <c r="Q3530" s="52" t="str">
        <f t="shared" si="1007"/>
        <v>*JBS HOTELS</v>
      </c>
      <c r="R3530" s="52" t="str">
        <f t="shared" si="1008"/>
        <v>TOERKOOP REISBURO DE VEER</v>
      </c>
    </row>
    <row r="3531" spans="1:18" ht="15" customHeight="1">
      <c r="A3531" t="str">
        <f t="shared" si="991"/>
        <v>JAPANWALA, SAAID</v>
      </c>
      <c r="B3531" t="str">
        <f t="shared" si="992"/>
        <v>806-173018</v>
      </c>
      <c r="C3531">
        <f t="shared" si="993"/>
        <v>93155045</v>
      </c>
      <c r="D3531" t="str">
        <f t="shared" si="994"/>
        <v>Checked Out</v>
      </c>
      <c r="E3531" t="str">
        <f t="shared" si="995"/>
        <v>CRS</v>
      </c>
      <c r="F3531" t="str">
        <f t="shared" si="996"/>
        <v>RACK</v>
      </c>
      <c r="G3531" t="str">
        <f t="shared" si="997"/>
        <v>SBK</v>
      </c>
      <c r="H3531">
        <f t="shared" si="998"/>
        <v>105</v>
      </c>
      <c r="I3531">
        <f t="shared" si="999"/>
        <v>42591</v>
      </c>
      <c r="J3531">
        <f t="shared" si="1000"/>
        <v>42595</v>
      </c>
      <c r="K3531" t="str">
        <f t="shared" si="1001"/>
        <v>NQQ1</v>
      </c>
      <c r="L3531">
        <f t="shared" si="1002"/>
        <v>115</v>
      </c>
      <c r="M3531">
        <f t="shared" si="1003"/>
        <v>4</v>
      </c>
      <c r="N3531">
        <f t="shared" si="1004"/>
        <v>0</v>
      </c>
      <c r="O3531">
        <f t="shared" si="1005"/>
        <v>0</v>
      </c>
      <c r="P3531" s="52" t="str">
        <f t="shared" si="1006"/>
        <v>BOOKING.COM</v>
      </c>
      <c r="Q3531" s="52" t="str">
        <f t="shared" si="1007"/>
        <v>*JBS HOTELS</v>
      </c>
      <c r="R3531" s="52" t="str">
        <f t="shared" si="1008"/>
        <v>TOERKOOP REISBURO DE VEER</v>
      </c>
    </row>
    <row r="3532" spans="1:18" ht="15" customHeight="1">
      <c r="A3532" t="str">
        <f t="shared" si="991"/>
        <v>JAPANWALA, SAAID</v>
      </c>
      <c r="B3532" t="str">
        <f t="shared" si="992"/>
        <v>806-173018</v>
      </c>
      <c r="C3532">
        <f t="shared" si="993"/>
        <v>93155045</v>
      </c>
      <c r="D3532" t="str">
        <f t="shared" si="994"/>
        <v>Checked Out</v>
      </c>
      <c r="E3532" t="str">
        <f t="shared" si="995"/>
        <v>CRS</v>
      </c>
      <c r="F3532" t="str">
        <f t="shared" si="996"/>
        <v>RACK</v>
      </c>
      <c r="G3532" t="str">
        <f t="shared" si="997"/>
        <v>SBK</v>
      </c>
      <c r="H3532">
        <f t="shared" si="998"/>
        <v>105</v>
      </c>
      <c r="I3532">
        <f t="shared" si="999"/>
        <v>42591</v>
      </c>
      <c r="J3532">
        <f t="shared" si="1000"/>
        <v>42595</v>
      </c>
      <c r="K3532" t="str">
        <f t="shared" si="1001"/>
        <v>NQQ1</v>
      </c>
      <c r="L3532">
        <f t="shared" si="1002"/>
        <v>115</v>
      </c>
      <c r="M3532">
        <f t="shared" si="1003"/>
        <v>4</v>
      </c>
      <c r="N3532">
        <f t="shared" si="1004"/>
        <v>0</v>
      </c>
      <c r="O3532">
        <f t="shared" si="1005"/>
        <v>0</v>
      </c>
      <c r="P3532" s="52" t="str">
        <f t="shared" si="1006"/>
        <v>BOOKING.COM</v>
      </c>
      <c r="Q3532" s="52" t="str">
        <f t="shared" si="1007"/>
        <v>*JBS HOTELS</v>
      </c>
      <c r="R3532" s="52" t="str">
        <f t="shared" si="1008"/>
        <v>TOERKOOP REISBURO DE VEER</v>
      </c>
    </row>
    <row r="3533" spans="1:18" ht="15" customHeight="1">
      <c r="A3533" t="str">
        <f t="shared" si="991"/>
        <v>JAPANWALA, SAAID</v>
      </c>
      <c r="B3533" t="str">
        <f t="shared" si="992"/>
        <v>806-173018</v>
      </c>
      <c r="C3533">
        <f t="shared" si="993"/>
        <v>93155045</v>
      </c>
      <c r="D3533" t="str">
        <f t="shared" si="994"/>
        <v>Checked Out</v>
      </c>
      <c r="E3533" t="str">
        <f t="shared" si="995"/>
        <v>CRS</v>
      </c>
      <c r="F3533" t="str">
        <f t="shared" si="996"/>
        <v>RACK</v>
      </c>
      <c r="G3533" t="str">
        <f t="shared" si="997"/>
        <v>SBK</v>
      </c>
      <c r="H3533">
        <f t="shared" si="998"/>
        <v>105</v>
      </c>
      <c r="I3533">
        <f t="shared" si="999"/>
        <v>42591</v>
      </c>
      <c r="J3533">
        <f t="shared" si="1000"/>
        <v>42595</v>
      </c>
      <c r="K3533" t="str">
        <f t="shared" si="1001"/>
        <v>NQQ1</v>
      </c>
      <c r="L3533">
        <f t="shared" si="1002"/>
        <v>115</v>
      </c>
      <c r="M3533">
        <f t="shared" si="1003"/>
        <v>4</v>
      </c>
      <c r="N3533">
        <f t="shared" si="1004"/>
        <v>0</v>
      </c>
      <c r="O3533">
        <f t="shared" si="1005"/>
        <v>0</v>
      </c>
      <c r="P3533" s="52" t="str">
        <f t="shared" si="1006"/>
        <v>BOOKING.COM</v>
      </c>
      <c r="Q3533" s="52" t="str">
        <f t="shared" si="1007"/>
        <v>*JBS HOTELS</v>
      </c>
      <c r="R3533" s="52" t="str">
        <f t="shared" si="1008"/>
        <v>TOERKOOP REISBURO DE VEER</v>
      </c>
    </row>
    <row r="3534" spans="1:18" ht="15" customHeight="1">
      <c r="A3534" t="str">
        <f t="shared" si="991"/>
        <v>JAPANWALA, SAAID</v>
      </c>
      <c r="B3534" t="str">
        <f t="shared" si="992"/>
        <v>806-173018</v>
      </c>
      <c r="C3534">
        <f t="shared" si="993"/>
        <v>93155045</v>
      </c>
      <c r="D3534" t="str">
        <f t="shared" si="994"/>
        <v>Checked Out</v>
      </c>
      <c r="E3534" t="str">
        <f t="shared" si="995"/>
        <v>CRS</v>
      </c>
      <c r="F3534" t="str">
        <f t="shared" si="996"/>
        <v>RACK</v>
      </c>
      <c r="G3534" t="str">
        <f t="shared" si="997"/>
        <v>SBK</v>
      </c>
      <c r="H3534">
        <f t="shared" si="998"/>
        <v>105</v>
      </c>
      <c r="I3534">
        <f t="shared" si="999"/>
        <v>42591</v>
      </c>
      <c r="J3534">
        <f t="shared" si="1000"/>
        <v>42595</v>
      </c>
      <c r="K3534" t="str">
        <f t="shared" si="1001"/>
        <v>NQQ1</v>
      </c>
      <c r="L3534">
        <f t="shared" si="1002"/>
        <v>115</v>
      </c>
      <c r="M3534">
        <f t="shared" si="1003"/>
        <v>4</v>
      </c>
      <c r="N3534">
        <f t="shared" si="1004"/>
        <v>0</v>
      </c>
      <c r="O3534">
        <f t="shared" si="1005"/>
        <v>0</v>
      </c>
      <c r="P3534" s="52" t="str">
        <f t="shared" si="1006"/>
        <v>BOOKING.COM</v>
      </c>
      <c r="Q3534" s="52" t="str">
        <f t="shared" si="1007"/>
        <v>*JBS HOTELS</v>
      </c>
      <c r="R3534" s="52" t="str">
        <f t="shared" si="1008"/>
        <v>TOERKOOP REISBURO DE VEER</v>
      </c>
    </row>
    <row r="3535" spans="1:18" ht="15" customHeight="1">
      <c r="A3535" t="str">
        <f t="shared" si="991"/>
        <v>JAPANWALA, SAAID</v>
      </c>
      <c r="B3535" t="str">
        <f t="shared" si="992"/>
        <v>806-173018</v>
      </c>
      <c r="C3535">
        <f t="shared" si="993"/>
        <v>93155045</v>
      </c>
      <c r="D3535" t="str">
        <f t="shared" si="994"/>
        <v>Checked Out</v>
      </c>
      <c r="E3535" t="str">
        <f t="shared" si="995"/>
        <v>CRS</v>
      </c>
      <c r="F3535" t="str">
        <f t="shared" si="996"/>
        <v>RACK</v>
      </c>
      <c r="G3535" t="str">
        <f t="shared" si="997"/>
        <v>SBK</v>
      </c>
      <c r="H3535">
        <f t="shared" si="998"/>
        <v>105</v>
      </c>
      <c r="I3535">
        <f t="shared" si="999"/>
        <v>42591</v>
      </c>
      <c r="J3535">
        <f t="shared" si="1000"/>
        <v>42595</v>
      </c>
      <c r="K3535" t="str">
        <f t="shared" si="1001"/>
        <v>NQQ1</v>
      </c>
      <c r="L3535">
        <f t="shared" si="1002"/>
        <v>115</v>
      </c>
      <c r="M3535">
        <f t="shared" si="1003"/>
        <v>4</v>
      </c>
      <c r="N3535">
        <f t="shared" si="1004"/>
        <v>0</v>
      </c>
      <c r="O3535">
        <f t="shared" si="1005"/>
        <v>0</v>
      </c>
      <c r="P3535" s="52" t="str">
        <f t="shared" si="1006"/>
        <v>BOOKING.COM</v>
      </c>
      <c r="Q3535" s="52" t="str">
        <f t="shared" si="1007"/>
        <v>*JBS HOTELS</v>
      </c>
      <c r="R3535" s="52" t="str">
        <f t="shared" si="1008"/>
        <v>TOERKOOP REISBURO DE VEER</v>
      </c>
    </row>
    <row r="3536" spans="1:18" ht="15" customHeight="1">
      <c r="A3536" t="str">
        <f t="shared" si="991"/>
        <v>JAPANWALA, SAAID</v>
      </c>
      <c r="B3536" t="str">
        <f t="shared" si="992"/>
        <v>806-173018</v>
      </c>
      <c r="C3536">
        <f t="shared" si="993"/>
        <v>93155045</v>
      </c>
      <c r="D3536" t="str">
        <f t="shared" si="994"/>
        <v>Checked Out</v>
      </c>
      <c r="E3536" t="str">
        <f t="shared" si="995"/>
        <v>CRS</v>
      </c>
      <c r="F3536" t="str">
        <f t="shared" si="996"/>
        <v>RACK</v>
      </c>
      <c r="G3536" t="str">
        <f t="shared" si="997"/>
        <v>SBK</v>
      </c>
      <c r="H3536">
        <f t="shared" si="998"/>
        <v>105</v>
      </c>
      <c r="I3536">
        <f t="shared" si="999"/>
        <v>42591</v>
      </c>
      <c r="J3536">
        <f t="shared" si="1000"/>
        <v>42595</v>
      </c>
      <c r="K3536" t="str">
        <f t="shared" si="1001"/>
        <v>NQQ1</v>
      </c>
      <c r="L3536">
        <f t="shared" si="1002"/>
        <v>115</v>
      </c>
      <c r="M3536">
        <f t="shared" si="1003"/>
        <v>4</v>
      </c>
      <c r="N3536">
        <f t="shared" si="1004"/>
        <v>0</v>
      </c>
      <c r="O3536">
        <f t="shared" si="1005"/>
        <v>0</v>
      </c>
      <c r="P3536" s="52" t="str">
        <f t="shared" si="1006"/>
        <v>BOOKING.COM</v>
      </c>
      <c r="Q3536" s="52" t="str">
        <f t="shared" si="1007"/>
        <v>*JBS HOTELS</v>
      </c>
      <c r="R3536" s="52" t="str">
        <f t="shared" si="1008"/>
        <v>TOERKOOP REISBURO DE VEER</v>
      </c>
    </row>
    <row r="3537" spans="1:18" ht="15" customHeight="1">
      <c r="A3537" t="str">
        <f t="shared" si="991"/>
        <v>JAPANWALA, SAAID</v>
      </c>
      <c r="B3537" t="str">
        <f t="shared" si="992"/>
        <v>806-173018</v>
      </c>
      <c r="C3537">
        <f t="shared" si="993"/>
        <v>93155045</v>
      </c>
      <c r="D3537" t="str">
        <f t="shared" si="994"/>
        <v>Checked Out</v>
      </c>
      <c r="E3537" t="str">
        <f t="shared" si="995"/>
        <v>CRS</v>
      </c>
      <c r="F3537" t="str">
        <f t="shared" si="996"/>
        <v>RACK</v>
      </c>
      <c r="G3537" t="str">
        <f t="shared" si="997"/>
        <v>SBK</v>
      </c>
      <c r="H3537">
        <f t="shared" si="998"/>
        <v>105</v>
      </c>
      <c r="I3537">
        <f t="shared" si="999"/>
        <v>42591</v>
      </c>
      <c r="J3537">
        <f t="shared" si="1000"/>
        <v>42595</v>
      </c>
      <c r="K3537" t="str">
        <f t="shared" si="1001"/>
        <v>NQQ1</v>
      </c>
      <c r="L3537">
        <f t="shared" si="1002"/>
        <v>115</v>
      </c>
      <c r="M3537">
        <f t="shared" si="1003"/>
        <v>4</v>
      </c>
      <c r="N3537">
        <f t="shared" si="1004"/>
        <v>0</v>
      </c>
      <c r="O3537">
        <f t="shared" si="1005"/>
        <v>0</v>
      </c>
      <c r="P3537" s="52" t="str">
        <f t="shared" si="1006"/>
        <v>BOOKING.COM</v>
      </c>
      <c r="Q3537" s="52" t="str">
        <f t="shared" si="1007"/>
        <v>*JBS HOTELS</v>
      </c>
      <c r="R3537" s="52" t="str">
        <f t="shared" si="1008"/>
        <v>TOERKOOP REISBURO DE VEER</v>
      </c>
    </row>
    <row r="3538" spans="1:18" ht="15" customHeight="1">
      <c r="A3538" t="str">
        <f t="shared" si="991"/>
        <v>JAPANWALA, SAAID</v>
      </c>
      <c r="B3538" t="str">
        <f t="shared" si="992"/>
        <v>806-173018</v>
      </c>
      <c r="C3538">
        <f t="shared" si="993"/>
        <v>93155045</v>
      </c>
      <c r="D3538" t="str">
        <f t="shared" si="994"/>
        <v>Checked Out</v>
      </c>
      <c r="E3538" t="str">
        <f t="shared" si="995"/>
        <v>CRS</v>
      </c>
      <c r="F3538" t="str">
        <f t="shared" si="996"/>
        <v>RACK</v>
      </c>
      <c r="G3538" t="str">
        <f t="shared" si="997"/>
        <v>SBK</v>
      </c>
      <c r="H3538">
        <f t="shared" si="998"/>
        <v>105</v>
      </c>
      <c r="I3538">
        <f t="shared" si="999"/>
        <v>42591</v>
      </c>
      <c r="J3538">
        <f t="shared" si="1000"/>
        <v>42595</v>
      </c>
      <c r="K3538" t="str">
        <f t="shared" si="1001"/>
        <v>NQQ1</v>
      </c>
      <c r="L3538">
        <f t="shared" si="1002"/>
        <v>115</v>
      </c>
      <c r="M3538">
        <f t="shared" si="1003"/>
        <v>4</v>
      </c>
      <c r="N3538">
        <f t="shared" si="1004"/>
        <v>0</v>
      </c>
      <c r="O3538">
        <f t="shared" si="1005"/>
        <v>0</v>
      </c>
      <c r="P3538" s="52" t="str">
        <f t="shared" si="1006"/>
        <v>BOOKING.COM</v>
      </c>
      <c r="Q3538" s="52" t="str">
        <f t="shared" si="1007"/>
        <v>*JBS HOTELS</v>
      </c>
      <c r="R3538" s="52" t="str">
        <f t="shared" si="1008"/>
        <v>TOERKOOP REISBURO DE VEER</v>
      </c>
    </row>
    <row r="3539" spans="1:18" ht="15" customHeight="1">
      <c r="A3539" t="str">
        <f t="shared" si="991"/>
        <v>JAPANWALA, SAAID</v>
      </c>
      <c r="B3539" t="str">
        <f t="shared" si="992"/>
        <v>806-173018</v>
      </c>
      <c r="C3539">
        <f t="shared" si="993"/>
        <v>93155045</v>
      </c>
      <c r="D3539" t="str">
        <f t="shared" si="994"/>
        <v>Checked Out</v>
      </c>
      <c r="E3539" t="str">
        <f t="shared" si="995"/>
        <v>CRS</v>
      </c>
      <c r="F3539" t="str">
        <f t="shared" si="996"/>
        <v>RACK</v>
      </c>
      <c r="G3539" t="str">
        <f t="shared" si="997"/>
        <v>SBK</v>
      </c>
      <c r="H3539">
        <f t="shared" si="998"/>
        <v>105</v>
      </c>
      <c r="I3539">
        <f t="shared" si="999"/>
        <v>42591</v>
      </c>
      <c r="J3539">
        <f t="shared" si="1000"/>
        <v>42595</v>
      </c>
      <c r="K3539" t="str">
        <f t="shared" si="1001"/>
        <v>NQQ1</v>
      </c>
      <c r="L3539">
        <f t="shared" si="1002"/>
        <v>115</v>
      </c>
      <c r="M3539">
        <f t="shared" si="1003"/>
        <v>4</v>
      </c>
      <c r="N3539">
        <f t="shared" si="1004"/>
        <v>0</v>
      </c>
      <c r="O3539">
        <f t="shared" si="1005"/>
        <v>0</v>
      </c>
      <c r="P3539" s="52" t="str">
        <f t="shared" si="1006"/>
        <v>BOOKING.COM</v>
      </c>
      <c r="Q3539" s="52" t="str">
        <f t="shared" si="1007"/>
        <v>*JBS HOTELS</v>
      </c>
      <c r="R3539" s="52" t="str">
        <f t="shared" si="1008"/>
        <v>TOERKOOP REISBURO DE VEER</v>
      </c>
    </row>
    <row r="3540" spans="1:18" ht="15" customHeight="1">
      <c r="A3540" t="str">
        <f t="shared" si="991"/>
        <v>JAPANWALA, SAAID</v>
      </c>
      <c r="B3540" t="str">
        <f t="shared" si="992"/>
        <v>806-173018</v>
      </c>
      <c r="C3540">
        <f t="shared" si="993"/>
        <v>93155045</v>
      </c>
      <c r="D3540" t="str">
        <f t="shared" si="994"/>
        <v>Checked Out</v>
      </c>
      <c r="E3540" t="str">
        <f t="shared" si="995"/>
        <v>CRS</v>
      </c>
      <c r="F3540" t="str">
        <f t="shared" si="996"/>
        <v>RACK</v>
      </c>
      <c r="G3540" t="str">
        <f t="shared" si="997"/>
        <v>SBK</v>
      </c>
      <c r="H3540">
        <f t="shared" si="998"/>
        <v>105</v>
      </c>
      <c r="I3540">
        <f t="shared" si="999"/>
        <v>42591</v>
      </c>
      <c r="J3540">
        <f t="shared" si="1000"/>
        <v>42595</v>
      </c>
      <c r="K3540" t="str">
        <f t="shared" si="1001"/>
        <v>NQQ1</v>
      </c>
      <c r="L3540">
        <f t="shared" si="1002"/>
        <v>115</v>
      </c>
      <c r="M3540">
        <f t="shared" si="1003"/>
        <v>4</v>
      </c>
      <c r="N3540">
        <f t="shared" si="1004"/>
        <v>0</v>
      </c>
      <c r="O3540">
        <f t="shared" si="1005"/>
        <v>0</v>
      </c>
      <c r="P3540" s="52" t="str">
        <f t="shared" si="1006"/>
        <v>BOOKING.COM</v>
      </c>
      <c r="Q3540" s="52" t="str">
        <f t="shared" si="1007"/>
        <v>*JBS HOTELS</v>
      </c>
      <c r="R3540" s="52" t="str">
        <f t="shared" si="1008"/>
        <v>TOERKOOP REISBURO DE VEER</v>
      </c>
    </row>
    <row r="3541" spans="1:18" ht="15" customHeight="1">
      <c r="A3541" t="str">
        <f t="shared" si="991"/>
        <v>JAPANWALA, SAAID</v>
      </c>
      <c r="B3541" t="str">
        <f t="shared" si="992"/>
        <v>806-173018</v>
      </c>
      <c r="C3541">
        <f t="shared" si="993"/>
        <v>93155045</v>
      </c>
      <c r="D3541" t="str">
        <f t="shared" si="994"/>
        <v>Checked Out</v>
      </c>
      <c r="E3541" t="str">
        <f t="shared" si="995"/>
        <v>CRS</v>
      </c>
      <c r="F3541" t="str">
        <f t="shared" si="996"/>
        <v>RACK</v>
      </c>
      <c r="G3541" t="str">
        <f t="shared" si="997"/>
        <v>SBK</v>
      </c>
      <c r="H3541">
        <f t="shared" si="998"/>
        <v>105</v>
      </c>
      <c r="I3541">
        <f t="shared" si="999"/>
        <v>42591</v>
      </c>
      <c r="J3541">
        <f t="shared" si="1000"/>
        <v>42595</v>
      </c>
      <c r="K3541" t="str">
        <f t="shared" si="1001"/>
        <v>NQQ1</v>
      </c>
      <c r="L3541">
        <f t="shared" si="1002"/>
        <v>115</v>
      </c>
      <c r="M3541">
        <f t="shared" si="1003"/>
        <v>4</v>
      </c>
      <c r="N3541">
        <f t="shared" si="1004"/>
        <v>0</v>
      </c>
      <c r="O3541">
        <f t="shared" si="1005"/>
        <v>0</v>
      </c>
      <c r="P3541" s="52" t="str">
        <f t="shared" si="1006"/>
        <v>BOOKING.COM</v>
      </c>
      <c r="Q3541" s="52" t="str">
        <f t="shared" si="1007"/>
        <v>*JBS HOTELS</v>
      </c>
      <c r="R3541" s="52" t="str">
        <f t="shared" si="1008"/>
        <v>TOERKOOP REISBURO DE VEER</v>
      </c>
    </row>
    <row r="3542" spans="1:18" ht="15" customHeight="1">
      <c r="A3542" t="str">
        <f t="shared" si="991"/>
        <v>JAPANWALA, SAAID</v>
      </c>
      <c r="B3542" t="str">
        <f t="shared" si="992"/>
        <v>806-173018</v>
      </c>
      <c r="C3542">
        <f t="shared" si="993"/>
        <v>93155045</v>
      </c>
      <c r="D3542" t="str">
        <f t="shared" si="994"/>
        <v>Checked Out</v>
      </c>
      <c r="E3542" t="str">
        <f t="shared" si="995"/>
        <v>CRS</v>
      </c>
      <c r="F3542" t="str">
        <f t="shared" si="996"/>
        <v>RACK</v>
      </c>
      <c r="G3542" t="str">
        <f t="shared" si="997"/>
        <v>SBK</v>
      </c>
      <c r="H3542">
        <f t="shared" si="998"/>
        <v>105</v>
      </c>
      <c r="I3542">
        <f t="shared" si="999"/>
        <v>42591</v>
      </c>
      <c r="J3542">
        <f t="shared" si="1000"/>
        <v>42595</v>
      </c>
      <c r="K3542" t="str">
        <f t="shared" si="1001"/>
        <v>NQQ1</v>
      </c>
      <c r="L3542">
        <f t="shared" si="1002"/>
        <v>115</v>
      </c>
      <c r="M3542">
        <f t="shared" si="1003"/>
        <v>4</v>
      </c>
      <c r="N3542">
        <f t="shared" si="1004"/>
        <v>0</v>
      </c>
      <c r="O3542">
        <f t="shared" si="1005"/>
        <v>0</v>
      </c>
      <c r="P3542" s="52" t="str">
        <f t="shared" si="1006"/>
        <v>BOOKING.COM</v>
      </c>
      <c r="Q3542" s="52" t="str">
        <f t="shared" si="1007"/>
        <v>*JBS HOTELS</v>
      </c>
      <c r="R3542" s="52" t="str">
        <f t="shared" si="1008"/>
        <v>TOERKOOP REISBURO DE VEER</v>
      </c>
    </row>
    <row r="3543" spans="1:18" ht="15" customHeight="1">
      <c r="A3543" t="str">
        <f t="shared" si="991"/>
        <v>JAPANWALA, SAAID</v>
      </c>
      <c r="B3543" t="str">
        <f t="shared" si="992"/>
        <v>806-173018</v>
      </c>
      <c r="C3543">
        <f t="shared" si="993"/>
        <v>93155045</v>
      </c>
      <c r="D3543" t="str">
        <f t="shared" si="994"/>
        <v>Checked Out</v>
      </c>
      <c r="E3543" t="str">
        <f t="shared" si="995"/>
        <v>CRS</v>
      </c>
      <c r="F3543" t="str">
        <f t="shared" si="996"/>
        <v>RACK</v>
      </c>
      <c r="G3543" t="str">
        <f t="shared" si="997"/>
        <v>SBK</v>
      </c>
      <c r="H3543">
        <f t="shared" si="998"/>
        <v>105</v>
      </c>
      <c r="I3543">
        <f t="shared" si="999"/>
        <v>42591</v>
      </c>
      <c r="J3543">
        <f t="shared" si="1000"/>
        <v>42595</v>
      </c>
      <c r="K3543" t="str">
        <f t="shared" si="1001"/>
        <v>NQQ1</v>
      </c>
      <c r="L3543">
        <f t="shared" si="1002"/>
        <v>115</v>
      </c>
      <c r="M3543">
        <f t="shared" si="1003"/>
        <v>4</v>
      </c>
      <c r="N3543">
        <f t="shared" si="1004"/>
        <v>0</v>
      </c>
      <c r="O3543">
        <f t="shared" si="1005"/>
        <v>0</v>
      </c>
      <c r="P3543" s="52" t="str">
        <f t="shared" si="1006"/>
        <v>BOOKING.COM</v>
      </c>
      <c r="Q3543" s="52" t="str">
        <f t="shared" si="1007"/>
        <v>*JBS HOTELS</v>
      </c>
      <c r="R3543" s="52" t="str">
        <f t="shared" si="1008"/>
        <v>TOERKOOP REISBURO DE VEER</v>
      </c>
    </row>
    <row r="3544" spans="1:18" ht="15" customHeight="1">
      <c r="A3544" t="str">
        <f t="shared" si="991"/>
        <v>JAPANWALA, SAAID</v>
      </c>
      <c r="B3544" t="str">
        <f t="shared" si="992"/>
        <v>806-173018</v>
      </c>
      <c r="C3544">
        <f t="shared" si="993"/>
        <v>93155045</v>
      </c>
      <c r="D3544" t="str">
        <f t="shared" si="994"/>
        <v>Checked Out</v>
      </c>
      <c r="E3544" t="str">
        <f t="shared" si="995"/>
        <v>CRS</v>
      </c>
      <c r="F3544" t="str">
        <f t="shared" si="996"/>
        <v>RACK</v>
      </c>
      <c r="G3544" t="str">
        <f t="shared" si="997"/>
        <v>SBK</v>
      </c>
      <c r="H3544">
        <f t="shared" si="998"/>
        <v>105</v>
      </c>
      <c r="I3544">
        <f t="shared" si="999"/>
        <v>42591</v>
      </c>
      <c r="J3544">
        <f t="shared" si="1000"/>
        <v>42595</v>
      </c>
      <c r="K3544" t="str">
        <f t="shared" si="1001"/>
        <v>NQQ1</v>
      </c>
      <c r="L3544">
        <f t="shared" si="1002"/>
        <v>115</v>
      </c>
      <c r="M3544">
        <f t="shared" si="1003"/>
        <v>4</v>
      </c>
      <c r="N3544">
        <f t="shared" si="1004"/>
        <v>0</v>
      </c>
      <c r="O3544">
        <f t="shared" si="1005"/>
        <v>0</v>
      </c>
      <c r="P3544" s="52" t="str">
        <f t="shared" si="1006"/>
        <v>BOOKING.COM</v>
      </c>
      <c r="Q3544" s="52" t="str">
        <f t="shared" si="1007"/>
        <v>*JBS HOTELS</v>
      </c>
      <c r="R3544" s="52" t="str">
        <f t="shared" si="1008"/>
        <v>TOERKOOP REISBURO DE VEER</v>
      </c>
    </row>
    <row r="3545" spans="1:18" ht="15" customHeight="1">
      <c r="A3545" t="str">
        <f t="shared" si="991"/>
        <v>JAPANWALA, SAAID</v>
      </c>
      <c r="B3545" t="str">
        <f t="shared" si="992"/>
        <v>806-173018</v>
      </c>
      <c r="C3545">
        <f t="shared" si="993"/>
        <v>93155045</v>
      </c>
      <c r="D3545" t="str">
        <f t="shared" si="994"/>
        <v>Checked Out</v>
      </c>
      <c r="E3545" t="str">
        <f t="shared" si="995"/>
        <v>CRS</v>
      </c>
      <c r="F3545" t="str">
        <f t="shared" si="996"/>
        <v>RACK</v>
      </c>
      <c r="G3545" t="str">
        <f t="shared" si="997"/>
        <v>SBK</v>
      </c>
      <c r="H3545">
        <f t="shared" si="998"/>
        <v>105</v>
      </c>
      <c r="I3545">
        <f t="shared" si="999"/>
        <v>42591</v>
      </c>
      <c r="J3545">
        <f t="shared" si="1000"/>
        <v>42595</v>
      </c>
      <c r="K3545" t="str">
        <f t="shared" si="1001"/>
        <v>NQQ1</v>
      </c>
      <c r="L3545">
        <f t="shared" si="1002"/>
        <v>115</v>
      </c>
      <c r="M3545">
        <f t="shared" si="1003"/>
        <v>4</v>
      </c>
      <c r="N3545">
        <f t="shared" si="1004"/>
        <v>0</v>
      </c>
      <c r="O3545">
        <f t="shared" si="1005"/>
        <v>0</v>
      </c>
      <c r="P3545" s="52" t="str">
        <f t="shared" si="1006"/>
        <v>BOOKING.COM</v>
      </c>
      <c r="Q3545" s="52" t="str">
        <f t="shared" si="1007"/>
        <v>*JBS HOTELS</v>
      </c>
      <c r="R3545" s="52" t="str">
        <f t="shared" si="1008"/>
        <v>TOERKOOP REISBURO DE VEER</v>
      </c>
    </row>
    <row r="3546" spans="1:18" ht="15" customHeight="1">
      <c r="A3546" t="str">
        <f t="shared" si="991"/>
        <v>JAPANWALA, SAAID</v>
      </c>
      <c r="B3546" t="str">
        <f t="shared" si="992"/>
        <v>806-173018</v>
      </c>
      <c r="C3546">
        <f t="shared" si="993"/>
        <v>93155045</v>
      </c>
      <c r="D3546" t="str">
        <f t="shared" si="994"/>
        <v>Checked Out</v>
      </c>
      <c r="E3546" t="str">
        <f t="shared" si="995"/>
        <v>CRS</v>
      </c>
      <c r="F3546" t="str">
        <f t="shared" si="996"/>
        <v>RACK</v>
      </c>
      <c r="G3546" t="str">
        <f t="shared" si="997"/>
        <v>SBK</v>
      </c>
      <c r="H3546">
        <f t="shared" si="998"/>
        <v>105</v>
      </c>
      <c r="I3546">
        <f t="shared" si="999"/>
        <v>42591</v>
      </c>
      <c r="J3546">
        <f t="shared" si="1000"/>
        <v>42595</v>
      </c>
      <c r="K3546" t="str">
        <f t="shared" si="1001"/>
        <v>NQQ1</v>
      </c>
      <c r="L3546">
        <f t="shared" si="1002"/>
        <v>115</v>
      </c>
      <c r="M3546">
        <f t="shared" si="1003"/>
        <v>4</v>
      </c>
      <c r="N3546">
        <f t="shared" si="1004"/>
        <v>0</v>
      </c>
      <c r="O3546">
        <f t="shared" si="1005"/>
        <v>0</v>
      </c>
      <c r="P3546" s="52" t="str">
        <f t="shared" si="1006"/>
        <v>BOOKING.COM</v>
      </c>
      <c r="Q3546" s="52" t="str">
        <f t="shared" si="1007"/>
        <v>*JBS HOTELS</v>
      </c>
      <c r="R3546" s="52" t="str">
        <f t="shared" si="1008"/>
        <v>TOERKOOP REISBURO DE VEER</v>
      </c>
    </row>
    <row r="3547" spans="1:18" ht="15" customHeight="1">
      <c r="A3547" t="str">
        <f t="shared" si="991"/>
        <v>JAPANWALA, SAAID</v>
      </c>
      <c r="B3547" t="str">
        <f t="shared" si="992"/>
        <v>806-173018</v>
      </c>
      <c r="C3547">
        <f t="shared" si="993"/>
        <v>93155045</v>
      </c>
      <c r="D3547" t="str">
        <f t="shared" si="994"/>
        <v>Checked Out</v>
      </c>
      <c r="E3547" t="str">
        <f t="shared" si="995"/>
        <v>CRS</v>
      </c>
      <c r="F3547" t="str">
        <f t="shared" si="996"/>
        <v>RACK</v>
      </c>
      <c r="G3547" t="str">
        <f t="shared" si="997"/>
        <v>SBK</v>
      </c>
      <c r="H3547">
        <f t="shared" si="998"/>
        <v>105</v>
      </c>
      <c r="I3547">
        <f t="shared" si="999"/>
        <v>42591</v>
      </c>
      <c r="J3547">
        <f t="shared" si="1000"/>
        <v>42595</v>
      </c>
      <c r="K3547" t="str">
        <f t="shared" si="1001"/>
        <v>NQQ1</v>
      </c>
      <c r="L3547">
        <f t="shared" si="1002"/>
        <v>115</v>
      </c>
      <c r="M3547">
        <f t="shared" si="1003"/>
        <v>4</v>
      </c>
      <c r="N3547">
        <f t="shared" si="1004"/>
        <v>0</v>
      </c>
      <c r="O3547">
        <f t="shared" si="1005"/>
        <v>0</v>
      </c>
      <c r="P3547" s="52" t="str">
        <f t="shared" si="1006"/>
        <v>BOOKING.COM</v>
      </c>
      <c r="Q3547" s="52" t="str">
        <f t="shared" si="1007"/>
        <v>*JBS HOTELS</v>
      </c>
      <c r="R3547" s="52" t="str">
        <f t="shared" si="1008"/>
        <v>TOERKOOP REISBURO DE VEER</v>
      </c>
    </row>
    <row r="3548" spans="1:18" ht="15" customHeight="1">
      <c r="A3548" t="str">
        <f t="shared" si="991"/>
        <v>JAPANWALA, SAAID</v>
      </c>
      <c r="B3548" t="str">
        <f t="shared" si="992"/>
        <v>806-173018</v>
      </c>
      <c r="C3548">
        <f t="shared" si="993"/>
        <v>93155045</v>
      </c>
      <c r="D3548" t="str">
        <f t="shared" si="994"/>
        <v>Checked Out</v>
      </c>
      <c r="E3548" t="str">
        <f t="shared" si="995"/>
        <v>CRS</v>
      </c>
      <c r="F3548" t="str">
        <f t="shared" si="996"/>
        <v>RACK</v>
      </c>
      <c r="G3548" t="str">
        <f t="shared" si="997"/>
        <v>SBK</v>
      </c>
      <c r="H3548">
        <f t="shared" si="998"/>
        <v>105</v>
      </c>
      <c r="I3548">
        <f t="shared" si="999"/>
        <v>42591</v>
      </c>
      <c r="J3548">
        <f t="shared" si="1000"/>
        <v>42595</v>
      </c>
      <c r="K3548" t="str">
        <f t="shared" si="1001"/>
        <v>NQQ1</v>
      </c>
      <c r="L3548">
        <f t="shared" si="1002"/>
        <v>115</v>
      </c>
      <c r="M3548">
        <f t="shared" si="1003"/>
        <v>4</v>
      </c>
      <c r="N3548">
        <f t="shared" si="1004"/>
        <v>0</v>
      </c>
      <c r="O3548">
        <f t="shared" si="1005"/>
        <v>0</v>
      </c>
      <c r="P3548" s="52" t="str">
        <f t="shared" si="1006"/>
        <v>BOOKING.COM</v>
      </c>
      <c r="Q3548" s="52" t="str">
        <f t="shared" si="1007"/>
        <v>*JBS HOTELS</v>
      </c>
      <c r="R3548" s="52" t="str">
        <f t="shared" si="1008"/>
        <v>TOERKOOP REISBURO DE VEER</v>
      </c>
    </row>
    <row r="3549" spans="1:18" ht="15" customHeight="1">
      <c r="A3549" t="str">
        <f t="shared" ref="A3549:A3612" si="1009">A3548</f>
        <v>JAPANWALA, SAAID</v>
      </c>
      <c r="B3549" t="str">
        <f t="shared" ref="B3549:B3612" si="1010">B3548</f>
        <v>806-173018</v>
      </c>
      <c r="C3549">
        <f t="shared" ref="C3549:C3612" si="1011">C3548</f>
        <v>93155045</v>
      </c>
      <c r="D3549" t="str">
        <f t="shared" ref="D3549:D3612" si="1012">D3548</f>
        <v>Checked Out</v>
      </c>
      <c r="E3549" t="str">
        <f t="shared" ref="E3549:E3612" si="1013">E3548</f>
        <v>CRS</v>
      </c>
      <c r="F3549" t="str">
        <f t="shared" ref="F3549:F3612" si="1014">F3548</f>
        <v>RACK</v>
      </c>
      <c r="G3549" t="str">
        <f t="shared" ref="G3549:G3612" si="1015">G3548</f>
        <v>SBK</v>
      </c>
      <c r="H3549">
        <f t="shared" ref="H3549:H3612" si="1016">H3548</f>
        <v>105</v>
      </c>
      <c r="I3549">
        <f t="shared" ref="I3549:I3612" si="1017">I3548</f>
        <v>42591</v>
      </c>
      <c r="J3549">
        <f t="shared" ref="J3549:J3612" si="1018">J3548</f>
        <v>42595</v>
      </c>
      <c r="K3549" t="str">
        <f t="shared" ref="K3549:K3612" si="1019">K3548</f>
        <v>NQQ1</v>
      </c>
      <c r="L3549">
        <f t="shared" ref="L3549:L3612" si="1020">L3548</f>
        <v>115</v>
      </c>
      <c r="M3549">
        <f t="shared" ref="M3549:M3612" si="1021">M3548</f>
        <v>4</v>
      </c>
      <c r="N3549">
        <f t="shared" ref="N3549:N3612" si="1022">N3548</f>
        <v>0</v>
      </c>
      <c r="O3549">
        <f t="shared" ref="O3549:O3612" si="1023">O3548</f>
        <v>0</v>
      </c>
      <c r="P3549" s="52" t="str">
        <f t="shared" ref="P3549:P3612" si="1024">P3548</f>
        <v>BOOKING.COM</v>
      </c>
      <c r="Q3549" s="52" t="str">
        <f t="shared" ref="Q3549:Q3612" si="1025">Q3548</f>
        <v>*JBS HOTELS</v>
      </c>
      <c r="R3549" s="52" t="str">
        <f t="shared" ref="R3549:R3612" si="1026">R3548</f>
        <v>TOERKOOP REISBURO DE VEER</v>
      </c>
    </row>
    <row r="3550" spans="1:18" ht="15" customHeight="1">
      <c r="A3550" t="str">
        <f t="shared" si="1009"/>
        <v>JAPANWALA, SAAID</v>
      </c>
      <c r="B3550" t="str">
        <f t="shared" si="1010"/>
        <v>806-173018</v>
      </c>
      <c r="C3550">
        <f t="shared" si="1011"/>
        <v>93155045</v>
      </c>
      <c r="D3550" t="str">
        <f t="shared" si="1012"/>
        <v>Checked Out</v>
      </c>
      <c r="E3550" t="str">
        <f t="shared" si="1013"/>
        <v>CRS</v>
      </c>
      <c r="F3550" t="str">
        <f t="shared" si="1014"/>
        <v>RACK</v>
      </c>
      <c r="G3550" t="str">
        <f t="shared" si="1015"/>
        <v>SBK</v>
      </c>
      <c r="H3550">
        <f t="shared" si="1016"/>
        <v>105</v>
      </c>
      <c r="I3550">
        <f t="shared" si="1017"/>
        <v>42591</v>
      </c>
      <c r="J3550">
        <f t="shared" si="1018"/>
        <v>42595</v>
      </c>
      <c r="K3550" t="str">
        <f t="shared" si="1019"/>
        <v>NQQ1</v>
      </c>
      <c r="L3550">
        <f t="shared" si="1020"/>
        <v>115</v>
      </c>
      <c r="M3550">
        <f t="shared" si="1021"/>
        <v>4</v>
      </c>
      <c r="N3550">
        <f t="shared" si="1022"/>
        <v>0</v>
      </c>
      <c r="O3550">
        <f t="shared" si="1023"/>
        <v>0</v>
      </c>
      <c r="P3550" s="52" t="str">
        <f t="shared" si="1024"/>
        <v>BOOKING.COM</v>
      </c>
      <c r="Q3550" s="52" t="str">
        <f t="shared" si="1025"/>
        <v>*JBS HOTELS</v>
      </c>
      <c r="R3550" s="52" t="str">
        <f t="shared" si="1026"/>
        <v>TOERKOOP REISBURO DE VEER</v>
      </c>
    </row>
    <row r="3551" spans="1:18" ht="15" customHeight="1">
      <c r="A3551" t="str">
        <f t="shared" si="1009"/>
        <v>JAPANWALA, SAAID</v>
      </c>
      <c r="B3551" t="str">
        <f t="shared" si="1010"/>
        <v>806-173018</v>
      </c>
      <c r="C3551">
        <f t="shared" si="1011"/>
        <v>93155045</v>
      </c>
      <c r="D3551" t="str">
        <f t="shared" si="1012"/>
        <v>Checked Out</v>
      </c>
      <c r="E3551" t="str">
        <f t="shared" si="1013"/>
        <v>CRS</v>
      </c>
      <c r="F3551" t="str">
        <f t="shared" si="1014"/>
        <v>RACK</v>
      </c>
      <c r="G3551" t="str">
        <f t="shared" si="1015"/>
        <v>SBK</v>
      </c>
      <c r="H3551">
        <f t="shared" si="1016"/>
        <v>105</v>
      </c>
      <c r="I3551">
        <f t="shared" si="1017"/>
        <v>42591</v>
      </c>
      <c r="J3551">
        <f t="shared" si="1018"/>
        <v>42595</v>
      </c>
      <c r="K3551" t="str">
        <f t="shared" si="1019"/>
        <v>NQQ1</v>
      </c>
      <c r="L3551">
        <f t="shared" si="1020"/>
        <v>115</v>
      </c>
      <c r="M3551">
        <f t="shared" si="1021"/>
        <v>4</v>
      </c>
      <c r="N3551">
        <f t="shared" si="1022"/>
        <v>0</v>
      </c>
      <c r="O3551">
        <f t="shared" si="1023"/>
        <v>0</v>
      </c>
      <c r="P3551" s="52" t="str">
        <f t="shared" si="1024"/>
        <v>BOOKING.COM</v>
      </c>
      <c r="Q3551" s="52" t="str">
        <f t="shared" si="1025"/>
        <v>*JBS HOTELS</v>
      </c>
      <c r="R3551" s="52" t="str">
        <f t="shared" si="1026"/>
        <v>TOERKOOP REISBURO DE VEER</v>
      </c>
    </row>
    <row r="3552" spans="1:18" ht="15" customHeight="1">
      <c r="A3552" t="str">
        <f t="shared" si="1009"/>
        <v>JAPANWALA, SAAID</v>
      </c>
      <c r="B3552" t="str">
        <f t="shared" si="1010"/>
        <v>806-173018</v>
      </c>
      <c r="C3552">
        <f t="shared" si="1011"/>
        <v>93155045</v>
      </c>
      <c r="D3552" t="str">
        <f t="shared" si="1012"/>
        <v>Checked Out</v>
      </c>
      <c r="E3552" t="str">
        <f t="shared" si="1013"/>
        <v>CRS</v>
      </c>
      <c r="F3552" t="str">
        <f t="shared" si="1014"/>
        <v>RACK</v>
      </c>
      <c r="G3552" t="str">
        <f t="shared" si="1015"/>
        <v>SBK</v>
      </c>
      <c r="H3552">
        <f t="shared" si="1016"/>
        <v>105</v>
      </c>
      <c r="I3552">
        <f t="shared" si="1017"/>
        <v>42591</v>
      </c>
      <c r="J3552">
        <f t="shared" si="1018"/>
        <v>42595</v>
      </c>
      <c r="K3552" t="str">
        <f t="shared" si="1019"/>
        <v>NQQ1</v>
      </c>
      <c r="L3552">
        <f t="shared" si="1020"/>
        <v>115</v>
      </c>
      <c r="M3552">
        <f t="shared" si="1021"/>
        <v>4</v>
      </c>
      <c r="N3552">
        <f t="shared" si="1022"/>
        <v>0</v>
      </c>
      <c r="O3552">
        <f t="shared" si="1023"/>
        <v>0</v>
      </c>
      <c r="P3552" s="52" t="str">
        <f t="shared" si="1024"/>
        <v>BOOKING.COM</v>
      </c>
      <c r="Q3552" s="52" t="str">
        <f t="shared" si="1025"/>
        <v>*JBS HOTELS</v>
      </c>
      <c r="R3552" s="52" t="str">
        <f t="shared" si="1026"/>
        <v>TOERKOOP REISBURO DE VEER</v>
      </c>
    </row>
    <row r="3553" spans="1:18" ht="15" customHeight="1">
      <c r="A3553" t="str">
        <f t="shared" si="1009"/>
        <v>JAPANWALA, SAAID</v>
      </c>
      <c r="B3553" t="str">
        <f t="shared" si="1010"/>
        <v>806-173018</v>
      </c>
      <c r="C3553">
        <f t="shared" si="1011"/>
        <v>93155045</v>
      </c>
      <c r="D3553" t="str">
        <f t="shared" si="1012"/>
        <v>Checked Out</v>
      </c>
      <c r="E3553" t="str">
        <f t="shared" si="1013"/>
        <v>CRS</v>
      </c>
      <c r="F3553" t="str">
        <f t="shared" si="1014"/>
        <v>RACK</v>
      </c>
      <c r="G3553" t="str">
        <f t="shared" si="1015"/>
        <v>SBK</v>
      </c>
      <c r="H3553">
        <f t="shared" si="1016"/>
        <v>105</v>
      </c>
      <c r="I3553">
        <f t="shared" si="1017"/>
        <v>42591</v>
      </c>
      <c r="J3553">
        <f t="shared" si="1018"/>
        <v>42595</v>
      </c>
      <c r="K3553" t="str">
        <f t="shared" si="1019"/>
        <v>NQQ1</v>
      </c>
      <c r="L3553">
        <f t="shared" si="1020"/>
        <v>115</v>
      </c>
      <c r="M3553">
        <f t="shared" si="1021"/>
        <v>4</v>
      </c>
      <c r="N3553">
        <f t="shared" si="1022"/>
        <v>0</v>
      </c>
      <c r="O3553">
        <f t="shared" si="1023"/>
        <v>0</v>
      </c>
      <c r="P3553" s="52" t="str">
        <f t="shared" si="1024"/>
        <v>BOOKING.COM</v>
      </c>
      <c r="Q3553" s="52" t="str">
        <f t="shared" si="1025"/>
        <v>*JBS HOTELS</v>
      </c>
      <c r="R3553" s="52" t="str">
        <f t="shared" si="1026"/>
        <v>TOERKOOP REISBURO DE VEER</v>
      </c>
    </row>
    <row r="3554" spans="1:18" ht="15" customHeight="1">
      <c r="A3554" t="str">
        <f t="shared" si="1009"/>
        <v>JAPANWALA, SAAID</v>
      </c>
      <c r="B3554" t="str">
        <f t="shared" si="1010"/>
        <v>806-173018</v>
      </c>
      <c r="C3554">
        <f t="shared" si="1011"/>
        <v>93155045</v>
      </c>
      <c r="D3554" t="str">
        <f t="shared" si="1012"/>
        <v>Checked Out</v>
      </c>
      <c r="E3554" t="str">
        <f t="shared" si="1013"/>
        <v>CRS</v>
      </c>
      <c r="F3554" t="str">
        <f t="shared" si="1014"/>
        <v>RACK</v>
      </c>
      <c r="G3554" t="str">
        <f t="shared" si="1015"/>
        <v>SBK</v>
      </c>
      <c r="H3554">
        <f t="shared" si="1016"/>
        <v>105</v>
      </c>
      <c r="I3554">
        <f t="shared" si="1017"/>
        <v>42591</v>
      </c>
      <c r="J3554">
        <f t="shared" si="1018"/>
        <v>42595</v>
      </c>
      <c r="K3554" t="str">
        <f t="shared" si="1019"/>
        <v>NQQ1</v>
      </c>
      <c r="L3554">
        <f t="shared" si="1020"/>
        <v>115</v>
      </c>
      <c r="M3554">
        <f t="shared" si="1021"/>
        <v>4</v>
      </c>
      <c r="N3554">
        <f t="shared" si="1022"/>
        <v>0</v>
      </c>
      <c r="O3554">
        <f t="shared" si="1023"/>
        <v>0</v>
      </c>
      <c r="P3554" s="52" t="str">
        <f t="shared" si="1024"/>
        <v>BOOKING.COM</v>
      </c>
      <c r="Q3554" s="52" t="str">
        <f t="shared" si="1025"/>
        <v>*JBS HOTELS</v>
      </c>
      <c r="R3554" s="52" t="str">
        <f t="shared" si="1026"/>
        <v>TOERKOOP REISBURO DE VEER</v>
      </c>
    </row>
    <row r="3555" spans="1:18" ht="15" customHeight="1">
      <c r="A3555" t="str">
        <f t="shared" si="1009"/>
        <v>JAPANWALA, SAAID</v>
      </c>
      <c r="B3555" t="str">
        <f t="shared" si="1010"/>
        <v>806-173018</v>
      </c>
      <c r="C3555">
        <f t="shared" si="1011"/>
        <v>93155045</v>
      </c>
      <c r="D3555" t="str">
        <f t="shared" si="1012"/>
        <v>Checked Out</v>
      </c>
      <c r="E3555" t="str">
        <f t="shared" si="1013"/>
        <v>CRS</v>
      </c>
      <c r="F3555" t="str">
        <f t="shared" si="1014"/>
        <v>RACK</v>
      </c>
      <c r="G3555" t="str">
        <f t="shared" si="1015"/>
        <v>SBK</v>
      </c>
      <c r="H3555">
        <f t="shared" si="1016"/>
        <v>105</v>
      </c>
      <c r="I3555">
        <f t="shared" si="1017"/>
        <v>42591</v>
      </c>
      <c r="J3555">
        <f t="shared" si="1018"/>
        <v>42595</v>
      </c>
      <c r="K3555" t="str">
        <f t="shared" si="1019"/>
        <v>NQQ1</v>
      </c>
      <c r="L3555">
        <f t="shared" si="1020"/>
        <v>115</v>
      </c>
      <c r="M3555">
        <f t="shared" si="1021"/>
        <v>4</v>
      </c>
      <c r="N3555">
        <f t="shared" si="1022"/>
        <v>0</v>
      </c>
      <c r="O3555">
        <f t="shared" si="1023"/>
        <v>0</v>
      </c>
      <c r="P3555" s="52" t="str">
        <f t="shared" si="1024"/>
        <v>BOOKING.COM</v>
      </c>
      <c r="Q3555" s="52" t="str">
        <f t="shared" si="1025"/>
        <v>*JBS HOTELS</v>
      </c>
      <c r="R3555" s="52" t="str">
        <f t="shared" si="1026"/>
        <v>TOERKOOP REISBURO DE VEER</v>
      </c>
    </row>
    <row r="3556" spans="1:18" ht="15" customHeight="1">
      <c r="A3556" t="str">
        <f t="shared" si="1009"/>
        <v>JAPANWALA, SAAID</v>
      </c>
      <c r="B3556" t="str">
        <f t="shared" si="1010"/>
        <v>806-173018</v>
      </c>
      <c r="C3556">
        <f t="shared" si="1011"/>
        <v>93155045</v>
      </c>
      <c r="D3556" t="str">
        <f t="shared" si="1012"/>
        <v>Checked Out</v>
      </c>
      <c r="E3556" t="str">
        <f t="shared" si="1013"/>
        <v>CRS</v>
      </c>
      <c r="F3556" t="str">
        <f t="shared" si="1014"/>
        <v>RACK</v>
      </c>
      <c r="G3556" t="str">
        <f t="shared" si="1015"/>
        <v>SBK</v>
      </c>
      <c r="H3556">
        <f t="shared" si="1016"/>
        <v>105</v>
      </c>
      <c r="I3556">
        <f t="shared" si="1017"/>
        <v>42591</v>
      </c>
      <c r="J3556">
        <f t="shared" si="1018"/>
        <v>42595</v>
      </c>
      <c r="K3556" t="str">
        <f t="shared" si="1019"/>
        <v>NQQ1</v>
      </c>
      <c r="L3556">
        <f t="shared" si="1020"/>
        <v>115</v>
      </c>
      <c r="M3556">
        <f t="shared" si="1021"/>
        <v>4</v>
      </c>
      <c r="N3556">
        <f t="shared" si="1022"/>
        <v>0</v>
      </c>
      <c r="O3556">
        <f t="shared" si="1023"/>
        <v>0</v>
      </c>
      <c r="P3556" s="52" t="str">
        <f t="shared" si="1024"/>
        <v>BOOKING.COM</v>
      </c>
      <c r="Q3556" s="52" t="str">
        <f t="shared" si="1025"/>
        <v>*JBS HOTELS</v>
      </c>
      <c r="R3556" s="52" t="str">
        <f t="shared" si="1026"/>
        <v>TOERKOOP REISBURO DE VEER</v>
      </c>
    </row>
    <row r="3557" spans="1:18" ht="15" customHeight="1">
      <c r="A3557" t="str">
        <f t="shared" si="1009"/>
        <v>JAPANWALA, SAAID</v>
      </c>
      <c r="B3557" t="str">
        <f t="shared" si="1010"/>
        <v>806-173018</v>
      </c>
      <c r="C3557">
        <f t="shared" si="1011"/>
        <v>93155045</v>
      </c>
      <c r="D3557" t="str">
        <f t="shared" si="1012"/>
        <v>Checked Out</v>
      </c>
      <c r="E3557" t="str">
        <f t="shared" si="1013"/>
        <v>CRS</v>
      </c>
      <c r="F3557" t="str">
        <f t="shared" si="1014"/>
        <v>RACK</v>
      </c>
      <c r="G3557" t="str">
        <f t="shared" si="1015"/>
        <v>SBK</v>
      </c>
      <c r="H3557">
        <f t="shared" si="1016"/>
        <v>105</v>
      </c>
      <c r="I3557">
        <f t="shared" si="1017"/>
        <v>42591</v>
      </c>
      <c r="J3557">
        <f t="shared" si="1018"/>
        <v>42595</v>
      </c>
      <c r="K3557" t="str">
        <f t="shared" si="1019"/>
        <v>NQQ1</v>
      </c>
      <c r="L3557">
        <f t="shared" si="1020"/>
        <v>115</v>
      </c>
      <c r="M3557">
        <f t="shared" si="1021"/>
        <v>4</v>
      </c>
      <c r="N3557">
        <f t="shared" si="1022"/>
        <v>0</v>
      </c>
      <c r="O3557">
        <f t="shared" si="1023"/>
        <v>0</v>
      </c>
      <c r="P3557" s="52" t="str">
        <f t="shared" si="1024"/>
        <v>BOOKING.COM</v>
      </c>
      <c r="Q3557" s="52" t="str">
        <f t="shared" si="1025"/>
        <v>*JBS HOTELS</v>
      </c>
      <c r="R3557" s="52" t="str">
        <f t="shared" si="1026"/>
        <v>TOERKOOP REISBURO DE VEER</v>
      </c>
    </row>
    <row r="3558" spans="1:18" ht="15" customHeight="1">
      <c r="A3558" t="str">
        <f t="shared" si="1009"/>
        <v>JAPANWALA, SAAID</v>
      </c>
      <c r="B3558" t="str">
        <f t="shared" si="1010"/>
        <v>806-173018</v>
      </c>
      <c r="C3558">
        <f t="shared" si="1011"/>
        <v>93155045</v>
      </c>
      <c r="D3558" t="str">
        <f t="shared" si="1012"/>
        <v>Checked Out</v>
      </c>
      <c r="E3558" t="str">
        <f t="shared" si="1013"/>
        <v>CRS</v>
      </c>
      <c r="F3558" t="str">
        <f t="shared" si="1014"/>
        <v>RACK</v>
      </c>
      <c r="G3558" t="str">
        <f t="shared" si="1015"/>
        <v>SBK</v>
      </c>
      <c r="H3558">
        <f t="shared" si="1016"/>
        <v>105</v>
      </c>
      <c r="I3558">
        <f t="shared" si="1017"/>
        <v>42591</v>
      </c>
      <c r="J3558">
        <f t="shared" si="1018"/>
        <v>42595</v>
      </c>
      <c r="K3558" t="str">
        <f t="shared" si="1019"/>
        <v>NQQ1</v>
      </c>
      <c r="L3558">
        <f t="shared" si="1020"/>
        <v>115</v>
      </c>
      <c r="M3558">
        <f t="shared" si="1021"/>
        <v>4</v>
      </c>
      <c r="N3558">
        <f t="shared" si="1022"/>
        <v>0</v>
      </c>
      <c r="O3558">
        <f t="shared" si="1023"/>
        <v>0</v>
      </c>
      <c r="P3558" s="52" t="str">
        <f t="shared" si="1024"/>
        <v>BOOKING.COM</v>
      </c>
      <c r="Q3558" s="52" t="str">
        <f t="shared" si="1025"/>
        <v>*JBS HOTELS</v>
      </c>
      <c r="R3558" s="52" t="str">
        <f t="shared" si="1026"/>
        <v>TOERKOOP REISBURO DE VEER</v>
      </c>
    </row>
    <row r="3559" spans="1:18" ht="15" customHeight="1">
      <c r="A3559" t="str">
        <f t="shared" si="1009"/>
        <v>JAPANWALA, SAAID</v>
      </c>
      <c r="B3559" t="str">
        <f t="shared" si="1010"/>
        <v>806-173018</v>
      </c>
      <c r="C3559">
        <f t="shared" si="1011"/>
        <v>93155045</v>
      </c>
      <c r="D3559" t="str">
        <f t="shared" si="1012"/>
        <v>Checked Out</v>
      </c>
      <c r="E3559" t="str">
        <f t="shared" si="1013"/>
        <v>CRS</v>
      </c>
      <c r="F3559" t="str">
        <f t="shared" si="1014"/>
        <v>RACK</v>
      </c>
      <c r="G3559" t="str">
        <f t="shared" si="1015"/>
        <v>SBK</v>
      </c>
      <c r="H3559">
        <f t="shared" si="1016"/>
        <v>105</v>
      </c>
      <c r="I3559">
        <f t="shared" si="1017"/>
        <v>42591</v>
      </c>
      <c r="J3559">
        <f t="shared" si="1018"/>
        <v>42595</v>
      </c>
      <c r="K3559" t="str">
        <f t="shared" si="1019"/>
        <v>NQQ1</v>
      </c>
      <c r="L3559">
        <f t="shared" si="1020"/>
        <v>115</v>
      </c>
      <c r="M3559">
        <f t="shared" si="1021"/>
        <v>4</v>
      </c>
      <c r="N3559">
        <f t="shared" si="1022"/>
        <v>0</v>
      </c>
      <c r="O3559">
        <f t="shared" si="1023"/>
        <v>0</v>
      </c>
      <c r="P3559" s="52" t="str">
        <f t="shared" si="1024"/>
        <v>BOOKING.COM</v>
      </c>
      <c r="Q3559" s="52" t="str">
        <f t="shared" si="1025"/>
        <v>*JBS HOTELS</v>
      </c>
      <c r="R3559" s="52" t="str">
        <f t="shared" si="1026"/>
        <v>TOERKOOP REISBURO DE VEER</v>
      </c>
    </row>
    <row r="3560" spans="1:18" ht="15" customHeight="1">
      <c r="A3560" t="str">
        <f t="shared" si="1009"/>
        <v>JAPANWALA, SAAID</v>
      </c>
      <c r="B3560" t="str">
        <f t="shared" si="1010"/>
        <v>806-173018</v>
      </c>
      <c r="C3560">
        <f t="shared" si="1011"/>
        <v>93155045</v>
      </c>
      <c r="D3560" t="str">
        <f t="shared" si="1012"/>
        <v>Checked Out</v>
      </c>
      <c r="E3560" t="str">
        <f t="shared" si="1013"/>
        <v>CRS</v>
      </c>
      <c r="F3560" t="str">
        <f t="shared" si="1014"/>
        <v>RACK</v>
      </c>
      <c r="G3560" t="str">
        <f t="shared" si="1015"/>
        <v>SBK</v>
      </c>
      <c r="H3560">
        <f t="shared" si="1016"/>
        <v>105</v>
      </c>
      <c r="I3560">
        <f t="shared" si="1017"/>
        <v>42591</v>
      </c>
      <c r="J3560">
        <f t="shared" si="1018"/>
        <v>42595</v>
      </c>
      <c r="K3560" t="str">
        <f t="shared" si="1019"/>
        <v>NQQ1</v>
      </c>
      <c r="L3560">
        <f t="shared" si="1020"/>
        <v>115</v>
      </c>
      <c r="M3560">
        <f t="shared" si="1021"/>
        <v>4</v>
      </c>
      <c r="N3560">
        <f t="shared" si="1022"/>
        <v>0</v>
      </c>
      <c r="O3560">
        <f t="shared" si="1023"/>
        <v>0</v>
      </c>
      <c r="P3560" s="52" t="str">
        <f t="shared" si="1024"/>
        <v>BOOKING.COM</v>
      </c>
      <c r="Q3560" s="52" t="str">
        <f t="shared" si="1025"/>
        <v>*JBS HOTELS</v>
      </c>
      <c r="R3560" s="52" t="str">
        <f t="shared" si="1026"/>
        <v>TOERKOOP REISBURO DE VEER</v>
      </c>
    </row>
    <row r="3561" spans="1:18" ht="15" customHeight="1">
      <c r="A3561" t="str">
        <f t="shared" si="1009"/>
        <v>JAPANWALA, SAAID</v>
      </c>
      <c r="B3561" t="str">
        <f t="shared" si="1010"/>
        <v>806-173018</v>
      </c>
      <c r="C3561">
        <f t="shared" si="1011"/>
        <v>93155045</v>
      </c>
      <c r="D3561" t="str">
        <f t="shared" si="1012"/>
        <v>Checked Out</v>
      </c>
      <c r="E3561" t="str">
        <f t="shared" si="1013"/>
        <v>CRS</v>
      </c>
      <c r="F3561" t="str">
        <f t="shared" si="1014"/>
        <v>RACK</v>
      </c>
      <c r="G3561" t="str">
        <f t="shared" si="1015"/>
        <v>SBK</v>
      </c>
      <c r="H3561">
        <f t="shared" si="1016"/>
        <v>105</v>
      </c>
      <c r="I3561">
        <f t="shared" si="1017"/>
        <v>42591</v>
      </c>
      <c r="J3561">
        <f t="shared" si="1018"/>
        <v>42595</v>
      </c>
      <c r="K3561" t="str">
        <f t="shared" si="1019"/>
        <v>NQQ1</v>
      </c>
      <c r="L3561">
        <f t="shared" si="1020"/>
        <v>115</v>
      </c>
      <c r="M3561">
        <f t="shared" si="1021"/>
        <v>4</v>
      </c>
      <c r="N3561">
        <f t="shared" si="1022"/>
        <v>0</v>
      </c>
      <c r="O3561">
        <f t="shared" si="1023"/>
        <v>0</v>
      </c>
      <c r="P3561" s="52" t="str">
        <f t="shared" si="1024"/>
        <v>BOOKING.COM</v>
      </c>
      <c r="Q3561" s="52" t="str">
        <f t="shared" si="1025"/>
        <v>*JBS HOTELS</v>
      </c>
      <c r="R3561" s="52" t="str">
        <f t="shared" si="1026"/>
        <v>TOERKOOP REISBURO DE VEER</v>
      </c>
    </row>
    <row r="3562" spans="1:18" ht="15" customHeight="1">
      <c r="A3562" t="str">
        <f t="shared" si="1009"/>
        <v>JAPANWALA, SAAID</v>
      </c>
      <c r="B3562" t="str">
        <f t="shared" si="1010"/>
        <v>806-173018</v>
      </c>
      <c r="C3562">
        <f t="shared" si="1011"/>
        <v>93155045</v>
      </c>
      <c r="D3562" t="str">
        <f t="shared" si="1012"/>
        <v>Checked Out</v>
      </c>
      <c r="E3562" t="str">
        <f t="shared" si="1013"/>
        <v>CRS</v>
      </c>
      <c r="F3562" t="str">
        <f t="shared" si="1014"/>
        <v>RACK</v>
      </c>
      <c r="G3562" t="str">
        <f t="shared" si="1015"/>
        <v>SBK</v>
      </c>
      <c r="H3562">
        <f t="shared" si="1016"/>
        <v>105</v>
      </c>
      <c r="I3562">
        <f t="shared" si="1017"/>
        <v>42591</v>
      </c>
      <c r="J3562">
        <f t="shared" si="1018"/>
        <v>42595</v>
      </c>
      <c r="K3562" t="str">
        <f t="shared" si="1019"/>
        <v>NQQ1</v>
      </c>
      <c r="L3562">
        <f t="shared" si="1020"/>
        <v>115</v>
      </c>
      <c r="M3562">
        <f t="shared" si="1021"/>
        <v>4</v>
      </c>
      <c r="N3562">
        <f t="shared" si="1022"/>
        <v>0</v>
      </c>
      <c r="O3562">
        <f t="shared" si="1023"/>
        <v>0</v>
      </c>
      <c r="P3562" s="52" t="str">
        <f t="shared" si="1024"/>
        <v>BOOKING.COM</v>
      </c>
      <c r="Q3562" s="52" t="str">
        <f t="shared" si="1025"/>
        <v>*JBS HOTELS</v>
      </c>
      <c r="R3562" s="52" t="str">
        <f t="shared" si="1026"/>
        <v>TOERKOOP REISBURO DE VEER</v>
      </c>
    </row>
    <row r="3563" spans="1:18" ht="15" customHeight="1">
      <c r="A3563" t="str">
        <f t="shared" si="1009"/>
        <v>JAPANWALA, SAAID</v>
      </c>
      <c r="B3563" t="str">
        <f t="shared" si="1010"/>
        <v>806-173018</v>
      </c>
      <c r="C3563">
        <f t="shared" si="1011"/>
        <v>93155045</v>
      </c>
      <c r="D3563" t="str">
        <f t="shared" si="1012"/>
        <v>Checked Out</v>
      </c>
      <c r="E3563" t="str">
        <f t="shared" si="1013"/>
        <v>CRS</v>
      </c>
      <c r="F3563" t="str">
        <f t="shared" si="1014"/>
        <v>RACK</v>
      </c>
      <c r="G3563" t="str">
        <f t="shared" si="1015"/>
        <v>SBK</v>
      </c>
      <c r="H3563">
        <f t="shared" si="1016"/>
        <v>105</v>
      </c>
      <c r="I3563">
        <f t="shared" si="1017"/>
        <v>42591</v>
      </c>
      <c r="J3563">
        <f t="shared" si="1018"/>
        <v>42595</v>
      </c>
      <c r="K3563" t="str">
        <f t="shared" si="1019"/>
        <v>NQQ1</v>
      </c>
      <c r="L3563">
        <f t="shared" si="1020"/>
        <v>115</v>
      </c>
      <c r="M3563">
        <f t="shared" si="1021"/>
        <v>4</v>
      </c>
      <c r="N3563">
        <f t="shared" si="1022"/>
        <v>0</v>
      </c>
      <c r="O3563">
        <f t="shared" si="1023"/>
        <v>0</v>
      </c>
      <c r="P3563" s="52" t="str">
        <f t="shared" si="1024"/>
        <v>BOOKING.COM</v>
      </c>
      <c r="Q3563" s="52" t="str">
        <f t="shared" si="1025"/>
        <v>*JBS HOTELS</v>
      </c>
      <c r="R3563" s="52" t="str">
        <f t="shared" si="1026"/>
        <v>TOERKOOP REISBURO DE VEER</v>
      </c>
    </row>
    <row r="3564" spans="1:18" ht="15" customHeight="1">
      <c r="A3564" t="str">
        <f t="shared" si="1009"/>
        <v>JAPANWALA, SAAID</v>
      </c>
      <c r="B3564" t="str">
        <f t="shared" si="1010"/>
        <v>806-173018</v>
      </c>
      <c r="C3564">
        <f t="shared" si="1011"/>
        <v>93155045</v>
      </c>
      <c r="D3564" t="str">
        <f t="shared" si="1012"/>
        <v>Checked Out</v>
      </c>
      <c r="E3564" t="str">
        <f t="shared" si="1013"/>
        <v>CRS</v>
      </c>
      <c r="F3564" t="str">
        <f t="shared" si="1014"/>
        <v>RACK</v>
      </c>
      <c r="G3564" t="str">
        <f t="shared" si="1015"/>
        <v>SBK</v>
      </c>
      <c r="H3564">
        <f t="shared" si="1016"/>
        <v>105</v>
      </c>
      <c r="I3564">
        <f t="shared" si="1017"/>
        <v>42591</v>
      </c>
      <c r="J3564">
        <f t="shared" si="1018"/>
        <v>42595</v>
      </c>
      <c r="K3564" t="str">
        <f t="shared" si="1019"/>
        <v>NQQ1</v>
      </c>
      <c r="L3564">
        <f t="shared" si="1020"/>
        <v>115</v>
      </c>
      <c r="M3564">
        <f t="shared" si="1021"/>
        <v>4</v>
      </c>
      <c r="N3564">
        <f t="shared" si="1022"/>
        <v>0</v>
      </c>
      <c r="O3564">
        <f t="shared" si="1023"/>
        <v>0</v>
      </c>
      <c r="P3564" s="52" t="str">
        <f t="shared" si="1024"/>
        <v>BOOKING.COM</v>
      </c>
      <c r="Q3564" s="52" t="str">
        <f t="shared" si="1025"/>
        <v>*JBS HOTELS</v>
      </c>
      <c r="R3564" s="52" t="str">
        <f t="shared" si="1026"/>
        <v>TOERKOOP REISBURO DE VEER</v>
      </c>
    </row>
    <row r="3565" spans="1:18" ht="15" customHeight="1">
      <c r="A3565" t="str">
        <f t="shared" si="1009"/>
        <v>JAPANWALA, SAAID</v>
      </c>
      <c r="B3565" t="str">
        <f t="shared" si="1010"/>
        <v>806-173018</v>
      </c>
      <c r="C3565">
        <f t="shared" si="1011"/>
        <v>93155045</v>
      </c>
      <c r="D3565" t="str">
        <f t="shared" si="1012"/>
        <v>Checked Out</v>
      </c>
      <c r="E3565" t="str">
        <f t="shared" si="1013"/>
        <v>CRS</v>
      </c>
      <c r="F3565" t="str">
        <f t="shared" si="1014"/>
        <v>RACK</v>
      </c>
      <c r="G3565" t="str">
        <f t="shared" si="1015"/>
        <v>SBK</v>
      </c>
      <c r="H3565">
        <f t="shared" si="1016"/>
        <v>105</v>
      </c>
      <c r="I3565">
        <f t="shared" si="1017"/>
        <v>42591</v>
      </c>
      <c r="J3565">
        <f t="shared" si="1018"/>
        <v>42595</v>
      </c>
      <c r="K3565" t="str">
        <f t="shared" si="1019"/>
        <v>NQQ1</v>
      </c>
      <c r="L3565">
        <f t="shared" si="1020"/>
        <v>115</v>
      </c>
      <c r="M3565">
        <f t="shared" si="1021"/>
        <v>4</v>
      </c>
      <c r="N3565">
        <f t="shared" si="1022"/>
        <v>0</v>
      </c>
      <c r="O3565">
        <f t="shared" si="1023"/>
        <v>0</v>
      </c>
      <c r="P3565" s="52" t="str">
        <f t="shared" si="1024"/>
        <v>BOOKING.COM</v>
      </c>
      <c r="Q3565" s="52" t="str">
        <f t="shared" si="1025"/>
        <v>*JBS HOTELS</v>
      </c>
      <c r="R3565" s="52" t="str">
        <f t="shared" si="1026"/>
        <v>TOERKOOP REISBURO DE VEER</v>
      </c>
    </row>
    <row r="3566" spans="1:18" ht="15" customHeight="1">
      <c r="A3566" t="str">
        <f t="shared" si="1009"/>
        <v>JAPANWALA, SAAID</v>
      </c>
      <c r="B3566" t="str">
        <f t="shared" si="1010"/>
        <v>806-173018</v>
      </c>
      <c r="C3566">
        <f t="shared" si="1011"/>
        <v>93155045</v>
      </c>
      <c r="D3566" t="str">
        <f t="shared" si="1012"/>
        <v>Checked Out</v>
      </c>
      <c r="E3566" t="str">
        <f t="shared" si="1013"/>
        <v>CRS</v>
      </c>
      <c r="F3566" t="str">
        <f t="shared" si="1014"/>
        <v>RACK</v>
      </c>
      <c r="G3566" t="str">
        <f t="shared" si="1015"/>
        <v>SBK</v>
      </c>
      <c r="H3566">
        <f t="shared" si="1016"/>
        <v>105</v>
      </c>
      <c r="I3566">
        <f t="shared" si="1017"/>
        <v>42591</v>
      </c>
      <c r="J3566">
        <f t="shared" si="1018"/>
        <v>42595</v>
      </c>
      <c r="K3566" t="str">
        <f t="shared" si="1019"/>
        <v>NQQ1</v>
      </c>
      <c r="L3566">
        <f t="shared" si="1020"/>
        <v>115</v>
      </c>
      <c r="M3566">
        <f t="shared" si="1021"/>
        <v>4</v>
      </c>
      <c r="N3566">
        <f t="shared" si="1022"/>
        <v>0</v>
      </c>
      <c r="O3566">
        <f t="shared" si="1023"/>
        <v>0</v>
      </c>
      <c r="P3566" s="52" t="str">
        <f t="shared" si="1024"/>
        <v>BOOKING.COM</v>
      </c>
      <c r="Q3566" s="52" t="str">
        <f t="shared" si="1025"/>
        <v>*JBS HOTELS</v>
      </c>
      <c r="R3566" s="52" t="str">
        <f t="shared" si="1026"/>
        <v>TOERKOOP REISBURO DE VEER</v>
      </c>
    </row>
    <row r="3567" spans="1:18" ht="15" customHeight="1">
      <c r="A3567" t="str">
        <f t="shared" si="1009"/>
        <v>JAPANWALA, SAAID</v>
      </c>
      <c r="B3567" t="str">
        <f t="shared" si="1010"/>
        <v>806-173018</v>
      </c>
      <c r="C3567">
        <f t="shared" si="1011"/>
        <v>93155045</v>
      </c>
      <c r="D3567" t="str">
        <f t="shared" si="1012"/>
        <v>Checked Out</v>
      </c>
      <c r="E3567" t="str">
        <f t="shared" si="1013"/>
        <v>CRS</v>
      </c>
      <c r="F3567" t="str">
        <f t="shared" si="1014"/>
        <v>RACK</v>
      </c>
      <c r="G3567" t="str">
        <f t="shared" si="1015"/>
        <v>SBK</v>
      </c>
      <c r="H3567">
        <f t="shared" si="1016"/>
        <v>105</v>
      </c>
      <c r="I3567">
        <f t="shared" si="1017"/>
        <v>42591</v>
      </c>
      <c r="J3567">
        <f t="shared" si="1018"/>
        <v>42595</v>
      </c>
      <c r="K3567" t="str">
        <f t="shared" si="1019"/>
        <v>NQQ1</v>
      </c>
      <c r="L3567">
        <f t="shared" si="1020"/>
        <v>115</v>
      </c>
      <c r="M3567">
        <f t="shared" si="1021"/>
        <v>4</v>
      </c>
      <c r="N3567">
        <f t="shared" si="1022"/>
        <v>0</v>
      </c>
      <c r="O3567">
        <f t="shared" si="1023"/>
        <v>0</v>
      </c>
      <c r="P3567" s="52" t="str">
        <f t="shared" si="1024"/>
        <v>BOOKING.COM</v>
      </c>
      <c r="Q3567" s="52" t="str">
        <f t="shared" si="1025"/>
        <v>*JBS HOTELS</v>
      </c>
      <c r="R3567" s="52" t="str">
        <f t="shared" si="1026"/>
        <v>TOERKOOP REISBURO DE VEER</v>
      </c>
    </row>
    <row r="3568" spans="1:18" ht="15" customHeight="1">
      <c r="A3568" t="str">
        <f t="shared" si="1009"/>
        <v>JAPANWALA, SAAID</v>
      </c>
      <c r="B3568" t="str">
        <f t="shared" si="1010"/>
        <v>806-173018</v>
      </c>
      <c r="C3568">
        <f t="shared" si="1011"/>
        <v>93155045</v>
      </c>
      <c r="D3568" t="str">
        <f t="shared" si="1012"/>
        <v>Checked Out</v>
      </c>
      <c r="E3568" t="str">
        <f t="shared" si="1013"/>
        <v>CRS</v>
      </c>
      <c r="F3568" t="str">
        <f t="shared" si="1014"/>
        <v>RACK</v>
      </c>
      <c r="G3568" t="str">
        <f t="shared" si="1015"/>
        <v>SBK</v>
      </c>
      <c r="H3568">
        <f t="shared" si="1016"/>
        <v>105</v>
      </c>
      <c r="I3568">
        <f t="shared" si="1017"/>
        <v>42591</v>
      </c>
      <c r="J3568">
        <f t="shared" si="1018"/>
        <v>42595</v>
      </c>
      <c r="K3568" t="str">
        <f t="shared" si="1019"/>
        <v>NQQ1</v>
      </c>
      <c r="L3568">
        <f t="shared" si="1020"/>
        <v>115</v>
      </c>
      <c r="M3568">
        <f t="shared" si="1021"/>
        <v>4</v>
      </c>
      <c r="N3568">
        <f t="shared" si="1022"/>
        <v>0</v>
      </c>
      <c r="O3568">
        <f t="shared" si="1023"/>
        <v>0</v>
      </c>
      <c r="P3568" s="52" t="str">
        <f t="shared" si="1024"/>
        <v>BOOKING.COM</v>
      </c>
      <c r="Q3568" s="52" t="str">
        <f t="shared" si="1025"/>
        <v>*JBS HOTELS</v>
      </c>
      <c r="R3568" s="52" t="str">
        <f t="shared" si="1026"/>
        <v>TOERKOOP REISBURO DE VEER</v>
      </c>
    </row>
    <row r="3569" spans="1:18" ht="15" customHeight="1">
      <c r="A3569" t="str">
        <f t="shared" si="1009"/>
        <v>JAPANWALA, SAAID</v>
      </c>
      <c r="B3569" t="str">
        <f t="shared" si="1010"/>
        <v>806-173018</v>
      </c>
      <c r="C3569">
        <f t="shared" si="1011"/>
        <v>93155045</v>
      </c>
      <c r="D3569" t="str">
        <f t="shared" si="1012"/>
        <v>Checked Out</v>
      </c>
      <c r="E3569" t="str">
        <f t="shared" si="1013"/>
        <v>CRS</v>
      </c>
      <c r="F3569" t="str">
        <f t="shared" si="1014"/>
        <v>RACK</v>
      </c>
      <c r="G3569" t="str">
        <f t="shared" si="1015"/>
        <v>SBK</v>
      </c>
      <c r="H3569">
        <f t="shared" si="1016"/>
        <v>105</v>
      </c>
      <c r="I3569">
        <f t="shared" si="1017"/>
        <v>42591</v>
      </c>
      <c r="J3569">
        <f t="shared" si="1018"/>
        <v>42595</v>
      </c>
      <c r="K3569" t="str">
        <f t="shared" si="1019"/>
        <v>NQQ1</v>
      </c>
      <c r="L3569">
        <f t="shared" si="1020"/>
        <v>115</v>
      </c>
      <c r="M3569">
        <f t="shared" si="1021"/>
        <v>4</v>
      </c>
      <c r="N3569">
        <f t="shared" si="1022"/>
        <v>0</v>
      </c>
      <c r="O3569">
        <f t="shared" si="1023"/>
        <v>0</v>
      </c>
      <c r="P3569" s="52" t="str">
        <f t="shared" si="1024"/>
        <v>BOOKING.COM</v>
      </c>
      <c r="Q3569" s="52" t="str">
        <f t="shared" si="1025"/>
        <v>*JBS HOTELS</v>
      </c>
      <c r="R3569" s="52" t="str">
        <f t="shared" si="1026"/>
        <v>TOERKOOP REISBURO DE VEER</v>
      </c>
    </row>
    <row r="3570" spans="1:18" ht="15" customHeight="1">
      <c r="A3570" t="str">
        <f t="shared" si="1009"/>
        <v>JAPANWALA, SAAID</v>
      </c>
      <c r="B3570" t="str">
        <f t="shared" si="1010"/>
        <v>806-173018</v>
      </c>
      <c r="C3570">
        <f t="shared" si="1011"/>
        <v>93155045</v>
      </c>
      <c r="D3570" t="str">
        <f t="shared" si="1012"/>
        <v>Checked Out</v>
      </c>
      <c r="E3570" t="str">
        <f t="shared" si="1013"/>
        <v>CRS</v>
      </c>
      <c r="F3570" t="str">
        <f t="shared" si="1014"/>
        <v>RACK</v>
      </c>
      <c r="G3570" t="str">
        <f t="shared" si="1015"/>
        <v>SBK</v>
      </c>
      <c r="H3570">
        <f t="shared" si="1016"/>
        <v>105</v>
      </c>
      <c r="I3570">
        <f t="shared" si="1017"/>
        <v>42591</v>
      </c>
      <c r="J3570">
        <f t="shared" si="1018"/>
        <v>42595</v>
      </c>
      <c r="K3570" t="str">
        <f t="shared" si="1019"/>
        <v>NQQ1</v>
      </c>
      <c r="L3570">
        <f t="shared" si="1020"/>
        <v>115</v>
      </c>
      <c r="M3570">
        <f t="shared" si="1021"/>
        <v>4</v>
      </c>
      <c r="N3570">
        <f t="shared" si="1022"/>
        <v>0</v>
      </c>
      <c r="O3570">
        <f t="shared" si="1023"/>
        <v>0</v>
      </c>
      <c r="P3570" s="52" t="str">
        <f t="shared" si="1024"/>
        <v>BOOKING.COM</v>
      </c>
      <c r="Q3570" s="52" t="str">
        <f t="shared" si="1025"/>
        <v>*JBS HOTELS</v>
      </c>
      <c r="R3570" s="52" t="str">
        <f t="shared" si="1026"/>
        <v>TOERKOOP REISBURO DE VEER</v>
      </c>
    </row>
    <row r="3571" spans="1:18" ht="15" customHeight="1">
      <c r="A3571" t="str">
        <f t="shared" si="1009"/>
        <v>JAPANWALA, SAAID</v>
      </c>
      <c r="B3571" t="str">
        <f t="shared" si="1010"/>
        <v>806-173018</v>
      </c>
      <c r="C3571">
        <f t="shared" si="1011"/>
        <v>93155045</v>
      </c>
      <c r="D3571" t="str">
        <f t="shared" si="1012"/>
        <v>Checked Out</v>
      </c>
      <c r="E3571" t="str">
        <f t="shared" si="1013"/>
        <v>CRS</v>
      </c>
      <c r="F3571" t="str">
        <f t="shared" si="1014"/>
        <v>RACK</v>
      </c>
      <c r="G3571" t="str">
        <f t="shared" si="1015"/>
        <v>SBK</v>
      </c>
      <c r="H3571">
        <f t="shared" si="1016"/>
        <v>105</v>
      </c>
      <c r="I3571">
        <f t="shared" si="1017"/>
        <v>42591</v>
      </c>
      <c r="J3571">
        <f t="shared" si="1018"/>
        <v>42595</v>
      </c>
      <c r="K3571" t="str">
        <f t="shared" si="1019"/>
        <v>NQQ1</v>
      </c>
      <c r="L3571">
        <f t="shared" si="1020"/>
        <v>115</v>
      </c>
      <c r="M3571">
        <f t="shared" si="1021"/>
        <v>4</v>
      </c>
      <c r="N3571">
        <f t="shared" si="1022"/>
        <v>0</v>
      </c>
      <c r="O3571">
        <f t="shared" si="1023"/>
        <v>0</v>
      </c>
      <c r="P3571" s="52" t="str">
        <f t="shared" si="1024"/>
        <v>BOOKING.COM</v>
      </c>
      <c r="Q3571" s="52" t="str">
        <f t="shared" si="1025"/>
        <v>*JBS HOTELS</v>
      </c>
      <c r="R3571" s="52" t="str">
        <f t="shared" si="1026"/>
        <v>TOERKOOP REISBURO DE VEER</v>
      </c>
    </row>
    <row r="3572" spans="1:18" ht="15" customHeight="1">
      <c r="A3572" t="str">
        <f t="shared" si="1009"/>
        <v>JAPANWALA, SAAID</v>
      </c>
      <c r="B3572" t="str">
        <f t="shared" si="1010"/>
        <v>806-173018</v>
      </c>
      <c r="C3572">
        <f t="shared" si="1011"/>
        <v>93155045</v>
      </c>
      <c r="D3572" t="str">
        <f t="shared" si="1012"/>
        <v>Checked Out</v>
      </c>
      <c r="E3572" t="str">
        <f t="shared" si="1013"/>
        <v>CRS</v>
      </c>
      <c r="F3572" t="str">
        <f t="shared" si="1014"/>
        <v>RACK</v>
      </c>
      <c r="G3572" t="str">
        <f t="shared" si="1015"/>
        <v>SBK</v>
      </c>
      <c r="H3572">
        <f t="shared" si="1016"/>
        <v>105</v>
      </c>
      <c r="I3572">
        <f t="shared" si="1017"/>
        <v>42591</v>
      </c>
      <c r="J3572">
        <f t="shared" si="1018"/>
        <v>42595</v>
      </c>
      <c r="K3572" t="str">
        <f t="shared" si="1019"/>
        <v>NQQ1</v>
      </c>
      <c r="L3572">
        <f t="shared" si="1020"/>
        <v>115</v>
      </c>
      <c r="M3572">
        <f t="shared" si="1021"/>
        <v>4</v>
      </c>
      <c r="N3572">
        <f t="shared" si="1022"/>
        <v>0</v>
      </c>
      <c r="O3572">
        <f t="shared" si="1023"/>
        <v>0</v>
      </c>
      <c r="P3572" s="52" t="str">
        <f t="shared" si="1024"/>
        <v>BOOKING.COM</v>
      </c>
      <c r="Q3572" s="52" t="str">
        <f t="shared" si="1025"/>
        <v>*JBS HOTELS</v>
      </c>
      <c r="R3572" s="52" t="str">
        <f t="shared" si="1026"/>
        <v>TOERKOOP REISBURO DE VEER</v>
      </c>
    </row>
    <row r="3573" spans="1:18" ht="15" customHeight="1">
      <c r="A3573" t="str">
        <f t="shared" si="1009"/>
        <v>JAPANWALA, SAAID</v>
      </c>
      <c r="B3573" t="str">
        <f t="shared" si="1010"/>
        <v>806-173018</v>
      </c>
      <c r="C3573">
        <f t="shared" si="1011"/>
        <v>93155045</v>
      </c>
      <c r="D3573" t="str">
        <f t="shared" si="1012"/>
        <v>Checked Out</v>
      </c>
      <c r="E3573" t="str">
        <f t="shared" si="1013"/>
        <v>CRS</v>
      </c>
      <c r="F3573" t="str">
        <f t="shared" si="1014"/>
        <v>RACK</v>
      </c>
      <c r="G3573" t="str">
        <f t="shared" si="1015"/>
        <v>SBK</v>
      </c>
      <c r="H3573">
        <f t="shared" si="1016"/>
        <v>105</v>
      </c>
      <c r="I3573">
        <f t="shared" si="1017"/>
        <v>42591</v>
      </c>
      <c r="J3573">
        <f t="shared" si="1018"/>
        <v>42595</v>
      </c>
      <c r="K3573" t="str">
        <f t="shared" si="1019"/>
        <v>NQQ1</v>
      </c>
      <c r="L3573">
        <f t="shared" si="1020"/>
        <v>115</v>
      </c>
      <c r="M3573">
        <f t="shared" si="1021"/>
        <v>4</v>
      </c>
      <c r="N3573">
        <f t="shared" si="1022"/>
        <v>0</v>
      </c>
      <c r="O3573">
        <f t="shared" si="1023"/>
        <v>0</v>
      </c>
      <c r="P3573" s="52" t="str">
        <f t="shared" si="1024"/>
        <v>BOOKING.COM</v>
      </c>
      <c r="Q3573" s="52" t="str">
        <f t="shared" si="1025"/>
        <v>*JBS HOTELS</v>
      </c>
      <c r="R3573" s="52" t="str">
        <f t="shared" si="1026"/>
        <v>TOERKOOP REISBURO DE VEER</v>
      </c>
    </row>
    <row r="3574" spans="1:18" ht="15" customHeight="1">
      <c r="A3574" t="str">
        <f t="shared" si="1009"/>
        <v>JAPANWALA, SAAID</v>
      </c>
      <c r="B3574" t="str">
        <f t="shared" si="1010"/>
        <v>806-173018</v>
      </c>
      <c r="C3574">
        <f t="shared" si="1011"/>
        <v>93155045</v>
      </c>
      <c r="D3574" t="str">
        <f t="shared" si="1012"/>
        <v>Checked Out</v>
      </c>
      <c r="E3574" t="str">
        <f t="shared" si="1013"/>
        <v>CRS</v>
      </c>
      <c r="F3574" t="str">
        <f t="shared" si="1014"/>
        <v>RACK</v>
      </c>
      <c r="G3574" t="str">
        <f t="shared" si="1015"/>
        <v>SBK</v>
      </c>
      <c r="H3574">
        <f t="shared" si="1016"/>
        <v>105</v>
      </c>
      <c r="I3574">
        <f t="shared" si="1017"/>
        <v>42591</v>
      </c>
      <c r="J3574">
        <f t="shared" si="1018"/>
        <v>42595</v>
      </c>
      <c r="K3574" t="str">
        <f t="shared" si="1019"/>
        <v>NQQ1</v>
      </c>
      <c r="L3574">
        <f t="shared" si="1020"/>
        <v>115</v>
      </c>
      <c r="M3574">
        <f t="shared" si="1021"/>
        <v>4</v>
      </c>
      <c r="N3574">
        <f t="shared" si="1022"/>
        <v>0</v>
      </c>
      <c r="O3574">
        <f t="shared" si="1023"/>
        <v>0</v>
      </c>
      <c r="P3574" s="52" t="str">
        <f t="shared" si="1024"/>
        <v>BOOKING.COM</v>
      </c>
      <c r="Q3574" s="52" t="str">
        <f t="shared" si="1025"/>
        <v>*JBS HOTELS</v>
      </c>
      <c r="R3574" s="52" t="str">
        <f t="shared" si="1026"/>
        <v>TOERKOOP REISBURO DE VEER</v>
      </c>
    </row>
    <row r="3575" spans="1:18" ht="15" customHeight="1">
      <c r="A3575" t="str">
        <f t="shared" si="1009"/>
        <v>JAPANWALA, SAAID</v>
      </c>
      <c r="B3575" t="str">
        <f t="shared" si="1010"/>
        <v>806-173018</v>
      </c>
      <c r="C3575">
        <f t="shared" si="1011"/>
        <v>93155045</v>
      </c>
      <c r="D3575" t="str">
        <f t="shared" si="1012"/>
        <v>Checked Out</v>
      </c>
      <c r="E3575" t="str">
        <f t="shared" si="1013"/>
        <v>CRS</v>
      </c>
      <c r="F3575" t="str">
        <f t="shared" si="1014"/>
        <v>RACK</v>
      </c>
      <c r="G3575" t="str">
        <f t="shared" si="1015"/>
        <v>SBK</v>
      </c>
      <c r="H3575">
        <f t="shared" si="1016"/>
        <v>105</v>
      </c>
      <c r="I3575">
        <f t="shared" si="1017"/>
        <v>42591</v>
      </c>
      <c r="J3575">
        <f t="shared" si="1018"/>
        <v>42595</v>
      </c>
      <c r="K3575" t="str">
        <f t="shared" si="1019"/>
        <v>NQQ1</v>
      </c>
      <c r="L3575">
        <f t="shared" si="1020"/>
        <v>115</v>
      </c>
      <c r="M3575">
        <f t="shared" si="1021"/>
        <v>4</v>
      </c>
      <c r="N3575">
        <f t="shared" si="1022"/>
        <v>0</v>
      </c>
      <c r="O3575">
        <f t="shared" si="1023"/>
        <v>0</v>
      </c>
      <c r="P3575" s="52" t="str">
        <f t="shared" si="1024"/>
        <v>BOOKING.COM</v>
      </c>
      <c r="Q3575" s="52" t="str">
        <f t="shared" si="1025"/>
        <v>*JBS HOTELS</v>
      </c>
      <c r="R3575" s="52" t="str">
        <f t="shared" si="1026"/>
        <v>TOERKOOP REISBURO DE VEER</v>
      </c>
    </row>
    <row r="3576" spans="1:18" ht="15" customHeight="1">
      <c r="A3576" t="str">
        <f t="shared" si="1009"/>
        <v>JAPANWALA, SAAID</v>
      </c>
      <c r="B3576" t="str">
        <f t="shared" si="1010"/>
        <v>806-173018</v>
      </c>
      <c r="C3576">
        <f t="shared" si="1011"/>
        <v>93155045</v>
      </c>
      <c r="D3576" t="str">
        <f t="shared" si="1012"/>
        <v>Checked Out</v>
      </c>
      <c r="E3576" t="str">
        <f t="shared" si="1013"/>
        <v>CRS</v>
      </c>
      <c r="F3576" t="str">
        <f t="shared" si="1014"/>
        <v>RACK</v>
      </c>
      <c r="G3576" t="str">
        <f t="shared" si="1015"/>
        <v>SBK</v>
      </c>
      <c r="H3576">
        <f t="shared" si="1016"/>
        <v>105</v>
      </c>
      <c r="I3576">
        <f t="shared" si="1017"/>
        <v>42591</v>
      </c>
      <c r="J3576">
        <f t="shared" si="1018"/>
        <v>42595</v>
      </c>
      <c r="K3576" t="str">
        <f t="shared" si="1019"/>
        <v>NQQ1</v>
      </c>
      <c r="L3576">
        <f t="shared" si="1020"/>
        <v>115</v>
      </c>
      <c r="M3576">
        <f t="shared" si="1021"/>
        <v>4</v>
      </c>
      <c r="N3576">
        <f t="shared" si="1022"/>
        <v>0</v>
      </c>
      <c r="O3576">
        <f t="shared" si="1023"/>
        <v>0</v>
      </c>
      <c r="P3576" s="52" t="str">
        <f t="shared" si="1024"/>
        <v>BOOKING.COM</v>
      </c>
      <c r="Q3576" s="52" t="str">
        <f t="shared" si="1025"/>
        <v>*JBS HOTELS</v>
      </c>
      <c r="R3576" s="52" t="str">
        <f t="shared" si="1026"/>
        <v>TOERKOOP REISBURO DE VEER</v>
      </c>
    </row>
    <row r="3577" spans="1:18" ht="15" customHeight="1">
      <c r="A3577" t="str">
        <f t="shared" si="1009"/>
        <v>JAPANWALA, SAAID</v>
      </c>
      <c r="B3577" t="str">
        <f t="shared" si="1010"/>
        <v>806-173018</v>
      </c>
      <c r="C3577">
        <f t="shared" si="1011"/>
        <v>93155045</v>
      </c>
      <c r="D3577" t="str">
        <f t="shared" si="1012"/>
        <v>Checked Out</v>
      </c>
      <c r="E3577" t="str">
        <f t="shared" si="1013"/>
        <v>CRS</v>
      </c>
      <c r="F3577" t="str">
        <f t="shared" si="1014"/>
        <v>RACK</v>
      </c>
      <c r="G3577" t="str">
        <f t="shared" si="1015"/>
        <v>SBK</v>
      </c>
      <c r="H3577">
        <f t="shared" si="1016"/>
        <v>105</v>
      </c>
      <c r="I3577">
        <f t="shared" si="1017"/>
        <v>42591</v>
      </c>
      <c r="J3577">
        <f t="shared" si="1018"/>
        <v>42595</v>
      </c>
      <c r="K3577" t="str">
        <f t="shared" si="1019"/>
        <v>NQQ1</v>
      </c>
      <c r="L3577">
        <f t="shared" si="1020"/>
        <v>115</v>
      </c>
      <c r="M3577">
        <f t="shared" si="1021"/>
        <v>4</v>
      </c>
      <c r="N3577">
        <f t="shared" si="1022"/>
        <v>0</v>
      </c>
      <c r="O3577">
        <f t="shared" si="1023"/>
        <v>0</v>
      </c>
      <c r="P3577" s="52" t="str">
        <f t="shared" si="1024"/>
        <v>BOOKING.COM</v>
      </c>
      <c r="Q3577" s="52" t="str">
        <f t="shared" si="1025"/>
        <v>*JBS HOTELS</v>
      </c>
      <c r="R3577" s="52" t="str">
        <f t="shared" si="1026"/>
        <v>TOERKOOP REISBURO DE VEER</v>
      </c>
    </row>
    <row r="3578" spans="1:18" ht="15" customHeight="1">
      <c r="A3578" t="str">
        <f t="shared" si="1009"/>
        <v>JAPANWALA, SAAID</v>
      </c>
      <c r="B3578" t="str">
        <f t="shared" si="1010"/>
        <v>806-173018</v>
      </c>
      <c r="C3578">
        <f t="shared" si="1011"/>
        <v>93155045</v>
      </c>
      <c r="D3578" t="str">
        <f t="shared" si="1012"/>
        <v>Checked Out</v>
      </c>
      <c r="E3578" t="str">
        <f t="shared" si="1013"/>
        <v>CRS</v>
      </c>
      <c r="F3578" t="str">
        <f t="shared" si="1014"/>
        <v>RACK</v>
      </c>
      <c r="G3578" t="str">
        <f t="shared" si="1015"/>
        <v>SBK</v>
      </c>
      <c r="H3578">
        <f t="shared" si="1016"/>
        <v>105</v>
      </c>
      <c r="I3578">
        <f t="shared" si="1017"/>
        <v>42591</v>
      </c>
      <c r="J3578">
        <f t="shared" si="1018"/>
        <v>42595</v>
      </c>
      <c r="K3578" t="str">
        <f t="shared" si="1019"/>
        <v>NQQ1</v>
      </c>
      <c r="L3578">
        <f t="shared" si="1020"/>
        <v>115</v>
      </c>
      <c r="M3578">
        <f t="shared" si="1021"/>
        <v>4</v>
      </c>
      <c r="N3578">
        <f t="shared" si="1022"/>
        <v>0</v>
      </c>
      <c r="O3578">
        <f t="shared" si="1023"/>
        <v>0</v>
      </c>
      <c r="P3578" s="52" t="str">
        <f t="shared" si="1024"/>
        <v>BOOKING.COM</v>
      </c>
      <c r="Q3578" s="52" t="str">
        <f t="shared" si="1025"/>
        <v>*JBS HOTELS</v>
      </c>
      <c r="R3578" s="52" t="str">
        <f t="shared" si="1026"/>
        <v>TOERKOOP REISBURO DE VEER</v>
      </c>
    </row>
    <row r="3579" spans="1:18" ht="15" customHeight="1">
      <c r="A3579" t="str">
        <f t="shared" si="1009"/>
        <v>JAPANWALA, SAAID</v>
      </c>
      <c r="B3579" t="str">
        <f t="shared" si="1010"/>
        <v>806-173018</v>
      </c>
      <c r="C3579">
        <f t="shared" si="1011"/>
        <v>93155045</v>
      </c>
      <c r="D3579" t="str">
        <f t="shared" si="1012"/>
        <v>Checked Out</v>
      </c>
      <c r="E3579" t="str">
        <f t="shared" si="1013"/>
        <v>CRS</v>
      </c>
      <c r="F3579" t="str">
        <f t="shared" si="1014"/>
        <v>RACK</v>
      </c>
      <c r="G3579" t="str">
        <f t="shared" si="1015"/>
        <v>SBK</v>
      </c>
      <c r="H3579">
        <f t="shared" si="1016"/>
        <v>105</v>
      </c>
      <c r="I3579">
        <f t="shared" si="1017"/>
        <v>42591</v>
      </c>
      <c r="J3579">
        <f t="shared" si="1018"/>
        <v>42595</v>
      </c>
      <c r="K3579" t="str">
        <f t="shared" si="1019"/>
        <v>NQQ1</v>
      </c>
      <c r="L3579">
        <f t="shared" si="1020"/>
        <v>115</v>
      </c>
      <c r="M3579">
        <f t="shared" si="1021"/>
        <v>4</v>
      </c>
      <c r="N3579">
        <f t="shared" si="1022"/>
        <v>0</v>
      </c>
      <c r="O3579">
        <f t="shared" si="1023"/>
        <v>0</v>
      </c>
      <c r="P3579" s="52" t="str">
        <f t="shared" si="1024"/>
        <v>BOOKING.COM</v>
      </c>
      <c r="Q3579" s="52" t="str">
        <f t="shared" si="1025"/>
        <v>*JBS HOTELS</v>
      </c>
      <c r="R3579" s="52" t="str">
        <f t="shared" si="1026"/>
        <v>TOERKOOP REISBURO DE VEER</v>
      </c>
    </row>
    <row r="3580" spans="1:18" ht="15" customHeight="1">
      <c r="A3580" t="str">
        <f t="shared" si="1009"/>
        <v>JAPANWALA, SAAID</v>
      </c>
      <c r="B3580" t="str">
        <f t="shared" si="1010"/>
        <v>806-173018</v>
      </c>
      <c r="C3580">
        <f t="shared" si="1011"/>
        <v>93155045</v>
      </c>
      <c r="D3580" t="str">
        <f t="shared" si="1012"/>
        <v>Checked Out</v>
      </c>
      <c r="E3580" t="str">
        <f t="shared" si="1013"/>
        <v>CRS</v>
      </c>
      <c r="F3580" t="str">
        <f t="shared" si="1014"/>
        <v>RACK</v>
      </c>
      <c r="G3580" t="str">
        <f t="shared" si="1015"/>
        <v>SBK</v>
      </c>
      <c r="H3580">
        <f t="shared" si="1016"/>
        <v>105</v>
      </c>
      <c r="I3580">
        <f t="shared" si="1017"/>
        <v>42591</v>
      </c>
      <c r="J3580">
        <f t="shared" si="1018"/>
        <v>42595</v>
      </c>
      <c r="K3580" t="str">
        <f t="shared" si="1019"/>
        <v>NQQ1</v>
      </c>
      <c r="L3580">
        <f t="shared" si="1020"/>
        <v>115</v>
      </c>
      <c r="M3580">
        <f t="shared" si="1021"/>
        <v>4</v>
      </c>
      <c r="N3580">
        <f t="shared" si="1022"/>
        <v>0</v>
      </c>
      <c r="O3580">
        <f t="shared" si="1023"/>
        <v>0</v>
      </c>
      <c r="P3580" s="52" t="str">
        <f t="shared" si="1024"/>
        <v>BOOKING.COM</v>
      </c>
      <c r="Q3580" s="52" t="str">
        <f t="shared" si="1025"/>
        <v>*JBS HOTELS</v>
      </c>
      <c r="R3580" s="52" t="str">
        <f t="shared" si="1026"/>
        <v>TOERKOOP REISBURO DE VEER</v>
      </c>
    </row>
    <row r="3581" spans="1:18" ht="15" customHeight="1">
      <c r="A3581" t="str">
        <f t="shared" si="1009"/>
        <v>JAPANWALA, SAAID</v>
      </c>
      <c r="B3581" t="str">
        <f t="shared" si="1010"/>
        <v>806-173018</v>
      </c>
      <c r="C3581">
        <f t="shared" si="1011"/>
        <v>93155045</v>
      </c>
      <c r="D3581" t="str">
        <f t="shared" si="1012"/>
        <v>Checked Out</v>
      </c>
      <c r="E3581" t="str">
        <f t="shared" si="1013"/>
        <v>CRS</v>
      </c>
      <c r="F3581" t="str">
        <f t="shared" si="1014"/>
        <v>RACK</v>
      </c>
      <c r="G3581" t="str">
        <f t="shared" si="1015"/>
        <v>SBK</v>
      </c>
      <c r="H3581">
        <f t="shared" si="1016"/>
        <v>105</v>
      </c>
      <c r="I3581">
        <f t="shared" si="1017"/>
        <v>42591</v>
      </c>
      <c r="J3581">
        <f t="shared" si="1018"/>
        <v>42595</v>
      </c>
      <c r="K3581" t="str">
        <f t="shared" si="1019"/>
        <v>NQQ1</v>
      </c>
      <c r="L3581">
        <f t="shared" si="1020"/>
        <v>115</v>
      </c>
      <c r="M3581">
        <f t="shared" si="1021"/>
        <v>4</v>
      </c>
      <c r="N3581">
        <f t="shared" si="1022"/>
        <v>0</v>
      </c>
      <c r="O3581">
        <f t="shared" si="1023"/>
        <v>0</v>
      </c>
      <c r="P3581" s="52" t="str">
        <f t="shared" si="1024"/>
        <v>BOOKING.COM</v>
      </c>
      <c r="Q3581" s="52" t="str">
        <f t="shared" si="1025"/>
        <v>*JBS HOTELS</v>
      </c>
      <c r="R3581" s="52" t="str">
        <f t="shared" si="1026"/>
        <v>TOERKOOP REISBURO DE VEER</v>
      </c>
    </row>
    <row r="3582" spans="1:18" ht="15" customHeight="1">
      <c r="A3582" t="str">
        <f t="shared" si="1009"/>
        <v>JAPANWALA, SAAID</v>
      </c>
      <c r="B3582" t="str">
        <f t="shared" si="1010"/>
        <v>806-173018</v>
      </c>
      <c r="C3582">
        <f t="shared" si="1011"/>
        <v>93155045</v>
      </c>
      <c r="D3582" t="str">
        <f t="shared" si="1012"/>
        <v>Checked Out</v>
      </c>
      <c r="E3582" t="str">
        <f t="shared" si="1013"/>
        <v>CRS</v>
      </c>
      <c r="F3582" t="str">
        <f t="shared" si="1014"/>
        <v>RACK</v>
      </c>
      <c r="G3582" t="str">
        <f t="shared" si="1015"/>
        <v>SBK</v>
      </c>
      <c r="H3582">
        <f t="shared" si="1016"/>
        <v>105</v>
      </c>
      <c r="I3582">
        <f t="shared" si="1017"/>
        <v>42591</v>
      </c>
      <c r="J3582">
        <f t="shared" si="1018"/>
        <v>42595</v>
      </c>
      <c r="K3582" t="str">
        <f t="shared" si="1019"/>
        <v>NQQ1</v>
      </c>
      <c r="L3582">
        <f t="shared" si="1020"/>
        <v>115</v>
      </c>
      <c r="M3582">
        <f t="shared" si="1021"/>
        <v>4</v>
      </c>
      <c r="N3582">
        <f t="shared" si="1022"/>
        <v>0</v>
      </c>
      <c r="O3582">
        <f t="shared" si="1023"/>
        <v>0</v>
      </c>
      <c r="P3582" s="52" t="str">
        <f t="shared" si="1024"/>
        <v>BOOKING.COM</v>
      </c>
      <c r="Q3582" s="52" t="str">
        <f t="shared" si="1025"/>
        <v>*JBS HOTELS</v>
      </c>
      <c r="R3582" s="52" t="str">
        <f t="shared" si="1026"/>
        <v>TOERKOOP REISBURO DE VEER</v>
      </c>
    </row>
    <row r="3583" spans="1:18" ht="15" customHeight="1">
      <c r="A3583" t="str">
        <f t="shared" si="1009"/>
        <v>JAPANWALA, SAAID</v>
      </c>
      <c r="B3583" t="str">
        <f t="shared" si="1010"/>
        <v>806-173018</v>
      </c>
      <c r="C3583">
        <f t="shared" si="1011"/>
        <v>93155045</v>
      </c>
      <c r="D3583" t="str">
        <f t="shared" si="1012"/>
        <v>Checked Out</v>
      </c>
      <c r="E3583" t="str">
        <f t="shared" si="1013"/>
        <v>CRS</v>
      </c>
      <c r="F3583" t="str">
        <f t="shared" si="1014"/>
        <v>RACK</v>
      </c>
      <c r="G3583" t="str">
        <f t="shared" si="1015"/>
        <v>SBK</v>
      </c>
      <c r="H3583">
        <f t="shared" si="1016"/>
        <v>105</v>
      </c>
      <c r="I3583">
        <f t="shared" si="1017"/>
        <v>42591</v>
      </c>
      <c r="J3583">
        <f t="shared" si="1018"/>
        <v>42595</v>
      </c>
      <c r="K3583" t="str">
        <f t="shared" si="1019"/>
        <v>NQQ1</v>
      </c>
      <c r="L3583">
        <f t="shared" si="1020"/>
        <v>115</v>
      </c>
      <c r="M3583">
        <f t="shared" si="1021"/>
        <v>4</v>
      </c>
      <c r="N3583">
        <f t="shared" si="1022"/>
        <v>0</v>
      </c>
      <c r="O3583">
        <f t="shared" si="1023"/>
        <v>0</v>
      </c>
      <c r="P3583" s="52" t="str">
        <f t="shared" si="1024"/>
        <v>BOOKING.COM</v>
      </c>
      <c r="Q3583" s="52" t="str">
        <f t="shared" si="1025"/>
        <v>*JBS HOTELS</v>
      </c>
      <c r="R3583" s="52" t="str">
        <f t="shared" si="1026"/>
        <v>TOERKOOP REISBURO DE VEER</v>
      </c>
    </row>
    <row r="3584" spans="1:18" ht="15" customHeight="1">
      <c r="A3584" t="str">
        <f t="shared" si="1009"/>
        <v>JAPANWALA, SAAID</v>
      </c>
      <c r="B3584" t="str">
        <f t="shared" si="1010"/>
        <v>806-173018</v>
      </c>
      <c r="C3584">
        <f t="shared" si="1011"/>
        <v>93155045</v>
      </c>
      <c r="D3584" t="str">
        <f t="shared" si="1012"/>
        <v>Checked Out</v>
      </c>
      <c r="E3584" t="str">
        <f t="shared" si="1013"/>
        <v>CRS</v>
      </c>
      <c r="F3584" t="str">
        <f t="shared" si="1014"/>
        <v>RACK</v>
      </c>
      <c r="G3584" t="str">
        <f t="shared" si="1015"/>
        <v>SBK</v>
      </c>
      <c r="H3584">
        <f t="shared" si="1016"/>
        <v>105</v>
      </c>
      <c r="I3584">
        <f t="shared" si="1017"/>
        <v>42591</v>
      </c>
      <c r="J3584">
        <f t="shared" si="1018"/>
        <v>42595</v>
      </c>
      <c r="K3584" t="str">
        <f t="shared" si="1019"/>
        <v>NQQ1</v>
      </c>
      <c r="L3584">
        <f t="shared" si="1020"/>
        <v>115</v>
      </c>
      <c r="M3584">
        <f t="shared" si="1021"/>
        <v>4</v>
      </c>
      <c r="N3584">
        <f t="shared" si="1022"/>
        <v>0</v>
      </c>
      <c r="O3584">
        <f t="shared" si="1023"/>
        <v>0</v>
      </c>
      <c r="P3584" s="52" t="str">
        <f t="shared" si="1024"/>
        <v>BOOKING.COM</v>
      </c>
      <c r="Q3584" s="52" t="str">
        <f t="shared" si="1025"/>
        <v>*JBS HOTELS</v>
      </c>
      <c r="R3584" s="52" t="str">
        <f t="shared" si="1026"/>
        <v>TOERKOOP REISBURO DE VEER</v>
      </c>
    </row>
    <row r="3585" spans="1:18" ht="15" customHeight="1">
      <c r="A3585" t="str">
        <f t="shared" si="1009"/>
        <v>JAPANWALA, SAAID</v>
      </c>
      <c r="B3585" t="str">
        <f t="shared" si="1010"/>
        <v>806-173018</v>
      </c>
      <c r="C3585">
        <f t="shared" si="1011"/>
        <v>93155045</v>
      </c>
      <c r="D3585" t="str">
        <f t="shared" si="1012"/>
        <v>Checked Out</v>
      </c>
      <c r="E3585" t="str">
        <f t="shared" si="1013"/>
        <v>CRS</v>
      </c>
      <c r="F3585" t="str">
        <f t="shared" si="1014"/>
        <v>RACK</v>
      </c>
      <c r="G3585" t="str">
        <f t="shared" si="1015"/>
        <v>SBK</v>
      </c>
      <c r="H3585">
        <f t="shared" si="1016"/>
        <v>105</v>
      </c>
      <c r="I3585">
        <f t="shared" si="1017"/>
        <v>42591</v>
      </c>
      <c r="J3585">
        <f t="shared" si="1018"/>
        <v>42595</v>
      </c>
      <c r="K3585" t="str">
        <f t="shared" si="1019"/>
        <v>NQQ1</v>
      </c>
      <c r="L3585">
        <f t="shared" si="1020"/>
        <v>115</v>
      </c>
      <c r="M3585">
        <f t="shared" si="1021"/>
        <v>4</v>
      </c>
      <c r="N3585">
        <f t="shared" si="1022"/>
        <v>0</v>
      </c>
      <c r="O3585">
        <f t="shared" si="1023"/>
        <v>0</v>
      </c>
      <c r="P3585" s="52" t="str">
        <f t="shared" si="1024"/>
        <v>BOOKING.COM</v>
      </c>
      <c r="Q3585" s="52" t="str">
        <f t="shared" si="1025"/>
        <v>*JBS HOTELS</v>
      </c>
      <c r="R3585" s="52" t="str">
        <f t="shared" si="1026"/>
        <v>TOERKOOP REISBURO DE VEER</v>
      </c>
    </row>
    <row r="3586" spans="1:18" ht="15" customHeight="1">
      <c r="A3586" t="str">
        <f t="shared" si="1009"/>
        <v>JAPANWALA, SAAID</v>
      </c>
      <c r="B3586" t="str">
        <f t="shared" si="1010"/>
        <v>806-173018</v>
      </c>
      <c r="C3586">
        <f t="shared" si="1011"/>
        <v>93155045</v>
      </c>
      <c r="D3586" t="str">
        <f t="shared" si="1012"/>
        <v>Checked Out</v>
      </c>
      <c r="E3586" t="str">
        <f t="shared" si="1013"/>
        <v>CRS</v>
      </c>
      <c r="F3586" t="str">
        <f t="shared" si="1014"/>
        <v>RACK</v>
      </c>
      <c r="G3586" t="str">
        <f t="shared" si="1015"/>
        <v>SBK</v>
      </c>
      <c r="H3586">
        <f t="shared" si="1016"/>
        <v>105</v>
      </c>
      <c r="I3586">
        <f t="shared" si="1017"/>
        <v>42591</v>
      </c>
      <c r="J3586">
        <f t="shared" si="1018"/>
        <v>42595</v>
      </c>
      <c r="K3586" t="str">
        <f t="shared" si="1019"/>
        <v>NQQ1</v>
      </c>
      <c r="L3586">
        <f t="shared" si="1020"/>
        <v>115</v>
      </c>
      <c r="M3586">
        <f t="shared" si="1021"/>
        <v>4</v>
      </c>
      <c r="N3586">
        <f t="shared" si="1022"/>
        <v>0</v>
      </c>
      <c r="O3586">
        <f t="shared" si="1023"/>
        <v>0</v>
      </c>
      <c r="P3586" s="52" t="str">
        <f t="shared" si="1024"/>
        <v>BOOKING.COM</v>
      </c>
      <c r="Q3586" s="52" t="str">
        <f t="shared" si="1025"/>
        <v>*JBS HOTELS</v>
      </c>
      <c r="R3586" s="52" t="str">
        <f t="shared" si="1026"/>
        <v>TOERKOOP REISBURO DE VEER</v>
      </c>
    </row>
    <row r="3587" spans="1:18" ht="15" customHeight="1">
      <c r="A3587" t="str">
        <f t="shared" si="1009"/>
        <v>JAPANWALA, SAAID</v>
      </c>
      <c r="B3587" t="str">
        <f t="shared" si="1010"/>
        <v>806-173018</v>
      </c>
      <c r="C3587">
        <f t="shared" si="1011"/>
        <v>93155045</v>
      </c>
      <c r="D3587" t="str">
        <f t="shared" si="1012"/>
        <v>Checked Out</v>
      </c>
      <c r="E3587" t="str">
        <f t="shared" si="1013"/>
        <v>CRS</v>
      </c>
      <c r="F3587" t="str">
        <f t="shared" si="1014"/>
        <v>RACK</v>
      </c>
      <c r="G3587" t="str">
        <f t="shared" si="1015"/>
        <v>SBK</v>
      </c>
      <c r="H3587">
        <f t="shared" si="1016"/>
        <v>105</v>
      </c>
      <c r="I3587">
        <f t="shared" si="1017"/>
        <v>42591</v>
      </c>
      <c r="J3587">
        <f t="shared" si="1018"/>
        <v>42595</v>
      </c>
      <c r="K3587" t="str">
        <f t="shared" si="1019"/>
        <v>NQQ1</v>
      </c>
      <c r="L3587">
        <f t="shared" si="1020"/>
        <v>115</v>
      </c>
      <c r="M3587">
        <f t="shared" si="1021"/>
        <v>4</v>
      </c>
      <c r="N3587">
        <f t="shared" si="1022"/>
        <v>0</v>
      </c>
      <c r="O3587">
        <f t="shared" si="1023"/>
        <v>0</v>
      </c>
      <c r="P3587" s="52" t="str">
        <f t="shared" si="1024"/>
        <v>BOOKING.COM</v>
      </c>
      <c r="Q3587" s="52" t="str">
        <f t="shared" si="1025"/>
        <v>*JBS HOTELS</v>
      </c>
      <c r="R3587" s="52" t="str">
        <f t="shared" si="1026"/>
        <v>TOERKOOP REISBURO DE VEER</v>
      </c>
    </row>
    <row r="3588" spans="1:18" ht="15" customHeight="1">
      <c r="A3588" t="str">
        <f t="shared" si="1009"/>
        <v>JAPANWALA, SAAID</v>
      </c>
      <c r="B3588" t="str">
        <f t="shared" si="1010"/>
        <v>806-173018</v>
      </c>
      <c r="C3588">
        <f t="shared" si="1011"/>
        <v>93155045</v>
      </c>
      <c r="D3588" t="str">
        <f t="shared" si="1012"/>
        <v>Checked Out</v>
      </c>
      <c r="E3588" t="str">
        <f t="shared" si="1013"/>
        <v>CRS</v>
      </c>
      <c r="F3588" t="str">
        <f t="shared" si="1014"/>
        <v>RACK</v>
      </c>
      <c r="G3588" t="str">
        <f t="shared" si="1015"/>
        <v>SBK</v>
      </c>
      <c r="H3588">
        <f t="shared" si="1016"/>
        <v>105</v>
      </c>
      <c r="I3588">
        <f t="shared" si="1017"/>
        <v>42591</v>
      </c>
      <c r="J3588">
        <f t="shared" si="1018"/>
        <v>42595</v>
      </c>
      <c r="K3588" t="str">
        <f t="shared" si="1019"/>
        <v>NQQ1</v>
      </c>
      <c r="L3588">
        <f t="shared" si="1020"/>
        <v>115</v>
      </c>
      <c r="M3588">
        <f t="shared" si="1021"/>
        <v>4</v>
      </c>
      <c r="N3588">
        <f t="shared" si="1022"/>
        <v>0</v>
      </c>
      <c r="O3588">
        <f t="shared" si="1023"/>
        <v>0</v>
      </c>
      <c r="P3588" s="52" t="str">
        <f t="shared" si="1024"/>
        <v>BOOKING.COM</v>
      </c>
      <c r="Q3588" s="52" t="str">
        <f t="shared" si="1025"/>
        <v>*JBS HOTELS</v>
      </c>
      <c r="R3588" s="52" t="str">
        <f t="shared" si="1026"/>
        <v>TOERKOOP REISBURO DE VEER</v>
      </c>
    </row>
    <row r="3589" spans="1:18" ht="15" customHeight="1">
      <c r="A3589" t="str">
        <f t="shared" si="1009"/>
        <v>JAPANWALA, SAAID</v>
      </c>
      <c r="B3589" t="str">
        <f t="shared" si="1010"/>
        <v>806-173018</v>
      </c>
      <c r="C3589">
        <f t="shared" si="1011"/>
        <v>93155045</v>
      </c>
      <c r="D3589" t="str">
        <f t="shared" si="1012"/>
        <v>Checked Out</v>
      </c>
      <c r="E3589" t="str">
        <f t="shared" si="1013"/>
        <v>CRS</v>
      </c>
      <c r="F3589" t="str">
        <f t="shared" si="1014"/>
        <v>RACK</v>
      </c>
      <c r="G3589" t="str">
        <f t="shared" si="1015"/>
        <v>SBK</v>
      </c>
      <c r="H3589">
        <f t="shared" si="1016"/>
        <v>105</v>
      </c>
      <c r="I3589">
        <f t="shared" si="1017"/>
        <v>42591</v>
      </c>
      <c r="J3589">
        <f t="shared" si="1018"/>
        <v>42595</v>
      </c>
      <c r="K3589" t="str">
        <f t="shared" si="1019"/>
        <v>NQQ1</v>
      </c>
      <c r="L3589">
        <f t="shared" si="1020"/>
        <v>115</v>
      </c>
      <c r="M3589">
        <f t="shared" si="1021"/>
        <v>4</v>
      </c>
      <c r="N3589">
        <f t="shared" si="1022"/>
        <v>0</v>
      </c>
      <c r="O3589">
        <f t="shared" si="1023"/>
        <v>0</v>
      </c>
      <c r="P3589" s="52" t="str">
        <f t="shared" si="1024"/>
        <v>BOOKING.COM</v>
      </c>
      <c r="Q3589" s="52" t="str">
        <f t="shared" si="1025"/>
        <v>*JBS HOTELS</v>
      </c>
      <c r="R3589" s="52" t="str">
        <f t="shared" si="1026"/>
        <v>TOERKOOP REISBURO DE VEER</v>
      </c>
    </row>
    <row r="3590" spans="1:18" ht="15" customHeight="1">
      <c r="A3590" t="str">
        <f t="shared" si="1009"/>
        <v>JAPANWALA, SAAID</v>
      </c>
      <c r="B3590" t="str">
        <f t="shared" si="1010"/>
        <v>806-173018</v>
      </c>
      <c r="C3590">
        <f t="shared" si="1011"/>
        <v>93155045</v>
      </c>
      <c r="D3590" t="str">
        <f t="shared" si="1012"/>
        <v>Checked Out</v>
      </c>
      <c r="E3590" t="str">
        <f t="shared" si="1013"/>
        <v>CRS</v>
      </c>
      <c r="F3590" t="str">
        <f t="shared" si="1014"/>
        <v>RACK</v>
      </c>
      <c r="G3590" t="str">
        <f t="shared" si="1015"/>
        <v>SBK</v>
      </c>
      <c r="H3590">
        <f t="shared" si="1016"/>
        <v>105</v>
      </c>
      <c r="I3590">
        <f t="shared" si="1017"/>
        <v>42591</v>
      </c>
      <c r="J3590">
        <f t="shared" si="1018"/>
        <v>42595</v>
      </c>
      <c r="K3590" t="str">
        <f t="shared" si="1019"/>
        <v>NQQ1</v>
      </c>
      <c r="L3590">
        <f t="shared" si="1020"/>
        <v>115</v>
      </c>
      <c r="M3590">
        <f t="shared" si="1021"/>
        <v>4</v>
      </c>
      <c r="N3590">
        <f t="shared" si="1022"/>
        <v>0</v>
      </c>
      <c r="O3590">
        <f t="shared" si="1023"/>
        <v>0</v>
      </c>
      <c r="P3590" s="52" t="str">
        <f t="shared" si="1024"/>
        <v>BOOKING.COM</v>
      </c>
      <c r="Q3590" s="52" t="str">
        <f t="shared" si="1025"/>
        <v>*JBS HOTELS</v>
      </c>
      <c r="R3590" s="52" t="str">
        <f t="shared" si="1026"/>
        <v>TOERKOOP REISBURO DE VEER</v>
      </c>
    </row>
    <row r="3591" spans="1:18" ht="15" customHeight="1">
      <c r="A3591" t="str">
        <f t="shared" si="1009"/>
        <v>JAPANWALA, SAAID</v>
      </c>
      <c r="B3591" t="str">
        <f t="shared" si="1010"/>
        <v>806-173018</v>
      </c>
      <c r="C3591">
        <f t="shared" si="1011"/>
        <v>93155045</v>
      </c>
      <c r="D3591" t="str">
        <f t="shared" si="1012"/>
        <v>Checked Out</v>
      </c>
      <c r="E3591" t="str">
        <f t="shared" si="1013"/>
        <v>CRS</v>
      </c>
      <c r="F3591" t="str">
        <f t="shared" si="1014"/>
        <v>RACK</v>
      </c>
      <c r="G3591" t="str">
        <f t="shared" si="1015"/>
        <v>SBK</v>
      </c>
      <c r="H3591">
        <f t="shared" si="1016"/>
        <v>105</v>
      </c>
      <c r="I3591">
        <f t="shared" si="1017"/>
        <v>42591</v>
      </c>
      <c r="J3591">
        <f t="shared" si="1018"/>
        <v>42595</v>
      </c>
      <c r="K3591" t="str">
        <f t="shared" si="1019"/>
        <v>NQQ1</v>
      </c>
      <c r="L3591">
        <f t="shared" si="1020"/>
        <v>115</v>
      </c>
      <c r="M3591">
        <f t="shared" si="1021"/>
        <v>4</v>
      </c>
      <c r="N3591">
        <f t="shared" si="1022"/>
        <v>0</v>
      </c>
      <c r="O3591">
        <f t="shared" si="1023"/>
        <v>0</v>
      </c>
      <c r="P3591" s="52" t="str">
        <f t="shared" si="1024"/>
        <v>BOOKING.COM</v>
      </c>
      <c r="Q3591" s="52" t="str">
        <f t="shared" si="1025"/>
        <v>*JBS HOTELS</v>
      </c>
      <c r="R3591" s="52" t="str">
        <f t="shared" si="1026"/>
        <v>TOERKOOP REISBURO DE VEER</v>
      </c>
    </row>
    <row r="3592" spans="1:18" ht="15" customHeight="1">
      <c r="A3592" t="str">
        <f t="shared" si="1009"/>
        <v>JAPANWALA, SAAID</v>
      </c>
      <c r="B3592" t="str">
        <f t="shared" si="1010"/>
        <v>806-173018</v>
      </c>
      <c r="C3592">
        <f t="shared" si="1011"/>
        <v>93155045</v>
      </c>
      <c r="D3592" t="str">
        <f t="shared" si="1012"/>
        <v>Checked Out</v>
      </c>
      <c r="E3592" t="str">
        <f t="shared" si="1013"/>
        <v>CRS</v>
      </c>
      <c r="F3592" t="str">
        <f t="shared" si="1014"/>
        <v>RACK</v>
      </c>
      <c r="G3592" t="str">
        <f t="shared" si="1015"/>
        <v>SBK</v>
      </c>
      <c r="H3592">
        <f t="shared" si="1016"/>
        <v>105</v>
      </c>
      <c r="I3592">
        <f t="shared" si="1017"/>
        <v>42591</v>
      </c>
      <c r="J3592">
        <f t="shared" si="1018"/>
        <v>42595</v>
      </c>
      <c r="K3592" t="str">
        <f t="shared" si="1019"/>
        <v>NQQ1</v>
      </c>
      <c r="L3592">
        <f t="shared" si="1020"/>
        <v>115</v>
      </c>
      <c r="M3592">
        <f t="shared" si="1021"/>
        <v>4</v>
      </c>
      <c r="N3592">
        <f t="shared" si="1022"/>
        <v>0</v>
      </c>
      <c r="O3592">
        <f t="shared" si="1023"/>
        <v>0</v>
      </c>
      <c r="P3592" s="52" t="str">
        <f t="shared" si="1024"/>
        <v>BOOKING.COM</v>
      </c>
      <c r="Q3592" s="52" t="str">
        <f t="shared" si="1025"/>
        <v>*JBS HOTELS</v>
      </c>
      <c r="R3592" s="52" t="str">
        <f t="shared" si="1026"/>
        <v>TOERKOOP REISBURO DE VEER</v>
      </c>
    </row>
    <row r="3593" spans="1:18" ht="15" customHeight="1">
      <c r="A3593" t="str">
        <f t="shared" si="1009"/>
        <v>JAPANWALA, SAAID</v>
      </c>
      <c r="B3593" t="str">
        <f t="shared" si="1010"/>
        <v>806-173018</v>
      </c>
      <c r="C3593">
        <f t="shared" si="1011"/>
        <v>93155045</v>
      </c>
      <c r="D3593" t="str">
        <f t="shared" si="1012"/>
        <v>Checked Out</v>
      </c>
      <c r="E3593" t="str">
        <f t="shared" si="1013"/>
        <v>CRS</v>
      </c>
      <c r="F3593" t="str">
        <f t="shared" si="1014"/>
        <v>RACK</v>
      </c>
      <c r="G3593" t="str">
        <f t="shared" si="1015"/>
        <v>SBK</v>
      </c>
      <c r="H3593">
        <f t="shared" si="1016"/>
        <v>105</v>
      </c>
      <c r="I3593">
        <f t="shared" si="1017"/>
        <v>42591</v>
      </c>
      <c r="J3593">
        <f t="shared" si="1018"/>
        <v>42595</v>
      </c>
      <c r="K3593" t="str">
        <f t="shared" si="1019"/>
        <v>NQQ1</v>
      </c>
      <c r="L3593">
        <f t="shared" si="1020"/>
        <v>115</v>
      </c>
      <c r="M3593">
        <f t="shared" si="1021"/>
        <v>4</v>
      </c>
      <c r="N3593">
        <f t="shared" si="1022"/>
        <v>0</v>
      </c>
      <c r="O3593">
        <f t="shared" si="1023"/>
        <v>0</v>
      </c>
      <c r="P3593" s="52" t="str">
        <f t="shared" si="1024"/>
        <v>BOOKING.COM</v>
      </c>
      <c r="Q3593" s="52" t="str">
        <f t="shared" si="1025"/>
        <v>*JBS HOTELS</v>
      </c>
      <c r="R3593" s="52" t="str">
        <f t="shared" si="1026"/>
        <v>TOERKOOP REISBURO DE VEER</v>
      </c>
    </row>
    <row r="3594" spans="1:18" ht="15" customHeight="1">
      <c r="A3594" t="str">
        <f t="shared" si="1009"/>
        <v>JAPANWALA, SAAID</v>
      </c>
      <c r="B3594" t="str">
        <f t="shared" si="1010"/>
        <v>806-173018</v>
      </c>
      <c r="C3594">
        <f t="shared" si="1011"/>
        <v>93155045</v>
      </c>
      <c r="D3594" t="str">
        <f t="shared" si="1012"/>
        <v>Checked Out</v>
      </c>
      <c r="E3594" t="str">
        <f t="shared" si="1013"/>
        <v>CRS</v>
      </c>
      <c r="F3594" t="str">
        <f t="shared" si="1014"/>
        <v>RACK</v>
      </c>
      <c r="G3594" t="str">
        <f t="shared" si="1015"/>
        <v>SBK</v>
      </c>
      <c r="H3594">
        <f t="shared" si="1016"/>
        <v>105</v>
      </c>
      <c r="I3594">
        <f t="shared" si="1017"/>
        <v>42591</v>
      </c>
      <c r="J3594">
        <f t="shared" si="1018"/>
        <v>42595</v>
      </c>
      <c r="K3594" t="str">
        <f t="shared" si="1019"/>
        <v>NQQ1</v>
      </c>
      <c r="L3594">
        <f t="shared" si="1020"/>
        <v>115</v>
      </c>
      <c r="M3594">
        <f t="shared" si="1021"/>
        <v>4</v>
      </c>
      <c r="N3594">
        <f t="shared" si="1022"/>
        <v>0</v>
      </c>
      <c r="O3594">
        <f t="shared" si="1023"/>
        <v>0</v>
      </c>
      <c r="P3594" s="52" t="str">
        <f t="shared" si="1024"/>
        <v>BOOKING.COM</v>
      </c>
      <c r="Q3594" s="52" t="str">
        <f t="shared" si="1025"/>
        <v>*JBS HOTELS</v>
      </c>
      <c r="R3594" s="52" t="str">
        <f t="shared" si="1026"/>
        <v>TOERKOOP REISBURO DE VEER</v>
      </c>
    </row>
    <row r="3595" spans="1:18" ht="15" customHeight="1">
      <c r="A3595" t="str">
        <f t="shared" si="1009"/>
        <v>JAPANWALA, SAAID</v>
      </c>
      <c r="B3595" t="str">
        <f t="shared" si="1010"/>
        <v>806-173018</v>
      </c>
      <c r="C3595">
        <f t="shared" si="1011"/>
        <v>93155045</v>
      </c>
      <c r="D3595" t="str">
        <f t="shared" si="1012"/>
        <v>Checked Out</v>
      </c>
      <c r="E3595" t="str">
        <f t="shared" si="1013"/>
        <v>CRS</v>
      </c>
      <c r="F3595" t="str">
        <f t="shared" si="1014"/>
        <v>RACK</v>
      </c>
      <c r="G3595" t="str">
        <f t="shared" si="1015"/>
        <v>SBK</v>
      </c>
      <c r="H3595">
        <f t="shared" si="1016"/>
        <v>105</v>
      </c>
      <c r="I3595">
        <f t="shared" si="1017"/>
        <v>42591</v>
      </c>
      <c r="J3595">
        <f t="shared" si="1018"/>
        <v>42595</v>
      </c>
      <c r="K3595" t="str">
        <f t="shared" si="1019"/>
        <v>NQQ1</v>
      </c>
      <c r="L3595">
        <f t="shared" si="1020"/>
        <v>115</v>
      </c>
      <c r="M3595">
        <f t="shared" si="1021"/>
        <v>4</v>
      </c>
      <c r="N3595">
        <f t="shared" si="1022"/>
        <v>0</v>
      </c>
      <c r="O3595">
        <f t="shared" si="1023"/>
        <v>0</v>
      </c>
      <c r="P3595" s="52" t="str">
        <f t="shared" si="1024"/>
        <v>BOOKING.COM</v>
      </c>
      <c r="Q3595" s="52" t="str">
        <f t="shared" si="1025"/>
        <v>*JBS HOTELS</v>
      </c>
      <c r="R3595" s="52" t="str">
        <f t="shared" si="1026"/>
        <v>TOERKOOP REISBURO DE VEER</v>
      </c>
    </row>
    <row r="3596" spans="1:18" ht="15" customHeight="1">
      <c r="A3596" t="str">
        <f t="shared" si="1009"/>
        <v>JAPANWALA, SAAID</v>
      </c>
      <c r="B3596" t="str">
        <f t="shared" si="1010"/>
        <v>806-173018</v>
      </c>
      <c r="C3596">
        <f t="shared" si="1011"/>
        <v>93155045</v>
      </c>
      <c r="D3596" t="str">
        <f t="shared" si="1012"/>
        <v>Checked Out</v>
      </c>
      <c r="E3596" t="str">
        <f t="shared" si="1013"/>
        <v>CRS</v>
      </c>
      <c r="F3596" t="str">
        <f t="shared" si="1014"/>
        <v>RACK</v>
      </c>
      <c r="G3596" t="str">
        <f t="shared" si="1015"/>
        <v>SBK</v>
      </c>
      <c r="H3596">
        <f t="shared" si="1016"/>
        <v>105</v>
      </c>
      <c r="I3596">
        <f t="shared" si="1017"/>
        <v>42591</v>
      </c>
      <c r="J3596">
        <f t="shared" si="1018"/>
        <v>42595</v>
      </c>
      <c r="K3596" t="str">
        <f t="shared" si="1019"/>
        <v>NQQ1</v>
      </c>
      <c r="L3596">
        <f t="shared" si="1020"/>
        <v>115</v>
      </c>
      <c r="M3596">
        <f t="shared" si="1021"/>
        <v>4</v>
      </c>
      <c r="N3596">
        <f t="shared" si="1022"/>
        <v>0</v>
      </c>
      <c r="O3596">
        <f t="shared" si="1023"/>
        <v>0</v>
      </c>
      <c r="P3596" s="52" t="str">
        <f t="shared" si="1024"/>
        <v>BOOKING.COM</v>
      </c>
      <c r="Q3596" s="52" t="str">
        <f t="shared" si="1025"/>
        <v>*JBS HOTELS</v>
      </c>
      <c r="R3596" s="52" t="str">
        <f t="shared" si="1026"/>
        <v>TOERKOOP REISBURO DE VEER</v>
      </c>
    </row>
    <row r="3597" spans="1:18" ht="15" customHeight="1">
      <c r="A3597" t="str">
        <f t="shared" si="1009"/>
        <v>JAPANWALA, SAAID</v>
      </c>
      <c r="B3597" t="str">
        <f t="shared" si="1010"/>
        <v>806-173018</v>
      </c>
      <c r="C3597">
        <f t="shared" si="1011"/>
        <v>93155045</v>
      </c>
      <c r="D3597" t="str">
        <f t="shared" si="1012"/>
        <v>Checked Out</v>
      </c>
      <c r="E3597" t="str">
        <f t="shared" si="1013"/>
        <v>CRS</v>
      </c>
      <c r="F3597" t="str">
        <f t="shared" si="1014"/>
        <v>RACK</v>
      </c>
      <c r="G3597" t="str">
        <f t="shared" si="1015"/>
        <v>SBK</v>
      </c>
      <c r="H3597">
        <f t="shared" si="1016"/>
        <v>105</v>
      </c>
      <c r="I3597">
        <f t="shared" si="1017"/>
        <v>42591</v>
      </c>
      <c r="J3597">
        <f t="shared" si="1018"/>
        <v>42595</v>
      </c>
      <c r="K3597" t="str">
        <f t="shared" si="1019"/>
        <v>NQQ1</v>
      </c>
      <c r="L3597">
        <f t="shared" si="1020"/>
        <v>115</v>
      </c>
      <c r="M3597">
        <f t="shared" si="1021"/>
        <v>4</v>
      </c>
      <c r="N3597">
        <f t="shared" si="1022"/>
        <v>0</v>
      </c>
      <c r="O3597">
        <f t="shared" si="1023"/>
        <v>0</v>
      </c>
      <c r="P3597" s="52" t="str">
        <f t="shared" si="1024"/>
        <v>BOOKING.COM</v>
      </c>
      <c r="Q3597" s="52" t="str">
        <f t="shared" si="1025"/>
        <v>*JBS HOTELS</v>
      </c>
      <c r="R3597" s="52" t="str">
        <f t="shared" si="1026"/>
        <v>TOERKOOP REISBURO DE VEER</v>
      </c>
    </row>
    <row r="3598" spans="1:18" ht="15" customHeight="1">
      <c r="A3598" t="str">
        <f t="shared" si="1009"/>
        <v>JAPANWALA, SAAID</v>
      </c>
      <c r="B3598" t="str">
        <f t="shared" si="1010"/>
        <v>806-173018</v>
      </c>
      <c r="C3598">
        <f t="shared" si="1011"/>
        <v>93155045</v>
      </c>
      <c r="D3598" t="str">
        <f t="shared" si="1012"/>
        <v>Checked Out</v>
      </c>
      <c r="E3598" t="str">
        <f t="shared" si="1013"/>
        <v>CRS</v>
      </c>
      <c r="F3598" t="str">
        <f t="shared" si="1014"/>
        <v>RACK</v>
      </c>
      <c r="G3598" t="str">
        <f t="shared" si="1015"/>
        <v>SBK</v>
      </c>
      <c r="H3598">
        <f t="shared" si="1016"/>
        <v>105</v>
      </c>
      <c r="I3598">
        <f t="shared" si="1017"/>
        <v>42591</v>
      </c>
      <c r="J3598">
        <f t="shared" si="1018"/>
        <v>42595</v>
      </c>
      <c r="K3598" t="str">
        <f t="shared" si="1019"/>
        <v>NQQ1</v>
      </c>
      <c r="L3598">
        <f t="shared" si="1020"/>
        <v>115</v>
      </c>
      <c r="M3598">
        <f t="shared" si="1021"/>
        <v>4</v>
      </c>
      <c r="N3598">
        <f t="shared" si="1022"/>
        <v>0</v>
      </c>
      <c r="O3598">
        <f t="shared" si="1023"/>
        <v>0</v>
      </c>
      <c r="P3598" s="52" t="str">
        <f t="shared" si="1024"/>
        <v>BOOKING.COM</v>
      </c>
      <c r="Q3598" s="52" t="str">
        <f t="shared" si="1025"/>
        <v>*JBS HOTELS</v>
      </c>
      <c r="R3598" s="52" t="str">
        <f t="shared" si="1026"/>
        <v>TOERKOOP REISBURO DE VEER</v>
      </c>
    </row>
    <row r="3599" spans="1:18" ht="15" customHeight="1">
      <c r="A3599" t="str">
        <f t="shared" si="1009"/>
        <v>JAPANWALA, SAAID</v>
      </c>
      <c r="B3599" t="str">
        <f t="shared" si="1010"/>
        <v>806-173018</v>
      </c>
      <c r="C3599">
        <f t="shared" si="1011"/>
        <v>93155045</v>
      </c>
      <c r="D3599" t="str">
        <f t="shared" si="1012"/>
        <v>Checked Out</v>
      </c>
      <c r="E3599" t="str">
        <f t="shared" si="1013"/>
        <v>CRS</v>
      </c>
      <c r="F3599" t="str">
        <f t="shared" si="1014"/>
        <v>RACK</v>
      </c>
      <c r="G3599" t="str">
        <f t="shared" si="1015"/>
        <v>SBK</v>
      </c>
      <c r="H3599">
        <f t="shared" si="1016"/>
        <v>105</v>
      </c>
      <c r="I3599">
        <f t="shared" si="1017"/>
        <v>42591</v>
      </c>
      <c r="J3599">
        <f t="shared" si="1018"/>
        <v>42595</v>
      </c>
      <c r="K3599" t="str">
        <f t="shared" si="1019"/>
        <v>NQQ1</v>
      </c>
      <c r="L3599">
        <f t="shared" si="1020"/>
        <v>115</v>
      </c>
      <c r="M3599">
        <f t="shared" si="1021"/>
        <v>4</v>
      </c>
      <c r="N3599">
        <f t="shared" si="1022"/>
        <v>0</v>
      </c>
      <c r="O3599">
        <f t="shared" si="1023"/>
        <v>0</v>
      </c>
      <c r="P3599" s="52" t="str">
        <f t="shared" si="1024"/>
        <v>BOOKING.COM</v>
      </c>
      <c r="Q3599" s="52" t="str">
        <f t="shared" si="1025"/>
        <v>*JBS HOTELS</v>
      </c>
      <c r="R3599" s="52" t="str">
        <f t="shared" si="1026"/>
        <v>TOERKOOP REISBURO DE VEER</v>
      </c>
    </row>
    <row r="3600" spans="1:18" ht="15" customHeight="1">
      <c r="A3600" t="str">
        <f t="shared" si="1009"/>
        <v>JAPANWALA, SAAID</v>
      </c>
      <c r="B3600" t="str">
        <f t="shared" si="1010"/>
        <v>806-173018</v>
      </c>
      <c r="C3600">
        <f t="shared" si="1011"/>
        <v>93155045</v>
      </c>
      <c r="D3600" t="str">
        <f t="shared" si="1012"/>
        <v>Checked Out</v>
      </c>
      <c r="E3600" t="str">
        <f t="shared" si="1013"/>
        <v>CRS</v>
      </c>
      <c r="F3600" t="str">
        <f t="shared" si="1014"/>
        <v>RACK</v>
      </c>
      <c r="G3600" t="str">
        <f t="shared" si="1015"/>
        <v>SBK</v>
      </c>
      <c r="H3600">
        <f t="shared" si="1016"/>
        <v>105</v>
      </c>
      <c r="I3600">
        <f t="shared" si="1017"/>
        <v>42591</v>
      </c>
      <c r="J3600">
        <f t="shared" si="1018"/>
        <v>42595</v>
      </c>
      <c r="K3600" t="str">
        <f t="shared" si="1019"/>
        <v>NQQ1</v>
      </c>
      <c r="L3600">
        <f t="shared" si="1020"/>
        <v>115</v>
      </c>
      <c r="M3600">
        <f t="shared" si="1021"/>
        <v>4</v>
      </c>
      <c r="N3600">
        <f t="shared" si="1022"/>
        <v>0</v>
      </c>
      <c r="O3600">
        <f t="shared" si="1023"/>
        <v>0</v>
      </c>
      <c r="P3600" s="52" t="str">
        <f t="shared" si="1024"/>
        <v>BOOKING.COM</v>
      </c>
      <c r="Q3600" s="52" t="str">
        <f t="shared" si="1025"/>
        <v>*JBS HOTELS</v>
      </c>
      <c r="R3600" s="52" t="str">
        <f t="shared" si="1026"/>
        <v>TOERKOOP REISBURO DE VEER</v>
      </c>
    </row>
    <row r="3601" spans="1:18" ht="15" customHeight="1">
      <c r="A3601" t="str">
        <f t="shared" si="1009"/>
        <v>JAPANWALA, SAAID</v>
      </c>
      <c r="B3601" t="str">
        <f t="shared" si="1010"/>
        <v>806-173018</v>
      </c>
      <c r="C3601">
        <f t="shared" si="1011"/>
        <v>93155045</v>
      </c>
      <c r="D3601" t="str">
        <f t="shared" si="1012"/>
        <v>Checked Out</v>
      </c>
      <c r="E3601" t="str">
        <f t="shared" si="1013"/>
        <v>CRS</v>
      </c>
      <c r="F3601" t="str">
        <f t="shared" si="1014"/>
        <v>RACK</v>
      </c>
      <c r="G3601" t="str">
        <f t="shared" si="1015"/>
        <v>SBK</v>
      </c>
      <c r="H3601">
        <f t="shared" si="1016"/>
        <v>105</v>
      </c>
      <c r="I3601">
        <f t="shared" si="1017"/>
        <v>42591</v>
      </c>
      <c r="J3601">
        <f t="shared" si="1018"/>
        <v>42595</v>
      </c>
      <c r="K3601" t="str">
        <f t="shared" si="1019"/>
        <v>NQQ1</v>
      </c>
      <c r="L3601">
        <f t="shared" si="1020"/>
        <v>115</v>
      </c>
      <c r="M3601">
        <f t="shared" si="1021"/>
        <v>4</v>
      </c>
      <c r="N3601">
        <f t="shared" si="1022"/>
        <v>0</v>
      </c>
      <c r="O3601">
        <f t="shared" si="1023"/>
        <v>0</v>
      </c>
      <c r="P3601" s="52" t="str">
        <f t="shared" si="1024"/>
        <v>BOOKING.COM</v>
      </c>
      <c r="Q3601" s="52" t="str">
        <f t="shared" si="1025"/>
        <v>*JBS HOTELS</v>
      </c>
      <c r="R3601" s="52" t="str">
        <f t="shared" si="1026"/>
        <v>TOERKOOP REISBURO DE VEER</v>
      </c>
    </row>
    <row r="3602" spans="1:18" ht="15" customHeight="1">
      <c r="A3602" t="str">
        <f t="shared" si="1009"/>
        <v>JAPANWALA, SAAID</v>
      </c>
      <c r="B3602" t="str">
        <f t="shared" si="1010"/>
        <v>806-173018</v>
      </c>
      <c r="C3602">
        <f t="shared" si="1011"/>
        <v>93155045</v>
      </c>
      <c r="D3602" t="str">
        <f t="shared" si="1012"/>
        <v>Checked Out</v>
      </c>
      <c r="E3602" t="str">
        <f t="shared" si="1013"/>
        <v>CRS</v>
      </c>
      <c r="F3602" t="str">
        <f t="shared" si="1014"/>
        <v>RACK</v>
      </c>
      <c r="G3602" t="str">
        <f t="shared" si="1015"/>
        <v>SBK</v>
      </c>
      <c r="H3602">
        <f t="shared" si="1016"/>
        <v>105</v>
      </c>
      <c r="I3602">
        <f t="shared" si="1017"/>
        <v>42591</v>
      </c>
      <c r="J3602">
        <f t="shared" si="1018"/>
        <v>42595</v>
      </c>
      <c r="K3602" t="str">
        <f t="shared" si="1019"/>
        <v>NQQ1</v>
      </c>
      <c r="L3602">
        <f t="shared" si="1020"/>
        <v>115</v>
      </c>
      <c r="M3602">
        <f t="shared" si="1021"/>
        <v>4</v>
      </c>
      <c r="N3602">
        <f t="shared" si="1022"/>
        <v>0</v>
      </c>
      <c r="O3602">
        <f t="shared" si="1023"/>
        <v>0</v>
      </c>
      <c r="P3602" s="52" t="str">
        <f t="shared" si="1024"/>
        <v>BOOKING.COM</v>
      </c>
      <c r="Q3602" s="52" t="str">
        <f t="shared" si="1025"/>
        <v>*JBS HOTELS</v>
      </c>
      <c r="R3602" s="52" t="str">
        <f t="shared" si="1026"/>
        <v>TOERKOOP REISBURO DE VEER</v>
      </c>
    </row>
    <row r="3603" spans="1:18" ht="15" customHeight="1">
      <c r="A3603" t="str">
        <f t="shared" si="1009"/>
        <v>JAPANWALA, SAAID</v>
      </c>
      <c r="B3603" t="str">
        <f t="shared" si="1010"/>
        <v>806-173018</v>
      </c>
      <c r="C3603">
        <f t="shared" si="1011"/>
        <v>93155045</v>
      </c>
      <c r="D3603" t="str">
        <f t="shared" si="1012"/>
        <v>Checked Out</v>
      </c>
      <c r="E3603" t="str">
        <f t="shared" si="1013"/>
        <v>CRS</v>
      </c>
      <c r="F3603" t="str">
        <f t="shared" si="1014"/>
        <v>RACK</v>
      </c>
      <c r="G3603" t="str">
        <f t="shared" si="1015"/>
        <v>SBK</v>
      </c>
      <c r="H3603">
        <f t="shared" si="1016"/>
        <v>105</v>
      </c>
      <c r="I3603">
        <f t="shared" si="1017"/>
        <v>42591</v>
      </c>
      <c r="J3603">
        <f t="shared" si="1018"/>
        <v>42595</v>
      </c>
      <c r="K3603" t="str">
        <f t="shared" si="1019"/>
        <v>NQQ1</v>
      </c>
      <c r="L3603">
        <f t="shared" si="1020"/>
        <v>115</v>
      </c>
      <c r="M3603">
        <f t="shared" si="1021"/>
        <v>4</v>
      </c>
      <c r="N3603">
        <f t="shared" si="1022"/>
        <v>0</v>
      </c>
      <c r="O3603">
        <f t="shared" si="1023"/>
        <v>0</v>
      </c>
      <c r="P3603" s="52" t="str">
        <f t="shared" si="1024"/>
        <v>BOOKING.COM</v>
      </c>
      <c r="Q3603" s="52" t="str">
        <f t="shared" si="1025"/>
        <v>*JBS HOTELS</v>
      </c>
      <c r="R3603" s="52" t="str">
        <f t="shared" si="1026"/>
        <v>TOERKOOP REISBURO DE VEER</v>
      </c>
    </row>
    <row r="3604" spans="1:18" ht="15" customHeight="1">
      <c r="A3604" t="str">
        <f t="shared" si="1009"/>
        <v>JAPANWALA, SAAID</v>
      </c>
      <c r="B3604" t="str">
        <f t="shared" si="1010"/>
        <v>806-173018</v>
      </c>
      <c r="C3604">
        <f t="shared" si="1011"/>
        <v>93155045</v>
      </c>
      <c r="D3604" t="str">
        <f t="shared" si="1012"/>
        <v>Checked Out</v>
      </c>
      <c r="E3604" t="str">
        <f t="shared" si="1013"/>
        <v>CRS</v>
      </c>
      <c r="F3604" t="str">
        <f t="shared" si="1014"/>
        <v>RACK</v>
      </c>
      <c r="G3604" t="str">
        <f t="shared" si="1015"/>
        <v>SBK</v>
      </c>
      <c r="H3604">
        <f t="shared" si="1016"/>
        <v>105</v>
      </c>
      <c r="I3604">
        <f t="shared" si="1017"/>
        <v>42591</v>
      </c>
      <c r="J3604">
        <f t="shared" si="1018"/>
        <v>42595</v>
      </c>
      <c r="K3604" t="str">
        <f t="shared" si="1019"/>
        <v>NQQ1</v>
      </c>
      <c r="L3604">
        <f t="shared" si="1020"/>
        <v>115</v>
      </c>
      <c r="M3604">
        <f t="shared" si="1021"/>
        <v>4</v>
      </c>
      <c r="N3604">
        <f t="shared" si="1022"/>
        <v>0</v>
      </c>
      <c r="O3604">
        <f t="shared" si="1023"/>
        <v>0</v>
      </c>
      <c r="P3604" s="52" t="str">
        <f t="shared" si="1024"/>
        <v>BOOKING.COM</v>
      </c>
      <c r="Q3604" s="52" t="str">
        <f t="shared" si="1025"/>
        <v>*JBS HOTELS</v>
      </c>
      <c r="R3604" s="52" t="str">
        <f t="shared" si="1026"/>
        <v>TOERKOOP REISBURO DE VEER</v>
      </c>
    </row>
    <row r="3605" spans="1:18" ht="15" customHeight="1">
      <c r="A3605" t="str">
        <f t="shared" si="1009"/>
        <v>JAPANWALA, SAAID</v>
      </c>
      <c r="B3605" t="str">
        <f t="shared" si="1010"/>
        <v>806-173018</v>
      </c>
      <c r="C3605">
        <f t="shared" si="1011"/>
        <v>93155045</v>
      </c>
      <c r="D3605" t="str">
        <f t="shared" si="1012"/>
        <v>Checked Out</v>
      </c>
      <c r="E3605" t="str">
        <f t="shared" si="1013"/>
        <v>CRS</v>
      </c>
      <c r="F3605" t="str">
        <f t="shared" si="1014"/>
        <v>RACK</v>
      </c>
      <c r="G3605" t="str">
        <f t="shared" si="1015"/>
        <v>SBK</v>
      </c>
      <c r="H3605">
        <f t="shared" si="1016"/>
        <v>105</v>
      </c>
      <c r="I3605">
        <f t="shared" si="1017"/>
        <v>42591</v>
      </c>
      <c r="J3605">
        <f t="shared" si="1018"/>
        <v>42595</v>
      </c>
      <c r="K3605" t="str">
        <f t="shared" si="1019"/>
        <v>NQQ1</v>
      </c>
      <c r="L3605">
        <f t="shared" si="1020"/>
        <v>115</v>
      </c>
      <c r="M3605">
        <f t="shared" si="1021"/>
        <v>4</v>
      </c>
      <c r="N3605">
        <f t="shared" si="1022"/>
        <v>0</v>
      </c>
      <c r="O3605">
        <f t="shared" si="1023"/>
        <v>0</v>
      </c>
      <c r="P3605" s="52" t="str">
        <f t="shared" si="1024"/>
        <v>BOOKING.COM</v>
      </c>
      <c r="Q3605" s="52" t="str">
        <f t="shared" si="1025"/>
        <v>*JBS HOTELS</v>
      </c>
      <c r="R3605" s="52" t="str">
        <f t="shared" si="1026"/>
        <v>TOERKOOP REISBURO DE VEER</v>
      </c>
    </row>
    <row r="3606" spans="1:18" ht="15" customHeight="1">
      <c r="A3606" t="str">
        <f t="shared" si="1009"/>
        <v>JAPANWALA, SAAID</v>
      </c>
      <c r="B3606" t="str">
        <f t="shared" si="1010"/>
        <v>806-173018</v>
      </c>
      <c r="C3606">
        <f t="shared" si="1011"/>
        <v>93155045</v>
      </c>
      <c r="D3606" t="str">
        <f t="shared" si="1012"/>
        <v>Checked Out</v>
      </c>
      <c r="E3606" t="str">
        <f t="shared" si="1013"/>
        <v>CRS</v>
      </c>
      <c r="F3606" t="str">
        <f t="shared" si="1014"/>
        <v>RACK</v>
      </c>
      <c r="G3606" t="str">
        <f t="shared" si="1015"/>
        <v>SBK</v>
      </c>
      <c r="H3606">
        <f t="shared" si="1016"/>
        <v>105</v>
      </c>
      <c r="I3606">
        <f t="shared" si="1017"/>
        <v>42591</v>
      </c>
      <c r="J3606">
        <f t="shared" si="1018"/>
        <v>42595</v>
      </c>
      <c r="K3606" t="str">
        <f t="shared" si="1019"/>
        <v>NQQ1</v>
      </c>
      <c r="L3606">
        <f t="shared" si="1020"/>
        <v>115</v>
      </c>
      <c r="M3606">
        <f t="shared" si="1021"/>
        <v>4</v>
      </c>
      <c r="N3606">
        <f t="shared" si="1022"/>
        <v>0</v>
      </c>
      <c r="O3606">
        <f t="shared" si="1023"/>
        <v>0</v>
      </c>
      <c r="P3606" s="52" t="str">
        <f t="shared" si="1024"/>
        <v>BOOKING.COM</v>
      </c>
      <c r="Q3606" s="52" t="str">
        <f t="shared" si="1025"/>
        <v>*JBS HOTELS</v>
      </c>
      <c r="R3606" s="52" t="str">
        <f t="shared" si="1026"/>
        <v>TOERKOOP REISBURO DE VEER</v>
      </c>
    </row>
    <row r="3607" spans="1:18" ht="15" customHeight="1">
      <c r="A3607" t="str">
        <f t="shared" si="1009"/>
        <v>JAPANWALA, SAAID</v>
      </c>
      <c r="B3607" t="str">
        <f t="shared" si="1010"/>
        <v>806-173018</v>
      </c>
      <c r="C3607">
        <f t="shared" si="1011"/>
        <v>93155045</v>
      </c>
      <c r="D3607" t="str">
        <f t="shared" si="1012"/>
        <v>Checked Out</v>
      </c>
      <c r="E3607" t="str">
        <f t="shared" si="1013"/>
        <v>CRS</v>
      </c>
      <c r="F3607" t="str">
        <f t="shared" si="1014"/>
        <v>RACK</v>
      </c>
      <c r="G3607" t="str">
        <f t="shared" si="1015"/>
        <v>SBK</v>
      </c>
      <c r="H3607">
        <f t="shared" si="1016"/>
        <v>105</v>
      </c>
      <c r="I3607">
        <f t="shared" si="1017"/>
        <v>42591</v>
      </c>
      <c r="J3607">
        <f t="shared" si="1018"/>
        <v>42595</v>
      </c>
      <c r="K3607" t="str">
        <f t="shared" si="1019"/>
        <v>NQQ1</v>
      </c>
      <c r="L3607">
        <f t="shared" si="1020"/>
        <v>115</v>
      </c>
      <c r="M3607">
        <f t="shared" si="1021"/>
        <v>4</v>
      </c>
      <c r="N3607">
        <f t="shared" si="1022"/>
        <v>0</v>
      </c>
      <c r="O3607">
        <f t="shared" si="1023"/>
        <v>0</v>
      </c>
      <c r="P3607" s="52" t="str">
        <f t="shared" si="1024"/>
        <v>BOOKING.COM</v>
      </c>
      <c r="Q3607" s="52" t="str">
        <f t="shared" si="1025"/>
        <v>*JBS HOTELS</v>
      </c>
      <c r="R3607" s="52" t="str">
        <f t="shared" si="1026"/>
        <v>TOERKOOP REISBURO DE VEER</v>
      </c>
    </row>
    <row r="3608" spans="1:18" ht="15" customHeight="1">
      <c r="A3608" t="str">
        <f t="shared" si="1009"/>
        <v>JAPANWALA, SAAID</v>
      </c>
      <c r="B3608" t="str">
        <f t="shared" si="1010"/>
        <v>806-173018</v>
      </c>
      <c r="C3608">
        <f t="shared" si="1011"/>
        <v>93155045</v>
      </c>
      <c r="D3608" t="str">
        <f t="shared" si="1012"/>
        <v>Checked Out</v>
      </c>
      <c r="E3608" t="str">
        <f t="shared" si="1013"/>
        <v>CRS</v>
      </c>
      <c r="F3608" t="str">
        <f t="shared" si="1014"/>
        <v>RACK</v>
      </c>
      <c r="G3608" t="str">
        <f t="shared" si="1015"/>
        <v>SBK</v>
      </c>
      <c r="H3608">
        <f t="shared" si="1016"/>
        <v>105</v>
      </c>
      <c r="I3608">
        <f t="shared" si="1017"/>
        <v>42591</v>
      </c>
      <c r="J3608">
        <f t="shared" si="1018"/>
        <v>42595</v>
      </c>
      <c r="K3608" t="str">
        <f t="shared" si="1019"/>
        <v>NQQ1</v>
      </c>
      <c r="L3608">
        <f t="shared" si="1020"/>
        <v>115</v>
      </c>
      <c r="M3608">
        <f t="shared" si="1021"/>
        <v>4</v>
      </c>
      <c r="N3608">
        <f t="shared" si="1022"/>
        <v>0</v>
      </c>
      <c r="O3608">
        <f t="shared" si="1023"/>
        <v>0</v>
      </c>
      <c r="P3608" s="52" t="str">
        <f t="shared" si="1024"/>
        <v>BOOKING.COM</v>
      </c>
      <c r="Q3608" s="52" t="str">
        <f t="shared" si="1025"/>
        <v>*JBS HOTELS</v>
      </c>
      <c r="R3608" s="52" t="str">
        <f t="shared" si="1026"/>
        <v>TOERKOOP REISBURO DE VEER</v>
      </c>
    </row>
    <row r="3609" spans="1:18" ht="15" customHeight="1">
      <c r="A3609" t="str">
        <f t="shared" si="1009"/>
        <v>JAPANWALA, SAAID</v>
      </c>
      <c r="B3609" t="str">
        <f t="shared" si="1010"/>
        <v>806-173018</v>
      </c>
      <c r="C3609">
        <f t="shared" si="1011"/>
        <v>93155045</v>
      </c>
      <c r="D3609" t="str">
        <f t="shared" si="1012"/>
        <v>Checked Out</v>
      </c>
      <c r="E3609" t="str">
        <f t="shared" si="1013"/>
        <v>CRS</v>
      </c>
      <c r="F3609" t="str">
        <f t="shared" si="1014"/>
        <v>RACK</v>
      </c>
      <c r="G3609" t="str">
        <f t="shared" si="1015"/>
        <v>SBK</v>
      </c>
      <c r="H3609">
        <f t="shared" si="1016"/>
        <v>105</v>
      </c>
      <c r="I3609">
        <f t="shared" si="1017"/>
        <v>42591</v>
      </c>
      <c r="J3609">
        <f t="shared" si="1018"/>
        <v>42595</v>
      </c>
      <c r="K3609" t="str">
        <f t="shared" si="1019"/>
        <v>NQQ1</v>
      </c>
      <c r="L3609">
        <f t="shared" si="1020"/>
        <v>115</v>
      </c>
      <c r="M3609">
        <f t="shared" si="1021"/>
        <v>4</v>
      </c>
      <c r="N3609">
        <f t="shared" si="1022"/>
        <v>0</v>
      </c>
      <c r="O3609">
        <f t="shared" si="1023"/>
        <v>0</v>
      </c>
      <c r="P3609" s="52" t="str">
        <f t="shared" si="1024"/>
        <v>BOOKING.COM</v>
      </c>
      <c r="Q3609" s="52" t="str">
        <f t="shared" si="1025"/>
        <v>*JBS HOTELS</v>
      </c>
      <c r="R3609" s="52" t="str">
        <f t="shared" si="1026"/>
        <v>TOERKOOP REISBURO DE VEER</v>
      </c>
    </row>
    <row r="3610" spans="1:18" ht="15" customHeight="1">
      <c r="A3610" t="str">
        <f t="shared" si="1009"/>
        <v>JAPANWALA, SAAID</v>
      </c>
      <c r="B3610" t="str">
        <f t="shared" si="1010"/>
        <v>806-173018</v>
      </c>
      <c r="C3610">
        <f t="shared" si="1011"/>
        <v>93155045</v>
      </c>
      <c r="D3610" t="str">
        <f t="shared" si="1012"/>
        <v>Checked Out</v>
      </c>
      <c r="E3610" t="str">
        <f t="shared" si="1013"/>
        <v>CRS</v>
      </c>
      <c r="F3610" t="str">
        <f t="shared" si="1014"/>
        <v>RACK</v>
      </c>
      <c r="G3610" t="str">
        <f t="shared" si="1015"/>
        <v>SBK</v>
      </c>
      <c r="H3610">
        <f t="shared" si="1016"/>
        <v>105</v>
      </c>
      <c r="I3610">
        <f t="shared" si="1017"/>
        <v>42591</v>
      </c>
      <c r="J3610">
        <f t="shared" si="1018"/>
        <v>42595</v>
      </c>
      <c r="K3610" t="str">
        <f t="shared" si="1019"/>
        <v>NQQ1</v>
      </c>
      <c r="L3610">
        <f t="shared" si="1020"/>
        <v>115</v>
      </c>
      <c r="M3610">
        <f t="shared" si="1021"/>
        <v>4</v>
      </c>
      <c r="N3610">
        <f t="shared" si="1022"/>
        <v>0</v>
      </c>
      <c r="O3610">
        <f t="shared" si="1023"/>
        <v>0</v>
      </c>
      <c r="P3610" s="52" t="str">
        <f t="shared" si="1024"/>
        <v>BOOKING.COM</v>
      </c>
      <c r="Q3610" s="52" t="str">
        <f t="shared" si="1025"/>
        <v>*JBS HOTELS</v>
      </c>
      <c r="R3610" s="52" t="str">
        <f t="shared" si="1026"/>
        <v>TOERKOOP REISBURO DE VEER</v>
      </c>
    </row>
    <row r="3611" spans="1:18" ht="15" customHeight="1">
      <c r="A3611" t="str">
        <f t="shared" si="1009"/>
        <v>JAPANWALA, SAAID</v>
      </c>
      <c r="B3611" t="str">
        <f t="shared" si="1010"/>
        <v>806-173018</v>
      </c>
      <c r="C3611">
        <f t="shared" si="1011"/>
        <v>93155045</v>
      </c>
      <c r="D3611" t="str">
        <f t="shared" si="1012"/>
        <v>Checked Out</v>
      </c>
      <c r="E3611" t="str">
        <f t="shared" si="1013"/>
        <v>CRS</v>
      </c>
      <c r="F3611" t="str">
        <f t="shared" si="1014"/>
        <v>RACK</v>
      </c>
      <c r="G3611" t="str">
        <f t="shared" si="1015"/>
        <v>SBK</v>
      </c>
      <c r="H3611">
        <f t="shared" si="1016"/>
        <v>105</v>
      </c>
      <c r="I3611">
        <f t="shared" si="1017"/>
        <v>42591</v>
      </c>
      <c r="J3611">
        <f t="shared" si="1018"/>
        <v>42595</v>
      </c>
      <c r="K3611" t="str">
        <f t="shared" si="1019"/>
        <v>NQQ1</v>
      </c>
      <c r="L3611">
        <f t="shared" si="1020"/>
        <v>115</v>
      </c>
      <c r="M3611">
        <f t="shared" si="1021"/>
        <v>4</v>
      </c>
      <c r="N3611">
        <f t="shared" si="1022"/>
        <v>0</v>
      </c>
      <c r="O3611">
        <f t="shared" si="1023"/>
        <v>0</v>
      </c>
      <c r="P3611" s="52" t="str">
        <f t="shared" si="1024"/>
        <v>BOOKING.COM</v>
      </c>
      <c r="Q3611" s="52" t="str">
        <f t="shared" si="1025"/>
        <v>*JBS HOTELS</v>
      </c>
      <c r="R3611" s="52" t="str">
        <f t="shared" si="1026"/>
        <v>TOERKOOP REISBURO DE VEER</v>
      </c>
    </row>
    <row r="3612" spans="1:18" ht="15" customHeight="1">
      <c r="A3612" t="str">
        <f t="shared" si="1009"/>
        <v>JAPANWALA, SAAID</v>
      </c>
      <c r="B3612" t="str">
        <f t="shared" si="1010"/>
        <v>806-173018</v>
      </c>
      <c r="C3612">
        <f t="shared" si="1011"/>
        <v>93155045</v>
      </c>
      <c r="D3612" t="str">
        <f t="shared" si="1012"/>
        <v>Checked Out</v>
      </c>
      <c r="E3612" t="str">
        <f t="shared" si="1013"/>
        <v>CRS</v>
      </c>
      <c r="F3612" t="str">
        <f t="shared" si="1014"/>
        <v>RACK</v>
      </c>
      <c r="G3612" t="str">
        <f t="shared" si="1015"/>
        <v>SBK</v>
      </c>
      <c r="H3612">
        <f t="shared" si="1016"/>
        <v>105</v>
      </c>
      <c r="I3612">
        <f t="shared" si="1017"/>
        <v>42591</v>
      </c>
      <c r="J3612">
        <f t="shared" si="1018"/>
        <v>42595</v>
      </c>
      <c r="K3612" t="str">
        <f t="shared" si="1019"/>
        <v>NQQ1</v>
      </c>
      <c r="L3612">
        <f t="shared" si="1020"/>
        <v>115</v>
      </c>
      <c r="M3612">
        <f t="shared" si="1021"/>
        <v>4</v>
      </c>
      <c r="N3612">
        <f t="shared" si="1022"/>
        <v>0</v>
      </c>
      <c r="O3612">
        <f t="shared" si="1023"/>
        <v>0</v>
      </c>
      <c r="P3612" s="52" t="str">
        <f t="shared" si="1024"/>
        <v>BOOKING.COM</v>
      </c>
      <c r="Q3612" s="52" t="str">
        <f t="shared" si="1025"/>
        <v>*JBS HOTELS</v>
      </c>
      <c r="R3612" s="52" t="str">
        <f t="shared" si="1026"/>
        <v>TOERKOOP REISBURO DE VEER</v>
      </c>
    </row>
    <row r="3613" spans="1:18" ht="15" customHeight="1">
      <c r="A3613" t="str">
        <f t="shared" ref="A3613:A3676" si="1027">A3612</f>
        <v>JAPANWALA, SAAID</v>
      </c>
      <c r="B3613" t="str">
        <f t="shared" ref="B3613:B3676" si="1028">B3612</f>
        <v>806-173018</v>
      </c>
      <c r="C3613">
        <f t="shared" ref="C3613:C3676" si="1029">C3612</f>
        <v>93155045</v>
      </c>
      <c r="D3613" t="str">
        <f t="shared" ref="D3613:D3676" si="1030">D3612</f>
        <v>Checked Out</v>
      </c>
      <c r="E3613" t="str">
        <f t="shared" ref="E3613:E3676" si="1031">E3612</f>
        <v>CRS</v>
      </c>
      <c r="F3613" t="str">
        <f t="shared" ref="F3613:F3676" si="1032">F3612</f>
        <v>RACK</v>
      </c>
      <c r="G3613" t="str">
        <f t="shared" ref="G3613:G3676" si="1033">G3612</f>
        <v>SBK</v>
      </c>
      <c r="H3613">
        <f t="shared" ref="H3613:H3676" si="1034">H3612</f>
        <v>105</v>
      </c>
      <c r="I3613">
        <f t="shared" ref="I3613:I3676" si="1035">I3612</f>
        <v>42591</v>
      </c>
      <c r="J3613">
        <f t="shared" ref="J3613:J3676" si="1036">J3612</f>
        <v>42595</v>
      </c>
      <c r="K3613" t="str">
        <f t="shared" ref="K3613:K3676" si="1037">K3612</f>
        <v>NQQ1</v>
      </c>
      <c r="L3613">
        <f t="shared" ref="L3613:L3676" si="1038">L3612</f>
        <v>115</v>
      </c>
      <c r="M3613">
        <f t="shared" ref="M3613:M3676" si="1039">M3612</f>
        <v>4</v>
      </c>
      <c r="N3613">
        <f t="shared" ref="N3613:N3676" si="1040">N3612</f>
        <v>0</v>
      </c>
      <c r="O3613">
        <f t="shared" ref="O3613:O3676" si="1041">O3612</f>
        <v>0</v>
      </c>
      <c r="P3613" s="52" t="str">
        <f t="shared" ref="P3613:P3676" si="1042">P3612</f>
        <v>BOOKING.COM</v>
      </c>
      <c r="Q3613" s="52" t="str">
        <f t="shared" ref="Q3613:Q3676" si="1043">Q3612</f>
        <v>*JBS HOTELS</v>
      </c>
      <c r="R3613" s="52" t="str">
        <f t="shared" ref="R3613:R3676" si="1044">R3612</f>
        <v>TOERKOOP REISBURO DE VEER</v>
      </c>
    </row>
    <row r="3614" spans="1:18" ht="15" customHeight="1">
      <c r="A3614" t="str">
        <f t="shared" si="1027"/>
        <v>JAPANWALA, SAAID</v>
      </c>
      <c r="B3614" t="str">
        <f t="shared" si="1028"/>
        <v>806-173018</v>
      </c>
      <c r="C3614">
        <f t="shared" si="1029"/>
        <v>93155045</v>
      </c>
      <c r="D3614" t="str">
        <f t="shared" si="1030"/>
        <v>Checked Out</v>
      </c>
      <c r="E3614" t="str">
        <f t="shared" si="1031"/>
        <v>CRS</v>
      </c>
      <c r="F3614" t="str">
        <f t="shared" si="1032"/>
        <v>RACK</v>
      </c>
      <c r="G3614" t="str">
        <f t="shared" si="1033"/>
        <v>SBK</v>
      </c>
      <c r="H3614">
        <f t="shared" si="1034"/>
        <v>105</v>
      </c>
      <c r="I3614">
        <f t="shared" si="1035"/>
        <v>42591</v>
      </c>
      <c r="J3614">
        <f t="shared" si="1036"/>
        <v>42595</v>
      </c>
      <c r="K3614" t="str">
        <f t="shared" si="1037"/>
        <v>NQQ1</v>
      </c>
      <c r="L3614">
        <f t="shared" si="1038"/>
        <v>115</v>
      </c>
      <c r="M3614">
        <f t="shared" si="1039"/>
        <v>4</v>
      </c>
      <c r="N3614">
        <f t="shared" si="1040"/>
        <v>0</v>
      </c>
      <c r="O3614">
        <f t="shared" si="1041"/>
        <v>0</v>
      </c>
      <c r="P3614" s="52" t="str">
        <f t="shared" si="1042"/>
        <v>BOOKING.COM</v>
      </c>
      <c r="Q3614" s="52" t="str">
        <f t="shared" si="1043"/>
        <v>*JBS HOTELS</v>
      </c>
      <c r="R3614" s="52" t="str">
        <f t="shared" si="1044"/>
        <v>TOERKOOP REISBURO DE VEER</v>
      </c>
    </row>
    <row r="3615" spans="1:18" ht="15" customHeight="1">
      <c r="A3615" t="str">
        <f t="shared" si="1027"/>
        <v>JAPANWALA, SAAID</v>
      </c>
      <c r="B3615" t="str">
        <f t="shared" si="1028"/>
        <v>806-173018</v>
      </c>
      <c r="C3615">
        <f t="shared" si="1029"/>
        <v>93155045</v>
      </c>
      <c r="D3615" t="str">
        <f t="shared" si="1030"/>
        <v>Checked Out</v>
      </c>
      <c r="E3615" t="str">
        <f t="shared" si="1031"/>
        <v>CRS</v>
      </c>
      <c r="F3615" t="str">
        <f t="shared" si="1032"/>
        <v>RACK</v>
      </c>
      <c r="G3615" t="str">
        <f t="shared" si="1033"/>
        <v>SBK</v>
      </c>
      <c r="H3615">
        <f t="shared" si="1034"/>
        <v>105</v>
      </c>
      <c r="I3615">
        <f t="shared" si="1035"/>
        <v>42591</v>
      </c>
      <c r="J3615">
        <f t="shared" si="1036"/>
        <v>42595</v>
      </c>
      <c r="K3615" t="str">
        <f t="shared" si="1037"/>
        <v>NQQ1</v>
      </c>
      <c r="L3615">
        <f t="shared" si="1038"/>
        <v>115</v>
      </c>
      <c r="M3615">
        <f t="shared" si="1039"/>
        <v>4</v>
      </c>
      <c r="N3615">
        <f t="shared" si="1040"/>
        <v>0</v>
      </c>
      <c r="O3615">
        <f t="shared" si="1041"/>
        <v>0</v>
      </c>
      <c r="P3615" s="52" t="str">
        <f t="shared" si="1042"/>
        <v>BOOKING.COM</v>
      </c>
      <c r="Q3615" s="52" t="str">
        <f t="shared" si="1043"/>
        <v>*JBS HOTELS</v>
      </c>
      <c r="R3615" s="52" t="str">
        <f t="shared" si="1044"/>
        <v>TOERKOOP REISBURO DE VEER</v>
      </c>
    </row>
    <row r="3616" spans="1:18" ht="15" customHeight="1">
      <c r="A3616" t="str">
        <f t="shared" si="1027"/>
        <v>JAPANWALA, SAAID</v>
      </c>
      <c r="B3616" t="str">
        <f t="shared" si="1028"/>
        <v>806-173018</v>
      </c>
      <c r="C3616">
        <f t="shared" si="1029"/>
        <v>93155045</v>
      </c>
      <c r="D3616" t="str">
        <f t="shared" si="1030"/>
        <v>Checked Out</v>
      </c>
      <c r="E3616" t="str">
        <f t="shared" si="1031"/>
        <v>CRS</v>
      </c>
      <c r="F3616" t="str">
        <f t="shared" si="1032"/>
        <v>RACK</v>
      </c>
      <c r="G3616" t="str">
        <f t="shared" si="1033"/>
        <v>SBK</v>
      </c>
      <c r="H3616">
        <f t="shared" si="1034"/>
        <v>105</v>
      </c>
      <c r="I3616">
        <f t="shared" si="1035"/>
        <v>42591</v>
      </c>
      <c r="J3616">
        <f t="shared" si="1036"/>
        <v>42595</v>
      </c>
      <c r="K3616" t="str">
        <f t="shared" si="1037"/>
        <v>NQQ1</v>
      </c>
      <c r="L3616">
        <f t="shared" si="1038"/>
        <v>115</v>
      </c>
      <c r="M3616">
        <f t="shared" si="1039"/>
        <v>4</v>
      </c>
      <c r="N3616">
        <f t="shared" si="1040"/>
        <v>0</v>
      </c>
      <c r="O3616">
        <f t="shared" si="1041"/>
        <v>0</v>
      </c>
      <c r="P3616" s="52" t="str">
        <f t="shared" si="1042"/>
        <v>BOOKING.COM</v>
      </c>
      <c r="Q3616" s="52" t="str">
        <f t="shared" si="1043"/>
        <v>*JBS HOTELS</v>
      </c>
      <c r="R3616" s="52" t="str">
        <f t="shared" si="1044"/>
        <v>TOERKOOP REISBURO DE VEER</v>
      </c>
    </row>
    <row r="3617" spans="1:18" ht="15" customHeight="1">
      <c r="A3617" t="str">
        <f t="shared" si="1027"/>
        <v>JAPANWALA, SAAID</v>
      </c>
      <c r="B3617" t="str">
        <f t="shared" si="1028"/>
        <v>806-173018</v>
      </c>
      <c r="C3617">
        <f t="shared" si="1029"/>
        <v>93155045</v>
      </c>
      <c r="D3617" t="str">
        <f t="shared" si="1030"/>
        <v>Checked Out</v>
      </c>
      <c r="E3617" t="str">
        <f t="shared" si="1031"/>
        <v>CRS</v>
      </c>
      <c r="F3617" t="str">
        <f t="shared" si="1032"/>
        <v>RACK</v>
      </c>
      <c r="G3617" t="str">
        <f t="shared" si="1033"/>
        <v>SBK</v>
      </c>
      <c r="H3617">
        <f t="shared" si="1034"/>
        <v>105</v>
      </c>
      <c r="I3617">
        <f t="shared" si="1035"/>
        <v>42591</v>
      </c>
      <c r="J3617">
        <f t="shared" si="1036"/>
        <v>42595</v>
      </c>
      <c r="K3617" t="str">
        <f t="shared" si="1037"/>
        <v>NQQ1</v>
      </c>
      <c r="L3617">
        <f t="shared" si="1038"/>
        <v>115</v>
      </c>
      <c r="M3617">
        <f t="shared" si="1039"/>
        <v>4</v>
      </c>
      <c r="N3617">
        <f t="shared" si="1040"/>
        <v>0</v>
      </c>
      <c r="O3617">
        <f t="shared" si="1041"/>
        <v>0</v>
      </c>
      <c r="P3617" s="52" t="str">
        <f t="shared" si="1042"/>
        <v>BOOKING.COM</v>
      </c>
      <c r="Q3617" s="52" t="str">
        <f t="shared" si="1043"/>
        <v>*JBS HOTELS</v>
      </c>
      <c r="R3617" s="52" t="str">
        <f t="shared" si="1044"/>
        <v>TOERKOOP REISBURO DE VEER</v>
      </c>
    </row>
    <row r="3618" spans="1:18" ht="15" customHeight="1">
      <c r="A3618" t="str">
        <f t="shared" si="1027"/>
        <v>JAPANWALA, SAAID</v>
      </c>
      <c r="B3618" t="str">
        <f t="shared" si="1028"/>
        <v>806-173018</v>
      </c>
      <c r="C3618">
        <f t="shared" si="1029"/>
        <v>93155045</v>
      </c>
      <c r="D3618" t="str">
        <f t="shared" si="1030"/>
        <v>Checked Out</v>
      </c>
      <c r="E3618" t="str">
        <f t="shared" si="1031"/>
        <v>CRS</v>
      </c>
      <c r="F3618" t="str">
        <f t="shared" si="1032"/>
        <v>RACK</v>
      </c>
      <c r="G3618" t="str">
        <f t="shared" si="1033"/>
        <v>SBK</v>
      </c>
      <c r="H3618">
        <f t="shared" si="1034"/>
        <v>105</v>
      </c>
      <c r="I3618">
        <f t="shared" si="1035"/>
        <v>42591</v>
      </c>
      <c r="J3618">
        <f t="shared" si="1036"/>
        <v>42595</v>
      </c>
      <c r="K3618" t="str">
        <f t="shared" si="1037"/>
        <v>NQQ1</v>
      </c>
      <c r="L3618">
        <f t="shared" si="1038"/>
        <v>115</v>
      </c>
      <c r="M3618">
        <f t="shared" si="1039"/>
        <v>4</v>
      </c>
      <c r="N3618">
        <f t="shared" si="1040"/>
        <v>0</v>
      </c>
      <c r="O3618">
        <f t="shared" si="1041"/>
        <v>0</v>
      </c>
      <c r="P3618" s="52" t="str">
        <f t="shared" si="1042"/>
        <v>BOOKING.COM</v>
      </c>
      <c r="Q3618" s="52" t="str">
        <f t="shared" si="1043"/>
        <v>*JBS HOTELS</v>
      </c>
      <c r="R3618" s="52" t="str">
        <f t="shared" si="1044"/>
        <v>TOERKOOP REISBURO DE VEER</v>
      </c>
    </row>
    <row r="3619" spans="1:18" ht="15" customHeight="1">
      <c r="A3619" t="str">
        <f t="shared" si="1027"/>
        <v>JAPANWALA, SAAID</v>
      </c>
      <c r="B3619" t="str">
        <f t="shared" si="1028"/>
        <v>806-173018</v>
      </c>
      <c r="C3619">
        <f t="shared" si="1029"/>
        <v>93155045</v>
      </c>
      <c r="D3619" t="str">
        <f t="shared" si="1030"/>
        <v>Checked Out</v>
      </c>
      <c r="E3619" t="str">
        <f t="shared" si="1031"/>
        <v>CRS</v>
      </c>
      <c r="F3619" t="str">
        <f t="shared" si="1032"/>
        <v>RACK</v>
      </c>
      <c r="G3619" t="str">
        <f t="shared" si="1033"/>
        <v>SBK</v>
      </c>
      <c r="H3619">
        <f t="shared" si="1034"/>
        <v>105</v>
      </c>
      <c r="I3619">
        <f t="shared" si="1035"/>
        <v>42591</v>
      </c>
      <c r="J3619">
        <f t="shared" si="1036"/>
        <v>42595</v>
      </c>
      <c r="K3619" t="str">
        <f t="shared" si="1037"/>
        <v>NQQ1</v>
      </c>
      <c r="L3619">
        <f t="shared" si="1038"/>
        <v>115</v>
      </c>
      <c r="M3619">
        <f t="shared" si="1039"/>
        <v>4</v>
      </c>
      <c r="N3619">
        <f t="shared" si="1040"/>
        <v>0</v>
      </c>
      <c r="O3619">
        <f t="shared" si="1041"/>
        <v>0</v>
      </c>
      <c r="P3619" s="52" t="str">
        <f t="shared" si="1042"/>
        <v>BOOKING.COM</v>
      </c>
      <c r="Q3619" s="52" t="str">
        <f t="shared" si="1043"/>
        <v>*JBS HOTELS</v>
      </c>
      <c r="R3619" s="52" t="str">
        <f t="shared" si="1044"/>
        <v>TOERKOOP REISBURO DE VEER</v>
      </c>
    </row>
    <row r="3620" spans="1:18" ht="15" customHeight="1">
      <c r="A3620" t="str">
        <f t="shared" si="1027"/>
        <v>JAPANWALA, SAAID</v>
      </c>
      <c r="B3620" t="str">
        <f t="shared" si="1028"/>
        <v>806-173018</v>
      </c>
      <c r="C3620">
        <f t="shared" si="1029"/>
        <v>93155045</v>
      </c>
      <c r="D3620" t="str">
        <f t="shared" si="1030"/>
        <v>Checked Out</v>
      </c>
      <c r="E3620" t="str">
        <f t="shared" si="1031"/>
        <v>CRS</v>
      </c>
      <c r="F3620" t="str">
        <f t="shared" si="1032"/>
        <v>RACK</v>
      </c>
      <c r="G3620" t="str">
        <f t="shared" si="1033"/>
        <v>SBK</v>
      </c>
      <c r="H3620">
        <f t="shared" si="1034"/>
        <v>105</v>
      </c>
      <c r="I3620">
        <f t="shared" si="1035"/>
        <v>42591</v>
      </c>
      <c r="J3620">
        <f t="shared" si="1036"/>
        <v>42595</v>
      </c>
      <c r="K3620" t="str">
        <f t="shared" si="1037"/>
        <v>NQQ1</v>
      </c>
      <c r="L3620">
        <f t="shared" si="1038"/>
        <v>115</v>
      </c>
      <c r="M3620">
        <f t="shared" si="1039"/>
        <v>4</v>
      </c>
      <c r="N3620">
        <f t="shared" si="1040"/>
        <v>0</v>
      </c>
      <c r="O3620">
        <f t="shared" si="1041"/>
        <v>0</v>
      </c>
      <c r="P3620" s="52" t="str">
        <f t="shared" si="1042"/>
        <v>BOOKING.COM</v>
      </c>
      <c r="Q3620" s="52" t="str">
        <f t="shared" si="1043"/>
        <v>*JBS HOTELS</v>
      </c>
      <c r="R3620" s="52" t="str">
        <f t="shared" si="1044"/>
        <v>TOERKOOP REISBURO DE VEER</v>
      </c>
    </row>
    <row r="3621" spans="1:18" ht="15" customHeight="1">
      <c r="A3621" t="str">
        <f t="shared" si="1027"/>
        <v>JAPANWALA, SAAID</v>
      </c>
      <c r="B3621" t="str">
        <f t="shared" si="1028"/>
        <v>806-173018</v>
      </c>
      <c r="C3621">
        <f t="shared" si="1029"/>
        <v>93155045</v>
      </c>
      <c r="D3621" t="str">
        <f t="shared" si="1030"/>
        <v>Checked Out</v>
      </c>
      <c r="E3621" t="str">
        <f t="shared" si="1031"/>
        <v>CRS</v>
      </c>
      <c r="F3621" t="str">
        <f t="shared" si="1032"/>
        <v>RACK</v>
      </c>
      <c r="G3621" t="str">
        <f t="shared" si="1033"/>
        <v>SBK</v>
      </c>
      <c r="H3621">
        <f t="shared" si="1034"/>
        <v>105</v>
      </c>
      <c r="I3621">
        <f t="shared" si="1035"/>
        <v>42591</v>
      </c>
      <c r="J3621">
        <f t="shared" si="1036"/>
        <v>42595</v>
      </c>
      <c r="K3621" t="str">
        <f t="shared" si="1037"/>
        <v>NQQ1</v>
      </c>
      <c r="L3621">
        <f t="shared" si="1038"/>
        <v>115</v>
      </c>
      <c r="M3621">
        <f t="shared" si="1039"/>
        <v>4</v>
      </c>
      <c r="N3621">
        <f t="shared" si="1040"/>
        <v>0</v>
      </c>
      <c r="O3621">
        <f t="shared" si="1041"/>
        <v>0</v>
      </c>
      <c r="P3621" s="52" t="str">
        <f t="shared" si="1042"/>
        <v>BOOKING.COM</v>
      </c>
      <c r="Q3621" s="52" t="str">
        <f t="shared" si="1043"/>
        <v>*JBS HOTELS</v>
      </c>
      <c r="R3621" s="52" t="str">
        <f t="shared" si="1044"/>
        <v>TOERKOOP REISBURO DE VEER</v>
      </c>
    </row>
    <row r="3622" spans="1:18" ht="15" customHeight="1">
      <c r="A3622" t="str">
        <f t="shared" si="1027"/>
        <v>JAPANWALA, SAAID</v>
      </c>
      <c r="B3622" t="str">
        <f t="shared" si="1028"/>
        <v>806-173018</v>
      </c>
      <c r="C3622">
        <f t="shared" si="1029"/>
        <v>93155045</v>
      </c>
      <c r="D3622" t="str">
        <f t="shared" si="1030"/>
        <v>Checked Out</v>
      </c>
      <c r="E3622" t="str">
        <f t="shared" si="1031"/>
        <v>CRS</v>
      </c>
      <c r="F3622" t="str">
        <f t="shared" si="1032"/>
        <v>RACK</v>
      </c>
      <c r="G3622" t="str">
        <f t="shared" si="1033"/>
        <v>SBK</v>
      </c>
      <c r="H3622">
        <f t="shared" si="1034"/>
        <v>105</v>
      </c>
      <c r="I3622">
        <f t="shared" si="1035"/>
        <v>42591</v>
      </c>
      <c r="J3622">
        <f t="shared" si="1036"/>
        <v>42595</v>
      </c>
      <c r="K3622" t="str">
        <f t="shared" si="1037"/>
        <v>NQQ1</v>
      </c>
      <c r="L3622">
        <f t="shared" si="1038"/>
        <v>115</v>
      </c>
      <c r="M3622">
        <f t="shared" si="1039"/>
        <v>4</v>
      </c>
      <c r="N3622">
        <f t="shared" si="1040"/>
        <v>0</v>
      </c>
      <c r="O3622">
        <f t="shared" si="1041"/>
        <v>0</v>
      </c>
      <c r="P3622" s="52" t="str">
        <f t="shared" si="1042"/>
        <v>BOOKING.COM</v>
      </c>
      <c r="Q3622" s="52" t="str">
        <f t="shared" si="1043"/>
        <v>*JBS HOTELS</v>
      </c>
      <c r="R3622" s="52" t="str">
        <f t="shared" si="1044"/>
        <v>TOERKOOP REISBURO DE VEER</v>
      </c>
    </row>
    <row r="3623" spans="1:18" ht="15" customHeight="1">
      <c r="A3623" t="str">
        <f t="shared" si="1027"/>
        <v>JAPANWALA, SAAID</v>
      </c>
      <c r="B3623" t="str">
        <f t="shared" si="1028"/>
        <v>806-173018</v>
      </c>
      <c r="C3623">
        <f t="shared" si="1029"/>
        <v>93155045</v>
      </c>
      <c r="D3623" t="str">
        <f t="shared" si="1030"/>
        <v>Checked Out</v>
      </c>
      <c r="E3623" t="str">
        <f t="shared" si="1031"/>
        <v>CRS</v>
      </c>
      <c r="F3623" t="str">
        <f t="shared" si="1032"/>
        <v>RACK</v>
      </c>
      <c r="G3623" t="str">
        <f t="shared" si="1033"/>
        <v>SBK</v>
      </c>
      <c r="H3623">
        <f t="shared" si="1034"/>
        <v>105</v>
      </c>
      <c r="I3623">
        <f t="shared" si="1035"/>
        <v>42591</v>
      </c>
      <c r="J3623">
        <f t="shared" si="1036"/>
        <v>42595</v>
      </c>
      <c r="K3623" t="str">
        <f t="shared" si="1037"/>
        <v>NQQ1</v>
      </c>
      <c r="L3623">
        <f t="shared" si="1038"/>
        <v>115</v>
      </c>
      <c r="M3623">
        <f t="shared" si="1039"/>
        <v>4</v>
      </c>
      <c r="N3623">
        <f t="shared" si="1040"/>
        <v>0</v>
      </c>
      <c r="O3623">
        <f t="shared" si="1041"/>
        <v>0</v>
      </c>
      <c r="P3623" s="52" t="str">
        <f t="shared" si="1042"/>
        <v>BOOKING.COM</v>
      </c>
      <c r="Q3623" s="52" t="str">
        <f t="shared" si="1043"/>
        <v>*JBS HOTELS</v>
      </c>
      <c r="R3623" s="52" t="str">
        <f t="shared" si="1044"/>
        <v>TOERKOOP REISBURO DE VEER</v>
      </c>
    </row>
    <row r="3624" spans="1:18" ht="15" customHeight="1">
      <c r="A3624" t="str">
        <f t="shared" si="1027"/>
        <v>JAPANWALA, SAAID</v>
      </c>
      <c r="B3624" t="str">
        <f t="shared" si="1028"/>
        <v>806-173018</v>
      </c>
      <c r="C3624">
        <f t="shared" si="1029"/>
        <v>93155045</v>
      </c>
      <c r="D3624" t="str">
        <f t="shared" si="1030"/>
        <v>Checked Out</v>
      </c>
      <c r="E3624" t="str">
        <f t="shared" si="1031"/>
        <v>CRS</v>
      </c>
      <c r="F3624" t="str">
        <f t="shared" si="1032"/>
        <v>RACK</v>
      </c>
      <c r="G3624" t="str">
        <f t="shared" si="1033"/>
        <v>SBK</v>
      </c>
      <c r="H3624">
        <f t="shared" si="1034"/>
        <v>105</v>
      </c>
      <c r="I3624">
        <f t="shared" si="1035"/>
        <v>42591</v>
      </c>
      <c r="J3624">
        <f t="shared" si="1036"/>
        <v>42595</v>
      </c>
      <c r="K3624" t="str">
        <f t="shared" si="1037"/>
        <v>NQQ1</v>
      </c>
      <c r="L3624">
        <f t="shared" si="1038"/>
        <v>115</v>
      </c>
      <c r="M3624">
        <f t="shared" si="1039"/>
        <v>4</v>
      </c>
      <c r="N3624">
        <f t="shared" si="1040"/>
        <v>0</v>
      </c>
      <c r="O3624">
        <f t="shared" si="1041"/>
        <v>0</v>
      </c>
      <c r="P3624" s="52" t="str">
        <f t="shared" si="1042"/>
        <v>BOOKING.COM</v>
      </c>
      <c r="Q3624" s="52" t="str">
        <f t="shared" si="1043"/>
        <v>*JBS HOTELS</v>
      </c>
      <c r="R3624" s="52" t="str">
        <f t="shared" si="1044"/>
        <v>TOERKOOP REISBURO DE VEER</v>
      </c>
    </row>
    <row r="3625" spans="1:18" ht="15" customHeight="1">
      <c r="A3625" t="str">
        <f t="shared" si="1027"/>
        <v>JAPANWALA, SAAID</v>
      </c>
      <c r="B3625" t="str">
        <f t="shared" si="1028"/>
        <v>806-173018</v>
      </c>
      <c r="C3625">
        <f t="shared" si="1029"/>
        <v>93155045</v>
      </c>
      <c r="D3625" t="str">
        <f t="shared" si="1030"/>
        <v>Checked Out</v>
      </c>
      <c r="E3625" t="str">
        <f t="shared" si="1031"/>
        <v>CRS</v>
      </c>
      <c r="F3625" t="str">
        <f t="shared" si="1032"/>
        <v>RACK</v>
      </c>
      <c r="G3625" t="str">
        <f t="shared" si="1033"/>
        <v>SBK</v>
      </c>
      <c r="H3625">
        <f t="shared" si="1034"/>
        <v>105</v>
      </c>
      <c r="I3625">
        <f t="shared" si="1035"/>
        <v>42591</v>
      </c>
      <c r="J3625">
        <f t="shared" si="1036"/>
        <v>42595</v>
      </c>
      <c r="K3625" t="str">
        <f t="shared" si="1037"/>
        <v>NQQ1</v>
      </c>
      <c r="L3625">
        <f t="shared" si="1038"/>
        <v>115</v>
      </c>
      <c r="M3625">
        <f t="shared" si="1039"/>
        <v>4</v>
      </c>
      <c r="N3625">
        <f t="shared" si="1040"/>
        <v>0</v>
      </c>
      <c r="O3625">
        <f t="shared" si="1041"/>
        <v>0</v>
      </c>
      <c r="P3625" s="52" t="str">
        <f t="shared" si="1042"/>
        <v>BOOKING.COM</v>
      </c>
      <c r="Q3625" s="52" t="str">
        <f t="shared" si="1043"/>
        <v>*JBS HOTELS</v>
      </c>
      <c r="R3625" s="52" t="str">
        <f t="shared" si="1044"/>
        <v>TOERKOOP REISBURO DE VEER</v>
      </c>
    </row>
    <row r="3626" spans="1:18" ht="15" customHeight="1">
      <c r="A3626" t="str">
        <f t="shared" si="1027"/>
        <v>JAPANWALA, SAAID</v>
      </c>
      <c r="B3626" t="str">
        <f t="shared" si="1028"/>
        <v>806-173018</v>
      </c>
      <c r="C3626">
        <f t="shared" si="1029"/>
        <v>93155045</v>
      </c>
      <c r="D3626" t="str">
        <f t="shared" si="1030"/>
        <v>Checked Out</v>
      </c>
      <c r="E3626" t="str">
        <f t="shared" si="1031"/>
        <v>CRS</v>
      </c>
      <c r="F3626" t="str">
        <f t="shared" si="1032"/>
        <v>RACK</v>
      </c>
      <c r="G3626" t="str">
        <f t="shared" si="1033"/>
        <v>SBK</v>
      </c>
      <c r="H3626">
        <f t="shared" si="1034"/>
        <v>105</v>
      </c>
      <c r="I3626">
        <f t="shared" si="1035"/>
        <v>42591</v>
      </c>
      <c r="J3626">
        <f t="shared" si="1036"/>
        <v>42595</v>
      </c>
      <c r="K3626" t="str">
        <f t="shared" si="1037"/>
        <v>NQQ1</v>
      </c>
      <c r="L3626">
        <f t="shared" si="1038"/>
        <v>115</v>
      </c>
      <c r="M3626">
        <f t="shared" si="1039"/>
        <v>4</v>
      </c>
      <c r="N3626">
        <f t="shared" si="1040"/>
        <v>0</v>
      </c>
      <c r="O3626">
        <f t="shared" si="1041"/>
        <v>0</v>
      </c>
      <c r="P3626" s="52" t="str">
        <f t="shared" si="1042"/>
        <v>BOOKING.COM</v>
      </c>
      <c r="Q3626" s="52" t="str">
        <f t="shared" si="1043"/>
        <v>*JBS HOTELS</v>
      </c>
      <c r="R3626" s="52" t="str">
        <f t="shared" si="1044"/>
        <v>TOERKOOP REISBURO DE VEER</v>
      </c>
    </row>
    <row r="3627" spans="1:18" ht="15" customHeight="1">
      <c r="A3627" t="str">
        <f t="shared" si="1027"/>
        <v>JAPANWALA, SAAID</v>
      </c>
      <c r="B3627" t="str">
        <f t="shared" si="1028"/>
        <v>806-173018</v>
      </c>
      <c r="C3627">
        <f t="shared" si="1029"/>
        <v>93155045</v>
      </c>
      <c r="D3627" t="str">
        <f t="shared" si="1030"/>
        <v>Checked Out</v>
      </c>
      <c r="E3627" t="str">
        <f t="shared" si="1031"/>
        <v>CRS</v>
      </c>
      <c r="F3627" t="str">
        <f t="shared" si="1032"/>
        <v>RACK</v>
      </c>
      <c r="G3627" t="str">
        <f t="shared" si="1033"/>
        <v>SBK</v>
      </c>
      <c r="H3627">
        <f t="shared" si="1034"/>
        <v>105</v>
      </c>
      <c r="I3627">
        <f t="shared" si="1035"/>
        <v>42591</v>
      </c>
      <c r="J3627">
        <f t="shared" si="1036"/>
        <v>42595</v>
      </c>
      <c r="K3627" t="str">
        <f t="shared" si="1037"/>
        <v>NQQ1</v>
      </c>
      <c r="L3627">
        <f t="shared" si="1038"/>
        <v>115</v>
      </c>
      <c r="M3627">
        <f t="shared" si="1039"/>
        <v>4</v>
      </c>
      <c r="N3627">
        <f t="shared" si="1040"/>
        <v>0</v>
      </c>
      <c r="O3627">
        <f t="shared" si="1041"/>
        <v>0</v>
      </c>
      <c r="P3627" s="52" t="str">
        <f t="shared" si="1042"/>
        <v>BOOKING.COM</v>
      </c>
      <c r="Q3627" s="52" t="str">
        <f t="shared" si="1043"/>
        <v>*JBS HOTELS</v>
      </c>
      <c r="R3627" s="52" t="str">
        <f t="shared" si="1044"/>
        <v>TOERKOOP REISBURO DE VEER</v>
      </c>
    </row>
    <row r="3628" spans="1:18" ht="15" customHeight="1">
      <c r="A3628" t="str">
        <f t="shared" si="1027"/>
        <v>JAPANWALA, SAAID</v>
      </c>
      <c r="B3628" t="str">
        <f t="shared" si="1028"/>
        <v>806-173018</v>
      </c>
      <c r="C3628">
        <f t="shared" si="1029"/>
        <v>93155045</v>
      </c>
      <c r="D3628" t="str">
        <f t="shared" si="1030"/>
        <v>Checked Out</v>
      </c>
      <c r="E3628" t="str">
        <f t="shared" si="1031"/>
        <v>CRS</v>
      </c>
      <c r="F3628" t="str">
        <f t="shared" si="1032"/>
        <v>RACK</v>
      </c>
      <c r="G3628" t="str">
        <f t="shared" si="1033"/>
        <v>SBK</v>
      </c>
      <c r="H3628">
        <f t="shared" si="1034"/>
        <v>105</v>
      </c>
      <c r="I3628">
        <f t="shared" si="1035"/>
        <v>42591</v>
      </c>
      <c r="J3628">
        <f t="shared" si="1036"/>
        <v>42595</v>
      </c>
      <c r="K3628" t="str">
        <f t="shared" si="1037"/>
        <v>NQQ1</v>
      </c>
      <c r="L3628">
        <f t="shared" si="1038"/>
        <v>115</v>
      </c>
      <c r="M3628">
        <f t="shared" si="1039"/>
        <v>4</v>
      </c>
      <c r="N3628">
        <f t="shared" si="1040"/>
        <v>0</v>
      </c>
      <c r="O3628">
        <f t="shared" si="1041"/>
        <v>0</v>
      </c>
      <c r="P3628" s="52" t="str">
        <f t="shared" si="1042"/>
        <v>BOOKING.COM</v>
      </c>
      <c r="Q3628" s="52" t="str">
        <f t="shared" si="1043"/>
        <v>*JBS HOTELS</v>
      </c>
      <c r="R3628" s="52" t="str">
        <f t="shared" si="1044"/>
        <v>TOERKOOP REISBURO DE VEER</v>
      </c>
    </row>
    <row r="3629" spans="1:18" ht="15" customHeight="1">
      <c r="A3629" t="str">
        <f t="shared" si="1027"/>
        <v>JAPANWALA, SAAID</v>
      </c>
      <c r="B3629" t="str">
        <f t="shared" si="1028"/>
        <v>806-173018</v>
      </c>
      <c r="C3629">
        <f t="shared" si="1029"/>
        <v>93155045</v>
      </c>
      <c r="D3629" t="str">
        <f t="shared" si="1030"/>
        <v>Checked Out</v>
      </c>
      <c r="E3629" t="str">
        <f t="shared" si="1031"/>
        <v>CRS</v>
      </c>
      <c r="F3629" t="str">
        <f t="shared" si="1032"/>
        <v>RACK</v>
      </c>
      <c r="G3629" t="str">
        <f t="shared" si="1033"/>
        <v>SBK</v>
      </c>
      <c r="H3629">
        <f t="shared" si="1034"/>
        <v>105</v>
      </c>
      <c r="I3629">
        <f t="shared" si="1035"/>
        <v>42591</v>
      </c>
      <c r="J3629">
        <f t="shared" si="1036"/>
        <v>42595</v>
      </c>
      <c r="K3629" t="str">
        <f t="shared" si="1037"/>
        <v>NQQ1</v>
      </c>
      <c r="L3629">
        <f t="shared" si="1038"/>
        <v>115</v>
      </c>
      <c r="M3629">
        <f t="shared" si="1039"/>
        <v>4</v>
      </c>
      <c r="N3629">
        <f t="shared" si="1040"/>
        <v>0</v>
      </c>
      <c r="O3629">
        <f t="shared" si="1041"/>
        <v>0</v>
      </c>
      <c r="P3629" s="52" t="str">
        <f t="shared" si="1042"/>
        <v>BOOKING.COM</v>
      </c>
      <c r="Q3629" s="52" t="str">
        <f t="shared" si="1043"/>
        <v>*JBS HOTELS</v>
      </c>
      <c r="R3629" s="52" t="str">
        <f t="shared" si="1044"/>
        <v>TOERKOOP REISBURO DE VEER</v>
      </c>
    </row>
    <row r="3630" spans="1:18" ht="15" customHeight="1">
      <c r="A3630" t="str">
        <f t="shared" si="1027"/>
        <v>JAPANWALA, SAAID</v>
      </c>
      <c r="B3630" t="str">
        <f t="shared" si="1028"/>
        <v>806-173018</v>
      </c>
      <c r="C3630">
        <f t="shared" si="1029"/>
        <v>93155045</v>
      </c>
      <c r="D3630" t="str">
        <f t="shared" si="1030"/>
        <v>Checked Out</v>
      </c>
      <c r="E3630" t="str">
        <f t="shared" si="1031"/>
        <v>CRS</v>
      </c>
      <c r="F3630" t="str">
        <f t="shared" si="1032"/>
        <v>RACK</v>
      </c>
      <c r="G3630" t="str">
        <f t="shared" si="1033"/>
        <v>SBK</v>
      </c>
      <c r="H3630">
        <f t="shared" si="1034"/>
        <v>105</v>
      </c>
      <c r="I3630">
        <f t="shared" si="1035"/>
        <v>42591</v>
      </c>
      <c r="J3630">
        <f t="shared" si="1036"/>
        <v>42595</v>
      </c>
      <c r="K3630" t="str">
        <f t="shared" si="1037"/>
        <v>NQQ1</v>
      </c>
      <c r="L3630">
        <f t="shared" si="1038"/>
        <v>115</v>
      </c>
      <c r="M3630">
        <f t="shared" si="1039"/>
        <v>4</v>
      </c>
      <c r="N3630">
        <f t="shared" si="1040"/>
        <v>0</v>
      </c>
      <c r="O3630">
        <f t="shared" si="1041"/>
        <v>0</v>
      </c>
      <c r="P3630" s="52" t="str">
        <f t="shared" si="1042"/>
        <v>BOOKING.COM</v>
      </c>
      <c r="Q3630" s="52" t="str">
        <f t="shared" si="1043"/>
        <v>*JBS HOTELS</v>
      </c>
      <c r="R3630" s="52" t="str">
        <f t="shared" si="1044"/>
        <v>TOERKOOP REISBURO DE VEER</v>
      </c>
    </row>
    <row r="3631" spans="1:18" ht="15" customHeight="1">
      <c r="A3631" t="str">
        <f t="shared" si="1027"/>
        <v>JAPANWALA, SAAID</v>
      </c>
      <c r="B3631" t="str">
        <f t="shared" si="1028"/>
        <v>806-173018</v>
      </c>
      <c r="C3631">
        <f t="shared" si="1029"/>
        <v>93155045</v>
      </c>
      <c r="D3631" t="str">
        <f t="shared" si="1030"/>
        <v>Checked Out</v>
      </c>
      <c r="E3631" t="str">
        <f t="shared" si="1031"/>
        <v>CRS</v>
      </c>
      <c r="F3631" t="str">
        <f t="shared" si="1032"/>
        <v>RACK</v>
      </c>
      <c r="G3631" t="str">
        <f t="shared" si="1033"/>
        <v>SBK</v>
      </c>
      <c r="H3631">
        <f t="shared" si="1034"/>
        <v>105</v>
      </c>
      <c r="I3631">
        <f t="shared" si="1035"/>
        <v>42591</v>
      </c>
      <c r="J3631">
        <f t="shared" si="1036"/>
        <v>42595</v>
      </c>
      <c r="K3631" t="str">
        <f t="shared" si="1037"/>
        <v>NQQ1</v>
      </c>
      <c r="L3631">
        <f t="shared" si="1038"/>
        <v>115</v>
      </c>
      <c r="M3631">
        <f t="shared" si="1039"/>
        <v>4</v>
      </c>
      <c r="N3631">
        <f t="shared" si="1040"/>
        <v>0</v>
      </c>
      <c r="O3631">
        <f t="shared" si="1041"/>
        <v>0</v>
      </c>
      <c r="P3631" s="52" t="str">
        <f t="shared" si="1042"/>
        <v>BOOKING.COM</v>
      </c>
      <c r="Q3631" s="52" t="str">
        <f t="shared" si="1043"/>
        <v>*JBS HOTELS</v>
      </c>
      <c r="R3631" s="52" t="str">
        <f t="shared" si="1044"/>
        <v>TOERKOOP REISBURO DE VEER</v>
      </c>
    </row>
    <row r="3632" spans="1:18" ht="15" customHeight="1">
      <c r="A3632" t="str">
        <f t="shared" si="1027"/>
        <v>JAPANWALA, SAAID</v>
      </c>
      <c r="B3632" t="str">
        <f t="shared" si="1028"/>
        <v>806-173018</v>
      </c>
      <c r="C3632">
        <f t="shared" si="1029"/>
        <v>93155045</v>
      </c>
      <c r="D3632" t="str">
        <f t="shared" si="1030"/>
        <v>Checked Out</v>
      </c>
      <c r="E3632" t="str">
        <f t="shared" si="1031"/>
        <v>CRS</v>
      </c>
      <c r="F3632" t="str">
        <f t="shared" si="1032"/>
        <v>RACK</v>
      </c>
      <c r="G3632" t="str">
        <f t="shared" si="1033"/>
        <v>SBK</v>
      </c>
      <c r="H3632">
        <f t="shared" si="1034"/>
        <v>105</v>
      </c>
      <c r="I3632">
        <f t="shared" si="1035"/>
        <v>42591</v>
      </c>
      <c r="J3632">
        <f t="shared" si="1036"/>
        <v>42595</v>
      </c>
      <c r="K3632" t="str">
        <f t="shared" si="1037"/>
        <v>NQQ1</v>
      </c>
      <c r="L3632">
        <f t="shared" si="1038"/>
        <v>115</v>
      </c>
      <c r="M3632">
        <f t="shared" si="1039"/>
        <v>4</v>
      </c>
      <c r="N3632">
        <f t="shared" si="1040"/>
        <v>0</v>
      </c>
      <c r="O3632">
        <f t="shared" si="1041"/>
        <v>0</v>
      </c>
      <c r="P3632" s="52" t="str">
        <f t="shared" si="1042"/>
        <v>BOOKING.COM</v>
      </c>
      <c r="Q3632" s="52" t="str">
        <f t="shared" si="1043"/>
        <v>*JBS HOTELS</v>
      </c>
      <c r="R3632" s="52" t="str">
        <f t="shared" si="1044"/>
        <v>TOERKOOP REISBURO DE VEER</v>
      </c>
    </row>
    <row r="3633" spans="1:18" ht="15" customHeight="1">
      <c r="A3633" t="str">
        <f t="shared" si="1027"/>
        <v>JAPANWALA, SAAID</v>
      </c>
      <c r="B3633" t="str">
        <f t="shared" si="1028"/>
        <v>806-173018</v>
      </c>
      <c r="C3633">
        <f t="shared" si="1029"/>
        <v>93155045</v>
      </c>
      <c r="D3633" t="str">
        <f t="shared" si="1030"/>
        <v>Checked Out</v>
      </c>
      <c r="E3633" t="str">
        <f t="shared" si="1031"/>
        <v>CRS</v>
      </c>
      <c r="F3633" t="str">
        <f t="shared" si="1032"/>
        <v>RACK</v>
      </c>
      <c r="G3633" t="str">
        <f t="shared" si="1033"/>
        <v>SBK</v>
      </c>
      <c r="H3633">
        <f t="shared" si="1034"/>
        <v>105</v>
      </c>
      <c r="I3633">
        <f t="shared" si="1035"/>
        <v>42591</v>
      </c>
      <c r="J3633">
        <f t="shared" si="1036"/>
        <v>42595</v>
      </c>
      <c r="K3633" t="str">
        <f t="shared" si="1037"/>
        <v>NQQ1</v>
      </c>
      <c r="L3633">
        <f t="shared" si="1038"/>
        <v>115</v>
      </c>
      <c r="M3633">
        <f t="shared" si="1039"/>
        <v>4</v>
      </c>
      <c r="N3633">
        <f t="shared" si="1040"/>
        <v>0</v>
      </c>
      <c r="O3633">
        <f t="shared" si="1041"/>
        <v>0</v>
      </c>
      <c r="P3633" s="52" t="str">
        <f t="shared" si="1042"/>
        <v>BOOKING.COM</v>
      </c>
      <c r="Q3633" s="52" t="str">
        <f t="shared" si="1043"/>
        <v>*JBS HOTELS</v>
      </c>
      <c r="R3633" s="52" t="str">
        <f t="shared" si="1044"/>
        <v>TOERKOOP REISBURO DE VEER</v>
      </c>
    </row>
    <row r="3634" spans="1:18" ht="15" customHeight="1">
      <c r="A3634" t="str">
        <f t="shared" si="1027"/>
        <v>JAPANWALA, SAAID</v>
      </c>
      <c r="B3634" t="str">
        <f t="shared" si="1028"/>
        <v>806-173018</v>
      </c>
      <c r="C3634">
        <f t="shared" si="1029"/>
        <v>93155045</v>
      </c>
      <c r="D3634" t="str">
        <f t="shared" si="1030"/>
        <v>Checked Out</v>
      </c>
      <c r="E3634" t="str">
        <f t="shared" si="1031"/>
        <v>CRS</v>
      </c>
      <c r="F3634" t="str">
        <f t="shared" si="1032"/>
        <v>RACK</v>
      </c>
      <c r="G3634" t="str">
        <f t="shared" si="1033"/>
        <v>SBK</v>
      </c>
      <c r="H3634">
        <f t="shared" si="1034"/>
        <v>105</v>
      </c>
      <c r="I3634">
        <f t="shared" si="1035"/>
        <v>42591</v>
      </c>
      <c r="J3634">
        <f t="shared" si="1036"/>
        <v>42595</v>
      </c>
      <c r="K3634" t="str">
        <f t="shared" si="1037"/>
        <v>NQQ1</v>
      </c>
      <c r="L3634">
        <f t="shared" si="1038"/>
        <v>115</v>
      </c>
      <c r="M3634">
        <f t="shared" si="1039"/>
        <v>4</v>
      </c>
      <c r="N3634">
        <f t="shared" si="1040"/>
        <v>0</v>
      </c>
      <c r="O3634">
        <f t="shared" si="1041"/>
        <v>0</v>
      </c>
      <c r="P3634" s="52" t="str">
        <f t="shared" si="1042"/>
        <v>BOOKING.COM</v>
      </c>
      <c r="Q3634" s="52" t="str">
        <f t="shared" si="1043"/>
        <v>*JBS HOTELS</v>
      </c>
      <c r="R3634" s="52" t="str">
        <f t="shared" si="1044"/>
        <v>TOERKOOP REISBURO DE VEER</v>
      </c>
    </row>
    <row r="3635" spans="1:18" ht="15" customHeight="1">
      <c r="A3635" t="str">
        <f t="shared" si="1027"/>
        <v>JAPANWALA, SAAID</v>
      </c>
      <c r="B3635" t="str">
        <f t="shared" si="1028"/>
        <v>806-173018</v>
      </c>
      <c r="C3635">
        <f t="shared" si="1029"/>
        <v>93155045</v>
      </c>
      <c r="D3635" t="str">
        <f t="shared" si="1030"/>
        <v>Checked Out</v>
      </c>
      <c r="E3635" t="str">
        <f t="shared" si="1031"/>
        <v>CRS</v>
      </c>
      <c r="F3635" t="str">
        <f t="shared" si="1032"/>
        <v>RACK</v>
      </c>
      <c r="G3635" t="str">
        <f t="shared" si="1033"/>
        <v>SBK</v>
      </c>
      <c r="H3635">
        <f t="shared" si="1034"/>
        <v>105</v>
      </c>
      <c r="I3635">
        <f t="shared" si="1035"/>
        <v>42591</v>
      </c>
      <c r="J3635">
        <f t="shared" si="1036"/>
        <v>42595</v>
      </c>
      <c r="K3635" t="str">
        <f t="shared" si="1037"/>
        <v>NQQ1</v>
      </c>
      <c r="L3635">
        <f t="shared" si="1038"/>
        <v>115</v>
      </c>
      <c r="M3635">
        <f t="shared" si="1039"/>
        <v>4</v>
      </c>
      <c r="N3635">
        <f t="shared" si="1040"/>
        <v>0</v>
      </c>
      <c r="O3635">
        <f t="shared" si="1041"/>
        <v>0</v>
      </c>
      <c r="P3635" s="52" t="str">
        <f t="shared" si="1042"/>
        <v>BOOKING.COM</v>
      </c>
      <c r="Q3635" s="52" t="str">
        <f t="shared" si="1043"/>
        <v>*JBS HOTELS</v>
      </c>
      <c r="R3635" s="52" t="str">
        <f t="shared" si="1044"/>
        <v>TOERKOOP REISBURO DE VEER</v>
      </c>
    </row>
    <row r="3636" spans="1:18" ht="15" customHeight="1">
      <c r="A3636" t="str">
        <f t="shared" si="1027"/>
        <v>JAPANWALA, SAAID</v>
      </c>
      <c r="B3636" t="str">
        <f t="shared" si="1028"/>
        <v>806-173018</v>
      </c>
      <c r="C3636">
        <f t="shared" si="1029"/>
        <v>93155045</v>
      </c>
      <c r="D3636" t="str">
        <f t="shared" si="1030"/>
        <v>Checked Out</v>
      </c>
      <c r="E3636" t="str">
        <f t="shared" si="1031"/>
        <v>CRS</v>
      </c>
      <c r="F3636" t="str">
        <f t="shared" si="1032"/>
        <v>RACK</v>
      </c>
      <c r="G3636" t="str">
        <f t="shared" si="1033"/>
        <v>SBK</v>
      </c>
      <c r="H3636">
        <f t="shared" si="1034"/>
        <v>105</v>
      </c>
      <c r="I3636">
        <f t="shared" si="1035"/>
        <v>42591</v>
      </c>
      <c r="J3636">
        <f t="shared" si="1036"/>
        <v>42595</v>
      </c>
      <c r="K3636" t="str">
        <f t="shared" si="1037"/>
        <v>NQQ1</v>
      </c>
      <c r="L3636">
        <f t="shared" si="1038"/>
        <v>115</v>
      </c>
      <c r="M3636">
        <f t="shared" si="1039"/>
        <v>4</v>
      </c>
      <c r="N3636">
        <f t="shared" si="1040"/>
        <v>0</v>
      </c>
      <c r="O3636">
        <f t="shared" si="1041"/>
        <v>0</v>
      </c>
      <c r="P3636" s="52" t="str">
        <f t="shared" si="1042"/>
        <v>BOOKING.COM</v>
      </c>
      <c r="Q3636" s="52" t="str">
        <f t="shared" si="1043"/>
        <v>*JBS HOTELS</v>
      </c>
      <c r="R3636" s="52" t="str">
        <f t="shared" si="1044"/>
        <v>TOERKOOP REISBURO DE VEER</v>
      </c>
    </row>
    <row r="3637" spans="1:18" ht="15" customHeight="1">
      <c r="A3637" t="str">
        <f t="shared" si="1027"/>
        <v>JAPANWALA, SAAID</v>
      </c>
      <c r="B3637" t="str">
        <f t="shared" si="1028"/>
        <v>806-173018</v>
      </c>
      <c r="C3637">
        <f t="shared" si="1029"/>
        <v>93155045</v>
      </c>
      <c r="D3637" t="str">
        <f t="shared" si="1030"/>
        <v>Checked Out</v>
      </c>
      <c r="E3637" t="str">
        <f t="shared" si="1031"/>
        <v>CRS</v>
      </c>
      <c r="F3637" t="str">
        <f t="shared" si="1032"/>
        <v>RACK</v>
      </c>
      <c r="G3637" t="str">
        <f t="shared" si="1033"/>
        <v>SBK</v>
      </c>
      <c r="H3637">
        <f t="shared" si="1034"/>
        <v>105</v>
      </c>
      <c r="I3637">
        <f t="shared" si="1035"/>
        <v>42591</v>
      </c>
      <c r="J3637">
        <f t="shared" si="1036"/>
        <v>42595</v>
      </c>
      <c r="K3637" t="str">
        <f t="shared" si="1037"/>
        <v>NQQ1</v>
      </c>
      <c r="L3637">
        <f t="shared" si="1038"/>
        <v>115</v>
      </c>
      <c r="M3637">
        <f t="shared" si="1039"/>
        <v>4</v>
      </c>
      <c r="N3637">
        <f t="shared" si="1040"/>
        <v>0</v>
      </c>
      <c r="O3637">
        <f t="shared" si="1041"/>
        <v>0</v>
      </c>
      <c r="P3637" s="52" t="str">
        <f t="shared" si="1042"/>
        <v>BOOKING.COM</v>
      </c>
      <c r="Q3637" s="52" t="str">
        <f t="shared" si="1043"/>
        <v>*JBS HOTELS</v>
      </c>
      <c r="R3637" s="52" t="str">
        <f t="shared" si="1044"/>
        <v>TOERKOOP REISBURO DE VEER</v>
      </c>
    </row>
    <row r="3638" spans="1:18" ht="15" customHeight="1">
      <c r="A3638" t="str">
        <f t="shared" si="1027"/>
        <v>JAPANWALA, SAAID</v>
      </c>
      <c r="B3638" t="str">
        <f t="shared" si="1028"/>
        <v>806-173018</v>
      </c>
      <c r="C3638">
        <f t="shared" si="1029"/>
        <v>93155045</v>
      </c>
      <c r="D3638" t="str">
        <f t="shared" si="1030"/>
        <v>Checked Out</v>
      </c>
      <c r="E3638" t="str">
        <f t="shared" si="1031"/>
        <v>CRS</v>
      </c>
      <c r="F3638" t="str">
        <f t="shared" si="1032"/>
        <v>RACK</v>
      </c>
      <c r="G3638" t="str">
        <f t="shared" si="1033"/>
        <v>SBK</v>
      </c>
      <c r="H3638">
        <f t="shared" si="1034"/>
        <v>105</v>
      </c>
      <c r="I3638">
        <f t="shared" si="1035"/>
        <v>42591</v>
      </c>
      <c r="J3638">
        <f t="shared" si="1036"/>
        <v>42595</v>
      </c>
      <c r="K3638" t="str">
        <f t="shared" si="1037"/>
        <v>NQQ1</v>
      </c>
      <c r="L3638">
        <f t="shared" si="1038"/>
        <v>115</v>
      </c>
      <c r="M3638">
        <f t="shared" si="1039"/>
        <v>4</v>
      </c>
      <c r="N3638">
        <f t="shared" si="1040"/>
        <v>0</v>
      </c>
      <c r="O3638">
        <f t="shared" si="1041"/>
        <v>0</v>
      </c>
      <c r="P3638" s="52" t="str">
        <f t="shared" si="1042"/>
        <v>BOOKING.COM</v>
      </c>
      <c r="Q3638" s="52" t="str">
        <f t="shared" si="1043"/>
        <v>*JBS HOTELS</v>
      </c>
      <c r="R3638" s="52" t="str">
        <f t="shared" si="1044"/>
        <v>TOERKOOP REISBURO DE VEER</v>
      </c>
    </row>
    <row r="3639" spans="1:18" ht="15" customHeight="1">
      <c r="A3639" t="str">
        <f t="shared" si="1027"/>
        <v>JAPANWALA, SAAID</v>
      </c>
      <c r="B3639" t="str">
        <f t="shared" si="1028"/>
        <v>806-173018</v>
      </c>
      <c r="C3639">
        <f t="shared" si="1029"/>
        <v>93155045</v>
      </c>
      <c r="D3639" t="str">
        <f t="shared" si="1030"/>
        <v>Checked Out</v>
      </c>
      <c r="E3639" t="str">
        <f t="shared" si="1031"/>
        <v>CRS</v>
      </c>
      <c r="F3639" t="str">
        <f t="shared" si="1032"/>
        <v>RACK</v>
      </c>
      <c r="G3639" t="str">
        <f t="shared" si="1033"/>
        <v>SBK</v>
      </c>
      <c r="H3639">
        <f t="shared" si="1034"/>
        <v>105</v>
      </c>
      <c r="I3639">
        <f t="shared" si="1035"/>
        <v>42591</v>
      </c>
      <c r="J3639">
        <f t="shared" si="1036"/>
        <v>42595</v>
      </c>
      <c r="K3639" t="str">
        <f t="shared" si="1037"/>
        <v>NQQ1</v>
      </c>
      <c r="L3639">
        <f t="shared" si="1038"/>
        <v>115</v>
      </c>
      <c r="M3639">
        <f t="shared" si="1039"/>
        <v>4</v>
      </c>
      <c r="N3639">
        <f t="shared" si="1040"/>
        <v>0</v>
      </c>
      <c r="O3639">
        <f t="shared" si="1041"/>
        <v>0</v>
      </c>
      <c r="P3639" s="52" t="str">
        <f t="shared" si="1042"/>
        <v>BOOKING.COM</v>
      </c>
      <c r="Q3639" s="52" t="str">
        <f t="shared" si="1043"/>
        <v>*JBS HOTELS</v>
      </c>
      <c r="R3639" s="52" t="str">
        <f t="shared" si="1044"/>
        <v>TOERKOOP REISBURO DE VEER</v>
      </c>
    </row>
    <row r="3640" spans="1:18" ht="15" customHeight="1">
      <c r="A3640" t="str">
        <f t="shared" si="1027"/>
        <v>JAPANWALA, SAAID</v>
      </c>
      <c r="B3640" t="str">
        <f t="shared" si="1028"/>
        <v>806-173018</v>
      </c>
      <c r="C3640">
        <f t="shared" si="1029"/>
        <v>93155045</v>
      </c>
      <c r="D3640" t="str">
        <f t="shared" si="1030"/>
        <v>Checked Out</v>
      </c>
      <c r="E3640" t="str">
        <f t="shared" si="1031"/>
        <v>CRS</v>
      </c>
      <c r="F3640" t="str">
        <f t="shared" si="1032"/>
        <v>RACK</v>
      </c>
      <c r="G3640" t="str">
        <f t="shared" si="1033"/>
        <v>SBK</v>
      </c>
      <c r="H3640">
        <f t="shared" si="1034"/>
        <v>105</v>
      </c>
      <c r="I3640">
        <f t="shared" si="1035"/>
        <v>42591</v>
      </c>
      <c r="J3640">
        <f t="shared" si="1036"/>
        <v>42595</v>
      </c>
      <c r="K3640" t="str">
        <f t="shared" si="1037"/>
        <v>NQQ1</v>
      </c>
      <c r="L3640">
        <f t="shared" si="1038"/>
        <v>115</v>
      </c>
      <c r="M3640">
        <f t="shared" si="1039"/>
        <v>4</v>
      </c>
      <c r="N3640">
        <f t="shared" si="1040"/>
        <v>0</v>
      </c>
      <c r="O3640">
        <f t="shared" si="1041"/>
        <v>0</v>
      </c>
      <c r="P3640" s="52" t="str">
        <f t="shared" si="1042"/>
        <v>BOOKING.COM</v>
      </c>
      <c r="Q3640" s="52" t="str">
        <f t="shared" si="1043"/>
        <v>*JBS HOTELS</v>
      </c>
      <c r="R3640" s="52" t="str">
        <f t="shared" si="1044"/>
        <v>TOERKOOP REISBURO DE VEER</v>
      </c>
    </row>
    <row r="3641" spans="1:18" ht="15" customHeight="1">
      <c r="A3641" t="str">
        <f t="shared" si="1027"/>
        <v>JAPANWALA, SAAID</v>
      </c>
      <c r="B3641" t="str">
        <f t="shared" si="1028"/>
        <v>806-173018</v>
      </c>
      <c r="C3641">
        <f t="shared" si="1029"/>
        <v>93155045</v>
      </c>
      <c r="D3641" t="str">
        <f t="shared" si="1030"/>
        <v>Checked Out</v>
      </c>
      <c r="E3641" t="str">
        <f t="shared" si="1031"/>
        <v>CRS</v>
      </c>
      <c r="F3641" t="str">
        <f t="shared" si="1032"/>
        <v>RACK</v>
      </c>
      <c r="G3641" t="str">
        <f t="shared" si="1033"/>
        <v>SBK</v>
      </c>
      <c r="H3641">
        <f t="shared" si="1034"/>
        <v>105</v>
      </c>
      <c r="I3641">
        <f t="shared" si="1035"/>
        <v>42591</v>
      </c>
      <c r="J3641">
        <f t="shared" si="1036"/>
        <v>42595</v>
      </c>
      <c r="K3641" t="str">
        <f t="shared" si="1037"/>
        <v>NQQ1</v>
      </c>
      <c r="L3641">
        <f t="shared" si="1038"/>
        <v>115</v>
      </c>
      <c r="M3641">
        <f t="shared" si="1039"/>
        <v>4</v>
      </c>
      <c r="N3641">
        <f t="shared" si="1040"/>
        <v>0</v>
      </c>
      <c r="O3641">
        <f t="shared" si="1041"/>
        <v>0</v>
      </c>
      <c r="P3641" s="52" t="str">
        <f t="shared" si="1042"/>
        <v>BOOKING.COM</v>
      </c>
      <c r="Q3641" s="52" t="str">
        <f t="shared" si="1043"/>
        <v>*JBS HOTELS</v>
      </c>
      <c r="R3641" s="52" t="str">
        <f t="shared" si="1044"/>
        <v>TOERKOOP REISBURO DE VEER</v>
      </c>
    </row>
    <row r="3642" spans="1:18" ht="15" customHeight="1">
      <c r="A3642" t="str">
        <f t="shared" si="1027"/>
        <v>JAPANWALA, SAAID</v>
      </c>
      <c r="B3642" t="str">
        <f t="shared" si="1028"/>
        <v>806-173018</v>
      </c>
      <c r="C3642">
        <f t="shared" si="1029"/>
        <v>93155045</v>
      </c>
      <c r="D3642" t="str">
        <f t="shared" si="1030"/>
        <v>Checked Out</v>
      </c>
      <c r="E3642" t="str">
        <f t="shared" si="1031"/>
        <v>CRS</v>
      </c>
      <c r="F3642" t="str">
        <f t="shared" si="1032"/>
        <v>RACK</v>
      </c>
      <c r="G3642" t="str">
        <f t="shared" si="1033"/>
        <v>SBK</v>
      </c>
      <c r="H3642">
        <f t="shared" si="1034"/>
        <v>105</v>
      </c>
      <c r="I3642">
        <f t="shared" si="1035"/>
        <v>42591</v>
      </c>
      <c r="J3642">
        <f t="shared" si="1036"/>
        <v>42595</v>
      </c>
      <c r="K3642" t="str">
        <f t="shared" si="1037"/>
        <v>NQQ1</v>
      </c>
      <c r="L3642">
        <f t="shared" si="1038"/>
        <v>115</v>
      </c>
      <c r="M3642">
        <f t="shared" si="1039"/>
        <v>4</v>
      </c>
      <c r="N3642">
        <f t="shared" si="1040"/>
        <v>0</v>
      </c>
      <c r="O3642">
        <f t="shared" si="1041"/>
        <v>0</v>
      </c>
      <c r="P3642" s="52" t="str">
        <f t="shared" si="1042"/>
        <v>BOOKING.COM</v>
      </c>
      <c r="Q3642" s="52" t="str">
        <f t="shared" si="1043"/>
        <v>*JBS HOTELS</v>
      </c>
      <c r="R3642" s="52" t="str">
        <f t="shared" si="1044"/>
        <v>TOERKOOP REISBURO DE VEER</v>
      </c>
    </row>
    <row r="3643" spans="1:18" ht="15" customHeight="1">
      <c r="A3643" t="str">
        <f t="shared" si="1027"/>
        <v>JAPANWALA, SAAID</v>
      </c>
      <c r="B3643" t="str">
        <f t="shared" si="1028"/>
        <v>806-173018</v>
      </c>
      <c r="C3643">
        <f t="shared" si="1029"/>
        <v>93155045</v>
      </c>
      <c r="D3643" t="str">
        <f t="shared" si="1030"/>
        <v>Checked Out</v>
      </c>
      <c r="E3643" t="str">
        <f t="shared" si="1031"/>
        <v>CRS</v>
      </c>
      <c r="F3643" t="str">
        <f t="shared" si="1032"/>
        <v>RACK</v>
      </c>
      <c r="G3643" t="str">
        <f t="shared" si="1033"/>
        <v>SBK</v>
      </c>
      <c r="H3643">
        <f t="shared" si="1034"/>
        <v>105</v>
      </c>
      <c r="I3643">
        <f t="shared" si="1035"/>
        <v>42591</v>
      </c>
      <c r="J3643">
        <f t="shared" si="1036"/>
        <v>42595</v>
      </c>
      <c r="K3643" t="str">
        <f t="shared" si="1037"/>
        <v>NQQ1</v>
      </c>
      <c r="L3643">
        <f t="shared" si="1038"/>
        <v>115</v>
      </c>
      <c r="M3643">
        <f t="shared" si="1039"/>
        <v>4</v>
      </c>
      <c r="N3643">
        <f t="shared" si="1040"/>
        <v>0</v>
      </c>
      <c r="O3643">
        <f t="shared" si="1041"/>
        <v>0</v>
      </c>
      <c r="P3643" s="52" t="str">
        <f t="shared" si="1042"/>
        <v>BOOKING.COM</v>
      </c>
      <c r="Q3643" s="52" t="str">
        <f t="shared" si="1043"/>
        <v>*JBS HOTELS</v>
      </c>
      <c r="R3643" s="52" t="str">
        <f t="shared" si="1044"/>
        <v>TOERKOOP REISBURO DE VEER</v>
      </c>
    </row>
    <row r="3644" spans="1:18" ht="15" customHeight="1">
      <c r="A3644" t="str">
        <f t="shared" si="1027"/>
        <v>JAPANWALA, SAAID</v>
      </c>
      <c r="B3644" t="str">
        <f t="shared" si="1028"/>
        <v>806-173018</v>
      </c>
      <c r="C3644">
        <f t="shared" si="1029"/>
        <v>93155045</v>
      </c>
      <c r="D3644" t="str">
        <f t="shared" si="1030"/>
        <v>Checked Out</v>
      </c>
      <c r="E3644" t="str">
        <f t="shared" si="1031"/>
        <v>CRS</v>
      </c>
      <c r="F3644" t="str">
        <f t="shared" si="1032"/>
        <v>RACK</v>
      </c>
      <c r="G3644" t="str">
        <f t="shared" si="1033"/>
        <v>SBK</v>
      </c>
      <c r="H3644">
        <f t="shared" si="1034"/>
        <v>105</v>
      </c>
      <c r="I3644">
        <f t="shared" si="1035"/>
        <v>42591</v>
      </c>
      <c r="J3644">
        <f t="shared" si="1036"/>
        <v>42595</v>
      </c>
      <c r="K3644" t="str">
        <f t="shared" si="1037"/>
        <v>NQQ1</v>
      </c>
      <c r="L3644">
        <f t="shared" si="1038"/>
        <v>115</v>
      </c>
      <c r="M3644">
        <f t="shared" si="1039"/>
        <v>4</v>
      </c>
      <c r="N3644">
        <f t="shared" si="1040"/>
        <v>0</v>
      </c>
      <c r="O3644">
        <f t="shared" si="1041"/>
        <v>0</v>
      </c>
      <c r="P3644" s="52" t="str">
        <f t="shared" si="1042"/>
        <v>BOOKING.COM</v>
      </c>
      <c r="Q3644" s="52" t="str">
        <f t="shared" si="1043"/>
        <v>*JBS HOTELS</v>
      </c>
      <c r="R3644" s="52" t="str">
        <f t="shared" si="1044"/>
        <v>TOERKOOP REISBURO DE VEER</v>
      </c>
    </row>
    <row r="3645" spans="1:18" ht="15" customHeight="1">
      <c r="A3645" t="str">
        <f t="shared" si="1027"/>
        <v>JAPANWALA, SAAID</v>
      </c>
      <c r="B3645" t="str">
        <f t="shared" si="1028"/>
        <v>806-173018</v>
      </c>
      <c r="C3645">
        <f t="shared" si="1029"/>
        <v>93155045</v>
      </c>
      <c r="D3645" t="str">
        <f t="shared" si="1030"/>
        <v>Checked Out</v>
      </c>
      <c r="E3645" t="str">
        <f t="shared" si="1031"/>
        <v>CRS</v>
      </c>
      <c r="F3645" t="str">
        <f t="shared" si="1032"/>
        <v>RACK</v>
      </c>
      <c r="G3645" t="str">
        <f t="shared" si="1033"/>
        <v>SBK</v>
      </c>
      <c r="H3645">
        <f t="shared" si="1034"/>
        <v>105</v>
      </c>
      <c r="I3645">
        <f t="shared" si="1035"/>
        <v>42591</v>
      </c>
      <c r="J3645">
        <f t="shared" si="1036"/>
        <v>42595</v>
      </c>
      <c r="K3645" t="str">
        <f t="shared" si="1037"/>
        <v>NQQ1</v>
      </c>
      <c r="L3645">
        <f t="shared" si="1038"/>
        <v>115</v>
      </c>
      <c r="M3645">
        <f t="shared" si="1039"/>
        <v>4</v>
      </c>
      <c r="N3645">
        <f t="shared" si="1040"/>
        <v>0</v>
      </c>
      <c r="O3645">
        <f t="shared" si="1041"/>
        <v>0</v>
      </c>
      <c r="P3645" s="52" t="str">
        <f t="shared" si="1042"/>
        <v>BOOKING.COM</v>
      </c>
      <c r="Q3645" s="52" t="str">
        <f t="shared" si="1043"/>
        <v>*JBS HOTELS</v>
      </c>
      <c r="R3645" s="52" t="str">
        <f t="shared" si="1044"/>
        <v>TOERKOOP REISBURO DE VEER</v>
      </c>
    </row>
    <row r="3646" spans="1:18" ht="15" customHeight="1">
      <c r="A3646" t="str">
        <f t="shared" si="1027"/>
        <v>JAPANWALA, SAAID</v>
      </c>
      <c r="B3646" t="str">
        <f t="shared" si="1028"/>
        <v>806-173018</v>
      </c>
      <c r="C3646">
        <f t="shared" si="1029"/>
        <v>93155045</v>
      </c>
      <c r="D3646" t="str">
        <f t="shared" si="1030"/>
        <v>Checked Out</v>
      </c>
      <c r="E3646" t="str">
        <f t="shared" si="1031"/>
        <v>CRS</v>
      </c>
      <c r="F3646" t="str">
        <f t="shared" si="1032"/>
        <v>RACK</v>
      </c>
      <c r="G3646" t="str">
        <f t="shared" si="1033"/>
        <v>SBK</v>
      </c>
      <c r="H3646">
        <f t="shared" si="1034"/>
        <v>105</v>
      </c>
      <c r="I3646">
        <f t="shared" si="1035"/>
        <v>42591</v>
      </c>
      <c r="J3646">
        <f t="shared" si="1036"/>
        <v>42595</v>
      </c>
      <c r="K3646" t="str">
        <f t="shared" si="1037"/>
        <v>NQQ1</v>
      </c>
      <c r="L3646">
        <f t="shared" si="1038"/>
        <v>115</v>
      </c>
      <c r="M3646">
        <f t="shared" si="1039"/>
        <v>4</v>
      </c>
      <c r="N3646">
        <f t="shared" si="1040"/>
        <v>0</v>
      </c>
      <c r="O3646">
        <f t="shared" si="1041"/>
        <v>0</v>
      </c>
      <c r="P3646" s="52" t="str">
        <f t="shared" si="1042"/>
        <v>BOOKING.COM</v>
      </c>
      <c r="Q3646" s="52" t="str">
        <f t="shared" si="1043"/>
        <v>*JBS HOTELS</v>
      </c>
      <c r="R3646" s="52" t="str">
        <f t="shared" si="1044"/>
        <v>TOERKOOP REISBURO DE VEER</v>
      </c>
    </row>
    <row r="3647" spans="1:18" ht="15" customHeight="1">
      <c r="A3647" t="str">
        <f t="shared" si="1027"/>
        <v>JAPANWALA, SAAID</v>
      </c>
      <c r="B3647" t="str">
        <f t="shared" si="1028"/>
        <v>806-173018</v>
      </c>
      <c r="C3647">
        <f t="shared" si="1029"/>
        <v>93155045</v>
      </c>
      <c r="D3647" t="str">
        <f t="shared" si="1030"/>
        <v>Checked Out</v>
      </c>
      <c r="E3647" t="str">
        <f t="shared" si="1031"/>
        <v>CRS</v>
      </c>
      <c r="F3647" t="str">
        <f t="shared" si="1032"/>
        <v>RACK</v>
      </c>
      <c r="G3647" t="str">
        <f t="shared" si="1033"/>
        <v>SBK</v>
      </c>
      <c r="H3647">
        <f t="shared" si="1034"/>
        <v>105</v>
      </c>
      <c r="I3647">
        <f t="shared" si="1035"/>
        <v>42591</v>
      </c>
      <c r="J3647">
        <f t="shared" si="1036"/>
        <v>42595</v>
      </c>
      <c r="K3647" t="str">
        <f t="shared" si="1037"/>
        <v>NQQ1</v>
      </c>
      <c r="L3647">
        <f t="shared" si="1038"/>
        <v>115</v>
      </c>
      <c r="M3647">
        <f t="shared" si="1039"/>
        <v>4</v>
      </c>
      <c r="N3647">
        <f t="shared" si="1040"/>
        <v>0</v>
      </c>
      <c r="O3647">
        <f t="shared" si="1041"/>
        <v>0</v>
      </c>
      <c r="P3647" s="52" t="str">
        <f t="shared" si="1042"/>
        <v>BOOKING.COM</v>
      </c>
      <c r="Q3647" s="52" t="str">
        <f t="shared" si="1043"/>
        <v>*JBS HOTELS</v>
      </c>
      <c r="R3647" s="52" t="str">
        <f t="shared" si="1044"/>
        <v>TOERKOOP REISBURO DE VEER</v>
      </c>
    </row>
    <row r="3648" spans="1:18" ht="15" customHeight="1">
      <c r="A3648" t="str">
        <f t="shared" si="1027"/>
        <v>JAPANWALA, SAAID</v>
      </c>
      <c r="B3648" t="str">
        <f t="shared" si="1028"/>
        <v>806-173018</v>
      </c>
      <c r="C3648">
        <f t="shared" si="1029"/>
        <v>93155045</v>
      </c>
      <c r="D3648" t="str">
        <f t="shared" si="1030"/>
        <v>Checked Out</v>
      </c>
      <c r="E3648" t="str">
        <f t="shared" si="1031"/>
        <v>CRS</v>
      </c>
      <c r="F3648" t="str">
        <f t="shared" si="1032"/>
        <v>RACK</v>
      </c>
      <c r="G3648" t="str">
        <f t="shared" si="1033"/>
        <v>SBK</v>
      </c>
      <c r="H3648">
        <f t="shared" si="1034"/>
        <v>105</v>
      </c>
      <c r="I3648">
        <f t="shared" si="1035"/>
        <v>42591</v>
      </c>
      <c r="J3648">
        <f t="shared" si="1036"/>
        <v>42595</v>
      </c>
      <c r="K3648" t="str">
        <f t="shared" si="1037"/>
        <v>NQQ1</v>
      </c>
      <c r="L3648">
        <f t="shared" si="1038"/>
        <v>115</v>
      </c>
      <c r="M3648">
        <f t="shared" si="1039"/>
        <v>4</v>
      </c>
      <c r="N3648">
        <f t="shared" si="1040"/>
        <v>0</v>
      </c>
      <c r="O3648">
        <f t="shared" si="1041"/>
        <v>0</v>
      </c>
      <c r="P3648" s="52" t="str">
        <f t="shared" si="1042"/>
        <v>BOOKING.COM</v>
      </c>
      <c r="Q3648" s="52" t="str">
        <f t="shared" si="1043"/>
        <v>*JBS HOTELS</v>
      </c>
      <c r="R3648" s="52" t="str">
        <f t="shared" si="1044"/>
        <v>TOERKOOP REISBURO DE VEER</v>
      </c>
    </row>
    <row r="3649" spans="1:18" ht="15" customHeight="1">
      <c r="A3649" t="str">
        <f t="shared" si="1027"/>
        <v>JAPANWALA, SAAID</v>
      </c>
      <c r="B3649" t="str">
        <f t="shared" si="1028"/>
        <v>806-173018</v>
      </c>
      <c r="C3649">
        <f t="shared" si="1029"/>
        <v>93155045</v>
      </c>
      <c r="D3649" t="str">
        <f t="shared" si="1030"/>
        <v>Checked Out</v>
      </c>
      <c r="E3649" t="str">
        <f t="shared" si="1031"/>
        <v>CRS</v>
      </c>
      <c r="F3649" t="str">
        <f t="shared" si="1032"/>
        <v>RACK</v>
      </c>
      <c r="G3649" t="str">
        <f t="shared" si="1033"/>
        <v>SBK</v>
      </c>
      <c r="H3649">
        <f t="shared" si="1034"/>
        <v>105</v>
      </c>
      <c r="I3649">
        <f t="shared" si="1035"/>
        <v>42591</v>
      </c>
      <c r="J3649">
        <f t="shared" si="1036"/>
        <v>42595</v>
      </c>
      <c r="K3649" t="str">
        <f t="shared" si="1037"/>
        <v>NQQ1</v>
      </c>
      <c r="L3649">
        <f t="shared" si="1038"/>
        <v>115</v>
      </c>
      <c r="M3649">
        <f t="shared" si="1039"/>
        <v>4</v>
      </c>
      <c r="N3649">
        <f t="shared" si="1040"/>
        <v>0</v>
      </c>
      <c r="O3649">
        <f t="shared" si="1041"/>
        <v>0</v>
      </c>
      <c r="P3649" s="52" t="str">
        <f t="shared" si="1042"/>
        <v>BOOKING.COM</v>
      </c>
      <c r="Q3649" s="52" t="str">
        <f t="shared" si="1043"/>
        <v>*JBS HOTELS</v>
      </c>
      <c r="R3649" s="52" t="str">
        <f t="shared" si="1044"/>
        <v>TOERKOOP REISBURO DE VEER</v>
      </c>
    </row>
    <row r="3650" spans="1:18" ht="15" customHeight="1">
      <c r="A3650" t="str">
        <f t="shared" si="1027"/>
        <v>JAPANWALA, SAAID</v>
      </c>
      <c r="B3650" t="str">
        <f t="shared" si="1028"/>
        <v>806-173018</v>
      </c>
      <c r="C3650">
        <f t="shared" si="1029"/>
        <v>93155045</v>
      </c>
      <c r="D3650" t="str">
        <f t="shared" si="1030"/>
        <v>Checked Out</v>
      </c>
      <c r="E3650" t="str">
        <f t="shared" si="1031"/>
        <v>CRS</v>
      </c>
      <c r="F3650" t="str">
        <f t="shared" si="1032"/>
        <v>RACK</v>
      </c>
      <c r="G3650" t="str">
        <f t="shared" si="1033"/>
        <v>SBK</v>
      </c>
      <c r="H3650">
        <f t="shared" si="1034"/>
        <v>105</v>
      </c>
      <c r="I3650">
        <f t="shared" si="1035"/>
        <v>42591</v>
      </c>
      <c r="J3650">
        <f t="shared" si="1036"/>
        <v>42595</v>
      </c>
      <c r="K3650" t="str">
        <f t="shared" si="1037"/>
        <v>NQQ1</v>
      </c>
      <c r="L3650">
        <f t="shared" si="1038"/>
        <v>115</v>
      </c>
      <c r="M3650">
        <f t="shared" si="1039"/>
        <v>4</v>
      </c>
      <c r="N3650">
        <f t="shared" si="1040"/>
        <v>0</v>
      </c>
      <c r="O3650">
        <f t="shared" si="1041"/>
        <v>0</v>
      </c>
      <c r="P3650" s="52" t="str">
        <f t="shared" si="1042"/>
        <v>BOOKING.COM</v>
      </c>
      <c r="Q3650" s="52" t="str">
        <f t="shared" si="1043"/>
        <v>*JBS HOTELS</v>
      </c>
      <c r="R3650" s="52" t="str">
        <f t="shared" si="1044"/>
        <v>TOERKOOP REISBURO DE VEER</v>
      </c>
    </row>
    <row r="3651" spans="1:18" ht="15" customHeight="1">
      <c r="A3651" t="str">
        <f t="shared" si="1027"/>
        <v>JAPANWALA, SAAID</v>
      </c>
      <c r="B3651" t="str">
        <f t="shared" si="1028"/>
        <v>806-173018</v>
      </c>
      <c r="C3651">
        <f t="shared" si="1029"/>
        <v>93155045</v>
      </c>
      <c r="D3651" t="str">
        <f t="shared" si="1030"/>
        <v>Checked Out</v>
      </c>
      <c r="E3651" t="str">
        <f t="shared" si="1031"/>
        <v>CRS</v>
      </c>
      <c r="F3651" t="str">
        <f t="shared" si="1032"/>
        <v>RACK</v>
      </c>
      <c r="G3651" t="str">
        <f t="shared" si="1033"/>
        <v>SBK</v>
      </c>
      <c r="H3651">
        <f t="shared" si="1034"/>
        <v>105</v>
      </c>
      <c r="I3651">
        <f t="shared" si="1035"/>
        <v>42591</v>
      </c>
      <c r="J3651">
        <f t="shared" si="1036"/>
        <v>42595</v>
      </c>
      <c r="K3651" t="str">
        <f t="shared" si="1037"/>
        <v>NQQ1</v>
      </c>
      <c r="L3651">
        <f t="shared" si="1038"/>
        <v>115</v>
      </c>
      <c r="M3651">
        <f t="shared" si="1039"/>
        <v>4</v>
      </c>
      <c r="N3651">
        <f t="shared" si="1040"/>
        <v>0</v>
      </c>
      <c r="O3651">
        <f t="shared" si="1041"/>
        <v>0</v>
      </c>
      <c r="P3651" s="52" t="str">
        <f t="shared" si="1042"/>
        <v>BOOKING.COM</v>
      </c>
      <c r="Q3651" s="52" t="str">
        <f t="shared" si="1043"/>
        <v>*JBS HOTELS</v>
      </c>
      <c r="R3651" s="52" t="str">
        <f t="shared" si="1044"/>
        <v>TOERKOOP REISBURO DE VEER</v>
      </c>
    </row>
    <row r="3652" spans="1:18" ht="15" customHeight="1">
      <c r="A3652" t="str">
        <f t="shared" si="1027"/>
        <v>JAPANWALA, SAAID</v>
      </c>
      <c r="B3652" t="str">
        <f t="shared" si="1028"/>
        <v>806-173018</v>
      </c>
      <c r="C3652">
        <f t="shared" si="1029"/>
        <v>93155045</v>
      </c>
      <c r="D3652" t="str">
        <f t="shared" si="1030"/>
        <v>Checked Out</v>
      </c>
      <c r="E3652" t="str">
        <f t="shared" si="1031"/>
        <v>CRS</v>
      </c>
      <c r="F3652" t="str">
        <f t="shared" si="1032"/>
        <v>RACK</v>
      </c>
      <c r="G3652" t="str">
        <f t="shared" si="1033"/>
        <v>SBK</v>
      </c>
      <c r="H3652">
        <f t="shared" si="1034"/>
        <v>105</v>
      </c>
      <c r="I3652">
        <f t="shared" si="1035"/>
        <v>42591</v>
      </c>
      <c r="J3652">
        <f t="shared" si="1036"/>
        <v>42595</v>
      </c>
      <c r="K3652" t="str">
        <f t="shared" si="1037"/>
        <v>NQQ1</v>
      </c>
      <c r="L3652">
        <f t="shared" si="1038"/>
        <v>115</v>
      </c>
      <c r="M3652">
        <f t="shared" si="1039"/>
        <v>4</v>
      </c>
      <c r="N3652">
        <f t="shared" si="1040"/>
        <v>0</v>
      </c>
      <c r="O3652">
        <f t="shared" si="1041"/>
        <v>0</v>
      </c>
      <c r="P3652" s="52" t="str">
        <f t="shared" si="1042"/>
        <v>BOOKING.COM</v>
      </c>
      <c r="Q3652" s="52" t="str">
        <f t="shared" si="1043"/>
        <v>*JBS HOTELS</v>
      </c>
      <c r="R3652" s="52" t="str">
        <f t="shared" si="1044"/>
        <v>TOERKOOP REISBURO DE VEER</v>
      </c>
    </row>
    <row r="3653" spans="1:18" ht="15" customHeight="1">
      <c r="A3653" t="str">
        <f t="shared" si="1027"/>
        <v>JAPANWALA, SAAID</v>
      </c>
      <c r="B3653" t="str">
        <f t="shared" si="1028"/>
        <v>806-173018</v>
      </c>
      <c r="C3653">
        <f t="shared" si="1029"/>
        <v>93155045</v>
      </c>
      <c r="D3653" t="str">
        <f t="shared" si="1030"/>
        <v>Checked Out</v>
      </c>
      <c r="E3653" t="str">
        <f t="shared" si="1031"/>
        <v>CRS</v>
      </c>
      <c r="F3653" t="str">
        <f t="shared" si="1032"/>
        <v>RACK</v>
      </c>
      <c r="G3653" t="str">
        <f t="shared" si="1033"/>
        <v>SBK</v>
      </c>
      <c r="H3653">
        <f t="shared" si="1034"/>
        <v>105</v>
      </c>
      <c r="I3653">
        <f t="shared" si="1035"/>
        <v>42591</v>
      </c>
      <c r="J3653">
        <f t="shared" si="1036"/>
        <v>42595</v>
      </c>
      <c r="K3653" t="str">
        <f t="shared" si="1037"/>
        <v>NQQ1</v>
      </c>
      <c r="L3653">
        <f t="shared" si="1038"/>
        <v>115</v>
      </c>
      <c r="M3653">
        <f t="shared" si="1039"/>
        <v>4</v>
      </c>
      <c r="N3653">
        <f t="shared" si="1040"/>
        <v>0</v>
      </c>
      <c r="O3653">
        <f t="shared" si="1041"/>
        <v>0</v>
      </c>
      <c r="P3653" s="52" t="str">
        <f t="shared" si="1042"/>
        <v>BOOKING.COM</v>
      </c>
      <c r="Q3653" s="52" t="str">
        <f t="shared" si="1043"/>
        <v>*JBS HOTELS</v>
      </c>
      <c r="R3653" s="52" t="str">
        <f t="shared" si="1044"/>
        <v>TOERKOOP REISBURO DE VEER</v>
      </c>
    </row>
    <row r="3654" spans="1:18" ht="15" customHeight="1">
      <c r="A3654" t="str">
        <f t="shared" si="1027"/>
        <v>JAPANWALA, SAAID</v>
      </c>
      <c r="B3654" t="str">
        <f t="shared" si="1028"/>
        <v>806-173018</v>
      </c>
      <c r="C3654">
        <f t="shared" si="1029"/>
        <v>93155045</v>
      </c>
      <c r="D3654" t="str">
        <f t="shared" si="1030"/>
        <v>Checked Out</v>
      </c>
      <c r="E3654" t="str">
        <f t="shared" si="1031"/>
        <v>CRS</v>
      </c>
      <c r="F3654" t="str">
        <f t="shared" si="1032"/>
        <v>RACK</v>
      </c>
      <c r="G3654" t="str">
        <f t="shared" si="1033"/>
        <v>SBK</v>
      </c>
      <c r="H3654">
        <f t="shared" si="1034"/>
        <v>105</v>
      </c>
      <c r="I3654">
        <f t="shared" si="1035"/>
        <v>42591</v>
      </c>
      <c r="J3654">
        <f t="shared" si="1036"/>
        <v>42595</v>
      </c>
      <c r="K3654" t="str">
        <f t="shared" si="1037"/>
        <v>NQQ1</v>
      </c>
      <c r="L3654">
        <f t="shared" si="1038"/>
        <v>115</v>
      </c>
      <c r="M3654">
        <f t="shared" si="1039"/>
        <v>4</v>
      </c>
      <c r="N3654">
        <f t="shared" si="1040"/>
        <v>0</v>
      </c>
      <c r="O3654">
        <f t="shared" si="1041"/>
        <v>0</v>
      </c>
      <c r="P3654" s="52" t="str">
        <f t="shared" si="1042"/>
        <v>BOOKING.COM</v>
      </c>
      <c r="Q3654" s="52" t="str">
        <f t="shared" si="1043"/>
        <v>*JBS HOTELS</v>
      </c>
      <c r="R3654" s="52" t="str">
        <f t="shared" si="1044"/>
        <v>TOERKOOP REISBURO DE VEER</v>
      </c>
    </row>
    <row r="3655" spans="1:18" ht="15" customHeight="1">
      <c r="A3655" t="str">
        <f t="shared" si="1027"/>
        <v>JAPANWALA, SAAID</v>
      </c>
      <c r="B3655" t="str">
        <f t="shared" si="1028"/>
        <v>806-173018</v>
      </c>
      <c r="C3655">
        <f t="shared" si="1029"/>
        <v>93155045</v>
      </c>
      <c r="D3655" t="str">
        <f t="shared" si="1030"/>
        <v>Checked Out</v>
      </c>
      <c r="E3655" t="str">
        <f t="shared" si="1031"/>
        <v>CRS</v>
      </c>
      <c r="F3655" t="str">
        <f t="shared" si="1032"/>
        <v>RACK</v>
      </c>
      <c r="G3655" t="str">
        <f t="shared" si="1033"/>
        <v>SBK</v>
      </c>
      <c r="H3655">
        <f t="shared" si="1034"/>
        <v>105</v>
      </c>
      <c r="I3655">
        <f t="shared" si="1035"/>
        <v>42591</v>
      </c>
      <c r="J3655">
        <f t="shared" si="1036"/>
        <v>42595</v>
      </c>
      <c r="K3655" t="str">
        <f t="shared" si="1037"/>
        <v>NQQ1</v>
      </c>
      <c r="L3655">
        <f t="shared" si="1038"/>
        <v>115</v>
      </c>
      <c r="M3655">
        <f t="shared" si="1039"/>
        <v>4</v>
      </c>
      <c r="N3655">
        <f t="shared" si="1040"/>
        <v>0</v>
      </c>
      <c r="O3655">
        <f t="shared" si="1041"/>
        <v>0</v>
      </c>
      <c r="P3655" s="52" t="str">
        <f t="shared" si="1042"/>
        <v>BOOKING.COM</v>
      </c>
      <c r="Q3655" s="52" t="str">
        <f t="shared" si="1043"/>
        <v>*JBS HOTELS</v>
      </c>
      <c r="R3655" s="52" t="str">
        <f t="shared" si="1044"/>
        <v>TOERKOOP REISBURO DE VEER</v>
      </c>
    </row>
    <row r="3656" spans="1:18" ht="15" customHeight="1">
      <c r="A3656" t="str">
        <f t="shared" si="1027"/>
        <v>JAPANWALA, SAAID</v>
      </c>
      <c r="B3656" t="str">
        <f t="shared" si="1028"/>
        <v>806-173018</v>
      </c>
      <c r="C3656">
        <f t="shared" si="1029"/>
        <v>93155045</v>
      </c>
      <c r="D3656" t="str">
        <f t="shared" si="1030"/>
        <v>Checked Out</v>
      </c>
      <c r="E3656" t="str">
        <f t="shared" si="1031"/>
        <v>CRS</v>
      </c>
      <c r="F3656" t="str">
        <f t="shared" si="1032"/>
        <v>RACK</v>
      </c>
      <c r="G3656" t="str">
        <f t="shared" si="1033"/>
        <v>SBK</v>
      </c>
      <c r="H3656">
        <f t="shared" si="1034"/>
        <v>105</v>
      </c>
      <c r="I3656">
        <f t="shared" si="1035"/>
        <v>42591</v>
      </c>
      <c r="J3656">
        <f t="shared" si="1036"/>
        <v>42595</v>
      </c>
      <c r="K3656" t="str">
        <f t="shared" si="1037"/>
        <v>NQQ1</v>
      </c>
      <c r="L3656">
        <f t="shared" si="1038"/>
        <v>115</v>
      </c>
      <c r="M3656">
        <f t="shared" si="1039"/>
        <v>4</v>
      </c>
      <c r="N3656">
        <f t="shared" si="1040"/>
        <v>0</v>
      </c>
      <c r="O3656">
        <f t="shared" si="1041"/>
        <v>0</v>
      </c>
      <c r="P3656" s="52" t="str">
        <f t="shared" si="1042"/>
        <v>BOOKING.COM</v>
      </c>
      <c r="Q3656" s="52" t="str">
        <f t="shared" si="1043"/>
        <v>*JBS HOTELS</v>
      </c>
      <c r="R3656" s="52" t="str">
        <f t="shared" si="1044"/>
        <v>TOERKOOP REISBURO DE VEER</v>
      </c>
    </row>
    <row r="3657" spans="1:18" ht="15" customHeight="1">
      <c r="A3657" t="str">
        <f t="shared" si="1027"/>
        <v>JAPANWALA, SAAID</v>
      </c>
      <c r="B3657" t="str">
        <f t="shared" si="1028"/>
        <v>806-173018</v>
      </c>
      <c r="C3657">
        <f t="shared" si="1029"/>
        <v>93155045</v>
      </c>
      <c r="D3657" t="str">
        <f t="shared" si="1030"/>
        <v>Checked Out</v>
      </c>
      <c r="E3657" t="str">
        <f t="shared" si="1031"/>
        <v>CRS</v>
      </c>
      <c r="F3657" t="str">
        <f t="shared" si="1032"/>
        <v>RACK</v>
      </c>
      <c r="G3657" t="str">
        <f t="shared" si="1033"/>
        <v>SBK</v>
      </c>
      <c r="H3657">
        <f t="shared" si="1034"/>
        <v>105</v>
      </c>
      <c r="I3657">
        <f t="shared" si="1035"/>
        <v>42591</v>
      </c>
      <c r="J3657">
        <f t="shared" si="1036"/>
        <v>42595</v>
      </c>
      <c r="K3657" t="str">
        <f t="shared" si="1037"/>
        <v>NQQ1</v>
      </c>
      <c r="L3657">
        <f t="shared" si="1038"/>
        <v>115</v>
      </c>
      <c r="M3657">
        <f t="shared" si="1039"/>
        <v>4</v>
      </c>
      <c r="N3657">
        <f t="shared" si="1040"/>
        <v>0</v>
      </c>
      <c r="O3657">
        <f t="shared" si="1041"/>
        <v>0</v>
      </c>
      <c r="P3657" s="52" t="str">
        <f t="shared" si="1042"/>
        <v>BOOKING.COM</v>
      </c>
      <c r="Q3657" s="52" t="str">
        <f t="shared" si="1043"/>
        <v>*JBS HOTELS</v>
      </c>
      <c r="R3657" s="52" t="str">
        <f t="shared" si="1044"/>
        <v>TOERKOOP REISBURO DE VEER</v>
      </c>
    </row>
    <row r="3658" spans="1:18" ht="15" customHeight="1">
      <c r="A3658" t="str">
        <f t="shared" si="1027"/>
        <v>JAPANWALA, SAAID</v>
      </c>
      <c r="B3658" t="str">
        <f t="shared" si="1028"/>
        <v>806-173018</v>
      </c>
      <c r="C3658">
        <f t="shared" si="1029"/>
        <v>93155045</v>
      </c>
      <c r="D3658" t="str">
        <f t="shared" si="1030"/>
        <v>Checked Out</v>
      </c>
      <c r="E3658" t="str">
        <f t="shared" si="1031"/>
        <v>CRS</v>
      </c>
      <c r="F3658" t="str">
        <f t="shared" si="1032"/>
        <v>RACK</v>
      </c>
      <c r="G3658" t="str">
        <f t="shared" si="1033"/>
        <v>SBK</v>
      </c>
      <c r="H3658">
        <f t="shared" si="1034"/>
        <v>105</v>
      </c>
      <c r="I3658">
        <f t="shared" si="1035"/>
        <v>42591</v>
      </c>
      <c r="J3658">
        <f t="shared" si="1036"/>
        <v>42595</v>
      </c>
      <c r="K3658" t="str">
        <f t="shared" si="1037"/>
        <v>NQQ1</v>
      </c>
      <c r="L3658">
        <f t="shared" si="1038"/>
        <v>115</v>
      </c>
      <c r="M3658">
        <f t="shared" si="1039"/>
        <v>4</v>
      </c>
      <c r="N3658">
        <f t="shared" si="1040"/>
        <v>0</v>
      </c>
      <c r="O3658">
        <f t="shared" si="1041"/>
        <v>0</v>
      </c>
      <c r="P3658" s="52" t="str">
        <f t="shared" si="1042"/>
        <v>BOOKING.COM</v>
      </c>
      <c r="Q3658" s="52" t="str">
        <f t="shared" si="1043"/>
        <v>*JBS HOTELS</v>
      </c>
      <c r="R3658" s="52" t="str">
        <f t="shared" si="1044"/>
        <v>TOERKOOP REISBURO DE VEER</v>
      </c>
    </row>
    <row r="3659" spans="1:18" ht="15" customHeight="1">
      <c r="A3659" t="str">
        <f t="shared" si="1027"/>
        <v>JAPANWALA, SAAID</v>
      </c>
      <c r="B3659" t="str">
        <f t="shared" si="1028"/>
        <v>806-173018</v>
      </c>
      <c r="C3659">
        <f t="shared" si="1029"/>
        <v>93155045</v>
      </c>
      <c r="D3659" t="str">
        <f t="shared" si="1030"/>
        <v>Checked Out</v>
      </c>
      <c r="E3659" t="str">
        <f t="shared" si="1031"/>
        <v>CRS</v>
      </c>
      <c r="F3659" t="str">
        <f t="shared" si="1032"/>
        <v>RACK</v>
      </c>
      <c r="G3659" t="str">
        <f t="shared" si="1033"/>
        <v>SBK</v>
      </c>
      <c r="H3659">
        <f t="shared" si="1034"/>
        <v>105</v>
      </c>
      <c r="I3659">
        <f t="shared" si="1035"/>
        <v>42591</v>
      </c>
      <c r="J3659">
        <f t="shared" si="1036"/>
        <v>42595</v>
      </c>
      <c r="K3659" t="str">
        <f t="shared" si="1037"/>
        <v>NQQ1</v>
      </c>
      <c r="L3659">
        <f t="shared" si="1038"/>
        <v>115</v>
      </c>
      <c r="M3659">
        <f t="shared" si="1039"/>
        <v>4</v>
      </c>
      <c r="N3659">
        <f t="shared" si="1040"/>
        <v>0</v>
      </c>
      <c r="O3659">
        <f t="shared" si="1041"/>
        <v>0</v>
      </c>
      <c r="P3659" s="52" t="str">
        <f t="shared" si="1042"/>
        <v>BOOKING.COM</v>
      </c>
      <c r="Q3659" s="52" t="str">
        <f t="shared" si="1043"/>
        <v>*JBS HOTELS</v>
      </c>
      <c r="R3659" s="52" t="str">
        <f t="shared" si="1044"/>
        <v>TOERKOOP REISBURO DE VEER</v>
      </c>
    </row>
    <row r="3660" spans="1:18" ht="15" customHeight="1">
      <c r="A3660" t="str">
        <f t="shared" si="1027"/>
        <v>JAPANWALA, SAAID</v>
      </c>
      <c r="B3660" t="str">
        <f t="shared" si="1028"/>
        <v>806-173018</v>
      </c>
      <c r="C3660">
        <f t="shared" si="1029"/>
        <v>93155045</v>
      </c>
      <c r="D3660" t="str">
        <f t="shared" si="1030"/>
        <v>Checked Out</v>
      </c>
      <c r="E3660" t="str">
        <f t="shared" si="1031"/>
        <v>CRS</v>
      </c>
      <c r="F3660" t="str">
        <f t="shared" si="1032"/>
        <v>RACK</v>
      </c>
      <c r="G3660" t="str">
        <f t="shared" si="1033"/>
        <v>SBK</v>
      </c>
      <c r="H3660">
        <f t="shared" si="1034"/>
        <v>105</v>
      </c>
      <c r="I3660">
        <f t="shared" si="1035"/>
        <v>42591</v>
      </c>
      <c r="J3660">
        <f t="shared" si="1036"/>
        <v>42595</v>
      </c>
      <c r="K3660" t="str">
        <f t="shared" si="1037"/>
        <v>NQQ1</v>
      </c>
      <c r="L3660">
        <f t="shared" si="1038"/>
        <v>115</v>
      </c>
      <c r="M3660">
        <f t="shared" si="1039"/>
        <v>4</v>
      </c>
      <c r="N3660">
        <f t="shared" si="1040"/>
        <v>0</v>
      </c>
      <c r="O3660">
        <f t="shared" si="1041"/>
        <v>0</v>
      </c>
      <c r="P3660" s="52" t="str">
        <f t="shared" si="1042"/>
        <v>BOOKING.COM</v>
      </c>
      <c r="Q3660" s="52" t="str">
        <f t="shared" si="1043"/>
        <v>*JBS HOTELS</v>
      </c>
      <c r="R3660" s="52" t="str">
        <f t="shared" si="1044"/>
        <v>TOERKOOP REISBURO DE VEER</v>
      </c>
    </row>
    <row r="3661" spans="1:18" ht="15" customHeight="1">
      <c r="A3661" t="str">
        <f t="shared" si="1027"/>
        <v>JAPANWALA, SAAID</v>
      </c>
      <c r="B3661" t="str">
        <f t="shared" si="1028"/>
        <v>806-173018</v>
      </c>
      <c r="C3661">
        <f t="shared" si="1029"/>
        <v>93155045</v>
      </c>
      <c r="D3661" t="str">
        <f t="shared" si="1030"/>
        <v>Checked Out</v>
      </c>
      <c r="E3661" t="str">
        <f t="shared" si="1031"/>
        <v>CRS</v>
      </c>
      <c r="F3661" t="str">
        <f t="shared" si="1032"/>
        <v>RACK</v>
      </c>
      <c r="G3661" t="str">
        <f t="shared" si="1033"/>
        <v>SBK</v>
      </c>
      <c r="H3661">
        <f t="shared" si="1034"/>
        <v>105</v>
      </c>
      <c r="I3661">
        <f t="shared" si="1035"/>
        <v>42591</v>
      </c>
      <c r="J3661">
        <f t="shared" si="1036"/>
        <v>42595</v>
      </c>
      <c r="K3661" t="str">
        <f t="shared" si="1037"/>
        <v>NQQ1</v>
      </c>
      <c r="L3661">
        <f t="shared" si="1038"/>
        <v>115</v>
      </c>
      <c r="M3661">
        <f t="shared" si="1039"/>
        <v>4</v>
      </c>
      <c r="N3661">
        <f t="shared" si="1040"/>
        <v>0</v>
      </c>
      <c r="O3661">
        <f t="shared" si="1041"/>
        <v>0</v>
      </c>
      <c r="P3661" s="52" t="str">
        <f t="shared" si="1042"/>
        <v>BOOKING.COM</v>
      </c>
      <c r="Q3661" s="52" t="str">
        <f t="shared" si="1043"/>
        <v>*JBS HOTELS</v>
      </c>
      <c r="R3661" s="52" t="str">
        <f t="shared" si="1044"/>
        <v>TOERKOOP REISBURO DE VEER</v>
      </c>
    </row>
    <row r="3662" spans="1:18" ht="15" customHeight="1">
      <c r="A3662" t="str">
        <f t="shared" si="1027"/>
        <v>JAPANWALA, SAAID</v>
      </c>
      <c r="B3662" t="str">
        <f t="shared" si="1028"/>
        <v>806-173018</v>
      </c>
      <c r="C3662">
        <f t="shared" si="1029"/>
        <v>93155045</v>
      </c>
      <c r="D3662" t="str">
        <f t="shared" si="1030"/>
        <v>Checked Out</v>
      </c>
      <c r="E3662" t="str">
        <f t="shared" si="1031"/>
        <v>CRS</v>
      </c>
      <c r="F3662" t="str">
        <f t="shared" si="1032"/>
        <v>RACK</v>
      </c>
      <c r="G3662" t="str">
        <f t="shared" si="1033"/>
        <v>SBK</v>
      </c>
      <c r="H3662">
        <f t="shared" si="1034"/>
        <v>105</v>
      </c>
      <c r="I3662">
        <f t="shared" si="1035"/>
        <v>42591</v>
      </c>
      <c r="J3662">
        <f t="shared" si="1036"/>
        <v>42595</v>
      </c>
      <c r="K3662" t="str">
        <f t="shared" si="1037"/>
        <v>NQQ1</v>
      </c>
      <c r="L3662">
        <f t="shared" si="1038"/>
        <v>115</v>
      </c>
      <c r="M3662">
        <f t="shared" si="1039"/>
        <v>4</v>
      </c>
      <c r="N3662">
        <f t="shared" si="1040"/>
        <v>0</v>
      </c>
      <c r="O3662">
        <f t="shared" si="1041"/>
        <v>0</v>
      </c>
      <c r="P3662" s="52" t="str">
        <f t="shared" si="1042"/>
        <v>BOOKING.COM</v>
      </c>
      <c r="Q3662" s="52" t="str">
        <f t="shared" si="1043"/>
        <v>*JBS HOTELS</v>
      </c>
      <c r="R3662" s="52" t="str">
        <f t="shared" si="1044"/>
        <v>TOERKOOP REISBURO DE VEER</v>
      </c>
    </row>
    <row r="3663" spans="1:18" ht="15" customHeight="1">
      <c r="A3663" t="str">
        <f t="shared" si="1027"/>
        <v>JAPANWALA, SAAID</v>
      </c>
      <c r="B3663" t="str">
        <f t="shared" si="1028"/>
        <v>806-173018</v>
      </c>
      <c r="C3663">
        <f t="shared" si="1029"/>
        <v>93155045</v>
      </c>
      <c r="D3663" t="str">
        <f t="shared" si="1030"/>
        <v>Checked Out</v>
      </c>
      <c r="E3663" t="str">
        <f t="shared" si="1031"/>
        <v>CRS</v>
      </c>
      <c r="F3663" t="str">
        <f t="shared" si="1032"/>
        <v>RACK</v>
      </c>
      <c r="G3663" t="str">
        <f t="shared" si="1033"/>
        <v>SBK</v>
      </c>
      <c r="H3663">
        <f t="shared" si="1034"/>
        <v>105</v>
      </c>
      <c r="I3663">
        <f t="shared" si="1035"/>
        <v>42591</v>
      </c>
      <c r="J3663">
        <f t="shared" si="1036"/>
        <v>42595</v>
      </c>
      <c r="K3663" t="str">
        <f t="shared" si="1037"/>
        <v>NQQ1</v>
      </c>
      <c r="L3663">
        <f t="shared" si="1038"/>
        <v>115</v>
      </c>
      <c r="M3663">
        <f t="shared" si="1039"/>
        <v>4</v>
      </c>
      <c r="N3663">
        <f t="shared" si="1040"/>
        <v>0</v>
      </c>
      <c r="O3663">
        <f t="shared" si="1041"/>
        <v>0</v>
      </c>
      <c r="P3663" s="52" t="str">
        <f t="shared" si="1042"/>
        <v>BOOKING.COM</v>
      </c>
      <c r="Q3663" s="52" t="str">
        <f t="shared" si="1043"/>
        <v>*JBS HOTELS</v>
      </c>
      <c r="R3663" s="52" t="str">
        <f t="shared" si="1044"/>
        <v>TOERKOOP REISBURO DE VEER</v>
      </c>
    </row>
    <row r="3664" spans="1:18" ht="15" customHeight="1">
      <c r="A3664" t="str">
        <f t="shared" si="1027"/>
        <v>JAPANWALA, SAAID</v>
      </c>
      <c r="B3664" t="str">
        <f t="shared" si="1028"/>
        <v>806-173018</v>
      </c>
      <c r="C3664">
        <f t="shared" si="1029"/>
        <v>93155045</v>
      </c>
      <c r="D3664" t="str">
        <f t="shared" si="1030"/>
        <v>Checked Out</v>
      </c>
      <c r="E3664" t="str">
        <f t="shared" si="1031"/>
        <v>CRS</v>
      </c>
      <c r="F3664" t="str">
        <f t="shared" si="1032"/>
        <v>RACK</v>
      </c>
      <c r="G3664" t="str">
        <f t="shared" si="1033"/>
        <v>SBK</v>
      </c>
      <c r="H3664">
        <f t="shared" si="1034"/>
        <v>105</v>
      </c>
      <c r="I3664">
        <f t="shared" si="1035"/>
        <v>42591</v>
      </c>
      <c r="J3664">
        <f t="shared" si="1036"/>
        <v>42595</v>
      </c>
      <c r="K3664" t="str">
        <f t="shared" si="1037"/>
        <v>NQQ1</v>
      </c>
      <c r="L3664">
        <f t="shared" si="1038"/>
        <v>115</v>
      </c>
      <c r="M3664">
        <f t="shared" si="1039"/>
        <v>4</v>
      </c>
      <c r="N3664">
        <f t="shared" si="1040"/>
        <v>0</v>
      </c>
      <c r="O3664">
        <f t="shared" si="1041"/>
        <v>0</v>
      </c>
      <c r="P3664" s="52" t="str">
        <f t="shared" si="1042"/>
        <v>BOOKING.COM</v>
      </c>
      <c r="Q3664" s="52" t="str">
        <f t="shared" si="1043"/>
        <v>*JBS HOTELS</v>
      </c>
      <c r="R3664" s="52" t="str">
        <f t="shared" si="1044"/>
        <v>TOERKOOP REISBURO DE VEER</v>
      </c>
    </row>
    <row r="3665" spans="1:18" ht="15" customHeight="1">
      <c r="A3665" t="str">
        <f t="shared" si="1027"/>
        <v>JAPANWALA, SAAID</v>
      </c>
      <c r="B3665" t="str">
        <f t="shared" si="1028"/>
        <v>806-173018</v>
      </c>
      <c r="C3665">
        <f t="shared" si="1029"/>
        <v>93155045</v>
      </c>
      <c r="D3665" t="str">
        <f t="shared" si="1030"/>
        <v>Checked Out</v>
      </c>
      <c r="E3665" t="str">
        <f t="shared" si="1031"/>
        <v>CRS</v>
      </c>
      <c r="F3665" t="str">
        <f t="shared" si="1032"/>
        <v>RACK</v>
      </c>
      <c r="G3665" t="str">
        <f t="shared" si="1033"/>
        <v>SBK</v>
      </c>
      <c r="H3665">
        <f t="shared" si="1034"/>
        <v>105</v>
      </c>
      <c r="I3665">
        <f t="shared" si="1035"/>
        <v>42591</v>
      </c>
      <c r="J3665">
        <f t="shared" si="1036"/>
        <v>42595</v>
      </c>
      <c r="K3665" t="str">
        <f t="shared" si="1037"/>
        <v>NQQ1</v>
      </c>
      <c r="L3665">
        <f t="shared" si="1038"/>
        <v>115</v>
      </c>
      <c r="M3665">
        <f t="shared" si="1039"/>
        <v>4</v>
      </c>
      <c r="N3665">
        <f t="shared" si="1040"/>
        <v>0</v>
      </c>
      <c r="O3665">
        <f t="shared" si="1041"/>
        <v>0</v>
      </c>
      <c r="P3665" s="52" t="str">
        <f t="shared" si="1042"/>
        <v>BOOKING.COM</v>
      </c>
      <c r="Q3665" s="52" t="str">
        <f t="shared" si="1043"/>
        <v>*JBS HOTELS</v>
      </c>
      <c r="R3665" s="52" t="str">
        <f t="shared" si="1044"/>
        <v>TOERKOOP REISBURO DE VEER</v>
      </c>
    </row>
    <row r="3666" spans="1:18" ht="15" customHeight="1">
      <c r="A3666" t="str">
        <f t="shared" si="1027"/>
        <v>JAPANWALA, SAAID</v>
      </c>
      <c r="B3666" t="str">
        <f t="shared" si="1028"/>
        <v>806-173018</v>
      </c>
      <c r="C3666">
        <f t="shared" si="1029"/>
        <v>93155045</v>
      </c>
      <c r="D3666" t="str">
        <f t="shared" si="1030"/>
        <v>Checked Out</v>
      </c>
      <c r="E3666" t="str">
        <f t="shared" si="1031"/>
        <v>CRS</v>
      </c>
      <c r="F3666" t="str">
        <f t="shared" si="1032"/>
        <v>RACK</v>
      </c>
      <c r="G3666" t="str">
        <f t="shared" si="1033"/>
        <v>SBK</v>
      </c>
      <c r="H3666">
        <f t="shared" si="1034"/>
        <v>105</v>
      </c>
      <c r="I3666">
        <f t="shared" si="1035"/>
        <v>42591</v>
      </c>
      <c r="J3666">
        <f t="shared" si="1036"/>
        <v>42595</v>
      </c>
      <c r="K3666" t="str">
        <f t="shared" si="1037"/>
        <v>NQQ1</v>
      </c>
      <c r="L3666">
        <f t="shared" si="1038"/>
        <v>115</v>
      </c>
      <c r="M3666">
        <f t="shared" si="1039"/>
        <v>4</v>
      </c>
      <c r="N3666">
        <f t="shared" si="1040"/>
        <v>0</v>
      </c>
      <c r="O3666">
        <f t="shared" si="1041"/>
        <v>0</v>
      </c>
      <c r="P3666" s="52" t="str">
        <f t="shared" si="1042"/>
        <v>BOOKING.COM</v>
      </c>
      <c r="Q3666" s="52" t="str">
        <f t="shared" si="1043"/>
        <v>*JBS HOTELS</v>
      </c>
      <c r="R3666" s="52" t="str">
        <f t="shared" si="1044"/>
        <v>TOERKOOP REISBURO DE VEER</v>
      </c>
    </row>
    <row r="3667" spans="1:18" ht="15" customHeight="1">
      <c r="A3667" t="str">
        <f t="shared" si="1027"/>
        <v>JAPANWALA, SAAID</v>
      </c>
      <c r="B3667" t="str">
        <f t="shared" si="1028"/>
        <v>806-173018</v>
      </c>
      <c r="C3667">
        <f t="shared" si="1029"/>
        <v>93155045</v>
      </c>
      <c r="D3667" t="str">
        <f t="shared" si="1030"/>
        <v>Checked Out</v>
      </c>
      <c r="E3667" t="str">
        <f t="shared" si="1031"/>
        <v>CRS</v>
      </c>
      <c r="F3667" t="str">
        <f t="shared" si="1032"/>
        <v>RACK</v>
      </c>
      <c r="G3667" t="str">
        <f t="shared" si="1033"/>
        <v>SBK</v>
      </c>
      <c r="H3667">
        <f t="shared" si="1034"/>
        <v>105</v>
      </c>
      <c r="I3667">
        <f t="shared" si="1035"/>
        <v>42591</v>
      </c>
      <c r="J3667">
        <f t="shared" si="1036"/>
        <v>42595</v>
      </c>
      <c r="K3667" t="str">
        <f t="shared" si="1037"/>
        <v>NQQ1</v>
      </c>
      <c r="L3667">
        <f t="shared" si="1038"/>
        <v>115</v>
      </c>
      <c r="M3667">
        <f t="shared" si="1039"/>
        <v>4</v>
      </c>
      <c r="N3667">
        <f t="shared" si="1040"/>
        <v>0</v>
      </c>
      <c r="O3667">
        <f t="shared" si="1041"/>
        <v>0</v>
      </c>
      <c r="P3667" s="52" t="str">
        <f t="shared" si="1042"/>
        <v>BOOKING.COM</v>
      </c>
      <c r="Q3667" s="52" t="str">
        <f t="shared" si="1043"/>
        <v>*JBS HOTELS</v>
      </c>
      <c r="R3667" s="52" t="str">
        <f t="shared" si="1044"/>
        <v>TOERKOOP REISBURO DE VEER</v>
      </c>
    </row>
    <row r="3668" spans="1:18" ht="15" customHeight="1">
      <c r="A3668" t="str">
        <f t="shared" si="1027"/>
        <v>JAPANWALA, SAAID</v>
      </c>
      <c r="B3668" t="str">
        <f t="shared" si="1028"/>
        <v>806-173018</v>
      </c>
      <c r="C3668">
        <f t="shared" si="1029"/>
        <v>93155045</v>
      </c>
      <c r="D3668" t="str">
        <f t="shared" si="1030"/>
        <v>Checked Out</v>
      </c>
      <c r="E3668" t="str">
        <f t="shared" si="1031"/>
        <v>CRS</v>
      </c>
      <c r="F3668" t="str">
        <f t="shared" si="1032"/>
        <v>RACK</v>
      </c>
      <c r="G3668" t="str">
        <f t="shared" si="1033"/>
        <v>SBK</v>
      </c>
      <c r="H3668">
        <f t="shared" si="1034"/>
        <v>105</v>
      </c>
      <c r="I3668">
        <f t="shared" si="1035"/>
        <v>42591</v>
      </c>
      <c r="J3668">
        <f t="shared" si="1036"/>
        <v>42595</v>
      </c>
      <c r="K3668" t="str">
        <f t="shared" si="1037"/>
        <v>NQQ1</v>
      </c>
      <c r="L3668">
        <f t="shared" si="1038"/>
        <v>115</v>
      </c>
      <c r="M3668">
        <f t="shared" si="1039"/>
        <v>4</v>
      </c>
      <c r="N3668">
        <f t="shared" si="1040"/>
        <v>0</v>
      </c>
      <c r="O3668">
        <f t="shared" si="1041"/>
        <v>0</v>
      </c>
      <c r="P3668" s="52" t="str">
        <f t="shared" si="1042"/>
        <v>BOOKING.COM</v>
      </c>
      <c r="Q3668" s="52" t="str">
        <f t="shared" si="1043"/>
        <v>*JBS HOTELS</v>
      </c>
      <c r="R3668" s="52" t="str">
        <f t="shared" si="1044"/>
        <v>TOERKOOP REISBURO DE VEER</v>
      </c>
    </row>
    <row r="3669" spans="1:18" ht="15" customHeight="1">
      <c r="A3669" t="str">
        <f t="shared" si="1027"/>
        <v>JAPANWALA, SAAID</v>
      </c>
      <c r="B3669" t="str">
        <f t="shared" si="1028"/>
        <v>806-173018</v>
      </c>
      <c r="C3669">
        <f t="shared" si="1029"/>
        <v>93155045</v>
      </c>
      <c r="D3669" t="str">
        <f t="shared" si="1030"/>
        <v>Checked Out</v>
      </c>
      <c r="E3669" t="str">
        <f t="shared" si="1031"/>
        <v>CRS</v>
      </c>
      <c r="F3669" t="str">
        <f t="shared" si="1032"/>
        <v>RACK</v>
      </c>
      <c r="G3669" t="str">
        <f t="shared" si="1033"/>
        <v>SBK</v>
      </c>
      <c r="H3669">
        <f t="shared" si="1034"/>
        <v>105</v>
      </c>
      <c r="I3669">
        <f t="shared" si="1035"/>
        <v>42591</v>
      </c>
      <c r="J3669">
        <f t="shared" si="1036"/>
        <v>42595</v>
      </c>
      <c r="K3669" t="str">
        <f t="shared" si="1037"/>
        <v>NQQ1</v>
      </c>
      <c r="L3669">
        <f t="shared" si="1038"/>
        <v>115</v>
      </c>
      <c r="M3669">
        <f t="shared" si="1039"/>
        <v>4</v>
      </c>
      <c r="N3669">
        <f t="shared" si="1040"/>
        <v>0</v>
      </c>
      <c r="O3669">
        <f t="shared" si="1041"/>
        <v>0</v>
      </c>
      <c r="P3669" s="52" t="str">
        <f t="shared" si="1042"/>
        <v>BOOKING.COM</v>
      </c>
      <c r="Q3669" s="52" t="str">
        <f t="shared" si="1043"/>
        <v>*JBS HOTELS</v>
      </c>
      <c r="R3669" s="52" t="str">
        <f t="shared" si="1044"/>
        <v>TOERKOOP REISBURO DE VEER</v>
      </c>
    </row>
    <row r="3670" spans="1:18" ht="15" customHeight="1">
      <c r="A3670" t="str">
        <f t="shared" si="1027"/>
        <v>JAPANWALA, SAAID</v>
      </c>
      <c r="B3670" t="str">
        <f t="shared" si="1028"/>
        <v>806-173018</v>
      </c>
      <c r="C3670">
        <f t="shared" si="1029"/>
        <v>93155045</v>
      </c>
      <c r="D3670" t="str">
        <f t="shared" si="1030"/>
        <v>Checked Out</v>
      </c>
      <c r="E3670" t="str">
        <f t="shared" si="1031"/>
        <v>CRS</v>
      </c>
      <c r="F3670" t="str">
        <f t="shared" si="1032"/>
        <v>RACK</v>
      </c>
      <c r="G3670" t="str">
        <f t="shared" si="1033"/>
        <v>SBK</v>
      </c>
      <c r="H3670">
        <f t="shared" si="1034"/>
        <v>105</v>
      </c>
      <c r="I3670">
        <f t="shared" si="1035"/>
        <v>42591</v>
      </c>
      <c r="J3670">
        <f t="shared" si="1036"/>
        <v>42595</v>
      </c>
      <c r="K3670" t="str">
        <f t="shared" si="1037"/>
        <v>NQQ1</v>
      </c>
      <c r="L3670">
        <f t="shared" si="1038"/>
        <v>115</v>
      </c>
      <c r="M3670">
        <f t="shared" si="1039"/>
        <v>4</v>
      </c>
      <c r="N3670">
        <f t="shared" si="1040"/>
        <v>0</v>
      </c>
      <c r="O3670">
        <f t="shared" si="1041"/>
        <v>0</v>
      </c>
      <c r="P3670" s="52" t="str">
        <f t="shared" si="1042"/>
        <v>BOOKING.COM</v>
      </c>
      <c r="Q3670" s="52" t="str">
        <f t="shared" si="1043"/>
        <v>*JBS HOTELS</v>
      </c>
      <c r="R3670" s="52" t="str">
        <f t="shared" si="1044"/>
        <v>TOERKOOP REISBURO DE VEER</v>
      </c>
    </row>
    <row r="3671" spans="1:18" ht="15" customHeight="1">
      <c r="A3671" t="str">
        <f t="shared" si="1027"/>
        <v>JAPANWALA, SAAID</v>
      </c>
      <c r="B3671" t="str">
        <f t="shared" si="1028"/>
        <v>806-173018</v>
      </c>
      <c r="C3671">
        <f t="shared" si="1029"/>
        <v>93155045</v>
      </c>
      <c r="D3671" t="str">
        <f t="shared" si="1030"/>
        <v>Checked Out</v>
      </c>
      <c r="E3671" t="str">
        <f t="shared" si="1031"/>
        <v>CRS</v>
      </c>
      <c r="F3671" t="str">
        <f t="shared" si="1032"/>
        <v>RACK</v>
      </c>
      <c r="G3671" t="str">
        <f t="shared" si="1033"/>
        <v>SBK</v>
      </c>
      <c r="H3671">
        <f t="shared" si="1034"/>
        <v>105</v>
      </c>
      <c r="I3671">
        <f t="shared" si="1035"/>
        <v>42591</v>
      </c>
      <c r="J3671">
        <f t="shared" si="1036"/>
        <v>42595</v>
      </c>
      <c r="K3671" t="str">
        <f t="shared" si="1037"/>
        <v>NQQ1</v>
      </c>
      <c r="L3671">
        <f t="shared" si="1038"/>
        <v>115</v>
      </c>
      <c r="M3671">
        <f t="shared" si="1039"/>
        <v>4</v>
      </c>
      <c r="N3671">
        <f t="shared" si="1040"/>
        <v>0</v>
      </c>
      <c r="O3671">
        <f t="shared" si="1041"/>
        <v>0</v>
      </c>
      <c r="P3671" s="52" t="str">
        <f t="shared" si="1042"/>
        <v>BOOKING.COM</v>
      </c>
      <c r="Q3671" s="52" t="str">
        <f t="shared" si="1043"/>
        <v>*JBS HOTELS</v>
      </c>
      <c r="R3671" s="52" t="str">
        <f t="shared" si="1044"/>
        <v>TOERKOOP REISBURO DE VEER</v>
      </c>
    </row>
    <row r="3672" spans="1:18" ht="15" customHeight="1">
      <c r="A3672" t="str">
        <f t="shared" si="1027"/>
        <v>JAPANWALA, SAAID</v>
      </c>
      <c r="B3672" t="str">
        <f t="shared" si="1028"/>
        <v>806-173018</v>
      </c>
      <c r="C3672">
        <f t="shared" si="1029"/>
        <v>93155045</v>
      </c>
      <c r="D3672" t="str">
        <f t="shared" si="1030"/>
        <v>Checked Out</v>
      </c>
      <c r="E3672" t="str">
        <f t="shared" si="1031"/>
        <v>CRS</v>
      </c>
      <c r="F3672" t="str">
        <f t="shared" si="1032"/>
        <v>RACK</v>
      </c>
      <c r="G3672" t="str">
        <f t="shared" si="1033"/>
        <v>SBK</v>
      </c>
      <c r="H3672">
        <f t="shared" si="1034"/>
        <v>105</v>
      </c>
      <c r="I3672">
        <f t="shared" si="1035"/>
        <v>42591</v>
      </c>
      <c r="J3672">
        <f t="shared" si="1036"/>
        <v>42595</v>
      </c>
      <c r="K3672" t="str">
        <f t="shared" si="1037"/>
        <v>NQQ1</v>
      </c>
      <c r="L3672">
        <f t="shared" si="1038"/>
        <v>115</v>
      </c>
      <c r="M3672">
        <f t="shared" si="1039"/>
        <v>4</v>
      </c>
      <c r="N3672">
        <f t="shared" si="1040"/>
        <v>0</v>
      </c>
      <c r="O3672">
        <f t="shared" si="1041"/>
        <v>0</v>
      </c>
      <c r="P3672" s="52" t="str">
        <f t="shared" si="1042"/>
        <v>BOOKING.COM</v>
      </c>
      <c r="Q3672" s="52" t="str">
        <f t="shared" si="1043"/>
        <v>*JBS HOTELS</v>
      </c>
      <c r="R3672" s="52" t="str">
        <f t="shared" si="1044"/>
        <v>TOERKOOP REISBURO DE VEER</v>
      </c>
    </row>
    <row r="3673" spans="1:18" ht="15" customHeight="1">
      <c r="A3673" t="str">
        <f t="shared" si="1027"/>
        <v>JAPANWALA, SAAID</v>
      </c>
      <c r="B3673" t="str">
        <f t="shared" si="1028"/>
        <v>806-173018</v>
      </c>
      <c r="C3673">
        <f t="shared" si="1029"/>
        <v>93155045</v>
      </c>
      <c r="D3673" t="str">
        <f t="shared" si="1030"/>
        <v>Checked Out</v>
      </c>
      <c r="E3673" t="str">
        <f t="shared" si="1031"/>
        <v>CRS</v>
      </c>
      <c r="F3673" t="str">
        <f t="shared" si="1032"/>
        <v>RACK</v>
      </c>
      <c r="G3673" t="str">
        <f t="shared" si="1033"/>
        <v>SBK</v>
      </c>
      <c r="H3673">
        <f t="shared" si="1034"/>
        <v>105</v>
      </c>
      <c r="I3673">
        <f t="shared" si="1035"/>
        <v>42591</v>
      </c>
      <c r="J3673">
        <f t="shared" si="1036"/>
        <v>42595</v>
      </c>
      <c r="K3673" t="str">
        <f t="shared" si="1037"/>
        <v>NQQ1</v>
      </c>
      <c r="L3673">
        <f t="shared" si="1038"/>
        <v>115</v>
      </c>
      <c r="M3673">
        <f t="shared" si="1039"/>
        <v>4</v>
      </c>
      <c r="N3673">
        <f t="shared" si="1040"/>
        <v>0</v>
      </c>
      <c r="O3673">
        <f t="shared" si="1041"/>
        <v>0</v>
      </c>
      <c r="P3673" s="52" t="str">
        <f t="shared" si="1042"/>
        <v>BOOKING.COM</v>
      </c>
      <c r="Q3673" s="52" t="str">
        <f t="shared" si="1043"/>
        <v>*JBS HOTELS</v>
      </c>
      <c r="R3673" s="52" t="str">
        <f t="shared" si="1044"/>
        <v>TOERKOOP REISBURO DE VEER</v>
      </c>
    </row>
    <row r="3674" spans="1:18" ht="15" customHeight="1">
      <c r="A3674" t="str">
        <f t="shared" si="1027"/>
        <v>JAPANWALA, SAAID</v>
      </c>
      <c r="B3674" t="str">
        <f t="shared" si="1028"/>
        <v>806-173018</v>
      </c>
      <c r="C3674">
        <f t="shared" si="1029"/>
        <v>93155045</v>
      </c>
      <c r="D3674" t="str">
        <f t="shared" si="1030"/>
        <v>Checked Out</v>
      </c>
      <c r="E3674" t="str">
        <f t="shared" si="1031"/>
        <v>CRS</v>
      </c>
      <c r="F3674" t="str">
        <f t="shared" si="1032"/>
        <v>RACK</v>
      </c>
      <c r="G3674" t="str">
        <f t="shared" si="1033"/>
        <v>SBK</v>
      </c>
      <c r="H3674">
        <f t="shared" si="1034"/>
        <v>105</v>
      </c>
      <c r="I3674">
        <f t="shared" si="1035"/>
        <v>42591</v>
      </c>
      <c r="J3674">
        <f t="shared" si="1036"/>
        <v>42595</v>
      </c>
      <c r="K3674" t="str">
        <f t="shared" si="1037"/>
        <v>NQQ1</v>
      </c>
      <c r="L3674">
        <f t="shared" si="1038"/>
        <v>115</v>
      </c>
      <c r="M3674">
        <f t="shared" si="1039"/>
        <v>4</v>
      </c>
      <c r="N3674">
        <f t="shared" si="1040"/>
        <v>0</v>
      </c>
      <c r="O3674">
        <f t="shared" si="1041"/>
        <v>0</v>
      </c>
      <c r="P3674" s="52" t="str">
        <f t="shared" si="1042"/>
        <v>BOOKING.COM</v>
      </c>
      <c r="Q3674" s="52" t="str">
        <f t="shared" si="1043"/>
        <v>*JBS HOTELS</v>
      </c>
      <c r="R3674" s="52" t="str">
        <f t="shared" si="1044"/>
        <v>TOERKOOP REISBURO DE VEER</v>
      </c>
    </row>
    <row r="3675" spans="1:18" ht="15" customHeight="1">
      <c r="A3675" t="str">
        <f t="shared" si="1027"/>
        <v>JAPANWALA, SAAID</v>
      </c>
      <c r="B3675" t="str">
        <f t="shared" si="1028"/>
        <v>806-173018</v>
      </c>
      <c r="C3675">
        <f t="shared" si="1029"/>
        <v>93155045</v>
      </c>
      <c r="D3675" t="str">
        <f t="shared" si="1030"/>
        <v>Checked Out</v>
      </c>
      <c r="E3675" t="str">
        <f t="shared" si="1031"/>
        <v>CRS</v>
      </c>
      <c r="F3675" t="str">
        <f t="shared" si="1032"/>
        <v>RACK</v>
      </c>
      <c r="G3675" t="str">
        <f t="shared" si="1033"/>
        <v>SBK</v>
      </c>
      <c r="H3675">
        <f t="shared" si="1034"/>
        <v>105</v>
      </c>
      <c r="I3675">
        <f t="shared" si="1035"/>
        <v>42591</v>
      </c>
      <c r="J3675">
        <f t="shared" si="1036"/>
        <v>42595</v>
      </c>
      <c r="K3675" t="str">
        <f t="shared" si="1037"/>
        <v>NQQ1</v>
      </c>
      <c r="L3675">
        <f t="shared" si="1038"/>
        <v>115</v>
      </c>
      <c r="M3675">
        <f t="shared" si="1039"/>
        <v>4</v>
      </c>
      <c r="N3675">
        <f t="shared" si="1040"/>
        <v>0</v>
      </c>
      <c r="O3675">
        <f t="shared" si="1041"/>
        <v>0</v>
      </c>
      <c r="P3675" s="52" t="str">
        <f t="shared" si="1042"/>
        <v>BOOKING.COM</v>
      </c>
      <c r="Q3675" s="52" t="str">
        <f t="shared" si="1043"/>
        <v>*JBS HOTELS</v>
      </c>
      <c r="R3675" s="52" t="str">
        <f t="shared" si="1044"/>
        <v>TOERKOOP REISBURO DE VEER</v>
      </c>
    </row>
    <row r="3676" spans="1:18" ht="15" customHeight="1">
      <c r="A3676" t="str">
        <f t="shared" si="1027"/>
        <v>JAPANWALA, SAAID</v>
      </c>
      <c r="B3676" t="str">
        <f t="shared" si="1028"/>
        <v>806-173018</v>
      </c>
      <c r="C3676">
        <f t="shared" si="1029"/>
        <v>93155045</v>
      </c>
      <c r="D3676" t="str">
        <f t="shared" si="1030"/>
        <v>Checked Out</v>
      </c>
      <c r="E3676" t="str">
        <f t="shared" si="1031"/>
        <v>CRS</v>
      </c>
      <c r="F3676" t="str">
        <f t="shared" si="1032"/>
        <v>RACK</v>
      </c>
      <c r="G3676" t="str">
        <f t="shared" si="1033"/>
        <v>SBK</v>
      </c>
      <c r="H3676">
        <f t="shared" si="1034"/>
        <v>105</v>
      </c>
      <c r="I3676">
        <f t="shared" si="1035"/>
        <v>42591</v>
      </c>
      <c r="J3676">
        <f t="shared" si="1036"/>
        <v>42595</v>
      </c>
      <c r="K3676" t="str">
        <f t="shared" si="1037"/>
        <v>NQQ1</v>
      </c>
      <c r="L3676">
        <f t="shared" si="1038"/>
        <v>115</v>
      </c>
      <c r="M3676">
        <f t="shared" si="1039"/>
        <v>4</v>
      </c>
      <c r="N3676">
        <f t="shared" si="1040"/>
        <v>0</v>
      </c>
      <c r="O3676">
        <f t="shared" si="1041"/>
        <v>0</v>
      </c>
      <c r="P3676" s="52" t="str">
        <f t="shared" si="1042"/>
        <v>BOOKING.COM</v>
      </c>
      <c r="Q3676" s="52" t="str">
        <f t="shared" si="1043"/>
        <v>*JBS HOTELS</v>
      </c>
      <c r="R3676" s="52" t="str">
        <f t="shared" si="1044"/>
        <v>TOERKOOP REISBURO DE VEER</v>
      </c>
    </row>
    <row r="3677" spans="1:18" ht="15" customHeight="1">
      <c r="A3677" t="str">
        <f t="shared" ref="A3677:A3740" si="1045">A3676</f>
        <v>JAPANWALA, SAAID</v>
      </c>
      <c r="B3677" t="str">
        <f t="shared" ref="B3677:B3740" si="1046">B3676</f>
        <v>806-173018</v>
      </c>
      <c r="C3677">
        <f t="shared" ref="C3677:C3740" si="1047">C3676</f>
        <v>93155045</v>
      </c>
      <c r="D3677" t="str">
        <f t="shared" ref="D3677:D3740" si="1048">D3676</f>
        <v>Checked Out</v>
      </c>
      <c r="E3677" t="str">
        <f t="shared" ref="E3677:E3740" si="1049">E3676</f>
        <v>CRS</v>
      </c>
      <c r="F3677" t="str">
        <f t="shared" ref="F3677:F3740" si="1050">F3676</f>
        <v>RACK</v>
      </c>
      <c r="G3677" t="str">
        <f t="shared" ref="G3677:G3740" si="1051">G3676</f>
        <v>SBK</v>
      </c>
      <c r="H3677">
        <f t="shared" ref="H3677:H3740" si="1052">H3676</f>
        <v>105</v>
      </c>
      <c r="I3677">
        <f t="shared" ref="I3677:I3740" si="1053">I3676</f>
        <v>42591</v>
      </c>
      <c r="J3677">
        <f t="shared" ref="J3677:J3740" si="1054">J3676</f>
        <v>42595</v>
      </c>
      <c r="K3677" t="str">
        <f t="shared" ref="K3677:K3740" si="1055">K3676</f>
        <v>NQQ1</v>
      </c>
      <c r="L3677">
        <f t="shared" ref="L3677:L3740" si="1056">L3676</f>
        <v>115</v>
      </c>
      <c r="M3677">
        <f t="shared" ref="M3677:M3740" si="1057">M3676</f>
        <v>4</v>
      </c>
      <c r="N3677">
        <f t="shared" ref="N3677:N3740" si="1058">N3676</f>
        <v>0</v>
      </c>
      <c r="O3677">
        <f t="shared" ref="O3677:O3740" si="1059">O3676</f>
        <v>0</v>
      </c>
      <c r="P3677" s="52" t="str">
        <f t="shared" ref="P3677:P3740" si="1060">P3676</f>
        <v>BOOKING.COM</v>
      </c>
      <c r="Q3677" s="52" t="str">
        <f t="shared" ref="Q3677:Q3740" si="1061">Q3676</f>
        <v>*JBS HOTELS</v>
      </c>
      <c r="R3677" s="52" t="str">
        <f t="shared" ref="R3677:R3740" si="1062">R3676</f>
        <v>TOERKOOP REISBURO DE VEER</v>
      </c>
    </row>
    <row r="3678" spans="1:18" ht="15" customHeight="1">
      <c r="A3678" t="str">
        <f t="shared" si="1045"/>
        <v>JAPANWALA, SAAID</v>
      </c>
      <c r="B3678" t="str">
        <f t="shared" si="1046"/>
        <v>806-173018</v>
      </c>
      <c r="C3678">
        <f t="shared" si="1047"/>
        <v>93155045</v>
      </c>
      <c r="D3678" t="str">
        <f t="shared" si="1048"/>
        <v>Checked Out</v>
      </c>
      <c r="E3678" t="str">
        <f t="shared" si="1049"/>
        <v>CRS</v>
      </c>
      <c r="F3678" t="str">
        <f t="shared" si="1050"/>
        <v>RACK</v>
      </c>
      <c r="G3678" t="str">
        <f t="shared" si="1051"/>
        <v>SBK</v>
      </c>
      <c r="H3678">
        <f t="shared" si="1052"/>
        <v>105</v>
      </c>
      <c r="I3678">
        <f t="shared" si="1053"/>
        <v>42591</v>
      </c>
      <c r="J3678">
        <f t="shared" si="1054"/>
        <v>42595</v>
      </c>
      <c r="K3678" t="str">
        <f t="shared" si="1055"/>
        <v>NQQ1</v>
      </c>
      <c r="L3678">
        <f t="shared" si="1056"/>
        <v>115</v>
      </c>
      <c r="M3678">
        <f t="shared" si="1057"/>
        <v>4</v>
      </c>
      <c r="N3678">
        <f t="shared" si="1058"/>
        <v>0</v>
      </c>
      <c r="O3678">
        <f t="shared" si="1059"/>
        <v>0</v>
      </c>
      <c r="P3678" s="52" t="str">
        <f t="shared" si="1060"/>
        <v>BOOKING.COM</v>
      </c>
      <c r="Q3678" s="52" t="str">
        <f t="shared" si="1061"/>
        <v>*JBS HOTELS</v>
      </c>
      <c r="R3678" s="52" t="str">
        <f t="shared" si="1062"/>
        <v>TOERKOOP REISBURO DE VEER</v>
      </c>
    </row>
    <row r="3679" spans="1:18" ht="15" customHeight="1">
      <c r="A3679" t="str">
        <f t="shared" si="1045"/>
        <v>JAPANWALA, SAAID</v>
      </c>
      <c r="B3679" t="str">
        <f t="shared" si="1046"/>
        <v>806-173018</v>
      </c>
      <c r="C3679">
        <f t="shared" si="1047"/>
        <v>93155045</v>
      </c>
      <c r="D3679" t="str">
        <f t="shared" si="1048"/>
        <v>Checked Out</v>
      </c>
      <c r="E3679" t="str">
        <f t="shared" si="1049"/>
        <v>CRS</v>
      </c>
      <c r="F3679" t="str">
        <f t="shared" si="1050"/>
        <v>RACK</v>
      </c>
      <c r="G3679" t="str">
        <f t="shared" si="1051"/>
        <v>SBK</v>
      </c>
      <c r="H3679">
        <f t="shared" si="1052"/>
        <v>105</v>
      </c>
      <c r="I3679">
        <f t="shared" si="1053"/>
        <v>42591</v>
      </c>
      <c r="J3679">
        <f t="shared" si="1054"/>
        <v>42595</v>
      </c>
      <c r="K3679" t="str">
        <f t="shared" si="1055"/>
        <v>NQQ1</v>
      </c>
      <c r="L3679">
        <f t="shared" si="1056"/>
        <v>115</v>
      </c>
      <c r="M3679">
        <f t="shared" si="1057"/>
        <v>4</v>
      </c>
      <c r="N3679">
        <f t="shared" si="1058"/>
        <v>0</v>
      </c>
      <c r="O3679">
        <f t="shared" si="1059"/>
        <v>0</v>
      </c>
      <c r="P3679" s="52" t="str">
        <f t="shared" si="1060"/>
        <v>BOOKING.COM</v>
      </c>
      <c r="Q3679" s="52" t="str">
        <f t="shared" si="1061"/>
        <v>*JBS HOTELS</v>
      </c>
      <c r="R3679" s="52" t="str">
        <f t="shared" si="1062"/>
        <v>TOERKOOP REISBURO DE VEER</v>
      </c>
    </row>
    <row r="3680" spans="1:18" ht="15" customHeight="1">
      <c r="A3680" t="str">
        <f t="shared" si="1045"/>
        <v>JAPANWALA, SAAID</v>
      </c>
      <c r="B3680" t="str">
        <f t="shared" si="1046"/>
        <v>806-173018</v>
      </c>
      <c r="C3680">
        <f t="shared" si="1047"/>
        <v>93155045</v>
      </c>
      <c r="D3680" t="str">
        <f t="shared" si="1048"/>
        <v>Checked Out</v>
      </c>
      <c r="E3680" t="str">
        <f t="shared" si="1049"/>
        <v>CRS</v>
      </c>
      <c r="F3680" t="str">
        <f t="shared" si="1050"/>
        <v>RACK</v>
      </c>
      <c r="G3680" t="str">
        <f t="shared" si="1051"/>
        <v>SBK</v>
      </c>
      <c r="H3680">
        <f t="shared" si="1052"/>
        <v>105</v>
      </c>
      <c r="I3680">
        <f t="shared" si="1053"/>
        <v>42591</v>
      </c>
      <c r="J3680">
        <f t="shared" si="1054"/>
        <v>42595</v>
      </c>
      <c r="K3680" t="str">
        <f t="shared" si="1055"/>
        <v>NQQ1</v>
      </c>
      <c r="L3680">
        <f t="shared" si="1056"/>
        <v>115</v>
      </c>
      <c r="M3680">
        <f t="shared" si="1057"/>
        <v>4</v>
      </c>
      <c r="N3680">
        <f t="shared" si="1058"/>
        <v>0</v>
      </c>
      <c r="O3680">
        <f t="shared" si="1059"/>
        <v>0</v>
      </c>
      <c r="P3680" s="52" t="str">
        <f t="shared" si="1060"/>
        <v>BOOKING.COM</v>
      </c>
      <c r="Q3680" s="52" t="str">
        <f t="shared" si="1061"/>
        <v>*JBS HOTELS</v>
      </c>
      <c r="R3680" s="52" t="str">
        <f t="shared" si="1062"/>
        <v>TOERKOOP REISBURO DE VEER</v>
      </c>
    </row>
    <row r="3681" spans="1:18" ht="15" customHeight="1">
      <c r="A3681" t="str">
        <f t="shared" si="1045"/>
        <v>JAPANWALA, SAAID</v>
      </c>
      <c r="B3681" t="str">
        <f t="shared" si="1046"/>
        <v>806-173018</v>
      </c>
      <c r="C3681">
        <f t="shared" si="1047"/>
        <v>93155045</v>
      </c>
      <c r="D3681" t="str">
        <f t="shared" si="1048"/>
        <v>Checked Out</v>
      </c>
      <c r="E3681" t="str">
        <f t="shared" si="1049"/>
        <v>CRS</v>
      </c>
      <c r="F3681" t="str">
        <f t="shared" si="1050"/>
        <v>RACK</v>
      </c>
      <c r="G3681" t="str">
        <f t="shared" si="1051"/>
        <v>SBK</v>
      </c>
      <c r="H3681">
        <f t="shared" si="1052"/>
        <v>105</v>
      </c>
      <c r="I3681">
        <f t="shared" si="1053"/>
        <v>42591</v>
      </c>
      <c r="J3681">
        <f t="shared" si="1054"/>
        <v>42595</v>
      </c>
      <c r="K3681" t="str">
        <f t="shared" si="1055"/>
        <v>NQQ1</v>
      </c>
      <c r="L3681">
        <f t="shared" si="1056"/>
        <v>115</v>
      </c>
      <c r="M3681">
        <f t="shared" si="1057"/>
        <v>4</v>
      </c>
      <c r="N3681">
        <f t="shared" si="1058"/>
        <v>0</v>
      </c>
      <c r="O3681">
        <f t="shared" si="1059"/>
        <v>0</v>
      </c>
      <c r="P3681" s="52" t="str">
        <f t="shared" si="1060"/>
        <v>BOOKING.COM</v>
      </c>
      <c r="Q3681" s="52" t="str">
        <f t="shared" si="1061"/>
        <v>*JBS HOTELS</v>
      </c>
      <c r="R3681" s="52" t="str">
        <f t="shared" si="1062"/>
        <v>TOERKOOP REISBURO DE VEER</v>
      </c>
    </row>
    <row r="3682" spans="1:18" ht="15" customHeight="1">
      <c r="A3682" t="str">
        <f t="shared" si="1045"/>
        <v>JAPANWALA, SAAID</v>
      </c>
      <c r="B3682" t="str">
        <f t="shared" si="1046"/>
        <v>806-173018</v>
      </c>
      <c r="C3682">
        <f t="shared" si="1047"/>
        <v>93155045</v>
      </c>
      <c r="D3682" t="str">
        <f t="shared" si="1048"/>
        <v>Checked Out</v>
      </c>
      <c r="E3682" t="str">
        <f t="shared" si="1049"/>
        <v>CRS</v>
      </c>
      <c r="F3682" t="str">
        <f t="shared" si="1050"/>
        <v>RACK</v>
      </c>
      <c r="G3682" t="str">
        <f t="shared" si="1051"/>
        <v>SBK</v>
      </c>
      <c r="H3682">
        <f t="shared" si="1052"/>
        <v>105</v>
      </c>
      <c r="I3682">
        <f t="shared" si="1053"/>
        <v>42591</v>
      </c>
      <c r="J3682">
        <f t="shared" si="1054"/>
        <v>42595</v>
      </c>
      <c r="K3682" t="str">
        <f t="shared" si="1055"/>
        <v>NQQ1</v>
      </c>
      <c r="L3682">
        <f t="shared" si="1056"/>
        <v>115</v>
      </c>
      <c r="M3682">
        <f t="shared" si="1057"/>
        <v>4</v>
      </c>
      <c r="N3682">
        <f t="shared" si="1058"/>
        <v>0</v>
      </c>
      <c r="O3682">
        <f t="shared" si="1059"/>
        <v>0</v>
      </c>
      <c r="P3682" s="52" t="str">
        <f t="shared" si="1060"/>
        <v>BOOKING.COM</v>
      </c>
      <c r="Q3682" s="52" t="str">
        <f t="shared" si="1061"/>
        <v>*JBS HOTELS</v>
      </c>
      <c r="R3682" s="52" t="str">
        <f t="shared" si="1062"/>
        <v>TOERKOOP REISBURO DE VEER</v>
      </c>
    </row>
    <row r="3683" spans="1:18" ht="15" customHeight="1">
      <c r="A3683" t="str">
        <f t="shared" si="1045"/>
        <v>JAPANWALA, SAAID</v>
      </c>
      <c r="B3683" t="str">
        <f t="shared" si="1046"/>
        <v>806-173018</v>
      </c>
      <c r="C3683">
        <f t="shared" si="1047"/>
        <v>93155045</v>
      </c>
      <c r="D3683" t="str">
        <f t="shared" si="1048"/>
        <v>Checked Out</v>
      </c>
      <c r="E3683" t="str">
        <f t="shared" si="1049"/>
        <v>CRS</v>
      </c>
      <c r="F3683" t="str">
        <f t="shared" si="1050"/>
        <v>RACK</v>
      </c>
      <c r="G3683" t="str">
        <f t="shared" si="1051"/>
        <v>SBK</v>
      </c>
      <c r="H3683">
        <f t="shared" si="1052"/>
        <v>105</v>
      </c>
      <c r="I3683">
        <f t="shared" si="1053"/>
        <v>42591</v>
      </c>
      <c r="J3683">
        <f t="shared" si="1054"/>
        <v>42595</v>
      </c>
      <c r="K3683" t="str">
        <f t="shared" si="1055"/>
        <v>NQQ1</v>
      </c>
      <c r="L3683">
        <f t="shared" si="1056"/>
        <v>115</v>
      </c>
      <c r="M3683">
        <f t="shared" si="1057"/>
        <v>4</v>
      </c>
      <c r="N3683">
        <f t="shared" si="1058"/>
        <v>0</v>
      </c>
      <c r="O3683">
        <f t="shared" si="1059"/>
        <v>0</v>
      </c>
      <c r="P3683" s="52" t="str">
        <f t="shared" si="1060"/>
        <v>BOOKING.COM</v>
      </c>
      <c r="Q3683" s="52" t="str">
        <f t="shared" si="1061"/>
        <v>*JBS HOTELS</v>
      </c>
      <c r="R3683" s="52" t="str">
        <f t="shared" si="1062"/>
        <v>TOERKOOP REISBURO DE VEER</v>
      </c>
    </row>
    <row r="3684" spans="1:18" ht="15" customHeight="1">
      <c r="A3684" t="str">
        <f t="shared" si="1045"/>
        <v>JAPANWALA, SAAID</v>
      </c>
      <c r="B3684" t="str">
        <f t="shared" si="1046"/>
        <v>806-173018</v>
      </c>
      <c r="C3684">
        <f t="shared" si="1047"/>
        <v>93155045</v>
      </c>
      <c r="D3684" t="str">
        <f t="shared" si="1048"/>
        <v>Checked Out</v>
      </c>
      <c r="E3684" t="str">
        <f t="shared" si="1049"/>
        <v>CRS</v>
      </c>
      <c r="F3684" t="str">
        <f t="shared" si="1050"/>
        <v>RACK</v>
      </c>
      <c r="G3684" t="str">
        <f t="shared" si="1051"/>
        <v>SBK</v>
      </c>
      <c r="H3684">
        <f t="shared" si="1052"/>
        <v>105</v>
      </c>
      <c r="I3684">
        <f t="shared" si="1053"/>
        <v>42591</v>
      </c>
      <c r="J3684">
        <f t="shared" si="1054"/>
        <v>42595</v>
      </c>
      <c r="K3684" t="str">
        <f t="shared" si="1055"/>
        <v>NQQ1</v>
      </c>
      <c r="L3684">
        <f t="shared" si="1056"/>
        <v>115</v>
      </c>
      <c r="M3684">
        <f t="shared" si="1057"/>
        <v>4</v>
      </c>
      <c r="N3684">
        <f t="shared" si="1058"/>
        <v>0</v>
      </c>
      <c r="O3684">
        <f t="shared" si="1059"/>
        <v>0</v>
      </c>
      <c r="P3684" s="52" t="str">
        <f t="shared" si="1060"/>
        <v>BOOKING.COM</v>
      </c>
      <c r="Q3684" s="52" t="str">
        <f t="shared" si="1061"/>
        <v>*JBS HOTELS</v>
      </c>
      <c r="R3684" s="52" t="str">
        <f t="shared" si="1062"/>
        <v>TOERKOOP REISBURO DE VEER</v>
      </c>
    </row>
    <row r="3685" spans="1:18" ht="15" customHeight="1">
      <c r="A3685" t="str">
        <f t="shared" si="1045"/>
        <v>JAPANWALA, SAAID</v>
      </c>
      <c r="B3685" t="str">
        <f t="shared" si="1046"/>
        <v>806-173018</v>
      </c>
      <c r="C3685">
        <f t="shared" si="1047"/>
        <v>93155045</v>
      </c>
      <c r="D3685" t="str">
        <f t="shared" si="1048"/>
        <v>Checked Out</v>
      </c>
      <c r="E3685" t="str">
        <f t="shared" si="1049"/>
        <v>CRS</v>
      </c>
      <c r="F3685" t="str">
        <f t="shared" si="1050"/>
        <v>RACK</v>
      </c>
      <c r="G3685" t="str">
        <f t="shared" si="1051"/>
        <v>SBK</v>
      </c>
      <c r="H3685">
        <f t="shared" si="1052"/>
        <v>105</v>
      </c>
      <c r="I3685">
        <f t="shared" si="1053"/>
        <v>42591</v>
      </c>
      <c r="J3685">
        <f t="shared" si="1054"/>
        <v>42595</v>
      </c>
      <c r="K3685" t="str">
        <f t="shared" si="1055"/>
        <v>NQQ1</v>
      </c>
      <c r="L3685">
        <f t="shared" si="1056"/>
        <v>115</v>
      </c>
      <c r="M3685">
        <f t="shared" si="1057"/>
        <v>4</v>
      </c>
      <c r="N3685">
        <f t="shared" si="1058"/>
        <v>0</v>
      </c>
      <c r="O3685">
        <f t="shared" si="1059"/>
        <v>0</v>
      </c>
      <c r="P3685" s="52" t="str">
        <f t="shared" si="1060"/>
        <v>BOOKING.COM</v>
      </c>
      <c r="Q3685" s="52" t="str">
        <f t="shared" si="1061"/>
        <v>*JBS HOTELS</v>
      </c>
      <c r="R3685" s="52" t="str">
        <f t="shared" si="1062"/>
        <v>TOERKOOP REISBURO DE VEER</v>
      </c>
    </row>
    <row r="3686" spans="1:18" ht="15" customHeight="1">
      <c r="A3686" t="str">
        <f t="shared" si="1045"/>
        <v>JAPANWALA, SAAID</v>
      </c>
      <c r="B3686" t="str">
        <f t="shared" si="1046"/>
        <v>806-173018</v>
      </c>
      <c r="C3686">
        <f t="shared" si="1047"/>
        <v>93155045</v>
      </c>
      <c r="D3686" t="str">
        <f t="shared" si="1048"/>
        <v>Checked Out</v>
      </c>
      <c r="E3686" t="str">
        <f t="shared" si="1049"/>
        <v>CRS</v>
      </c>
      <c r="F3686" t="str">
        <f t="shared" si="1050"/>
        <v>RACK</v>
      </c>
      <c r="G3686" t="str">
        <f t="shared" si="1051"/>
        <v>SBK</v>
      </c>
      <c r="H3686">
        <f t="shared" si="1052"/>
        <v>105</v>
      </c>
      <c r="I3686">
        <f t="shared" si="1053"/>
        <v>42591</v>
      </c>
      <c r="J3686">
        <f t="shared" si="1054"/>
        <v>42595</v>
      </c>
      <c r="K3686" t="str">
        <f t="shared" si="1055"/>
        <v>NQQ1</v>
      </c>
      <c r="L3686">
        <f t="shared" si="1056"/>
        <v>115</v>
      </c>
      <c r="M3686">
        <f t="shared" si="1057"/>
        <v>4</v>
      </c>
      <c r="N3686">
        <f t="shared" si="1058"/>
        <v>0</v>
      </c>
      <c r="O3686">
        <f t="shared" si="1059"/>
        <v>0</v>
      </c>
      <c r="P3686" s="52" t="str">
        <f t="shared" si="1060"/>
        <v>BOOKING.COM</v>
      </c>
      <c r="Q3686" s="52" t="str">
        <f t="shared" si="1061"/>
        <v>*JBS HOTELS</v>
      </c>
      <c r="R3686" s="52" t="str">
        <f t="shared" si="1062"/>
        <v>TOERKOOP REISBURO DE VEER</v>
      </c>
    </row>
    <row r="3687" spans="1:18" ht="15" customHeight="1">
      <c r="A3687" t="str">
        <f t="shared" si="1045"/>
        <v>JAPANWALA, SAAID</v>
      </c>
      <c r="B3687" t="str">
        <f t="shared" si="1046"/>
        <v>806-173018</v>
      </c>
      <c r="C3687">
        <f t="shared" si="1047"/>
        <v>93155045</v>
      </c>
      <c r="D3687" t="str">
        <f t="shared" si="1048"/>
        <v>Checked Out</v>
      </c>
      <c r="E3687" t="str">
        <f t="shared" si="1049"/>
        <v>CRS</v>
      </c>
      <c r="F3687" t="str">
        <f t="shared" si="1050"/>
        <v>RACK</v>
      </c>
      <c r="G3687" t="str">
        <f t="shared" si="1051"/>
        <v>SBK</v>
      </c>
      <c r="H3687">
        <f t="shared" si="1052"/>
        <v>105</v>
      </c>
      <c r="I3687">
        <f t="shared" si="1053"/>
        <v>42591</v>
      </c>
      <c r="J3687">
        <f t="shared" si="1054"/>
        <v>42595</v>
      </c>
      <c r="K3687" t="str">
        <f t="shared" si="1055"/>
        <v>NQQ1</v>
      </c>
      <c r="L3687">
        <f t="shared" si="1056"/>
        <v>115</v>
      </c>
      <c r="M3687">
        <f t="shared" si="1057"/>
        <v>4</v>
      </c>
      <c r="N3687">
        <f t="shared" si="1058"/>
        <v>0</v>
      </c>
      <c r="O3687">
        <f t="shared" si="1059"/>
        <v>0</v>
      </c>
      <c r="P3687" s="52" t="str">
        <f t="shared" si="1060"/>
        <v>BOOKING.COM</v>
      </c>
      <c r="Q3687" s="52" t="str">
        <f t="shared" si="1061"/>
        <v>*JBS HOTELS</v>
      </c>
      <c r="R3687" s="52" t="str">
        <f t="shared" si="1062"/>
        <v>TOERKOOP REISBURO DE VEER</v>
      </c>
    </row>
    <row r="3688" spans="1:18" ht="15" customHeight="1">
      <c r="A3688" t="str">
        <f t="shared" si="1045"/>
        <v>JAPANWALA, SAAID</v>
      </c>
      <c r="B3688" t="str">
        <f t="shared" si="1046"/>
        <v>806-173018</v>
      </c>
      <c r="C3688">
        <f t="shared" si="1047"/>
        <v>93155045</v>
      </c>
      <c r="D3688" t="str">
        <f t="shared" si="1048"/>
        <v>Checked Out</v>
      </c>
      <c r="E3688" t="str">
        <f t="shared" si="1049"/>
        <v>CRS</v>
      </c>
      <c r="F3688" t="str">
        <f t="shared" si="1050"/>
        <v>RACK</v>
      </c>
      <c r="G3688" t="str">
        <f t="shared" si="1051"/>
        <v>SBK</v>
      </c>
      <c r="H3688">
        <f t="shared" si="1052"/>
        <v>105</v>
      </c>
      <c r="I3688">
        <f t="shared" si="1053"/>
        <v>42591</v>
      </c>
      <c r="J3688">
        <f t="shared" si="1054"/>
        <v>42595</v>
      </c>
      <c r="K3688" t="str">
        <f t="shared" si="1055"/>
        <v>NQQ1</v>
      </c>
      <c r="L3688">
        <f t="shared" si="1056"/>
        <v>115</v>
      </c>
      <c r="M3688">
        <f t="shared" si="1057"/>
        <v>4</v>
      </c>
      <c r="N3688">
        <f t="shared" si="1058"/>
        <v>0</v>
      </c>
      <c r="O3688">
        <f t="shared" si="1059"/>
        <v>0</v>
      </c>
      <c r="P3688" s="52" t="str">
        <f t="shared" si="1060"/>
        <v>BOOKING.COM</v>
      </c>
      <c r="Q3688" s="52" t="str">
        <f t="shared" si="1061"/>
        <v>*JBS HOTELS</v>
      </c>
      <c r="R3688" s="52" t="str">
        <f t="shared" si="1062"/>
        <v>TOERKOOP REISBURO DE VEER</v>
      </c>
    </row>
    <row r="3689" spans="1:18" ht="15" customHeight="1">
      <c r="A3689" t="str">
        <f t="shared" si="1045"/>
        <v>JAPANWALA, SAAID</v>
      </c>
      <c r="B3689" t="str">
        <f t="shared" si="1046"/>
        <v>806-173018</v>
      </c>
      <c r="C3689">
        <f t="shared" si="1047"/>
        <v>93155045</v>
      </c>
      <c r="D3689" t="str">
        <f t="shared" si="1048"/>
        <v>Checked Out</v>
      </c>
      <c r="E3689" t="str">
        <f t="shared" si="1049"/>
        <v>CRS</v>
      </c>
      <c r="F3689" t="str">
        <f t="shared" si="1050"/>
        <v>RACK</v>
      </c>
      <c r="G3689" t="str">
        <f t="shared" si="1051"/>
        <v>SBK</v>
      </c>
      <c r="H3689">
        <f t="shared" si="1052"/>
        <v>105</v>
      </c>
      <c r="I3689">
        <f t="shared" si="1053"/>
        <v>42591</v>
      </c>
      <c r="J3689">
        <f t="shared" si="1054"/>
        <v>42595</v>
      </c>
      <c r="K3689" t="str">
        <f t="shared" si="1055"/>
        <v>NQQ1</v>
      </c>
      <c r="L3689">
        <f t="shared" si="1056"/>
        <v>115</v>
      </c>
      <c r="M3689">
        <f t="shared" si="1057"/>
        <v>4</v>
      </c>
      <c r="N3689">
        <f t="shared" si="1058"/>
        <v>0</v>
      </c>
      <c r="O3689">
        <f t="shared" si="1059"/>
        <v>0</v>
      </c>
      <c r="P3689" s="52" t="str">
        <f t="shared" si="1060"/>
        <v>BOOKING.COM</v>
      </c>
      <c r="Q3689" s="52" t="str">
        <f t="shared" si="1061"/>
        <v>*JBS HOTELS</v>
      </c>
      <c r="R3689" s="52" t="str">
        <f t="shared" si="1062"/>
        <v>TOERKOOP REISBURO DE VEER</v>
      </c>
    </row>
    <row r="3690" spans="1:18" ht="15" customHeight="1">
      <c r="A3690" t="str">
        <f t="shared" si="1045"/>
        <v>JAPANWALA, SAAID</v>
      </c>
      <c r="B3690" t="str">
        <f t="shared" si="1046"/>
        <v>806-173018</v>
      </c>
      <c r="C3690">
        <f t="shared" si="1047"/>
        <v>93155045</v>
      </c>
      <c r="D3690" t="str">
        <f t="shared" si="1048"/>
        <v>Checked Out</v>
      </c>
      <c r="E3690" t="str">
        <f t="shared" si="1049"/>
        <v>CRS</v>
      </c>
      <c r="F3690" t="str">
        <f t="shared" si="1050"/>
        <v>RACK</v>
      </c>
      <c r="G3690" t="str">
        <f t="shared" si="1051"/>
        <v>SBK</v>
      </c>
      <c r="H3690">
        <f t="shared" si="1052"/>
        <v>105</v>
      </c>
      <c r="I3690">
        <f t="shared" si="1053"/>
        <v>42591</v>
      </c>
      <c r="J3690">
        <f t="shared" si="1054"/>
        <v>42595</v>
      </c>
      <c r="K3690" t="str">
        <f t="shared" si="1055"/>
        <v>NQQ1</v>
      </c>
      <c r="L3690">
        <f t="shared" si="1056"/>
        <v>115</v>
      </c>
      <c r="M3690">
        <f t="shared" si="1057"/>
        <v>4</v>
      </c>
      <c r="N3690">
        <f t="shared" si="1058"/>
        <v>0</v>
      </c>
      <c r="O3690">
        <f t="shared" si="1059"/>
        <v>0</v>
      </c>
      <c r="P3690" s="52" t="str">
        <f t="shared" si="1060"/>
        <v>BOOKING.COM</v>
      </c>
      <c r="Q3690" s="52" t="str">
        <f t="shared" si="1061"/>
        <v>*JBS HOTELS</v>
      </c>
      <c r="R3690" s="52" t="str">
        <f t="shared" si="1062"/>
        <v>TOERKOOP REISBURO DE VEER</v>
      </c>
    </row>
    <row r="3691" spans="1:18" ht="15" customHeight="1">
      <c r="A3691" t="str">
        <f t="shared" si="1045"/>
        <v>JAPANWALA, SAAID</v>
      </c>
      <c r="B3691" t="str">
        <f t="shared" si="1046"/>
        <v>806-173018</v>
      </c>
      <c r="C3691">
        <f t="shared" si="1047"/>
        <v>93155045</v>
      </c>
      <c r="D3691" t="str">
        <f t="shared" si="1048"/>
        <v>Checked Out</v>
      </c>
      <c r="E3691" t="str">
        <f t="shared" si="1049"/>
        <v>CRS</v>
      </c>
      <c r="F3691" t="str">
        <f t="shared" si="1050"/>
        <v>RACK</v>
      </c>
      <c r="G3691" t="str">
        <f t="shared" si="1051"/>
        <v>SBK</v>
      </c>
      <c r="H3691">
        <f t="shared" si="1052"/>
        <v>105</v>
      </c>
      <c r="I3691">
        <f t="shared" si="1053"/>
        <v>42591</v>
      </c>
      <c r="J3691">
        <f t="shared" si="1054"/>
        <v>42595</v>
      </c>
      <c r="K3691" t="str">
        <f t="shared" si="1055"/>
        <v>NQQ1</v>
      </c>
      <c r="L3691">
        <f t="shared" si="1056"/>
        <v>115</v>
      </c>
      <c r="M3691">
        <f t="shared" si="1057"/>
        <v>4</v>
      </c>
      <c r="N3691">
        <f t="shared" si="1058"/>
        <v>0</v>
      </c>
      <c r="O3691">
        <f t="shared" si="1059"/>
        <v>0</v>
      </c>
      <c r="P3691" s="52" t="str">
        <f t="shared" si="1060"/>
        <v>BOOKING.COM</v>
      </c>
      <c r="Q3691" s="52" t="str">
        <f t="shared" si="1061"/>
        <v>*JBS HOTELS</v>
      </c>
      <c r="R3691" s="52" t="str">
        <f t="shared" si="1062"/>
        <v>TOERKOOP REISBURO DE VEER</v>
      </c>
    </row>
    <row r="3692" spans="1:18" ht="15" customHeight="1">
      <c r="A3692" t="str">
        <f t="shared" si="1045"/>
        <v>JAPANWALA, SAAID</v>
      </c>
      <c r="B3692" t="str">
        <f t="shared" si="1046"/>
        <v>806-173018</v>
      </c>
      <c r="C3692">
        <f t="shared" si="1047"/>
        <v>93155045</v>
      </c>
      <c r="D3692" t="str">
        <f t="shared" si="1048"/>
        <v>Checked Out</v>
      </c>
      <c r="E3692" t="str">
        <f t="shared" si="1049"/>
        <v>CRS</v>
      </c>
      <c r="F3692" t="str">
        <f t="shared" si="1050"/>
        <v>RACK</v>
      </c>
      <c r="G3692" t="str">
        <f t="shared" si="1051"/>
        <v>SBK</v>
      </c>
      <c r="H3692">
        <f t="shared" si="1052"/>
        <v>105</v>
      </c>
      <c r="I3692">
        <f t="shared" si="1053"/>
        <v>42591</v>
      </c>
      <c r="J3692">
        <f t="shared" si="1054"/>
        <v>42595</v>
      </c>
      <c r="K3692" t="str">
        <f t="shared" si="1055"/>
        <v>NQQ1</v>
      </c>
      <c r="L3692">
        <f t="shared" si="1056"/>
        <v>115</v>
      </c>
      <c r="M3692">
        <f t="shared" si="1057"/>
        <v>4</v>
      </c>
      <c r="N3692">
        <f t="shared" si="1058"/>
        <v>0</v>
      </c>
      <c r="O3692">
        <f t="shared" si="1059"/>
        <v>0</v>
      </c>
      <c r="P3692" s="52" t="str">
        <f t="shared" si="1060"/>
        <v>BOOKING.COM</v>
      </c>
      <c r="Q3692" s="52" t="str">
        <f t="shared" si="1061"/>
        <v>*JBS HOTELS</v>
      </c>
      <c r="R3692" s="52" t="str">
        <f t="shared" si="1062"/>
        <v>TOERKOOP REISBURO DE VEER</v>
      </c>
    </row>
    <row r="3693" spans="1:18" ht="15" customHeight="1">
      <c r="A3693" t="str">
        <f t="shared" si="1045"/>
        <v>JAPANWALA, SAAID</v>
      </c>
      <c r="B3693" t="str">
        <f t="shared" si="1046"/>
        <v>806-173018</v>
      </c>
      <c r="C3693">
        <f t="shared" si="1047"/>
        <v>93155045</v>
      </c>
      <c r="D3693" t="str">
        <f t="shared" si="1048"/>
        <v>Checked Out</v>
      </c>
      <c r="E3693" t="str">
        <f t="shared" si="1049"/>
        <v>CRS</v>
      </c>
      <c r="F3693" t="str">
        <f t="shared" si="1050"/>
        <v>RACK</v>
      </c>
      <c r="G3693" t="str">
        <f t="shared" si="1051"/>
        <v>SBK</v>
      </c>
      <c r="H3693">
        <f t="shared" si="1052"/>
        <v>105</v>
      </c>
      <c r="I3693">
        <f t="shared" si="1053"/>
        <v>42591</v>
      </c>
      <c r="J3693">
        <f t="shared" si="1054"/>
        <v>42595</v>
      </c>
      <c r="K3693" t="str">
        <f t="shared" si="1055"/>
        <v>NQQ1</v>
      </c>
      <c r="L3693">
        <f t="shared" si="1056"/>
        <v>115</v>
      </c>
      <c r="M3693">
        <f t="shared" si="1057"/>
        <v>4</v>
      </c>
      <c r="N3693">
        <f t="shared" si="1058"/>
        <v>0</v>
      </c>
      <c r="O3693">
        <f t="shared" si="1059"/>
        <v>0</v>
      </c>
      <c r="P3693" s="52" t="str">
        <f t="shared" si="1060"/>
        <v>BOOKING.COM</v>
      </c>
      <c r="Q3693" s="52" t="str">
        <f t="shared" si="1061"/>
        <v>*JBS HOTELS</v>
      </c>
      <c r="R3693" s="52" t="str">
        <f t="shared" si="1062"/>
        <v>TOERKOOP REISBURO DE VEER</v>
      </c>
    </row>
    <row r="3694" spans="1:18" ht="15" customHeight="1">
      <c r="A3694" t="str">
        <f t="shared" si="1045"/>
        <v>JAPANWALA, SAAID</v>
      </c>
      <c r="B3694" t="str">
        <f t="shared" si="1046"/>
        <v>806-173018</v>
      </c>
      <c r="C3694">
        <f t="shared" si="1047"/>
        <v>93155045</v>
      </c>
      <c r="D3694" t="str">
        <f t="shared" si="1048"/>
        <v>Checked Out</v>
      </c>
      <c r="E3694" t="str">
        <f t="shared" si="1049"/>
        <v>CRS</v>
      </c>
      <c r="F3694" t="str">
        <f t="shared" si="1050"/>
        <v>RACK</v>
      </c>
      <c r="G3694" t="str">
        <f t="shared" si="1051"/>
        <v>SBK</v>
      </c>
      <c r="H3694">
        <f t="shared" si="1052"/>
        <v>105</v>
      </c>
      <c r="I3694">
        <f t="shared" si="1053"/>
        <v>42591</v>
      </c>
      <c r="J3694">
        <f t="shared" si="1054"/>
        <v>42595</v>
      </c>
      <c r="K3694" t="str">
        <f t="shared" si="1055"/>
        <v>NQQ1</v>
      </c>
      <c r="L3694">
        <f t="shared" si="1056"/>
        <v>115</v>
      </c>
      <c r="M3694">
        <f t="shared" si="1057"/>
        <v>4</v>
      </c>
      <c r="N3694">
        <f t="shared" si="1058"/>
        <v>0</v>
      </c>
      <c r="O3694">
        <f t="shared" si="1059"/>
        <v>0</v>
      </c>
      <c r="P3694" s="52" t="str">
        <f t="shared" si="1060"/>
        <v>BOOKING.COM</v>
      </c>
      <c r="Q3694" s="52" t="str">
        <f t="shared" si="1061"/>
        <v>*JBS HOTELS</v>
      </c>
      <c r="R3694" s="52" t="str">
        <f t="shared" si="1062"/>
        <v>TOERKOOP REISBURO DE VEER</v>
      </c>
    </row>
    <row r="3695" spans="1:18" ht="15" customHeight="1">
      <c r="A3695" t="str">
        <f t="shared" si="1045"/>
        <v>JAPANWALA, SAAID</v>
      </c>
      <c r="B3695" t="str">
        <f t="shared" si="1046"/>
        <v>806-173018</v>
      </c>
      <c r="C3695">
        <f t="shared" si="1047"/>
        <v>93155045</v>
      </c>
      <c r="D3695" t="str">
        <f t="shared" si="1048"/>
        <v>Checked Out</v>
      </c>
      <c r="E3695" t="str">
        <f t="shared" si="1049"/>
        <v>CRS</v>
      </c>
      <c r="F3695" t="str">
        <f t="shared" si="1050"/>
        <v>RACK</v>
      </c>
      <c r="G3695" t="str">
        <f t="shared" si="1051"/>
        <v>SBK</v>
      </c>
      <c r="H3695">
        <f t="shared" si="1052"/>
        <v>105</v>
      </c>
      <c r="I3695">
        <f t="shared" si="1053"/>
        <v>42591</v>
      </c>
      <c r="J3695">
        <f t="shared" si="1054"/>
        <v>42595</v>
      </c>
      <c r="K3695" t="str">
        <f t="shared" si="1055"/>
        <v>NQQ1</v>
      </c>
      <c r="L3695">
        <f t="shared" si="1056"/>
        <v>115</v>
      </c>
      <c r="M3695">
        <f t="shared" si="1057"/>
        <v>4</v>
      </c>
      <c r="N3695">
        <f t="shared" si="1058"/>
        <v>0</v>
      </c>
      <c r="O3695">
        <f t="shared" si="1059"/>
        <v>0</v>
      </c>
      <c r="P3695" s="52" t="str">
        <f t="shared" si="1060"/>
        <v>BOOKING.COM</v>
      </c>
      <c r="Q3695" s="52" t="str">
        <f t="shared" si="1061"/>
        <v>*JBS HOTELS</v>
      </c>
      <c r="R3695" s="52" t="str">
        <f t="shared" si="1062"/>
        <v>TOERKOOP REISBURO DE VEER</v>
      </c>
    </row>
    <row r="3696" spans="1:18" ht="15" customHeight="1">
      <c r="A3696" t="str">
        <f t="shared" si="1045"/>
        <v>JAPANWALA, SAAID</v>
      </c>
      <c r="B3696" t="str">
        <f t="shared" si="1046"/>
        <v>806-173018</v>
      </c>
      <c r="C3696">
        <f t="shared" si="1047"/>
        <v>93155045</v>
      </c>
      <c r="D3696" t="str">
        <f t="shared" si="1048"/>
        <v>Checked Out</v>
      </c>
      <c r="E3696" t="str">
        <f t="shared" si="1049"/>
        <v>CRS</v>
      </c>
      <c r="F3696" t="str">
        <f t="shared" si="1050"/>
        <v>RACK</v>
      </c>
      <c r="G3696" t="str">
        <f t="shared" si="1051"/>
        <v>SBK</v>
      </c>
      <c r="H3696">
        <f t="shared" si="1052"/>
        <v>105</v>
      </c>
      <c r="I3696">
        <f t="shared" si="1053"/>
        <v>42591</v>
      </c>
      <c r="J3696">
        <f t="shared" si="1054"/>
        <v>42595</v>
      </c>
      <c r="K3696" t="str">
        <f t="shared" si="1055"/>
        <v>NQQ1</v>
      </c>
      <c r="L3696">
        <f t="shared" si="1056"/>
        <v>115</v>
      </c>
      <c r="M3696">
        <f t="shared" si="1057"/>
        <v>4</v>
      </c>
      <c r="N3696">
        <f t="shared" si="1058"/>
        <v>0</v>
      </c>
      <c r="O3696">
        <f t="shared" si="1059"/>
        <v>0</v>
      </c>
      <c r="P3696" s="52" t="str">
        <f t="shared" si="1060"/>
        <v>BOOKING.COM</v>
      </c>
      <c r="Q3696" s="52" t="str">
        <f t="shared" si="1061"/>
        <v>*JBS HOTELS</v>
      </c>
      <c r="R3696" s="52" t="str">
        <f t="shared" si="1062"/>
        <v>TOERKOOP REISBURO DE VEER</v>
      </c>
    </row>
    <row r="3697" spans="1:18" ht="15" customHeight="1">
      <c r="A3697" t="str">
        <f t="shared" si="1045"/>
        <v>JAPANWALA, SAAID</v>
      </c>
      <c r="B3697" t="str">
        <f t="shared" si="1046"/>
        <v>806-173018</v>
      </c>
      <c r="C3697">
        <f t="shared" si="1047"/>
        <v>93155045</v>
      </c>
      <c r="D3697" t="str">
        <f t="shared" si="1048"/>
        <v>Checked Out</v>
      </c>
      <c r="E3697" t="str">
        <f t="shared" si="1049"/>
        <v>CRS</v>
      </c>
      <c r="F3697" t="str">
        <f t="shared" si="1050"/>
        <v>RACK</v>
      </c>
      <c r="G3697" t="str">
        <f t="shared" si="1051"/>
        <v>SBK</v>
      </c>
      <c r="H3697">
        <f t="shared" si="1052"/>
        <v>105</v>
      </c>
      <c r="I3697">
        <f t="shared" si="1053"/>
        <v>42591</v>
      </c>
      <c r="J3697">
        <f t="shared" si="1054"/>
        <v>42595</v>
      </c>
      <c r="K3697" t="str">
        <f t="shared" si="1055"/>
        <v>NQQ1</v>
      </c>
      <c r="L3697">
        <f t="shared" si="1056"/>
        <v>115</v>
      </c>
      <c r="M3697">
        <f t="shared" si="1057"/>
        <v>4</v>
      </c>
      <c r="N3697">
        <f t="shared" si="1058"/>
        <v>0</v>
      </c>
      <c r="O3697">
        <f t="shared" si="1059"/>
        <v>0</v>
      </c>
      <c r="P3697" s="52" t="str">
        <f t="shared" si="1060"/>
        <v>BOOKING.COM</v>
      </c>
      <c r="Q3697" s="52" t="str">
        <f t="shared" si="1061"/>
        <v>*JBS HOTELS</v>
      </c>
      <c r="R3697" s="52" t="str">
        <f t="shared" si="1062"/>
        <v>TOERKOOP REISBURO DE VEER</v>
      </c>
    </row>
    <row r="3698" spans="1:18" ht="15" customHeight="1">
      <c r="A3698" t="str">
        <f t="shared" si="1045"/>
        <v>JAPANWALA, SAAID</v>
      </c>
      <c r="B3698" t="str">
        <f t="shared" si="1046"/>
        <v>806-173018</v>
      </c>
      <c r="C3698">
        <f t="shared" si="1047"/>
        <v>93155045</v>
      </c>
      <c r="D3698" t="str">
        <f t="shared" si="1048"/>
        <v>Checked Out</v>
      </c>
      <c r="E3698" t="str">
        <f t="shared" si="1049"/>
        <v>CRS</v>
      </c>
      <c r="F3698" t="str">
        <f t="shared" si="1050"/>
        <v>RACK</v>
      </c>
      <c r="G3698" t="str">
        <f t="shared" si="1051"/>
        <v>SBK</v>
      </c>
      <c r="H3698">
        <f t="shared" si="1052"/>
        <v>105</v>
      </c>
      <c r="I3698">
        <f t="shared" si="1053"/>
        <v>42591</v>
      </c>
      <c r="J3698">
        <f t="shared" si="1054"/>
        <v>42595</v>
      </c>
      <c r="K3698" t="str">
        <f t="shared" si="1055"/>
        <v>NQQ1</v>
      </c>
      <c r="L3698">
        <f t="shared" si="1056"/>
        <v>115</v>
      </c>
      <c r="M3698">
        <f t="shared" si="1057"/>
        <v>4</v>
      </c>
      <c r="N3698">
        <f t="shared" si="1058"/>
        <v>0</v>
      </c>
      <c r="O3698">
        <f t="shared" si="1059"/>
        <v>0</v>
      </c>
      <c r="P3698" s="52" t="str">
        <f t="shared" si="1060"/>
        <v>BOOKING.COM</v>
      </c>
      <c r="Q3698" s="52" t="str">
        <f t="shared" si="1061"/>
        <v>*JBS HOTELS</v>
      </c>
      <c r="R3698" s="52" t="str">
        <f t="shared" si="1062"/>
        <v>TOERKOOP REISBURO DE VEER</v>
      </c>
    </row>
    <row r="3699" spans="1:18" ht="15" customHeight="1">
      <c r="A3699" t="str">
        <f t="shared" si="1045"/>
        <v>JAPANWALA, SAAID</v>
      </c>
      <c r="B3699" t="str">
        <f t="shared" si="1046"/>
        <v>806-173018</v>
      </c>
      <c r="C3699">
        <f t="shared" si="1047"/>
        <v>93155045</v>
      </c>
      <c r="D3699" t="str">
        <f t="shared" si="1048"/>
        <v>Checked Out</v>
      </c>
      <c r="E3699" t="str">
        <f t="shared" si="1049"/>
        <v>CRS</v>
      </c>
      <c r="F3699" t="str">
        <f t="shared" si="1050"/>
        <v>RACK</v>
      </c>
      <c r="G3699" t="str">
        <f t="shared" si="1051"/>
        <v>SBK</v>
      </c>
      <c r="H3699">
        <f t="shared" si="1052"/>
        <v>105</v>
      </c>
      <c r="I3699">
        <f t="shared" si="1053"/>
        <v>42591</v>
      </c>
      <c r="J3699">
        <f t="shared" si="1054"/>
        <v>42595</v>
      </c>
      <c r="K3699" t="str">
        <f t="shared" si="1055"/>
        <v>NQQ1</v>
      </c>
      <c r="L3699">
        <f t="shared" si="1056"/>
        <v>115</v>
      </c>
      <c r="M3699">
        <f t="shared" si="1057"/>
        <v>4</v>
      </c>
      <c r="N3699">
        <f t="shared" si="1058"/>
        <v>0</v>
      </c>
      <c r="O3699">
        <f t="shared" si="1059"/>
        <v>0</v>
      </c>
      <c r="P3699" s="52" t="str">
        <f t="shared" si="1060"/>
        <v>BOOKING.COM</v>
      </c>
      <c r="Q3699" s="52" t="str">
        <f t="shared" si="1061"/>
        <v>*JBS HOTELS</v>
      </c>
      <c r="R3699" s="52" t="str">
        <f t="shared" si="1062"/>
        <v>TOERKOOP REISBURO DE VEER</v>
      </c>
    </row>
    <row r="3700" spans="1:18" ht="15" customHeight="1">
      <c r="A3700" t="str">
        <f t="shared" si="1045"/>
        <v>JAPANWALA, SAAID</v>
      </c>
      <c r="B3700" t="str">
        <f t="shared" si="1046"/>
        <v>806-173018</v>
      </c>
      <c r="C3700">
        <f t="shared" si="1047"/>
        <v>93155045</v>
      </c>
      <c r="D3700" t="str">
        <f t="shared" si="1048"/>
        <v>Checked Out</v>
      </c>
      <c r="E3700" t="str">
        <f t="shared" si="1049"/>
        <v>CRS</v>
      </c>
      <c r="F3700" t="str">
        <f t="shared" si="1050"/>
        <v>RACK</v>
      </c>
      <c r="G3700" t="str">
        <f t="shared" si="1051"/>
        <v>SBK</v>
      </c>
      <c r="H3700">
        <f t="shared" si="1052"/>
        <v>105</v>
      </c>
      <c r="I3700">
        <f t="shared" si="1053"/>
        <v>42591</v>
      </c>
      <c r="J3700">
        <f t="shared" si="1054"/>
        <v>42595</v>
      </c>
      <c r="K3700" t="str">
        <f t="shared" si="1055"/>
        <v>NQQ1</v>
      </c>
      <c r="L3700">
        <f t="shared" si="1056"/>
        <v>115</v>
      </c>
      <c r="M3700">
        <f t="shared" si="1057"/>
        <v>4</v>
      </c>
      <c r="N3700">
        <f t="shared" si="1058"/>
        <v>0</v>
      </c>
      <c r="O3700">
        <f t="shared" si="1059"/>
        <v>0</v>
      </c>
      <c r="P3700" s="52" t="str">
        <f t="shared" si="1060"/>
        <v>BOOKING.COM</v>
      </c>
      <c r="Q3700" s="52" t="str">
        <f t="shared" si="1061"/>
        <v>*JBS HOTELS</v>
      </c>
      <c r="R3700" s="52" t="str">
        <f t="shared" si="1062"/>
        <v>TOERKOOP REISBURO DE VEER</v>
      </c>
    </row>
    <row r="3701" spans="1:18" ht="15" customHeight="1">
      <c r="A3701" t="str">
        <f t="shared" si="1045"/>
        <v>JAPANWALA, SAAID</v>
      </c>
      <c r="B3701" t="str">
        <f t="shared" si="1046"/>
        <v>806-173018</v>
      </c>
      <c r="C3701">
        <f t="shared" si="1047"/>
        <v>93155045</v>
      </c>
      <c r="D3701" t="str">
        <f t="shared" si="1048"/>
        <v>Checked Out</v>
      </c>
      <c r="E3701" t="str">
        <f t="shared" si="1049"/>
        <v>CRS</v>
      </c>
      <c r="F3701" t="str">
        <f t="shared" si="1050"/>
        <v>RACK</v>
      </c>
      <c r="G3701" t="str">
        <f t="shared" si="1051"/>
        <v>SBK</v>
      </c>
      <c r="H3701">
        <f t="shared" si="1052"/>
        <v>105</v>
      </c>
      <c r="I3701">
        <f t="shared" si="1053"/>
        <v>42591</v>
      </c>
      <c r="J3701">
        <f t="shared" si="1054"/>
        <v>42595</v>
      </c>
      <c r="K3701" t="str">
        <f t="shared" si="1055"/>
        <v>NQQ1</v>
      </c>
      <c r="L3701">
        <f t="shared" si="1056"/>
        <v>115</v>
      </c>
      <c r="M3701">
        <f t="shared" si="1057"/>
        <v>4</v>
      </c>
      <c r="N3701">
        <f t="shared" si="1058"/>
        <v>0</v>
      </c>
      <c r="O3701">
        <f t="shared" si="1059"/>
        <v>0</v>
      </c>
      <c r="P3701" s="52" t="str">
        <f t="shared" si="1060"/>
        <v>BOOKING.COM</v>
      </c>
      <c r="Q3701" s="52" t="str">
        <f t="shared" si="1061"/>
        <v>*JBS HOTELS</v>
      </c>
      <c r="R3701" s="52" t="str">
        <f t="shared" si="1062"/>
        <v>TOERKOOP REISBURO DE VEER</v>
      </c>
    </row>
    <row r="3702" spans="1:18" ht="15" customHeight="1">
      <c r="A3702" t="str">
        <f t="shared" si="1045"/>
        <v>JAPANWALA, SAAID</v>
      </c>
      <c r="B3702" t="str">
        <f t="shared" si="1046"/>
        <v>806-173018</v>
      </c>
      <c r="C3702">
        <f t="shared" si="1047"/>
        <v>93155045</v>
      </c>
      <c r="D3702" t="str">
        <f t="shared" si="1048"/>
        <v>Checked Out</v>
      </c>
      <c r="E3702" t="str">
        <f t="shared" si="1049"/>
        <v>CRS</v>
      </c>
      <c r="F3702" t="str">
        <f t="shared" si="1050"/>
        <v>RACK</v>
      </c>
      <c r="G3702" t="str">
        <f t="shared" si="1051"/>
        <v>SBK</v>
      </c>
      <c r="H3702">
        <f t="shared" si="1052"/>
        <v>105</v>
      </c>
      <c r="I3702">
        <f t="shared" si="1053"/>
        <v>42591</v>
      </c>
      <c r="J3702">
        <f t="shared" si="1054"/>
        <v>42595</v>
      </c>
      <c r="K3702" t="str">
        <f t="shared" si="1055"/>
        <v>NQQ1</v>
      </c>
      <c r="L3702">
        <f t="shared" si="1056"/>
        <v>115</v>
      </c>
      <c r="M3702">
        <f t="shared" si="1057"/>
        <v>4</v>
      </c>
      <c r="N3702">
        <f t="shared" si="1058"/>
        <v>0</v>
      </c>
      <c r="O3702">
        <f t="shared" si="1059"/>
        <v>0</v>
      </c>
      <c r="P3702" s="52" t="str">
        <f t="shared" si="1060"/>
        <v>BOOKING.COM</v>
      </c>
      <c r="Q3702" s="52" t="str">
        <f t="shared" si="1061"/>
        <v>*JBS HOTELS</v>
      </c>
      <c r="R3702" s="52" t="str">
        <f t="shared" si="1062"/>
        <v>TOERKOOP REISBURO DE VEER</v>
      </c>
    </row>
    <row r="3703" spans="1:18" ht="15" customHeight="1">
      <c r="A3703" t="str">
        <f t="shared" si="1045"/>
        <v>JAPANWALA, SAAID</v>
      </c>
      <c r="B3703" t="str">
        <f t="shared" si="1046"/>
        <v>806-173018</v>
      </c>
      <c r="C3703">
        <f t="shared" si="1047"/>
        <v>93155045</v>
      </c>
      <c r="D3703" t="str">
        <f t="shared" si="1048"/>
        <v>Checked Out</v>
      </c>
      <c r="E3703" t="str">
        <f t="shared" si="1049"/>
        <v>CRS</v>
      </c>
      <c r="F3703" t="str">
        <f t="shared" si="1050"/>
        <v>RACK</v>
      </c>
      <c r="G3703" t="str">
        <f t="shared" si="1051"/>
        <v>SBK</v>
      </c>
      <c r="H3703">
        <f t="shared" si="1052"/>
        <v>105</v>
      </c>
      <c r="I3703">
        <f t="shared" si="1053"/>
        <v>42591</v>
      </c>
      <c r="J3703">
        <f t="shared" si="1054"/>
        <v>42595</v>
      </c>
      <c r="K3703" t="str">
        <f t="shared" si="1055"/>
        <v>NQQ1</v>
      </c>
      <c r="L3703">
        <f t="shared" si="1056"/>
        <v>115</v>
      </c>
      <c r="M3703">
        <f t="shared" si="1057"/>
        <v>4</v>
      </c>
      <c r="N3703">
        <f t="shared" si="1058"/>
        <v>0</v>
      </c>
      <c r="O3703">
        <f t="shared" si="1059"/>
        <v>0</v>
      </c>
      <c r="P3703" s="52" t="str">
        <f t="shared" si="1060"/>
        <v>BOOKING.COM</v>
      </c>
      <c r="Q3703" s="52" t="str">
        <f t="shared" si="1061"/>
        <v>*JBS HOTELS</v>
      </c>
      <c r="R3703" s="52" t="str">
        <f t="shared" si="1062"/>
        <v>TOERKOOP REISBURO DE VEER</v>
      </c>
    </row>
    <row r="3704" spans="1:18" ht="15" customHeight="1">
      <c r="A3704" t="str">
        <f t="shared" si="1045"/>
        <v>JAPANWALA, SAAID</v>
      </c>
      <c r="B3704" t="str">
        <f t="shared" si="1046"/>
        <v>806-173018</v>
      </c>
      <c r="C3704">
        <f t="shared" si="1047"/>
        <v>93155045</v>
      </c>
      <c r="D3704" t="str">
        <f t="shared" si="1048"/>
        <v>Checked Out</v>
      </c>
      <c r="E3704" t="str">
        <f t="shared" si="1049"/>
        <v>CRS</v>
      </c>
      <c r="F3704" t="str">
        <f t="shared" si="1050"/>
        <v>RACK</v>
      </c>
      <c r="G3704" t="str">
        <f t="shared" si="1051"/>
        <v>SBK</v>
      </c>
      <c r="H3704">
        <f t="shared" si="1052"/>
        <v>105</v>
      </c>
      <c r="I3704">
        <f t="shared" si="1053"/>
        <v>42591</v>
      </c>
      <c r="J3704">
        <f t="shared" si="1054"/>
        <v>42595</v>
      </c>
      <c r="K3704" t="str">
        <f t="shared" si="1055"/>
        <v>NQQ1</v>
      </c>
      <c r="L3704">
        <f t="shared" si="1056"/>
        <v>115</v>
      </c>
      <c r="M3704">
        <f t="shared" si="1057"/>
        <v>4</v>
      </c>
      <c r="N3704">
        <f t="shared" si="1058"/>
        <v>0</v>
      </c>
      <c r="O3704">
        <f t="shared" si="1059"/>
        <v>0</v>
      </c>
      <c r="P3704" s="52" t="str">
        <f t="shared" si="1060"/>
        <v>BOOKING.COM</v>
      </c>
      <c r="Q3704" s="52" t="str">
        <f t="shared" si="1061"/>
        <v>*JBS HOTELS</v>
      </c>
      <c r="R3704" s="52" t="str">
        <f t="shared" si="1062"/>
        <v>TOERKOOP REISBURO DE VEER</v>
      </c>
    </row>
    <row r="3705" spans="1:18" ht="15" customHeight="1">
      <c r="A3705" t="str">
        <f t="shared" si="1045"/>
        <v>JAPANWALA, SAAID</v>
      </c>
      <c r="B3705" t="str">
        <f t="shared" si="1046"/>
        <v>806-173018</v>
      </c>
      <c r="C3705">
        <f t="shared" si="1047"/>
        <v>93155045</v>
      </c>
      <c r="D3705" t="str">
        <f t="shared" si="1048"/>
        <v>Checked Out</v>
      </c>
      <c r="E3705" t="str">
        <f t="shared" si="1049"/>
        <v>CRS</v>
      </c>
      <c r="F3705" t="str">
        <f t="shared" si="1050"/>
        <v>RACK</v>
      </c>
      <c r="G3705" t="str">
        <f t="shared" si="1051"/>
        <v>SBK</v>
      </c>
      <c r="H3705">
        <f t="shared" si="1052"/>
        <v>105</v>
      </c>
      <c r="I3705">
        <f t="shared" si="1053"/>
        <v>42591</v>
      </c>
      <c r="J3705">
        <f t="shared" si="1054"/>
        <v>42595</v>
      </c>
      <c r="K3705" t="str">
        <f t="shared" si="1055"/>
        <v>NQQ1</v>
      </c>
      <c r="L3705">
        <f t="shared" si="1056"/>
        <v>115</v>
      </c>
      <c r="M3705">
        <f t="shared" si="1057"/>
        <v>4</v>
      </c>
      <c r="N3705">
        <f t="shared" si="1058"/>
        <v>0</v>
      </c>
      <c r="O3705">
        <f t="shared" si="1059"/>
        <v>0</v>
      </c>
      <c r="P3705" s="52" t="str">
        <f t="shared" si="1060"/>
        <v>BOOKING.COM</v>
      </c>
      <c r="Q3705" s="52" t="str">
        <f t="shared" si="1061"/>
        <v>*JBS HOTELS</v>
      </c>
      <c r="R3705" s="52" t="str">
        <f t="shared" si="1062"/>
        <v>TOERKOOP REISBURO DE VEER</v>
      </c>
    </row>
    <row r="3706" spans="1:18" ht="15" customHeight="1">
      <c r="A3706" t="str">
        <f t="shared" si="1045"/>
        <v>JAPANWALA, SAAID</v>
      </c>
      <c r="B3706" t="str">
        <f t="shared" si="1046"/>
        <v>806-173018</v>
      </c>
      <c r="C3706">
        <f t="shared" si="1047"/>
        <v>93155045</v>
      </c>
      <c r="D3706" t="str">
        <f t="shared" si="1048"/>
        <v>Checked Out</v>
      </c>
      <c r="E3706" t="str">
        <f t="shared" si="1049"/>
        <v>CRS</v>
      </c>
      <c r="F3706" t="str">
        <f t="shared" si="1050"/>
        <v>RACK</v>
      </c>
      <c r="G3706" t="str">
        <f t="shared" si="1051"/>
        <v>SBK</v>
      </c>
      <c r="H3706">
        <f t="shared" si="1052"/>
        <v>105</v>
      </c>
      <c r="I3706">
        <f t="shared" si="1053"/>
        <v>42591</v>
      </c>
      <c r="J3706">
        <f t="shared" si="1054"/>
        <v>42595</v>
      </c>
      <c r="K3706" t="str">
        <f t="shared" si="1055"/>
        <v>NQQ1</v>
      </c>
      <c r="L3706">
        <f t="shared" si="1056"/>
        <v>115</v>
      </c>
      <c r="M3706">
        <f t="shared" si="1057"/>
        <v>4</v>
      </c>
      <c r="N3706">
        <f t="shared" si="1058"/>
        <v>0</v>
      </c>
      <c r="O3706">
        <f t="shared" si="1059"/>
        <v>0</v>
      </c>
      <c r="P3706" s="52" t="str">
        <f t="shared" si="1060"/>
        <v>BOOKING.COM</v>
      </c>
      <c r="Q3706" s="52" t="str">
        <f t="shared" si="1061"/>
        <v>*JBS HOTELS</v>
      </c>
      <c r="R3706" s="52" t="str">
        <f t="shared" si="1062"/>
        <v>TOERKOOP REISBURO DE VEER</v>
      </c>
    </row>
    <row r="3707" spans="1:18" ht="15" customHeight="1">
      <c r="A3707" t="str">
        <f t="shared" si="1045"/>
        <v>JAPANWALA, SAAID</v>
      </c>
      <c r="B3707" t="str">
        <f t="shared" si="1046"/>
        <v>806-173018</v>
      </c>
      <c r="C3707">
        <f t="shared" si="1047"/>
        <v>93155045</v>
      </c>
      <c r="D3707" t="str">
        <f t="shared" si="1048"/>
        <v>Checked Out</v>
      </c>
      <c r="E3707" t="str">
        <f t="shared" si="1049"/>
        <v>CRS</v>
      </c>
      <c r="F3707" t="str">
        <f t="shared" si="1050"/>
        <v>RACK</v>
      </c>
      <c r="G3707" t="str">
        <f t="shared" si="1051"/>
        <v>SBK</v>
      </c>
      <c r="H3707">
        <f t="shared" si="1052"/>
        <v>105</v>
      </c>
      <c r="I3707">
        <f t="shared" si="1053"/>
        <v>42591</v>
      </c>
      <c r="J3707">
        <f t="shared" si="1054"/>
        <v>42595</v>
      </c>
      <c r="K3707" t="str">
        <f t="shared" si="1055"/>
        <v>NQQ1</v>
      </c>
      <c r="L3707">
        <f t="shared" si="1056"/>
        <v>115</v>
      </c>
      <c r="M3707">
        <f t="shared" si="1057"/>
        <v>4</v>
      </c>
      <c r="N3707">
        <f t="shared" si="1058"/>
        <v>0</v>
      </c>
      <c r="O3707">
        <f t="shared" si="1059"/>
        <v>0</v>
      </c>
      <c r="P3707" s="52" t="str">
        <f t="shared" si="1060"/>
        <v>BOOKING.COM</v>
      </c>
      <c r="Q3707" s="52" t="str">
        <f t="shared" si="1061"/>
        <v>*JBS HOTELS</v>
      </c>
      <c r="R3707" s="52" t="str">
        <f t="shared" si="1062"/>
        <v>TOERKOOP REISBURO DE VEER</v>
      </c>
    </row>
    <row r="3708" spans="1:18" ht="15" customHeight="1">
      <c r="A3708" t="str">
        <f t="shared" si="1045"/>
        <v>JAPANWALA, SAAID</v>
      </c>
      <c r="B3708" t="str">
        <f t="shared" si="1046"/>
        <v>806-173018</v>
      </c>
      <c r="C3708">
        <f t="shared" si="1047"/>
        <v>93155045</v>
      </c>
      <c r="D3708" t="str">
        <f t="shared" si="1048"/>
        <v>Checked Out</v>
      </c>
      <c r="E3708" t="str">
        <f t="shared" si="1049"/>
        <v>CRS</v>
      </c>
      <c r="F3708" t="str">
        <f t="shared" si="1050"/>
        <v>RACK</v>
      </c>
      <c r="G3708" t="str">
        <f t="shared" si="1051"/>
        <v>SBK</v>
      </c>
      <c r="H3708">
        <f t="shared" si="1052"/>
        <v>105</v>
      </c>
      <c r="I3708">
        <f t="shared" si="1053"/>
        <v>42591</v>
      </c>
      <c r="J3708">
        <f t="shared" si="1054"/>
        <v>42595</v>
      </c>
      <c r="K3708" t="str">
        <f t="shared" si="1055"/>
        <v>NQQ1</v>
      </c>
      <c r="L3708">
        <f t="shared" si="1056"/>
        <v>115</v>
      </c>
      <c r="M3708">
        <f t="shared" si="1057"/>
        <v>4</v>
      </c>
      <c r="N3708">
        <f t="shared" si="1058"/>
        <v>0</v>
      </c>
      <c r="O3708">
        <f t="shared" si="1059"/>
        <v>0</v>
      </c>
      <c r="P3708" s="52" t="str">
        <f t="shared" si="1060"/>
        <v>BOOKING.COM</v>
      </c>
      <c r="Q3708" s="52" t="str">
        <f t="shared" si="1061"/>
        <v>*JBS HOTELS</v>
      </c>
      <c r="R3708" s="52" t="str">
        <f t="shared" si="1062"/>
        <v>TOERKOOP REISBURO DE VEER</v>
      </c>
    </row>
    <row r="3709" spans="1:18" ht="15" customHeight="1">
      <c r="A3709" t="str">
        <f t="shared" si="1045"/>
        <v>JAPANWALA, SAAID</v>
      </c>
      <c r="B3709" t="str">
        <f t="shared" si="1046"/>
        <v>806-173018</v>
      </c>
      <c r="C3709">
        <f t="shared" si="1047"/>
        <v>93155045</v>
      </c>
      <c r="D3709" t="str">
        <f t="shared" si="1048"/>
        <v>Checked Out</v>
      </c>
      <c r="E3709" t="str">
        <f t="shared" si="1049"/>
        <v>CRS</v>
      </c>
      <c r="F3709" t="str">
        <f t="shared" si="1050"/>
        <v>RACK</v>
      </c>
      <c r="G3709" t="str">
        <f t="shared" si="1051"/>
        <v>SBK</v>
      </c>
      <c r="H3709">
        <f t="shared" si="1052"/>
        <v>105</v>
      </c>
      <c r="I3709">
        <f t="shared" si="1053"/>
        <v>42591</v>
      </c>
      <c r="J3709">
        <f t="shared" si="1054"/>
        <v>42595</v>
      </c>
      <c r="K3709" t="str">
        <f t="shared" si="1055"/>
        <v>NQQ1</v>
      </c>
      <c r="L3709">
        <f t="shared" si="1056"/>
        <v>115</v>
      </c>
      <c r="M3709">
        <f t="shared" si="1057"/>
        <v>4</v>
      </c>
      <c r="N3709">
        <f t="shared" si="1058"/>
        <v>0</v>
      </c>
      <c r="O3709">
        <f t="shared" si="1059"/>
        <v>0</v>
      </c>
      <c r="P3709" s="52" t="str">
        <f t="shared" si="1060"/>
        <v>BOOKING.COM</v>
      </c>
      <c r="Q3709" s="52" t="str">
        <f t="shared" si="1061"/>
        <v>*JBS HOTELS</v>
      </c>
      <c r="R3709" s="52" t="str">
        <f t="shared" si="1062"/>
        <v>TOERKOOP REISBURO DE VEER</v>
      </c>
    </row>
    <row r="3710" spans="1:18" ht="15" customHeight="1">
      <c r="A3710" t="str">
        <f t="shared" si="1045"/>
        <v>JAPANWALA, SAAID</v>
      </c>
      <c r="B3710" t="str">
        <f t="shared" si="1046"/>
        <v>806-173018</v>
      </c>
      <c r="C3710">
        <f t="shared" si="1047"/>
        <v>93155045</v>
      </c>
      <c r="D3710" t="str">
        <f t="shared" si="1048"/>
        <v>Checked Out</v>
      </c>
      <c r="E3710" t="str">
        <f t="shared" si="1049"/>
        <v>CRS</v>
      </c>
      <c r="F3710" t="str">
        <f t="shared" si="1050"/>
        <v>RACK</v>
      </c>
      <c r="G3710" t="str">
        <f t="shared" si="1051"/>
        <v>SBK</v>
      </c>
      <c r="H3710">
        <f t="shared" si="1052"/>
        <v>105</v>
      </c>
      <c r="I3710">
        <f t="shared" si="1053"/>
        <v>42591</v>
      </c>
      <c r="J3710">
        <f t="shared" si="1054"/>
        <v>42595</v>
      </c>
      <c r="K3710" t="str">
        <f t="shared" si="1055"/>
        <v>NQQ1</v>
      </c>
      <c r="L3710">
        <f t="shared" si="1056"/>
        <v>115</v>
      </c>
      <c r="M3710">
        <f t="shared" si="1057"/>
        <v>4</v>
      </c>
      <c r="N3710">
        <f t="shared" si="1058"/>
        <v>0</v>
      </c>
      <c r="O3710">
        <f t="shared" si="1059"/>
        <v>0</v>
      </c>
      <c r="P3710" s="52" t="str">
        <f t="shared" si="1060"/>
        <v>BOOKING.COM</v>
      </c>
      <c r="Q3710" s="52" t="str">
        <f t="shared" si="1061"/>
        <v>*JBS HOTELS</v>
      </c>
      <c r="R3710" s="52" t="str">
        <f t="shared" si="1062"/>
        <v>TOERKOOP REISBURO DE VEER</v>
      </c>
    </row>
    <row r="3711" spans="1:18" ht="15" customHeight="1">
      <c r="A3711" t="str">
        <f t="shared" si="1045"/>
        <v>JAPANWALA, SAAID</v>
      </c>
      <c r="B3711" t="str">
        <f t="shared" si="1046"/>
        <v>806-173018</v>
      </c>
      <c r="C3711">
        <f t="shared" si="1047"/>
        <v>93155045</v>
      </c>
      <c r="D3711" t="str">
        <f t="shared" si="1048"/>
        <v>Checked Out</v>
      </c>
      <c r="E3711" t="str">
        <f t="shared" si="1049"/>
        <v>CRS</v>
      </c>
      <c r="F3711" t="str">
        <f t="shared" si="1050"/>
        <v>RACK</v>
      </c>
      <c r="G3711" t="str">
        <f t="shared" si="1051"/>
        <v>SBK</v>
      </c>
      <c r="H3711">
        <f t="shared" si="1052"/>
        <v>105</v>
      </c>
      <c r="I3711">
        <f t="shared" si="1053"/>
        <v>42591</v>
      </c>
      <c r="J3711">
        <f t="shared" si="1054"/>
        <v>42595</v>
      </c>
      <c r="K3711" t="str">
        <f t="shared" si="1055"/>
        <v>NQQ1</v>
      </c>
      <c r="L3711">
        <f t="shared" si="1056"/>
        <v>115</v>
      </c>
      <c r="M3711">
        <f t="shared" si="1057"/>
        <v>4</v>
      </c>
      <c r="N3711">
        <f t="shared" si="1058"/>
        <v>0</v>
      </c>
      <c r="O3711">
        <f t="shared" si="1059"/>
        <v>0</v>
      </c>
      <c r="P3711" s="52" t="str">
        <f t="shared" si="1060"/>
        <v>BOOKING.COM</v>
      </c>
      <c r="Q3711" s="52" t="str">
        <f t="shared" si="1061"/>
        <v>*JBS HOTELS</v>
      </c>
      <c r="R3711" s="52" t="str">
        <f t="shared" si="1062"/>
        <v>TOERKOOP REISBURO DE VEER</v>
      </c>
    </row>
    <row r="3712" spans="1:18" ht="15" customHeight="1">
      <c r="A3712" t="str">
        <f t="shared" si="1045"/>
        <v>JAPANWALA, SAAID</v>
      </c>
      <c r="B3712" t="str">
        <f t="shared" si="1046"/>
        <v>806-173018</v>
      </c>
      <c r="C3712">
        <f t="shared" si="1047"/>
        <v>93155045</v>
      </c>
      <c r="D3712" t="str">
        <f t="shared" si="1048"/>
        <v>Checked Out</v>
      </c>
      <c r="E3712" t="str">
        <f t="shared" si="1049"/>
        <v>CRS</v>
      </c>
      <c r="F3712" t="str">
        <f t="shared" si="1050"/>
        <v>RACK</v>
      </c>
      <c r="G3712" t="str">
        <f t="shared" si="1051"/>
        <v>SBK</v>
      </c>
      <c r="H3712">
        <f t="shared" si="1052"/>
        <v>105</v>
      </c>
      <c r="I3712">
        <f t="shared" si="1053"/>
        <v>42591</v>
      </c>
      <c r="J3712">
        <f t="shared" si="1054"/>
        <v>42595</v>
      </c>
      <c r="K3712" t="str">
        <f t="shared" si="1055"/>
        <v>NQQ1</v>
      </c>
      <c r="L3712">
        <f t="shared" si="1056"/>
        <v>115</v>
      </c>
      <c r="M3712">
        <f t="shared" si="1057"/>
        <v>4</v>
      </c>
      <c r="N3712">
        <f t="shared" si="1058"/>
        <v>0</v>
      </c>
      <c r="O3712">
        <f t="shared" si="1059"/>
        <v>0</v>
      </c>
      <c r="P3712" s="52" t="str">
        <f t="shared" si="1060"/>
        <v>BOOKING.COM</v>
      </c>
      <c r="Q3712" s="52" t="str">
        <f t="shared" si="1061"/>
        <v>*JBS HOTELS</v>
      </c>
      <c r="R3712" s="52" t="str">
        <f t="shared" si="1062"/>
        <v>TOERKOOP REISBURO DE VEER</v>
      </c>
    </row>
    <row r="3713" spans="1:18" ht="15" customHeight="1">
      <c r="A3713" t="str">
        <f t="shared" si="1045"/>
        <v>JAPANWALA, SAAID</v>
      </c>
      <c r="B3713" t="str">
        <f t="shared" si="1046"/>
        <v>806-173018</v>
      </c>
      <c r="C3713">
        <f t="shared" si="1047"/>
        <v>93155045</v>
      </c>
      <c r="D3713" t="str">
        <f t="shared" si="1048"/>
        <v>Checked Out</v>
      </c>
      <c r="E3713" t="str">
        <f t="shared" si="1049"/>
        <v>CRS</v>
      </c>
      <c r="F3713" t="str">
        <f t="shared" si="1050"/>
        <v>RACK</v>
      </c>
      <c r="G3713" t="str">
        <f t="shared" si="1051"/>
        <v>SBK</v>
      </c>
      <c r="H3713">
        <f t="shared" si="1052"/>
        <v>105</v>
      </c>
      <c r="I3713">
        <f t="shared" si="1053"/>
        <v>42591</v>
      </c>
      <c r="J3713">
        <f t="shared" si="1054"/>
        <v>42595</v>
      </c>
      <c r="K3713" t="str">
        <f t="shared" si="1055"/>
        <v>NQQ1</v>
      </c>
      <c r="L3713">
        <f t="shared" si="1056"/>
        <v>115</v>
      </c>
      <c r="M3713">
        <f t="shared" si="1057"/>
        <v>4</v>
      </c>
      <c r="N3713">
        <f t="shared" si="1058"/>
        <v>0</v>
      </c>
      <c r="O3713">
        <f t="shared" si="1059"/>
        <v>0</v>
      </c>
      <c r="P3713" s="52" t="str">
        <f t="shared" si="1060"/>
        <v>BOOKING.COM</v>
      </c>
      <c r="Q3713" s="52" t="str">
        <f t="shared" si="1061"/>
        <v>*JBS HOTELS</v>
      </c>
      <c r="R3713" s="52" t="str">
        <f t="shared" si="1062"/>
        <v>TOERKOOP REISBURO DE VEER</v>
      </c>
    </row>
    <row r="3714" spans="1:18" ht="15" customHeight="1">
      <c r="A3714" t="str">
        <f t="shared" si="1045"/>
        <v>JAPANWALA, SAAID</v>
      </c>
      <c r="B3714" t="str">
        <f t="shared" si="1046"/>
        <v>806-173018</v>
      </c>
      <c r="C3714">
        <f t="shared" si="1047"/>
        <v>93155045</v>
      </c>
      <c r="D3714" t="str">
        <f t="shared" si="1048"/>
        <v>Checked Out</v>
      </c>
      <c r="E3714" t="str">
        <f t="shared" si="1049"/>
        <v>CRS</v>
      </c>
      <c r="F3714" t="str">
        <f t="shared" si="1050"/>
        <v>RACK</v>
      </c>
      <c r="G3714" t="str">
        <f t="shared" si="1051"/>
        <v>SBK</v>
      </c>
      <c r="H3714">
        <f t="shared" si="1052"/>
        <v>105</v>
      </c>
      <c r="I3714">
        <f t="shared" si="1053"/>
        <v>42591</v>
      </c>
      <c r="J3714">
        <f t="shared" si="1054"/>
        <v>42595</v>
      </c>
      <c r="K3714" t="str">
        <f t="shared" si="1055"/>
        <v>NQQ1</v>
      </c>
      <c r="L3714">
        <f t="shared" si="1056"/>
        <v>115</v>
      </c>
      <c r="M3714">
        <f t="shared" si="1057"/>
        <v>4</v>
      </c>
      <c r="N3714">
        <f t="shared" si="1058"/>
        <v>0</v>
      </c>
      <c r="O3714">
        <f t="shared" si="1059"/>
        <v>0</v>
      </c>
      <c r="P3714" s="52" t="str">
        <f t="shared" si="1060"/>
        <v>BOOKING.COM</v>
      </c>
      <c r="Q3714" s="52" t="str">
        <f t="shared" si="1061"/>
        <v>*JBS HOTELS</v>
      </c>
      <c r="R3714" s="52" t="str">
        <f t="shared" si="1062"/>
        <v>TOERKOOP REISBURO DE VEER</v>
      </c>
    </row>
    <row r="3715" spans="1:18" ht="15" customHeight="1">
      <c r="A3715" t="str">
        <f t="shared" si="1045"/>
        <v>JAPANWALA, SAAID</v>
      </c>
      <c r="B3715" t="str">
        <f t="shared" si="1046"/>
        <v>806-173018</v>
      </c>
      <c r="C3715">
        <f t="shared" si="1047"/>
        <v>93155045</v>
      </c>
      <c r="D3715" t="str">
        <f t="shared" si="1048"/>
        <v>Checked Out</v>
      </c>
      <c r="E3715" t="str">
        <f t="shared" si="1049"/>
        <v>CRS</v>
      </c>
      <c r="F3715" t="str">
        <f t="shared" si="1050"/>
        <v>RACK</v>
      </c>
      <c r="G3715" t="str">
        <f t="shared" si="1051"/>
        <v>SBK</v>
      </c>
      <c r="H3715">
        <f t="shared" si="1052"/>
        <v>105</v>
      </c>
      <c r="I3715">
        <f t="shared" si="1053"/>
        <v>42591</v>
      </c>
      <c r="J3715">
        <f t="shared" si="1054"/>
        <v>42595</v>
      </c>
      <c r="K3715" t="str">
        <f t="shared" si="1055"/>
        <v>NQQ1</v>
      </c>
      <c r="L3715">
        <f t="shared" si="1056"/>
        <v>115</v>
      </c>
      <c r="M3715">
        <f t="shared" si="1057"/>
        <v>4</v>
      </c>
      <c r="N3715">
        <f t="shared" si="1058"/>
        <v>0</v>
      </c>
      <c r="O3715">
        <f t="shared" si="1059"/>
        <v>0</v>
      </c>
      <c r="P3715" s="52" t="str">
        <f t="shared" si="1060"/>
        <v>BOOKING.COM</v>
      </c>
      <c r="Q3715" s="52" t="str">
        <f t="shared" si="1061"/>
        <v>*JBS HOTELS</v>
      </c>
      <c r="R3715" s="52" t="str">
        <f t="shared" si="1062"/>
        <v>TOERKOOP REISBURO DE VEER</v>
      </c>
    </row>
    <row r="3716" spans="1:18" ht="15" customHeight="1">
      <c r="A3716" t="str">
        <f t="shared" si="1045"/>
        <v>JAPANWALA, SAAID</v>
      </c>
      <c r="B3716" t="str">
        <f t="shared" si="1046"/>
        <v>806-173018</v>
      </c>
      <c r="C3716">
        <f t="shared" si="1047"/>
        <v>93155045</v>
      </c>
      <c r="D3716" t="str">
        <f t="shared" si="1048"/>
        <v>Checked Out</v>
      </c>
      <c r="E3716" t="str">
        <f t="shared" si="1049"/>
        <v>CRS</v>
      </c>
      <c r="F3716" t="str">
        <f t="shared" si="1050"/>
        <v>RACK</v>
      </c>
      <c r="G3716" t="str">
        <f t="shared" si="1051"/>
        <v>SBK</v>
      </c>
      <c r="H3716">
        <f t="shared" si="1052"/>
        <v>105</v>
      </c>
      <c r="I3716">
        <f t="shared" si="1053"/>
        <v>42591</v>
      </c>
      <c r="J3716">
        <f t="shared" si="1054"/>
        <v>42595</v>
      </c>
      <c r="K3716" t="str">
        <f t="shared" si="1055"/>
        <v>NQQ1</v>
      </c>
      <c r="L3716">
        <f t="shared" si="1056"/>
        <v>115</v>
      </c>
      <c r="M3716">
        <f t="shared" si="1057"/>
        <v>4</v>
      </c>
      <c r="N3716">
        <f t="shared" si="1058"/>
        <v>0</v>
      </c>
      <c r="O3716">
        <f t="shared" si="1059"/>
        <v>0</v>
      </c>
      <c r="P3716" s="52" t="str">
        <f t="shared" si="1060"/>
        <v>BOOKING.COM</v>
      </c>
      <c r="Q3716" s="52" t="str">
        <f t="shared" si="1061"/>
        <v>*JBS HOTELS</v>
      </c>
      <c r="R3716" s="52" t="str">
        <f t="shared" si="1062"/>
        <v>TOERKOOP REISBURO DE VEER</v>
      </c>
    </row>
    <row r="3717" spans="1:18" ht="15" customHeight="1">
      <c r="A3717" t="str">
        <f t="shared" si="1045"/>
        <v>JAPANWALA, SAAID</v>
      </c>
      <c r="B3717" t="str">
        <f t="shared" si="1046"/>
        <v>806-173018</v>
      </c>
      <c r="C3717">
        <f t="shared" si="1047"/>
        <v>93155045</v>
      </c>
      <c r="D3717" t="str">
        <f t="shared" si="1048"/>
        <v>Checked Out</v>
      </c>
      <c r="E3717" t="str">
        <f t="shared" si="1049"/>
        <v>CRS</v>
      </c>
      <c r="F3717" t="str">
        <f t="shared" si="1050"/>
        <v>RACK</v>
      </c>
      <c r="G3717" t="str">
        <f t="shared" si="1051"/>
        <v>SBK</v>
      </c>
      <c r="H3717">
        <f t="shared" si="1052"/>
        <v>105</v>
      </c>
      <c r="I3717">
        <f t="shared" si="1053"/>
        <v>42591</v>
      </c>
      <c r="J3717">
        <f t="shared" si="1054"/>
        <v>42595</v>
      </c>
      <c r="K3717" t="str">
        <f t="shared" si="1055"/>
        <v>NQQ1</v>
      </c>
      <c r="L3717">
        <f t="shared" si="1056"/>
        <v>115</v>
      </c>
      <c r="M3717">
        <f t="shared" si="1057"/>
        <v>4</v>
      </c>
      <c r="N3717">
        <f t="shared" si="1058"/>
        <v>0</v>
      </c>
      <c r="O3717">
        <f t="shared" si="1059"/>
        <v>0</v>
      </c>
      <c r="P3717" s="52" t="str">
        <f t="shared" si="1060"/>
        <v>BOOKING.COM</v>
      </c>
      <c r="Q3717" s="52" t="str">
        <f t="shared" si="1061"/>
        <v>*JBS HOTELS</v>
      </c>
      <c r="R3717" s="52" t="str">
        <f t="shared" si="1062"/>
        <v>TOERKOOP REISBURO DE VEER</v>
      </c>
    </row>
    <row r="3718" spans="1:18" ht="15" customHeight="1">
      <c r="A3718" t="str">
        <f t="shared" si="1045"/>
        <v>JAPANWALA, SAAID</v>
      </c>
      <c r="B3718" t="str">
        <f t="shared" si="1046"/>
        <v>806-173018</v>
      </c>
      <c r="C3718">
        <f t="shared" si="1047"/>
        <v>93155045</v>
      </c>
      <c r="D3718" t="str">
        <f t="shared" si="1048"/>
        <v>Checked Out</v>
      </c>
      <c r="E3718" t="str">
        <f t="shared" si="1049"/>
        <v>CRS</v>
      </c>
      <c r="F3718" t="str">
        <f t="shared" si="1050"/>
        <v>RACK</v>
      </c>
      <c r="G3718" t="str">
        <f t="shared" si="1051"/>
        <v>SBK</v>
      </c>
      <c r="H3718">
        <f t="shared" si="1052"/>
        <v>105</v>
      </c>
      <c r="I3718">
        <f t="shared" si="1053"/>
        <v>42591</v>
      </c>
      <c r="J3718">
        <f t="shared" si="1054"/>
        <v>42595</v>
      </c>
      <c r="K3718" t="str">
        <f t="shared" si="1055"/>
        <v>NQQ1</v>
      </c>
      <c r="L3718">
        <f t="shared" si="1056"/>
        <v>115</v>
      </c>
      <c r="M3718">
        <f t="shared" si="1057"/>
        <v>4</v>
      </c>
      <c r="N3718">
        <f t="shared" si="1058"/>
        <v>0</v>
      </c>
      <c r="O3718">
        <f t="shared" si="1059"/>
        <v>0</v>
      </c>
      <c r="P3718" s="52" t="str">
        <f t="shared" si="1060"/>
        <v>BOOKING.COM</v>
      </c>
      <c r="Q3718" s="52" t="str">
        <f t="shared" si="1061"/>
        <v>*JBS HOTELS</v>
      </c>
      <c r="R3718" s="52" t="str">
        <f t="shared" si="1062"/>
        <v>TOERKOOP REISBURO DE VEER</v>
      </c>
    </row>
    <row r="3719" spans="1:18" ht="15" customHeight="1">
      <c r="A3719" t="str">
        <f t="shared" si="1045"/>
        <v>JAPANWALA, SAAID</v>
      </c>
      <c r="B3719" t="str">
        <f t="shared" si="1046"/>
        <v>806-173018</v>
      </c>
      <c r="C3719">
        <f t="shared" si="1047"/>
        <v>93155045</v>
      </c>
      <c r="D3719" t="str">
        <f t="shared" si="1048"/>
        <v>Checked Out</v>
      </c>
      <c r="E3719" t="str">
        <f t="shared" si="1049"/>
        <v>CRS</v>
      </c>
      <c r="F3719" t="str">
        <f t="shared" si="1050"/>
        <v>RACK</v>
      </c>
      <c r="G3719" t="str">
        <f t="shared" si="1051"/>
        <v>SBK</v>
      </c>
      <c r="H3719">
        <f t="shared" si="1052"/>
        <v>105</v>
      </c>
      <c r="I3719">
        <f t="shared" si="1053"/>
        <v>42591</v>
      </c>
      <c r="J3719">
        <f t="shared" si="1054"/>
        <v>42595</v>
      </c>
      <c r="K3719" t="str">
        <f t="shared" si="1055"/>
        <v>NQQ1</v>
      </c>
      <c r="L3719">
        <f t="shared" si="1056"/>
        <v>115</v>
      </c>
      <c r="M3719">
        <f t="shared" si="1057"/>
        <v>4</v>
      </c>
      <c r="N3719">
        <f t="shared" si="1058"/>
        <v>0</v>
      </c>
      <c r="O3719">
        <f t="shared" si="1059"/>
        <v>0</v>
      </c>
      <c r="P3719" s="52" t="str">
        <f t="shared" si="1060"/>
        <v>BOOKING.COM</v>
      </c>
      <c r="Q3719" s="52" t="str">
        <f t="shared" si="1061"/>
        <v>*JBS HOTELS</v>
      </c>
      <c r="R3719" s="52" t="str">
        <f t="shared" si="1062"/>
        <v>TOERKOOP REISBURO DE VEER</v>
      </c>
    </row>
    <row r="3720" spans="1:18" ht="15" customHeight="1">
      <c r="A3720" t="str">
        <f t="shared" si="1045"/>
        <v>JAPANWALA, SAAID</v>
      </c>
      <c r="B3720" t="str">
        <f t="shared" si="1046"/>
        <v>806-173018</v>
      </c>
      <c r="C3720">
        <f t="shared" si="1047"/>
        <v>93155045</v>
      </c>
      <c r="D3720" t="str">
        <f t="shared" si="1048"/>
        <v>Checked Out</v>
      </c>
      <c r="E3720" t="str">
        <f t="shared" si="1049"/>
        <v>CRS</v>
      </c>
      <c r="F3720" t="str">
        <f t="shared" si="1050"/>
        <v>RACK</v>
      </c>
      <c r="G3720" t="str">
        <f t="shared" si="1051"/>
        <v>SBK</v>
      </c>
      <c r="H3720">
        <f t="shared" si="1052"/>
        <v>105</v>
      </c>
      <c r="I3720">
        <f t="shared" si="1053"/>
        <v>42591</v>
      </c>
      <c r="J3720">
        <f t="shared" si="1054"/>
        <v>42595</v>
      </c>
      <c r="K3720" t="str">
        <f t="shared" si="1055"/>
        <v>NQQ1</v>
      </c>
      <c r="L3720">
        <f t="shared" si="1056"/>
        <v>115</v>
      </c>
      <c r="M3720">
        <f t="shared" si="1057"/>
        <v>4</v>
      </c>
      <c r="N3720">
        <f t="shared" si="1058"/>
        <v>0</v>
      </c>
      <c r="O3720">
        <f t="shared" si="1059"/>
        <v>0</v>
      </c>
      <c r="P3720" s="52" t="str">
        <f t="shared" si="1060"/>
        <v>BOOKING.COM</v>
      </c>
      <c r="Q3720" s="52" t="str">
        <f t="shared" si="1061"/>
        <v>*JBS HOTELS</v>
      </c>
      <c r="R3720" s="52" t="str">
        <f t="shared" si="1062"/>
        <v>TOERKOOP REISBURO DE VEER</v>
      </c>
    </row>
    <row r="3721" spans="1:18" ht="15" customHeight="1">
      <c r="A3721" t="str">
        <f t="shared" si="1045"/>
        <v>JAPANWALA, SAAID</v>
      </c>
      <c r="B3721" t="str">
        <f t="shared" si="1046"/>
        <v>806-173018</v>
      </c>
      <c r="C3721">
        <f t="shared" si="1047"/>
        <v>93155045</v>
      </c>
      <c r="D3721" t="str">
        <f t="shared" si="1048"/>
        <v>Checked Out</v>
      </c>
      <c r="E3721" t="str">
        <f t="shared" si="1049"/>
        <v>CRS</v>
      </c>
      <c r="F3721" t="str">
        <f t="shared" si="1050"/>
        <v>RACK</v>
      </c>
      <c r="G3721" t="str">
        <f t="shared" si="1051"/>
        <v>SBK</v>
      </c>
      <c r="H3721">
        <f t="shared" si="1052"/>
        <v>105</v>
      </c>
      <c r="I3721">
        <f t="shared" si="1053"/>
        <v>42591</v>
      </c>
      <c r="J3721">
        <f t="shared" si="1054"/>
        <v>42595</v>
      </c>
      <c r="K3721" t="str">
        <f t="shared" si="1055"/>
        <v>NQQ1</v>
      </c>
      <c r="L3721">
        <f t="shared" si="1056"/>
        <v>115</v>
      </c>
      <c r="M3721">
        <f t="shared" si="1057"/>
        <v>4</v>
      </c>
      <c r="N3721">
        <f t="shared" si="1058"/>
        <v>0</v>
      </c>
      <c r="O3721">
        <f t="shared" si="1059"/>
        <v>0</v>
      </c>
      <c r="P3721" s="52" t="str">
        <f t="shared" si="1060"/>
        <v>BOOKING.COM</v>
      </c>
      <c r="Q3721" s="52" t="str">
        <f t="shared" si="1061"/>
        <v>*JBS HOTELS</v>
      </c>
      <c r="R3721" s="52" t="str">
        <f t="shared" si="1062"/>
        <v>TOERKOOP REISBURO DE VEER</v>
      </c>
    </row>
    <row r="3722" spans="1:18" ht="15" customHeight="1">
      <c r="A3722" t="str">
        <f t="shared" si="1045"/>
        <v>JAPANWALA, SAAID</v>
      </c>
      <c r="B3722" t="str">
        <f t="shared" si="1046"/>
        <v>806-173018</v>
      </c>
      <c r="C3722">
        <f t="shared" si="1047"/>
        <v>93155045</v>
      </c>
      <c r="D3722" t="str">
        <f t="shared" si="1048"/>
        <v>Checked Out</v>
      </c>
      <c r="E3722" t="str">
        <f t="shared" si="1049"/>
        <v>CRS</v>
      </c>
      <c r="F3722" t="str">
        <f t="shared" si="1050"/>
        <v>RACK</v>
      </c>
      <c r="G3722" t="str">
        <f t="shared" si="1051"/>
        <v>SBK</v>
      </c>
      <c r="H3722">
        <f t="shared" si="1052"/>
        <v>105</v>
      </c>
      <c r="I3722">
        <f t="shared" si="1053"/>
        <v>42591</v>
      </c>
      <c r="J3722">
        <f t="shared" si="1054"/>
        <v>42595</v>
      </c>
      <c r="K3722" t="str">
        <f t="shared" si="1055"/>
        <v>NQQ1</v>
      </c>
      <c r="L3722">
        <f t="shared" si="1056"/>
        <v>115</v>
      </c>
      <c r="M3722">
        <f t="shared" si="1057"/>
        <v>4</v>
      </c>
      <c r="N3722">
        <f t="shared" si="1058"/>
        <v>0</v>
      </c>
      <c r="O3722">
        <f t="shared" si="1059"/>
        <v>0</v>
      </c>
      <c r="P3722" s="52" t="str">
        <f t="shared" si="1060"/>
        <v>BOOKING.COM</v>
      </c>
      <c r="Q3722" s="52" t="str">
        <f t="shared" si="1061"/>
        <v>*JBS HOTELS</v>
      </c>
      <c r="R3722" s="52" t="str">
        <f t="shared" si="1062"/>
        <v>TOERKOOP REISBURO DE VEER</v>
      </c>
    </row>
    <row r="3723" spans="1:18" ht="15" customHeight="1">
      <c r="A3723" t="str">
        <f t="shared" si="1045"/>
        <v>JAPANWALA, SAAID</v>
      </c>
      <c r="B3723" t="str">
        <f t="shared" si="1046"/>
        <v>806-173018</v>
      </c>
      <c r="C3723">
        <f t="shared" si="1047"/>
        <v>93155045</v>
      </c>
      <c r="D3723" t="str">
        <f t="shared" si="1048"/>
        <v>Checked Out</v>
      </c>
      <c r="E3723" t="str">
        <f t="shared" si="1049"/>
        <v>CRS</v>
      </c>
      <c r="F3723" t="str">
        <f t="shared" si="1050"/>
        <v>RACK</v>
      </c>
      <c r="G3723" t="str">
        <f t="shared" si="1051"/>
        <v>SBK</v>
      </c>
      <c r="H3723">
        <f t="shared" si="1052"/>
        <v>105</v>
      </c>
      <c r="I3723">
        <f t="shared" si="1053"/>
        <v>42591</v>
      </c>
      <c r="J3723">
        <f t="shared" si="1054"/>
        <v>42595</v>
      </c>
      <c r="K3723" t="str">
        <f t="shared" si="1055"/>
        <v>NQQ1</v>
      </c>
      <c r="L3723">
        <f t="shared" si="1056"/>
        <v>115</v>
      </c>
      <c r="M3723">
        <f t="shared" si="1057"/>
        <v>4</v>
      </c>
      <c r="N3723">
        <f t="shared" si="1058"/>
        <v>0</v>
      </c>
      <c r="O3723">
        <f t="shared" si="1059"/>
        <v>0</v>
      </c>
      <c r="P3723" s="52" t="str">
        <f t="shared" si="1060"/>
        <v>BOOKING.COM</v>
      </c>
      <c r="Q3723" s="52" t="str">
        <f t="shared" si="1061"/>
        <v>*JBS HOTELS</v>
      </c>
      <c r="R3723" s="52" t="str">
        <f t="shared" si="1062"/>
        <v>TOERKOOP REISBURO DE VEER</v>
      </c>
    </row>
    <row r="3724" spans="1:18" ht="15" customHeight="1">
      <c r="A3724" t="str">
        <f t="shared" si="1045"/>
        <v>JAPANWALA, SAAID</v>
      </c>
      <c r="B3724" t="str">
        <f t="shared" si="1046"/>
        <v>806-173018</v>
      </c>
      <c r="C3724">
        <f t="shared" si="1047"/>
        <v>93155045</v>
      </c>
      <c r="D3724" t="str">
        <f t="shared" si="1048"/>
        <v>Checked Out</v>
      </c>
      <c r="E3724" t="str">
        <f t="shared" si="1049"/>
        <v>CRS</v>
      </c>
      <c r="F3724" t="str">
        <f t="shared" si="1050"/>
        <v>RACK</v>
      </c>
      <c r="G3724" t="str">
        <f t="shared" si="1051"/>
        <v>SBK</v>
      </c>
      <c r="H3724">
        <f t="shared" si="1052"/>
        <v>105</v>
      </c>
      <c r="I3724">
        <f t="shared" si="1053"/>
        <v>42591</v>
      </c>
      <c r="J3724">
        <f t="shared" si="1054"/>
        <v>42595</v>
      </c>
      <c r="K3724" t="str">
        <f t="shared" si="1055"/>
        <v>NQQ1</v>
      </c>
      <c r="L3724">
        <f t="shared" si="1056"/>
        <v>115</v>
      </c>
      <c r="M3724">
        <f t="shared" si="1057"/>
        <v>4</v>
      </c>
      <c r="N3724">
        <f t="shared" si="1058"/>
        <v>0</v>
      </c>
      <c r="O3724">
        <f t="shared" si="1059"/>
        <v>0</v>
      </c>
      <c r="P3724" s="52" t="str">
        <f t="shared" si="1060"/>
        <v>BOOKING.COM</v>
      </c>
      <c r="Q3724" s="52" t="str">
        <f t="shared" si="1061"/>
        <v>*JBS HOTELS</v>
      </c>
      <c r="R3724" s="52" t="str">
        <f t="shared" si="1062"/>
        <v>TOERKOOP REISBURO DE VEER</v>
      </c>
    </row>
    <row r="3725" spans="1:18" ht="15" customHeight="1">
      <c r="A3725" t="str">
        <f t="shared" si="1045"/>
        <v>JAPANWALA, SAAID</v>
      </c>
      <c r="B3725" t="str">
        <f t="shared" si="1046"/>
        <v>806-173018</v>
      </c>
      <c r="C3725">
        <f t="shared" si="1047"/>
        <v>93155045</v>
      </c>
      <c r="D3725" t="str">
        <f t="shared" si="1048"/>
        <v>Checked Out</v>
      </c>
      <c r="E3725" t="str">
        <f t="shared" si="1049"/>
        <v>CRS</v>
      </c>
      <c r="F3725" t="str">
        <f t="shared" si="1050"/>
        <v>RACK</v>
      </c>
      <c r="G3725" t="str">
        <f t="shared" si="1051"/>
        <v>SBK</v>
      </c>
      <c r="H3725">
        <f t="shared" si="1052"/>
        <v>105</v>
      </c>
      <c r="I3725">
        <f t="shared" si="1053"/>
        <v>42591</v>
      </c>
      <c r="J3725">
        <f t="shared" si="1054"/>
        <v>42595</v>
      </c>
      <c r="K3725" t="str">
        <f t="shared" si="1055"/>
        <v>NQQ1</v>
      </c>
      <c r="L3725">
        <f t="shared" si="1056"/>
        <v>115</v>
      </c>
      <c r="M3725">
        <f t="shared" si="1057"/>
        <v>4</v>
      </c>
      <c r="N3725">
        <f t="shared" si="1058"/>
        <v>0</v>
      </c>
      <c r="O3725">
        <f t="shared" si="1059"/>
        <v>0</v>
      </c>
      <c r="P3725" s="52" t="str">
        <f t="shared" si="1060"/>
        <v>BOOKING.COM</v>
      </c>
      <c r="Q3725" s="52" t="str">
        <f t="shared" si="1061"/>
        <v>*JBS HOTELS</v>
      </c>
      <c r="R3725" s="52" t="str">
        <f t="shared" si="1062"/>
        <v>TOERKOOP REISBURO DE VEER</v>
      </c>
    </row>
    <row r="3726" spans="1:18" ht="15" customHeight="1">
      <c r="A3726" t="str">
        <f t="shared" si="1045"/>
        <v>JAPANWALA, SAAID</v>
      </c>
      <c r="B3726" t="str">
        <f t="shared" si="1046"/>
        <v>806-173018</v>
      </c>
      <c r="C3726">
        <f t="shared" si="1047"/>
        <v>93155045</v>
      </c>
      <c r="D3726" t="str">
        <f t="shared" si="1048"/>
        <v>Checked Out</v>
      </c>
      <c r="E3726" t="str">
        <f t="shared" si="1049"/>
        <v>CRS</v>
      </c>
      <c r="F3726" t="str">
        <f t="shared" si="1050"/>
        <v>RACK</v>
      </c>
      <c r="G3726" t="str">
        <f t="shared" si="1051"/>
        <v>SBK</v>
      </c>
      <c r="H3726">
        <f t="shared" si="1052"/>
        <v>105</v>
      </c>
      <c r="I3726">
        <f t="shared" si="1053"/>
        <v>42591</v>
      </c>
      <c r="J3726">
        <f t="shared" si="1054"/>
        <v>42595</v>
      </c>
      <c r="K3726" t="str">
        <f t="shared" si="1055"/>
        <v>NQQ1</v>
      </c>
      <c r="L3726">
        <f t="shared" si="1056"/>
        <v>115</v>
      </c>
      <c r="M3726">
        <f t="shared" si="1057"/>
        <v>4</v>
      </c>
      <c r="N3726">
        <f t="shared" si="1058"/>
        <v>0</v>
      </c>
      <c r="O3726">
        <f t="shared" si="1059"/>
        <v>0</v>
      </c>
      <c r="P3726" s="52" t="str">
        <f t="shared" si="1060"/>
        <v>BOOKING.COM</v>
      </c>
      <c r="Q3726" s="52" t="str">
        <f t="shared" si="1061"/>
        <v>*JBS HOTELS</v>
      </c>
      <c r="R3726" s="52" t="str">
        <f t="shared" si="1062"/>
        <v>TOERKOOP REISBURO DE VEER</v>
      </c>
    </row>
    <row r="3727" spans="1:18" ht="15" customHeight="1">
      <c r="A3727" t="str">
        <f t="shared" si="1045"/>
        <v>JAPANWALA, SAAID</v>
      </c>
      <c r="B3727" t="str">
        <f t="shared" si="1046"/>
        <v>806-173018</v>
      </c>
      <c r="C3727">
        <f t="shared" si="1047"/>
        <v>93155045</v>
      </c>
      <c r="D3727" t="str">
        <f t="shared" si="1048"/>
        <v>Checked Out</v>
      </c>
      <c r="E3727" t="str">
        <f t="shared" si="1049"/>
        <v>CRS</v>
      </c>
      <c r="F3727" t="str">
        <f t="shared" si="1050"/>
        <v>RACK</v>
      </c>
      <c r="G3727" t="str">
        <f t="shared" si="1051"/>
        <v>SBK</v>
      </c>
      <c r="H3727">
        <f t="shared" si="1052"/>
        <v>105</v>
      </c>
      <c r="I3727">
        <f t="shared" si="1053"/>
        <v>42591</v>
      </c>
      <c r="J3727">
        <f t="shared" si="1054"/>
        <v>42595</v>
      </c>
      <c r="K3727" t="str">
        <f t="shared" si="1055"/>
        <v>NQQ1</v>
      </c>
      <c r="L3727">
        <f t="shared" si="1056"/>
        <v>115</v>
      </c>
      <c r="M3727">
        <f t="shared" si="1057"/>
        <v>4</v>
      </c>
      <c r="N3727">
        <f t="shared" si="1058"/>
        <v>0</v>
      </c>
      <c r="O3727">
        <f t="shared" si="1059"/>
        <v>0</v>
      </c>
      <c r="P3727" s="52" t="str">
        <f t="shared" si="1060"/>
        <v>BOOKING.COM</v>
      </c>
      <c r="Q3727" s="52" t="str">
        <f t="shared" si="1061"/>
        <v>*JBS HOTELS</v>
      </c>
      <c r="R3727" s="52" t="str">
        <f t="shared" si="1062"/>
        <v>TOERKOOP REISBURO DE VEER</v>
      </c>
    </row>
    <row r="3728" spans="1:18" ht="15" customHeight="1">
      <c r="A3728" t="str">
        <f t="shared" si="1045"/>
        <v>JAPANWALA, SAAID</v>
      </c>
      <c r="B3728" t="str">
        <f t="shared" si="1046"/>
        <v>806-173018</v>
      </c>
      <c r="C3728">
        <f t="shared" si="1047"/>
        <v>93155045</v>
      </c>
      <c r="D3728" t="str">
        <f t="shared" si="1048"/>
        <v>Checked Out</v>
      </c>
      <c r="E3728" t="str">
        <f t="shared" si="1049"/>
        <v>CRS</v>
      </c>
      <c r="F3728" t="str">
        <f t="shared" si="1050"/>
        <v>RACK</v>
      </c>
      <c r="G3728" t="str">
        <f t="shared" si="1051"/>
        <v>SBK</v>
      </c>
      <c r="H3728">
        <f t="shared" si="1052"/>
        <v>105</v>
      </c>
      <c r="I3728">
        <f t="shared" si="1053"/>
        <v>42591</v>
      </c>
      <c r="J3728">
        <f t="shared" si="1054"/>
        <v>42595</v>
      </c>
      <c r="K3728" t="str">
        <f t="shared" si="1055"/>
        <v>NQQ1</v>
      </c>
      <c r="L3728">
        <f t="shared" si="1056"/>
        <v>115</v>
      </c>
      <c r="M3728">
        <f t="shared" si="1057"/>
        <v>4</v>
      </c>
      <c r="N3728">
        <f t="shared" si="1058"/>
        <v>0</v>
      </c>
      <c r="O3728">
        <f t="shared" si="1059"/>
        <v>0</v>
      </c>
      <c r="P3728" s="52" t="str">
        <f t="shared" si="1060"/>
        <v>BOOKING.COM</v>
      </c>
      <c r="Q3728" s="52" t="str">
        <f t="shared" si="1061"/>
        <v>*JBS HOTELS</v>
      </c>
      <c r="R3728" s="52" t="str">
        <f t="shared" si="1062"/>
        <v>TOERKOOP REISBURO DE VEER</v>
      </c>
    </row>
    <row r="3729" spans="1:18" ht="15" customHeight="1">
      <c r="A3729" t="str">
        <f t="shared" si="1045"/>
        <v>JAPANWALA, SAAID</v>
      </c>
      <c r="B3729" t="str">
        <f t="shared" si="1046"/>
        <v>806-173018</v>
      </c>
      <c r="C3729">
        <f t="shared" si="1047"/>
        <v>93155045</v>
      </c>
      <c r="D3729" t="str">
        <f t="shared" si="1048"/>
        <v>Checked Out</v>
      </c>
      <c r="E3729" t="str">
        <f t="shared" si="1049"/>
        <v>CRS</v>
      </c>
      <c r="F3729" t="str">
        <f t="shared" si="1050"/>
        <v>RACK</v>
      </c>
      <c r="G3729" t="str">
        <f t="shared" si="1051"/>
        <v>SBK</v>
      </c>
      <c r="H3729">
        <f t="shared" si="1052"/>
        <v>105</v>
      </c>
      <c r="I3729">
        <f t="shared" si="1053"/>
        <v>42591</v>
      </c>
      <c r="J3729">
        <f t="shared" si="1054"/>
        <v>42595</v>
      </c>
      <c r="K3729" t="str">
        <f t="shared" si="1055"/>
        <v>NQQ1</v>
      </c>
      <c r="L3729">
        <f t="shared" si="1056"/>
        <v>115</v>
      </c>
      <c r="M3729">
        <f t="shared" si="1057"/>
        <v>4</v>
      </c>
      <c r="N3729">
        <f t="shared" si="1058"/>
        <v>0</v>
      </c>
      <c r="O3729">
        <f t="shared" si="1059"/>
        <v>0</v>
      </c>
      <c r="P3729" s="52" t="str">
        <f t="shared" si="1060"/>
        <v>BOOKING.COM</v>
      </c>
      <c r="Q3729" s="52" t="str">
        <f t="shared" si="1061"/>
        <v>*JBS HOTELS</v>
      </c>
      <c r="R3729" s="52" t="str">
        <f t="shared" si="1062"/>
        <v>TOERKOOP REISBURO DE VEER</v>
      </c>
    </row>
    <row r="3730" spans="1:18" ht="15" customHeight="1">
      <c r="A3730" t="str">
        <f t="shared" si="1045"/>
        <v>JAPANWALA, SAAID</v>
      </c>
      <c r="B3730" t="str">
        <f t="shared" si="1046"/>
        <v>806-173018</v>
      </c>
      <c r="C3730">
        <f t="shared" si="1047"/>
        <v>93155045</v>
      </c>
      <c r="D3730" t="str">
        <f t="shared" si="1048"/>
        <v>Checked Out</v>
      </c>
      <c r="E3730" t="str">
        <f t="shared" si="1049"/>
        <v>CRS</v>
      </c>
      <c r="F3730" t="str">
        <f t="shared" si="1050"/>
        <v>RACK</v>
      </c>
      <c r="G3730" t="str">
        <f t="shared" si="1051"/>
        <v>SBK</v>
      </c>
      <c r="H3730">
        <f t="shared" si="1052"/>
        <v>105</v>
      </c>
      <c r="I3730">
        <f t="shared" si="1053"/>
        <v>42591</v>
      </c>
      <c r="J3730">
        <f t="shared" si="1054"/>
        <v>42595</v>
      </c>
      <c r="K3730" t="str">
        <f t="shared" si="1055"/>
        <v>NQQ1</v>
      </c>
      <c r="L3730">
        <f t="shared" si="1056"/>
        <v>115</v>
      </c>
      <c r="M3730">
        <f t="shared" si="1057"/>
        <v>4</v>
      </c>
      <c r="N3730">
        <f t="shared" si="1058"/>
        <v>0</v>
      </c>
      <c r="O3730">
        <f t="shared" si="1059"/>
        <v>0</v>
      </c>
      <c r="P3730" s="52" t="str">
        <f t="shared" si="1060"/>
        <v>BOOKING.COM</v>
      </c>
      <c r="Q3730" s="52" t="str">
        <f t="shared" si="1061"/>
        <v>*JBS HOTELS</v>
      </c>
      <c r="R3730" s="52" t="str">
        <f t="shared" si="1062"/>
        <v>TOERKOOP REISBURO DE VEER</v>
      </c>
    </row>
    <row r="3731" spans="1:18" ht="15" customHeight="1">
      <c r="A3731" t="str">
        <f t="shared" si="1045"/>
        <v>JAPANWALA, SAAID</v>
      </c>
      <c r="B3731" t="str">
        <f t="shared" si="1046"/>
        <v>806-173018</v>
      </c>
      <c r="C3731">
        <f t="shared" si="1047"/>
        <v>93155045</v>
      </c>
      <c r="D3731" t="str">
        <f t="shared" si="1048"/>
        <v>Checked Out</v>
      </c>
      <c r="E3731" t="str">
        <f t="shared" si="1049"/>
        <v>CRS</v>
      </c>
      <c r="F3731" t="str">
        <f t="shared" si="1050"/>
        <v>RACK</v>
      </c>
      <c r="G3731" t="str">
        <f t="shared" si="1051"/>
        <v>SBK</v>
      </c>
      <c r="H3731">
        <f t="shared" si="1052"/>
        <v>105</v>
      </c>
      <c r="I3731">
        <f t="shared" si="1053"/>
        <v>42591</v>
      </c>
      <c r="J3731">
        <f t="shared" si="1054"/>
        <v>42595</v>
      </c>
      <c r="K3731" t="str">
        <f t="shared" si="1055"/>
        <v>NQQ1</v>
      </c>
      <c r="L3731">
        <f t="shared" si="1056"/>
        <v>115</v>
      </c>
      <c r="M3731">
        <f t="shared" si="1057"/>
        <v>4</v>
      </c>
      <c r="N3731">
        <f t="shared" si="1058"/>
        <v>0</v>
      </c>
      <c r="O3731">
        <f t="shared" si="1059"/>
        <v>0</v>
      </c>
      <c r="P3731" s="52" t="str">
        <f t="shared" si="1060"/>
        <v>BOOKING.COM</v>
      </c>
      <c r="Q3731" s="52" t="str">
        <f t="shared" si="1061"/>
        <v>*JBS HOTELS</v>
      </c>
      <c r="R3731" s="52" t="str">
        <f t="shared" si="1062"/>
        <v>TOERKOOP REISBURO DE VEER</v>
      </c>
    </row>
    <row r="3732" spans="1:18" ht="15" customHeight="1">
      <c r="A3732" t="str">
        <f t="shared" si="1045"/>
        <v>JAPANWALA, SAAID</v>
      </c>
      <c r="B3732" t="str">
        <f t="shared" si="1046"/>
        <v>806-173018</v>
      </c>
      <c r="C3732">
        <f t="shared" si="1047"/>
        <v>93155045</v>
      </c>
      <c r="D3732" t="str">
        <f t="shared" si="1048"/>
        <v>Checked Out</v>
      </c>
      <c r="E3732" t="str">
        <f t="shared" si="1049"/>
        <v>CRS</v>
      </c>
      <c r="F3732" t="str">
        <f t="shared" si="1050"/>
        <v>RACK</v>
      </c>
      <c r="G3732" t="str">
        <f t="shared" si="1051"/>
        <v>SBK</v>
      </c>
      <c r="H3732">
        <f t="shared" si="1052"/>
        <v>105</v>
      </c>
      <c r="I3732">
        <f t="shared" si="1053"/>
        <v>42591</v>
      </c>
      <c r="J3732">
        <f t="shared" si="1054"/>
        <v>42595</v>
      </c>
      <c r="K3732" t="str">
        <f t="shared" si="1055"/>
        <v>NQQ1</v>
      </c>
      <c r="L3732">
        <f t="shared" si="1056"/>
        <v>115</v>
      </c>
      <c r="M3732">
        <f t="shared" si="1057"/>
        <v>4</v>
      </c>
      <c r="N3732">
        <f t="shared" si="1058"/>
        <v>0</v>
      </c>
      <c r="O3732">
        <f t="shared" si="1059"/>
        <v>0</v>
      </c>
      <c r="P3732" s="52" t="str">
        <f t="shared" si="1060"/>
        <v>BOOKING.COM</v>
      </c>
      <c r="Q3732" s="52" t="str">
        <f t="shared" si="1061"/>
        <v>*JBS HOTELS</v>
      </c>
      <c r="R3732" s="52" t="str">
        <f t="shared" si="1062"/>
        <v>TOERKOOP REISBURO DE VEER</v>
      </c>
    </row>
    <row r="3733" spans="1:18" ht="15" customHeight="1">
      <c r="A3733" t="str">
        <f t="shared" si="1045"/>
        <v>JAPANWALA, SAAID</v>
      </c>
      <c r="B3733" t="str">
        <f t="shared" si="1046"/>
        <v>806-173018</v>
      </c>
      <c r="C3733">
        <f t="shared" si="1047"/>
        <v>93155045</v>
      </c>
      <c r="D3733" t="str">
        <f t="shared" si="1048"/>
        <v>Checked Out</v>
      </c>
      <c r="E3733" t="str">
        <f t="shared" si="1049"/>
        <v>CRS</v>
      </c>
      <c r="F3733" t="str">
        <f t="shared" si="1050"/>
        <v>RACK</v>
      </c>
      <c r="G3733" t="str">
        <f t="shared" si="1051"/>
        <v>SBK</v>
      </c>
      <c r="H3733">
        <f t="shared" si="1052"/>
        <v>105</v>
      </c>
      <c r="I3733">
        <f t="shared" si="1053"/>
        <v>42591</v>
      </c>
      <c r="J3733">
        <f t="shared" si="1054"/>
        <v>42595</v>
      </c>
      <c r="K3733" t="str">
        <f t="shared" si="1055"/>
        <v>NQQ1</v>
      </c>
      <c r="L3733">
        <f t="shared" si="1056"/>
        <v>115</v>
      </c>
      <c r="M3733">
        <f t="shared" si="1057"/>
        <v>4</v>
      </c>
      <c r="N3733">
        <f t="shared" si="1058"/>
        <v>0</v>
      </c>
      <c r="O3733">
        <f t="shared" si="1059"/>
        <v>0</v>
      </c>
      <c r="P3733" s="52" t="str">
        <f t="shared" si="1060"/>
        <v>BOOKING.COM</v>
      </c>
      <c r="Q3733" s="52" t="str">
        <f t="shared" si="1061"/>
        <v>*JBS HOTELS</v>
      </c>
      <c r="R3733" s="52" t="str">
        <f t="shared" si="1062"/>
        <v>TOERKOOP REISBURO DE VEER</v>
      </c>
    </row>
    <row r="3734" spans="1:18" ht="15" customHeight="1">
      <c r="A3734" t="str">
        <f t="shared" si="1045"/>
        <v>JAPANWALA, SAAID</v>
      </c>
      <c r="B3734" t="str">
        <f t="shared" si="1046"/>
        <v>806-173018</v>
      </c>
      <c r="C3734">
        <f t="shared" si="1047"/>
        <v>93155045</v>
      </c>
      <c r="D3734" t="str">
        <f t="shared" si="1048"/>
        <v>Checked Out</v>
      </c>
      <c r="E3734" t="str">
        <f t="shared" si="1049"/>
        <v>CRS</v>
      </c>
      <c r="F3734" t="str">
        <f t="shared" si="1050"/>
        <v>RACK</v>
      </c>
      <c r="G3734" t="str">
        <f t="shared" si="1051"/>
        <v>SBK</v>
      </c>
      <c r="H3734">
        <f t="shared" si="1052"/>
        <v>105</v>
      </c>
      <c r="I3734">
        <f t="shared" si="1053"/>
        <v>42591</v>
      </c>
      <c r="J3734">
        <f t="shared" si="1054"/>
        <v>42595</v>
      </c>
      <c r="K3734" t="str">
        <f t="shared" si="1055"/>
        <v>NQQ1</v>
      </c>
      <c r="L3734">
        <f t="shared" si="1056"/>
        <v>115</v>
      </c>
      <c r="M3734">
        <f t="shared" si="1057"/>
        <v>4</v>
      </c>
      <c r="N3734">
        <f t="shared" si="1058"/>
        <v>0</v>
      </c>
      <c r="O3734">
        <f t="shared" si="1059"/>
        <v>0</v>
      </c>
      <c r="P3734" s="52" t="str">
        <f t="shared" si="1060"/>
        <v>BOOKING.COM</v>
      </c>
      <c r="Q3734" s="52" t="str">
        <f t="shared" si="1061"/>
        <v>*JBS HOTELS</v>
      </c>
      <c r="R3734" s="52" t="str">
        <f t="shared" si="1062"/>
        <v>TOERKOOP REISBURO DE VEER</v>
      </c>
    </row>
    <row r="3735" spans="1:18" ht="15" customHeight="1">
      <c r="A3735" t="str">
        <f t="shared" si="1045"/>
        <v>JAPANWALA, SAAID</v>
      </c>
      <c r="B3735" t="str">
        <f t="shared" si="1046"/>
        <v>806-173018</v>
      </c>
      <c r="C3735">
        <f t="shared" si="1047"/>
        <v>93155045</v>
      </c>
      <c r="D3735" t="str">
        <f t="shared" si="1048"/>
        <v>Checked Out</v>
      </c>
      <c r="E3735" t="str">
        <f t="shared" si="1049"/>
        <v>CRS</v>
      </c>
      <c r="F3735" t="str">
        <f t="shared" si="1050"/>
        <v>RACK</v>
      </c>
      <c r="G3735" t="str">
        <f t="shared" si="1051"/>
        <v>SBK</v>
      </c>
      <c r="H3735">
        <f t="shared" si="1052"/>
        <v>105</v>
      </c>
      <c r="I3735">
        <f t="shared" si="1053"/>
        <v>42591</v>
      </c>
      <c r="J3735">
        <f t="shared" si="1054"/>
        <v>42595</v>
      </c>
      <c r="K3735" t="str">
        <f t="shared" si="1055"/>
        <v>NQQ1</v>
      </c>
      <c r="L3735">
        <f t="shared" si="1056"/>
        <v>115</v>
      </c>
      <c r="M3735">
        <f t="shared" si="1057"/>
        <v>4</v>
      </c>
      <c r="N3735">
        <f t="shared" si="1058"/>
        <v>0</v>
      </c>
      <c r="O3735">
        <f t="shared" si="1059"/>
        <v>0</v>
      </c>
      <c r="P3735" s="52" t="str">
        <f t="shared" si="1060"/>
        <v>BOOKING.COM</v>
      </c>
      <c r="Q3735" s="52" t="str">
        <f t="shared" si="1061"/>
        <v>*JBS HOTELS</v>
      </c>
      <c r="R3735" s="52" t="str">
        <f t="shared" si="1062"/>
        <v>TOERKOOP REISBURO DE VEER</v>
      </c>
    </row>
    <row r="3736" spans="1:18" ht="15" customHeight="1">
      <c r="A3736" t="str">
        <f t="shared" si="1045"/>
        <v>JAPANWALA, SAAID</v>
      </c>
      <c r="B3736" t="str">
        <f t="shared" si="1046"/>
        <v>806-173018</v>
      </c>
      <c r="C3736">
        <f t="shared" si="1047"/>
        <v>93155045</v>
      </c>
      <c r="D3736" t="str">
        <f t="shared" si="1048"/>
        <v>Checked Out</v>
      </c>
      <c r="E3736" t="str">
        <f t="shared" si="1049"/>
        <v>CRS</v>
      </c>
      <c r="F3736" t="str">
        <f t="shared" si="1050"/>
        <v>RACK</v>
      </c>
      <c r="G3736" t="str">
        <f t="shared" si="1051"/>
        <v>SBK</v>
      </c>
      <c r="H3736">
        <f t="shared" si="1052"/>
        <v>105</v>
      </c>
      <c r="I3736">
        <f t="shared" si="1053"/>
        <v>42591</v>
      </c>
      <c r="J3736">
        <f t="shared" si="1054"/>
        <v>42595</v>
      </c>
      <c r="K3736" t="str">
        <f t="shared" si="1055"/>
        <v>NQQ1</v>
      </c>
      <c r="L3736">
        <f t="shared" si="1056"/>
        <v>115</v>
      </c>
      <c r="M3736">
        <f t="shared" si="1057"/>
        <v>4</v>
      </c>
      <c r="N3736">
        <f t="shared" si="1058"/>
        <v>0</v>
      </c>
      <c r="O3736">
        <f t="shared" si="1059"/>
        <v>0</v>
      </c>
      <c r="P3736" s="52" t="str">
        <f t="shared" si="1060"/>
        <v>BOOKING.COM</v>
      </c>
      <c r="Q3736" s="52" t="str">
        <f t="shared" si="1061"/>
        <v>*JBS HOTELS</v>
      </c>
      <c r="R3736" s="52" t="str">
        <f t="shared" si="1062"/>
        <v>TOERKOOP REISBURO DE VEER</v>
      </c>
    </row>
    <row r="3737" spans="1:18" ht="15" customHeight="1">
      <c r="A3737" t="str">
        <f t="shared" si="1045"/>
        <v>JAPANWALA, SAAID</v>
      </c>
      <c r="B3737" t="str">
        <f t="shared" si="1046"/>
        <v>806-173018</v>
      </c>
      <c r="C3737">
        <f t="shared" si="1047"/>
        <v>93155045</v>
      </c>
      <c r="D3737" t="str">
        <f t="shared" si="1048"/>
        <v>Checked Out</v>
      </c>
      <c r="E3737" t="str">
        <f t="shared" si="1049"/>
        <v>CRS</v>
      </c>
      <c r="F3737" t="str">
        <f t="shared" si="1050"/>
        <v>RACK</v>
      </c>
      <c r="G3737" t="str">
        <f t="shared" si="1051"/>
        <v>SBK</v>
      </c>
      <c r="H3737">
        <f t="shared" si="1052"/>
        <v>105</v>
      </c>
      <c r="I3737">
        <f t="shared" si="1053"/>
        <v>42591</v>
      </c>
      <c r="J3737">
        <f t="shared" si="1054"/>
        <v>42595</v>
      </c>
      <c r="K3737" t="str">
        <f t="shared" si="1055"/>
        <v>NQQ1</v>
      </c>
      <c r="L3737">
        <f t="shared" si="1056"/>
        <v>115</v>
      </c>
      <c r="M3737">
        <f t="shared" si="1057"/>
        <v>4</v>
      </c>
      <c r="N3737">
        <f t="shared" si="1058"/>
        <v>0</v>
      </c>
      <c r="O3737">
        <f t="shared" si="1059"/>
        <v>0</v>
      </c>
      <c r="P3737" s="52" t="str">
        <f t="shared" si="1060"/>
        <v>BOOKING.COM</v>
      </c>
      <c r="Q3737" s="52" t="str">
        <f t="shared" si="1061"/>
        <v>*JBS HOTELS</v>
      </c>
      <c r="R3737" s="52" t="str">
        <f t="shared" si="1062"/>
        <v>TOERKOOP REISBURO DE VEER</v>
      </c>
    </row>
    <row r="3738" spans="1:18" ht="15" customHeight="1">
      <c r="A3738" t="str">
        <f t="shared" si="1045"/>
        <v>JAPANWALA, SAAID</v>
      </c>
      <c r="B3738" t="str">
        <f t="shared" si="1046"/>
        <v>806-173018</v>
      </c>
      <c r="C3738">
        <f t="shared" si="1047"/>
        <v>93155045</v>
      </c>
      <c r="D3738" t="str">
        <f t="shared" si="1048"/>
        <v>Checked Out</v>
      </c>
      <c r="E3738" t="str">
        <f t="shared" si="1049"/>
        <v>CRS</v>
      </c>
      <c r="F3738" t="str">
        <f t="shared" si="1050"/>
        <v>RACK</v>
      </c>
      <c r="G3738" t="str">
        <f t="shared" si="1051"/>
        <v>SBK</v>
      </c>
      <c r="H3738">
        <f t="shared" si="1052"/>
        <v>105</v>
      </c>
      <c r="I3738">
        <f t="shared" si="1053"/>
        <v>42591</v>
      </c>
      <c r="J3738">
        <f t="shared" si="1054"/>
        <v>42595</v>
      </c>
      <c r="K3738" t="str">
        <f t="shared" si="1055"/>
        <v>NQQ1</v>
      </c>
      <c r="L3738">
        <f t="shared" si="1056"/>
        <v>115</v>
      </c>
      <c r="M3738">
        <f t="shared" si="1057"/>
        <v>4</v>
      </c>
      <c r="N3738">
        <f t="shared" si="1058"/>
        <v>0</v>
      </c>
      <c r="O3738">
        <f t="shared" si="1059"/>
        <v>0</v>
      </c>
      <c r="P3738" s="52" t="str">
        <f t="shared" si="1060"/>
        <v>BOOKING.COM</v>
      </c>
      <c r="Q3738" s="52" t="str">
        <f t="shared" si="1061"/>
        <v>*JBS HOTELS</v>
      </c>
      <c r="R3738" s="52" t="str">
        <f t="shared" si="1062"/>
        <v>TOERKOOP REISBURO DE VEER</v>
      </c>
    </row>
    <row r="3739" spans="1:18" ht="15" customHeight="1">
      <c r="A3739" t="str">
        <f t="shared" si="1045"/>
        <v>JAPANWALA, SAAID</v>
      </c>
      <c r="B3739" t="str">
        <f t="shared" si="1046"/>
        <v>806-173018</v>
      </c>
      <c r="C3739">
        <f t="shared" si="1047"/>
        <v>93155045</v>
      </c>
      <c r="D3739" t="str">
        <f t="shared" si="1048"/>
        <v>Checked Out</v>
      </c>
      <c r="E3739" t="str">
        <f t="shared" si="1049"/>
        <v>CRS</v>
      </c>
      <c r="F3739" t="str">
        <f t="shared" si="1050"/>
        <v>RACK</v>
      </c>
      <c r="G3739" t="str">
        <f t="shared" si="1051"/>
        <v>SBK</v>
      </c>
      <c r="H3739">
        <f t="shared" si="1052"/>
        <v>105</v>
      </c>
      <c r="I3739">
        <f t="shared" si="1053"/>
        <v>42591</v>
      </c>
      <c r="J3739">
        <f t="shared" si="1054"/>
        <v>42595</v>
      </c>
      <c r="K3739" t="str">
        <f t="shared" si="1055"/>
        <v>NQQ1</v>
      </c>
      <c r="L3739">
        <f t="shared" si="1056"/>
        <v>115</v>
      </c>
      <c r="M3739">
        <f t="shared" si="1057"/>
        <v>4</v>
      </c>
      <c r="N3739">
        <f t="shared" si="1058"/>
        <v>0</v>
      </c>
      <c r="O3739">
        <f t="shared" si="1059"/>
        <v>0</v>
      </c>
      <c r="P3739" s="52" t="str">
        <f t="shared" si="1060"/>
        <v>BOOKING.COM</v>
      </c>
      <c r="Q3739" s="52" t="str">
        <f t="shared" si="1061"/>
        <v>*JBS HOTELS</v>
      </c>
      <c r="R3739" s="52" t="str">
        <f t="shared" si="1062"/>
        <v>TOERKOOP REISBURO DE VEER</v>
      </c>
    </row>
    <row r="3740" spans="1:18" ht="15" customHeight="1">
      <c r="A3740" t="str">
        <f t="shared" si="1045"/>
        <v>JAPANWALA, SAAID</v>
      </c>
      <c r="B3740" t="str">
        <f t="shared" si="1046"/>
        <v>806-173018</v>
      </c>
      <c r="C3740">
        <f t="shared" si="1047"/>
        <v>93155045</v>
      </c>
      <c r="D3740" t="str">
        <f t="shared" si="1048"/>
        <v>Checked Out</v>
      </c>
      <c r="E3740" t="str">
        <f t="shared" si="1049"/>
        <v>CRS</v>
      </c>
      <c r="F3740" t="str">
        <f t="shared" si="1050"/>
        <v>RACK</v>
      </c>
      <c r="G3740" t="str">
        <f t="shared" si="1051"/>
        <v>SBK</v>
      </c>
      <c r="H3740">
        <f t="shared" si="1052"/>
        <v>105</v>
      </c>
      <c r="I3740">
        <f t="shared" si="1053"/>
        <v>42591</v>
      </c>
      <c r="J3740">
        <f t="shared" si="1054"/>
        <v>42595</v>
      </c>
      <c r="K3740" t="str">
        <f t="shared" si="1055"/>
        <v>NQQ1</v>
      </c>
      <c r="L3740">
        <f t="shared" si="1056"/>
        <v>115</v>
      </c>
      <c r="M3740">
        <f t="shared" si="1057"/>
        <v>4</v>
      </c>
      <c r="N3740">
        <f t="shared" si="1058"/>
        <v>0</v>
      </c>
      <c r="O3740">
        <f t="shared" si="1059"/>
        <v>0</v>
      </c>
      <c r="P3740" s="52" t="str">
        <f t="shared" si="1060"/>
        <v>BOOKING.COM</v>
      </c>
      <c r="Q3740" s="52" t="str">
        <f t="shared" si="1061"/>
        <v>*JBS HOTELS</v>
      </c>
      <c r="R3740" s="52" t="str">
        <f t="shared" si="1062"/>
        <v>TOERKOOP REISBURO DE VEER</v>
      </c>
    </row>
    <row r="3741" spans="1:18" ht="15" customHeight="1">
      <c r="A3741" t="str">
        <f t="shared" ref="A3741:A3804" si="1063">A3740</f>
        <v>JAPANWALA, SAAID</v>
      </c>
      <c r="B3741" t="str">
        <f t="shared" ref="B3741:B3804" si="1064">B3740</f>
        <v>806-173018</v>
      </c>
      <c r="C3741">
        <f t="shared" ref="C3741:C3804" si="1065">C3740</f>
        <v>93155045</v>
      </c>
      <c r="D3741" t="str">
        <f t="shared" ref="D3741:D3804" si="1066">D3740</f>
        <v>Checked Out</v>
      </c>
      <c r="E3741" t="str">
        <f t="shared" ref="E3741:E3804" si="1067">E3740</f>
        <v>CRS</v>
      </c>
      <c r="F3741" t="str">
        <f t="shared" ref="F3741:F3804" si="1068">F3740</f>
        <v>RACK</v>
      </c>
      <c r="G3741" t="str">
        <f t="shared" ref="G3741:G3804" si="1069">G3740</f>
        <v>SBK</v>
      </c>
      <c r="H3741">
        <f t="shared" ref="H3741:H3804" si="1070">H3740</f>
        <v>105</v>
      </c>
      <c r="I3741">
        <f t="shared" ref="I3741:I3804" si="1071">I3740</f>
        <v>42591</v>
      </c>
      <c r="J3741">
        <f t="shared" ref="J3741:J3804" si="1072">J3740</f>
        <v>42595</v>
      </c>
      <c r="K3741" t="str">
        <f t="shared" ref="K3741:K3804" si="1073">K3740</f>
        <v>NQQ1</v>
      </c>
      <c r="L3741">
        <f t="shared" ref="L3741:L3804" si="1074">L3740</f>
        <v>115</v>
      </c>
      <c r="M3741">
        <f t="shared" ref="M3741:M3804" si="1075">M3740</f>
        <v>4</v>
      </c>
      <c r="N3741">
        <f t="shared" ref="N3741:N3804" si="1076">N3740</f>
        <v>0</v>
      </c>
      <c r="O3741">
        <f t="shared" ref="O3741:O3804" si="1077">O3740</f>
        <v>0</v>
      </c>
      <c r="P3741" s="52" t="str">
        <f t="shared" ref="P3741:P3804" si="1078">P3740</f>
        <v>BOOKING.COM</v>
      </c>
      <c r="Q3741" s="52" t="str">
        <f t="shared" ref="Q3741:Q3804" si="1079">Q3740</f>
        <v>*JBS HOTELS</v>
      </c>
      <c r="R3741" s="52" t="str">
        <f t="shared" ref="R3741:R3804" si="1080">R3740</f>
        <v>TOERKOOP REISBURO DE VEER</v>
      </c>
    </row>
    <row r="3742" spans="1:18" ht="15" customHeight="1">
      <c r="A3742" t="str">
        <f t="shared" si="1063"/>
        <v>JAPANWALA, SAAID</v>
      </c>
      <c r="B3742" t="str">
        <f t="shared" si="1064"/>
        <v>806-173018</v>
      </c>
      <c r="C3742">
        <f t="shared" si="1065"/>
        <v>93155045</v>
      </c>
      <c r="D3742" t="str">
        <f t="shared" si="1066"/>
        <v>Checked Out</v>
      </c>
      <c r="E3742" t="str">
        <f t="shared" si="1067"/>
        <v>CRS</v>
      </c>
      <c r="F3742" t="str">
        <f t="shared" si="1068"/>
        <v>RACK</v>
      </c>
      <c r="G3742" t="str">
        <f t="shared" si="1069"/>
        <v>SBK</v>
      </c>
      <c r="H3742">
        <f t="shared" si="1070"/>
        <v>105</v>
      </c>
      <c r="I3742">
        <f t="shared" si="1071"/>
        <v>42591</v>
      </c>
      <c r="J3742">
        <f t="shared" si="1072"/>
        <v>42595</v>
      </c>
      <c r="K3742" t="str">
        <f t="shared" si="1073"/>
        <v>NQQ1</v>
      </c>
      <c r="L3742">
        <f t="shared" si="1074"/>
        <v>115</v>
      </c>
      <c r="M3742">
        <f t="shared" si="1075"/>
        <v>4</v>
      </c>
      <c r="N3742">
        <f t="shared" si="1076"/>
        <v>0</v>
      </c>
      <c r="O3742">
        <f t="shared" si="1077"/>
        <v>0</v>
      </c>
      <c r="P3742" s="52" t="str">
        <f t="shared" si="1078"/>
        <v>BOOKING.COM</v>
      </c>
      <c r="Q3742" s="52" t="str">
        <f t="shared" si="1079"/>
        <v>*JBS HOTELS</v>
      </c>
      <c r="R3742" s="52" t="str">
        <f t="shared" si="1080"/>
        <v>TOERKOOP REISBURO DE VEER</v>
      </c>
    </row>
    <row r="3743" spans="1:18" ht="15" customHeight="1">
      <c r="A3743" t="str">
        <f t="shared" si="1063"/>
        <v>JAPANWALA, SAAID</v>
      </c>
      <c r="B3743" t="str">
        <f t="shared" si="1064"/>
        <v>806-173018</v>
      </c>
      <c r="C3743">
        <f t="shared" si="1065"/>
        <v>93155045</v>
      </c>
      <c r="D3743" t="str">
        <f t="shared" si="1066"/>
        <v>Checked Out</v>
      </c>
      <c r="E3743" t="str">
        <f t="shared" si="1067"/>
        <v>CRS</v>
      </c>
      <c r="F3743" t="str">
        <f t="shared" si="1068"/>
        <v>RACK</v>
      </c>
      <c r="G3743" t="str">
        <f t="shared" si="1069"/>
        <v>SBK</v>
      </c>
      <c r="H3743">
        <f t="shared" si="1070"/>
        <v>105</v>
      </c>
      <c r="I3743">
        <f t="shared" si="1071"/>
        <v>42591</v>
      </c>
      <c r="J3743">
        <f t="shared" si="1072"/>
        <v>42595</v>
      </c>
      <c r="K3743" t="str">
        <f t="shared" si="1073"/>
        <v>NQQ1</v>
      </c>
      <c r="L3743">
        <f t="shared" si="1074"/>
        <v>115</v>
      </c>
      <c r="M3743">
        <f t="shared" si="1075"/>
        <v>4</v>
      </c>
      <c r="N3743">
        <f t="shared" si="1076"/>
        <v>0</v>
      </c>
      <c r="O3743">
        <f t="shared" si="1077"/>
        <v>0</v>
      </c>
      <c r="P3743" s="52" t="str">
        <f t="shared" si="1078"/>
        <v>BOOKING.COM</v>
      </c>
      <c r="Q3743" s="52" t="str">
        <f t="shared" si="1079"/>
        <v>*JBS HOTELS</v>
      </c>
      <c r="R3743" s="52" t="str">
        <f t="shared" si="1080"/>
        <v>TOERKOOP REISBURO DE VEER</v>
      </c>
    </row>
    <row r="3744" spans="1:18" ht="15" customHeight="1">
      <c r="A3744" t="str">
        <f t="shared" si="1063"/>
        <v>JAPANWALA, SAAID</v>
      </c>
      <c r="B3744" t="str">
        <f t="shared" si="1064"/>
        <v>806-173018</v>
      </c>
      <c r="C3744">
        <f t="shared" si="1065"/>
        <v>93155045</v>
      </c>
      <c r="D3744" t="str">
        <f t="shared" si="1066"/>
        <v>Checked Out</v>
      </c>
      <c r="E3744" t="str">
        <f t="shared" si="1067"/>
        <v>CRS</v>
      </c>
      <c r="F3744" t="str">
        <f t="shared" si="1068"/>
        <v>RACK</v>
      </c>
      <c r="G3744" t="str">
        <f t="shared" si="1069"/>
        <v>SBK</v>
      </c>
      <c r="H3744">
        <f t="shared" si="1070"/>
        <v>105</v>
      </c>
      <c r="I3744">
        <f t="shared" si="1071"/>
        <v>42591</v>
      </c>
      <c r="J3744">
        <f t="shared" si="1072"/>
        <v>42595</v>
      </c>
      <c r="K3744" t="str">
        <f t="shared" si="1073"/>
        <v>NQQ1</v>
      </c>
      <c r="L3744">
        <f t="shared" si="1074"/>
        <v>115</v>
      </c>
      <c r="M3744">
        <f t="shared" si="1075"/>
        <v>4</v>
      </c>
      <c r="N3744">
        <f t="shared" si="1076"/>
        <v>0</v>
      </c>
      <c r="O3744">
        <f t="shared" si="1077"/>
        <v>0</v>
      </c>
      <c r="P3744" s="52" t="str">
        <f t="shared" si="1078"/>
        <v>BOOKING.COM</v>
      </c>
      <c r="Q3744" s="52" t="str">
        <f t="shared" si="1079"/>
        <v>*JBS HOTELS</v>
      </c>
      <c r="R3744" s="52" t="str">
        <f t="shared" si="1080"/>
        <v>TOERKOOP REISBURO DE VEER</v>
      </c>
    </row>
    <row r="3745" spans="1:18" ht="15" customHeight="1">
      <c r="A3745" t="str">
        <f t="shared" si="1063"/>
        <v>JAPANWALA, SAAID</v>
      </c>
      <c r="B3745" t="str">
        <f t="shared" si="1064"/>
        <v>806-173018</v>
      </c>
      <c r="C3745">
        <f t="shared" si="1065"/>
        <v>93155045</v>
      </c>
      <c r="D3745" t="str">
        <f t="shared" si="1066"/>
        <v>Checked Out</v>
      </c>
      <c r="E3745" t="str">
        <f t="shared" si="1067"/>
        <v>CRS</v>
      </c>
      <c r="F3745" t="str">
        <f t="shared" si="1068"/>
        <v>RACK</v>
      </c>
      <c r="G3745" t="str">
        <f t="shared" si="1069"/>
        <v>SBK</v>
      </c>
      <c r="H3745">
        <f t="shared" si="1070"/>
        <v>105</v>
      </c>
      <c r="I3745">
        <f t="shared" si="1071"/>
        <v>42591</v>
      </c>
      <c r="J3745">
        <f t="shared" si="1072"/>
        <v>42595</v>
      </c>
      <c r="K3745" t="str">
        <f t="shared" si="1073"/>
        <v>NQQ1</v>
      </c>
      <c r="L3745">
        <f t="shared" si="1074"/>
        <v>115</v>
      </c>
      <c r="M3745">
        <f t="shared" si="1075"/>
        <v>4</v>
      </c>
      <c r="N3745">
        <f t="shared" si="1076"/>
        <v>0</v>
      </c>
      <c r="O3745">
        <f t="shared" si="1077"/>
        <v>0</v>
      </c>
      <c r="P3745" s="52" t="str">
        <f t="shared" si="1078"/>
        <v>BOOKING.COM</v>
      </c>
      <c r="Q3745" s="52" t="str">
        <f t="shared" si="1079"/>
        <v>*JBS HOTELS</v>
      </c>
      <c r="R3745" s="52" t="str">
        <f t="shared" si="1080"/>
        <v>TOERKOOP REISBURO DE VEER</v>
      </c>
    </row>
    <row r="3746" spans="1:18" ht="15" customHeight="1">
      <c r="A3746" t="str">
        <f t="shared" si="1063"/>
        <v>JAPANWALA, SAAID</v>
      </c>
      <c r="B3746" t="str">
        <f t="shared" si="1064"/>
        <v>806-173018</v>
      </c>
      <c r="C3746">
        <f t="shared" si="1065"/>
        <v>93155045</v>
      </c>
      <c r="D3746" t="str">
        <f t="shared" si="1066"/>
        <v>Checked Out</v>
      </c>
      <c r="E3746" t="str">
        <f t="shared" si="1067"/>
        <v>CRS</v>
      </c>
      <c r="F3746" t="str">
        <f t="shared" si="1068"/>
        <v>RACK</v>
      </c>
      <c r="G3746" t="str">
        <f t="shared" si="1069"/>
        <v>SBK</v>
      </c>
      <c r="H3746">
        <f t="shared" si="1070"/>
        <v>105</v>
      </c>
      <c r="I3746">
        <f t="shared" si="1071"/>
        <v>42591</v>
      </c>
      <c r="J3746">
        <f t="shared" si="1072"/>
        <v>42595</v>
      </c>
      <c r="K3746" t="str">
        <f t="shared" si="1073"/>
        <v>NQQ1</v>
      </c>
      <c r="L3746">
        <f t="shared" si="1074"/>
        <v>115</v>
      </c>
      <c r="M3746">
        <f t="shared" si="1075"/>
        <v>4</v>
      </c>
      <c r="N3746">
        <f t="shared" si="1076"/>
        <v>0</v>
      </c>
      <c r="O3746">
        <f t="shared" si="1077"/>
        <v>0</v>
      </c>
      <c r="P3746" s="52" t="str">
        <f t="shared" si="1078"/>
        <v>BOOKING.COM</v>
      </c>
      <c r="Q3746" s="52" t="str">
        <f t="shared" si="1079"/>
        <v>*JBS HOTELS</v>
      </c>
      <c r="R3746" s="52" t="str">
        <f t="shared" si="1080"/>
        <v>TOERKOOP REISBURO DE VEER</v>
      </c>
    </row>
    <row r="3747" spans="1:18" ht="15" customHeight="1">
      <c r="A3747" t="str">
        <f t="shared" si="1063"/>
        <v>JAPANWALA, SAAID</v>
      </c>
      <c r="B3747" t="str">
        <f t="shared" si="1064"/>
        <v>806-173018</v>
      </c>
      <c r="C3747">
        <f t="shared" si="1065"/>
        <v>93155045</v>
      </c>
      <c r="D3747" t="str">
        <f t="shared" si="1066"/>
        <v>Checked Out</v>
      </c>
      <c r="E3747" t="str">
        <f t="shared" si="1067"/>
        <v>CRS</v>
      </c>
      <c r="F3747" t="str">
        <f t="shared" si="1068"/>
        <v>RACK</v>
      </c>
      <c r="G3747" t="str">
        <f t="shared" si="1069"/>
        <v>SBK</v>
      </c>
      <c r="H3747">
        <f t="shared" si="1070"/>
        <v>105</v>
      </c>
      <c r="I3747">
        <f t="shared" si="1071"/>
        <v>42591</v>
      </c>
      <c r="J3747">
        <f t="shared" si="1072"/>
        <v>42595</v>
      </c>
      <c r="K3747" t="str">
        <f t="shared" si="1073"/>
        <v>NQQ1</v>
      </c>
      <c r="L3747">
        <f t="shared" si="1074"/>
        <v>115</v>
      </c>
      <c r="M3747">
        <f t="shared" si="1075"/>
        <v>4</v>
      </c>
      <c r="N3747">
        <f t="shared" si="1076"/>
        <v>0</v>
      </c>
      <c r="O3747">
        <f t="shared" si="1077"/>
        <v>0</v>
      </c>
      <c r="P3747" s="52" t="str">
        <f t="shared" si="1078"/>
        <v>BOOKING.COM</v>
      </c>
      <c r="Q3747" s="52" t="str">
        <f t="shared" si="1079"/>
        <v>*JBS HOTELS</v>
      </c>
      <c r="R3747" s="52" t="str">
        <f t="shared" si="1080"/>
        <v>TOERKOOP REISBURO DE VEER</v>
      </c>
    </row>
    <row r="3748" spans="1:18" ht="15" customHeight="1">
      <c r="A3748" t="str">
        <f t="shared" si="1063"/>
        <v>JAPANWALA, SAAID</v>
      </c>
      <c r="B3748" t="str">
        <f t="shared" si="1064"/>
        <v>806-173018</v>
      </c>
      <c r="C3748">
        <f t="shared" si="1065"/>
        <v>93155045</v>
      </c>
      <c r="D3748" t="str">
        <f t="shared" si="1066"/>
        <v>Checked Out</v>
      </c>
      <c r="E3748" t="str">
        <f t="shared" si="1067"/>
        <v>CRS</v>
      </c>
      <c r="F3748" t="str">
        <f t="shared" si="1068"/>
        <v>RACK</v>
      </c>
      <c r="G3748" t="str">
        <f t="shared" si="1069"/>
        <v>SBK</v>
      </c>
      <c r="H3748">
        <f t="shared" si="1070"/>
        <v>105</v>
      </c>
      <c r="I3748">
        <f t="shared" si="1071"/>
        <v>42591</v>
      </c>
      <c r="J3748">
        <f t="shared" si="1072"/>
        <v>42595</v>
      </c>
      <c r="K3748" t="str">
        <f t="shared" si="1073"/>
        <v>NQQ1</v>
      </c>
      <c r="L3748">
        <f t="shared" si="1074"/>
        <v>115</v>
      </c>
      <c r="M3748">
        <f t="shared" si="1075"/>
        <v>4</v>
      </c>
      <c r="N3748">
        <f t="shared" si="1076"/>
        <v>0</v>
      </c>
      <c r="O3748">
        <f t="shared" si="1077"/>
        <v>0</v>
      </c>
      <c r="P3748" s="52" t="str">
        <f t="shared" si="1078"/>
        <v>BOOKING.COM</v>
      </c>
      <c r="Q3748" s="52" t="str">
        <f t="shared" si="1079"/>
        <v>*JBS HOTELS</v>
      </c>
      <c r="R3748" s="52" t="str">
        <f t="shared" si="1080"/>
        <v>TOERKOOP REISBURO DE VEER</v>
      </c>
    </row>
    <row r="3749" spans="1:18" ht="15" customHeight="1">
      <c r="A3749" t="str">
        <f t="shared" si="1063"/>
        <v>JAPANWALA, SAAID</v>
      </c>
      <c r="B3749" t="str">
        <f t="shared" si="1064"/>
        <v>806-173018</v>
      </c>
      <c r="C3749">
        <f t="shared" si="1065"/>
        <v>93155045</v>
      </c>
      <c r="D3749" t="str">
        <f t="shared" si="1066"/>
        <v>Checked Out</v>
      </c>
      <c r="E3749" t="str">
        <f t="shared" si="1067"/>
        <v>CRS</v>
      </c>
      <c r="F3749" t="str">
        <f t="shared" si="1068"/>
        <v>RACK</v>
      </c>
      <c r="G3749" t="str">
        <f t="shared" si="1069"/>
        <v>SBK</v>
      </c>
      <c r="H3749">
        <f t="shared" si="1070"/>
        <v>105</v>
      </c>
      <c r="I3749">
        <f t="shared" si="1071"/>
        <v>42591</v>
      </c>
      <c r="J3749">
        <f t="shared" si="1072"/>
        <v>42595</v>
      </c>
      <c r="K3749" t="str">
        <f t="shared" si="1073"/>
        <v>NQQ1</v>
      </c>
      <c r="L3749">
        <f t="shared" si="1074"/>
        <v>115</v>
      </c>
      <c r="M3749">
        <f t="shared" si="1075"/>
        <v>4</v>
      </c>
      <c r="N3749">
        <f t="shared" si="1076"/>
        <v>0</v>
      </c>
      <c r="O3749">
        <f t="shared" si="1077"/>
        <v>0</v>
      </c>
      <c r="P3749" s="52" t="str">
        <f t="shared" si="1078"/>
        <v>BOOKING.COM</v>
      </c>
      <c r="Q3749" s="52" t="str">
        <f t="shared" si="1079"/>
        <v>*JBS HOTELS</v>
      </c>
      <c r="R3749" s="52" t="str">
        <f t="shared" si="1080"/>
        <v>TOERKOOP REISBURO DE VEER</v>
      </c>
    </row>
    <row r="3750" spans="1:18" ht="15" customHeight="1">
      <c r="A3750" t="str">
        <f t="shared" si="1063"/>
        <v>JAPANWALA, SAAID</v>
      </c>
      <c r="B3750" t="str">
        <f t="shared" si="1064"/>
        <v>806-173018</v>
      </c>
      <c r="C3750">
        <f t="shared" si="1065"/>
        <v>93155045</v>
      </c>
      <c r="D3750" t="str">
        <f t="shared" si="1066"/>
        <v>Checked Out</v>
      </c>
      <c r="E3750" t="str">
        <f t="shared" si="1067"/>
        <v>CRS</v>
      </c>
      <c r="F3750" t="str">
        <f t="shared" si="1068"/>
        <v>RACK</v>
      </c>
      <c r="G3750" t="str">
        <f t="shared" si="1069"/>
        <v>SBK</v>
      </c>
      <c r="H3750">
        <f t="shared" si="1070"/>
        <v>105</v>
      </c>
      <c r="I3750">
        <f t="shared" si="1071"/>
        <v>42591</v>
      </c>
      <c r="J3750">
        <f t="shared" si="1072"/>
        <v>42595</v>
      </c>
      <c r="K3750" t="str">
        <f t="shared" si="1073"/>
        <v>NQQ1</v>
      </c>
      <c r="L3750">
        <f t="shared" si="1074"/>
        <v>115</v>
      </c>
      <c r="M3750">
        <f t="shared" si="1075"/>
        <v>4</v>
      </c>
      <c r="N3750">
        <f t="shared" si="1076"/>
        <v>0</v>
      </c>
      <c r="O3750">
        <f t="shared" si="1077"/>
        <v>0</v>
      </c>
      <c r="P3750" s="52" t="str">
        <f t="shared" si="1078"/>
        <v>BOOKING.COM</v>
      </c>
      <c r="Q3750" s="52" t="str">
        <f t="shared" si="1079"/>
        <v>*JBS HOTELS</v>
      </c>
      <c r="R3750" s="52" t="str">
        <f t="shared" si="1080"/>
        <v>TOERKOOP REISBURO DE VEER</v>
      </c>
    </row>
    <row r="3751" spans="1:18" ht="15" customHeight="1">
      <c r="A3751" t="str">
        <f t="shared" si="1063"/>
        <v>JAPANWALA, SAAID</v>
      </c>
      <c r="B3751" t="str">
        <f t="shared" si="1064"/>
        <v>806-173018</v>
      </c>
      <c r="C3751">
        <f t="shared" si="1065"/>
        <v>93155045</v>
      </c>
      <c r="D3751" t="str">
        <f t="shared" si="1066"/>
        <v>Checked Out</v>
      </c>
      <c r="E3751" t="str">
        <f t="shared" si="1067"/>
        <v>CRS</v>
      </c>
      <c r="F3751" t="str">
        <f t="shared" si="1068"/>
        <v>RACK</v>
      </c>
      <c r="G3751" t="str">
        <f t="shared" si="1069"/>
        <v>SBK</v>
      </c>
      <c r="H3751">
        <f t="shared" si="1070"/>
        <v>105</v>
      </c>
      <c r="I3751">
        <f t="shared" si="1071"/>
        <v>42591</v>
      </c>
      <c r="J3751">
        <f t="shared" si="1072"/>
        <v>42595</v>
      </c>
      <c r="K3751" t="str">
        <f t="shared" si="1073"/>
        <v>NQQ1</v>
      </c>
      <c r="L3751">
        <f t="shared" si="1074"/>
        <v>115</v>
      </c>
      <c r="M3751">
        <f t="shared" si="1075"/>
        <v>4</v>
      </c>
      <c r="N3751">
        <f t="shared" si="1076"/>
        <v>0</v>
      </c>
      <c r="O3751">
        <f t="shared" si="1077"/>
        <v>0</v>
      </c>
      <c r="P3751" s="52" t="str">
        <f t="shared" si="1078"/>
        <v>BOOKING.COM</v>
      </c>
      <c r="Q3751" s="52" t="str">
        <f t="shared" si="1079"/>
        <v>*JBS HOTELS</v>
      </c>
      <c r="R3751" s="52" t="str">
        <f t="shared" si="1080"/>
        <v>TOERKOOP REISBURO DE VEER</v>
      </c>
    </row>
    <row r="3752" spans="1:18" ht="15" customHeight="1">
      <c r="A3752" t="str">
        <f t="shared" si="1063"/>
        <v>JAPANWALA, SAAID</v>
      </c>
      <c r="B3752" t="str">
        <f t="shared" si="1064"/>
        <v>806-173018</v>
      </c>
      <c r="C3752">
        <f t="shared" si="1065"/>
        <v>93155045</v>
      </c>
      <c r="D3752" t="str">
        <f t="shared" si="1066"/>
        <v>Checked Out</v>
      </c>
      <c r="E3752" t="str">
        <f t="shared" si="1067"/>
        <v>CRS</v>
      </c>
      <c r="F3752" t="str">
        <f t="shared" si="1068"/>
        <v>RACK</v>
      </c>
      <c r="G3752" t="str">
        <f t="shared" si="1069"/>
        <v>SBK</v>
      </c>
      <c r="H3752">
        <f t="shared" si="1070"/>
        <v>105</v>
      </c>
      <c r="I3752">
        <f t="shared" si="1071"/>
        <v>42591</v>
      </c>
      <c r="J3752">
        <f t="shared" si="1072"/>
        <v>42595</v>
      </c>
      <c r="K3752" t="str">
        <f t="shared" si="1073"/>
        <v>NQQ1</v>
      </c>
      <c r="L3752">
        <f t="shared" si="1074"/>
        <v>115</v>
      </c>
      <c r="M3752">
        <f t="shared" si="1075"/>
        <v>4</v>
      </c>
      <c r="N3752">
        <f t="shared" si="1076"/>
        <v>0</v>
      </c>
      <c r="O3752">
        <f t="shared" si="1077"/>
        <v>0</v>
      </c>
      <c r="P3752" s="52" t="str">
        <f t="shared" si="1078"/>
        <v>BOOKING.COM</v>
      </c>
      <c r="Q3752" s="52" t="str">
        <f t="shared" si="1079"/>
        <v>*JBS HOTELS</v>
      </c>
      <c r="R3752" s="52" t="str">
        <f t="shared" si="1080"/>
        <v>TOERKOOP REISBURO DE VEER</v>
      </c>
    </row>
    <row r="3753" spans="1:18" ht="15" customHeight="1">
      <c r="A3753" t="str">
        <f t="shared" si="1063"/>
        <v>JAPANWALA, SAAID</v>
      </c>
      <c r="B3753" t="str">
        <f t="shared" si="1064"/>
        <v>806-173018</v>
      </c>
      <c r="C3753">
        <f t="shared" si="1065"/>
        <v>93155045</v>
      </c>
      <c r="D3753" t="str">
        <f t="shared" si="1066"/>
        <v>Checked Out</v>
      </c>
      <c r="E3753" t="str">
        <f t="shared" si="1067"/>
        <v>CRS</v>
      </c>
      <c r="F3753" t="str">
        <f t="shared" si="1068"/>
        <v>RACK</v>
      </c>
      <c r="G3753" t="str">
        <f t="shared" si="1069"/>
        <v>SBK</v>
      </c>
      <c r="H3753">
        <f t="shared" si="1070"/>
        <v>105</v>
      </c>
      <c r="I3753">
        <f t="shared" si="1071"/>
        <v>42591</v>
      </c>
      <c r="J3753">
        <f t="shared" si="1072"/>
        <v>42595</v>
      </c>
      <c r="K3753" t="str">
        <f t="shared" si="1073"/>
        <v>NQQ1</v>
      </c>
      <c r="L3753">
        <f t="shared" si="1074"/>
        <v>115</v>
      </c>
      <c r="M3753">
        <f t="shared" si="1075"/>
        <v>4</v>
      </c>
      <c r="N3753">
        <f t="shared" si="1076"/>
        <v>0</v>
      </c>
      <c r="O3753">
        <f t="shared" si="1077"/>
        <v>0</v>
      </c>
      <c r="P3753" s="52" t="str">
        <f t="shared" si="1078"/>
        <v>BOOKING.COM</v>
      </c>
      <c r="Q3753" s="52" t="str">
        <f t="shared" si="1079"/>
        <v>*JBS HOTELS</v>
      </c>
      <c r="R3753" s="52" t="str">
        <f t="shared" si="1080"/>
        <v>TOERKOOP REISBURO DE VEER</v>
      </c>
    </row>
    <row r="3754" spans="1:18" ht="15" customHeight="1">
      <c r="A3754" t="str">
        <f t="shared" si="1063"/>
        <v>JAPANWALA, SAAID</v>
      </c>
      <c r="B3754" t="str">
        <f t="shared" si="1064"/>
        <v>806-173018</v>
      </c>
      <c r="C3754">
        <f t="shared" si="1065"/>
        <v>93155045</v>
      </c>
      <c r="D3754" t="str">
        <f t="shared" si="1066"/>
        <v>Checked Out</v>
      </c>
      <c r="E3754" t="str">
        <f t="shared" si="1067"/>
        <v>CRS</v>
      </c>
      <c r="F3754" t="str">
        <f t="shared" si="1068"/>
        <v>RACK</v>
      </c>
      <c r="G3754" t="str">
        <f t="shared" si="1069"/>
        <v>SBK</v>
      </c>
      <c r="H3754">
        <f t="shared" si="1070"/>
        <v>105</v>
      </c>
      <c r="I3754">
        <f t="shared" si="1071"/>
        <v>42591</v>
      </c>
      <c r="J3754">
        <f t="shared" si="1072"/>
        <v>42595</v>
      </c>
      <c r="K3754" t="str">
        <f t="shared" si="1073"/>
        <v>NQQ1</v>
      </c>
      <c r="L3754">
        <f t="shared" si="1074"/>
        <v>115</v>
      </c>
      <c r="M3754">
        <f t="shared" si="1075"/>
        <v>4</v>
      </c>
      <c r="N3754">
        <f t="shared" si="1076"/>
        <v>0</v>
      </c>
      <c r="O3754">
        <f t="shared" si="1077"/>
        <v>0</v>
      </c>
      <c r="P3754" s="52" t="str">
        <f t="shared" si="1078"/>
        <v>BOOKING.COM</v>
      </c>
      <c r="Q3754" s="52" t="str">
        <f t="shared" si="1079"/>
        <v>*JBS HOTELS</v>
      </c>
      <c r="R3754" s="52" t="str">
        <f t="shared" si="1080"/>
        <v>TOERKOOP REISBURO DE VEER</v>
      </c>
    </row>
    <row r="3755" spans="1:18" ht="15" customHeight="1">
      <c r="A3755" t="str">
        <f t="shared" si="1063"/>
        <v>JAPANWALA, SAAID</v>
      </c>
      <c r="B3755" t="str">
        <f t="shared" si="1064"/>
        <v>806-173018</v>
      </c>
      <c r="C3755">
        <f t="shared" si="1065"/>
        <v>93155045</v>
      </c>
      <c r="D3755" t="str">
        <f t="shared" si="1066"/>
        <v>Checked Out</v>
      </c>
      <c r="E3755" t="str">
        <f t="shared" si="1067"/>
        <v>CRS</v>
      </c>
      <c r="F3755" t="str">
        <f t="shared" si="1068"/>
        <v>RACK</v>
      </c>
      <c r="G3755" t="str">
        <f t="shared" si="1069"/>
        <v>SBK</v>
      </c>
      <c r="H3755">
        <f t="shared" si="1070"/>
        <v>105</v>
      </c>
      <c r="I3755">
        <f t="shared" si="1071"/>
        <v>42591</v>
      </c>
      <c r="J3755">
        <f t="shared" si="1072"/>
        <v>42595</v>
      </c>
      <c r="K3755" t="str">
        <f t="shared" si="1073"/>
        <v>NQQ1</v>
      </c>
      <c r="L3755">
        <f t="shared" si="1074"/>
        <v>115</v>
      </c>
      <c r="M3755">
        <f t="shared" si="1075"/>
        <v>4</v>
      </c>
      <c r="N3755">
        <f t="shared" si="1076"/>
        <v>0</v>
      </c>
      <c r="O3755">
        <f t="shared" si="1077"/>
        <v>0</v>
      </c>
      <c r="P3755" s="52" t="str">
        <f t="shared" si="1078"/>
        <v>BOOKING.COM</v>
      </c>
      <c r="Q3755" s="52" t="str">
        <f t="shared" si="1079"/>
        <v>*JBS HOTELS</v>
      </c>
      <c r="R3755" s="52" t="str">
        <f t="shared" si="1080"/>
        <v>TOERKOOP REISBURO DE VEER</v>
      </c>
    </row>
    <row r="3756" spans="1:18" ht="15" customHeight="1">
      <c r="A3756" t="str">
        <f t="shared" si="1063"/>
        <v>JAPANWALA, SAAID</v>
      </c>
      <c r="B3756" t="str">
        <f t="shared" si="1064"/>
        <v>806-173018</v>
      </c>
      <c r="C3756">
        <f t="shared" si="1065"/>
        <v>93155045</v>
      </c>
      <c r="D3756" t="str">
        <f t="shared" si="1066"/>
        <v>Checked Out</v>
      </c>
      <c r="E3756" t="str">
        <f t="shared" si="1067"/>
        <v>CRS</v>
      </c>
      <c r="F3756" t="str">
        <f t="shared" si="1068"/>
        <v>RACK</v>
      </c>
      <c r="G3756" t="str">
        <f t="shared" si="1069"/>
        <v>SBK</v>
      </c>
      <c r="H3756">
        <f t="shared" si="1070"/>
        <v>105</v>
      </c>
      <c r="I3756">
        <f t="shared" si="1071"/>
        <v>42591</v>
      </c>
      <c r="J3756">
        <f t="shared" si="1072"/>
        <v>42595</v>
      </c>
      <c r="K3756" t="str">
        <f t="shared" si="1073"/>
        <v>NQQ1</v>
      </c>
      <c r="L3756">
        <f t="shared" si="1074"/>
        <v>115</v>
      </c>
      <c r="M3756">
        <f t="shared" si="1075"/>
        <v>4</v>
      </c>
      <c r="N3756">
        <f t="shared" si="1076"/>
        <v>0</v>
      </c>
      <c r="O3756">
        <f t="shared" si="1077"/>
        <v>0</v>
      </c>
      <c r="P3756" s="52" t="str">
        <f t="shared" si="1078"/>
        <v>BOOKING.COM</v>
      </c>
      <c r="Q3756" s="52" t="str">
        <f t="shared" si="1079"/>
        <v>*JBS HOTELS</v>
      </c>
      <c r="R3756" s="52" t="str">
        <f t="shared" si="1080"/>
        <v>TOERKOOP REISBURO DE VEER</v>
      </c>
    </row>
    <row r="3757" spans="1:18" ht="15" customHeight="1">
      <c r="A3757" t="str">
        <f t="shared" si="1063"/>
        <v>JAPANWALA, SAAID</v>
      </c>
      <c r="B3757" t="str">
        <f t="shared" si="1064"/>
        <v>806-173018</v>
      </c>
      <c r="C3757">
        <f t="shared" si="1065"/>
        <v>93155045</v>
      </c>
      <c r="D3757" t="str">
        <f t="shared" si="1066"/>
        <v>Checked Out</v>
      </c>
      <c r="E3757" t="str">
        <f t="shared" si="1067"/>
        <v>CRS</v>
      </c>
      <c r="F3757" t="str">
        <f t="shared" si="1068"/>
        <v>RACK</v>
      </c>
      <c r="G3757" t="str">
        <f t="shared" si="1069"/>
        <v>SBK</v>
      </c>
      <c r="H3757">
        <f t="shared" si="1070"/>
        <v>105</v>
      </c>
      <c r="I3757">
        <f t="shared" si="1071"/>
        <v>42591</v>
      </c>
      <c r="J3757">
        <f t="shared" si="1072"/>
        <v>42595</v>
      </c>
      <c r="K3757" t="str">
        <f t="shared" si="1073"/>
        <v>NQQ1</v>
      </c>
      <c r="L3757">
        <f t="shared" si="1074"/>
        <v>115</v>
      </c>
      <c r="M3757">
        <f t="shared" si="1075"/>
        <v>4</v>
      </c>
      <c r="N3757">
        <f t="shared" si="1076"/>
        <v>0</v>
      </c>
      <c r="O3757">
        <f t="shared" si="1077"/>
        <v>0</v>
      </c>
      <c r="P3757" s="52" t="str">
        <f t="shared" si="1078"/>
        <v>BOOKING.COM</v>
      </c>
      <c r="Q3757" s="52" t="str">
        <f t="shared" si="1079"/>
        <v>*JBS HOTELS</v>
      </c>
      <c r="R3757" s="52" t="str">
        <f t="shared" si="1080"/>
        <v>TOERKOOP REISBURO DE VEER</v>
      </c>
    </row>
    <row r="3758" spans="1:18" ht="15" customHeight="1">
      <c r="A3758" t="str">
        <f t="shared" si="1063"/>
        <v>JAPANWALA, SAAID</v>
      </c>
      <c r="B3758" t="str">
        <f t="shared" si="1064"/>
        <v>806-173018</v>
      </c>
      <c r="C3758">
        <f t="shared" si="1065"/>
        <v>93155045</v>
      </c>
      <c r="D3758" t="str">
        <f t="shared" si="1066"/>
        <v>Checked Out</v>
      </c>
      <c r="E3758" t="str">
        <f t="shared" si="1067"/>
        <v>CRS</v>
      </c>
      <c r="F3758" t="str">
        <f t="shared" si="1068"/>
        <v>RACK</v>
      </c>
      <c r="G3758" t="str">
        <f t="shared" si="1069"/>
        <v>SBK</v>
      </c>
      <c r="H3758">
        <f t="shared" si="1070"/>
        <v>105</v>
      </c>
      <c r="I3758">
        <f t="shared" si="1071"/>
        <v>42591</v>
      </c>
      <c r="J3758">
        <f t="shared" si="1072"/>
        <v>42595</v>
      </c>
      <c r="K3758" t="str">
        <f t="shared" si="1073"/>
        <v>NQQ1</v>
      </c>
      <c r="L3758">
        <f t="shared" si="1074"/>
        <v>115</v>
      </c>
      <c r="M3758">
        <f t="shared" si="1075"/>
        <v>4</v>
      </c>
      <c r="N3758">
        <f t="shared" si="1076"/>
        <v>0</v>
      </c>
      <c r="O3758">
        <f t="shared" si="1077"/>
        <v>0</v>
      </c>
      <c r="P3758" s="52" t="str">
        <f t="shared" si="1078"/>
        <v>BOOKING.COM</v>
      </c>
      <c r="Q3758" s="52" t="str">
        <f t="shared" si="1079"/>
        <v>*JBS HOTELS</v>
      </c>
      <c r="R3758" s="52" t="str">
        <f t="shared" si="1080"/>
        <v>TOERKOOP REISBURO DE VEER</v>
      </c>
    </row>
    <row r="3759" spans="1:18" ht="15" customHeight="1">
      <c r="A3759" t="str">
        <f t="shared" si="1063"/>
        <v>JAPANWALA, SAAID</v>
      </c>
      <c r="B3759" t="str">
        <f t="shared" si="1064"/>
        <v>806-173018</v>
      </c>
      <c r="C3759">
        <f t="shared" si="1065"/>
        <v>93155045</v>
      </c>
      <c r="D3759" t="str">
        <f t="shared" si="1066"/>
        <v>Checked Out</v>
      </c>
      <c r="E3759" t="str">
        <f t="shared" si="1067"/>
        <v>CRS</v>
      </c>
      <c r="F3759" t="str">
        <f t="shared" si="1068"/>
        <v>RACK</v>
      </c>
      <c r="G3759" t="str">
        <f t="shared" si="1069"/>
        <v>SBK</v>
      </c>
      <c r="H3759">
        <f t="shared" si="1070"/>
        <v>105</v>
      </c>
      <c r="I3759">
        <f t="shared" si="1071"/>
        <v>42591</v>
      </c>
      <c r="J3759">
        <f t="shared" si="1072"/>
        <v>42595</v>
      </c>
      <c r="K3759" t="str">
        <f t="shared" si="1073"/>
        <v>NQQ1</v>
      </c>
      <c r="L3759">
        <f t="shared" si="1074"/>
        <v>115</v>
      </c>
      <c r="M3759">
        <f t="shared" si="1075"/>
        <v>4</v>
      </c>
      <c r="N3759">
        <f t="shared" si="1076"/>
        <v>0</v>
      </c>
      <c r="O3759">
        <f t="shared" si="1077"/>
        <v>0</v>
      </c>
      <c r="P3759" s="52" t="str">
        <f t="shared" si="1078"/>
        <v>BOOKING.COM</v>
      </c>
      <c r="Q3759" s="52" t="str">
        <f t="shared" si="1079"/>
        <v>*JBS HOTELS</v>
      </c>
      <c r="R3759" s="52" t="str">
        <f t="shared" si="1080"/>
        <v>TOERKOOP REISBURO DE VEER</v>
      </c>
    </row>
    <row r="3760" spans="1:18" ht="15" customHeight="1">
      <c r="A3760" t="str">
        <f t="shared" si="1063"/>
        <v>JAPANWALA, SAAID</v>
      </c>
      <c r="B3760" t="str">
        <f t="shared" si="1064"/>
        <v>806-173018</v>
      </c>
      <c r="C3760">
        <f t="shared" si="1065"/>
        <v>93155045</v>
      </c>
      <c r="D3760" t="str">
        <f t="shared" si="1066"/>
        <v>Checked Out</v>
      </c>
      <c r="E3760" t="str">
        <f t="shared" si="1067"/>
        <v>CRS</v>
      </c>
      <c r="F3760" t="str">
        <f t="shared" si="1068"/>
        <v>RACK</v>
      </c>
      <c r="G3760" t="str">
        <f t="shared" si="1069"/>
        <v>SBK</v>
      </c>
      <c r="H3760">
        <f t="shared" si="1070"/>
        <v>105</v>
      </c>
      <c r="I3760">
        <f t="shared" si="1071"/>
        <v>42591</v>
      </c>
      <c r="J3760">
        <f t="shared" si="1072"/>
        <v>42595</v>
      </c>
      <c r="K3760" t="str">
        <f t="shared" si="1073"/>
        <v>NQQ1</v>
      </c>
      <c r="L3760">
        <f t="shared" si="1074"/>
        <v>115</v>
      </c>
      <c r="M3760">
        <f t="shared" si="1075"/>
        <v>4</v>
      </c>
      <c r="N3760">
        <f t="shared" si="1076"/>
        <v>0</v>
      </c>
      <c r="O3760">
        <f t="shared" si="1077"/>
        <v>0</v>
      </c>
      <c r="P3760" s="52" t="str">
        <f t="shared" si="1078"/>
        <v>BOOKING.COM</v>
      </c>
      <c r="Q3760" s="52" t="str">
        <f t="shared" si="1079"/>
        <v>*JBS HOTELS</v>
      </c>
      <c r="R3760" s="52" t="str">
        <f t="shared" si="1080"/>
        <v>TOERKOOP REISBURO DE VEER</v>
      </c>
    </row>
    <row r="3761" spans="1:18" ht="15" customHeight="1">
      <c r="A3761" t="str">
        <f t="shared" si="1063"/>
        <v>JAPANWALA, SAAID</v>
      </c>
      <c r="B3761" t="str">
        <f t="shared" si="1064"/>
        <v>806-173018</v>
      </c>
      <c r="C3761">
        <f t="shared" si="1065"/>
        <v>93155045</v>
      </c>
      <c r="D3761" t="str">
        <f t="shared" si="1066"/>
        <v>Checked Out</v>
      </c>
      <c r="E3761" t="str">
        <f t="shared" si="1067"/>
        <v>CRS</v>
      </c>
      <c r="F3761" t="str">
        <f t="shared" si="1068"/>
        <v>RACK</v>
      </c>
      <c r="G3761" t="str">
        <f t="shared" si="1069"/>
        <v>SBK</v>
      </c>
      <c r="H3761">
        <f t="shared" si="1070"/>
        <v>105</v>
      </c>
      <c r="I3761">
        <f t="shared" si="1071"/>
        <v>42591</v>
      </c>
      <c r="J3761">
        <f t="shared" si="1072"/>
        <v>42595</v>
      </c>
      <c r="K3761" t="str">
        <f t="shared" si="1073"/>
        <v>NQQ1</v>
      </c>
      <c r="L3761">
        <f t="shared" si="1074"/>
        <v>115</v>
      </c>
      <c r="M3761">
        <f t="shared" si="1075"/>
        <v>4</v>
      </c>
      <c r="N3761">
        <f t="shared" si="1076"/>
        <v>0</v>
      </c>
      <c r="O3761">
        <f t="shared" si="1077"/>
        <v>0</v>
      </c>
      <c r="P3761" s="52" t="str">
        <f t="shared" si="1078"/>
        <v>BOOKING.COM</v>
      </c>
      <c r="Q3761" s="52" t="str">
        <f t="shared" si="1079"/>
        <v>*JBS HOTELS</v>
      </c>
      <c r="R3761" s="52" t="str">
        <f t="shared" si="1080"/>
        <v>TOERKOOP REISBURO DE VEER</v>
      </c>
    </row>
    <row r="3762" spans="1:18" ht="15" customHeight="1">
      <c r="A3762" t="str">
        <f t="shared" si="1063"/>
        <v>JAPANWALA, SAAID</v>
      </c>
      <c r="B3762" t="str">
        <f t="shared" si="1064"/>
        <v>806-173018</v>
      </c>
      <c r="C3762">
        <f t="shared" si="1065"/>
        <v>93155045</v>
      </c>
      <c r="D3762" t="str">
        <f t="shared" si="1066"/>
        <v>Checked Out</v>
      </c>
      <c r="E3762" t="str">
        <f t="shared" si="1067"/>
        <v>CRS</v>
      </c>
      <c r="F3762" t="str">
        <f t="shared" si="1068"/>
        <v>RACK</v>
      </c>
      <c r="G3762" t="str">
        <f t="shared" si="1069"/>
        <v>SBK</v>
      </c>
      <c r="H3762">
        <f t="shared" si="1070"/>
        <v>105</v>
      </c>
      <c r="I3762">
        <f t="shared" si="1071"/>
        <v>42591</v>
      </c>
      <c r="J3762">
        <f t="shared" si="1072"/>
        <v>42595</v>
      </c>
      <c r="K3762" t="str">
        <f t="shared" si="1073"/>
        <v>NQQ1</v>
      </c>
      <c r="L3762">
        <f t="shared" si="1074"/>
        <v>115</v>
      </c>
      <c r="M3762">
        <f t="shared" si="1075"/>
        <v>4</v>
      </c>
      <c r="N3762">
        <f t="shared" si="1076"/>
        <v>0</v>
      </c>
      <c r="O3762">
        <f t="shared" si="1077"/>
        <v>0</v>
      </c>
      <c r="P3762" s="52" t="str">
        <f t="shared" si="1078"/>
        <v>BOOKING.COM</v>
      </c>
      <c r="Q3762" s="52" t="str">
        <f t="shared" si="1079"/>
        <v>*JBS HOTELS</v>
      </c>
      <c r="R3762" s="52" t="str">
        <f t="shared" si="1080"/>
        <v>TOERKOOP REISBURO DE VEER</v>
      </c>
    </row>
    <row r="3763" spans="1:18" ht="15" customHeight="1">
      <c r="A3763" t="str">
        <f t="shared" si="1063"/>
        <v>JAPANWALA, SAAID</v>
      </c>
      <c r="B3763" t="str">
        <f t="shared" si="1064"/>
        <v>806-173018</v>
      </c>
      <c r="C3763">
        <f t="shared" si="1065"/>
        <v>93155045</v>
      </c>
      <c r="D3763" t="str">
        <f t="shared" si="1066"/>
        <v>Checked Out</v>
      </c>
      <c r="E3763" t="str">
        <f t="shared" si="1067"/>
        <v>CRS</v>
      </c>
      <c r="F3763" t="str">
        <f t="shared" si="1068"/>
        <v>RACK</v>
      </c>
      <c r="G3763" t="str">
        <f t="shared" si="1069"/>
        <v>SBK</v>
      </c>
      <c r="H3763">
        <f t="shared" si="1070"/>
        <v>105</v>
      </c>
      <c r="I3763">
        <f t="shared" si="1071"/>
        <v>42591</v>
      </c>
      <c r="J3763">
        <f t="shared" si="1072"/>
        <v>42595</v>
      </c>
      <c r="K3763" t="str">
        <f t="shared" si="1073"/>
        <v>NQQ1</v>
      </c>
      <c r="L3763">
        <f t="shared" si="1074"/>
        <v>115</v>
      </c>
      <c r="M3763">
        <f t="shared" si="1075"/>
        <v>4</v>
      </c>
      <c r="N3763">
        <f t="shared" si="1076"/>
        <v>0</v>
      </c>
      <c r="O3763">
        <f t="shared" si="1077"/>
        <v>0</v>
      </c>
      <c r="P3763" s="52" t="str">
        <f t="shared" si="1078"/>
        <v>BOOKING.COM</v>
      </c>
      <c r="Q3763" s="52" t="str">
        <f t="shared" si="1079"/>
        <v>*JBS HOTELS</v>
      </c>
      <c r="R3763" s="52" t="str">
        <f t="shared" si="1080"/>
        <v>TOERKOOP REISBURO DE VEER</v>
      </c>
    </row>
    <row r="3764" spans="1:18" ht="15" customHeight="1">
      <c r="A3764" t="str">
        <f t="shared" si="1063"/>
        <v>JAPANWALA, SAAID</v>
      </c>
      <c r="B3764" t="str">
        <f t="shared" si="1064"/>
        <v>806-173018</v>
      </c>
      <c r="C3764">
        <f t="shared" si="1065"/>
        <v>93155045</v>
      </c>
      <c r="D3764" t="str">
        <f t="shared" si="1066"/>
        <v>Checked Out</v>
      </c>
      <c r="E3764" t="str">
        <f t="shared" si="1067"/>
        <v>CRS</v>
      </c>
      <c r="F3764" t="str">
        <f t="shared" si="1068"/>
        <v>RACK</v>
      </c>
      <c r="G3764" t="str">
        <f t="shared" si="1069"/>
        <v>SBK</v>
      </c>
      <c r="H3764">
        <f t="shared" si="1070"/>
        <v>105</v>
      </c>
      <c r="I3764">
        <f t="shared" si="1071"/>
        <v>42591</v>
      </c>
      <c r="J3764">
        <f t="shared" si="1072"/>
        <v>42595</v>
      </c>
      <c r="K3764" t="str">
        <f t="shared" si="1073"/>
        <v>NQQ1</v>
      </c>
      <c r="L3764">
        <f t="shared" si="1074"/>
        <v>115</v>
      </c>
      <c r="M3764">
        <f t="shared" si="1075"/>
        <v>4</v>
      </c>
      <c r="N3764">
        <f t="shared" si="1076"/>
        <v>0</v>
      </c>
      <c r="O3764">
        <f t="shared" si="1077"/>
        <v>0</v>
      </c>
      <c r="P3764" s="52" t="str">
        <f t="shared" si="1078"/>
        <v>BOOKING.COM</v>
      </c>
      <c r="Q3764" s="52" t="str">
        <f t="shared" si="1079"/>
        <v>*JBS HOTELS</v>
      </c>
      <c r="R3764" s="52" t="str">
        <f t="shared" si="1080"/>
        <v>TOERKOOP REISBURO DE VEER</v>
      </c>
    </row>
    <row r="3765" spans="1:18" ht="15" customHeight="1">
      <c r="A3765" t="str">
        <f t="shared" si="1063"/>
        <v>JAPANWALA, SAAID</v>
      </c>
      <c r="B3765" t="str">
        <f t="shared" si="1064"/>
        <v>806-173018</v>
      </c>
      <c r="C3765">
        <f t="shared" si="1065"/>
        <v>93155045</v>
      </c>
      <c r="D3765" t="str">
        <f t="shared" si="1066"/>
        <v>Checked Out</v>
      </c>
      <c r="E3765" t="str">
        <f t="shared" si="1067"/>
        <v>CRS</v>
      </c>
      <c r="F3765" t="str">
        <f t="shared" si="1068"/>
        <v>RACK</v>
      </c>
      <c r="G3765" t="str">
        <f t="shared" si="1069"/>
        <v>SBK</v>
      </c>
      <c r="H3765">
        <f t="shared" si="1070"/>
        <v>105</v>
      </c>
      <c r="I3765">
        <f t="shared" si="1071"/>
        <v>42591</v>
      </c>
      <c r="J3765">
        <f t="shared" si="1072"/>
        <v>42595</v>
      </c>
      <c r="K3765" t="str">
        <f t="shared" si="1073"/>
        <v>NQQ1</v>
      </c>
      <c r="L3765">
        <f t="shared" si="1074"/>
        <v>115</v>
      </c>
      <c r="M3765">
        <f t="shared" si="1075"/>
        <v>4</v>
      </c>
      <c r="N3765">
        <f t="shared" si="1076"/>
        <v>0</v>
      </c>
      <c r="O3765">
        <f t="shared" si="1077"/>
        <v>0</v>
      </c>
      <c r="P3765" s="52" t="str">
        <f t="shared" si="1078"/>
        <v>BOOKING.COM</v>
      </c>
      <c r="Q3765" s="52" t="str">
        <f t="shared" si="1079"/>
        <v>*JBS HOTELS</v>
      </c>
      <c r="R3765" s="52" t="str">
        <f t="shared" si="1080"/>
        <v>TOERKOOP REISBURO DE VEER</v>
      </c>
    </row>
    <row r="3766" spans="1:18" ht="15" customHeight="1">
      <c r="A3766" t="str">
        <f t="shared" si="1063"/>
        <v>JAPANWALA, SAAID</v>
      </c>
      <c r="B3766" t="str">
        <f t="shared" si="1064"/>
        <v>806-173018</v>
      </c>
      <c r="C3766">
        <f t="shared" si="1065"/>
        <v>93155045</v>
      </c>
      <c r="D3766" t="str">
        <f t="shared" si="1066"/>
        <v>Checked Out</v>
      </c>
      <c r="E3766" t="str">
        <f t="shared" si="1067"/>
        <v>CRS</v>
      </c>
      <c r="F3766" t="str">
        <f t="shared" si="1068"/>
        <v>RACK</v>
      </c>
      <c r="G3766" t="str">
        <f t="shared" si="1069"/>
        <v>SBK</v>
      </c>
      <c r="H3766">
        <f t="shared" si="1070"/>
        <v>105</v>
      </c>
      <c r="I3766">
        <f t="shared" si="1071"/>
        <v>42591</v>
      </c>
      <c r="J3766">
        <f t="shared" si="1072"/>
        <v>42595</v>
      </c>
      <c r="K3766" t="str">
        <f t="shared" si="1073"/>
        <v>NQQ1</v>
      </c>
      <c r="L3766">
        <f t="shared" si="1074"/>
        <v>115</v>
      </c>
      <c r="M3766">
        <f t="shared" si="1075"/>
        <v>4</v>
      </c>
      <c r="N3766">
        <f t="shared" si="1076"/>
        <v>0</v>
      </c>
      <c r="O3766">
        <f t="shared" si="1077"/>
        <v>0</v>
      </c>
      <c r="P3766" s="52" t="str">
        <f t="shared" si="1078"/>
        <v>BOOKING.COM</v>
      </c>
      <c r="Q3766" s="52" t="str">
        <f t="shared" si="1079"/>
        <v>*JBS HOTELS</v>
      </c>
      <c r="R3766" s="52" t="str">
        <f t="shared" si="1080"/>
        <v>TOERKOOP REISBURO DE VEER</v>
      </c>
    </row>
    <row r="3767" spans="1:18" ht="15" customHeight="1">
      <c r="A3767" t="str">
        <f t="shared" si="1063"/>
        <v>JAPANWALA, SAAID</v>
      </c>
      <c r="B3767" t="str">
        <f t="shared" si="1064"/>
        <v>806-173018</v>
      </c>
      <c r="C3767">
        <f t="shared" si="1065"/>
        <v>93155045</v>
      </c>
      <c r="D3767" t="str">
        <f t="shared" si="1066"/>
        <v>Checked Out</v>
      </c>
      <c r="E3767" t="str">
        <f t="shared" si="1067"/>
        <v>CRS</v>
      </c>
      <c r="F3767" t="str">
        <f t="shared" si="1068"/>
        <v>RACK</v>
      </c>
      <c r="G3767" t="str">
        <f t="shared" si="1069"/>
        <v>SBK</v>
      </c>
      <c r="H3767">
        <f t="shared" si="1070"/>
        <v>105</v>
      </c>
      <c r="I3767">
        <f t="shared" si="1071"/>
        <v>42591</v>
      </c>
      <c r="J3767">
        <f t="shared" si="1072"/>
        <v>42595</v>
      </c>
      <c r="K3767" t="str">
        <f t="shared" si="1073"/>
        <v>NQQ1</v>
      </c>
      <c r="L3767">
        <f t="shared" si="1074"/>
        <v>115</v>
      </c>
      <c r="M3767">
        <f t="shared" si="1075"/>
        <v>4</v>
      </c>
      <c r="N3767">
        <f t="shared" si="1076"/>
        <v>0</v>
      </c>
      <c r="O3767">
        <f t="shared" si="1077"/>
        <v>0</v>
      </c>
      <c r="P3767" s="52" t="str">
        <f t="shared" si="1078"/>
        <v>BOOKING.COM</v>
      </c>
      <c r="Q3767" s="52" t="str">
        <f t="shared" si="1079"/>
        <v>*JBS HOTELS</v>
      </c>
      <c r="R3767" s="52" t="str">
        <f t="shared" si="1080"/>
        <v>TOERKOOP REISBURO DE VEER</v>
      </c>
    </row>
    <row r="3768" spans="1:18" ht="15" customHeight="1">
      <c r="A3768" t="str">
        <f t="shared" si="1063"/>
        <v>JAPANWALA, SAAID</v>
      </c>
      <c r="B3768" t="str">
        <f t="shared" si="1064"/>
        <v>806-173018</v>
      </c>
      <c r="C3768">
        <f t="shared" si="1065"/>
        <v>93155045</v>
      </c>
      <c r="D3768" t="str">
        <f t="shared" si="1066"/>
        <v>Checked Out</v>
      </c>
      <c r="E3768" t="str">
        <f t="shared" si="1067"/>
        <v>CRS</v>
      </c>
      <c r="F3768" t="str">
        <f t="shared" si="1068"/>
        <v>RACK</v>
      </c>
      <c r="G3768" t="str">
        <f t="shared" si="1069"/>
        <v>SBK</v>
      </c>
      <c r="H3768">
        <f t="shared" si="1070"/>
        <v>105</v>
      </c>
      <c r="I3768">
        <f t="shared" si="1071"/>
        <v>42591</v>
      </c>
      <c r="J3768">
        <f t="shared" si="1072"/>
        <v>42595</v>
      </c>
      <c r="K3768" t="str">
        <f t="shared" si="1073"/>
        <v>NQQ1</v>
      </c>
      <c r="L3768">
        <f t="shared" si="1074"/>
        <v>115</v>
      </c>
      <c r="M3768">
        <f t="shared" si="1075"/>
        <v>4</v>
      </c>
      <c r="N3768">
        <f t="shared" si="1076"/>
        <v>0</v>
      </c>
      <c r="O3768">
        <f t="shared" si="1077"/>
        <v>0</v>
      </c>
      <c r="P3768" s="52" t="str">
        <f t="shared" si="1078"/>
        <v>BOOKING.COM</v>
      </c>
      <c r="Q3768" s="52" t="str">
        <f t="shared" si="1079"/>
        <v>*JBS HOTELS</v>
      </c>
      <c r="R3768" s="52" t="str">
        <f t="shared" si="1080"/>
        <v>TOERKOOP REISBURO DE VEER</v>
      </c>
    </row>
    <row r="3769" spans="1:18" ht="15" customHeight="1">
      <c r="A3769" t="str">
        <f t="shared" si="1063"/>
        <v>JAPANWALA, SAAID</v>
      </c>
      <c r="B3769" t="str">
        <f t="shared" si="1064"/>
        <v>806-173018</v>
      </c>
      <c r="C3769">
        <f t="shared" si="1065"/>
        <v>93155045</v>
      </c>
      <c r="D3769" t="str">
        <f t="shared" si="1066"/>
        <v>Checked Out</v>
      </c>
      <c r="E3769" t="str">
        <f t="shared" si="1067"/>
        <v>CRS</v>
      </c>
      <c r="F3769" t="str">
        <f t="shared" si="1068"/>
        <v>RACK</v>
      </c>
      <c r="G3769" t="str">
        <f t="shared" si="1069"/>
        <v>SBK</v>
      </c>
      <c r="H3769">
        <f t="shared" si="1070"/>
        <v>105</v>
      </c>
      <c r="I3769">
        <f t="shared" si="1071"/>
        <v>42591</v>
      </c>
      <c r="J3769">
        <f t="shared" si="1072"/>
        <v>42595</v>
      </c>
      <c r="K3769" t="str">
        <f t="shared" si="1073"/>
        <v>NQQ1</v>
      </c>
      <c r="L3769">
        <f t="shared" si="1074"/>
        <v>115</v>
      </c>
      <c r="M3769">
        <f t="shared" si="1075"/>
        <v>4</v>
      </c>
      <c r="N3769">
        <f t="shared" si="1076"/>
        <v>0</v>
      </c>
      <c r="O3769">
        <f t="shared" si="1077"/>
        <v>0</v>
      </c>
      <c r="P3769" s="52" t="str">
        <f t="shared" si="1078"/>
        <v>BOOKING.COM</v>
      </c>
      <c r="Q3769" s="52" t="str">
        <f t="shared" si="1079"/>
        <v>*JBS HOTELS</v>
      </c>
      <c r="R3769" s="52" t="str">
        <f t="shared" si="1080"/>
        <v>TOERKOOP REISBURO DE VEER</v>
      </c>
    </row>
    <row r="3770" spans="1:18" ht="15" customHeight="1">
      <c r="A3770" t="str">
        <f t="shared" si="1063"/>
        <v>JAPANWALA, SAAID</v>
      </c>
      <c r="B3770" t="str">
        <f t="shared" si="1064"/>
        <v>806-173018</v>
      </c>
      <c r="C3770">
        <f t="shared" si="1065"/>
        <v>93155045</v>
      </c>
      <c r="D3770" t="str">
        <f t="shared" si="1066"/>
        <v>Checked Out</v>
      </c>
      <c r="E3770" t="str">
        <f t="shared" si="1067"/>
        <v>CRS</v>
      </c>
      <c r="F3770" t="str">
        <f t="shared" si="1068"/>
        <v>RACK</v>
      </c>
      <c r="G3770" t="str">
        <f t="shared" si="1069"/>
        <v>SBK</v>
      </c>
      <c r="H3770">
        <f t="shared" si="1070"/>
        <v>105</v>
      </c>
      <c r="I3770">
        <f t="shared" si="1071"/>
        <v>42591</v>
      </c>
      <c r="J3770">
        <f t="shared" si="1072"/>
        <v>42595</v>
      </c>
      <c r="K3770" t="str">
        <f t="shared" si="1073"/>
        <v>NQQ1</v>
      </c>
      <c r="L3770">
        <f t="shared" si="1074"/>
        <v>115</v>
      </c>
      <c r="M3770">
        <f t="shared" si="1075"/>
        <v>4</v>
      </c>
      <c r="N3770">
        <f t="shared" si="1076"/>
        <v>0</v>
      </c>
      <c r="O3770">
        <f t="shared" si="1077"/>
        <v>0</v>
      </c>
      <c r="P3770" s="52" t="str">
        <f t="shared" si="1078"/>
        <v>BOOKING.COM</v>
      </c>
      <c r="Q3770" s="52" t="str">
        <f t="shared" si="1079"/>
        <v>*JBS HOTELS</v>
      </c>
      <c r="R3770" s="52" t="str">
        <f t="shared" si="1080"/>
        <v>TOERKOOP REISBURO DE VEER</v>
      </c>
    </row>
    <row r="3771" spans="1:18" ht="15" customHeight="1">
      <c r="A3771" t="str">
        <f t="shared" si="1063"/>
        <v>JAPANWALA, SAAID</v>
      </c>
      <c r="B3771" t="str">
        <f t="shared" si="1064"/>
        <v>806-173018</v>
      </c>
      <c r="C3771">
        <f t="shared" si="1065"/>
        <v>93155045</v>
      </c>
      <c r="D3771" t="str">
        <f t="shared" si="1066"/>
        <v>Checked Out</v>
      </c>
      <c r="E3771" t="str">
        <f t="shared" si="1067"/>
        <v>CRS</v>
      </c>
      <c r="F3771" t="str">
        <f t="shared" si="1068"/>
        <v>RACK</v>
      </c>
      <c r="G3771" t="str">
        <f t="shared" si="1069"/>
        <v>SBK</v>
      </c>
      <c r="H3771">
        <f t="shared" si="1070"/>
        <v>105</v>
      </c>
      <c r="I3771">
        <f t="shared" si="1071"/>
        <v>42591</v>
      </c>
      <c r="J3771">
        <f t="shared" si="1072"/>
        <v>42595</v>
      </c>
      <c r="K3771" t="str">
        <f t="shared" si="1073"/>
        <v>NQQ1</v>
      </c>
      <c r="L3771">
        <f t="shared" si="1074"/>
        <v>115</v>
      </c>
      <c r="M3771">
        <f t="shared" si="1075"/>
        <v>4</v>
      </c>
      <c r="N3771">
        <f t="shared" si="1076"/>
        <v>0</v>
      </c>
      <c r="O3771">
        <f t="shared" si="1077"/>
        <v>0</v>
      </c>
      <c r="P3771" s="52" t="str">
        <f t="shared" si="1078"/>
        <v>BOOKING.COM</v>
      </c>
      <c r="Q3771" s="52" t="str">
        <f t="shared" si="1079"/>
        <v>*JBS HOTELS</v>
      </c>
      <c r="R3771" s="52" t="str">
        <f t="shared" si="1080"/>
        <v>TOERKOOP REISBURO DE VEER</v>
      </c>
    </row>
    <row r="3772" spans="1:18" ht="15" customHeight="1">
      <c r="A3772" t="str">
        <f t="shared" si="1063"/>
        <v>JAPANWALA, SAAID</v>
      </c>
      <c r="B3772" t="str">
        <f t="shared" si="1064"/>
        <v>806-173018</v>
      </c>
      <c r="C3772">
        <f t="shared" si="1065"/>
        <v>93155045</v>
      </c>
      <c r="D3772" t="str">
        <f t="shared" si="1066"/>
        <v>Checked Out</v>
      </c>
      <c r="E3772" t="str">
        <f t="shared" si="1067"/>
        <v>CRS</v>
      </c>
      <c r="F3772" t="str">
        <f t="shared" si="1068"/>
        <v>RACK</v>
      </c>
      <c r="G3772" t="str">
        <f t="shared" si="1069"/>
        <v>SBK</v>
      </c>
      <c r="H3772">
        <f t="shared" si="1070"/>
        <v>105</v>
      </c>
      <c r="I3772">
        <f t="shared" si="1071"/>
        <v>42591</v>
      </c>
      <c r="J3772">
        <f t="shared" si="1072"/>
        <v>42595</v>
      </c>
      <c r="K3772" t="str">
        <f t="shared" si="1073"/>
        <v>NQQ1</v>
      </c>
      <c r="L3772">
        <f t="shared" si="1074"/>
        <v>115</v>
      </c>
      <c r="M3772">
        <f t="shared" si="1075"/>
        <v>4</v>
      </c>
      <c r="N3772">
        <f t="shared" si="1076"/>
        <v>0</v>
      </c>
      <c r="O3772">
        <f t="shared" si="1077"/>
        <v>0</v>
      </c>
      <c r="P3772" s="52" t="str">
        <f t="shared" si="1078"/>
        <v>BOOKING.COM</v>
      </c>
      <c r="Q3772" s="52" t="str">
        <f t="shared" si="1079"/>
        <v>*JBS HOTELS</v>
      </c>
      <c r="R3772" s="52" t="str">
        <f t="shared" si="1080"/>
        <v>TOERKOOP REISBURO DE VEER</v>
      </c>
    </row>
    <row r="3773" spans="1:18" ht="15" customHeight="1">
      <c r="A3773" t="str">
        <f t="shared" si="1063"/>
        <v>JAPANWALA, SAAID</v>
      </c>
      <c r="B3773" t="str">
        <f t="shared" si="1064"/>
        <v>806-173018</v>
      </c>
      <c r="C3773">
        <f t="shared" si="1065"/>
        <v>93155045</v>
      </c>
      <c r="D3773" t="str">
        <f t="shared" si="1066"/>
        <v>Checked Out</v>
      </c>
      <c r="E3773" t="str">
        <f t="shared" si="1067"/>
        <v>CRS</v>
      </c>
      <c r="F3773" t="str">
        <f t="shared" si="1068"/>
        <v>RACK</v>
      </c>
      <c r="G3773" t="str">
        <f t="shared" si="1069"/>
        <v>SBK</v>
      </c>
      <c r="H3773">
        <f t="shared" si="1070"/>
        <v>105</v>
      </c>
      <c r="I3773">
        <f t="shared" si="1071"/>
        <v>42591</v>
      </c>
      <c r="J3773">
        <f t="shared" si="1072"/>
        <v>42595</v>
      </c>
      <c r="K3773" t="str">
        <f t="shared" si="1073"/>
        <v>NQQ1</v>
      </c>
      <c r="L3773">
        <f t="shared" si="1074"/>
        <v>115</v>
      </c>
      <c r="M3773">
        <f t="shared" si="1075"/>
        <v>4</v>
      </c>
      <c r="N3773">
        <f t="shared" si="1076"/>
        <v>0</v>
      </c>
      <c r="O3773">
        <f t="shared" si="1077"/>
        <v>0</v>
      </c>
      <c r="P3773" s="52" t="str">
        <f t="shared" si="1078"/>
        <v>BOOKING.COM</v>
      </c>
      <c r="Q3773" s="52" t="str">
        <f t="shared" si="1079"/>
        <v>*JBS HOTELS</v>
      </c>
      <c r="R3773" s="52" t="str">
        <f t="shared" si="1080"/>
        <v>TOERKOOP REISBURO DE VEER</v>
      </c>
    </row>
    <row r="3774" spans="1:18" ht="15" customHeight="1">
      <c r="A3774" t="str">
        <f t="shared" si="1063"/>
        <v>JAPANWALA, SAAID</v>
      </c>
      <c r="B3774" t="str">
        <f t="shared" si="1064"/>
        <v>806-173018</v>
      </c>
      <c r="C3774">
        <f t="shared" si="1065"/>
        <v>93155045</v>
      </c>
      <c r="D3774" t="str">
        <f t="shared" si="1066"/>
        <v>Checked Out</v>
      </c>
      <c r="E3774" t="str">
        <f t="shared" si="1067"/>
        <v>CRS</v>
      </c>
      <c r="F3774" t="str">
        <f t="shared" si="1068"/>
        <v>RACK</v>
      </c>
      <c r="G3774" t="str">
        <f t="shared" si="1069"/>
        <v>SBK</v>
      </c>
      <c r="H3774">
        <f t="shared" si="1070"/>
        <v>105</v>
      </c>
      <c r="I3774">
        <f t="shared" si="1071"/>
        <v>42591</v>
      </c>
      <c r="J3774">
        <f t="shared" si="1072"/>
        <v>42595</v>
      </c>
      <c r="K3774" t="str">
        <f t="shared" si="1073"/>
        <v>NQQ1</v>
      </c>
      <c r="L3774">
        <f t="shared" si="1074"/>
        <v>115</v>
      </c>
      <c r="M3774">
        <f t="shared" si="1075"/>
        <v>4</v>
      </c>
      <c r="N3774">
        <f t="shared" si="1076"/>
        <v>0</v>
      </c>
      <c r="O3774">
        <f t="shared" si="1077"/>
        <v>0</v>
      </c>
      <c r="P3774" s="52" t="str">
        <f t="shared" si="1078"/>
        <v>BOOKING.COM</v>
      </c>
      <c r="Q3774" s="52" t="str">
        <f t="shared" si="1079"/>
        <v>*JBS HOTELS</v>
      </c>
      <c r="R3774" s="52" t="str">
        <f t="shared" si="1080"/>
        <v>TOERKOOP REISBURO DE VEER</v>
      </c>
    </row>
    <row r="3775" spans="1:18" ht="15" customHeight="1">
      <c r="A3775" t="str">
        <f t="shared" si="1063"/>
        <v>JAPANWALA, SAAID</v>
      </c>
      <c r="B3775" t="str">
        <f t="shared" si="1064"/>
        <v>806-173018</v>
      </c>
      <c r="C3775">
        <f t="shared" si="1065"/>
        <v>93155045</v>
      </c>
      <c r="D3775" t="str">
        <f t="shared" si="1066"/>
        <v>Checked Out</v>
      </c>
      <c r="E3775" t="str">
        <f t="shared" si="1067"/>
        <v>CRS</v>
      </c>
      <c r="F3775" t="str">
        <f t="shared" si="1068"/>
        <v>RACK</v>
      </c>
      <c r="G3775" t="str">
        <f t="shared" si="1069"/>
        <v>SBK</v>
      </c>
      <c r="H3775">
        <f t="shared" si="1070"/>
        <v>105</v>
      </c>
      <c r="I3775">
        <f t="shared" si="1071"/>
        <v>42591</v>
      </c>
      <c r="J3775">
        <f t="shared" si="1072"/>
        <v>42595</v>
      </c>
      <c r="K3775" t="str">
        <f t="shared" si="1073"/>
        <v>NQQ1</v>
      </c>
      <c r="L3775">
        <f t="shared" si="1074"/>
        <v>115</v>
      </c>
      <c r="M3775">
        <f t="shared" si="1075"/>
        <v>4</v>
      </c>
      <c r="N3775">
        <f t="shared" si="1076"/>
        <v>0</v>
      </c>
      <c r="O3775">
        <f t="shared" si="1077"/>
        <v>0</v>
      </c>
      <c r="P3775" s="52" t="str">
        <f t="shared" si="1078"/>
        <v>BOOKING.COM</v>
      </c>
      <c r="Q3775" s="52" t="str">
        <f t="shared" si="1079"/>
        <v>*JBS HOTELS</v>
      </c>
      <c r="R3775" s="52" t="str">
        <f t="shared" si="1080"/>
        <v>TOERKOOP REISBURO DE VEER</v>
      </c>
    </row>
    <row r="3776" spans="1:18" ht="15" customHeight="1">
      <c r="A3776" t="str">
        <f t="shared" si="1063"/>
        <v>JAPANWALA, SAAID</v>
      </c>
      <c r="B3776" t="str">
        <f t="shared" si="1064"/>
        <v>806-173018</v>
      </c>
      <c r="C3776">
        <f t="shared" si="1065"/>
        <v>93155045</v>
      </c>
      <c r="D3776" t="str">
        <f t="shared" si="1066"/>
        <v>Checked Out</v>
      </c>
      <c r="E3776" t="str">
        <f t="shared" si="1067"/>
        <v>CRS</v>
      </c>
      <c r="F3776" t="str">
        <f t="shared" si="1068"/>
        <v>RACK</v>
      </c>
      <c r="G3776" t="str">
        <f t="shared" si="1069"/>
        <v>SBK</v>
      </c>
      <c r="H3776">
        <f t="shared" si="1070"/>
        <v>105</v>
      </c>
      <c r="I3776">
        <f t="shared" si="1071"/>
        <v>42591</v>
      </c>
      <c r="J3776">
        <f t="shared" si="1072"/>
        <v>42595</v>
      </c>
      <c r="K3776" t="str">
        <f t="shared" si="1073"/>
        <v>NQQ1</v>
      </c>
      <c r="L3776">
        <f t="shared" si="1074"/>
        <v>115</v>
      </c>
      <c r="M3776">
        <f t="shared" si="1075"/>
        <v>4</v>
      </c>
      <c r="N3776">
        <f t="shared" si="1076"/>
        <v>0</v>
      </c>
      <c r="O3776">
        <f t="shared" si="1077"/>
        <v>0</v>
      </c>
      <c r="P3776" s="52" t="str">
        <f t="shared" si="1078"/>
        <v>BOOKING.COM</v>
      </c>
      <c r="Q3776" s="52" t="str">
        <f t="shared" si="1079"/>
        <v>*JBS HOTELS</v>
      </c>
      <c r="R3776" s="52" t="str">
        <f t="shared" si="1080"/>
        <v>TOERKOOP REISBURO DE VEER</v>
      </c>
    </row>
    <row r="3777" spans="1:18" ht="15" customHeight="1">
      <c r="A3777" t="str">
        <f t="shared" si="1063"/>
        <v>JAPANWALA, SAAID</v>
      </c>
      <c r="B3777" t="str">
        <f t="shared" si="1064"/>
        <v>806-173018</v>
      </c>
      <c r="C3777">
        <f t="shared" si="1065"/>
        <v>93155045</v>
      </c>
      <c r="D3777" t="str">
        <f t="shared" si="1066"/>
        <v>Checked Out</v>
      </c>
      <c r="E3777" t="str">
        <f t="shared" si="1067"/>
        <v>CRS</v>
      </c>
      <c r="F3777" t="str">
        <f t="shared" si="1068"/>
        <v>RACK</v>
      </c>
      <c r="G3777" t="str">
        <f t="shared" si="1069"/>
        <v>SBK</v>
      </c>
      <c r="H3777">
        <f t="shared" si="1070"/>
        <v>105</v>
      </c>
      <c r="I3777">
        <f t="shared" si="1071"/>
        <v>42591</v>
      </c>
      <c r="J3777">
        <f t="shared" si="1072"/>
        <v>42595</v>
      </c>
      <c r="K3777" t="str">
        <f t="shared" si="1073"/>
        <v>NQQ1</v>
      </c>
      <c r="L3777">
        <f t="shared" si="1074"/>
        <v>115</v>
      </c>
      <c r="M3777">
        <f t="shared" si="1075"/>
        <v>4</v>
      </c>
      <c r="N3777">
        <f t="shared" si="1076"/>
        <v>0</v>
      </c>
      <c r="O3777">
        <f t="shared" si="1077"/>
        <v>0</v>
      </c>
      <c r="P3777" s="52" t="str">
        <f t="shared" si="1078"/>
        <v>BOOKING.COM</v>
      </c>
      <c r="Q3777" s="52" t="str">
        <f t="shared" si="1079"/>
        <v>*JBS HOTELS</v>
      </c>
      <c r="R3777" s="52" t="str">
        <f t="shared" si="1080"/>
        <v>TOERKOOP REISBURO DE VEER</v>
      </c>
    </row>
    <row r="3778" spans="1:18" ht="15" customHeight="1">
      <c r="A3778" t="str">
        <f t="shared" si="1063"/>
        <v>JAPANWALA, SAAID</v>
      </c>
      <c r="B3778" t="str">
        <f t="shared" si="1064"/>
        <v>806-173018</v>
      </c>
      <c r="C3778">
        <f t="shared" si="1065"/>
        <v>93155045</v>
      </c>
      <c r="D3778" t="str">
        <f t="shared" si="1066"/>
        <v>Checked Out</v>
      </c>
      <c r="E3778" t="str">
        <f t="shared" si="1067"/>
        <v>CRS</v>
      </c>
      <c r="F3778" t="str">
        <f t="shared" si="1068"/>
        <v>RACK</v>
      </c>
      <c r="G3778" t="str">
        <f t="shared" si="1069"/>
        <v>SBK</v>
      </c>
      <c r="H3778">
        <f t="shared" si="1070"/>
        <v>105</v>
      </c>
      <c r="I3778">
        <f t="shared" si="1071"/>
        <v>42591</v>
      </c>
      <c r="J3778">
        <f t="shared" si="1072"/>
        <v>42595</v>
      </c>
      <c r="K3778" t="str">
        <f t="shared" si="1073"/>
        <v>NQQ1</v>
      </c>
      <c r="L3778">
        <f t="shared" si="1074"/>
        <v>115</v>
      </c>
      <c r="M3778">
        <f t="shared" si="1075"/>
        <v>4</v>
      </c>
      <c r="N3778">
        <f t="shared" si="1076"/>
        <v>0</v>
      </c>
      <c r="O3778">
        <f t="shared" si="1077"/>
        <v>0</v>
      </c>
      <c r="P3778" s="52" t="str">
        <f t="shared" si="1078"/>
        <v>BOOKING.COM</v>
      </c>
      <c r="Q3778" s="52" t="str">
        <f t="shared" si="1079"/>
        <v>*JBS HOTELS</v>
      </c>
      <c r="R3778" s="52" t="str">
        <f t="shared" si="1080"/>
        <v>TOERKOOP REISBURO DE VEER</v>
      </c>
    </row>
    <row r="3779" spans="1:18" ht="15" customHeight="1">
      <c r="A3779" t="str">
        <f t="shared" si="1063"/>
        <v>JAPANWALA, SAAID</v>
      </c>
      <c r="B3779" t="str">
        <f t="shared" si="1064"/>
        <v>806-173018</v>
      </c>
      <c r="C3779">
        <f t="shared" si="1065"/>
        <v>93155045</v>
      </c>
      <c r="D3779" t="str">
        <f t="shared" si="1066"/>
        <v>Checked Out</v>
      </c>
      <c r="E3779" t="str">
        <f t="shared" si="1067"/>
        <v>CRS</v>
      </c>
      <c r="F3779" t="str">
        <f t="shared" si="1068"/>
        <v>RACK</v>
      </c>
      <c r="G3779" t="str">
        <f t="shared" si="1069"/>
        <v>SBK</v>
      </c>
      <c r="H3779">
        <f t="shared" si="1070"/>
        <v>105</v>
      </c>
      <c r="I3779">
        <f t="shared" si="1071"/>
        <v>42591</v>
      </c>
      <c r="J3779">
        <f t="shared" si="1072"/>
        <v>42595</v>
      </c>
      <c r="K3779" t="str">
        <f t="shared" si="1073"/>
        <v>NQQ1</v>
      </c>
      <c r="L3779">
        <f t="shared" si="1074"/>
        <v>115</v>
      </c>
      <c r="M3779">
        <f t="shared" si="1075"/>
        <v>4</v>
      </c>
      <c r="N3779">
        <f t="shared" si="1076"/>
        <v>0</v>
      </c>
      <c r="O3779">
        <f t="shared" si="1077"/>
        <v>0</v>
      </c>
      <c r="P3779" s="52" t="str">
        <f t="shared" si="1078"/>
        <v>BOOKING.COM</v>
      </c>
      <c r="Q3779" s="52" t="str">
        <f t="shared" si="1079"/>
        <v>*JBS HOTELS</v>
      </c>
      <c r="R3779" s="52" t="str">
        <f t="shared" si="1080"/>
        <v>TOERKOOP REISBURO DE VEER</v>
      </c>
    </row>
    <row r="3780" spans="1:18" ht="15" customHeight="1">
      <c r="A3780" t="str">
        <f t="shared" si="1063"/>
        <v>JAPANWALA, SAAID</v>
      </c>
      <c r="B3780" t="str">
        <f t="shared" si="1064"/>
        <v>806-173018</v>
      </c>
      <c r="C3780">
        <f t="shared" si="1065"/>
        <v>93155045</v>
      </c>
      <c r="D3780" t="str">
        <f t="shared" si="1066"/>
        <v>Checked Out</v>
      </c>
      <c r="E3780" t="str">
        <f t="shared" si="1067"/>
        <v>CRS</v>
      </c>
      <c r="F3780" t="str">
        <f t="shared" si="1068"/>
        <v>RACK</v>
      </c>
      <c r="G3780" t="str">
        <f t="shared" si="1069"/>
        <v>SBK</v>
      </c>
      <c r="H3780">
        <f t="shared" si="1070"/>
        <v>105</v>
      </c>
      <c r="I3780">
        <f t="shared" si="1071"/>
        <v>42591</v>
      </c>
      <c r="J3780">
        <f t="shared" si="1072"/>
        <v>42595</v>
      </c>
      <c r="K3780" t="str">
        <f t="shared" si="1073"/>
        <v>NQQ1</v>
      </c>
      <c r="L3780">
        <f t="shared" si="1074"/>
        <v>115</v>
      </c>
      <c r="M3780">
        <f t="shared" si="1075"/>
        <v>4</v>
      </c>
      <c r="N3780">
        <f t="shared" si="1076"/>
        <v>0</v>
      </c>
      <c r="O3780">
        <f t="shared" si="1077"/>
        <v>0</v>
      </c>
      <c r="P3780" s="52" t="str">
        <f t="shared" si="1078"/>
        <v>BOOKING.COM</v>
      </c>
      <c r="Q3780" s="52" t="str">
        <f t="shared" si="1079"/>
        <v>*JBS HOTELS</v>
      </c>
      <c r="R3780" s="52" t="str">
        <f t="shared" si="1080"/>
        <v>TOERKOOP REISBURO DE VEER</v>
      </c>
    </row>
    <row r="3781" spans="1:18" ht="15" customHeight="1">
      <c r="A3781" t="str">
        <f t="shared" si="1063"/>
        <v>JAPANWALA, SAAID</v>
      </c>
      <c r="B3781" t="str">
        <f t="shared" si="1064"/>
        <v>806-173018</v>
      </c>
      <c r="C3781">
        <f t="shared" si="1065"/>
        <v>93155045</v>
      </c>
      <c r="D3781" t="str">
        <f t="shared" si="1066"/>
        <v>Checked Out</v>
      </c>
      <c r="E3781" t="str">
        <f t="shared" si="1067"/>
        <v>CRS</v>
      </c>
      <c r="F3781" t="str">
        <f t="shared" si="1068"/>
        <v>RACK</v>
      </c>
      <c r="G3781" t="str">
        <f t="shared" si="1069"/>
        <v>SBK</v>
      </c>
      <c r="H3781">
        <f t="shared" si="1070"/>
        <v>105</v>
      </c>
      <c r="I3781">
        <f t="shared" si="1071"/>
        <v>42591</v>
      </c>
      <c r="J3781">
        <f t="shared" si="1072"/>
        <v>42595</v>
      </c>
      <c r="K3781" t="str">
        <f t="shared" si="1073"/>
        <v>NQQ1</v>
      </c>
      <c r="L3781">
        <f t="shared" si="1074"/>
        <v>115</v>
      </c>
      <c r="M3781">
        <f t="shared" si="1075"/>
        <v>4</v>
      </c>
      <c r="N3781">
        <f t="shared" si="1076"/>
        <v>0</v>
      </c>
      <c r="O3781">
        <f t="shared" si="1077"/>
        <v>0</v>
      </c>
      <c r="P3781" s="52" t="str">
        <f t="shared" si="1078"/>
        <v>BOOKING.COM</v>
      </c>
      <c r="Q3781" s="52" t="str">
        <f t="shared" si="1079"/>
        <v>*JBS HOTELS</v>
      </c>
      <c r="R3781" s="52" t="str">
        <f t="shared" si="1080"/>
        <v>TOERKOOP REISBURO DE VEER</v>
      </c>
    </row>
    <row r="3782" spans="1:18" ht="15" customHeight="1">
      <c r="A3782" t="str">
        <f t="shared" si="1063"/>
        <v>JAPANWALA, SAAID</v>
      </c>
      <c r="B3782" t="str">
        <f t="shared" si="1064"/>
        <v>806-173018</v>
      </c>
      <c r="C3782">
        <f t="shared" si="1065"/>
        <v>93155045</v>
      </c>
      <c r="D3782" t="str">
        <f t="shared" si="1066"/>
        <v>Checked Out</v>
      </c>
      <c r="E3782" t="str">
        <f t="shared" si="1067"/>
        <v>CRS</v>
      </c>
      <c r="F3782" t="str">
        <f t="shared" si="1068"/>
        <v>RACK</v>
      </c>
      <c r="G3782" t="str">
        <f t="shared" si="1069"/>
        <v>SBK</v>
      </c>
      <c r="H3782">
        <f t="shared" si="1070"/>
        <v>105</v>
      </c>
      <c r="I3782">
        <f t="shared" si="1071"/>
        <v>42591</v>
      </c>
      <c r="J3782">
        <f t="shared" si="1072"/>
        <v>42595</v>
      </c>
      <c r="K3782" t="str">
        <f t="shared" si="1073"/>
        <v>NQQ1</v>
      </c>
      <c r="L3782">
        <f t="shared" si="1074"/>
        <v>115</v>
      </c>
      <c r="M3782">
        <f t="shared" si="1075"/>
        <v>4</v>
      </c>
      <c r="N3782">
        <f t="shared" si="1076"/>
        <v>0</v>
      </c>
      <c r="O3782">
        <f t="shared" si="1077"/>
        <v>0</v>
      </c>
      <c r="P3782" s="52" t="str">
        <f t="shared" si="1078"/>
        <v>BOOKING.COM</v>
      </c>
      <c r="Q3782" s="52" t="str">
        <f t="shared" si="1079"/>
        <v>*JBS HOTELS</v>
      </c>
      <c r="R3782" s="52" t="str">
        <f t="shared" si="1080"/>
        <v>TOERKOOP REISBURO DE VEER</v>
      </c>
    </row>
    <row r="3783" spans="1:18" ht="15" customHeight="1">
      <c r="A3783" t="str">
        <f t="shared" si="1063"/>
        <v>JAPANWALA, SAAID</v>
      </c>
      <c r="B3783" t="str">
        <f t="shared" si="1064"/>
        <v>806-173018</v>
      </c>
      <c r="C3783">
        <f t="shared" si="1065"/>
        <v>93155045</v>
      </c>
      <c r="D3783" t="str">
        <f t="shared" si="1066"/>
        <v>Checked Out</v>
      </c>
      <c r="E3783" t="str">
        <f t="shared" si="1067"/>
        <v>CRS</v>
      </c>
      <c r="F3783" t="str">
        <f t="shared" si="1068"/>
        <v>RACK</v>
      </c>
      <c r="G3783" t="str">
        <f t="shared" si="1069"/>
        <v>SBK</v>
      </c>
      <c r="H3783">
        <f t="shared" si="1070"/>
        <v>105</v>
      </c>
      <c r="I3783">
        <f t="shared" si="1071"/>
        <v>42591</v>
      </c>
      <c r="J3783">
        <f t="shared" si="1072"/>
        <v>42595</v>
      </c>
      <c r="K3783" t="str">
        <f t="shared" si="1073"/>
        <v>NQQ1</v>
      </c>
      <c r="L3783">
        <f t="shared" si="1074"/>
        <v>115</v>
      </c>
      <c r="M3783">
        <f t="shared" si="1075"/>
        <v>4</v>
      </c>
      <c r="N3783">
        <f t="shared" si="1076"/>
        <v>0</v>
      </c>
      <c r="O3783">
        <f t="shared" si="1077"/>
        <v>0</v>
      </c>
      <c r="P3783" s="52" t="str">
        <f t="shared" si="1078"/>
        <v>BOOKING.COM</v>
      </c>
      <c r="Q3783" s="52" t="str">
        <f t="shared" si="1079"/>
        <v>*JBS HOTELS</v>
      </c>
      <c r="R3783" s="52" t="str">
        <f t="shared" si="1080"/>
        <v>TOERKOOP REISBURO DE VEER</v>
      </c>
    </row>
    <row r="3784" spans="1:18" ht="15" customHeight="1">
      <c r="A3784" t="str">
        <f t="shared" si="1063"/>
        <v>JAPANWALA, SAAID</v>
      </c>
      <c r="B3784" t="str">
        <f t="shared" si="1064"/>
        <v>806-173018</v>
      </c>
      <c r="C3784">
        <f t="shared" si="1065"/>
        <v>93155045</v>
      </c>
      <c r="D3784" t="str">
        <f t="shared" si="1066"/>
        <v>Checked Out</v>
      </c>
      <c r="E3784" t="str">
        <f t="shared" si="1067"/>
        <v>CRS</v>
      </c>
      <c r="F3784" t="str">
        <f t="shared" si="1068"/>
        <v>RACK</v>
      </c>
      <c r="G3784" t="str">
        <f t="shared" si="1069"/>
        <v>SBK</v>
      </c>
      <c r="H3784">
        <f t="shared" si="1070"/>
        <v>105</v>
      </c>
      <c r="I3784">
        <f t="shared" si="1071"/>
        <v>42591</v>
      </c>
      <c r="J3784">
        <f t="shared" si="1072"/>
        <v>42595</v>
      </c>
      <c r="K3784" t="str">
        <f t="shared" si="1073"/>
        <v>NQQ1</v>
      </c>
      <c r="L3784">
        <f t="shared" si="1074"/>
        <v>115</v>
      </c>
      <c r="M3784">
        <f t="shared" si="1075"/>
        <v>4</v>
      </c>
      <c r="N3784">
        <f t="shared" si="1076"/>
        <v>0</v>
      </c>
      <c r="O3784">
        <f t="shared" si="1077"/>
        <v>0</v>
      </c>
      <c r="P3784" s="52" t="str">
        <f t="shared" si="1078"/>
        <v>BOOKING.COM</v>
      </c>
      <c r="Q3784" s="52" t="str">
        <f t="shared" si="1079"/>
        <v>*JBS HOTELS</v>
      </c>
      <c r="R3784" s="52" t="str">
        <f t="shared" si="1080"/>
        <v>TOERKOOP REISBURO DE VEER</v>
      </c>
    </row>
    <row r="3785" spans="1:18" ht="15" customHeight="1">
      <c r="A3785" t="str">
        <f t="shared" si="1063"/>
        <v>JAPANWALA, SAAID</v>
      </c>
      <c r="B3785" t="str">
        <f t="shared" si="1064"/>
        <v>806-173018</v>
      </c>
      <c r="C3785">
        <f t="shared" si="1065"/>
        <v>93155045</v>
      </c>
      <c r="D3785" t="str">
        <f t="shared" si="1066"/>
        <v>Checked Out</v>
      </c>
      <c r="E3785" t="str">
        <f t="shared" si="1067"/>
        <v>CRS</v>
      </c>
      <c r="F3785" t="str">
        <f t="shared" si="1068"/>
        <v>RACK</v>
      </c>
      <c r="G3785" t="str">
        <f t="shared" si="1069"/>
        <v>SBK</v>
      </c>
      <c r="H3785">
        <f t="shared" si="1070"/>
        <v>105</v>
      </c>
      <c r="I3785">
        <f t="shared" si="1071"/>
        <v>42591</v>
      </c>
      <c r="J3785">
        <f t="shared" si="1072"/>
        <v>42595</v>
      </c>
      <c r="K3785" t="str">
        <f t="shared" si="1073"/>
        <v>NQQ1</v>
      </c>
      <c r="L3785">
        <f t="shared" si="1074"/>
        <v>115</v>
      </c>
      <c r="M3785">
        <f t="shared" si="1075"/>
        <v>4</v>
      </c>
      <c r="N3785">
        <f t="shared" si="1076"/>
        <v>0</v>
      </c>
      <c r="O3785">
        <f t="shared" si="1077"/>
        <v>0</v>
      </c>
      <c r="P3785" s="52" t="str">
        <f t="shared" si="1078"/>
        <v>BOOKING.COM</v>
      </c>
      <c r="Q3785" s="52" t="str">
        <f t="shared" si="1079"/>
        <v>*JBS HOTELS</v>
      </c>
      <c r="R3785" s="52" t="str">
        <f t="shared" si="1080"/>
        <v>TOERKOOP REISBURO DE VEER</v>
      </c>
    </row>
    <row r="3786" spans="1:18" ht="15" customHeight="1">
      <c r="A3786" t="str">
        <f t="shared" si="1063"/>
        <v>JAPANWALA, SAAID</v>
      </c>
      <c r="B3786" t="str">
        <f t="shared" si="1064"/>
        <v>806-173018</v>
      </c>
      <c r="C3786">
        <f t="shared" si="1065"/>
        <v>93155045</v>
      </c>
      <c r="D3786" t="str">
        <f t="shared" si="1066"/>
        <v>Checked Out</v>
      </c>
      <c r="E3786" t="str">
        <f t="shared" si="1067"/>
        <v>CRS</v>
      </c>
      <c r="F3786" t="str">
        <f t="shared" si="1068"/>
        <v>RACK</v>
      </c>
      <c r="G3786" t="str">
        <f t="shared" si="1069"/>
        <v>SBK</v>
      </c>
      <c r="H3786">
        <f t="shared" si="1070"/>
        <v>105</v>
      </c>
      <c r="I3786">
        <f t="shared" si="1071"/>
        <v>42591</v>
      </c>
      <c r="J3786">
        <f t="shared" si="1072"/>
        <v>42595</v>
      </c>
      <c r="K3786" t="str">
        <f t="shared" si="1073"/>
        <v>NQQ1</v>
      </c>
      <c r="L3786">
        <f t="shared" si="1074"/>
        <v>115</v>
      </c>
      <c r="M3786">
        <f t="shared" si="1075"/>
        <v>4</v>
      </c>
      <c r="N3786">
        <f t="shared" si="1076"/>
        <v>0</v>
      </c>
      <c r="O3786">
        <f t="shared" si="1077"/>
        <v>0</v>
      </c>
      <c r="P3786" s="52" t="str">
        <f t="shared" si="1078"/>
        <v>BOOKING.COM</v>
      </c>
      <c r="Q3786" s="52" t="str">
        <f t="shared" si="1079"/>
        <v>*JBS HOTELS</v>
      </c>
      <c r="R3786" s="52" t="str">
        <f t="shared" si="1080"/>
        <v>TOERKOOP REISBURO DE VEER</v>
      </c>
    </row>
    <row r="3787" spans="1:18" ht="15" customHeight="1">
      <c r="A3787" t="str">
        <f t="shared" si="1063"/>
        <v>JAPANWALA, SAAID</v>
      </c>
      <c r="B3787" t="str">
        <f t="shared" si="1064"/>
        <v>806-173018</v>
      </c>
      <c r="C3787">
        <f t="shared" si="1065"/>
        <v>93155045</v>
      </c>
      <c r="D3787" t="str">
        <f t="shared" si="1066"/>
        <v>Checked Out</v>
      </c>
      <c r="E3787" t="str">
        <f t="shared" si="1067"/>
        <v>CRS</v>
      </c>
      <c r="F3787" t="str">
        <f t="shared" si="1068"/>
        <v>RACK</v>
      </c>
      <c r="G3787" t="str">
        <f t="shared" si="1069"/>
        <v>SBK</v>
      </c>
      <c r="H3787">
        <f t="shared" si="1070"/>
        <v>105</v>
      </c>
      <c r="I3787">
        <f t="shared" si="1071"/>
        <v>42591</v>
      </c>
      <c r="J3787">
        <f t="shared" si="1072"/>
        <v>42595</v>
      </c>
      <c r="K3787" t="str">
        <f t="shared" si="1073"/>
        <v>NQQ1</v>
      </c>
      <c r="L3787">
        <f t="shared" si="1074"/>
        <v>115</v>
      </c>
      <c r="M3787">
        <f t="shared" si="1075"/>
        <v>4</v>
      </c>
      <c r="N3787">
        <f t="shared" si="1076"/>
        <v>0</v>
      </c>
      <c r="O3787">
        <f t="shared" si="1077"/>
        <v>0</v>
      </c>
      <c r="P3787" s="52" t="str">
        <f t="shared" si="1078"/>
        <v>BOOKING.COM</v>
      </c>
      <c r="Q3787" s="52" t="str">
        <f t="shared" si="1079"/>
        <v>*JBS HOTELS</v>
      </c>
      <c r="R3787" s="52" t="str">
        <f t="shared" si="1080"/>
        <v>TOERKOOP REISBURO DE VEER</v>
      </c>
    </row>
    <row r="3788" spans="1:18" ht="15" customHeight="1">
      <c r="A3788" t="str">
        <f t="shared" si="1063"/>
        <v>JAPANWALA, SAAID</v>
      </c>
      <c r="B3788" t="str">
        <f t="shared" si="1064"/>
        <v>806-173018</v>
      </c>
      <c r="C3788">
        <f t="shared" si="1065"/>
        <v>93155045</v>
      </c>
      <c r="D3788" t="str">
        <f t="shared" si="1066"/>
        <v>Checked Out</v>
      </c>
      <c r="E3788" t="str">
        <f t="shared" si="1067"/>
        <v>CRS</v>
      </c>
      <c r="F3788" t="str">
        <f t="shared" si="1068"/>
        <v>RACK</v>
      </c>
      <c r="G3788" t="str">
        <f t="shared" si="1069"/>
        <v>SBK</v>
      </c>
      <c r="H3788">
        <f t="shared" si="1070"/>
        <v>105</v>
      </c>
      <c r="I3788">
        <f t="shared" si="1071"/>
        <v>42591</v>
      </c>
      <c r="J3788">
        <f t="shared" si="1072"/>
        <v>42595</v>
      </c>
      <c r="K3788" t="str">
        <f t="shared" si="1073"/>
        <v>NQQ1</v>
      </c>
      <c r="L3788">
        <f t="shared" si="1074"/>
        <v>115</v>
      </c>
      <c r="M3788">
        <f t="shared" si="1075"/>
        <v>4</v>
      </c>
      <c r="N3788">
        <f t="shared" si="1076"/>
        <v>0</v>
      </c>
      <c r="O3788">
        <f t="shared" si="1077"/>
        <v>0</v>
      </c>
      <c r="P3788" s="52" t="str">
        <f t="shared" si="1078"/>
        <v>BOOKING.COM</v>
      </c>
      <c r="Q3788" s="52" t="str">
        <f t="shared" si="1079"/>
        <v>*JBS HOTELS</v>
      </c>
      <c r="R3788" s="52" t="str">
        <f t="shared" si="1080"/>
        <v>TOERKOOP REISBURO DE VEER</v>
      </c>
    </row>
    <row r="3789" spans="1:18" ht="15" customHeight="1">
      <c r="A3789" t="str">
        <f t="shared" si="1063"/>
        <v>JAPANWALA, SAAID</v>
      </c>
      <c r="B3789" t="str">
        <f t="shared" si="1064"/>
        <v>806-173018</v>
      </c>
      <c r="C3789">
        <f t="shared" si="1065"/>
        <v>93155045</v>
      </c>
      <c r="D3789" t="str">
        <f t="shared" si="1066"/>
        <v>Checked Out</v>
      </c>
      <c r="E3789" t="str">
        <f t="shared" si="1067"/>
        <v>CRS</v>
      </c>
      <c r="F3789" t="str">
        <f t="shared" si="1068"/>
        <v>RACK</v>
      </c>
      <c r="G3789" t="str">
        <f t="shared" si="1069"/>
        <v>SBK</v>
      </c>
      <c r="H3789">
        <f t="shared" si="1070"/>
        <v>105</v>
      </c>
      <c r="I3789">
        <f t="shared" si="1071"/>
        <v>42591</v>
      </c>
      <c r="J3789">
        <f t="shared" si="1072"/>
        <v>42595</v>
      </c>
      <c r="K3789" t="str">
        <f t="shared" si="1073"/>
        <v>NQQ1</v>
      </c>
      <c r="L3789">
        <f t="shared" si="1074"/>
        <v>115</v>
      </c>
      <c r="M3789">
        <f t="shared" si="1075"/>
        <v>4</v>
      </c>
      <c r="N3789">
        <f t="shared" si="1076"/>
        <v>0</v>
      </c>
      <c r="O3789">
        <f t="shared" si="1077"/>
        <v>0</v>
      </c>
      <c r="P3789" s="52" t="str">
        <f t="shared" si="1078"/>
        <v>BOOKING.COM</v>
      </c>
      <c r="Q3789" s="52" t="str">
        <f t="shared" si="1079"/>
        <v>*JBS HOTELS</v>
      </c>
      <c r="R3789" s="52" t="str">
        <f t="shared" si="1080"/>
        <v>TOERKOOP REISBURO DE VEER</v>
      </c>
    </row>
    <row r="3790" spans="1:18" ht="15" customHeight="1">
      <c r="A3790" t="str">
        <f t="shared" si="1063"/>
        <v>JAPANWALA, SAAID</v>
      </c>
      <c r="B3790" t="str">
        <f t="shared" si="1064"/>
        <v>806-173018</v>
      </c>
      <c r="C3790">
        <f t="shared" si="1065"/>
        <v>93155045</v>
      </c>
      <c r="D3790" t="str">
        <f t="shared" si="1066"/>
        <v>Checked Out</v>
      </c>
      <c r="E3790" t="str">
        <f t="shared" si="1067"/>
        <v>CRS</v>
      </c>
      <c r="F3790" t="str">
        <f t="shared" si="1068"/>
        <v>RACK</v>
      </c>
      <c r="G3790" t="str">
        <f t="shared" si="1069"/>
        <v>SBK</v>
      </c>
      <c r="H3790">
        <f t="shared" si="1070"/>
        <v>105</v>
      </c>
      <c r="I3790">
        <f t="shared" si="1071"/>
        <v>42591</v>
      </c>
      <c r="J3790">
        <f t="shared" si="1072"/>
        <v>42595</v>
      </c>
      <c r="K3790" t="str">
        <f t="shared" si="1073"/>
        <v>NQQ1</v>
      </c>
      <c r="L3790">
        <f t="shared" si="1074"/>
        <v>115</v>
      </c>
      <c r="M3790">
        <f t="shared" si="1075"/>
        <v>4</v>
      </c>
      <c r="N3790">
        <f t="shared" si="1076"/>
        <v>0</v>
      </c>
      <c r="O3790">
        <f t="shared" si="1077"/>
        <v>0</v>
      </c>
      <c r="P3790" s="52" t="str">
        <f t="shared" si="1078"/>
        <v>BOOKING.COM</v>
      </c>
      <c r="Q3790" s="52" t="str">
        <f t="shared" si="1079"/>
        <v>*JBS HOTELS</v>
      </c>
      <c r="R3790" s="52" t="str">
        <f t="shared" si="1080"/>
        <v>TOERKOOP REISBURO DE VEER</v>
      </c>
    </row>
    <row r="3791" spans="1:18" ht="15" customHeight="1">
      <c r="A3791" t="str">
        <f t="shared" si="1063"/>
        <v>JAPANWALA, SAAID</v>
      </c>
      <c r="B3791" t="str">
        <f t="shared" si="1064"/>
        <v>806-173018</v>
      </c>
      <c r="C3791">
        <f t="shared" si="1065"/>
        <v>93155045</v>
      </c>
      <c r="D3791" t="str">
        <f t="shared" si="1066"/>
        <v>Checked Out</v>
      </c>
      <c r="E3791" t="str">
        <f t="shared" si="1067"/>
        <v>CRS</v>
      </c>
      <c r="F3791" t="str">
        <f t="shared" si="1068"/>
        <v>RACK</v>
      </c>
      <c r="G3791" t="str">
        <f t="shared" si="1069"/>
        <v>SBK</v>
      </c>
      <c r="H3791">
        <f t="shared" si="1070"/>
        <v>105</v>
      </c>
      <c r="I3791">
        <f t="shared" si="1071"/>
        <v>42591</v>
      </c>
      <c r="J3791">
        <f t="shared" si="1072"/>
        <v>42595</v>
      </c>
      <c r="K3791" t="str">
        <f t="shared" si="1073"/>
        <v>NQQ1</v>
      </c>
      <c r="L3791">
        <f t="shared" si="1074"/>
        <v>115</v>
      </c>
      <c r="M3791">
        <f t="shared" si="1075"/>
        <v>4</v>
      </c>
      <c r="N3791">
        <f t="shared" si="1076"/>
        <v>0</v>
      </c>
      <c r="O3791">
        <f t="shared" si="1077"/>
        <v>0</v>
      </c>
      <c r="P3791" s="52" t="str">
        <f t="shared" si="1078"/>
        <v>BOOKING.COM</v>
      </c>
      <c r="Q3791" s="52" t="str">
        <f t="shared" si="1079"/>
        <v>*JBS HOTELS</v>
      </c>
      <c r="R3791" s="52" t="str">
        <f t="shared" si="1080"/>
        <v>TOERKOOP REISBURO DE VEER</v>
      </c>
    </row>
    <row r="3792" spans="1:18" ht="15" customHeight="1">
      <c r="A3792" t="str">
        <f t="shared" si="1063"/>
        <v>JAPANWALA, SAAID</v>
      </c>
      <c r="B3792" t="str">
        <f t="shared" si="1064"/>
        <v>806-173018</v>
      </c>
      <c r="C3792">
        <f t="shared" si="1065"/>
        <v>93155045</v>
      </c>
      <c r="D3792" t="str">
        <f t="shared" si="1066"/>
        <v>Checked Out</v>
      </c>
      <c r="E3792" t="str">
        <f t="shared" si="1067"/>
        <v>CRS</v>
      </c>
      <c r="F3792" t="str">
        <f t="shared" si="1068"/>
        <v>RACK</v>
      </c>
      <c r="G3792" t="str">
        <f t="shared" si="1069"/>
        <v>SBK</v>
      </c>
      <c r="H3792">
        <f t="shared" si="1070"/>
        <v>105</v>
      </c>
      <c r="I3792">
        <f t="shared" si="1071"/>
        <v>42591</v>
      </c>
      <c r="J3792">
        <f t="shared" si="1072"/>
        <v>42595</v>
      </c>
      <c r="K3792" t="str">
        <f t="shared" si="1073"/>
        <v>NQQ1</v>
      </c>
      <c r="L3792">
        <f t="shared" si="1074"/>
        <v>115</v>
      </c>
      <c r="M3792">
        <f t="shared" si="1075"/>
        <v>4</v>
      </c>
      <c r="N3792">
        <f t="shared" si="1076"/>
        <v>0</v>
      </c>
      <c r="O3792">
        <f t="shared" si="1077"/>
        <v>0</v>
      </c>
      <c r="P3792" s="52" t="str">
        <f t="shared" si="1078"/>
        <v>BOOKING.COM</v>
      </c>
      <c r="Q3792" s="52" t="str">
        <f t="shared" si="1079"/>
        <v>*JBS HOTELS</v>
      </c>
      <c r="R3792" s="52" t="str">
        <f t="shared" si="1080"/>
        <v>TOERKOOP REISBURO DE VEER</v>
      </c>
    </row>
    <row r="3793" spans="1:18" ht="15" customHeight="1">
      <c r="A3793" t="str">
        <f t="shared" si="1063"/>
        <v>JAPANWALA, SAAID</v>
      </c>
      <c r="B3793" t="str">
        <f t="shared" si="1064"/>
        <v>806-173018</v>
      </c>
      <c r="C3793">
        <f t="shared" si="1065"/>
        <v>93155045</v>
      </c>
      <c r="D3793" t="str">
        <f t="shared" si="1066"/>
        <v>Checked Out</v>
      </c>
      <c r="E3793" t="str">
        <f t="shared" si="1067"/>
        <v>CRS</v>
      </c>
      <c r="F3793" t="str">
        <f t="shared" si="1068"/>
        <v>RACK</v>
      </c>
      <c r="G3793" t="str">
        <f t="shared" si="1069"/>
        <v>SBK</v>
      </c>
      <c r="H3793">
        <f t="shared" si="1070"/>
        <v>105</v>
      </c>
      <c r="I3793">
        <f t="shared" si="1071"/>
        <v>42591</v>
      </c>
      <c r="J3793">
        <f t="shared" si="1072"/>
        <v>42595</v>
      </c>
      <c r="K3793" t="str">
        <f t="shared" si="1073"/>
        <v>NQQ1</v>
      </c>
      <c r="L3793">
        <f t="shared" si="1074"/>
        <v>115</v>
      </c>
      <c r="M3793">
        <f t="shared" si="1075"/>
        <v>4</v>
      </c>
      <c r="N3793">
        <f t="shared" si="1076"/>
        <v>0</v>
      </c>
      <c r="O3793">
        <f t="shared" si="1077"/>
        <v>0</v>
      </c>
      <c r="P3793" s="52" t="str">
        <f t="shared" si="1078"/>
        <v>BOOKING.COM</v>
      </c>
      <c r="Q3793" s="52" t="str">
        <f t="shared" si="1079"/>
        <v>*JBS HOTELS</v>
      </c>
      <c r="R3793" s="52" t="str">
        <f t="shared" si="1080"/>
        <v>TOERKOOP REISBURO DE VEER</v>
      </c>
    </row>
    <row r="3794" spans="1:18" ht="15" customHeight="1">
      <c r="A3794" t="str">
        <f t="shared" si="1063"/>
        <v>JAPANWALA, SAAID</v>
      </c>
      <c r="B3794" t="str">
        <f t="shared" si="1064"/>
        <v>806-173018</v>
      </c>
      <c r="C3794">
        <f t="shared" si="1065"/>
        <v>93155045</v>
      </c>
      <c r="D3794" t="str">
        <f t="shared" si="1066"/>
        <v>Checked Out</v>
      </c>
      <c r="E3794" t="str">
        <f t="shared" si="1067"/>
        <v>CRS</v>
      </c>
      <c r="F3794" t="str">
        <f t="shared" si="1068"/>
        <v>RACK</v>
      </c>
      <c r="G3794" t="str">
        <f t="shared" si="1069"/>
        <v>SBK</v>
      </c>
      <c r="H3794">
        <f t="shared" si="1070"/>
        <v>105</v>
      </c>
      <c r="I3794">
        <f t="shared" si="1071"/>
        <v>42591</v>
      </c>
      <c r="J3794">
        <f t="shared" si="1072"/>
        <v>42595</v>
      </c>
      <c r="K3794" t="str">
        <f t="shared" si="1073"/>
        <v>NQQ1</v>
      </c>
      <c r="L3794">
        <f t="shared" si="1074"/>
        <v>115</v>
      </c>
      <c r="M3794">
        <f t="shared" si="1075"/>
        <v>4</v>
      </c>
      <c r="N3794">
        <f t="shared" si="1076"/>
        <v>0</v>
      </c>
      <c r="O3794">
        <f t="shared" si="1077"/>
        <v>0</v>
      </c>
      <c r="P3794" s="52" t="str">
        <f t="shared" si="1078"/>
        <v>BOOKING.COM</v>
      </c>
      <c r="Q3794" s="52" t="str">
        <f t="shared" si="1079"/>
        <v>*JBS HOTELS</v>
      </c>
      <c r="R3794" s="52" t="str">
        <f t="shared" si="1080"/>
        <v>TOERKOOP REISBURO DE VEER</v>
      </c>
    </row>
    <row r="3795" spans="1:18" ht="15" customHeight="1">
      <c r="A3795" t="str">
        <f t="shared" si="1063"/>
        <v>JAPANWALA, SAAID</v>
      </c>
      <c r="B3795" t="str">
        <f t="shared" si="1064"/>
        <v>806-173018</v>
      </c>
      <c r="C3795">
        <f t="shared" si="1065"/>
        <v>93155045</v>
      </c>
      <c r="D3795" t="str">
        <f t="shared" si="1066"/>
        <v>Checked Out</v>
      </c>
      <c r="E3795" t="str">
        <f t="shared" si="1067"/>
        <v>CRS</v>
      </c>
      <c r="F3795" t="str">
        <f t="shared" si="1068"/>
        <v>RACK</v>
      </c>
      <c r="G3795" t="str">
        <f t="shared" si="1069"/>
        <v>SBK</v>
      </c>
      <c r="H3795">
        <f t="shared" si="1070"/>
        <v>105</v>
      </c>
      <c r="I3795">
        <f t="shared" si="1071"/>
        <v>42591</v>
      </c>
      <c r="J3795">
        <f t="shared" si="1072"/>
        <v>42595</v>
      </c>
      <c r="K3795" t="str">
        <f t="shared" si="1073"/>
        <v>NQQ1</v>
      </c>
      <c r="L3795">
        <f t="shared" si="1074"/>
        <v>115</v>
      </c>
      <c r="M3795">
        <f t="shared" si="1075"/>
        <v>4</v>
      </c>
      <c r="N3795">
        <f t="shared" si="1076"/>
        <v>0</v>
      </c>
      <c r="O3795">
        <f t="shared" si="1077"/>
        <v>0</v>
      </c>
      <c r="P3795" s="52" t="str">
        <f t="shared" si="1078"/>
        <v>BOOKING.COM</v>
      </c>
      <c r="Q3795" s="52" t="str">
        <f t="shared" si="1079"/>
        <v>*JBS HOTELS</v>
      </c>
      <c r="R3795" s="52" t="str">
        <f t="shared" si="1080"/>
        <v>TOERKOOP REISBURO DE VEER</v>
      </c>
    </row>
    <row r="3796" spans="1:18" ht="15" customHeight="1">
      <c r="A3796" t="str">
        <f t="shared" si="1063"/>
        <v>JAPANWALA, SAAID</v>
      </c>
      <c r="B3796" t="str">
        <f t="shared" si="1064"/>
        <v>806-173018</v>
      </c>
      <c r="C3796">
        <f t="shared" si="1065"/>
        <v>93155045</v>
      </c>
      <c r="D3796" t="str">
        <f t="shared" si="1066"/>
        <v>Checked Out</v>
      </c>
      <c r="E3796" t="str">
        <f t="shared" si="1067"/>
        <v>CRS</v>
      </c>
      <c r="F3796" t="str">
        <f t="shared" si="1068"/>
        <v>RACK</v>
      </c>
      <c r="G3796" t="str">
        <f t="shared" si="1069"/>
        <v>SBK</v>
      </c>
      <c r="H3796">
        <f t="shared" si="1070"/>
        <v>105</v>
      </c>
      <c r="I3796">
        <f t="shared" si="1071"/>
        <v>42591</v>
      </c>
      <c r="J3796">
        <f t="shared" si="1072"/>
        <v>42595</v>
      </c>
      <c r="K3796" t="str">
        <f t="shared" si="1073"/>
        <v>NQQ1</v>
      </c>
      <c r="L3796">
        <f t="shared" si="1074"/>
        <v>115</v>
      </c>
      <c r="M3796">
        <f t="shared" si="1075"/>
        <v>4</v>
      </c>
      <c r="N3796">
        <f t="shared" si="1076"/>
        <v>0</v>
      </c>
      <c r="O3796">
        <f t="shared" si="1077"/>
        <v>0</v>
      </c>
      <c r="P3796" s="52" t="str">
        <f t="shared" si="1078"/>
        <v>BOOKING.COM</v>
      </c>
      <c r="Q3796" s="52" t="str">
        <f t="shared" si="1079"/>
        <v>*JBS HOTELS</v>
      </c>
      <c r="R3796" s="52" t="str">
        <f t="shared" si="1080"/>
        <v>TOERKOOP REISBURO DE VEER</v>
      </c>
    </row>
    <row r="3797" spans="1:18" ht="15" customHeight="1">
      <c r="A3797" t="str">
        <f t="shared" si="1063"/>
        <v>JAPANWALA, SAAID</v>
      </c>
      <c r="B3797" t="str">
        <f t="shared" si="1064"/>
        <v>806-173018</v>
      </c>
      <c r="C3797">
        <f t="shared" si="1065"/>
        <v>93155045</v>
      </c>
      <c r="D3797" t="str">
        <f t="shared" si="1066"/>
        <v>Checked Out</v>
      </c>
      <c r="E3797" t="str">
        <f t="shared" si="1067"/>
        <v>CRS</v>
      </c>
      <c r="F3797" t="str">
        <f t="shared" si="1068"/>
        <v>RACK</v>
      </c>
      <c r="G3797" t="str">
        <f t="shared" si="1069"/>
        <v>SBK</v>
      </c>
      <c r="H3797">
        <f t="shared" si="1070"/>
        <v>105</v>
      </c>
      <c r="I3797">
        <f t="shared" si="1071"/>
        <v>42591</v>
      </c>
      <c r="J3797">
        <f t="shared" si="1072"/>
        <v>42595</v>
      </c>
      <c r="K3797" t="str">
        <f t="shared" si="1073"/>
        <v>NQQ1</v>
      </c>
      <c r="L3797">
        <f t="shared" si="1074"/>
        <v>115</v>
      </c>
      <c r="M3797">
        <f t="shared" si="1075"/>
        <v>4</v>
      </c>
      <c r="N3797">
        <f t="shared" si="1076"/>
        <v>0</v>
      </c>
      <c r="O3797">
        <f t="shared" si="1077"/>
        <v>0</v>
      </c>
      <c r="P3797" s="52" t="str">
        <f t="shared" si="1078"/>
        <v>BOOKING.COM</v>
      </c>
      <c r="Q3797" s="52" t="str">
        <f t="shared" si="1079"/>
        <v>*JBS HOTELS</v>
      </c>
      <c r="R3797" s="52" t="str">
        <f t="shared" si="1080"/>
        <v>TOERKOOP REISBURO DE VEER</v>
      </c>
    </row>
    <row r="3798" spans="1:18" ht="15" customHeight="1">
      <c r="A3798" t="str">
        <f t="shared" si="1063"/>
        <v>JAPANWALA, SAAID</v>
      </c>
      <c r="B3798" t="str">
        <f t="shared" si="1064"/>
        <v>806-173018</v>
      </c>
      <c r="C3798">
        <f t="shared" si="1065"/>
        <v>93155045</v>
      </c>
      <c r="D3798" t="str">
        <f t="shared" si="1066"/>
        <v>Checked Out</v>
      </c>
      <c r="E3798" t="str">
        <f t="shared" si="1067"/>
        <v>CRS</v>
      </c>
      <c r="F3798" t="str">
        <f t="shared" si="1068"/>
        <v>RACK</v>
      </c>
      <c r="G3798" t="str">
        <f t="shared" si="1069"/>
        <v>SBK</v>
      </c>
      <c r="H3798">
        <f t="shared" si="1070"/>
        <v>105</v>
      </c>
      <c r="I3798">
        <f t="shared" si="1071"/>
        <v>42591</v>
      </c>
      <c r="J3798">
        <f t="shared" si="1072"/>
        <v>42595</v>
      </c>
      <c r="K3798" t="str">
        <f t="shared" si="1073"/>
        <v>NQQ1</v>
      </c>
      <c r="L3798">
        <f t="shared" si="1074"/>
        <v>115</v>
      </c>
      <c r="M3798">
        <f t="shared" si="1075"/>
        <v>4</v>
      </c>
      <c r="N3798">
        <f t="shared" si="1076"/>
        <v>0</v>
      </c>
      <c r="O3798">
        <f t="shared" si="1077"/>
        <v>0</v>
      </c>
      <c r="P3798" s="52" t="str">
        <f t="shared" si="1078"/>
        <v>BOOKING.COM</v>
      </c>
      <c r="Q3798" s="52" t="str">
        <f t="shared" si="1079"/>
        <v>*JBS HOTELS</v>
      </c>
      <c r="R3798" s="52" t="str">
        <f t="shared" si="1080"/>
        <v>TOERKOOP REISBURO DE VEER</v>
      </c>
    </row>
    <row r="3799" spans="1:18" ht="15" customHeight="1">
      <c r="A3799" t="str">
        <f t="shared" si="1063"/>
        <v>JAPANWALA, SAAID</v>
      </c>
      <c r="B3799" t="str">
        <f t="shared" si="1064"/>
        <v>806-173018</v>
      </c>
      <c r="C3799">
        <f t="shared" si="1065"/>
        <v>93155045</v>
      </c>
      <c r="D3799" t="str">
        <f t="shared" si="1066"/>
        <v>Checked Out</v>
      </c>
      <c r="E3799" t="str">
        <f t="shared" si="1067"/>
        <v>CRS</v>
      </c>
      <c r="F3799" t="str">
        <f t="shared" si="1068"/>
        <v>RACK</v>
      </c>
      <c r="G3799" t="str">
        <f t="shared" si="1069"/>
        <v>SBK</v>
      </c>
      <c r="H3799">
        <f t="shared" si="1070"/>
        <v>105</v>
      </c>
      <c r="I3799">
        <f t="shared" si="1071"/>
        <v>42591</v>
      </c>
      <c r="J3799">
        <f t="shared" si="1072"/>
        <v>42595</v>
      </c>
      <c r="K3799" t="str">
        <f t="shared" si="1073"/>
        <v>NQQ1</v>
      </c>
      <c r="L3799">
        <f t="shared" si="1074"/>
        <v>115</v>
      </c>
      <c r="M3799">
        <f t="shared" si="1075"/>
        <v>4</v>
      </c>
      <c r="N3799">
        <f t="shared" si="1076"/>
        <v>0</v>
      </c>
      <c r="O3799">
        <f t="shared" si="1077"/>
        <v>0</v>
      </c>
      <c r="P3799" s="52" t="str">
        <f t="shared" si="1078"/>
        <v>BOOKING.COM</v>
      </c>
      <c r="Q3799" s="52" t="str">
        <f t="shared" si="1079"/>
        <v>*JBS HOTELS</v>
      </c>
      <c r="R3799" s="52" t="str">
        <f t="shared" si="1080"/>
        <v>TOERKOOP REISBURO DE VEER</v>
      </c>
    </row>
    <row r="3800" spans="1:18" ht="15" customHeight="1">
      <c r="A3800" t="str">
        <f t="shared" si="1063"/>
        <v>JAPANWALA, SAAID</v>
      </c>
      <c r="B3800" t="str">
        <f t="shared" si="1064"/>
        <v>806-173018</v>
      </c>
      <c r="C3800">
        <f t="shared" si="1065"/>
        <v>93155045</v>
      </c>
      <c r="D3800" t="str">
        <f t="shared" si="1066"/>
        <v>Checked Out</v>
      </c>
      <c r="E3800" t="str">
        <f t="shared" si="1067"/>
        <v>CRS</v>
      </c>
      <c r="F3800" t="str">
        <f t="shared" si="1068"/>
        <v>RACK</v>
      </c>
      <c r="G3800" t="str">
        <f t="shared" si="1069"/>
        <v>SBK</v>
      </c>
      <c r="H3800">
        <f t="shared" si="1070"/>
        <v>105</v>
      </c>
      <c r="I3800">
        <f t="shared" si="1071"/>
        <v>42591</v>
      </c>
      <c r="J3800">
        <f t="shared" si="1072"/>
        <v>42595</v>
      </c>
      <c r="K3800" t="str">
        <f t="shared" si="1073"/>
        <v>NQQ1</v>
      </c>
      <c r="L3800">
        <f t="shared" si="1074"/>
        <v>115</v>
      </c>
      <c r="M3800">
        <f t="shared" si="1075"/>
        <v>4</v>
      </c>
      <c r="N3800">
        <f t="shared" si="1076"/>
        <v>0</v>
      </c>
      <c r="O3800">
        <f t="shared" si="1077"/>
        <v>0</v>
      </c>
      <c r="P3800" s="52" t="str">
        <f t="shared" si="1078"/>
        <v>BOOKING.COM</v>
      </c>
      <c r="Q3800" s="52" t="str">
        <f t="shared" si="1079"/>
        <v>*JBS HOTELS</v>
      </c>
      <c r="R3800" s="52" t="str">
        <f t="shared" si="1080"/>
        <v>TOERKOOP REISBURO DE VEER</v>
      </c>
    </row>
    <row r="3801" spans="1:18" ht="15" customHeight="1">
      <c r="A3801" t="str">
        <f t="shared" si="1063"/>
        <v>JAPANWALA, SAAID</v>
      </c>
      <c r="B3801" t="str">
        <f t="shared" si="1064"/>
        <v>806-173018</v>
      </c>
      <c r="C3801">
        <f t="shared" si="1065"/>
        <v>93155045</v>
      </c>
      <c r="D3801" t="str">
        <f t="shared" si="1066"/>
        <v>Checked Out</v>
      </c>
      <c r="E3801" t="str">
        <f t="shared" si="1067"/>
        <v>CRS</v>
      </c>
      <c r="F3801" t="str">
        <f t="shared" si="1068"/>
        <v>RACK</v>
      </c>
      <c r="G3801" t="str">
        <f t="shared" si="1069"/>
        <v>SBK</v>
      </c>
      <c r="H3801">
        <f t="shared" si="1070"/>
        <v>105</v>
      </c>
      <c r="I3801">
        <f t="shared" si="1071"/>
        <v>42591</v>
      </c>
      <c r="J3801">
        <f t="shared" si="1072"/>
        <v>42595</v>
      </c>
      <c r="K3801" t="str">
        <f t="shared" si="1073"/>
        <v>NQQ1</v>
      </c>
      <c r="L3801">
        <f t="shared" si="1074"/>
        <v>115</v>
      </c>
      <c r="M3801">
        <f t="shared" si="1075"/>
        <v>4</v>
      </c>
      <c r="N3801">
        <f t="shared" si="1076"/>
        <v>0</v>
      </c>
      <c r="O3801">
        <f t="shared" si="1077"/>
        <v>0</v>
      </c>
      <c r="P3801" s="52" t="str">
        <f t="shared" si="1078"/>
        <v>BOOKING.COM</v>
      </c>
      <c r="Q3801" s="52" t="str">
        <f t="shared" si="1079"/>
        <v>*JBS HOTELS</v>
      </c>
      <c r="R3801" s="52" t="str">
        <f t="shared" si="1080"/>
        <v>TOERKOOP REISBURO DE VEER</v>
      </c>
    </row>
    <row r="3802" spans="1:18" ht="15" customHeight="1">
      <c r="A3802" t="str">
        <f t="shared" si="1063"/>
        <v>JAPANWALA, SAAID</v>
      </c>
      <c r="B3802" t="str">
        <f t="shared" si="1064"/>
        <v>806-173018</v>
      </c>
      <c r="C3802">
        <f t="shared" si="1065"/>
        <v>93155045</v>
      </c>
      <c r="D3802" t="str">
        <f t="shared" si="1066"/>
        <v>Checked Out</v>
      </c>
      <c r="E3802" t="str">
        <f t="shared" si="1067"/>
        <v>CRS</v>
      </c>
      <c r="F3802" t="str">
        <f t="shared" si="1068"/>
        <v>RACK</v>
      </c>
      <c r="G3802" t="str">
        <f t="shared" si="1069"/>
        <v>SBK</v>
      </c>
      <c r="H3802">
        <f t="shared" si="1070"/>
        <v>105</v>
      </c>
      <c r="I3802">
        <f t="shared" si="1071"/>
        <v>42591</v>
      </c>
      <c r="J3802">
        <f t="shared" si="1072"/>
        <v>42595</v>
      </c>
      <c r="K3802" t="str">
        <f t="shared" si="1073"/>
        <v>NQQ1</v>
      </c>
      <c r="L3802">
        <f t="shared" si="1074"/>
        <v>115</v>
      </c>
      <c r="M3802">
        <f t="shared" si="1075"/>
        <v>4</v>
      </c>
      <c r="N3802">
        <f t="shared" si="1076"/>
        <v>0</v>
      </c>
      <c r="O3802">
        <f t="shared" si="1077"/>
        <v>0</v>
      </c>
      <c r="P3802" s="52" t="str">
        <f t="shared" si="1078"/>
        <v>BOOKING.COM</v>
      </c>
      <c r="Q3802" s="52" t="str">
        <f t="shared" si="1079"/>
        <v>*JBS HOTELS</v>
      </c>
      <c r="R3802" s="52" t="str">
        <f t="shared" si="1080"/>
        <v>TOERKOOP REISBURO DE VEER</v>
      </c>
    </row>
    <row r="3803" spans="1:18" ht="15" customHeight="1">
      <c r="A3803" t="str">
        <f t="shared" si="1063"/>
        <v>JAPANWALA, SAAID</v>
      </c>
      <c r="B3803" t="str">
        <f t="shared" si="1064"/>
        <v>806-173018</v>
      </c>
      <c r="C3803">
        <f t="shared" si="1065"/>
        <v>93155045</v>
      </c>
      <c r="D3803" t="str">
        <f t="shared" si="1066"/>
        <v>Checked Out</v>
      </c>
      <c r="E3803" t="str">
        <f t="shared" si="1067"/>
        <v>CRS</v>
      </c>
      <c r="F3803" t="str">
        <f t="shared" si="1068"/>
        <v>RACK</v>
      </c>
      <c r="G3803" t="str">
        <f t="shared" si="1069"/>
        <v>SBK</v>
      </c>
      <c r="H3803">
        <f t="shared" si="1070"/>
        <v>105</v>
      </c>
      <c r="I3803">
        <f t="shared" si="1071"/>
        <v>42591</v>
      </c>
      <c r="J3803">
        <f t="shared" si="1072"/>
        <v>42595</v>
      </c>
      <c r="K3803" t="str">
        <f t="shared" si="1073"/>
        <v>NQQ1</v>
      </c>
      <c r="L3803">
        <f t="shared" si="1074"/>
        <v>115</v>
      </c>
      <c r="M3803">
        <f t="shared" si="1075"/>
        <v>4</v>
      </c>
      <c r="N3803">
        <f t="shared" si="1076"/>
        <v>0</v>
      </c>
      <c r="O3803">
        <f t="shared" si="1077"/>
        <v>0</v>
      </c>
      <c r="P3803" s="52" t="str">
        <f t="shared" si="1078"/>
        <v>BOOKING.COM</v>
      </c>
      <c r="Q3803" s="52" t="str">
        <f t="shared" si="1079"/>
        <v>*JBS HOTELS</v>
      </c>
      <c r="R3803" s="52" t="str">
        <f t="shared" si="1080"/>
        <v>TOERKOOP REISBURO DE VEER</v>
      </c>
    </row>
    <row r="3804" spans="1:18" ht="15" customHeight="1">
      <c r="A3804" t="str">
        <f t="shared" si="1063"/>
        <v>JAPANWALA, SAAID</v>
      </c>
      <c r="B3804" t="str">
        <f t="shared" si="1064"/>
        <v>806-173018</v>
      </c>
      <c r="C3804">
        <f t="shared" si="1065"/>
        <v>93155045</v>
      </c>
      <c r="D3804" t="str">
        <f t="shared" si="1066"/>
        <v>Checked Out</v>
      </c>
      <c r="E3804" t="str">
        <f t="shared" si="1067"/>
        <v>CRS</v>
      </c>
      <c r="F3804" t="str">
        <f t="shared" si="1068"/>
        <v>RACK</v>
      </c>
      <c r="G3804" t="str">
        <f t="shared" si="1069"/>
        <v>SBK</v>
      </c>
      <c r="H3804">
        <f t="shared" si="1070"/>
        <v>105</v>
      </c>
      <c r="I3804">
        <f t="shared" si="1071"/>
        <v>42591</v>
      </c>
      <c r="J3804">
        <f t="shared" si="1072"/>
        <v>42595</v>
      </c>
      <c r="K3804" t="str">
        <f t="shared" si="1073"/>
        <v>NQQ1</v>
      </c>
      <c r="L3804">
        <f t="shared" si="1074"/>
        <v>115</v>
      </c>
      <c r="M3804">
        <f t="shared" si="1075"/>
        <v>4</v>
      </c>
      <c r="N3804">
        <f t="shared" si="1076"/>
        <v>0</v>
      </c>
      <c r="O3804">
        <f t="shared" si="1077"/>
        <v>0</v>
      </c>
      <c r="P3804" s="52" t="str">
        <f t="shared" si="1078"/>
        <v>BOOKING.COM</v>
      </c>
      <c r="Q3804" s="52" t="str">
        <f t="shared" si="1079"/>
        <v>*JBS HOTELS</v>
      </c>
      <c r="R3804" s="52" t="str">
        <f t="shared" si="1080"/>
        <v>TOERKOOP REISBURO DE VEER</v>
      </c>
    </row>
    <row r="3805" spans="1:18" ht="15" customHeight="1">
      <c r="A3805" t="str">
        <f t="shared" ref="A3805:A3868" si="1081">A3804</f>
        <v>JAPANWALA, SAAID</v>
      </c>
      <c r="B3805" t="str">
        <f t="shared" ref="B3805:B3868" si="1082">B3804</f>
        <v>806-173018</v>
      </c>
      <c r="C3805">
        <f t="shared" ref="C3805:C3868" si="1083">C3804</f>
        <v>93155045</v>
      </c>
      <c r="D3805" t="str">
        <f t="shared" ref="D3805:D3868" si="1084">D3804</f>
        <v>Checked Out</v>
      </c>
      <c r="E3805" t="str">
        <f t="shared" ref="E3805:E3868" si="1085">E3804</f>
        <v>CRS</v>
      </c>
      <c r="F3805" t="str">
        <f t="shared" ref="F3805:F3868" si="1086">F3804</f>
        <v>RACK</v>
      </c>
      <c r="G3805" t="str">
        <f t="shared" ref="G3805:G3868" si="1087">G3804</f>
        <v>SBK</v>
      </c>
      <c r="H3805">
        <f t="shared" ref="H3805:H3868" si="1088">H3804</f>
        <v>105</v>
      </c>
      <c r="I3805">
        <f t="shared" ref="I3805:I3868" si="1089">I3804</f>
        <v>42591</v>
      </c>
      <c r="J3805">
        <f t="shared" ref="J3805:J3868" si="1090">J3804</f>
        <v>42595</v>
      </c>
      <c r="K3805" t="str">
        <f t="shared" ref="K3805:K3868" si="1091">K3804</f>
        <v>NQQ1</v>
      </c>
      <c r="L3805">
        <f t="shared" ref="L3805:L3868" si="1092">L3804</f>
        <v>115</v>
      </c>
      <c r="M3805">
        <f t="shared" ref="M3805:M3868" si="1093">M3804</f>
        <v>4</v>
      </c>
      <c r="N3805">
        <f t="shared" ref="N3805:N3868" si="1094">N3804</f>
        <v>0</v>
      </c>
      <c r="O3805">
        <f t="shared" ref="O3805:O3868" si="1095">O3804</f>
        <v>0</v>
      </c>
      <c r="P3805" s="52" t="str">
        <f t="shared" ref="P3805:P3868" si="1096">P3804</f>
        <v>BOOKING.COM</v>
      </c>
      <c r="Q3805" s="52" t="str">
        <f t="shared" ref="Q3805:Q3868" si="1097">Q3804</f>
        <v>*JBS HOTELS</v>
      </c>
      <c r="R3805" s="52" t="str">
        <f t="shared" ref="R3805:R3868" si="1098">R3804</f>
        <v>TOERKOOP REISBURO DE VEER</v>
      </c>
    </row>
    <row r="3806" spans="1:18" ht="15" customHeight="1">
      <c r="A3806" t="str">
        <f t="shared" si="1081"/>
        <v>JAPANWALA, SAAID</v>
      </c>
      <c r="B3806" t="str">
        <f t="shared" si="1082"/>
        <v>806-173018</v>
      </c>
      <c r="C3806">
        <f t="shared" si="1083"/>
        <v>93155045</v>
      </c>
      <c r="D3806" t="str">
        <f t="shared" si="1084"/>
        <v>Checked Out</v>
      </c>
      <c r="E3806" t="str">
        <f t="shared" si="1085"/>
        <v>CRS</v>
      </c>
      <c r="F3806" t="str">
        <f t="shared" si="1086"/>
        <v>RACK</v>
      </c>
      <c r="G3806" t="str">
        <f t="shared" si="1087"/>
        <v>SBK</v>
      </c>
      <c r="H3806">
        <f t="shared" si="1088"/>
        <v>105</v>
      </c>
      <c r="I3806">
        <f t="shared" si="1089"/>
        <v>42591</v>
      </c>
      <c r="J3806">
        <f t="shared" si="1090"/>
        <v>42595</v>
      </c>
      <c r="K3806" t="str">
        <f t="shared" si="1091"/>
        <v>NQQ1</v>
      </c>
      <c r="L3806">
        <f t="shared" si="1092"/>
        <v>115</v>
      </c>
      <c r="M3806">
        <f t="shared" si="1093"/>
        <v>4</v>
      </c>
      <c r="N3806">
        <f t="shared" si="1094"/>
        <v>0</v>
      </c>
      <c r="O3806">
        <f t="shared" si="1095"/>
        <v>0</v>
      </c>
      <c r="P3806" s="52" t="str">
        <f t="shared" si="1096"/>
        <v>BOOKING.COM</v>
      </c>
      <c r="Q3806" s="52" t="str">
        <f t="shared" si="1097"/>
        <v>*JBS HOTELS</v>
      </c>
      <c r="R3806" s="52" t="str">
        <f t="shared" si="1098"/>
        <v>TOERKOOP REISBURO DE VEER</v>
      </c>
    </row>
    <row r="3807" spans="1:18" ht="15" customHeight="1">
      <c r="A3807" t="str">
        <f t="shared" si="1081"/>
        <v>JAPANWALA, SAAID</v>
      </c>
      <c r="B3807" t="str">
        <f t="shared" si="1082"/>
        <v>806-173018</v>
      </c>
      <c r="C3807">
        <f t="shared" si="1083"/>
        <v>93155045</v>
      </c>
      <c r="D3807" t="str">
        <f t="shared" si="1084"/>
        <v>Checked Out</v>
      </c>
      <c r="E3807" t="str">
        <f t="shared" si="1085"/>
        <v>CRS</v>
      </c>
      <c r="F3807" t="str">
        <f t="shared" si="1086"/>
        <v>RACK</v>
      </c>
      <c r="G3807" t="str">
        <f t="shared" si="1087"/>
        <v>SBK</v>
      </c>
      <c r="H3807">
        <f t="shared" si="1088"/>
        <v>105</v>
      </c>
      <c r="I3807">
        <f t="shared" si="1089"/>
        <v>42591</v>
      </c>
      <c r="J3807">
        <f t="shared" si="1090"/>
        <v>42595</v>
      </c>
      <c r="K3807" t="str">
        <f t="shared" si="1091"/>
        <v>NQQ1</v>
      </c>
      <c r="L3807">
        <f t="shared" si="1092"/>
        <v>115</v>
      </c>
      <c r="M3807">
        <f t="shared" si="1093"/>
        <v>4</v>
      </c>
      <c r="N3807">
        <f t="shared" si="1094"/>
        <v>0</v>
      </c>
      <c r="O3807">
        <f t="shared" si="1095"/>
        <v>0</v>
      </c>
      <c r="P3807" s="52" t="str">
        <f t="shared" si="1096"/>
        <v>BOOKING.COM</v>
      </c>
      <c r="Q3807" s="52" t="str">
        <f t="shared" si="1097"/>
        <v>*JBS HOTELS</v>
      </c>
      <c r="R3807" s="52" t="str">
        <f t="shared" si="1098"/>
        <v>TOERKOOP REISBURO DE VEER</v>
      </c>
    </row>
    <row r="3808" spans="1:18" ht="15" customHeight="1">
      <c r="A3808" t="str">
        <f t="shared" si="1081"/>
        <v>JAPANWALA, SAAID</v>
      </c>
      <c r="B3808" t="str">
        <f t="shared" si="1082"/>
        <v>806-173018</v>
      </c>
      <c r="C3808">
        <f t="shared" si="1083"/>
        <v>93155045</v>
      </c>
      <c r="D3808" t="str">
        <f t="shared" si="1084"/>
        <v>Checked Out</v>
      </c>
      <c r="E3808" t="str">
        <f t="shared" si="1085"/>
        <v>CRS</v>
      </c>
      <c r="F3808" t="str">
        <f t="shared" si="1086"/>
        <v>RACK</v>
      </c>
      <c r="G3808" t="str">
        <f t="shared" si="1087"/>
        <v>SBK</v>
      </c>
      <c r="H3808">
        <f t="shared" si="1088"/>
        <v>105</v>
      </c>
      <c r="I3808">
        <f t="shared" si="1089"/>
        <v>42591</v>
      </c>
      <c r="J3808">
        <f t="shared" si="1090"/>
        <v>42595</v>
      </c>
      <c r="K3808" t="str">
        <f t="shared" si="1091"/>
        <v>NQQ1</v>
      </c>
      <c r="L3808">
        <f t="shared" si="1092"/>
        <v>115</v>
      </c>
      <c r="M3808">
        <f t="shared" si="1093"/>
        <v>4</v>
      </c>
      <c r="N3808">
        <f t="shared" si="1094"/>
        <v>0</v>
      </c>
      <c r="O3808">
        <f t="shared" si="1095"/>
        <v>0</v>
      </c>
      <c r="P3808" s="52" t="str">
        <f t="shared" si="1096"/>
        <v>BOOKING.COM</v>
      </c>
      <c r="Q3808" s="52" t="str">
        <f t="shared" si="1097"/>
        <v>*JBS HOTELS</v>
      </c>
      <c r="R3808" s="52" t="str">
        <f t="shared" si="1098"/>
        <v>TOERKOOP REISBURO DE VEER</v>
      </c>
    </row>
    <row r="3809" spans="1:18" ht="15" customHeight="1">
      <c r="A3809" t="str">
        <f t="shared" si="1081"/>
        <v>JAPANWALA, SAAID</v>
      </c>
      <c r="B3809" t="str">
        <f t="shared" si="1082"/>
        <v>806-173018</v>
      </c>
      <c r="C3809">
        <f t="shared" si="1083"/>
        <v>93155045</v>
      </c>
      <c r="D3809" t="str">
        <f t="shared" si="1084"/>
        <v>Checked Out</v>
      </c>
      <c r="E3809" t="str">
        <f t="shared" si="1085"/>
        <v>CRS</v>
      </c>
      <c r="F3809" t="str">
        <f t="shared" si="1086"/>
        <v>RACK</v>
      </c>
      <c r="G3809" t="str">
        <f t="shared" si="1087"/>
        <v>SBK</v>
      </c>
      <c r="H3809">
        <f t="shared" si="1088"/>
        <v>105</v>
      </c>
      <c r="I3809">
        <f t="shared" si="1089"/>
        <v>42591</v>
      </c>
      <c r="J3809">
        <f t="shared" si="1090"/>
        <v>42595</v>
      </c>
      <c r="K3809" t="str">
        <f t="shared" si="1091"/>
        <v>NQQ1</v>
      </c>
      <c r="L3809">
        <f t="shared" si="1092"/>
        <v>115</v>
      </c>
      <c r="M3809">
        <f t="shared" si="1093"/>
        <v>4</v>
      </c>
      <c r="N3809">
        <f t="shared" si="1094"/>
        <v>0</v>
      </c>
      <c r="O3809">
        <f t="shared" si="1095"/>
        <v>0</v>
      </c>
      <c r="P3809" s="52" t="str">
        <f t="shared" si="1096"/>
        <v>BOOKING.COM</v>
      </c>
      <c r="Q3809" s="52" t="str">
        <f t="shared" si="1097"/>
        <v>*JBS HOTELS</v>
      </c>
      <c r="R3809" s="52" t="str">
        <f t="shared" si="1098"/>
        <v>TOERKOOP REISBURO DE VEER</v>
      </c>
    </row>
    <row r="3810" spans="1:18" ht="15" customHeight="1">
      <c r="A3810" t="str">
        <f t="shared" si="1081"/>
        <v>JAPANWALA, SAAID</v>
      </c>
      <c r="B3810" t="str">
        <f t="shared" si="1082"/>
        <v>806-173018</v>
      </c>
      <c r="C3810">
        <f t="shared" si="1083"/>
        <v>93155045</v>
      </c>
      <c r="D3810" t="str">
        <f t="shared" si="1084"/>
        <v>Checked Out</v>
      </c>
      <c r="E3810" t="str">
        <f t="shared" si="1085"/>
        <v>CRS</v>
      </c>
      <c r="F3810" t="str">
        <f t="shared" si="1086"/>
        <v>RACK</v>
      </c>
      <c r="G3810" t="str">
        <f t="shared" si="1087"/>
        <v>SBK</v>
      </c>
      <c r="H3810">
        <f t="shared" si="1088"/>
        <v>105</v>
      </c>
      <c r="I3810">
        <f t="shared" si="1089"/>
        <v>42591</v>
      </c>
      <c r="J3810">
        <f t="shared" si="1090"/>
        <v>42595</v>
      </c>
      <c r="K3810" t="str">
        <f t="shared" si="1091"/>
        <v>NQQ1</v>
      </c>
      <c r="L3810">
        <f t="shared" si="1092"/>
        <v>115</v>
      </c>
      <c r="M3810">
        <f t="shared" si="1093"/>
        <v>4</v>
      </c>
      <c r="N3810">
        <f t="shared" si="1094"/>
        <v>0</v>
      </c>
      <c r="O3810">
        <f t="shared" si="1095"/>
        <v>0</v>
      </c>
      <c r="P3810" s="52" t="str">
        <f t="shared" si="1096"/>
        <v>BOOKING.COM</v>
      </c>
      <c r="Q3810" s="52" t="str">
        <f t="shared" si="1097"/>
        <v>*JBS HOTELS</v>
      </c>
      <c r="R3810" s="52" t="str">
        <f t="shared" si="1098"/>
        <v>TOERKOOP REISBURO DE VEER</v>
      </c>
    </row>
    <row r="3811" spans="1:18" ht="15" customHeight="1">
      <c r="A3811" t="str">
        <f t="shared" si="1081"/>
        <v>JAPANWALA, SAAID</v>
      </c>
      <c r="B3811" t="str">
        <f t="shared" si="1082"/>
        <v>806-173018</v>
      </c>
      <c r="C3811">
        <f t="shared" si="1083"/>
        <v>93155045</v>
      </c>
      <c r="D3811" t="str">
        <f t="shared" si="1084"/>
        <v>Checked Out</v>
      </c>
      <c r="E3811" t="str">
        <f t="shared" si="1085"/>
        <v>CRS</v>
      </c>
      <c r="F3811" t="str">
        <f t="shared" si="1086"/>
        <v>RACK</v>
      </c>
      <c r="G3811" t="str">
        <f t="shared" si="1087"/>
        <v>SBK</v>
      </c>
      <c r="H3811">
        <f t="shared" si="1088"/>
        <v>105</v>
      </c>
      <c r="I3811">
        <f t="shared" si="1089"/>
        <v>42591</v>
      </c>
      <c r="J3811">
        <f t="shared" si="1090"/>
        <v>42595</v>
      </c>
      <c r="K3811" t="str">
        <f t="shared" si="1091"/>
        <v>NQQ1</v>
      </c>
      <c r="L3811">
        <f t="shared" si="1092"/>
        <v>115</v>
      </c>
      <c r="M3811">
        <f t="shared" si="1093"/>
        <v>4</v>
      </c>
      <c r="N3811">
        <f t="shared" si="1094"/>
        <v>0</v>
      </c>
      <c r="O3811">
        <f t="shared" si="1095"/>
        <v>0</v>
      </c>
      <c r="P3811" s="52" t="str">
        <f t="shared" si="1096"/>
        <v>BOOKING.COM</v>
      </c>
      <c r="Q3811" s="52" t="str">
        <f t="shared" si="1097"/>
        <v>*JBS HOTELS</v>
      </c>
      <c r="R3811" s="52" t="str">
        <f t="shared" si="1098"/>
        <v>TOERKOOP REISBURO DE VEER</v>
      </c>
    </row>
    <row r="3812" spans="1:18" ht="15" customHeight="1">
      <c r="A3812" t="str">
        <f t="shared" si="1081"/>
        <v>JAPANWALA, SAAID</v>
      </c>
      <c r="B3812" t="str">
        <f t="shared" si="1082"/>
        <v>806-173018</v>
      </c>
      <c r="C3812">
        <f t="shared" si="1083"/>
        <v>93155045</v>
      </c>
      <c r="D3812" t="str">
        <f t="shared" si="1084"/>
        <v>Checked Out</v>
      </c>
      <c r="E3812" t="str">
        <f t="shared" si="1085"/>
        <v>CRS</v>
      </c>
      <c r="F3812" t="str">
        <f t="shared" si="1086"/>
        <v>RACK</v>
      </c>
      <c r="G3812" t="str">
        <f t="shared" si="1087"/>
        <v>SBK</v>
      </c>
      <c r="H3812">
        <f t="shared" si="1088"/>
        <v>105</v>
      </c>
      <c r="I3812">
        <f t="shared" si="1089"/>
        <v>42591</v>
      </c>
      <c r="J3812">
        <f t="shared" si="1090"/>
        <v>42595</v>
      </c>
      <c r="K3812" t="str">
        <f t="shared" si="1091"/>
        <v>NQQ1</v>
      </c>
      <c r="L3812">
        <f t="shared" si="1092"/>
        <v>115</v>
      </c>
      <c r="M3812">
        <f t="shared" si="1093"/>
        <v>4</v>
      </c>
      <c r="N3812">
        <f t="shared" si="1094"/>
        <v>0</v>
      </c>
      <c r="O3812">
        <f t="shared" si="1095"/>
        <v>0</v>
      </c>
      <c r="P3812" s="52" t="str">
        <f t="shared" si="1096"/>
        <v>BOOKING.COM</v>
      </c>
      <c r="Q3812" s="52" t="str">
        <f t="shared" si="1097"/>
        <v>*JBS HOTELS</v>
      </c>
      <c r="R3812" s="52" t="str">
        <f t="shared" si="1098"/>
        <v>TOERKOOP REISBURO DE VEER</v>
      </c>
    </row>
    <row r="3813" spans="1:18" ht="15" customHeight="1">
      <c r="A3813" t="str">
        <f t="shared" si="1081"/>
        <v>JAPANWALA, SAAID</v>
      </c>
      <c r="B3813" t="str">
        <f t="shared" si="1082"/>
        <v>806-173018</v>
      </c>
      <c r="C3813">
        <f t="shared" si="1083"/>
        <v>93155045</v>
      </c>
      <c r="D3813" t="str">
        <f t="shared" si="1084"/>
        <v>Checked Out</v>
      </c>
      <c r="E3813" t="str">
        <f t="shared" si="1085"/>
        <v>CRS</v>
      </c>
      <c r="F3813" t="str">
        <f t="shared" si="1086"/>
        <v>RACK</v>
      </c>
      <c r="G3813" t="str">
        <f t="shared" si="1087"/>
        <v>SBK</v>
      </c>
      <c r="H3813">
        <f t="shared" si="1088"/>
        <v>105</v>
      </c>
      <c r="I3813">
        <f t="shared" si="1089"/>
        <v>42591</v>
      </c>
      <c r="J3813">
        <f t="shared" si="1090"/>
        <v>42595</v>
      </c>
      <c r="K3813" t="str">
        <f t="shared" si="1091"/>
        <v>NQQ1</v>
      </c>
      <c r="L3813">
        <f t="shared" si="1092"/>
        <v>115</v>
      </c>
      <c r="M3813">
        <f t="shared" si="1093"/>
        <v>4</v>
      </c>
      <c r="N3813">
        <f t="shared" si="1094"/>
        <v>0</v>
      </c>
      <c r="O3813">
        <f t="shared" si="1095"/>
        <v>0</v>
      </c>
      <c r="P3813" s="52" t="str">
        <f t="shared" si="1096"/>
        <v>BOOKING.COM</v>
      </c>
      <c r="Q3813" s="52" t="str">
        <f t="shared" si="1097"/>
        <v>*JBS HOTELS</v>
      </c>
      <c r="R3813" s="52" t="str">
        <f t="shared" si="1098"/>
        <v>TOERKOOP REISBURO DE VEER</v>
      </c>
    </row>
    <row r="3814" spans="1:18" ht="15" customHeight="1">
      <c r="A3814" t="str">
        <f t="shared" si="1081"/>
        <v>JAPANWALA, SAAID</v>
      </c>
      <c r="B3814" t="str">
        <f t="shared" si="1082"/>
        <v>806-173018</v>
      </c>
      <c r="C3814">
        <f t="shared" si="1083"/>
        <v>93155045</v>
      </c>
      <c r="D3814" t="str">
        <f t="shared" si="1084"/>
        <v>Checked Out</v>
      </c>
      <c r="E3814" t="str">
        <f t="shared" si="1085"/>
        <v>CRS</v>
      </c>
      <c r="F3814" t="str">
        <f t="shared" si="1086"/>
        <v>RACK</v>
      </c>
      <c r="G3814" t="str">
        <f t="shared" si="1087"/>
        <v>SBK</v>
      </c>
      <c r="H3814">
        <f t="shared" si="1088"/>
        <v>105</v>
      </c>
      <c r="I3814">
        <f t="shared" si="1089"/>
        <v>42591</v>
      </c>
      <c r="J3814">
        <f t="shared" si="1090"/>
        <v>42595</v>
      </c>
      <c r="K3814" t="str">
        <f t="shared" si="1091"/>
        <v>NQQ1</v>
      </c>
      <c r="L3814">
        <f t="shared" si="1092"/>
        <v>115</v>
      </c>
      <c r="M3814">
        <f t="shared" si="1093"/>
        <v>4</v>
      </c>
      <c r="N3814">
        <f t="shared" si="1094"/>
        <v>0</v>
      </c>
      <c r="O3814">
        <f t="shared" si="1095"/>
        <v>0</v>
      </c>
      <c r="P3814" s="52" t="str">
        <f t="shared" si="1096"/>
        <v>BOOKING.COM</v>
      </c>
      <c r="Q3814" s="52" t="str">
        <f t="shared" si="1097"/>
        <v>*JBS HOTELS</v>
      </c>
      <c r="R3814" s="52" t="str">
        <f t="shared" si="1098"/>
        <v>TOERKOOP REISBURO DE VEER</v>
      </c>
    </row>
    <row r="3815" spans="1:18" ht="15" customHeight="1">
      <c r="A3815" t="str">
        <f t="shared" si="1081"/>
        <v>JAPANWALA, SAAID</v>
      </c>
      <c r="B3815" t="str">
        <f t="shared" si="1082"/>
        <v>806-173018</v>
      </c>
      <c r="C3815">
        <f t="shared" si="1083"/>
        <v>93155045</v>
      </c>
      <c r="D3815" t="str">
        <f t="shared" si="1084"/>
        <v>Checked Out</v>
      </c>
      <c r="E3815" t="str">
        <f t="shared" si="1085"/>
        <v>CRS</v>
      </c>
      <c r="F3815" t="str">
        <f t="shared" si="1086"/>
        <v>RACK</v>
      </c>
      <c r="G3815" t="str">
        <f t="shared" si="1087"/>
        <v>SBK</v>
      </c>
      <c r="H3815">
        <f t="shared" si="1088"/>
        <v>105</v>
      </c>
      <c r="I3815">
        <f t="shared" si="1089"/>
        <v>42591</v>
      </c>
      <c r="J3815">
        <f t="shared" si="1090"/>
        <v>42595</v>
      </c>
      <c r="K3815" t="str">
        <f t="shared" si="1091"/>
        <v>NQQ1</v>
      </c>
      <c r="L3815">
        <f t="shared" si="1092"/>
        <v>115</v>
      </c>
      <c r="M3815">
        <f t="shared" si="1093"/>
        <v>4</v>
      </c>
      <c r="N3815">
        <f t="shared" si="1094"/>
        <v>0</v>
      </c>
      <c r="O3815">
        <f t="shared" si="1095"/>
        <v>0</v>
      </c>
      <c r="P3815" s="52" t="str">
        <f t="shared" si="1096"/>
        <v>BOOKING.COM</v>
      </c>
      <c r="Q3815" s="52" t="str">
        <f t="shared" si="1097"/>
        <v>*JBS HOTELS</v>
      </c>
      <c r="R3815" s="52" t="str">
        <f t="shared" si="1098"/>
        <v>TOERKOOP REISBURO DE VEER</v>
      </c>
    </row>
    <row r="3816" spans="1:18" ht="15" customHeight="1">
      <c r="A3816" t="str">
        <f t="shared" si="1081"/>
        <v>JAPANWALA, SAAID</v>
      </c>
      <c r="B3816" t="str">
        <f t="shared" si="1082"/>
        <v>806-173018</v>
      </c>
      <c r="C3816">
        <f t="shared" si="1083"/>
        <v>93155045</v>
      </c>
      <c r="D3816" t="str">
        <f t="shared" si="1084"/>
        <v>Checked Out</v>
      </c>
      <c r="E3816" t="str">
        <f t="shared" si="1085"/>
        <v>CRS</v>
      </c>
      <c r="F3816" t="str">
        <f t="shared" si="1086"/>
        <v>RACK</v>
      </c>
      <c r="G3816" t="str">
        <f t="shared" si="1087"/>
        <v>SBK</v>
      </c>
      <c r="H3816">
        <f t="shared" si="1088"/>
        <v>105</v>
      </c>
      <c r="I3816">
        <f t="shared" si="1089"/>
        <v>42591</v>
      </c>
      <c r="J3816">
        <f t="shared" si="1090"/>
        <v>42595</v>
      </c>
      <c r="K3816" t="str">
        <f t="shared" si="1091"/>
        <v>NQQ1</v>
      </c>
      <c r="L3816">
        <f t="shared" si="1092"/>
        <v>115</v>
      </c>
      <c r="M3816">
        <f t="shared" si="1093"/>
        <v>4</v>
      </c>
      <c r="N3816">
        <f t="shared" si="1094"/>
        <v>0</v>
      </c>
      <c r="O3816">
        <f t="shared" si="1095"/>
        <v>0</v>
      </c>
      <c r="P3816" s="52" t="str">
        <f t="shared" si="1096"/>
        <v>BOOKING.COM</v>
      </c>
      <c r="Q3816" s="52" t="str">
        <f t="shared" si="1097"/>
        <v>*JBS HOTELS</v>
      </c>
      <c r="R3816" s="52" t="str">
        <f t="shared" si="1098"/>
        <v>TOERKOOP REISBURO DE VEER</v>
      </c>
    </row>
    <row r="3817" spans="1:18" ht="15" customHeight="1">
      <c r="A3817" t="str">
        <f t="shared" si="1081"/>
        <v>JAPANWALA, SAAID</v>
      </c>
      <c r="B3817" t="str">
        <f t="shared" si="1082"/>
        <v>806-173018</v>
      </c>
      <c r="C3817">
        <f t="shared" si="1083"/>
        <v>93155045</v>
      </c>
      <c r="D3817" t="str">
        <f t="shared" si="1084"/>
        <v>Checked Out</v>
      </c>
      <c r="E3817" t="str">
        <f t="shared" si="1085"/>
        <v>CRS</v>
      </c>
      <c r="F3817" t="str">
        <f t="shared" si="1086"/>
        <v>RACK</v>
      </c>
      <c r="G3817" t="str">
        <f t="shared" si="1087"/>
        <v>SBK</v>
      </c>
      <c r="H3817">
        <f t="shared" si="1088"/>
        <v>105</v>
      </c>
      <c r="I3817">
        <f t="shared" si="1089"/>
        <v>42591</v>
      </c>
      <c r="J3817">
        <f t="shared" si="1090"/>
        <v>42595</v>
      </c>
      <c r="K3817" t="str">
        <f t="shared" si="1091"/>
        <v>NQQ1</v>
      </c>
      <c r="L3817">
        <f t="shared" si="1092"/>
        <v>115</v>
      </c>
      <c r="M3817">
        <f t="shared" si="1093"/>
        <v>4</v>
      </c>
      <c r="N3817">
        <f t="shared" si="1094"/>
        <v>0</v>
      </c>
      <c r="O3817">
        <f t="shared" si="1095"/>
        <v>0</v>
      </c>
      <c r="P3817" s="52" t="str">
        <f t="shared" si="1096"/>
        <v>BOOKING.COM</v>
      </c>
      <c r="Q3817" s="52" t="str">
        <f t="shared" si="1097"/>
        <v>*JBS HOTELS</v>
      </c>
      <c r="R3817" s="52" t="str">
        <f t="shared" si="1098"/>
        <v>TOERKOOP REISBURO DE VEER</v>
      </c>
    </row>
    <row r="3818" spans="1:18" ht="15" customHeight="1">
      <c r="A3818" t="str">
        <f t="shared" si="1081"/>
        <v>JAPANWALA, SAAID</v>
      </c>
      <c r="B3818" t="str">
        <f t="shared" si="1082"/>
        <v>806-173018</v>
      </c>
      <c r="C3818">
        <f t="shared" si="1083"/>
        <v>93155045</v>
      </c>
      <c r="D3818" t="str">
        <f t="shared" si="1084"/>
        <v>Checked Out</v>
      </c>
      <c r="E3818" t="str">
        <f t="shared" si="1085"/>
        <v>CRS</v>
      </c>
      <c r="F3818" t="str">
        <f t="shared" si="1086"/>
        <v>RACK</v>
      </c>
      <c r="G3818" t="str">
        <f t="shared" si="1087"/>
        <v>SBK</v>
      </c>
      <c r="H3818">
        <f t="shared" si="1088"/>
        <v>105</v>
      </c>
      <c r="I3818">
        <f t="shared" si="1089"/>
        <v>42591</v>
      </c>
      <c r="J3818">
        <f t="shared" si="1090"/>
        <v>42595</v>
      </c>
      <c r="K3818" t="str">
        <f t="shared" si="1091"/>
        <v>NQQ1</v>
      </c>
      <c r="L3818">
        <f t="shared" si="1092"/>
        <v>115</v>
      </c>
      <c r="M3818">
        <f t="shared" si="1093"/>
        <v>4</v>
      </c>
      <c r="N3818">
        <f t="shared" si="1094"/>
        <v>0</v>
      </c>
      <c r="O3818">
        <f t="shared" si="1095"/>
        <v>0</v>
      </c>
      <c r="P3818" s="52" t="str">
        <f t="shared" si="1096"/>
        <v>BOOKING.COM</v>
      </c>
      <c r="Q3818" s="52" t="str">
        <f t="shared" si="1097"/>
        <v>*JBS HOTELS</v>
      </c>
      <c r="R3818" s="52" t="str">
        <f t="shared" si="1098"/>
        <v>TOERKOOP REISBURO DE VEER</v>
      </c>
    </row>
    <row r="3819" spans="1:18" ht="15" customHeight="1">
      <c r="A3819" t="str">
        <f t="shared" si="1081"/>
        <v>JAPANWALA, SAAID</v>
      </c>
      <c r="B3819" t="str">
        <f t="shared" si="1082"/>
        <v>806-173018</v>
      </c>
      <c r="C3819">
        <f t="shared" si="1083"/>
        <v>93155045</v>
      </c>
      <c r="D3819" t="str">
        <f t="shared" si="1084"/>
        <v>Checked Out</v>
      </c>
      <c r="E3819" t="str">
        <f t="shared" si="1085"/>
        <v>CRS</v>
      </c>
      <c r="F3819" t="str">
        <f t="shared" si="1086"/>
        <v>RACK</v>
      </c>
      <c r="G3819" t="str">
        <f t="shared" si="1087"/>
        <v>SBK</v>
      </c>
      <c r="H3819">
        <f t="shared" si="1088"/>
        <v>105</v>
      </c>
      <c r="I3819">
        <f t="shared" si="1089"/>
        <v>42591</v>
      </c>
      <c r="J3819">
        <f t="shared" si="1090"/>
        <v>42595</v>
      </c>
      <c r="K3819" t="str">
        <f t="shared" si="1091"/>
        <v>NQQ1</v>
      </c>
      <c r="L3819">
        <f t="shared" si="1092"/>
        <v>115</v>
      </c>
      <c r="M3819">
        <f t="shared" si="1093"/>
        <v>4</v>
      </c>
      <c r="N3819">
        <f t="shared" si="1094"/>
        <v>0</v>
      </c>
      <c r="O3819">
        <f t="shared" si="1095"/>
        <v>0</v>
      </c>
      <c r="P3819" s="52" t="str">
        <f t="shared" si="1096"/>
        <v>BOOKING.COM</v>
      </c>
      <c r="Q3819" s="52" t="str">
        <f t="shared" si="1097"/>
        <v>*JBS HOTELS</v>
      </c>
      <c r="R3819" s="52" t="str">
        <f t="shared" si="1098"/>
        <v>TOERKOOP REISBURO DE VEER</v>
      </c>
    </row>
    <row r="3820" spans="1:18" ht="15" customHeight="1">
      <c r="A3820" t="str">
        <f t="shared" si="1081"/>
        <v>JAPANWALA, SAAID</v>
      </c>
      <c r="B3820" t="str">
        <f t="shared" si="1082"/>
        <v>806-173018</v>
      </c>
      <c r="C3820">
        <f t="shared" si="1083"/>
        <v>93155045</v>
      </c>
      <c r="D3820" t="str">
        <f t="shared" si="1084"/>
        <v>Checked Out</v>
      </c>
      <c r="E3820" t="str">
        <f t="shared" si="1085"/>
        <v>CRS</v>
      </c>
      <c r="F3820" t="str">
        <f t="shared" si="1086"/>
        <v>RACK</v>
      </c>
      <c r="G3820" t="str">
        <f t="shared" si="1087"/>
        <v>SBK</v>
      </c>
      <c r="H3820">
        <f t="shared" si="1088"/>
        <v>105</v>
      </c>
      <c r="I3820">
        <f t="shared" si="1089"/>
        <v>42591</v>
      </c>
      <c r="J3820">
        <f t="shared" si="1090"/>
        <v>42595</v>
      </c>
      <c r="K3820" t="str">
        <f t="shared" si="1091"/>
        <v>NQQ1</v>
      </c>
      <c r="L3820">
        <f t="shared" si="1092"/>
        <v>115</v>
      </c>
      <c r="M3820">
        <f t="shared" si="1093"/>
        <v>4</v>
      </c>
      <c r="N3820">
        <f t="shared" si="1094"/>
        <v>0</v>
      </c>
      <c r="O3820">
        <f t="shared" si="1095"/>
        <v>0</v>
      </c>
      <c r="P3820" s="52" t="str">
        <f t="shared" si="1096"/>
        <v>BOOKING.COM</v>
      </c>
      <c r="Q3820" s="52" t="str">
        <f t="shared" si="1097"/>
        <v>*JBS HOTELS</v>
      </c>
      <c r="R3820" s="52" t="str">
        <f t="shared" si="1098"/>
        <v>TOERKOOP REISBURO DE VEER</v>
      </c>
    </row>
    <row r="3821" spans="1:18" ht="15" customHeight="1">
      <c r="A3821" t="str">
        <f t="shared" si="1081"/>
        <v>JAPANWALA, SAAID</v>
      </c>
      <c r="B3821" t="str">
        <f t="shared" si="1082"/>
        <v>806-173018</v>
      </c>
      <c r="C3821">
        <f t="shared" si="1083"/>
        <v>93155045</v>
      </c>
      <c r="D3821" t="str">
        <f t="shared" si="1084"/>
        <v>Checked Out</v>
      </c>
      <c r="E3821" t="str">
        <f t="shared" si="1085"/>
        <v>CRS</v>
      </c>
      <c r="F3821" t="str">
        <f t="shared" si="1086"/>
        <v>RACK</v>
      </c>
      <c r="G3821" t="str">
        <f t="shared" si="1087"/>
        <v>SBK</v>
      </c>
      <c r="H3821">
        <f t="shared" si="1088"/>
        <v>105</v>
      </c>
      <c r="I3821">
        <f t="shared" si="1089"/>
        <v>42591</v>
      </c>
      <c r="J3821">
        <f t="shared" si="1090"/>
        <v>42595</v>
      </c>
      <c r="K3821" t="str">
        <f t="shared" si="1091"/>
        <v>NQQ1</v>
      </c>
      <c r="L3821">
        <f t="shared" si="1092"/>
        <v>115</v>
      </c>
      <c r="M3821">
        <f t="shared" si="1093"/>
        <v>4</v>
      </c>
      <c r="N3821">
        <f t="shared" si="1094"/>
        <v>0</v>
      </c>
      <c r="O3821">
        <f t="shared" si="1095"/>
        <v>0</v>
      </c>
      <c r="P3821" s="52" t="str">
        <f t="shared" si="1096"/>
        <v>BOOKING.COM</v>
      </c>
      <c r="Q3821" s="52" t="str">
        <f t="shared" si="1097"/>
        <v>*JBS HOTELS</v>
      </c>
      <c r="R3821" s="52" t="str">
        <f t="shared" si="1098"/>
        <v>TOERKOOP REISBURO DE VEER</v>
      </c>
    </row>
    <row r="3822" spans="1:18" ht="15" customHeight="1">
      <c r="A3822" t="str">
        <f t="shared" si="1081"/>
        <v>JAPANWALA, SAAID</v>
      </c>
      <c r="B3822" t="str">
        <f t="shared" si="1082"/>
        <v>806-173018</v>
      </c>
      <c r="C3822">
        <f t="shared" si="1083"/>
        <v>93155045</v>
      </c>
      <c r="D3822" t="str">
        <f t="shared" si="1084"/>
        <v>Checked Out</v>
      </c>
      <c r="E3822" t="str">
        <f t="shared" si="1085"/>
        <v>CRS</v>
      </c>
      <c r="F3822" t="str">
        <f t="shared" si="1086"/>
        <v>RACK</v>
      </c>
      <c r="G3822" t="str">
        <f t="shared" si="1087"/>
        <v>SBK</v>
      </c>
      <c r="H3822">
        <f t="shared" si="1088"/>
        <v>105</v>
      </c>
      <c r="I3822">
        <f t="shared" si="1089"/>
        <v>42591</v>
      </c>
      <c r="J3822">
        <f t="shared" si="1090"/>
        <v>42595</v>
      </c>
      <c r="K3822" t="str">
        <f t="shared" si="1091"/>
        <v>NQQ1</v>
      </c>
      <c r="L3822">
        <f t="shared" si="1092"/>
        <v>115</v>
      </c>
      <c r="M3822">
        <f t="shared" si="1093"/>
        <v>4</v>
      </c>
      <c r="N3822">
        <f t="shared" si="1094"/>
        <v>0</v>
      </c>
      <c r="O3822">
        <f t="shared" si="1095"/>
        <v>0</v>
      </c>
      <c r="P3822" s="52" t="str">
        <f t="shared" si="1096"/>
        <v>BOOKING.COM</v>
      </c>
      <c r="Q3822" s="52" t="str">
        <f t="shared" si="1097"/>
        <v>*JBS HOTELS</v>
      </c>
      <c r="R3822" s="52" t="str">
        <f t="shared" si="1098"/>
        <v>TOERKOOP REISBURO DE VEER</v>
      </c>
    </row>
    <row r="3823" spans="1:18" ht="15" customHeight="1">
      <c r="A3823" t="str">
        <f t="shared" si="1081"/>
        <v>JAPANWALA, SAAID</v>
      </c>
      <c r="B3823" t="str">
        <f t="shared" si="1082"/>
        <v>806-173018</v>
      </c>
      <c r="C3823">
        <f t="shared" si="1083"/>
        <v>93155045</v>
      </c>
      <c r="D3823" t="str">
        <f t="shared" si="1084"/>
        <v>Checked Out</v>
      </c>
      <c r="E3823" t="str">
        <f t="shared" si="1085"/>
        <v>CRS</v>
      </c>
      <c r="F3823" t="str">
        <f t="shared" si="1086"/>
        <v>RACK</v>
      </c>
      <c r="G3823" t="str">
        <f t="shared" si="1087"/>
        <v>SBK</v>
      </c>
      <c r="H3823">
        <f t="shared" si="1088"/>
        <v>105</v>
      </c>
      <c r="I3823">
        <f t="shared" si="1089"/>
        <v>42591</v>
      </c>
      <c r="J3823">
        <f t="shared" si="1090"/>
        <v>42595</v>
      </c>
      <c r="K3823" t="str">
        <f t="shared" si="1091"/>
        <v>NQQ1</v>
      </c>
      <c r="L3823">
        <f t="shared" si="1092"/>
        <v>115</v>
      </c>
      <c r="M3823">
        <f t="shared" si="1093"/>
        <v>4</v>
      </c>
      <c r="N3823">
        <f t="shared" si="1094"/>
        <v>0</v>
      </c>
      <c r="O3823">
        <f t="shared" si="1095"/>
        <v>0</v>
      </c>
      <c r="P3823" s="52" t="str">
        <f t="shared" si="1096"/>
        <v>BOOKING.COM</v>
      </c>
      <c r="Q3823" s="52" t="str">
        <f t="shared" si="1097"/>
        <v>*JBS HOTELS</v>
      </c>
      <c r="R3823" s="52" t="str">
        <f t="shared" si="1098"/>
        <v>TOERKOOP REISBURO DE VEER</v>
      </c>
    </row>
    <row r="3824" spans="1:18" ht="15" customHeight="1">
      <c r="A3824" t="str">
        <f t="shared" si="1081"/>
        <v>JAPANWALA, SAAID</v>
      </c>
      <c r="B3824" t="str">
        <f t="shared" si="1082"/>
        <v>806-173018</v>
      </c>
      <c r="C3824">
        <f t="shared" si="1083"/>
        <v>93155045</v>
      </c>
      <c r="D3824" t="str">
        <f t="shared" si="1084"/>
        <v>Checked Out</v>
      </c>
      <c r="E3824" t="str">
        <f t="shared" si="1085"/>
        <v>CRS</v>
      </c>
      <c r="F3824" t="str">
        <f t="shared" si="1086"/>
        <v>RACK</v>
      </c>
      <c r="G3824" t="str">
        <f t="shared" si="1087"/>
        <v>SBK</v>
      </c>
      <c r="H3824">
        <f t="shared" si="1088"/>
        <v>105</v>
      </c>
      <c r="I3824">
        <f t="shared" si="1089"/>
        <v>42591</v>
      </c>
      <c r="J3824">
        <f t="shared" si="1090"/>
        <v>42595</v>
      </c>
      <c r="K3824" t="str">
        <f t="shared" si="1091"/>
        <v>NQQ1</v>
      </c>
      <c r="L3824">
        <f t="shared" si="1092"/>
        <v>115</v>
      </c>
      <c r="M3824">
        <f t="shared" si="1093"/>
        <v>4</v>
      </c>
      <c r="N3824">
        <f t="shared" si="1094"/>
        <v>0</v>
      </c>
      <c r="O3824">
        <f t="shared" si="1095"/>
        <v>0</v>
      </c>
      <c r="P3824" s="52" t="str">
        <f t="shared" si="1096"/>
        <v>BOOKING.COM</v>
      </c>
      <c r="Q3824" s="52" t="str">
        <f t="shared" si="1097"/>
        <v>*JBS HOTELS</v>
      </c>
      <c r="R3824" s="52" t="str">
        <f t="shared" si="1098"/>
        <v>TOERKOOP REISBURO DE VEER</v>
      </c>
    </row>
    <row r="3825" spans="1:18" ht="15" customHeight="1">
      <c r="A3825" t="str">
        <f t="shared" si="1081"/>
        <v>JAPANWALA, SAAID</v>
      </c>
      <c r="B3825" t="str">
        <f t="shared" si="1082"/>
        <v>806-173018</v>
      </c>
      <c r="C3825">
        <f t="shared" si="1083"/>
        <v>93155045</v>
      </c>
      <c r="D3825" t="str">
        <f t="shared" si="1084"/>
        <v>Checked Out</v>
      </c>
      <c r="E3825" t="str">
        <f t="shared" si="1085"/>
        <v>CRS</v>
      </c>
      <c r="F3825" t="str">
        <f t="shared" si="1086"/>
        <v>RACK</v>
      </c>
      <c r="G3825" t="str">
        <f t="shared" si="1087"/>
        <v>SBK</v>
      </c>
      <c r="H3825">
        <f t="shared" si="1088"/>
        <v>105</v>
      </c>
      <c r="I3825">
        <f t="shared" si="1089"/>
        <v>42591</v>
      </c>
      <c r="J3825">
        <f t="shared" si="1090"/>
        <v>42595</v>
      </c>
      <c r="K3825" t="str">
        <f t="shared" si="1091"/>
        <v>NQQ1</v>
      </c>
      <c r="L3825">
        <f t="shared" si="1092"/>
        <v>115</v>
      </c>
      <c r="M3825">
        <f t="shared" si="1093"/>
        <v>4</v>
      </c>
      <c r="N3825">
        <f t="shared" si="1094"/>
        <v>0</v>
      </c>
      <c r="O3825">
        <f t="shared" si="1095"/>
        <v>0</v>
      </c>
      <c r="P3825" s="52" t="str">
        <f t="shared" si="1096"/>
        <v>BOOKING.COM</v>
      </c>
      <c r="Q3825" s="52" t="str">
        <f t="shared" si="1097"/>
        <v>*JBS HOTELS</v>
      </c>
      <c r="R3825" s="52" t="str">
        <f t="shared" si="1098"/>
        <v>TOERKOOP REISBURO DE VEER</v>
      </c>
    </row>
    <row r="3826" spans="1:18" ht="15" customHeight="1">
      <c r="A3826" t="str">
        <f t="shared" si="1081"/>
        <v>JAPANWALA, SAAID</v>
      </c>
      <c r="B3826" t="str">
        <f t="shared" si="1082"/>
        <v>806-173018</v>
      </c>
      <c r="C3826">
        <f t="shared" si="1083"/>
        <v>93155045</v>
      </c>
      <c r="D3826" t="str">
        <f t="shared" si="1084"/>
        <v>Checked Out</v>
      </c>
      <c r="E3826" t="str">
        <f t="shared" si="1085"/>
        <v>CRS</v>
      </c>
      <c r="F3826" t="str">
        <f t="shared" si="1086"/>
        <v>RACK</v>
      </c>
      <c r="G3826" t="str">
        <f t="shared" si="1087"/>
        <v>SBK</v>
      </c>
      <c r="H3826">
        <f t="shared" si="1088"/>
        <v>105</v>
      </c>
      <c r="I3826">
        <f t="shared" si="1089"/>
        <v>42591</v>
      </c>
      <c r="J3826">
        <f t="shared" si="1090"/>
        <v>42595</v>
      </c>
      <c r="K3826" t="str">
        <f t="shared" si="1091"/>
        <v>NQQ1</v>
      </c>
      <c r="L3826">
        <f t="shared" si="1092"/>
        <v>115</v>
      </c>
      <c r="M3826">
        <f t="shared" si="1093"/>
        <v>4</v>
      </c>
      <c r="N3826">
        <f t="shared" si="1094"/>
        <v>0</v>
      </c>
      <c r="O3826">
        <f t="shared" si="1095"/>
        <v>0</v>
      </c>
      <c r="P3826" s="52" t="str">
        <f t="shared" si="1096"/>
        <v>BOOKING.COM</v>
      </c>
      <c r="Q3826" s="52" t="str">
        <f t="shared" si="1097"/>
        <v>*JBS HOTELS</v>
      </c>
      <c r="R3826" s="52" t="str">
        <f t="shared" si="1098"/>
        <v>TOERKOOP REISBURO DE VEER</v>
      </c>
    </row>
    <row r="3827" spans="1:18" ht="15" customHeight="1">
      <c r="A3827" t="str">
        <f t="shared" si="1081"/>
        <v>JAPANWALA, SAAID</v>
      </c>
      <c r="B3827" t="str">
        <f t="shared" si="1082"/>
        <v>806-173018</v>
      </c>
      <c r="C3827">
        <f t="shared" si="1083"/>
        <v>93155045</v>
      </c>
      <c r="D3827" t="str">
        <f t="shared" si="1084"/>
        <v>Checked Out</v>
      </c>
      <c r="E3827" t="str">
        <f t="shared" si="1085"/>
        <v>CRS</v>
      </c>
      <c r="F3827" t="str">
        <f t="shared" si="1086"/>
        <v>RACK</v>
      </c>
      <c r="G3827" t="str">
        <f t="shared" si="1087"/>
        <v>SBK</v>
      </c>
      <c r="H3827">
        <f t="shared" si="1088"/>
        <v>105</v>
      </c>
      <c r="I3827">
        <f t="shared" si="1089"/>
        <v>42591</v>
      </c>
      <c r="J3827">
        <f t="shared" si="1090"/>
        <v>42595</v>
      </c>
      <c r="K3827" t="str">
        <f t="shared" si="1091"/>
        <v>NQQ1</v>
      </c>
      <c r="L3827">
        <f t="shared" si="1092"/>
        <v>115</v>
      </c>
      <c r="M3827">
        <f t="shared" si="1093"/>
        <v>4</v>
      </c>
      <c r="N3827">
        <f t="shared" si="1094"/>
        <v>0</v>
      </c>
      <c r="O3827">
        <f t="shared" si="1095"/>
        <v>0</v>
      </c>
      <c r="P3827" s="52" t="str">
        <f t="shared" si="1096"/>
        <v>BOOKING.COM</v>
      </c>
      <c r="Q3827" s="52" t="str">
        <f t="shared" si="1097"/>
        <v>*JBS HOTELS</v>
      </c>
      <c r="R3827" s="52" t="str">
        <f t="shared" si="1098"/>
        <v>TOERKOOP REISBURO DE VEER</v>
      </c>
    </row>
    <row r="3828" spans="1:18" ht="15" customHeight="1">
      <c r="A3828" t="str">
        <f t="shared" si="1081"/>
        <v>JAPANWALA, SAAID</v>
      </c>
      <c r="B3828" t="str">
        <f t="shared" si="1082"/>
        <v>806-173018</v>
      </c>
      <c r="C3828">
        <f t="shared" si="1083"/>
        <v>93155045</v>
      </c>
      <c r="D3828" t="str">
        <f t="shared" si="1084"/>
        <v>Checked Out</v>
      </c>
      <c r="E3828" t="str">
        <f t="shared" si="1085"/>
        <v>CRS</v>
      </c>
      <c r="F3828" t="str">
        <f t="shared" si="1086"/>
        <v>RACK</v>
      </c>
      <c r="G3828" t="str">
        <f t="shared" si="1087"/>
        <v>SBK</v>
      </c>
      <c r="H3828">
        <f t="shared" si="1088"/>
        <v>105</v>
      </c>
      <c r="I3828">
        <f t="shared" si="1089"/>
        <v>42591</v>
      </c>
      <c r="J3828">
        <f t="shared" si="1090"/>
        <v>42595</v>
      </c>
      <c r="K3828" t="str">
        <f t="shared" si="1091"/>
        <v>NQQ1</v>
      </c>
      <c r="L3828">
        <f t="shared" si="1092"/>
        <v>115</v>
      </c>
      <c r="M3828">
        <f t="shared" si="1093"/>
        <v>4</v>
      </c>
      <c r="N3828">
        <f t="shared" si="1094"/>
        <v>0</v>
      </c>
      <c r="O3828">
        <f t="shared" si="1095"/>
        <v>0</v>
      </c>
      <c r="P3828" s="52" t="str">
        <f t="shared" si="1096"/>
        <v>BOOKING.COM</v>
      </c>
      <c r="Q3828" s="52" t="str">
        <f t="shared" si="1097"/>
        <v>*JBS HOTELS</v>
      </c>
      <c r="R3828" s="52" t="str">
        <f t="shared" si="1098"/>
        <v>TOERKOOP REISBURO DE VEER</v>
      </c>
    </row>
    <row r="3829" spans="1:18" ht="15" customHeight="1">
      <c r="A3829" t="str">
        <f t="shared" si="1081"/>
        <v>JAPANWALA, SAAID</v>
      </c>
      <c r="B3829" t="str">
        <f t="shared" si="1082"/>
        <v>806-173018</v>
      </c>
      <c r="C3829">
        <f t="shared" si="1083"/>
        <v>93155045</v>
      </c>
      <c r="D3829" t="str">
        <f t="shared" si="1084"/>
        <v>Checked Out</v>
      </c>
      <c r="E3829" t="str">
        <f t="shared" si="1085"/>
        <v>CRS</v>
      </c>
      <c r="F3829" t="str">
        <f t="shared" si="1086"/>
        <v>RACK</v>
      </c>
      <c r="G3829" t="str">
        <f t="shared" si="1087"/>
        <v>SBK</v>
      </c>
      <c r="H3829">
        <f t="shared" si="1088"/>
        <v>105</v>
      </c>
      <c r="I3829">
        <f t="shared" si="1089"/>
        <v>42591</v>
      </c>
      <c r="J3829">
        <f t="shared" si="1090"/>
        <v>42595</v>
      </c>
      <c r="K3829" t="str">
        <f t="shared" si="1091"/>
        <v>NQQ1</v>
      </c>
      <c r="L3829">
        <f t="shared" si="1092"/>
        <v>115</v>
      </c>
      <c r="M3829">
        <f t="shared" si="1093"/>
        <v>4</v>
      </c>
      <c r="N3829">
        <f t="shared" si="1094"/>
        <v>0</v>
      </c>
      <c r="O3829">
        <f t="shared" si="1095"/>
        <v>0</v>
      </c>
      <c r="P3829" s="52" t="str">
        <f t="shared" si="1096"/>
        <v>BOOKING.COM</v>
      </c>
      <c r="Q3829" s="52" t="str">
        <f t="shared" si="1097"/>
        <v>*JBS HOTELS</v>
      </c>
      <c r="R3829" s="52" t="str">
        <f t="shared" si="1098"/>
        <v>TOERKOOP REISBURO DE VEER</v>
      </c>
    </row>
    <row r="3830" spans="1:18" ht="15" customHeight="1">
      <c r="A3830" t="str">
        <f t="shared" si="1081"/>
        <v>JAPANWALA, SAAID</v>
      </c>
      <c r="B3830" t="str">
        <f t="shared" si="1082"/>
        <v>806-173018</v>
      </c>
      <c r="C3830">
        <f t="shared" si="1083"/>
        <v>93155045</v>
      </c>
      <c r="D3830" t="str">
        <f t="shared" si="1084"/>
        <v>Checked Out</v>
      </c>
      <c r="E3830" t="str">
        <f t="shared" si="1085"/>
        <v>CRS</v>
      </c>
      <c r="F3830" t="str">
        <f t="shared" si="1086"/>
        <v>RACK</v>
      </c>
      <c r="G3830" t="str">
        <f t="shared" si="1087"/>
        <v>SBK</v>
      </c>
      <c r="H3830">
        <f t="shared" si="1088"/>
        <v>105</v>
      </c>
      <c r="I3830">
        <f t="shared" si="1089"/>
        <v>42591</v>
      </c>
      <c r="J3830">
        <f t="shared" si="1090"/>
        <v>42595</v>
      </c>
      <c r="K3830" t="str">
        <f t="shared" si="1091"/>
        <v>NQQ1</v>
      </c>
      <c r="L3830">
        <f t="shared" si="1092"/>
        <v>115</v>
      </c>
      <c r="M3830">
        <f t="shared" si="1093"/>
        <v>4</v>
      </c>
      <c r="N3830">
        <f t="shared" si="1094"/>
        <v>0</v>
      </c>
      <c r="O3830">
        <f t="shared" si="1095"/>
        <v>0</v>
      </c>
      <c r="P3830" s="52" t="str">
        <f t="shared" si="1096"/>
        <v>BOOKING.COM</v>
      </c>
      <c r="Q3830" s="52" t="str">
        <f t="shared" si="1097"/>
        <v>*JBS HOTELS</v>
      </c>
      <c r="R3830" s="52" t="str">
        <f t="shared" si="1098"/>
        <v>TOERKOOP REISBURO DE VEER</v>
      </c>
    </row>
    <row r="3831" spans="1:18" ht="15" customHeight="1">
      <c r="A3831" t="str">
        <f t="shared" si="1081"/>
        <v>JAPANWALA, SAAID</v>
      </c>
      <c r="B3831" t="str">
        <f t="shared" si="1082"/>
        <v>806-173018</v>
      </c>
      <c r="C3831">
        <f t="shared" si="1083"/>
        <v>93155045</v>
      </c>
      <c r="D3831" t="str">
        <f t="shared" si="1084"/>
        <v>Checked Out</v>
      </c>
      <c r="E3831" t="str">
        <f t="shared" si="1085"/>
        <v>CRS</v>
      </c>
      <c r="F3831" t="str">
        <f t="shared" si="1086"/>
        <v>RACK</v>
      </c>
      <c r="G3831" t="str">
        <f t="shared" si="1087"/>
        <v>SBK</v>
      </c>
      <c r="H3831">
        <f t="shared" si="1088"/>
        <v>105</v>
      </c>
      <c r="I3831">
        <f t="shared" si="1089"/>
        <v>42591</v>
      </c>
      <c r="J3831">
        <f t="shared" si="1090"/>
        <v>42595</v>
      </c>
      <c r="K3831" t="str">
        <f t="shared" si="1091"/>
        <v>NQQ1</v>
      </c>
      <c r="L3831">
        <f t="shared" si="1092"/>
        <v>115</v>
      </c>
      <c r="M3831">
        <f t="shared" si="1093"/>
        <v>4</v>
      </c>
      <c r="N3831">
        <f t="shared" si="1094"/>
        <v>0</v>
      </c>
      <c r="O3831">
        <f t="shared" si="1095"/>
        <v>0</v>
      </c>
      <c r="P3831" s="52" t="str">
        <f t="shared" si="1096"/>
        <v>BOOKING.COM</v>
      </c>
      <c r="Q3831" s="52" t="str">
        <f t="shared" si="1097"/>
        <v>*JBS HOTELS</v>
      </c>
      <c r="R3831" s="52" t="str">
        <f t="shared" si="1098"/>
        <v>TOERKOOP REISBURO DE VEER</v>
      </c>
    </row>
    <row r="3832" spans="1:18" ht="15" customHeight="1">
      <c r="A3832" t="str">
        <f t="shared" si="1081"/>
        <v>JAPANWALA, SAAID</v>
      </c>
      <c r="B3832" t="str">
        <f t="shared" si="1082"/>
        <v>806-173018</v>
      </c>
      <c r="C3832">
        <f t="shared" si="1083"/>
        <v>93155045</v>
      </c>
      <c r="D3832" t="str">
        <f t="shared" si="1084"/>
        <v>Checked Out</v>
      </c>
      <c r="E3832" t="str">
        <f t="shared" si="1085"/>
        <v>CRS</v>
      </c>
      <c r="F3832" t="str">
        <f t="shared" si="1086"/>
        <v>RACK</v>
      </c>
      <c r="G3832" t="str">
        <f t="shared" si="1087"/>
        <v>SBK</v>
      </c>
      <c r="H3832">
        <f t="shared" si="1088"/>
        <v>105</v>
      </c>
      <c r="I3832">
        <f t="shared" si="1089"/>
        <v>42591</v>
      </c>
      <c r="J3832">
        <f t="shared" si="1090"/>
        <v>42595</v>
      </c>
      <c r="K3832" t="str">
        <f t="shared" si="1091"/>
        <v>NQQ1</v>
      </c>
      <c r="L3832">
        <f t="shared" si="1092"/>
        <v>115</v>
      </c>
      <c r="M3832">
        <f t="shared" si="1093"/>
        <v>4</v>
      </c>
      <c r="N3832">
        <f t="shared" si="1094"/>
        <v>0</v>
      </c>
      <c r="O3832">
        <f t="shared" si="1095"/>
        <v>0</v>
      </c>
      <c r="P3832" s="52" t="str">
        <f t="shared" si="1096"/>
        <v>BOOKING.COM</v>
      </c>
      <c r="Q3832" s="52" t="str">
        <f t="shared" si="1097"/>
        <v>*JBS HOTELS</v>
      </c>
      <c r="R3832" s="52" t="str">
        <f t="shared" si="1098"/>
        <v>TOERKOOP REISBURO DE VEER</v>
      </c>
    </row>
    <row r="3833" spans="1:18" ht="15" customHeight="1">
      <c r="A3833" t="str">
        <f t="shared" si="1081"/>
        <v>JAPANWALA, SAAID</v>
      </c>
      <c r="B3833" t="str">
        <f t="shared" si="1082"/>
        <v>806-173018</v>
      </c>
      <c r="C3833">
        <f t="shared" si="1083"/>
        <v>93155045</v>
      </c>
      <c r="D3833" t="str">
        <f t="shared" si="1084"/>
        <v>Checked Out</v>
      </c>
      <c r="E3833" t="str">
        <f t="shared" si="1085"/>
        <v>CRS</v>
      </c>
      <c r="F3833" t="str">
        <f t="shared" si="1086"/>
        <v>RACK</v>
      </c>
      <c r="G3833" t="str">
        <f t="shared" si="1087"/>
        <v>SBK</v>
      </c>
      <c r="H3833">
        <f t="shared" si="1088"/>
        <v>105</v>
      </c>
      <c r="I3833">
        <f t="shared" si="1089"/>
        <v>42591</v>
      </c>
      <c r="J3833">
        <f t="shared" si="1090"/>
        <v>42595</v>
      </c>
      <c r="K3833" t="str">
        <f t="shared" si="1091"/>
        <v>NQQ1</v>
      </c>
      <c r="L3833">
        <f t="shared" si="1092"/>
        <v>115</v>
      </c>
      <c r="M3833">
        <f t="shared" si="1093"/>
        <v>4</v>
      </c>
      <c r="N3833">
        <f t="shared" si="1094"/>
        <v>0</v>
      </c>
      <c r="O3833">
        <f t="shared" si="1095"/>
        <v>0</v>
      </c>
      <c r="P3833" s="52" t="str">
        <f t="shared" si="1096"/>
        <v>BOOKING.COM</v>
      </c>
      <c r="Q3833" s="52" t="str">
        <f t="shared" si="1097"/>
        <v>*JBS HOTELS</v>
      </c>
      <c r="R3833" s="52" t="str">
        <f t="shared" si="1098"/>
        <v>TOERKOOP REISBURO DE VEER</v>
      </c>
    </row>
    <row r="3834" spans="1:18" ht="15" customHeight="1">
      <c r="A3834" t="str">
        <f t="shared" si="1081"/>
        <v>JAPANWALA, SAAID</v>
      </c>
      <c r="B3834" t="str">
        <f t="shared" si="1082"/>
        <v>806-173018</v>
      </c>
      <c r="C3834">
        <f t="shared" si="1083"/>
        <v>93155045</v>
      </c>
      <c r="D3834" t="str">
        <f t="shared" si="1084"/>
        <v>Checked Out</v>
      </c>
      <c r="E3834" t="str">
        <f t="shared" si="1085"/>
        <v>CRS</v>
      </c>
      <c r="F3834" t="str">
        <f t="shared" si="1086"/>
        <v>RACK</v>
      </c>
      <c r="G3834" t="str">
        <f t="shared" si="1087"/>
        <v>SBK</v>
      </c>
      <c r="H3834">
        <f t="shared" si="1088"/>
        <v>105</v>
      </c>
      <c r="I3834">
        <f t="shared" si="1089"/>
        <v>42591</v>
      </c>
      <c r="J3834">
        <f t="shared" si="1090"/>
        <v>42595</v>
      </c>
      <c r="K3834" t="str">
        <f t="shared" si="1091"/>
        <v>NQQ1</v>
      </c>
      <c r="L3834">
        <f t="shared" si="1092"/>
        <v>115</v>
      </c>
      <c r="M3834">
        <f t="shared" si="1093"/>
        <v>4</v>
      </c>
      <c r="N3834">
        <f t="shared" si="1094"/>
        <v>0</v>
      </c>
      <c r="O3834">
        <f t="shared" si="1095"/>
        <v>0</v>
      </c>
      <c r="P3834" s="52" t="str">
        <f t="shared" si="1096"/>
        <v>BOOKING.COM</v>
      </c>
      <c r="Q3834" s="52" t="str">
        <f t="shared" si="1097"/>
        <v>*JBS HOTELS</v>
      </c>
      <c r="R3834" s="52" t="str">
        <f t="shared" si="1098"/>
        <v>TOERKOOP REISBURO DE VEER</v>
      </c>
    </row>
    <row r="3835" spans="1:18" ht="15" customHeight="1">
      <c r="A3835" t="str">
        <f t="shared" si="1081"/>
        <v>JAPANWALA, SAAID</v>
      </c>
      <c r="B3835" t="str">
        <f t="shared" si="1082"/>
        <v>806-173018</v>
      </c>
      <c r="C3835">
        <f t="shared" si="1083"/>
        <v>93155045</v>
      </c>
      <c r="D3835" t="str">
        <f t="shared" si="1084"/>
        <v>Checked Out</v>
      </c>
      <c r="E3835" t="str">
        <f t="shared" si="1085"/>
        <v>CRS</v>
      </c>
      <c r="F3835" t="str">
        <f t="shared" si="1086"/>
        <v>RACK</v>
      </c>
      <c r="G3835" t="str">
        <f t="shared" si="1087"/>
        <v>SBK</v>
      </c>
      <c r="H3835">
        <f t="shared" si="1088"/>
        <v>105</v>
      </c>
      <c r="I3835">
        <f t="shared" si="1089"/>
        <v>42591</v>
      </c>
      <c r="J3835">
        <f t="shared" si="1090"/>
        <v>42595</v>
      </c>
      <c r="K3835" t="str">
        <f t="shared" si="1091"/>
        <v>NQQ1</v>
      </c>
      <c r="L3835">
        <f t="shared" si="1092"/>
        <v>115</v>
      </c>
      <c r="M3835">
        <f t="shared" si="1093"/>
        <v>4</v>
      </c>
      <c r="N3835">
        <f t="shared" si="1094"/>
        <v>0</v>
      </c>
      <c r="O3835">
        <f t="shared" si="1095"/>
        <v>0</v>
      </c>
      <c r="P3835" s="52" t="str">
        <f t="shared" si="1096"/>
        <v>BOOKING.COM</v>
      </c>
      <c r="Q3835" s="52" t="str">
        <f t="shared" si="1097"/>
        <v>*JBS HOTELS</v>
      </c>
      <c r="R3835" s="52" t="str">
        <f t="shared" si="1098"/>
        <v>TOERKOOP REISBURO DE VEER</v>
      </c>
    </row>
    <row r="3836" spans="1:18" ht="15" customHeight="1">
      <c r="A3836" t="str">
        <f t="shared" si="1081"/>
        <v>JAPANWALA, SAAID</v>
      </c>
      <c r="B3836" t="str">
        <f t="shared" si="1082"/>
        <v>806-173018</v>
      </c>
      <c r="C3836">
        <f t="shared" si="1083"/>
        <v>93155045</v>
      </c>
      <c r="D3836" t="str">
        <f t="shared" si="1084"/>
        <v>Checked Out</v>
      </c>
      <c r="E3836" t="str">
        <f t="shared" si="1085"/>
        <v>CRS</v>
      </c>
      <c r="F3836" t="str">
        <f t="shared" si="1086"/>
        <v>RACK</v>
      </c>
      <c r="G3836" t="str">
        <f t="shared" si="1087"/>
        <v>SBK</v>
      </c>
      <c r="H3836">
        <f t="shared" si="1088"/>
        <v>105</v>
      </c>
      <c r="I3836">
        <f t="shared" si="1089"/>
        <v>42591</v>
      </c>
      <c r="J3836">
        <f t="shared" si="1090"/>
        <v>42595</v>
      </c>
      <c r="K3836" t="str">
        <f t="shared" si="1091"/>
        <v>NQQ1</v>
      </c>
      <c r="L3836">
        <f t="shared" si="1092"/>
        <v>115</v>
      </c>
      <c r="M3836">
        <f t="shared" si="1093"/>
        <v>4</v>
      </c>
      <c r="N3836">
        <f t="shared" si="1094"/>
        <v>0</v>
      </c>
      <c r="O3836">
        <f t="shared" si="1095"/>
        <v>0</v>
      </c>
      <c r="P3836" s="52" t="str">
        <f t="shared" si="1096"/>
        <v>BOOKING.COM</v>
      </c>
      <c r="Q3836" s="52" t="str">
        <f t="shared" si="1097"/>
        <v>*JBS HOTELS</v>
      </c>
      <c r="R3836" s="52" t="str">
        <f t="shared" si="1098"/>
        <v>TOERKOOP REISBURO DE VEER</v>
      </c>
    </row>
    <row r="3837" spans="1:18" ht="15" customHeight="1">
      <c r="A3837" t="str">
        <f t="shared" si="1081"/>
        <v>JAPANWALA, SAAID</v>
      </c>
      <c r="B3837" t="str">
        <f t="shared" si="1082"/>
        <v>806-173018</v>
      </c>
      <c r="C3837">
        <f t="shared" si="1083"/>
        <v>93155045</v>
      </c>
      <c r="D3837" t="str">
        <f t="shared" si="1084"/>
        <v>Checked Out</v>
      </c>
      <c r="E3837" t="str">
        <f t="shared" si="1085"/>
        <v>CRS</v>
      </c>
      <c r="F3837" t="str">
        <f t="shared" si="1086"/>
        <v>RACK</v>
      </c>
      <c r="G3837" t="str">
        <f t="shared" si="1087"/>
        <v>SBK</v>
      </c>
      <c r="H3837">
        <f t="shared" si="1088"/>
        <v>105</v>
      </c>
      <c r="I3837">
        <f t="shared" si="1089"/>
        <v>42591</v>
      </c>
      <c r="J3837">
        <f t="shared" si="1090"/>
        <v>42595</v>
      </c>
      <c r="K3837" t="str">
        <f t="shared" si="1091"/>
        <v>NQQ1</v>
      </c>
      <c r="L3837">
        <f t="shared" si="1092"/>
        <v>115</v>
      </c>
      <c r="M3837">
        <f t="shared" si="1093"/>
        <v>4</v>
      </c>
      <c r="N3837">
        <f t="shared" si="1094"/>
        <v>0</v>
      </c>
      <c r="O3837">
        <f t="shared" si="1095"/>
        <v>0</v>
      </c>
      <c r="P3837" s="52" t="str">
        <f t="shared" si="1096"/>
        <v>BOOKING.COM</v>
      </c>
      <c r="Q3837" s="52" t="str">
        <f t="shared" si="1097"/>
        <v>*JBS HOTELS</v>
      </c>
      <c r="R3837" s="52" t="str">
        <f t="shared" si="1098"/>
        <v>TOERKOOP REISBURO DE VEER</v>
      </c>
    </row>
    <row r="3838" spans="1:18" ht="15" customHeight="1">
      <c r="A3838" t="str">
        <f t="shared" si="1081"/>
        <v>JAPANWALA, SAAID</v>
      </c>
      <c r="B3838" t="str">
        <f t="shared" si="1082"/>
        <v>806-173018</v>
      </c>
      <c r="C3838">
        <f t="shared" si="1083"/>
        <v>93155045</v>
      </c>
      <c r="D3838" t="str">
        <f t="shared" si="1084"/>
        <v>Checked Out</v>
      </c>
      <c r="E3838" t="str">
        <f t="shared" si="1085"/>
        <v>CRS</v>
      </c>
      <c r="F3838" t="str">
        <f t="shared" si="1086"/>
        <v>RACK</v>
      </c>
      <c r="G3838" t="str">
        <f t="shared" si="1087"/>
        <v>SBK</v>
      </c>
      <c r="H3838">
        <f t="shared" si="1088"/>
        <v>105</v>
      </c>
      <c r="I3838">
        <f t="shared" si="1089"/>
        <v>42591</v>
      </c>
      <c r="J3838">
        <f t="shared" si="1090"/>
        <v>42595</v>
      </c>
      <c r="K3838" t="str">
        <f t="shared" si="1091"/>
        <v>NQQ1</v>
      </c>
      <c r="L3838">
        <f t="shared" si="1092"/>
        <v>115</v>
      </c>
      <c r="M3838">
        <f t="shared" si="1093"/>
        <v>4</v>
      </c>
      <c r="N3838">
        <f t="shared" si="1094"/>
        <v>0</v>
      </c>
      <c r="O3838">
        <f t="shared" si="1095"/>
        <v>0</v>
      </c>
      <c r="P3838" s="52" t="str">
        <f t="shared" si="1096"/>
        <v>BOOKING.COM</v>
      </c>
      <c r="Q3838" s="52" t="str">
        <f t="shared" si="1097"/>
        <v>*JBS HOTELS</v>
      </c>
      <c r="R3838" s="52" t="str">
        <f t="shared" si="1098"/>
        <v>TOERKOOP REISBURO DE VEER</v>
      </c>
    </row>
    <row r="3839" spans="1:18" ht="15" customHeight="1">
      <c r="A3839" t="str">
        <f t="shared" si="1081"/>
        <v>JAPANWALA, SAAID</v>
      </c>
      <c r="B3839" t="str">
        <f t="shared" si="1082"/>
        <v>806-173018</v>
      </c>
      <c r="C3839">
        <f t="shared" si="1083"/>
        <v>93155045</v>
      </c>
      <c r="D3839" t="str">
        <f t="shared" si="1084"/>
        <v>Checked Out</v>
      </c>
      <c r="E3839" t="str">
        <f t="shared" si="1085"/>
        <v>CRS</v>
      </c>
      <c r="F3839" t="str">
        <f t="shared" si="1086"/>
        <v>RACK</v>
      </c>
      <c r="G3839" t="str">
        <f t="shared" si="1087"/>
        <v>SBK</v>
      </c>
      <c r="H3839">
        <f t="shared" si="1088"/>
        <v>105</v>
      </c>
      <c r="I3839">
        <f t="shared" si="1089"/>
        <v>42591</v>
      </c>
      <c r="J3839">
        <f t="shared" si="1090"/>
        <v>42595</v>
      </c>
      <c r="K3839" t="str">
        <f t="shared" si="1091"/>
        <v>NQQ1</v>
      </c>
      <c r="L3839">
        <f t="shared" si="1092"/>
        <v>115</v>
      </c>
      <c r="M3839">
        <f t="shared" si="1093"/>
        <v>4</v>
      </c>
      <c r="N3839">
        <f t="shared" si="1094"/>
        <v>0</v>
      </c>
      <c r="O3839">
        <f t="shared" si="1095"/>
        <v>0</v>
      </c>
      <c r="P3839" s="52" t="str">
        <f t="shared" si="1096"/>
        <v>BOOKING.COM</v>
      </c>
      <c r="Q3839" s="52" t="str">
        <f t="shared" si="1097"/>
        <v>*JBS HOTELS</v>
      </c>
      <c r="R3839" s="52" t="str">
        <f t="shared" si="1098"/>
        <v>TOERKOOP REISBURO DE VEER</v>
      </c>
    </row>
    <row r="3840" spans="1:18" ht="15" customHeight="1">
      <c r="A3840" t="str">
        <f t="shared" si="1081"/>
        <v>JAPANWALA, SAAID</v>
      </c>
      <c r="B3840" t="str">
        <f t="shared" si="1082"/>
        <v>806-173018</v>
      </c>
      <c r="C3840">
        <f t="shared" si="1083"/>
        <v>93155045</v>
      </c>
      <c r="D3840" t="str">
        <f t="shared" si="1084"/>
        <v>Checked Out</v>
      </c>
      <c r="E3840" t="str">
        <f t="shared" si="1085"/>
        <v>CRS</v>
      </c>
      <c r="F3840" t="str">
        <f t="shared" si="1086"/>
        <v>RACK</v>
      </c>
      <c r="G3840" t="str">
        <f t="shared" si="1087"/>
        <v>SBK</v>
      </c>
      <c r="H3840">
        <f t="shared" si="1088"/>
        <v>105</v>
      </c>
      <c r="I3840">
        <f t="shared" si="1089"/>
        <v>42591</v>
      </c>
      <c r="J3840">
        <f t="shared" si="1090"/>
        <v>42595</v>
      </c>
      <c r="K3840" t="str">
        <f t="shared" si="1091"/>
        <v>NQQ1</v>
      </c>
      <c r="L3840">
        <f t="shared" si="1092"/>
        <v>115</v>
      </c>
      <c r="M3840">
        <f t="shared" si="1093"/>
        <v>4</v>
      </c>
      <c r="N3840">
        <f t="shared" si="1094"/>
        <v>0</v>
      </c>
      <c r="O3840">
        <f t="shared" si="1095"/>
        <v>0</v>
      </c>
      <c r="P3840" s="52" t="str">
        <f t="shared" si="1096"/>
        <v>BOOKING.COM</v>
      </c>
      <c r="Q3840" s="52" t="str">
        <f t="shared" si="1097"/>
        <v>*JBS HOTELS</v>
      </c>
      <c r="R3840" s="52" t="str">
        <f t="shared" si="1098"/>
        <v>TOERKOOP REISBURO DE VEER</v>
      </c>
    </row>
    <row r="3841" spans="1:18" ht="15" customHeight="1">
      <c r="A3841" t="str">
        <f t="shared" si="1081"/>
        <v>JAPANWALA, SAAID</v>
      </c>
      <c r="B3841" t="str">
        <f t="shared" si="1082"/>
        <v>806-173018</v>
      </c>
      <c r="C3841">
        <f t="shared" si="1083"/>
        <v>93155045</v>
      </c>
      <c r="D3841" t="str">
        <f t="shared" si="1084"/>
        <v>Checked Out</v>
      </c>
      <c r="E3841" t="str">
        <f t="shared" si="1085"/>
        <v>CRS</v>
      </c>
      <c r="F3841" t="str">
        <f t="shared" si="1086"/>
        <v>RACK</v>
      </c>
      <c r="G3841" t="str">
        <f t="shared" si="1087"/>
        <v>SBK</v>
      </c>
      <c r="H3841">
        <f t="shared" si="1088"/>
        <v>105</v>
      </c>
      <c r="I3841">
        <f t="shared" si="1089"/>
        <v>42591</v>
      </c>
      <c r="J3841">
        <f t="shared" si="1090"/>
        <v>42595</v>
      </c>
      <c r="K3841" t="str">
        <f t="shared" si="1091"/>
        <v>NQQ1</v>
      </c>
      <c r="L3841">
        <f t="shared" si="1092"/>
        <v>115</v>
      </c>
      <c r="M3841">
        <f t="shared" si="1093"/>
        <v>4</v>
      </c>
      <c r="N3841">
        <f t="shared" si="1094"/>
        <v>0</v>
      </c>
      <c r="O3841">
        <f t="shared" si="1095"/>
        <v>0</v>
      </c>
      <c r="P3841" s="52" t="str">
        <f t="shared" si="1096"/>
        <v>BOOKING.COM</v>
      </c>
      <c r="Q3841" s="52" t="str">
        <f t="shared" si="1097"/>
        <v>*JBS HOTELS</v>
      </c>
      <c r="R3841" s="52" t="str">
        <f t="shared" si="1098"/>
        <v>TOERKOOP REISBURO DE VEER</v>
      </c>
    </row>
    <row r="3842" spans="1:18" ht="15" customHeight="1">
      <c r="A3842" t="str">
        <f t="shared" si="1081"/>
        <v>JAPANWALA, SAAID</v>
      </c>
      <c r="B3842" t="str">
        <f t="shared" si="1082"/>
        <v>806-173018</v>
      </c>
      <c r="C3842">
        <f t="shared" si="1083"/>
        <v>93155045</v>
      </c>
      <c r="D3842" t="str">
        <f t="shared" si="1084"/>
        <v>Checked Out</v>
      </c>
      <c r="E3842" t="str">
        <f t="shared" si="1085"/>
        <v>CRS</v>
      </c>
      <c r="F3842" t="str">
        <f t="shared" si="1086"/>
        <v>RACK</v>
      </c>
      <c r="G3842" t="str">
        <f t="shared" si="1087"/>
        <v>SBK</v>
      </c>
      <c r="H3842">
        <f t="shared" si="1088"/>
        <v>105</v>
      </c>
      <c r="I3842">
        <f t="shared" si="1089"/>
        <v>42591</v>
      </c>
      <c r="J3842">
        <f t="shared" si="1090"/>
        <v>42595</v>
      </c>
      <c r="K3842" t="str">
        <f t="shared" si="1091"/>
        <v>NQQ1</v>
      </c>
      <c r="L3842">
        <f t="shared" si="1092"/>
        <v>115</v>
      </c>
      <c r="M3842">
        <f t="shared" si="1093"/>
        <v>4</v>
      </c>
      <c r="N3842">
        <f t="shared" si="1094"/>
        <v>0</v>
      </c>
      <c r="O3842">
        <f t="shared" si="1095"/>
        <v>0</v>
      </c>
      <c r="P3842" s="52" t="str">
        <f t="shared" si="1096"/>
        <v>BOOKING.COM</v>
      </c>
      <c r="Q3842" s="52" t="str">
        <f t="shared" si="1097"/>
        <v>*JBS HOTELS</v>
      </c>
      <c r="R3842" s="52" t="str">
        <f t="shared" si="1098"/>
        <v>TOERKOOP REISBURO DE VEER</v>
      </c>
    </row>
    <row r="3843" spans="1:18" ht="15" customHeight="1">
      <c r="A3843" t="str">
        <f t="shared" si="1081"/>
        <v>JAPANWALA, SAAID</v>
      </c>
      <c r="B3843" t="str">
        <f t="shared" si="1082"/>
        <v>806-173018</v>
      </c>
      <c r="C3843">
        <f t="shared" si="1083"/>
        <v>93155045</v>
      </c>
      <c r="D3843" t="str">
        <f t="shared" si="1084"/>
        <v>Checked Out</v>
      </c>
      <c r="E3843" t="str">
        <f t="shared" si="1085"/>
        <v>CRS</v>
      </c>
      <c r="F3843" t="str">
        <f t="shared" si="1086"/>
        <v>RACK</v>
      </c>
      <c r="G3843" t="str">
        <f t="shared" si="1087"/>
        <v>SBK</v>
      </c>
      <c r="H3843">
        <f t="shared" si="1088"/>
        <v>105</v>
      </c>
      <c r="I3843">
        <f t="shared" si="1089"/>
        <v>42591</v>
      </c>
      <c r="J3843">
        <f t="shared" si="1090"/>
        <v>42595</v>
      </c>
      <c r="K3843" t="str">
        <f t="shared" si="1091"/>
        <v>NQQ1</v>
      </c>
      <c r="L3843">
        <f t="shared" si="1092"/>
        <v>115</v>
      </c>
      <c r="M3843">
        <f t="shared" si="1093"/>
        <v>4</v>
      </c>
      <c r="N3843">
        <f t="shared" si="1094"/>
        <v>0</v>
      </c>
      <c r="O3843">
        <f t="shared" si="1095"/>
        <v>0</v>
      </c>
      <c r="P3843" s="52" t="str">
        <f t="shared" si="1096"/>
        <v>BOOKING.COM</v>
      </c>
      <c r="Q3843" s="52" t="str">
        <f t="shared" si="1097"/>
        <v>*JBS HOTELS</v>
      </c>
      <c r="R3843" s="52" t="str">
        <f t="shared" si="1098"/>
        <v>TOERKOOP REISBURO DE VEER</v>
      </c>
    </row>
    <row r="3844" spans="1:18" ht="15" customHeight="1">
      <c r="A3844" t="str">
        <f t="shared" si="1081"/>
        <v>JAPANWALA, SAAID</v>
      </c>
      <c r="B3844" t="str">
        <f t="shared" si="1082"/>
        <v>806-173018</v>
      </c>
      <c r="C3844">
        <f t="shared" si="1083"/>
        <v>93155045</v>
      </c>
      <c r="D3844" t="str">
        <f t="shared" si="1084"/>
        <v>Checked Out</v>
      </c>
      <c r="E3844" t="str">
        <f t="shared" si="1085"/>
        <v>CRS</v>
      </c>
      <c r="F3844" t="str">
        <f t="shared" si="1086"/>
        <v>RACK</v>
      </c>
      <c r="G3844" t="str">
        <f t="shared" si="1087"/>
        <v>SBK</v>
      </c>
      <c r="H3844">
        <f t="shared" si="1088"/>
        <v>105</v>
      </c>
      <c r="I3844">
        <f t="shared" si="1089"/>
        <v>42591</v>
      </c>
      <c r="J3844">
        <f t="shared" si="1090"/>
        <v>42595</v>
      </c>
      <c r="K3844" t="str">
        <f t="shared" si="1091"/>
        <v>NQQ1</v>
      </c>
      <c r="L3844">
        <f t="shared" si="1092"/>
        <v>115</v>
      </c>
      <c r="M3844">
        <f t="shared" si="1093"/>
        <v>4</v>
      </c>
      <c r="N3844">
        <f t="shared" si="1094"/>
        <v>0</v>
      </c>
      <c r="O3844">
        <f t="shared" si="1095"/>
        <v>0</v>
      </c>
      <c r="P3844" s="52" t="str">
        <f t="shared" si="1096"/>
        <v>BOOKING.COM</v>
      </c>
      <c r="Q3844" s="52" t="str">
        <f t="shared" si="1097"/>
        <v>*JBS HOTELS</v>
      </c>
      <c r="R3844" s="52" t="str">
        <f t="shared" si="1098"/>
        <v>TOERKOOP REISBURO DE VEER</v>
      </c>
    </row>
    <row r="3845" spans="1:18" ht="15" customHeight="1">
      <c r="A3845" t="str">
        <f t="shared" si="1081"/>
        <v>JAPANWALA, SAAID</v>
      </c>
      <c r="B3845" t="str">
        <f t="shared" si="1082"/>
        <v>806-173018</v>
      </c>
      <c r="C3845">
        <f t="shared" si="1083"/>
        <v>93155045</v>
      </c>
      <c r="D3845" t="str">
        <f t="shared" si="1084"/>
        <v>Checked Out</v>
      </c>
      <c r="E3845" t="str">
        <f t="shared" si="1085"/>
        <v>CRS</v>
      </c>
      <c r="F3845" t="str">
        <f t="shared" si="1086"/>
        <v>RACK</v>
      </c>
      <c r="G3845" t="str">
        <f t="shared" si="1087"/>
        <v>SBK</v>
      </c>
      <c r="H3845">
        <f t="shared" si="1088"/>
        <v>105</v>
      </c>
      <c r="I3845">
        <f t="shared" si="1089"/>
        <v>42591</v>
      </c>
      <c r="J3845">
        <f t="shared" si="1090"/>
        <v>42595</v>
      </c>
      <c r="K3845" t="str">
        <f t="shared" si="1091"/>
        <v>NQQ1</v>
      </c>
      <c r="L3845">
        <f t="shared" si="1092"/>
        <v>115</v>
      </c>
      <c r="M3845">
        <f t="shared" si="1093"/>
        <v>4</v>
      </c>
      <c r="N3845">
        <f t="shared" si="1094"/>
        <v>0</v>
      </c>
      <c r="O3845">
        <f t="shared" si="1095"/>
        <v>0</v>
      </c>
      <c r="P3845" s="52" t="str">
        <f t="shared" si="1096"/>
        <v>BOOKING.COM</v>
      </c>
      <c r="Q3845" s="52" t="str">
        <f t="shared" si="1097"/>
        <v>*JBS HOTELS</v>
      </c>
      <c r="R3845" s="52" t="str">
        <f t="shared" si="1098"/>
        <v>TOERKOOP REISBURO DE VEER</v>
      </c>
    </row>
    <row r="3846" spans="1:18" ht="15" customHeight="1">
      <c r="A3846" t="str">
        <f t="shared" si="1081"/>
        <v>JAPANWALA, SAAID</v>
      </c>
      <c r="B3846" t="str">
        <f t="shared" si="1082"/>
        <v>806-173018</v>
      </c>
      <c r="C3846">
        <f t="shared" si="1083"/>
        <v>93155045</v>
      </c>
      <c r="D3846" t="str">
        <f t="shared" si="1084"/>
        <v>Checked Out</v>
      </c>
      <c r="E3846" t="str">
        <f t="shared" si="1085"/>
        <v>CRS</v>
      </c>
      <c r="F3846" t="str">
        <f t="shared" si="1086"/>
        <v>RACK</v>
      </c>
      <c r="G3846" t="str">
        <f t="shared" si="1087"/>
        <v>SBK</v>
      </c>
      <c r="H3846">
        <f t="shared" si="1088"/>
        <v>105</v>
      </c>
      <c r="I3846">
        <f t="shared" si="1089"/>
        <v>42591</v>
      </c>
      <c r="J3846">
        <f t="shared" si="1090"/>
        <v>42595</v>
      </c>
      <c r="K3846" t="str">
        <f t="shared" si="1091"/>
        <v>NQQ1</v>
      </c>
      <c r="L3846">
        <f t="shared" si="1092"/>
        <v>115</v>
      </c>
      <c r="M3846">
        <f t="shared" si="1093"/>
        <v>4</v>
      </c>
      <c r="N3846">
        <f t="shared" si="1094"/>
        <v>0</v>
      </c>
      <c r="O3846">
        <f t="shared" si="1095"/>
        <v>0</v>
      </c>
      <c r="P3846" s="52" t="str">
        <f t="shared" si="1096"/>
        <v>BOOKING.COM</v>
      </c>
      <c r="Q3846" s="52" t="str">
        <f t="shared" si="1097"/>
        <v>*JBS HOTELS</v>
      </c>
      <c r="R3846" s="52" t="str">
        <f t="shared" si="1098"/>
        <v>TOERKOOP REISBURO DE VEER</v>
      </c>
    </row>
    <row r="3847" spans="1:18" ht="15" customHeight="1">
      <c r="A3847" t="str">
        <f t="shared" si="1081"/>
        <v>JAPANWALA, SAAID</v>
      </c>
      <c r="B3847" t="str">
        <f t="shared" si="1082"/>
        <v>806-173018</v>
      </c>
      <c r="C3847">
        <f t="shared" si="1083"/>
        <v>93155045</v>
      </c>
      <c r="D3847" t="str">
        <f t="shared" si="1084"/>
        <v>Checked Out</v>
      </c>
      <c r="E3847" t="str">
        <f t="shared" si="1085"/>
        <v>CRS</v>
      </c>
      <c r="F3847" t="str">
        <f t="shared" si="1086"/>
        <v>RACK</v>
      </c>
      <c r="G3847" t="str">
        <f t="shared" si="1087"/>
        <v>SBK</v>
      </c>
      <c r="H3847">
        <f t="shared" si="1088"/>
        <v>105</v>
      </c>
      <c r="I3847">
        <f t="shared" si="1089"/>
        <v>42591</v>
      </c>
      <c r="J3847">
        <f t="shared" si="1090"/>
        <v>42595</v>
      </c>
      <c r="K3847" t="str">
        <f t="shared" si="1091"/>
        <v>NQQ1</v>
      </c>
      <c r="L3847">
        <f t="shared" si="1092"/>
        <v>115</v>
      </c>
      <c r="M3847">
        <f t="shared" si="1093"/>
        <v>4</v>
      </c>
      <c r="N3847">
        <f t="shared" si="1094"/>
        <v>0</v>
      </c>
      <c r="O3847">
        <f t="shared" si="1095"/>
        <v>0</v>
      </c>
      <c r="P3847" s="52" t="str">
        <f t="shared" si="1096"/>
        <v>BOOKING.COM</v>
      </c>
      <c r="Q3847" s="52" t="str">
        <f t="shared" si="1097"/>
        <v>*JBS HOTELS</v>
      </c>
      <c r="R3847" s="52" t="str">
        <f t="shared" si="1098"/>
        <v>TOERKOOP REISBURO DE VEER</v>
      </c>
    </row>
    <row r="3848" spans="1:18" ht="15" customHeight="1">
      <c r="A3848" t="str">
        <f t="shared" si="1081"/>
        <v>JAPANWALA, SAAID</v>
      </c>
      <c r="B3848" t="str">
        <f t="shared" si="1082"/>
        <v>806-173018</v>
      </c>
      <c r="C3848">
        <f t="shared" si="1083"/>
        <v>93155045</v>
      </c>
      <c r="D3848" t="str">
        <f t="shared" si="1084"/>
        <v>Checked Out</v>
      </c>
      <c r="E3848" t="str">
        <f t="shared" si="1085"/>
        <v>CRS</v>
      </c>
      <c r="F3848" t="str">
        <f t="shared" si="1086"/>
        <v>RACK</v>
      </c>
      <c r="G3848" t="str">
        <f t="shared" si="1087"/>
        <v>SBK</v>
      </c>
      <c r="H3848">
        <f t="shared" si="1088"/>
        <v>105</v>
      </c>
      <c r="I3848">
        <f t="shared" si="1089"/>
        <v>42591</v>
      </c>
      <c r="J3848">
        <f t="shared" si="1090"/>
        <v>42595</v>
      </c>
      <c r="K3848" t="str">
        <f t="shared" si="1091"/>
        <v>NQQ1</v>
      </c>
      <c r="L3848">
        <f t="shared" si="1092"/>
        <v>115</v>
      </c>
      <c r="M3848">
        <f t="shared" si="1093"/>
        <v>4</v>
      </c>
      <c r="N3848">
        <f t="shared" si="1094"/>
        <v>0</v>
      </c>
      <c r="O3848">
        <f t="shared" si="1095"/>
        <v>0</v>
      </c>
      <c r="P3848" s="52" t="str">
        <f t="shared" si="1096"/>
        <v>BOOKING.COM</v>
      </c>
      <c r="Q3848" s="52" t="str">
        <f t="shared" si="1097"/>
        <v>*JBS HOTELS</v>
      </c>
      <c r="R3848" s="52" t="str">
        <f t="shared" si="1098"/>
        <v>TOERKOOP REISBURO DE VEER</v>
      </c>
    </row>
    <row r="3849" spans="1:18" ht="15" customHeight="1">
      <c r="A3849" t="str">
        <f t="shared" si="1081"/>
        <v>JAPANWALA, SAAID</v>
      </c>
      <c r="B3849" t="str">
        <f t="shared" si="1082"/>
        <v>806-173018</v>
      </c>
      <c r="C3849">
        <f t="shared" si="1083"/>
        <v>93155045</v>
      </c>
      <c r="D3849" t="str">
        <f t="shared" si="1084"/>
        <v>Checked Out</v>
      </c>
      <c r="E3849" t="str">
        <f t="shared" si="1085"/>
        <v>CRS</v>
      </c>
      <c r="F3849" t="str">
        <f t="shared" si="1086"/>
        <v>RACK</v>
      </c>
      <c r="G3849" t="str">
        <f t="shared" si="1087"/>
        <v>SBK</v>
      </c>
      <c r="H3849">
        <f t="shared" si="1088"/>
        <v>105</v>
      </c>
      <c r="I3849">
        <f t="shared" si="1089"/>
        <v>42591</v>
      </c>
      <c r="J3849">
        <f t="shared" si="1090"/>
        <v>42595</v>
      </c>
      <c r="K3849" t="str">
        <f t="shared" si="1091"/>
        <v>NQQ1</v>
      </c>
      <c r="L3849">
        <f t="shared" si="1092"/>
        <v>115</v>
      </c>
      <c r="M3849">
        <f t="shared" si="1093"/>
        <v>4</v>
      </c>
      <c r="N3849">
        <f t="shared" si="1094"/>
        <v>0</v>
      </c>
      <c r="O3849">
        <f t="shared" si="1095"/>
        <v>0</v>
      </c>
      <c r="P3849" s="52" t="str">
        <f t="shared" si="1096"/>
        <v>BOOKING.COM</v>
      </c>
      <c r="Q3849" s="52" t="str">
        <f t="shared" si="1097"/>
        <v>*JBS HOTELS</v>
      </c>
      <c r="R3849" s="52" t="str">
        <f t="shared" si="1098"/>
        <v>TOERKOOP REISBURO DE VEER</v>
      </c>
    </row>
    <row r="3850" spans="1:18" ht="15" customHeight="1">
      <c r="A3850" t="str">
        <f t="shared" si="1081"/>
        <v>JAPANWALA, SAAID</v>
      </c>
      <c r="B3850" t="str">
        <f t="shared" si="1082"/>
        <v>806-173018</v>
      </c>
      <c r="C3850">
        <f t="shared" si="1083"/>
        <v>93155045</v>
      </c>
      <c r="D3850" t="str">
        <f t="shared" si="1084"/>
        <v>Checked Out</v>
      </c>
      <c r="E3850" t="str">
        <f t="shared" si="1085"/>
        <v>CRS</v>
      </c>
      <c r="F3850" t="str">
        <f t="shared" si="1086"/>
        <v>RACK</v>
      </c>
      <c r="G3850" t="str">
        <f t="shared" si="1087"/>
        <v>SBK</v>
      </c>
      <c r="H3850">
        <f t="shared" si="1088"/>
        <v>105</v>
      </c>
      <c r="I3850">
        <f t="shared" si="1089"/>
        <v>42591</v>
      </c>
      <c r="J3850">
        <f t="shared" si="1090"/>
        <v>42595</v>
      </c>
      <c r="K3850" t="str">
        <f t="shared" si="1091"/>
        <v>NQQ1</v>
      </c>
      <c r="L3850">
        <f t="shared" si="1092"/>
        <v>115</v>
      </c>
      <c r="M3850">
        <f t="shared" si="1093"/>
        <v>4</v>
      </c>
      <c r="N3850">
        <f t="shared" si="1094"/>
        <v>0</v>
      </c>
      <c r="O3850">
        <f t="shared" si="1095"/>
        <v>0</v>
      </c>
      <c r="P3850" s="52" t="str">
        <f t="shared" si="1096"/>
        <v>BOOKING.COM</v>
      </c>
      <c r="Q3850" s="52" t="str">
        <f t="shared" si="1097"/>
        <v>*JBS HOTELS</v>
      </c>
      <c r="R3850" s="52" t="str">
        <f t="shared" si="1098"/>
        <v>TOERKOOP REISBURO DE VEER</v>
      </c>
    </row>
    <row r="3851" spans="1:18" ht="15" customHeight="1">
      <c r="A3851" t="str">
        <f t="shared" si="1081"/>
        <v>JAPANWALA, SAAID</v>
      </c>
      <c r="B3851" t="str">
        <f t="shared" si="1082"/>
        <v>806-173018</v>
      </c>
      <c r="C3851">
        <f t="shared" si="1083"/>
        <v>93155045</v>
      </c>
      <c r="D3851" t="str">
        <f t="shared" si="1084"/>
        <v>Checked Out</v>
      </c>
      <c r="E3851" t="str">
        <f t="shared" si="1085"/>
        <v>CRS</v>
      </c>
      <c r="F3851" t="str">
        <f t="shared" si="1086"/>
        <v>RACK</v>
      </c>
      <c r="G3851" t="str">
        <f t="shared" si="1087"/>
        <v>SBK</v>
      </c>
      <c r="H3851">
        <f t="shared" si="1088"/>
        <v>105</v>
      </c>
      <c r="I3851">
        <f t="shared" si="1089"/>
        <v>42591</v>
      </c>
      <c r="J3851">
        <f t="shared" si="1090"/>
        <v>42595</v>
      </c>
      <c r="K3851" t="str">
        <f t="shared" si="1091"/>
        <v>NQQ1</v>
      </c>
      <c r="L3851">
        <f t="shared" si="1092"/>
        <v>115</v>
      </c>
      <c r="M3851">
        <f t="shared" si="1093"/>
        <v>4</v>
      </c>
      <c r="N3851">
        <f t="shared" si="1094"/>
        <v>0</v>
      </c>
      <c r="O3851">
        <f t="shared" si="1095"/>
        <v>0</v>
      </c>
      <c r="P3851" s="52" t="str">
        <f t="shared" si="1096"/>
        <v>BOOKING.COM</v>
      </c>
      <c r="Q3851" s="52" t="str">
        <f t="shared" si="1097"/>
        <v>*JBS HOTELS</v>
      </c>
      <c r="R3851" s="52" t="str">
        <f t="shared" si="1098"/>
        <v>TOERKOOP REISBURO DE VEER</v>
      </c>
    </row>
    <row r="3852" spans="1:18" ht="15" customHeight="1">
      <c r="A3852" t="str">
        <f t="shared" si="1081"/>
        <v>JAPANWALA, SAAID</v>
      </c>
      <c r="B3852" t="str">
        <f t="shared" si="1082"/>
        <v>806-173018</v>
      </c>
      <c r="C3852">
        <f t="shared" si="1083"/>
        <v>93155045</v>
      </c>
      <c r="D3852" t="str">
        <f t="shared" si="1084"/>
        <v>Checked Out</v>
      </c>
      <c r="E3852" t="str">
        <f t="shared" si="1085"/>
        <v>CRS</v>
      </c>
      <c r="F3852" t="str">
        <f t="shared" si="1086"/>
        <v>RACK</v>
      </c>
      <c r="G3852" t="str">
        <f t="shared" si="1087"/>
        <v>SBK</v>
      </c>
      <c r="H3852">
        <f t="shared" si="1088"/>
        <v>105</v>
      </c>
      <c r="I3852">
        <f t="shared" si="1089"/>
        <v>42591</v>
      </c>
      <c r="J3852">
        <f t="shared" si="1090"/>
        <v>42595</v>
      </c>
      <c r="K3852" t="str">
        <f t="shared" si="1091"/>
        <v>NQQ1</v>
      </c>
      <c r="L3852">
        <f t="shared" si="1092"/>
        <v>115</v>
      </c>
      <c r="M3852">
        <f t="shared" si="1093"/>
        <v>4</v>
      </c>
      <c r="N3852">
        <f t="shared" si="1094"/>
        <v>0</v>
      </c>
      <c r="O3852">
        <f t="shared" si="1095"/>
        <v>0</v>
      </c>
      <c r="P3852" s="52" t="str">
        <f t="shared" si="1096"/>
        <v>BOOKING.COM</v>
      </c>
      <c r="Q3852" s="52" t="str">
        <f t="shared" si="1097"/>
        <v>*JBS HOTELS</v>
      </c>
      <c r="R3852" s="52" t="str">
        <f t="shared" si="1098"/>
        <v>TOERKOOP REISBURO DE VEER</v>
      </c>
    </row>
    <row r="3853" spans="1:18" ht="15" customHeight="1">
      <c r="A3853" t="str">
        <f t="shared" si="1081"/>
        <v>JAPANWALA, SAAID</v>
      </c>
      <c r="B3853" t="str">
        <f t="shared" si="1082"/>
        <v>806-173018</v>
      </c>
      <c r="C3853">
        <f t="shared" si="1083"/>
        <v>93155045</v>
      </c>
      <c r="D3853" t="str">
        <f t="shared" si="1084"/>
        <v>Checked Out</v>
      </c>
      <c r="E3853" t="str">
        <f t="shared" si="1085"/>
        <v>CRS</v>
      </c>
      <c r="F3853" t="str">
        <f t="shared" si="1086"/>
        <v>RACK</v>
      </c>
      <c r="G3853" t="str">
        <f t="shared" si="1087"/>
        <v>SBK</v>
      </c>
      <c r="H3853">
        <f t="shared" si="1088"/>
        <v>105</v>
      </c>
      <c r="I3853">
        <f t="shared" si="1089"/>
        <v>42591</v>
      </c>
      <c r="J3853">
        <f t="shared" si="1090"/>
        <v>42595</v>
      </c>
      <c r="K3853" t="str">
        <f t="shared" si="1091"/>
        <v>NQQ1</v>
      </c>
      <c r="L3853">
        <f t="shared" si="1092"/>
        <v>115</v>
      </c>
      <c r="M3853">
        <f t="shared" si="1093"/>
        <v>4</v>
      </c>
      <c r="N3853">
        <f t="shared" si="1094"/>
        <v>0</v>
      </c>
      <c r="O3853">
        <f t="shared" si="1095"/>
        <v>0</v>
      </c>
      <c r="P3853" s="52" t="str">
        <f t="shared" si="1096"/>
        <v>BOOKING.COM</v>
      </c>
      <c r="Q3853" s="52" t="str">
        <f t="shared" si="1097"/>
        <v>*JBS HOTELS</v>
      </c>
      <c r="R3853" s="52" t="str">
        <f t="shared" si="1098"/>
        <v>TOERKOOP REISBURO DE VEER</v>
      </c>
    </row>
    <row r="3854" spans="1:18" ht="15" customHeight="1">
      <c r="A3854" t="str">
        <f t="shared" si="1081"/>
        <v>JAPANWALA, SAAID</v>
      </c>
      <c r="B3854" t="str">
        <f t="shared" si="1082"/>
        <v>806-173018</v>
      </c>
      <c r="C3854">
        <f t="shared" si="1083"/>
        <v>93155045</v>
      </c>
      <c r="D3854" t="str">
        <f t="shared" si="1084"/>
        <v>Checked Out</v>
      </c>
      <c r="E3854" t="str">
        <f t="shared" si="1085"/>
        <v>CRS</v>
      </c>
      <c r="F3854" t="str">
        <f t="shared" si="1086"/>
        <v>RACK</v>
      </c>
      <c r="G3854" t="str">
        <f t="shared" si="1087"/>
        <v>SBK</v>
      </c>
      <c r="H3854">
        <f t="shared" si="1088"/>
        <v>105</v>
      </c>
      <c r="I3854">
        <f t="shared" si="1089"/>
        <v>42591</v>
      </c>
      <c r="J3854">
        <f t="shared" si="1090"/>
        <v>42595</v>
      </c>
      <c r="K3854" t="str">
        <f t="shared" si="1091"/>
        <v>NQQ1</v>
      </c>
      <c r="L3854">
        <f t="shared" si="1092"/>
        <v>115</v>
      </c>
      <c r="M3854">
        <f t="shared" si="1093"/>
        <v>4</v>
      </c>
      <c r="N3854">
        <f t="shared" si="1094"/>
        <v>0</v>
      </c>
      <c r="O3854">
        <f t="shared" si="1095"/>
        <v>0</v>
      </c>
      <c r="P3854" s="52" t="str">
        <f t="shared" si="1096"/>
        <v>BOOKING.COM</v>
      </c>
      <c r="Q3854" s="52" t="str">
        <f t="shared" si="1097"/>
        <v>*JBS HOTELS</v>
      </c>
      <c r="R3854" s="52" t="str">
        <f t="shared" si="1098"/>
        <v>TOERKOOP REISBURO DE VEER</v>
      </c>
    </row>
    <row r="3855" spans="1:18" ht="15" customHeight="1">
      <c r="A3855" t="str">
        <f t="shared" si="1081"/>
        <v>JAPANWALA, SAAID</v>
      </c>
      <c r="B3855" t="str">
        <f t="shared" si="1082"/>
        <v>806-173018</v>
      </c>
      <c r="C3855">
        <f t="shared" si="1083"/>
        <v>93155045</v>
      </c>
      <c r="D3855" t="str">
        <f t="shared" si="1084"/>
        <v>Checked Out</v>
      </c>
      <c r="E3855" t="str">
        <f t="shared" si="1085"/>
        <v>CRS</v>
      </c>
      <c r="F3855" t="str">
        <f t="shared" si="1086"/>
        <v>RACK</v>
      </c>
      <c r="G3855" t="str">
        <f t="shared" si="1087"/>
        <v>SBK</v>
      </c>
      <c r="H3855">
        <f t="shared" si="1088"/>
        <v>105</v>
      </c>
      <c r="I3855">
        <f t="shared" si="1089"/>
        <v>42591</v>
      </c>
      <c r="J3855">
        <f t="shared" si="1090"/>
        <v>42595</v>
      </c>
      <c r="K3855" t="str">
        <f t="shared" si="1091"/>
        <v>NQQ1</v>
      </c>
      <c r="L3855">
        <f t="shared" si="1092"/>
        <v>115</v>
      </c>
      <c r="M3855">
        <f t="shared" si="1093"/>
        <v>4</v>
      </c>
      <c r="N3855">
        <f t="shared" si="1094"/>
        <v>0</v>
      </c>
      <c r="O3855">
        <f t="shared" si="1095"/>
        <v>0</v>
      </c>
      <c r="P3855" s="52" t="str">
        <f t="shared" si="1096"/>
        <v>BOOKING.COM</v>
      </c>
      <c r="Q3855" s="52" t="str">
        <f t="shared" si="1097"/>
        <v>*JBS HOTELS</v>
      </c>
      <c r="R3855" s="52" t="str">
        <f t="shared" si="1098"/>
        <v>TOERKOOP REISBURO DE VEER</v>
      </c>
    </row>
    <row r="3856" spans="1:18" ht="15" customHeight="1">
      <c r="A3856" t="str">
        <f t="shared" si="1081"/>
        <v>JAPANWALA, SAAID</v>
      </c>
      <c r="B3856" t="str">
        <f t="shared" si="1082"/>
        <v>806-173018</v>
      </c>
      <c r="C3856">
        <f t="shared" si="1083"/>
        <v>93155045</v>
      </c>
      <c r="D3856" t="str">
        <f t="shared" si="1084"/>
        <v>Checked Out</v>
      </c>
      <c r="E3856" t="str">
        <f t="shared" si="1085"/>
        <v>CRS</v>
      </c>
      <c r="F3856" t="str">
        <f t="shared" si="1086"/>
        <v>RACK</v>
      </c>
      <c r="G3856" t="str">
        <f t="shared" si="1087"/>
        <v>SBK</v>
      </c>
      <c r="H3856">
        <f t="shared" si="1088"/>
        <v>105</v>
      </c>
      <c r="I3856">
        <f t="shared" si="1089"/>
        <v>42591</v>
      </c>
      <c r="J3856">
        <f t="shared" si="1090"/>
        <v>42595</v>
      </c>
      <c r="K3856" t="str">
        <f t="shared" si="1091"/>
        <v>NQQ1</v>
      </c>
      <c r="L3856">
        <f t="shared" si="1092"/>
        <v>115</v>
      </c>
      <c r="M3856">
        <f t="shared" si="1093"/>
        <v>4</v>
      </c>
      <c r="N3856">
        <f t="shared" si="1094"/>
        <v>0</v>
      </c>
      <c r="O3856">
        <f t="shared" si="1095"/>
        <v>0</v>
      </c>
      <c r="P3856" s="52" t="str">
        <f t="shared" si="1096"/>
        <v>BOOKING.COM</v>
      </c>
      <c r="Q3856" s="52" t="str">
        <f t="shared" si="1097"/>
        <v>*JBS HOTELS</v>
      </c>
      <c r="R3856" s="52" t="str">
        <f t="shared" si="1098"/>
        <v>TOERKOOP REISBURO DE VEER</v>
      </c>
    </row>
    <row r="3857" spans="1:18" ht="15" customHeight="1">
      <c r="A3857" t="str">
        <f t="shared" si="1081"/>
        <v>JAPANWALA, SAAID</v>
      </c>
      <c r="B3857" t="str">
        <f t="shared" si="1082"/>
        <v>806-173018</v>
      </c>
      <c r="C3857">
        <f t="shared" si="1083"/>
        <v>93155045</v>
      </c>
      <c r="D3857" t="str">
        <f t="shared" si="1084"/>
        <v>Checked Out</v>
      </c>
      <c r="E3857" t="str">
        <f t="shared" si="1085"/>
        <v>CRS</v>
      </c>
      <c r="F3857" t="str">
        <f t="shared" si="1086"/>
        <v>RACK</v>
      </c>
      <c r="G3857" t="str">
        <f t="shared" si="1087"/>
        <v>SBK</v>
      </c>
      <c r="H3857">
        <f t="shared" si="1088"/>
        <v>105</v>
      </c>
      <c r="I3857">
        <f t="shared" si="1089"/>
        <v>42591</v>
      </c>
      <c r="J3857">
        <f t="shared" si="1090"/>
        <v>42595</v>
      </c>
      <c r="K3857" t="str">
        <f t="shared" si="1091"/>
        <v>NQQ1</v>
      </c>
      <c r="L3857">
        <f t="shared" si="1092"/>
        <v>115</v>
      </c>
      <c r="M3857">
        <f t="shared" si="1093"/>
        <v>4</v>
      </c>
      <c r="N3857">
        <f t="shared" si="1094"/>
        <v>0</v>
      </c>
      <c r="O3857">
        <f t="shared" si="1095"/>
        <v>0</v>
      </c>
      <c r="P3857" s="52" t="str">
        <f t="shared" si="1096"/>
        <v>BOOKING.COM</v>
      </c>
      <c r="Q3857" s="52" t="str">
        <f t="shared" si="1097"/>
        <v>*JBS HOTELS</v>
      </c>
      <c r="R3857" s="52" t="str">
        <f t="shared" si="1098"/>
        <v>TOERKOOP REISBURO DE VEER</v>
      </c>
    </row>
    <row r="3858" spans="1:18" ht="15" customHeight="1">
      <c r="A3858" t="str">
        <f t="shared" si="1081"/>
        <v>JAPANWALA, SAAID</v>
      </c>
      <c r="B3858" t="str">
        <f t="shared" si="1082"/>
        <v>806-173018</v>
      </c>
      <c r="C3858">
        <f t="shared" si="1083"/>
        <v>93155045</v>
      </c>
      <c r="D3858" t="str">
        <f t="shared" si="1084"/>
        <v>Checked Out</v>
      </c>
      <c r="E3858" t="str">
        <f t="shared" si="1085"/>
        <v>CRS</v>
      </c>
      <c r="F3858" t="str">
        <f t="shared" si="1086"/>
        <v>RACK</v>
      </c>
      <c r="G3858" t="str">
        <f t="shared" si="1087"/>
        <v>SBK</v>
      </c>
      <c r="H3858">
        <f t="shared" si="1088"/>
        <v>105</v>
      </c>
      <c r="I3858">
        <f t="shared" si="1089"/>
        <v>42591</v>
      </c>
      <c r="J3858">
        <f t="shared" si="1090"/>
        <v>42595</v>
      </c>
      <c r="K3858" t="str">
        <f t="shared" si="1091"/>
        <v>NQQ1</v>
      </c>
      <c r="L3858">
        <f t="shared" si="1092"/>
        <v>115</v>
      </c>
      <c r="M3858">
        <f t="shared" si="1093"/>
        <v>4</v>
      </c>
      <c r="N3858">
        <f t="shared" si="1094"/>
        <v>0</v>
      </c>
      <c r="O3858">
        <f t="shared" si="1095"/>
        <v>0</v>
      </c>
      <c r="P3858" s="52" t="str">
        <f t="shared" si="1096"/>
        <v>BOOKING.COM</v>
      </c>
      <c r="Q3858" s="52" t="str">
        <f t="shared" si="1097"/>
        <v>*JBS HOTELS</v>
      </c>
      <c r="R3858" s="52" t="str">
        <f t="shared" si="1098"/>
        <v>TOERKOOP REISBURO DE VEER</v>
      </c>
    </row>
    <row r="3859" spans="1:18" ht="15" customHeight="1">
      <c r="A3859" t="str">
        <f t="shared" si="1081"/>
        <v>JAPANWALA, SAAID</v>
      </c>
      <c r="B3859" t="str">
        <f t="shared" si="1082"/>
        <v>806-173018</v>
      </c>
      <c r="C3859">
        <f t="shared" si="1083"/>
        <v>93155045</v>
      </c>
      <c r="D3859" t="str">
        <f t="shared" si="1084"/>
        <v>Checked Out</v>
      </c>
      <c r="E3859" t="str">
        <f t="shared" si="1085"/>
        <v>CRS</v>
      </c>
      <c r="F3859" t="str">
        <f t="shared" si="1086"/>
        <v>RACK</v>
      </c>
      <c r="G3859" t="str">
        <f t="shared" si="1087"/>
        <v>SBK</v>
      </c>
      <c r="H3859">
        <f t="shared" si="1088"/>
        <v>105</v>
      </c>
      <c r="I3859">
        <f t="shared" si="1089"/>
        <v>42591</v>
      </c>
      <c r="J3859">
        <f t="shared" si="1090"/>
        <v>42595</v>
      </c>
      <c r="K3859" t="str">
        <f t="shared" si="1091"/>
        <v>NQQ1</v>
      </c>
      <c r="L3859">
        <f t="shared" si="1092"/>
        <v>115</v>
      </c>
      <c r="M3859">
        <f t="shared" si="1093"/>
        <v>4</v>
      </c>
      <c r="N3859">
        <f t="shared" si="1094"/>
        <v>0</v>
      </c>
      <c r="O3859">
        <f t="shared" si="1095"/>
        <v>0</v>
      </c>
      <c r="P3859" s="52" t="str">
        <f t="shared" si="1096"/>
        <v>BOOKING.COM</v>
      </c>
      <c r="Q3859" s="52" t="str">
        <f t="shared" si="1097"/>
        <v>*JBS HOTELS</v>
      </c>
      <c r="R3859" s="52" t="str">
        <f t="shared" si="1098"/>
        <v>TOERKOOP REISBURO DE VEER</v>
      </c>
    </row>
    <row r="3860" spans="1:18" ht="15" customHeight="1">
      <c r="A3860" t="str">
        <f t="shared" si="1081"/>
        <v>JAPANWALA, SAAID</v>
      </c>
      <c r="B3860" t="str">
        <f t="shared" si="1082"/>
        <v>806-173018</v>
      </c>
      <c r="C3860">
        <f t="shared" si="1083"/>
        <v>93155045</v>
      </c>
      <c r="D3860" t="str">
        <f t="shared" si="1084"/>
        <v>Checked Out</v>
      </c>
      <c r="E3860" t="str">
        <f t="shared" si="1085"/>
        <v>CRS</v>
      </c>
      <c r="F3860" t="str">
        <f t="shared" si="1086"/>
        <v>RACK</v>
      </c>
      <c r="G3860" t="str">
        <f t="shared" si="1087"/>
        <v>SBK</v>
      </c>
      <c r="H3860">
        <f t="shared" si="1088"/>
        <v>105</v>
      </c>
      <c r="I3860">
        <f t="shared" si="1089"/>
        <v>42591</v>
      </c>
      <c r="J3860">
        <f t="shared" si="1090"/>
        <v>42595</v>
      </c>
      <c r="K3860" t="str">
        <f t="shared" si="1091"/>
        <v>NQQ1</v>
      </c>
      <c r="L3860">
        <f t="shared" si="1092"/>
        <v>115</v>
      </c>
      <c r="M3860">
        <f t="shared" si="1093"/>
        <v>4</v>
      </c>
      <c r="N3860">
        <f t="shared" si="1094"/>
        <v>0</v>
      </c>
      <c r="O3860">
        <f t="shared" si="1095"/>
        <v>0</v>
      </c>
      <c r="P3860" s="52" t="str">
        <f t="shared" si="1096"/>
        <v>BOOKING.COM</v>
      </c>
      <c r="Q3860" s="52" t="str">
        <f t="shared" si="1097"/>
        <v>*JBS HOTELS</v>
      </c>
      <c r="R3860" s="52" t="str">
        <f t="shared" si="1098"/>
        <v>TOERKOOP REISBURO DE VEER</v>
      </c>
    </row>
    <row r="3861" spans="1:18" ht="15" customHeight="1">
      <c r="A3861" t="str">
        <f t="shared" si="1081"/>
        <v>JAPANWALA, SAAID</v>
      </c>
      <c r="B3861" t="str">
        <f t="shared" si="1082"/>
        <v>806-173018</v>
      </c>
      <c r="C3861">
        <f t="shared" si="1083"/>
        <v>93155045</v>
      </c>
      <c r="D3861" t="str">
        <f t="shared" si="1084"/>
        <v>Checked Out</v>
      </c>
      <c r="E3861" t="str">
        <f t="shared" si="1085"/>
        <v>CRS</v>
      </c>
      <c r="F3861" t="str">
        <f t="shared" si="1086"/>
        <v>RACK</v>
      </c>
      <c r="G3861" t="str">
        <f t="shared" si="1087"/>
        <v>SBK</v>
      </c>
      <c r="H3861">
        <f t="shared" si="1088"/>
        <v>105</v>
      </c>
      <c r="I3861">
        <f t="shared" si="1089"/>
        <v>42591</v>
      </c>
      <c r="J3861">
        <f t="shared" si="1090"/>
        <v>42595</v>
      </c>
      <c r="K3861" t="str">
        <f t="shared" si="1091"/>
        <v>NQQ1</v>
      </c>
      <c r="L3861">
        <f t="shared" si="1092"/>
        <v>115</v>
      </c>
      <c r="M3861">
        <f t="shared" si="1093"/>
        <v>4</v>
      </c>
      <c r="N3861">
        <f t="shared" si="1094"/>
        <v>0</v>
      </c>
      <c r="O3861">
        <f t="shared" si="1095"/>
        <v>0</v>
      </c>
      <c r="P3861" s="52" t="str">
        <f t="shared" si="1096"/>
        <v>BOOKING.COM</v>
      </c>
      <c r="Q3861" s="52" t="str">
        <f t="shared" si="1097"/>
        <v>*JBS HOTELS</v>
      </c>
      <c r="R3861" s="52" t="str">
        <f t="shared" si="1098"/>
        <v>TOERKOOP REISBURO DE VEER</v>
      </c>
    </row>
    <row r="3862" spans="1:18" ht="15" customHeight="1">
      <c r="A3862" t="str">
        <f t="shared" si="1081"/>
        <v>JAPANWALA, SAAID</v>
      </c>
      <c r="B3862" t="str">
        <f t="shared" si="1082"/>
        <v>806-173018</v>
      </c>
      <c r="C3862">
        <f t="shared" si="1083"/>
        <v>93155045</v>
      </c>
      <c r="D3862" t="str">
        <f t="shared" si="1084"/>
        <v>Checked Out</v>
      </c>
      <c r="E3862" t="str">
        <f t="shared" si="1085"/>
        <v>CRS</v>
      </c>
      <c r="F3862" t="str">
        <f t="shared" si="1086"/>
        <v>RACK</v>
      </c>
      <c r="G3862" t="str">
        <f t="shared" si="1087"/>
        <v>SBK</v>
      </c>
      <c r="H3862">
        <f t="shared" si="1088"/>
        <v>105</v>
      </c>
      <c r="I3862">
        <f t="shared" si="1089"/>
        <v>42591</v>
      </c>
      <c r="J3862">
        <f t="shared" si="1090"/>
        <v>42595</v>
      </c>
      <c r="K3862" t="str">
        <f t="shared" si="1091"/>
        <v>NQQ1</v>
      </c>
      <c r="L3862">
        <f t="shared" si="1092"/>
        <v>115</v>
      </c>
      <c r="M3862">
        <f t="shared" si="1093"/>
        <v>4</v>
      </c>
      <c r="N3862">
        <f t="shared" si="1094"/>
        <v>0</v>
      </c>
      <c r="O3862">
        <f t="shared" si="1095"/>
        <v>0</v>
      </c>
      <c r="P3862" s="52" t="str">
        <f t="shared" si="1096"/>
        <v>BOOKING.COM</v>
      </c>
      <c r="Q3862" s="52" t="str">
        <f t="shared" si="1097"/>
        <v>*JBS HOTELS</v>
      </c>
      <c r="R3862" s="52" t="str">
        <f t="shared" si="1098"/>
        <v>TOERKOOP REISBURO DE VEER</v>
      </c>
    </row>
    <row r="3863" spans="1:18" ht="15" customHeight="1">
      <c r="A3863" t="str">
        <f t="shared" si="1081"/>
        <v>JAPANWALA, SAAID</v>
      </c>
      <c r="B3863" t="str">
        <f t="shared" si="1082"/>
        <v>806-173018</v>
      </c>
      <c r="C3863">
        <f t="shared" si="1083"/>
        <v>93155045</v>
      </c>
      <c r="D3863" t="str">
        <f t="shared" si="1084"/>
        <v>Checked Out</v>
      </c>
      <c r="E3863" t="str">
        <f t="shared" si="1085"/>
        <v>CRS</v>
      </c>
      <c r="F3863" t="str">
        <f t="shared" si="1086"/>
        <v>RACK</v>
      </c>
      <c r="G3863" t="str">
        <f t="shared" si="1087"/>
        <v>SBK</v>
      </c>
      <c r="H3863">
        <f t="shared" si="1088"/>
        <v>105</v>
      </c>
      <c r="I3863">
        <f t="shared" si="1089"/>
        <v>42591</v>
      </c>
      <c r="J3863">
        <f t="shared" si="1090"/>
        <v>42595</v>
      </c>
      <c r="K3863" t="str">
        <f t="shared" si="1091"/>
        <v>NQQ1</v>
      </c>
      <c r="L3863">
        <f t="shared" si="1092"/>
        <v>115</v>
      </c>
      <c r="M3863">
        <f t="shared" si="1093"/>
        <v>4</v>
      </c>
      <c r="N3863">
        <f t="shared" si="1094"/>
        <v>0</v>
      </c>
      <c r="O3863">
        <f t="shared" si="1095"/>
        <v>0</v>
      </c>
      <c r="P3863" s="52" t="str">
        <f t="shared" si="1096"/>
        <v>BOOKING.COM</v>
      </c>
      <c r="Q3863" s="52" t="str">
        <f t="shared" si="1097"/>
        <v>*JBS HOTELS</v>
      </c>
      <c r="R3863" s="52" t="str">
        <f t="shared" si="1098"/>
        <v>TOERKOOP REISBURO DE VEER</v>
      </c>
    </row>
    <row r="3864" spans="1:18" ht="15" customHeight="1">
      <c r="A3864" t="str">
        <f t="shared" si="1081"/>
        <v>JAPANWALA, SAAID</v>
      </c>
      <c r="B3864" t="str">
        <f t="shared" si="1082"/>
        <v>806-173018</v>
      </c>
      <c r="C3864">
        <f t="shared" si="1083"/>
        <v>93155045</v>
      </c>
      <c r="D3864" t="str">
        <f t="shared" si="1084"/>
        <v>Checked Out</v>
      </c>
      <c r="E3864" t="str">
        <f t="shared" si="1085"/>
        <v>CRS</v>
      </c>
      <c r="F3864" t="str">
        <f t="shared" si="1086"/>
        <v>RACK</v>
      </c>
      <c r="G3864" t="str">
        <f t="shared" si="1087"/>
        <v>SBK</v>
      </c>
      <c r="H3864">
        <f t="shared" si="1088"/>
        <v>105</v>
      </c>
      <c r="I3864">
        <f t="shared" si="1089"/>
        <v>42591</v>
      </c>
      <c r="J3864">
        <f t="shared" si="1090"/>
        <v>42595</v>
      </c>
      <c r="K3864" t="str">
        <f t="shared" si="1091"/>
        <v>NQQ1</v>
      </c>
      <c r="L3864">
        <f t="shared" si="1092"/>
        <v>115</v>
      </c>
      <c r="M3864">
        <f t="shared" si="1093"/>
        <v>4</v>
      </c>
      <c r="N3864">
        <f t="shared" si="1094"/>
        <v>0</v>
      </c>
      <c r="O3864">
        <f t="shared" si="1095"/>
        <v>0</v>
      </c>
      <c r="P3864" s="52" t="str">
        <f t="shared" si="1096"/>
        <v>BOOKING.COM</v>
      </c>
      <c r="Q3864" s="52" t="str">
        <f t="shared" si="1097"/>
        <v>*JBS HOTELS</v>
      </c>
      <c r="R3864" s="52" t="str">
        <f t="shared" si="1098"/>
        <v>TOERKOOP REISBURO DE VEER</v>
      </c>
    </row>
    <row r="3865" spans="1:18" ht="15" customHeight="1">
      <c r="A3865" t="str">
        <f t="shared" si="1081"/>
        <v>JAPANWALA, SAAID</v>
      </c>
      <c r="B3865" t="str">
        <f t="shared" si="1082"/>
        <v>806-173018</v>
      </c>
      <c r="C3865">
        <f t="shared" si="1083"/>
        <v>93155045</v>
      </c>
      <c r="D3865" t="str">
        <f t="shared" si="1084"/>
        <v>Checked Out</v>
      </c>
      <c r="E3865" t="str">
        <f t="shared" si="1085"/>
        <v>CRS</v>
      </c>
      <c r="F3865" t="str">
        <f t="shared" si="1086"/>
        <v>RACK</v>
      </c>
      <c r="G3865" t="str">
        <f t="shared" si="1087"/>
        <v>SBK</v>
      </c>
      <c r="H3865">
        <f t="shared" si="1088"/>
        <v>105</v>
      </c>
      <c r="I3865">
        <f t="shared" si="1089"/>
        <v>42591</v>
      </c>
      <c r="J3865">
        <f t="shared" si="1090"/>
        <v>42595</v>
      </c>
      <c r="K3865" t="str">
        <f t="shared" si="1091"/>
        <v>NQQ1</v>
      </c>
      <c r="L3865">
        <f t="shared" si="1092"/>
        <v>115</v>
      </c>
      <c r="M3865">
        <f t="shared" si="1093"/>
        <v>4</v>
      </c>
      <c r="N3865">
        <f t="shared" si="1094"/>
        <v>0</v>
      </c>
      <c r="O3865">
        <f t="shared" si="1095"/>
        <v>0</v>
      </c>
      <c r="P3865" s="52" t="str">
        <f t="shared" si="1096"/>
        <v>BOOKING.COM</v>
      </c>
      <c r="Q3865" s="52" t="str">
        <f t="shared" si="1097"/>
        <v>*JBS HOTELS</v>
      </c>
      <c r="R3865" s="52" t="str">
        <f t="shared" si="1098"/>
        <v>TOERKOOP REISBURO DE VEER</v>
      </c>
    </row>
    <row r="3866" spans="1:18" ht="15" customHeight="1">
      <c r="A3866" t="str">
        <f t="shared" si="1081"/>
        <v>JAPANWALA, SAAID</v>
      </c>
      <c r="B3866" t="str">
        <f t="shared" si="1082"/>
        <v>806-173018</v>
      </c>
      <c r="C3866">
        <f t="shared" si="1083"/>
        <v>93155045</v>
      </c>
      <c r="D3866" t="str">
        <f t="shared" si="1084"/>
        <v>Checked Out</v>
      </c>
      <c r="E3866" t="str">
        <f t="shared" si="1085"/>
        <v>CRS</v>
      </c>
      <c r="F3866" t="str">
        <f t="shared" si="1086"/>
        <v>RACK</v>
      </c>
      <c r="G3866" t="str">
        <f t="shared" si="1087"/>
        <v>SBK</v>
      </c>
      <c r="H3866">
        <f t="shared" si="1088"/>
        <v>105</v>
      </c>
      <c r="I3866">
        <f t="shared" si="1089"/>
        <v>42591</v>
      </c>
      <c r="J3866">
        <f t="shared" si="1090"/>
        <v>42595</v>
      </c>
      <c r="K3866" t="str">
        <f t="shared" si="1091"/>
        <v>NQQ1</v>
      </c>
      <c r="L3866">
        <f t="shared" si="1092"/>
        <v>115</v>
      </c>
      <c r="M3866">
        <f t="shared" si="1093"/>
        <v>4</v>
      </c>
      <c r="N3866">
        <f t="shared" si="1094"/>
        <v>0</v>
      </c>
      <c r="O3866">
        <f t="shared" si="1095"/>
        <v>0</v>
      </c>
      <c r="P3866" s="52" t="str">
        <f t="shared" si="1096"/>
        <v>BOOKING.COM</v>
      </c>
      <c r="Q3866" s="52" t="str">
        <f t="shared" si="1097"/>
        <v>*JBS HOTELS</v>
      </c>
      <c r="R3866" s="52" t="str">
        <f t="shared" si="1098"/>
        <v>TOERKOOP REISBURO DE VEER</v>
      </c>
    </row>
    <row r="3867" spans="1:18" ht="15" customHeight="1">
      <c r="A3867" t="str">
        <f t="shared" si="1081"/>
        <v>JAPANWALA, SAAID</v>
      </c>
      <c r="B3867" t="str">
        <f t="shared" si="1082"/>
        <v>806-173018</v>
      </c>
      <c r="C3867">
        <f t="shared" si="1083"/>
        <v>93155045</v>
      </c>
      <c r="D3867" t="str">
        <f t="shared" si="1084"/>
        <v>Checked Out</v>
      </c>
      <c r="E3867" t="str">
        <f t="shared" si="1085"/>
        <v>CRS</v>
      </c>
      <c r="F3867" t="str">
        <f t="shared" si="1086"/>
        <v>RACK</v>
      </c>
      <c r="G3867" t="str">
        <f t="shared" si="1087"/>
        <v>SBK</v>
      </c>
      <c r="H3867">
        <f t="shared" si="1088"/>
        <v>105</v>
      </c>
      <c r="I3867">
        <f t="shared" si="1089"/>
        <v>42591</v>
      </c>
      <c r="J3867">
        <f t="shared" si="1090"/>
        <v>42595</v>
      </c>
      <c r="K3867" t="str">
        <f t="shared" si="1091"/>
        <v>NQQ1</v>
      </c>
      <c r="L3867">
        <f t="shared" si="1092"/>
        <v>115</v>
      </c>
      <c r="M3867">
        <f t="shared" si="1093"/>
        <v>4</v>
      </c>
      <c r="N3867">
        <f t="shared" si="1094"/>
        <v>0</v>
      </c>
      <c r="O3867">
        <f t="shared" si="1095"/>
        <v>0</v>
      </c>
      <c r="P3867" s="52" t="str">
        <f t="shared" si="1096"/>
        <v>BOOKING.COM</v>
      </c>
      <c r="Q3867" s="52" t="str">
        <f t="shared" si="1097"/>
        <v>*JBS HOTELS</v>
      </c>
      <c r="R3867" s="52" t="str">
        <f t="shared" si="1098"/>
        <v>TOERKOOP REISBURO DE VEER</v>
      </c>
    </row>
    <row r="3868" spans="1:18" ht="15" customHeight="1">
      <c r="A3868" t="str">
        <f t="shared" si="1081"/>
        <v>JAPANWALA, SAAID</v>
      </c>
      <c r="B3868" t="str">
        <f t="shared" si="1082"/>
        <v>806-173018</v>
      </c>
      <c r="C3868">
        <f t="shared" si="1083"/>
        <v>93155045</v>
      </c>
      <c r="D3868" t="str">
        <f t="shared" si="1084"/>
        <v>Checked Out</v>
      </c>
      <c r="E3868" t="str">
        <f t="shared" si="1085"/>
        <v>CRS</v>
      </c>
      <c r="F3868" t="str">
        <f t="shared" si="1086"/>
        <v>RACK</v>
      </c>
      <c r="G3868" t="str">
        <f t="shared" si="1087"/>
        <v>SBK</v>
      </c>
      <c r="H3868">
        <f t="shared" si="1088"/>
        <v>105</v>
      </c>
      <c r="I3868">
        <f t="shared" si="1089"/>
        <v>42591</v>
      </c>
      <c r="J3868">
        <f t="shared" si="1090"/>
        <v>42595</v>
      </c>
      <c r="K3868" t="str">
        <f t="shared" si="1091"/>
        <v>NQQ1</v>
      </c>
      <c r="L3868">
        <f t="shared" si="1092"/>
        <v>115</v>
      </c>
      <c r="M3868">
        <f t="shared" si="1093"/>
        <v>4</v>
      </c>
      <c r="N3868">
        <f t="shared" si="1094"/>
        <v>0</v>
      </c>
      <c r="O3868">
        <f t="shared" si="1095"/>
        <v>0</v>
      </c>
      <c r="P3868" s="52" t="str">
        <f t="shared" si="1096"/>
        <v>BOOKING.COM</v>
      </c>
      <c r="Q3868" s="52" t="str">
        <f t="shared" si="1097"/>
        <v>*JBS HOTELS</v>
      </c>
      <c r="R3868" s="52" t="str">
        <f t="shared" si="1098"/>
        <v>TOERKOOP REISBURO DE VEER</v>
      </c>
    </row>
    <row r="3869" spans="1:18" ht="15" customHeight="1">
      <c r="A3869" t="str">
        <f t="shared" ref="A3869:A3932" si="1099">A3868</f>
        <v>JAPANWALA, SAAID</v>
      </c>
      <c r="B3869" t="str">
        <f t="shared" ref="B3869:B3932" si="1100">B3868</f>
        <v>806-173018</v>
      </c>
      <c r="C3869">
        <f t="shared" ref="C3869:C3932" si="1101">C3868</f>
        <v>93155045</v>
      </c>
      <c r="D3869" t="str">
        <f t="shared" ref="D3869:D3932" si="1102">D3868</f>
        <v>Checked Out</v>
      </c>
      <c r="E3869" t="str">
        <f t="shared" ref="E3869:E3932" si="1103">E3868</f>
        <v>CRS</v>
      </c>
      <c r="F3869" t="str">
        <f t="shared" ref="F3869:F3932" si="1104">F3868</f>
        <v>RACK</v>
      </c>
      <c r="G3869" t="str">
        <f t="shared" ref="G3869:G3932" si="1105">G3868</f>
        <v>SBK</v>
      </c>
      <c r="H3869">
        <f t="shared" ref="H3869:H3932" si="1106">H3868</f>
        <v>105</v>
      </c>
      <c r="I3869">
        <f t="shared" ref="I3869:I3932" si="1107">I3868</f>
        <v>42591</v>
      </c>
      <c r="J3869">
        <f t="shared" ref="J3869:J3932" si="1108">J3868</f>
        <v>42595</v>
      </c>
      <c r="K3869" t="str">
        <f t="shared" ref="K3869:K3932" si="1109">K3868</f>
        <v>NQQ1</v>
      </c>
      <c r="L3869">
        <f t="shared" ref="L3869:L3932" si="1110">L3868</f>
        <v>115</v>
      </c>
      <c r="M3869">
        <f t="shared" ref="M3869:M3932" si="1111">M3868</f>
        <v>4</v>
      </c>
      <c r="N3869">
        <f t="shared" ref="N3869:N3932" si="1112">N3868</f>
        <v>0</v>
      </c>
      <c r="O3869">
        <f t="shared" ref="O3869:O3932" si="1113">O3868</f>
        <v>0</v>
      </c>
      <c r="P3869" s="52" t="str">
        <f t="shared" ref="P3869:P3932" si="1114">P3868</f>
        <v>BOOKING.COM</v>
      </c>
      <c r="Q3869" s="52" t="str">
        <f t="shared" ref="Q3869:Q3932" si="1115">Q3868</f>
        <v>*JBS HOTELS</v>
      </c>
      <c r="R3869" s="52" t="str">
        <f t="shared" ref="R3869:R3932" si="1116">R3868</f>
        <v>TOERKOOP REISBURO DE VEER</v>
      </c>
    </row>
    <row r="3870" spans="1:18" ht="15" customHeight="1">
      <c r="A3870" t="str">
        <f t="shared" si="1099"/>
        <v>JAPANWALA, SAAID</v>
      </c>
      <c r="B3870" t="str">
        <f t="shared" si="1100"/>
        <v>806-173018</v>
      </c>
      <c r="C3870">
        <f t="shared" si="1101"/>
        <v>93155045</v>
      </c>
      <c r="D3870" t="str">
        <f t="shared" si="1102"/>
        <v>Checked Out</v>
      </c>
      <c r="E3870" t="str">
        <f t="shared" si="1103"/>
        <v>CRS</v>
      </c>
      <c r="F3870" t="str">
        <f t="shared" si="1104"/>
        <v>RACK</v>
      </c>
      <c r="G3870" t="str">
        <f t="shared" si="1105"/>
        <v>SBK</v>
      </c>
      <c r="H3870">
        <f t="shared" si="1106"/>
        <v>105</v>
      </c>
      <c r="I3870">
        <f t="shared" si="1107"/>
        <v>42591</v>
      </c>
      <c r="J3870">
        <f t="shared" si="1108"/>
        <v>42595</v>
      </c>
      <c r="K3870" t="str">
        <f t="shared" si="1109"/>
        <v>NQQ1</v>
      </c>
      <c r="L3870">
        <f t="shared" si="1110"/>
        <v>115</v>
      </c>
      <c r="M3870">
        <f t="shared" si="1111"/>
        <v>4</v>
      </c>
      <c r="N3870">
        <f t="shared" si="1112"/>
        <v>0</v>
      </c>
      <c r="O3870">
        <f t="shared" si="1113"/>
        <v>0</v>
      </c>
      <c r="P3870" s="52" t="str">
        <f t="shared" si="1114"/>
        <v>BOOKING.COM</v>
      </c>
      <c r="Q3870" s="52" t="str">
        <f t="shared" si="1115"/>
        <v>*JBS HOTELS</v>
      </c>
      <c r="R3870" s="52" t="str">
        <f t="shared" si="1116"/>
        <v>TOERKOOP REISBURO DE VEER</v>
      </c>
    </row>
    <row r="3871" spans="1:18" ht="15" customHeight="1">
      <c r="A3871" t="str">
        <f t="shared" si="1099"/>
        <v>JAPANWALA, SAAID</v>
      </c>
      <c r="B3871" t="str">
        <f t="shared" si="1100"/>
        <v>806-173018</v>
      </c>
      <c r="C3871">
        <f t="shared" si="1101"/>
        <v>93155045</v>
      </c>
      <c r="D3871" t="str">
        <f t="shared" si="1102"/>
        <v>Checked Out</v>
      </c>
      <c r="E3871" t="str">
        <f t="shared" si="1103"/>
        <v>CRS</v>
      </c>
      <c r="F3871" t="str">
        <f t="shared" si="1104"/>
        <v>RACK</v>
      </c>
      <c r="G3871" t="str">
        <f t="shared" si="1105"/>
        <v>SBK</v>
      </c>
      <c r="H3871">
        <f t="shared" si="1106"/>
        <v>105</v>
      </c>
      <c r="I3871">
        <f t="shared" si="1107"/>
        <v>42591</v>
      </c>
      <c r="J3871">
        <f t="shared" si="1108"/>
        <v>42595</v>
      </c>
      <c r="K3871" t="str">
        <f t="shared" si="1109"/>
        <v>NQQ1</v>
      </c>
      <c r="L3871">
        <f t="shared" si="1110"/>
        <v>115</v>
      </c>
      <c r="M3871">
        <f t="shared" si="1111"/>
        <v>4</v>
      </c>
      <c r="N3871">
        <f t="shared" si="1112"/>
        <v>0</v>
      </c>
      <c r="O3871">
        <f t="shared" si="1113"/>
        <v>0</v>
      </c>
      <c r="P3871" s="52" t="str">
        <f t="shared" si="1114"/>
        <v>BOOKING.COM</v>
      </c>
      <c r="Q3871" s="52" t="str">
        <f t="shared" si="1115"/>
        <v>*JBS HOTELS</v>
      </c>
      <c r="R3871" s="52" t="str">
        <f t="shared" si="1116"/>
        <v>TOERKOOP REISBURO DE VEER</v>
      </c>
    </row>
    <row r="3872" spans="1:18" ht="15" customHeight="1">
      <c r="A3872" t="str">
        <f t="shared" si="1099"/>
        <v>JAPANWALA, SAAID</v>
      </c>
      <c r="B3872" t="str">
        <f t="shared" si="1100"/>
        <v>806-173018</v>
      </c>
      <c r="C3872">
        <f t="shared" si="1101"/>
        <v>93155045</v>
      </c>
      <c r="D3872" t="str">
        <f t="shared" si="1102"/>
        <v>Checked Out</v>
      </c>
      <c r="E3872" t="str">
        <f t="shared" si="1103"/>
        <v>CRS</v>
      </c>
      <c r="F3872" t="str">
        <f t="shared" si="1104"/>
        <v>RACK</v>
      </c>
      <c r="G3872" t="str">
        <f t="shared" si="1105"/>
        <v>SBK</v>
      </c>
      <c r="H3872">
        <f t="shared" si="1106"/>
        <v>105</v>
      </c>
      <c r="I3872">
        <f t="shared" si="1107"/>
        <v>42591</v>
      </c>
      <c r="J3872">
        <f t="shared" si="1108"/>
        <v>42595</v>
      </c>
      <c r="K3872" t="str">
        <f t="shared" si="1109"/>
        <v>NQQ1</v>
      </c>
      <c r="L3872">
        <f t="shared" si="1110"/>
        <v>115</v>
      </c>
      <c r="M3872">
        <f t="shared" si="1111"/>
        <v>4</v>
      </c>
      <c r="N3872">
        <f t="shared" si="1112"/>
        <v>0</v>
      </c>
      <c r="O3872">
        <f t="shared" si="1113"/>
        <v>0</v>
      </c>
      <c r="P3872" s="52" t="str">
        <f t="shared" si="1114"/>
        <v>BOOKING.COM</v>
      </c>
      <c r="Q3872" s="52" t="str">
        <f t="shared" si="1115"/>
        <v>*JBS HOTELS</v>
      </c>
      <c r="R3872" s="52" t="str">
        <f t="shared" si="1116"/>
        <v>TOERKOOP REISBURO DE VEER</v>
      </c>
    </row>
    <row r="3873" spans="1:18" ht="15" customHeight="1">
      <c r="A3873" t="str">
        <f t="shared" si="1099"/>
        <v>JAPANWALA, SAAID</v>
      </c>
      <c r="B3873" t="str">
        <f t="shared" si="1100"/>
        <v>806-173018</v>
      </c>
      <c r="C3873">
        <f t="shared" si="1101"/>
        <v>93155045</v>
      </c>
      <c r="D3873" t="str">
        <f t="shared" si="1102"/>
        <v>Checked Out</v>
      </c>
      <c r="E3873" t="str">
        <f t="shared" si="1103"/>
        <v>CRS</v>
      </c>
      <c r="F3873" t="str">
        <f t="shared" si="1104"/>
        <v>RACK</v>
      </c>
      <c r="G3873" t="str">
        <f t="shared" si="1105"/>
        <v>SBK</v>
      </c>
      <c r="H3873">
        <f t="shared" si="1106"/>
        <v>105</v>
      </c>
      <c r="I3873">
        <f t="shared" si="1107"/>
        <v>42591</v>
      </c>
      <c r="J3873">
        <f t="shared" si="1108"/>
        <v>42595</v>
      </c>
      <c r="K3873" t="str">
        <f t="shared" si="1109"/>
        <v>NQQ1</v>
      </c>
      <c r="L3873">
        <f t="shared" si="1110"/>
        <v>115</v>
      </c>
      <c r="M3873">
        <f t="shared" si="1111"/>
        <v>4</v>
      </c>
      <c r="N3873">
        <f t="shared" si="1112"/>
        <v>0</v>
      </c>
      <c r="O3873">
        <f t="shared" si="1113"/>
        <v>0</v>
      </c>
      <c r="P3873" s="52" t="str">
        <f t="shared" si="1114"/>
        <v>BOOKING.COM</v>
      </c>
      <c r="Q3873" s="52" t="str">
        <f t="shared" si="1115"/>
        <v>*JBS HOTELS</v>
      </c>
      <c r="R3873" s="52" t="str">
        <f t="shared" si="1116"/>
        <v>TOERKOOP REISBURO DE VEER</v>
      </c>
    </row>
    <row r="3874" spans="1:18" ht="15" customHeight="1">
      <c r="A3874" t="str">
        <f t="shared" si="1099"/>
        <v>JAPANWALA, SAAID</v>
      </c>
      <c r="B3874" t="str">
        <f t="shared" si="1100"/>
        <v>806-173018</v>
      </c>
      <c r="C3874">
        <f t="shared" si="1101"/>
        <v>93155045</v>
      </c>
      <c r="D3874" t="str">
        <f t="shared" si="1102"/>
        <v>Checked Out</v>
      </c>
      <c r="E3874" t="str">
        <f t="shared" si="1103"/>
        <v>CRS</v>
      </c>
      <c r="F3874" t="str">
        <f t="shared" si="1104"/>
        <v>RACK</v>
      </c>
      <c r="G3874" t="str">
        <f t="shared" si="1105"/>
        <v>SBK</v>
      </c>
      <c r="H3874">
        <f t="shared" si="1106"/>
        <v>105</v>
      </c>
      <c r="I3874">
        <f t="shared" si="1107"/>
        <v>42591</v>
      </c>
      <c r="J3874">
        <f t="shared" si="1108"/>
        <v>42595</v>
      </c>
      <c r="K3874" t="str">
        <f t="shared" si="1109"/>
        <v>NQQ1</v>
      </c>
      <c r="L3874">
        <f t="shared" si="1110"/>
        <v>115</v>
      </c>
      <c r="M3874">
        <f t="shared" si="1111"/>
        <v>4</v>
      </c>
      <c r="N3874">
        <f t="shared" si="1112"/>
        <v>0</v>
      </c>
      <c r="O3874">
        <f t="shared" si="1113"/>
        <v>0</v>
      </c>
      <c r="P3874" s="52" t="str">
        <f t="shared" si="1114"/>
        <v>BOOKING.COM</v>
      </c>
      <c r="Q3874" s="52" t="str">
        <f t="shared" si="1115"/>
        <v>*JBS HOTELS</v>
      </c>
      <c r="R3874" s="52" t="str">
        <f t="shared" si="1116"/>
        <v>TOERKOOP REISBURO DE VEER</v>
      </c>
    </row>
    <row r="3875" spans="1:18" ht="15" customHeight="1">
      <c r="A3875" t="str">
        <f t="shared" si="1099"/>
        <v>JAPANWALA, SAAID</v>
      </c>
      <c r="B3875" t="str">
        <f t="shared" si="1100"/>
        <v>806-173018</v>
      </c>
      <c r="C3875">
        <f t="shared" si="1101"/>
        <v>93155045</v>
      </c>
      <c r="D3875" t="str">
        <f t="shared" si="1102"/>
        <v>Checked Out</v>
      </c>
      <c r="E3875" t="str">
        <f t="shared" si="1103"/>
        <v>CRS</v>
      </c>
      <c r="F3875" t="str">
        <f t="shared" si="1104"/>
        <v>RACK</v>
      </c>
      <c r="G3875" t="str">
        <f t="shared" si="1105"/>
        <v>SBK</v>
      </c>
      <c r="H3875">
        <f t="shared" si="1106"/>
        <v>105</v>
      </c>
      <c r="I3875">
        <f t="shared" si="1107"/>
        <v>42591</v>
      </c>
      <c r="J3875">
        <f t="shared" si="1108"/>
        <v>42595</v>
      </c>
      <c r="K3875" t="str">
        <f t="shared" si="1109"/>
        <v>NQQ1</v>
      </c>
      <c r="L3875">
        <f t="shared" si="1110"/>
        <v>115</v>
      </c>
      <c r="M3875">
        <f t="shared" si="1111"/>
        <v>4</v>
      </c>
      <c r="N3875">
        <f t="shared" si="1112"/>
        <v>0</v>
      </c>
      <c r="O3875">
        <f t="shared" si="1113"/>
        <v>0</v>
      </c>
      <c r="P3875" s="52" t="str">
        <f t="shared" si="1114"/>
        <v>BOOKING.COM</v>
      </c>
      <c r="Q3875" s="52" t="str">
        <f t="shared" si="1115"/>
        <v>*JBS HOTELS</v>
      </c>
      <c r="R3875" s="52" t="str">
        <f t="shared" si="1116"/>
        <v>TOERKOOP REISBURO DE VEER</v>
      </c>
    </row>
    <row r="3876" spans="1:18" ht="15" customHeight="1">
      <c r="A3876" t="str">
        <f t="shared" si="1099"/>
        <v>JAPANWALA, SAAID</v>
      </c>
      <c r="B3876" t="str">
        <f t="shared" si="1100"/>
        <v>806-173018</v>
      </c>
      <c r="C3876">
        <f t="shared" si="1101"/>
        <v>93155045</v>
      </c>
      <c r="D3876" t="str">
        <f t="shared" si="1102"/>
        <v>Checked Out</v>
      </c>
      <c r="E3876" t="str">
        <f t="shared" si="1103"/>
        <v>CRS</v>
      </c>
      <c r="F3876" t="str">
        <f t="shared" si="1104"/>
        <v>RACK</v>
      </c>
      <c r="G3876" t="str">
        <f t="shared" si="1105"/>
        <v>SBK</v>
      </c>
      <c r="H3876">
        <f t="shared" si="1106"/>
        <v>105</v>
      </c>
      <c r="I3876">
        <f t="shared" si="1107"/>
        <v>42591</v>
      </c>
      <c r="J3876">
        <f t="shared" si="1108"/>
        <v>42595</v>
      </c>
      <c r="K3876" t="str">
        <f t="shared" si="1109"/>
        <v>NQQ1</v>
      </c>
      <c r="L3876">
        <f t="shared" si="1110"/>
        <v>115</v>
      </c>
      <c r="M3876">
        <f t="shared" si="1111"/>
        <v>4</v>
      </c>
      <c r="N3876">
        <f t="shared" si="1112"/>
        <v>0</v>
      </c>
      <c r="O3876">
        <f t="shared" si="1113"/>
        <v>0</v>
      </c>
      <c r="P3876" s="52" t="str">
        <f t="shared" si="1114"/>
        <v>BOOKING.COM</v>
      </c>
      <c r="Q3876" s="52" t="str">
        <f t="shared" si="1115"/>
        <v>*JBS HOTELS</v>
      </c>
      <c r="R3876" s="52" t="str">
        <f t="shared" si="1116"/>
        <v>TOERKOOP REISBURO DE VEER</v>
      </c>
    </row>
    <row r="3877" spans="1:18" ht="15" customHeight="1">
      <c r="A3877" t="str">
        <f t="shared" si="1099"/>
        <v>JAPANWALA, SAAID</v>
      </c>
      <c r="B3877" t="str">
        <f t="shared" si="1100"/>
        <v>806-173018</v>
      </c>
      <c r="C3877">
        <f t="shared" si="1101"/>
        <v>93155045</v>
      </c>
      <c r="D3877" t="str">
        <f t="shared" si="1102"/>
        <v>Checked Out</v>
      </c>
      <c r="E3877" t="str">
        <f t="shared" si="1103"/>
        <v>CRS</v>
      </c>
      <c r="F3877" t="str">
        <f t="shared" si="1104"/>
        <v>RACK</v>
      </c>
      <c r="G3877" t="str">
        <f t="shared" si="1105"/>
        <v>SBK</v>
      </c>
      <c r="H3877">
        <f t="shared" si="1106"/>
        <v>105</v>
      </c>
      <c r="I3877">
        <f t="shared" si="1107"/>
        <v>42591</v>
      </c>
      <c r="J3877">
        <f t="shared" si="1108"/>
        <v>42595</v>
      </c>
      <c r="K3877" t="str">
        <f t="shared" si="1109"/>
        <v>NQQ1</v>
      </c>
      <c r="L3877">
        <f t="shared" si="1110"/>
        <v>115</v>
      </c>
      <c r="M3877">
        <f t="shared" si="1111"/>
        <v>4</v>
      </c>
      <c r="N3877">
        <f t="shared" si="1112"/>
        <v>0</v>
      </c>
      <c r="O3877">
        <f t="shared" si="1113"/>
        <v>0</v>
      </c>
      <c r="P3877" s="52" t="str">
        <f t="shared" si="1114"/>
        <v>BOOKING.COM</v>
      </c>
      <c r="Q3877" s="52" t="str">
        <f t="shared" si="1115"/>
        <v>*JBS HOTELS</v>
      </c>
      <c r="R3877" s="52" t="str">
        <f t="shared" si="1116"/>
        <v>TOERKOOP REISBURO DE VEER</v>
      </c>
    </row>
    <row r="3878" spans="1:18" ht="15" customHeight="1">
      <c r="A3878" t="str">
        <f t="shared" si="1099"/>
        <v>JAPANWALA, SAAID</v>
      </c>
      <c r="B3878" t="str">
        <f t="shared" si="1100"/>
        <v>806-173018</v>
      </c>
      <c r="C3878">
        <f t="shared" si="1101"/>
        <v>93155045</v>
      </c>
      <c r="D3878" t="str">
        <f t="shared" si="1102"/>
        <v>Checked Out</v>
      </c>
      <c r="E3878" t="str">
        <f t="shared" si="1103"/>
        <v>CRS</v>
      </c>
      <c r="F3878" t="str">
        <f t="shared" si="1104"/>
        <v>RACK</v>
      </c>
      <c r="G3878" t="str">
        <f t="shared" si="1105"/>
        <v>SBK</v>
      </c>
      <c r="H3878">
        <f t="shared" si="1106"/>
        <v>105</v>
      </c>
      <c r="I3878">
        <f t="shared" si="1107"/>
        <v>42591</v>
      </c>
      <c r="J3878">
        <f t="shared" si="1108"/>
        <v>42595</v>
      </c>
      <c r="K3878" t="str">
        <f t="shared" si="1109"/>
        <v>NQQ1</v>
      </c>
      <c r="L3878">
        <f t="shared" si="1110"/>
        <v>115</v>
      </c>
      <c r="M3878">
        <f t="shared" si="1111"/>
        <v>4</v>
      </c>
      <c r="N3878">
        <f t="shared" si="1112"/>
        <v>0</v>
      </c>
      <c r="O3878">
        <f t="shared" si="1113"/>
        <v>0</v>
      </c>
      <c r="P3878" s="52" t="str">
        <f t="shared" si="1114"/>
        <v>BOOKING.COM</v>
      </c>
      <c r="Q3878" s="52" t="str">
        <f t="shared" si="1115"/>
        <v>*JBS HOTELS</v>
      </c>
      <c r="R3878" s="52" t="str">
        <f t="shared" si="1116"/>
        <v>TOERKOOP REISBURO DE VEER</v>
      </c>
    </row>
    <row r="3879" spans="1:18" ht="15" customHeight="1">
      <c r="A3879" t="str">
        <f t="shared" si="1099"/>
        <v>JAPANWALA, SAAID</v>
      </c>
      <c r="B3879" t="str">
        <f t="shared" si="1100"/>
        <v>806-173018</v>
      </c>
      <c r="C3879">
        <f t="shared" si="1101"/>
        <v>93155045</v>
      </c>
      <c r="D3879" t="str">
        <f t="shared" si="1102"/>
        <v>Checked Out</v>
      </c>
      <c r="E3879" t="str">
        <f t="shared" si="1103"/>
        <v>CRS</v>
      </c>
      <c r="F3879" t="str">
        <f t="shared" si="1104"/>
        <v>RACK</v>
      </c>
      <c r="G3879" t="str">
        <f t="shared" si="1105"/>
        <v>SBK</v>
      </c>
      <c r="H3879">
        <f t="shared" si="1106"/>
        <v>105</v>
      </c>
      <c r="I3879">
        <f t="shared" si="1107"/>
        <v>42591</v>
      </c>
      <c r="J3879">
        <f t="shared" si="1108"/>
        <v>42595</v>
      </c>
      <c r="K3879" t="str">
        <f t="shared" si="1109"/>
        <v>NQQ1</v>
      </c>
      <c r="L3879">
        <f t="shared" si="1110"/>
        <v>115</v>
      </c>
      <c r="M3879">
        <f t="shared" si="1111"/>
        <v>4</v>
      </c>
      <c r="N3879">
        <f t="shared" si="1112"/>
        <v>0</v>
      </c>
      <c r="O3879">
        <f t="shared" si="1113"/>
        <v>0</v>
      </c>
      <c r="P3879" s="52" t="str">
        <f t="shared" si="1114"/>
        <v>BOOKING.COM</v>
      </c>
      <c r="Q3879" s="52" t="str">
        <f t="shared" si="1115"/>
        <v>*JBS HOTELS</v>
      </c>
      <c r="R3879" s="52" t="str">
        <f t="shared" si="1116"/>
        <v>TOERKOOP REISBURO DE VEER</v>
      </c>
    </row>
    <row r="3880" spans="1:18" ht="15" customHeight="1">
      <c r="A3880" t="str">
        <f t="shared" si="1099"/>
        <v>JAPANWALA, SAAID</v>
      </c>
      <c r="B3880" t="str">
        <f t="shared" si="1100"/>
        <v>806-173018</v>
      </c>
      <c r="C3880">
        <f t="shared" si="1101"/>
        <v>93155045</v>
      </c>
      <c r="D3880" t="str">
        <f t="shared" si="1102"/>
        <v>Checked Out</v>
      </c>
      <c r="E3880" t="str">
        <f t="shared" si="1103"/>
        <v>CRS</v>
      </c>
      <c r="F3880" t="str">
        <f t="shared" si="1104"/>
        <v>RACK</v>
      </c>
      <c r="G3880" t="str">
        <f t="shared" si="1105"/>
        <v>SBK</v>
      </c>
      <c r="H3880">
        <f t="shared" si="1106"/>
        <v>105</v>
      </c>
      <c r="I3880">
        <f t="shared" si="1107"/>
        <v>42591</v>
      </c>
      <c r="J3880">
        <f t="shared" si="1108"/>
        <v>42595</v>
      </c>
      <c r="K3880" t="str">
        <f t="shared" si="1109"/>
        <v>NQQ1</v>
      </c>
      <c r="L3880">
        <f t="shared" si="1110"/>
        <v>115</v>
      </c>
      <c r="M3880">
        <f t="shared" si="1111"/>
        <v>4</v>
      </c>
      <c r="N3880">
        <f t="shared" si="1112"/>
        <v>0</v>
      </c>
      <c r="O3880">
        <f t="shared" si="1113"/>
        <v>0</v>
      </c>
      <c r="P3880" s="52" t="str">
        <f t="shared" si="1114"/>
        <v>BOOKING.COM</v>
      </c>
      <c r="Q3880" s="52" t="str">
        <f t="shared" si="1115"/>
        <v>*JBS HOTELS</v>
      </c>
      <c r="R3880" s="52" t="str">
        <f t="shared" si="1116"/>
        <v>TOERKOOP REISBURO DE VEER</v>
      </c>
    </row>
    <row r="3881" spans="1:18" ht="15" customHeight="1">
      <c r="A3881" t="str">
        <f t="shared" si="1099"/>
        <v>JAPANWALA, SAAID</v>
      </c>
      <c r="B3881" t="str">
        <f t="shared" si="1100"/>
        <v>806-173018</v>
      </c>
      <c r="C3881">
        <f t="shared" si="1101"/>
        <v>93155045</v>
      </c>
      <c r="D3881" t="str">
        <f t="shared" si="1102"/>
        <v>Checked Out</v>
      </c>
      <c r="E3881" t="str">
        <f t="shared" si="1103"/>
        <v>CRS</v>
      </c>
      <c r="F3881" t="str">
        <f t="shared" si="1104"/>
        <v>RACK</v>
      </c>
      <c r="G3881" t="str">
        <f t="shared" si="1105"/>
        <v>SBK</v>
      </c>
      <c r="H3881">
        <f t="shared" si="1106"/>
        <v>105</v>
      </c>
      <c r="I3881">
        <f t="shared" si="1107"/>
        <v>42591</v>
      </c>
      <c r="J3881">
        <f t="shared" si="1108"/>
        <v>42595</v>
      </c>
      <c r="K3881" t="str">
        <f t="shared" si="1109"/>
        <v>NQQ1</v>
      </c>
      <c r="L3881">
        <f t="shared" si="1110"/>
        <v>115</v>
      </c>
      <c r="M3881">
        <f t="shared" si="1111"/>
        <v>4</v>
      </c>
      <c r="N3881">
        <f t="shared" si="1112"/>
        <v>0</v>
      </c>
      <c r="O3881">
        <f t="shared" si="1113"/>
        <v>0</v>
      </c>
      <c r="P3881" s="52" t="str">
        <f t="shared" si="1114"/>
        <v>BOOKING.COM</v>
      </c>
      <c r="Q3881" s="52" t="str">
        <f t="shared" si="1115"/>
        <v>*JBS HOTELS</v>
      </c>
      <c r="R3881" s="52" t="str">
        <f t="shared" si="1116"/>
        <v>TOERKOOP REISBURO DE VEER</v>
      </c>
    </row>
    <row r="3882" spans="1:18" ht="15" customHeight="1">
      <c r="A3882" t="str">
        <f t="shared" si="1099"/>
        <v>JAPANWALA, SAAID</v>
      </c>
      <c r="B3882" t="str">
        <f t="shared" si="1100"/>
        <v>806-173018</v>
      </c>
      <c r="C3882">
        <f t="shared" si="1101"/>
        <v>93155045</v>
      </c>
      <c r="D3882" t="str">
        <f t="shared" si="1102"/>
        <v>Checked Out</v>
      </c>
      <c r="E3882" t="str">
        <f t="shared" si="1103"/>
        <v>CRS</v>
      </c>
      <c r="F3882" t="str">
        <f t="shared" si="1104"/>
        <v>RACK</v>
      </c>
      <c r="G3882" t="str">
        <f t="shared" si="1105"/>
        <v>SBK</v>
      </c>
      <c r="H3882">
        <f t="shared" si="1106"/>
        <v>105</v>
      </c>
      <c r="I3882">
        <f t="shared" si="1107"/>
        <v>42591</v>
      </c>
      <c r="J3882">
        <f t="shared" si="1108"/>
        <v>42595</v>
      </c>
      <c r="K3882" t="str">
        <f t="shared" si="1109"/>
        <v>NQQ1</v>
      </c>
      <c r="L3882">
        <f t="shared" si="1110"/>
        <v>115</v>
      </c>
      <c r="M3882">
        <f t="shared" si="1111"/>
        <v>4</v>
      </c>
      <c r="N3882">
        <f t="shared" si="1112"/>
        <v>0</v>
      </c>
      <c r="O3882">
        <f t="shared" si="1113"/>
        <v>0</v>
      </c>
      <c r="P3882" s="52" t="str">
        <f t="shared" si="1114"/>
        <v>BOOKING.COM</v>
      </c>
      <c r="Q3882" s="52" t="str">
        <f t="shared" si="1115"/>
        <v>*JBS HOTELS</v>
      </c>
      <c r="R3882" s="52" t="str">
        <f t="shared" si="1116"/>
        <v>TOERKOOP REISBURO DE VEER</v>
      </c>
    </row>
    <row r="3883" spans="1:18" ht="15" customHeight="1">
      <c r="A3883" t="str">
        <f t="shared" si="1099"/>
        <v>JAPANWALA, SAAID</v>
      </c>
      <c r="B3883" t="str">
        <f t="shared" si="1100"/>
        <v>806-173018</v>
      </c>
      <c r="C3883">
        <f t="shared" si="1101"/>
        <v>93155045</v>
      </c>
      <c r="D3883" t="str">
        <f t="shared" si="1102"/>
        <v>Checked Out</v>
      </c>
      <c r="E3883" t="str">
        <f t="shared" si="1103"/>
        <v>CRS</v>
      </c>
      <c r="F3883" t="str">
        <f t="shared" si="1104"/>
        <v>RACK</v>
      </c>
      <c r="G3883" t="str">
        <f t="shared" si="1105"/>
        <v>SBK</v>
      </c>
      <c r="H3883">
        <f t="shared" si="1106"/>
        <v>105</v>
      </c>
      <c r="I3883">
        <f t="shared" si="1107"/>
        <v>42591</v>
      </c>
      <c r="J3883">
        <f t="shared" si="1108"/>
        <v>42595</v>
      </c>
      <c r="K3883" t="str">
        <f t="shared" si="1109"/>
        <v>NQQ1</v>
      </c>
      <c r="L3883">
        <f t="shared" si="1110"/>
        <v>115</v>
      </c>
      <c r="M3883">
        <f t="shared" si="1111"/>
        <v>4</v>
      </c>
      <c r="N3883">
        <f t="shared" si="1112"/>
        <v>0</v>
      </c>
      <c r="O3883">
        <f t="shared" si="1113"/>
        <v>0</v>
      </c>
      <c r="P3883" s="52" t="str">
        <f t="shared" si="1114"/>
        <v>BOOKING.COM</v>
      </c>
      <c r="Q3883" s="52" t="str">
        <f t="shared" si="1115"/>
        <v>*JBS HOTELS</v>
      </c>
      <c r="R3883" s="52" t="str">
        <f t="shared" si="1116"/>
        <v>TOERKOOP REISBURO DE VEER</v>
      </c>
    </row>
    <row r="3884" spans="1:18" ht="15" customHeight="1">
      <c r="A3884" t="str">
        <f t="shared" si="1099"/>
        <v>JAPANWALA, SAAID</v>
      </c>
      <c r="B3884" t="str">
        <f t="shared" si="1100"/>
        <v>806-173018</v>
      </c>
      <c r="C3884">
        <f t="shared" si="1101"/>
        <v>93155045</v>
      </c>
      <c r="D3884" t="str">
        <f t="shared" si="1102"/>
        <v>Checked Out</v>
      </c>
      <c r="E3884" t="str">
        <f t="shared" si="1103"/>
        <v>CRS</v>
      </c>
      <c r="F3884" t="str">
        <f t="shared" si="1104"/>
        <v>RACK</v>
      </c>
      <c r="G3884" t="str">
        <f t="shared" si="1105"/>
        <v>SBK</v>
      </c>
      <c r="H3884">
        <f t="shared" si="1106"/>
        <v>105</v>
      </c>
      <c r="I3884">
        <f t="shared" si="1107"/>
        <v>42591</v>
      </c>
      <c r="J3884">
        <f t="shared" si="1108"/>
        <v>42595</v>
      </c>
      <c r="K3884" t="str">
        <f t="shared" si="1109"/>
        <v>NQQ1</v>
      </c>
      <c r="L3884">
        <f t="shared" si="1110"/>
        <v>115</v>
      </c>
      <c r="M3884">
        <f t="shared" si="1111"/>
        <v>4</v>
      </c>
      <c r="N3884">
        <f t="shared" si="1112"/>
        <v>0</v>
      </c>
      <c r="O3884">
        <f t="shared" si="1113"/>
        <v>0</v>
      </c>
      <c r="P3884" s="52" t="str">
        <f t="shared" si="1114"/>
        <v>BOOKING.COM</v>
      </c>
      <c r="Q3884" s="52" t="str">
        <f t="shared" si="1115"/>
        <v>*JBS HOTELS</v>
      </c>
      <c r="R3884" s="52" t="str">
        <f t="shared" si="1116"/>
        <v>TOERKOOP REISBURO DE VEER</v>
      </c>
    </row>
    <row r="3885" spans="1:18" ht="15" customHeight="1">
      <c r="A3885" t="str">
        <f t="shared" si="1099"/>
        <v>JAPANWALA, SAAID</v>
      </c>
      <c r="B3885" t="str">
        <f t="shared" si="1100"/>
        <v>806-173018</v>
      </c>
      <c r="C3885">
        <f t="shared" si="1101"/>
        <v>93155045</v>
      </c>
      <c r="D3885" t="str">
        <f t="shared" si="1102"/>
        <v>Checked Out</v>
      </c>
      <c r="E3885" t="str">
        <f t="shared" si="1103"/>
        <v>CRS</v>
      </c>
      <c r="F3885" t="str">
        <f t="shared" si="1104"/>
        <v>RACK</v>
      </c>
      <c r="G3885" t="str">
        <f t="shared" si="1105"/>
        <v>SBK</v>
      </c>
      <c r="H3885">
        <f t="shared" si="1106"/>
        <v>105</v>
      </c>
      <c r="I3885">
        <f t="shared" si="1107"/>
        <v>42591</v>
      </c>
      <c r="J3885">
        <f t="shared" si="1108"/>
        <v>42595</v>
      </c>
      <c r="K3885" t="str">
        <f t="shared" si="1109"/>
        <v>NQQ1</v>
      </c>
      <c r="L3885">
        <f t="shared" si="1110"/>
        <v>115</v>
      </c>
      <c r="M3885">
        <f t="shared" si="1111"/>
        <v>4</v>
      </c>
      <c r="N3885">
        <f t="shared" si="1112"/>
        <v>0</v>
      </c>
      <c r="O3885">
        <f t="shared" si="1113"/>
        <v>0</v>
      </c>
      <c r="P3885" s="52" t="str">
        <f t="shared" si="1114"/>
        <v>BOOKING.COM</v>
      </c>
      <c r="Q3885" s="52" t="str">
        <f t="shared" si="1115"/>
        <v>*JBS HOTELS</v>
      </c>
      <c r="R3885" s="52" t="str">
        <f t="shared" si="1116"/>
        <v>TOERKOOP REISBURO DE VEER</v>
      </c>
    </row>
    <row r="3886" spans="1:18" ht="15" customHeight="1">
      <c r="A3886" t="str">
        <f t="shared" si="1099"/>
        <v>JAPANWALA, SAAID</v>
      </c>
      <c r="B3886" t="str">
        <f t="shared" si="1100"/>
        <v>806-173018</v>
      </c>
      <c r="C3886">
        <f t="shared" si="1101"/>
        <v>93155045</v>
      </c>
      <c r="D3886" t="str">
        <f t="shared" si="1102"/>
        <v>Checked Out</v>
      </c>
      <c r="E3886" t="str">
        <f t="shared" si="1103"/>
        <v>CRS</v>
      </c>
      <c r="F3886" t="str">
        <f t="shared" si="1104"/>
        <v>RACK</v>
      </c>
      <c r="G3886" t="str">
        <f t="shared" si="1105"/>
        <v>SBK</v>
      </c>
      <c r="H3886">
        <f t="shared" si="1106"/>
        <v>105</v>
      </c>
      <c r="I3886">
        <f t="shared" si="1107"/>
        <v>42591</v>
      </c>
      <c r="J3886">
        <f t="shared" si="1108"/>
        <v>42595</v>
      </c>
      <c r="K3886" t="str">
        <f t="shared" si="1109"/>
        <v>NQQ1</v>
      </c>
      <c r="L3886">
        <f t="shared" si="1110"/>
        <v>115</v>
      </c>
      <c r="M3886">
        <f t="shared" si="1111"/>
        <v>4</v>
      </c>
      <c r="N3886">
        <f t="shared" si="1112"/>
        <v>0</v>
      </c>
      <c r="O3886">
        <f t="shared" si="1113"/>
        <v>0</v>
      </c>
      <c r="P3886" s="52" t="str">
        <f t="shared" si="1114"/>
        <v>BOOKING.COM</v>
      </c>
      <c r="Q3886" s="52" t="str">
        <f t="shared" si="1115"/>
        <v>*JBS HOTELS</v>
      </c>
      <c r="R3886" s="52" t="str">
        <f t="shared" si="1116"/>
        <v>TOERKOOP REISBURO DE VEER</v>
      </c>
    </row>
    <row r="3887" spans="1:18" ht="15" customHeight="1">
      <c r="A3887" t="str">
        <f t="shared" si="1099"/>
        <v>JAPANWALA, SAAID</v>
      </c>
      <c r="B3887" t="str">
        <f t="shared" si="1100"/>
        <v>806-173018</v>
      </c>
      <c r="C3887">
        <f t="shared" si="1101"/>
        <v>93155045</v>
      </c>
      <c r="D3887" t="str">
        <f t="shared" si="1102"/>
        <v>Checked Out</v>
      </c>
      <c r="E3887" t="str">
        <f t="shared" si="1103"/>
        <v>CRS</v>
      </c>
      <c r="F3887" t="str">
        <f t="shared" si="1104"/>
        <v>RACK</v>
      </c>
      <c r="G3887" t="str">
        <f t="shared" si="1105"/>
        <v>SBK</v>
      </c>
      <c r="H3887">
        <f t="shared" si="1106"/>
        <v>105</v>
      </c>
      <c r="I3887">
        <f t="shared" si="1107"/>
        <v>42591</v>
      </c>
      <c r="J3887">
        <f t="shared" si="1108"/>
        <v>42595</v>
      </c>
      <c r="K3887" t="str">
        <f t="shared" si="1109"/>
        <v>NQQ1</v>
      </c>
      <c r="L3887">
        <f t="shared" si="1110"/>
        <v>115</v>
      </c>
      <c r="M3887">
        <f t="shared" si="1111"/>
        <v>4</v>
      </c>
      <c r="N3887">
        <f t="shared" si="1112"/>
        <v>0</v>
      </c>
      <c r="O3887">
        <f t="shared" si="1113"/>
        <v>0</v>
      </c>
      <c r="P3887" s="52" t="str">
        <f t="shared" si="1114"/>
        <v>BOOKING.COM</v>
      </c>
      <c r="Q3887" s="52" t="str">
        <f t="shared" si="1115"/>
        <v>*JBS HOTELS</v>
      </c>
      <c r="R3887" s="52" t="str">
        <f t="shared" si="1116"/>
        <v>TOERKOOP REISBURO DE VEER</v>
      </c>
    </row>
    <row r="3888" spans="1:18" ht="15" customHeight="1">
      <c r="A3888" t="str">
        <f t="shared" si="1099"/>
        <v>JAPANWALA, SAAID</v>
      </c>
      <c r="B3888" t="str">
        <f t="shared" si="1100"/>
        <v>806-173018</v>
      </c>
      <c r="C3888">
        <f t="shared" si="1101"/>
        <v>93155045</v>
      </c>
      <c r="D3888" t="str">
        <f t="shared" si="1102"/>
        <v>Checked Out</v>
      </c>
      <c r="E3888" t="str">
        <f t="shared" si="1103"/>
        <v>CRS</v>
      </c>
      <c r="F3888" t="str">
        <f t="shared" si="1104"/>
        <v>RACK</v>
      </c>
      <c r="G3888" t="str">
        <f t="shared" si="1105"/>
        <v>SBK</v>
      </c>
      <c r="H3888">
        <f t="shared" si="1106"/>
        <v>105</v>
      </c>
      <c r="I3888">
        <f t="shared" si="1107"/>
        <v>42591</v>
      </c>
      <c r="J3888">
        <f t="shared" si="1108"/>
        <v>42595</v>
      </c>
      <c r="K3888" t="str">
        <f t="shared" si="1109"/>
        <v>NQQ1</v>
      </c>
      <c r="L3888">
        <f t="shared" si="1110"/>
        <v>115</v>
      </c>
      <c r="M3888">
        <f t="shared" si="1111"/>
        <v>4</v>
      </c>
      <c r="N3888">
        <f t="shared" si="1112"/>
        <v>0</v>
      </c>
      <c r="O3888">
        <f t="shared" si="1113"/>
        <v>0</v>
      </c>
      <c r="P3888" s="52" t="str">
        <f t="shared" si="1114"/>
        <v>BOOKING.COM</v>
      </c>
      <c r="Q3888" s="52" t="str">
        <f t="shared" si="1115"/>
        <v>*JBS HOTELS</v>
      </c>
      <c r="R3888" s="52" t="str">
        <f t="shared" si="1116"/>
        <v>TOERKOOP REISBURO DE VEER</v>
      </c>
    </row>
    <row r="3889" spans="1:18" ht="15" customHeight="1">
      <c r="A3889" t="str">
        <f t="shared" si="1099"/>
        <v>JAPANWALA, SAAID</v>
      </c>
      <c r="B3889" t="str">
        <f t="shared" si="1100"/>
        <v>806-173018</v>
      </c>
      <c r="C3889">
        <f t="shared" si="1101"/>
        <v>93155045</v>
      </c>
      <c r="D3889" t="str">
        <f t="shared" si="1102"/>
        <v>Checked Out</v>
      </c>
      <c r="E3889" t="str">
        <f t="shared" si="1103"/>
        <v>CRS</v>
      </c>
      <c r="F3889" t="str">
        <f t="shared" si="1104"/>
        <v>RACK</v>
      </c>
      <c r="G3889" t="str">
        <f t="shared" si="1105"/>
        <v>SBK</v>
      </c>
      <c r="H3889">
        <f t="shared" si="1106"/>
        <v>105</v>
      </c>
      <c r="I3889">
        <f t="shared" si="1107"/>
        <v>42591</v>
      </c>
      <c r="J3889">
        <f t="shared" si="1108"/>
        <v>42595</v>
      </c>
      <c r="K3889" t="str">
        <f t="shared" si="1109"/>
        <v>NQQ1</v>
      </c>
      <c r="L3889">
        <f t="shared" si="1110"/>
        <v>115</v>
      </c>
      <c r="M3889">
        <f t="shared" si="1111"/>
        <v>4</v>
      </c>
      <c r="N3889">
        <f t="shared" si="1112"/>
        <v>0</v>
      </c>
      <c r="O3889">
        <f t="shared" si="1113"/>
        <v>0</v>
      </c>
      <c r="P3889" s="52" t="str">
        <f t="shared" si="1114"/>
        <v>BOOKING.COM</v>
      </c>
      <c r="Q3889" s="52" t="str">
        <f t="shared" si="1115"/>
        <v>*JBS HOTELS</v>
      </c>
      <c r="R3889" s="52" t="str">
        <f t="shared" si="1116"/>
        <v>TOERKOOP REISBURO DE VEER</v>
      </c>
    </row>
    <row r="3890" spans="1:18" ht="15" customHeight="1">
      <c r="A3890" t="str">
        <f t="shared" si="1099"/>
        <v>JAPANWALA, SAAID</v>
      </c>
      <c r="B3890" t="str">
        <f t="shared" si="1100"/>
        <v>806-173018</v>
      </c>
      <c r="C3890">
        <f t="shared" si="1101"/>
        <v>93155045</v>
      </c>
      <c r="D3890" t="str">
        <f t="shared" si="1102"/>
        <v>Checked Out</v>
      </c>
      <c r="E3890" t="str">
        <f t="shared" si="1103"/>
        <v>CRS</v>
      </c>
      <c r="F3890" t="str">
        <f t="shared" si="1104"/>
        <v>RACK</v>
      </c>
      <c r="G3890" t="str">
        <f t="shared" si="1105"/>
        <v>SBK</v>
      </c>
      <c r="H3890">
        <f t="shared" si="1106"/>
        <v>105</v>
      </c>
      <c r="I3890">
        <f t="shared" si="1107"/>
        <v>42591</v>
      </c>
      <c r="J3890">
        <f t="shared" si="1108"/>
        <v>42595</v>
      </c>
      <c r="K3890" t="str">
        <f t="shared" si="1109"/>
        <v>NQQ1</v>
      </c>
      <c r="L3890">
        <f t="shared" si="1110"/>
        <v>115</v>
      </c>
      <c r="M3890">
        <f t="shared" si="1111"/>
        <v>4</v>
      </c>
      <c r="N3890">
        <f t="shared" si="1112"/>
        <v>0</v>
      </c>
      <c r="O3890">
        <f t="shared" si="1113"/>
        <v>0</v>
      </c>
      <c r="P3890" s="52" t="str">
        <f t="shared" si="1114"/>
        <v>BOOKING.COM</v>
      </c>
      <c r="Q3890" s="52" t="str">
        <f t="shared" si="1115"/>
        <v>*JBS HOTELS</v>
      </c>
      <c r="R3890" s="52" t="str">
        <f t="shared" si="1116"/>
        <v>TOERKOOP REISBURO DE VEER</v>
      </c>
    </row>
    <row r="3891" spans="1:18" ht="15" customHeight="1">
      <c r="A3891" t="str">
        <f t="shared" si="1099"/>
        <v>JAPANWALA, SAAID</v>
      </c>
      <c r="B3891" t="str">
        <f t="shared" si="1100"/>
        <v>806-173018</v>
      </c>
      <c r="C3891">
        <f t="shared" si="1101"/>
        <v>93155045</v>
      </c>
      <c r="D3891" t="str">
        <f t="shared" si="1102"/>
        <v>Checked Out</v>
      </c>
      <c r="E3891" t="str">
        <f t="shared" si="1103"/>
        <v>CRS</v>
      </c>
      <c r="F3891" t="str">
        <f t="shared" si="1104"/>
        <v>RACK</v>
      </c>
      <c r="G3891" t="str">
        <f t="shared" si="1105"/>
        <v>SBK</v>
      </c>
      <c r="H3891">
        <f t="shared" si="1106"/>
        <v>105</v>
      </c>
      <c r="I3891">
        <f t="shared" si="1107"/>
        <v>42591</v>
      </c>
      <c r="J3891">
        <f t="shared" si="1108"/>
        <v>42595</v>
      </c>
      <c r="K3891" t="str">
        <f t="shared" si="1109"/>
        <v>NQQ1</v>
      </c>
      <c r="L3891">
        <f t="shared" si="1110"/>
        <v>115</v>
      </c>
      <c r="M3891">
        <f t="shared" si="1111"/>
        <v>4</v>
      </c>
      <c r="N3891">
        <f t="shared" si="1112"/>
        <v>0</v>
      </c>
      <c r="O3891">
        <f t="shared" si="1113"/>
        <v>0</v>
      </c>
      <c r="P3891" s="52" t="str">
        <f t="shared" si="1114"/>
        <v>BOOKING.COM</v>
      </c>
      <c r="Q3891" s="52" t="str">
        <f t="shared" si="1115"/>
        <v>*JBS HOTELS</v>
      </c>
      <c r="R3891" s="52" t="str">
        <f t="shared" si="1116"/>
        <v>TOERKOOP REISBURO DE VEER</v>
      </c>
    </row>
    <row r="3892" spans="1:18" ht="15" customHeight="1">
      <c r="A3892" t="str">
        <f t="shared" si="1099"/>
        <v>JAPANWALA, SAAID</v>
      </c>
      <c r="B3892" t="str">
        <f t="shared" si="1100"/>
        <v>806-173018</v>
      </c>
      <c r="C3892">
        <f t="shared" si="1101"/>
        <v>93155045</v>
      </c>
      <c r="D3892" t="str">
        <f t="shared" si="1102"/>
        <v>Checked Out</v>
      </c>
      <c r="E3892" t="str">
        <f t="shared" si="1103"/>
        <v>CRS</v>
      </c>
      <c r="F3892" t="str">
        <f t="shared" si="1104"/>
        <v>RACK</v>
      </c>
      <c r="G3892" t="str">
        <f t="shared" si="1105"/>
        <v>SBK</v>
      </c>
      <c r="H3892">
        <f t="shared" si="1106"/>
        <v>105</v>
      </c>
      <c r="I3892">
        <f t="shared" si="1107"/>
        <v>42591</v>
      </c>
      <c r="J3892">
        <f t="shared" si="1108"/>
        <v>42595</v>
      </c>
      <c r="K3892" t="str">
        <f t="shared" si="1109"/>
        <v>NQQ1</v>
      </c>
      <c r="L3892">
        <f t="shared" si="1110"/>
        <v>115</v>
      </c>
      <c r="M3892">
        <f t="shared" si="1111"/>
        <v>4</v>
      </c>
      <c r="N3892">
        <f t="shared" si="1112"/>
        <v>0</v>
      </c>
      <c r="O3892">
        <f t="shared" si="1113"/>
        <v>0</v>
      </c>
      <c r="P3892" s="52" t="str">
        <f t="shared" si="1114"/>
        <v>BOOKING.COM</v>
      </c>
      <c r="Q3892" s="52" t="str">
        <f t="shared" si="1115"/>
        <v>*JBS HOTELS</v>
      </c>
      <c r="R3892" s="52" t="str">
        <f t="shared" si="1116"/>
        <v>TOERKOOP REISBURO DE VEER</v>
      </c>
    </row>
    <row r="3893" spans="1:18" ht="15" customHeight="1">
      <c r="A3893" t="str">
        <f t="shared" si="1099"/>
        <v>JAPANWALA, SAAID</v>
      </c>
      <c r="B3893" t="str">
        <f t="shared" si="1100"/>
        <v>806-173018</v>
      </c>
      <c r="C3893">
        <f t="shared" si="1101"/>
        <v>93155045</v>
      </c>
      <c r="D3893" t="str">
        <f t="shared" si="1102"/>
        <v>Checked Out</v>
      </c>
      <c r="E3893" t="str">
        <f t="shared" si="1103"/>
        <v>CRS</v>
      </c>
      <c r="F3893" t="str">
        <f t="shared" si="1104"/>
        <v>RACK</v>
      </c>
      <c r="G3893" t="str">
        <f t="shared" si="1105"/>
        <v>SBK</v>
      </c>
      <c r="H3893">
        <f t="shared" si="1106"/>
        <v>105</v>
      </c>
      <c r="I3893">
        <f t="shared" si="1107"/>
        <v>42591</v>
      </c>
      <c r="J3893">
        <f t="shared" si="1108"/>
        <v>42595</v>
      </c>
      <c r="K3893" t="str">
        <f t="shared" si="1109"/>
        <v>NQQ1</v>
      </c>
      <c r="L3893">
        <f t="shared" si="1110"/>
        <v>115</v>
      </c>
      <c r="M3893">
        <f t="shared" si="1111"/>
        <v>4</v>
      </c>
      <c r="N3893">
        <f t="shared" si="1112"/>
        <v>0</v>
      </c>
      <c r="O3893">
        <f t="shared" si="1113"/>
        <v>0</v>
      </c>
      <c r="P3893" s="52" t="str">
        <f t="shared" si="1114"/>
        <v>BOOKING.COM</v>
      </c>
      <c r="Q3893" s="52" t="str">
        <f t="shared" si="1115"/>
        <v>*JBS HOTELS</v>
      </c>
      <c r="R3893" s="52" t="str">
        <f t="shared" si="1116"/>
        <v>TOERKOOP REISBURO DE VEER</v>
      </c>
    </row>
    <row r="3894" spans="1:18" ht="15" customHeight="1">
      <c r="A3894" t="str">
        <f t="shared" si="1099"/>
        <v>JAPANWALA, SAAID</v>
      </c>
      <c r="B3894" t="str">
        <f t="shared" si="1100"/>
        <v>806-173018</v>
      </c>
      <c r="C3894">
        <f t="shared" si="1101"/>
        <v>93155045</v>
      </c>
      <c r="D3894" t="str">
        <f t="shared" si="1102"/>
        <v>Checked Out</v>
      </c>
      <c r="E3894" t="str">
        <f t="shared" si="1103"/>
        <v>CRS</v>
      </c>
      <c r="F3894" t="str">
        <f t="shared" si="1104"/>
        <v>RACK</v>
      </c>
      <c r="G3894" t="str">
        <f t="shared" si="1105"/>
        <v>SBK</v>
      </c>
      <c r="H3894">
        <f t="shared" si="1106"/>
        <v>105</v>
      </c>
      <c r="I3894">
        <f t="shared" si="1107"/>
        <v>42591</v>
      </c>
      <c r="J3894">
        <f t="shared" si="1108"/>
        <v>42595</v>
      </c>
      <c r="K3894" t="str">
        <f t="shared" si="1109"/>
        <v>NQQ1</v>
      </c>
      <c r="L3894">
        <f t="shared" si="1110"/>
        <v>115</v>
      </c>
      <c r="M3894">
        <f t="shared" si="1111"/>
        <v>4</v>
      </c>
      <c r="N3894">
        <f t="shared" si="1112"/>
        <v>0</v>
      </c>
      <c r="O3894">
        <f t="shared" si="1113"/>
        <v>0</v>
      </c>
      <c r="P3894" s="52" t="str">
        <f t="shared" si="1114"/>
        <v>BOOKING.COM</v>
      </c>
      <c r="Q3894" s="52" t="str">
        <f t="shared" si="1115"/>
        <v>*JBS HOTELS</v>
      </c>
      <c r="R3894" s="52" t="str">
        <f t="shared" si="1116"/>
        <v>TOERKOOP REISBURO DE VEER</v>
      </c>
    </row>
    <row r="3895" spans="1:18" ht="15" customHeight="1">
      <c r="A3895" t="str">
        <f t="shared" si="1099"/>
        <v>JAPANWALA, SAAID</v>
      </c>
      <c r="B3895" t="str">
        <f t="shared" si="1100"/>
        <v>806-173018</v>
      </c>
      <c r="C3895">
        <f t="shared" si="1101"/>
        <v>93155045</v>
      </c>
      <c r="D3895" t="str">
        <f t="shared" si="1102"/>
        <v>Checked Out</v>
      </c>
      <c r="E3895" t="str">
        <f t="shared" si="1103"/>
        <v>CRS</v>
      </c>
      <c r="F3895" t="str">
        <f t="shared" si="1104"/>
        <v>RACK</v>
      </c>
      <c r="G3895" t="str">
        <f t="shared" si="1105"/>
        <v>SBK</v>
      </c>
      <c r="H3895">
        <f t="shared" si="1106"/>
        <v>105</v>
      </c>
      <c r="I3895">
        <f t="shared" si="1107"/>
        <v>42591</v>
      </c>
      <c r="J3895">
        <f t="shared" si="1108"/>
        <v>42595</v>
      </c>
      <c r="K3895" t="str">
        <f t="shared" si="1109"/>
        <v>NQQ1</v>
      </c>
      <c r="L3895">
        <f t="shared" si="1110"/>
        <v>115</v>
      </c>
      <c r="M3895">
        <f t="shared" si="1111"/>
        <v>4</v>
      </c>
      <c r="N3895">
        <f t="shared" si="1112"/>
        <v>0</v>
      </c>
      <c r="O3895">
        <f t="shared" si="1113"/>
        <v>0</v>
      </c>
      <c r="P3895" s="52" t="str">
        <f t="shared" si="1114"/>
        <v>BOOKING.COM</v>
      </c>
      <c r="Q3895" s="52" t="str">
        <f t="shared" si="1115"/>
        <v>*JBS HOTELS</v>
      </c>
      <c r="R3895" s="52" t="str">
        <f t="shared" si="1116"/>
        <v>TOERKOOP REISBURO DE VEER</v>
      </c>
    </row>
    <row r="3896" spans="1:18" ht="15" customHeight="1">
      <c r="A3896" t="str">
        <f t="shared" si="1099"/>
        <v>JAPANWALA, SAAID</v>
      </c>
      <c r="B3896" t="str">
        <f t="shared" si="1100"/>
        <v>806-173018</v>
      </c>
      <c r="C3896">
        <f t="shared" si="1101"/>
        <v>93155045</v>
      </c>
      <c r="D3896" t="str">
        <f t="shared" si="1102"/>
        <v>Checked Out</v>
      </c>
      <c r="E3896" t="str">
        <f t="shared" si="1103"/>
        <v>CRS</v>
      </c>
      <c r="F3896" t="str">
        <f t="shared" si="1104"/>
        <v>RACK</v>
      </c>
      <c r="G3896" t="str">
        <f t="shared" si="1105"/>
        <v>SBK</v>
      </c>
      <c r="H3896">
        <f t="shared" si="1106"/>
        <v>105</v>
      </c>
      <c r="I3896">
        <f t="shared" si="1107"/>
        <v>42591</v>
      </c>
      <c r="J3896">
        <f t="shared" si="1108"/>
        <v>42595</v>
      </c>
      <c r="K3896" t="str">
        <f t="shared" si="1109"/>
        <v>NQQ1</v>
      </c>
      <c r="L3896">
        <f t="shared" si="1110"/>
        <v>115</v>
      </c>
      <c r="M3896">
        <f t="shared" si="1111"/>
        <v>4</v>
      </c>
      <c r="N3896">
        <f t="shared" si="1112"/>
        <v>0</v>
      </c>
      <c r="O3896">
        <f t="shared" si="1113"/>
        <v>0</v>
      </c>
      <c r="P3896" s="52" t="str">
        <f t="shared" si="1114"/>
        <v>BOOKING.COM</v>
      </c>
      <c r="Q3896" s="52" t="str">
        <f t="shared" si="1115"/>
        <v>*JBS HOTELS</v>
      </c>
      <c r="R3896" s="52" t="str">
        <f t="shared" si="1116"/>
        <v>TOERKOOP REISBURO DE VEER</v>
      </c>
    </row>
    <row r="3897" spans="1:18" ht="15" customHeight="1">
      <c r="A3897" t="str">
        <f t="shared" si="1099"/>
        <v>JAPANWALA, SAAID</v>
      </c>
      <c r="B3897" t="str">
        <f t="shared" si="1100"/>
        <v>806-173018</v>
      </c>
      <c r="C3897">
        <f t="shared" si="1101"/>
        <v>93155045</v>
      </c>
      <c r="D3897" t="str">
        <f t="shared" si="1102"/>
        <v>Checked Out</v>
      </c>
      <c r="E3897" t="str">
        <f t="shared" si="1103"/>
        <v>CRS</v>
      </c>
      <c r="F3897" t="str">
        <f t="shared" si="1104"/>
        <v>RACK</v>
      </c>
      <c r="G3897" t="str">
        <f t="shared" si="1105"/>
        <v>SBK</v>
      </c>
      <c r="H3897">
        <f t="shared" si="1106"/>
        <v>105</v>
      </c>
      <c r="I3897">
        <f t="shared" si="1107"/>
        <v>42591</v>
      </c>
      <c r="J3897">
        <f t="shared" si="1108"/>
        <v>42595</v>
      </c>
      <c r="K3897" t="str">
        <f t="shared" si="1109"/>
        <v>NQQ1</v>
      </c>
      <c r="L3897">
        <f t="shared" si="1110"/>
        <v>115</v>
      </c>
      <c r="M3897">
        <f t="shared" si="1111"/>
        <v>4</v>
      </c>
      <c r="N3897">
        <f t="shared" si="1112"/>
        <v>0</v>
      </c>
      <c r="O3897">
        <f t="shared" si="1113"/>
        <v>0</v>
      </c>
      <c r="P3897" s="52" t="str">
        <f t="shared" si="1114"/>
        <v>BOOKING.COM</v>
      </c>
      <c r="Q3897" s="52" t="str">
        <f t="shared" si="1115"/>
        <v>*JBS HOTELS</v>
      </c>
      <c r="R3897" s="52" t="str">
        <f t="shared" si="1116"/>
        <v>TOERKOOP REISBURO DE VEER</v>
      </c>
    </row>
    <row r="3898" spans="1:18" ht="15" customHeight="1">
      <c r="A3898" t="str">
        <f t="shared" si="1099"/>
        <v>JAPANWALA, SAAID</v>
      </c>
      <c r="B3898" t="str">
        <f t="shared" si="1100"/>
        <v>806-173018</v>
      </c>
      <c r="C3898">
        <f t="shared" si="1101"/>
        <v>93155045</v>
      </c>
      <c r="D3898" t="str">
        <f t="shared" si="1102"/>
        <v>Checked Out</v>
      </c>
      <c r="E3898" t="str">
        <f t="shared" si="1103"/>
        <v>CRS</v>
      </c>
      <c r="F3898" t="str">
        <f t="shared" si="1104"/>
        <v>RACK</v>
      </c>
      <c r="G3898" t="str">
        <f t="shared" si="1105"/>
        <v>SBK</v>
      </c>
      <c r="H3898">
        <f t="shared" si="1106"/>
        <v>105</v>
      </c>
      <c r="I3898">
        <f t="shared" si="1107"/>
        <v>42591</v>
      </c>
      <c r="J3898">
        <f t="shared" si="1108"/>
        <v>42595</v>
      </c>
      <c r="K3898" t="str">
        <f t="shared" si="1109"/>
        <v>NQQ1</v>
      </c>
      <c r="L3898">
        <f t="shared" si="1110"/>
        <v>115</v>
      </c>
      <c r="M3898">
        <f t="shared" si="1111"/>
        <v>4</v>
      </c>
      <c r="N3898">
        <f t="shared" si="1112"/>
        <v>0</v>
      </c>
      <c r="O3898">
        <f t="shared" si="1113"/>
        <v>0</v>
      </c>
      <c r="P3898" s="52" t="str">
        <f t="shared" si="1114"/>
        <v>BOOKING.COM</v>
      </c>
      <c r="Q3898" s="52" t="str">
        <f t="shared" si="1115"/>
        <v>*JBS HOTELS</v>
      </c>
      <c r="R3898" s="52" t="str">
        <f t="shared" si="1116"/>
        <v>TOERKOOP REISBURO DE VEER</v>
      </c>
    </row>
    <row r="3899" spans="1:18" ht="15" customHeight="1">
      <c r="A3899" t="str">
        <f t="shared" si="1099"/>
        <v>JAPANWALA, SAAID</v>
      </c>
      <c r="B3899" t="str">
        <f t="shared" si="1100"/>
        <v>806-173018</v>
      </c>
      <c r="C3899">
        <f t="shared" si="1101"/>
        <v>93155045</v>
      </c>
      <c r="D3899" t="str">
        <f t="shared" si="1102"/>
        <v>Checked Out</v>
      </c>
      <c r="E3899" t="str">
        <f t="shared" si="1103"/>
        <v>CRS</v>
      </c>
      <c r="F3899" t="str">
        <f t="shared" si="1104"/>
        <v>RACK</v>
      </c>
      <c r="G3899" t="str">
        <f t="shared" si="1105"/>
        <v>SBK</v>
      </c>
      <c r="H3899">
        <f t="shared" si="1106"/>
        <v>105</v>
      </c>
      <c r="I3899">
        <f t="shared" si="1107"/>
        <v>42591</v>
      </c>
      <c r="J3899">
        <f t="shared" si="1108"/>
        <v>42595</v>
      </c>
      <c r="K3899" t="str">
        <f t="shared" si="1109"/>
        <v>NQQ1</v>
      </c>
      <c r="L3899">
        <f t="shared" si="1110"/>
        <v>115</v>
      </c>
      <c r="M3899">
        <f t="shared" si="1111"/>
        <v>4</v>
      </c>
      <c r="N3899">
        <f t="shared" si="1112"/>
        <v>0</v>
      </c>
      <c r="O3899">
        <f t="shared" si="1113"/>
        <v>0</v>
      </c>
      <c r="P3899" s="52" t="str">
        <f t="shared" si="1114"/>
        <v>BOOKING.COM</v>
      </c>
      <c r="Q3899" s="52" t="str">
        <f t="shared" si="1115"/>
        <v>*JBS HOTELS</v>
      </c>
      <c r="R3899" s="52" t="str">
        <f t="shared" si="1116"/>
        <v>TOERKOOP REISBURO DE VEER</v>
      </c>
    </row>
    <row r="3900" spans="1:18" ht="15" customHeight="1">
      <c r="A3900" t="str">
        <f t="shared" si="1099"/>
        <v>JAPANWALA, SAAID</v>
      </c>
      <c r="B3900" t="str">
        <f t="shared" si="1100"/>
        <v>806-173018</v>
      </c>
      <c r="C3900">
        <f t="shared" si="1101"/>
        <v>93155045</v>
      </c>
      <c r="D3900" t="str">
        <f t="shared" si="1102"/>
        <v>Checked Out</v>
      </c>
      <c r="E3900" t="str">
        <f t="shared" si="1103"/>
        <v>CRS</v>
      </c>
      <c r="F3900" t="str">
        <f t="shared" si="1104"/>
        <v>RACK</v>
      </c>
      <c r="G3900" t="str">
        <f t="shared" si="1105"/>
        <v>SBK</v>
      </c>
      <c r="H3900">
        <f t="shared" si="1106"/>
        <v>105</v>
      </c>
      <c r="I3900">
        <f t="shared" si="1107"/>
        <v>42591</v>
      </c>
      <c r="J3900">
        <f t="shared" si="1108"/>
        <v>42595</v>
      </c>
      <c r="K3900" t="str">
        <f t="shared" si="1109"/>
        <v>NQQ1</v>
      </c>
      <c r="L3900">
        <f t="shared" si="1110"/>
        <v>115</v>
      </c>
      <c r="M3900">
        <f t="shared" si="1111"/>
        <v>4</v>
      </c>
      <c r="N3900">
        <f t="shared" si="1112"/>
        <v>0</v>
      </c>
      <c r="O3900">
        <f t="shared" si="1113"/>
        <v>0</v>
      </c>
      <c r="P3900" s="52" t="str">
        <f t="shared" si="1114"/>
        <v>BOOKING.COM</v>
      </c>
      <c r="Q3900" s="52" t="str">
        <f t="shared" si="1115"/>
        <v>*JBS HOTELS</v>
      </c>
      <c r="R3900" s="52" t="str">
        <f t="shared" si="1116"/>
        <v>TOERKOOP REISBURO DE VEER</v>
      </c>
    </row>
    <row r="3901" spans="1:18" ht="15" customHeight="1">
      <c r="A3901" t="str">
        <f t="shared" si="1099"/>
        <v>JAPANWALA, SAAID</v>
      </c>
      <c r="B3901" t="str">
        <f t="shared" si="1100"/>
        <v>806-173018</v>
      </c>
      <c r="C3901">
        <f t="shared" si="1101"/>
        <v>93155045</v>
      </c>
      <c r="D3901" t="str">
        <f t="shared" si="1102"/>
        <v>Checked Out</v>
      </c>
      <c r="E3901" t="str">
        <f t="shared" si="1103"/>
        <v>CRS</v>
      </c>
      <c r="F3901" t="str">
        <f t="shared" si="1104"/>
        <v>RACK</v>
      </c>
      <c r="G3901" t="str">
        <f t="shared" si="1105"/>
        <v>SBK</v>
      </c>
      <c r="H3901">
        <f t="shared" si="1106"/>
        <v>105</v>
      </c>
      <c r="I3901">
        <f t="shared" si="1107"/>
        <v>42591</v>
      </c>
      <c r="J3901">
        <f t="shared" si="1108"/>
        <v>42595</v>
      </c>
      <c r="K3901" t="str">
        <f t="shared" si="1109"/>
        <v>NQQ1</v>
      </c>
      <c r="L3901">
        <f t="shared" si="1110"/>
        <v>115</v>
      </c>
      <c r="M3901">
        <f t="shared" si="1111"/>
        <v>4</v>
      </c>
      <c r="N3901">
        <f t="shared" si="1112"/>
        <v>0</v>
      </c>
      <c r="O3901">
        <f t="shared" si="1113"/>
        <v>0</v>
      </c>
      <c r="P3901" s="52" t="str">
        <f t="shared" si="1114"/>
        <v>BOOKING.COM</v>
      </c>
      <c r="Q3901" s="52" t="str">
        <f t="shared" si="1115"/>
        <v>*JBS HOTELS</v>
      </c>
      <c r="R3901" s="52" t="str">
        <f t="shared" si="1116"/>
        <v>TOERKOOP REISBURO DE VEER</v>
      </c>
    </row>
    <row r="3902" spans="1:18" ht="15" customHeight="1">
      <c r="A3902" t="str">
        <f t="shared" si="1099"/>
        <v>JAPANWALA, SAAID</v>
      </c>
      <c r="B3902" t="str">
        <f t="shared" si="1100"/>
        <v>806-173018</v>
      </c>
      <c r="C3902">
        <f t="shared" si="1101"/>
        <v>93155045</v>
      </c>
      <c r="D3902" t="str">
        <f t="shared" si="1102"/>
        <v>Checked Out</v>
      </c>
      <c r="E3902" t="str">
        <f t="shared" si="1103"/>
        <v>CRS</v>
      </c>
      <c r="F3902" t="str">
        <f t="shared" si="1104"/>
        <v>RACK</v>
      </c>
      <c r="G3902" t="str">
        <f t="shared" si="1105"/>
        <v>SBK</v>
      </c>
      <c r="H3902">
        <f t="shared" si="1106"/>
        <v>105</v>
      </c>
      <c r="I3902">
        <f t="shared" si="1107"/>
        <v>42591</v>
      </c>
      <c r="J3902">
        <f t="shared" si="1108"/>
        <v>42595</v>
      </c>
      <c r="K3902" t="str">
        <f t="shared" si="1109"/>
        <v>NQQ1</v>
      </c>
      <c r="L3902">
        <f t="shared" si="1110"/>
        <v>115</v>
      </c>
      <c r="M3902">
        <f t="shared" si="1111"/>
        <v>4</v>
      </c>
      <c r="N3902">
        <f t="shared" si="1112"/>
        <v>0</v>
      </c>
      <c r="O3902">
        <f t="shared" si="1113"/>
        <v>0</v>
      </c>
      <c r="P3902" s="52" t="str">
        <f t="shared" si="1114"/>
        <v>BOOKING.COM</v>
      </c>
      <c r="Q3902" s="52" t="str">
        <f t="shared" si="1115"/>
        <v>*JBS HOTELS</v>
      </c>
      <c r="R3902" s="52" t="str">
        <f t="shared" si="1116"/>
        <v>TOERKOOP REISBURO DE VEER</v>
      </c>
    </row>
    <row r="3903" spans="1:18" ht="15" customHeight="1">
      <c r="A3903" t="str">
        <f t="shared" si="1099"/>
        <v>JAPANWALA, SAAID</v>
      </c>
      <c r="B3903" t="str">
        <f t="shared" si="1100"/>
        <v>806-173018</v>
      </c>
      <c r="C3903">
        <f t="shared" si="1101"/>
        <v>93155045</v>
      </c>
      <c r="D3903" t="str">
        <f t="shared" si="1102"/>
        <v>Checked Out</v>
      </c>
      <c r="E3903" t="str">
        <f t="shared" si="1103"/>
        <v>CRS</v>
      </c>
      <c r="F3903" t="str">
        <f t="shared" si="1104"/>
        <v>RACK</v>
      </c>
      <c r="G3903" t="str">
        <f t="shared" si="1105"/>
        <v>SBK</v>
      </c>
      <c r="H3903">
        <f t="shared" si="1106"/>
        <v>105</v>
      </c>
      <c r="I3903">
        <f t="shared" si="1107"/>
        <v>42591</v>
      </c>
      <c r="J3903">
        <f t="shared" si="1108"/>
        <v>42595</v>
      </c>
      <c r="K3903" t="str">
        <f t="shared" si="1109"/>
        <v>NQQ1</v>
      </c>
      <c r="L3903">
        <f t="shared" si="1110"/>
        <v>115</v>
      </c>
      <c r="M3903">
        <f t="shared" si="1111"/>
        <v>4</v>
      </c>
      <c r="N3903">
        <f t="shared" si="1112"/>
        <v>0</v>
      </c>
      <c r="O3903">
        <f t="shared" si="1113"/>
        <v>0</v>
      </c>
      <c r="P3903" s="52" t="str">
        <f t="shared" si="1114"/>
        <v>BOOKING.COM</v>
      </c>
      <c r="Q3903" s="52" t="str">
        <f t="shared" si="1115"/>
        <v>*JBS HOTELS</v>
      </c>
      <c r="R3903" s="52" t="str">
        <f t="shared" si="1116"/>
        <v>TOERKOOP REISBURO DE VEER</v>
      </c>
    </row>
    <row r="3904" spans="1:18" ht="15" customHeight="1">
      <c r="A3904" t="str">
        <f t="shared" si="1099"/>
        <v>JAPANWALA, SAAID</v>
      </c>
      <c r="B3904" t="str">
        <f t="shared" si="1100"/>
        <v>806-173018</v>
      </c>
      <c r="C3904">
        <f t="shared" si="1101"/>
        <v>93155045</v>
      </c>
      <c r="D3904" t="str">
        <f t="shared" si="1102"/>
        <v>Checked Out</v>
      </c>
      <c r="E3904" t="str">
        <f t="shared" si="1103"/>
        <v>CRS</v>
      </c>
      <c r="F3904" t="str">
        <f t="shared" si="1104"/>
        <v>RACK</v>
      </c>
      <c r="G3904" t="str">
        <f t="shared" si="1105"/>
        <v>SBK</v>
      </c>
      <c r="H3904">
        <f t="shared" si="1106"/>
        <v>105</v>
      </c>
      <c r="I3904">
        <f t="shared" si="1107"/>
        <v>42591</v>
      </c>
      <c r="J3904">
        <f t="shared" si="1108"/>
        <v>42595</v>
      </c>
      <c r="K3904" t="str">
        <f t="shared" si="1109"/>
        <v>NQQ1</v>
      </c>
      <c r="L3904">
        <f t="shared" si="1110"/>
        <v>115</v>
      </c>
      <c r="M3904">
        <f t="shared" si="1111"/>
        <v>4</v>
      </c>
      <c r="N3904">
        <f t="shared" si="1112"/>
        <v>0</v>
      </c>
      <c r="O3904">
        <f t="shared" si="1113"/>
        <v>0</v>
      </c>
      <c r="P3904" s="52" t="str">
        <f t="shared" si="1114"/>
        <v>BOOKING.COM</v>
      </c>
      <c r="Q3904" s="52" t="str">
        <f t="shared" si="1115"/>
        <v>*JBS HOTELS</v>
      </c>
      <c r="R3904" s="52" t="str">
        <f t="shared" si="1116"/>
        <v>TOERKOOP REISBURO DE VEER</v>
      </c>
    </row>
    <row r="3905" spans="1:18" ht="15" customHeight="1">
      <c r="A3905" t="str">
        <f t="shared" si="1099"/>
        <v>JAPANWALA, SAAID</v>
      </c>
      <c r="B3905" t="str">
        <f t="shared" si="1100"/>
        <v>806-173018</v>
      </c>
      <c r="C3905">
        <f t="shared" si="1101"/>
        <v>93155045</v>
      </c>
      <c r="D3905" t="str">
        <f t="shared" si="1102"/>
        <v>Checked Out</v>
      </c>
      <c r="E3905" t="str">
        <f t="shared" si="1103"/>
        <v>CRS</v>
      </c>
      <c r="F3905" t="str">
        <f t="shared" si="1104"/>
        <v>RACK</v>
      </c>
      <c r="G3905" t="str">
        <f t="shared" si="1105"/>
        <v>SBK</v>
      </c>
      <c r="H3905">
        <f t="shared" si="1106"/>
        <v>105</v>
      </c>
      <c r="I3905">
        <f t="shared" si="1107"/>
        <v>42591</v>
      </c>
      <c r="J3905">
        <f t="shared" si="1108"/>
        <v>42595</v>
      </c>
      <c r="K3905" t="str">
        <f t="shared" si="1109"/>
        <v>NQQ1</v>
      </c>
      <c r="L3905">
        <f t="shared" si="1110"/>
        <v>115</v>
      </c>
      <c r="M3905">
        <f t="shared" si="1111"/>
        <v>4</v>
      </c>
      <c r="N3905">
        <f t="shared" si="1112"/>
        <v>0</v>
      </c>
      <c r="O3905">
        <f t="shared" si="1113"/>
        <v>0</v>
      </c>
      <c r="P3905" s="52" t="str">
        <f t="shared" si="1114"/>
        <v>BOOKING.COM</v>
      </c>
      <c r="Q3905" s="52" t="str">
        <f t="shared" si="1115"/>
        <v>*JBS HOTELS</v>
      </c>
      <c r="R3905" s="52" t="str">
        <f t="shared" si="1116"/>
        <v>TOERKOOP REISBURO DE VEER</v>
      </c>
    </row>
    <row r="3906" spans="1:18" ht="15" customHeight="1">
      <c r="A3906" t="str">
        <f t="shared" si="1099"/>
        <v>JAPANWALA, SAAID</v>
      </c>
      <c r="B3906" t="str">
        <f t="shared" si="1100"/>
        <v>806-173018</v>
      </c>
      <c r="C3906">
        <f t="shared" si="1101"/>
        <v>93155045</v>
      </c>
      <c r="D3906" t="str">
        <f t="shared" si="1102"/>
        <v>Checked Out</v>
      </c>
      <c r="E3906" t="str">
        <f t="shared" si="1103"/>
        <v>CRS</v>
      </c>
      <c r="F3906" t="str">
        <f t="shared" si="1104"/>
        <v>RACK</v>
      </c>
      <c r="G3906" t="str">
        <f t="shared" si="1105"/>
        <v>SBK</v>
      </c>
      <c r="H3906">
        <f t="shared" si="1106"/>
        <v>105</v>
      </c>
      <c r="I3906">
        <f t="shared" si="1107"/>
        <v>42591</v>
      </c>
      <c r="J3906">
        <f t="shared" si="1108"/>
        <v>42595</v>
      </c>
      <c r="K3906" t="str">
        <f t="shared" si="1109"/>
        <v>NQQ1</v>
      </c>
      <c r="L3906">
        <f t="shared" si="1110"/>
        <v>115</v>
      </c>
      <c r="M3906">
        <f t="shared" si="1111"/>
        <v>4</v>
      </c>
      <c r="N3906">
        <f t="shared" si="1112"/>
        <v>0</v>
      </c>
      <c r="O3906">
        <f t="shared" si="1113"/>
        <v>0</v>
      </c>
      <c r="P3906" s="52" t="str">
        <f t="shared" si="1114"/>
        <v>BOOKING.COM</v>
      </c>
      <c r="Q3906" s="52" t="str">
        <f t="shared" si="1115"/>
        <v>*JBS HOTELS</v>
      </c>
      <c r="R3906" s="52" t="str">
        <f t="shared" si="1116"/>
        <v>TOERKOOP REISBURO DE VEER</v>
      </c>
    </row>
    <row r="3907" spans="1:18" ht="15" customHeight="1">
      <c r="A3907" t="str">
        <f t="shared" si="1099"/>
        <v>JAPANWALA, SAAID</v>
      </c>
      <c r="B3907" t="str">
        <f t="shared" si="1100"/>
        <v>806-173018</v>
      </c>
      <c r="C3907">
        <f t="shared" si="1101"/>
        <v>93155045</v>
      </c>
      <c r="D3907" t="str">
        <f t="shared" si="1102"/>
        <v>Checked Out</v>
      </c>
      <c r="E3907" t="str">
        <f t="shared" si="1103"/>
        <v>CRS</v>
      </c>
      <c r="F3907" t="str">
        <f t="shared" si="1104"/>
        <v>RACK</v>
      </c>
      <c r="G3907" t="str">
        <f t="shared" si="1105"/>
        <v>SBK</v>
      </c>
      <c r="H3907">
        <f t="shared" si="1106"/>
        <v>105</v>
      </c>
      <c r="I3907">
        <f t="shared" si="1107"/>
        <v>42591</v>
      </c>
      <c r="J3907">
        <f t="shared" si="1108"/>
        <v>42595</v>
      </c>
      <c r="K3907" t="str">
        <f t="shared" si="1109"/>
        <v>NQQ1</v>
      </c>
      <c r="L3907">
        <f t="shared" si="1110"/>
        <v>115</v>
      </c>
      <c r="M3907">
        <f t="shared" si="1111"/>
        <v>4</v>
      </c>
      <c r="N3907">
        <f t="shared" si="1112"/>
        <v>0</v>
      </c>
      <c r="O3907">
        <f t="shared" si="1113"/>
        <v>0</v>
      </c>
      <c r="P3907" s="52" t="str">
        <f t="shared" si="1114"/>
        <v>BOOKING.COM</v>
      </c>
      <c r="Q3907" s="52" t="str">
        <f t="shared" si="1115"/>
        <v>*JBS HOTELS</v>
      </c>
      <c r="R3907" s="52" t="str">
        <f t="shared" si="1116"/>
        <v>TOERKOOP REISBURO DE VEER</v>
      </c>
    </row>
    <row r="3908" spans="1:18" ht="15" customHeight="1">
      <c r="A3908" t="str">
        <f t="shared" si="1099"/>
        <v>JAPANWALA, SAAID</v>
      </c>
      <c r="B3908" t="str">
        <f t="shared" si="1100"/>
        <v>806-173018</v>
      </c>
      <c r="C3908">
        <f t="shared" si="1101"/>
        <v>93155045</v>
      </c>
      <c r="D3908" t="str">
        <f t="shared" si="1102"/>
        <v>Checked Out</v>
      </c>
      <c r="E3908" t="str">
        <f t="shared" si="1103"/>
        <v>CRS</v>
      </c>
      <c r="F3908" t="str">
        <f t="shared" si="1104"/>
        <v>RACK</v>
      </c>
      <c r="G3908" t="str">
        <f t="shared" si="1105"/>
        <v>SBK</v>
      </c>
      <c r="H3908">
        <f t="shared" si="1106"/>
        <v>105</v>
      </c>
      <c r="I3908">
        <f t="shared" si="1107"/>
        <v>42591</v>
      </c>
      <c r="J3908">
        <f t="shared" si="1108"/>
        <v>42595</v>
      </c>
      <c r="K3908" t="str">
        <f t="shared" si="1109"/>
        <v>NQQ1</v>
      </c>
      <c r="L3908">
        <f t="shared" si="1110"/>
        <v>115</v>
      </c>
      <c r="M3908">
        <f t="shared" si="1111"/>
        <v>4</v>
      </c>
      <c r="N3908">
        <f t="shared" si="1112"/>
        <v>0</v>
      </c>
      <c r="O3908">
        <f t="shared" si="1113"/>
        <v>0</v>
      </c>
      <c r="P3908" s="52" t="str">
        <f t="shared" si="1114"/>
        <v>BOOKING.COM</v>
      </c>
      <c r="Q3908" s="52" t="str">
        <f t="shared" si="1115"/>
        <v>*JBS HOTELS</v>
      </c>
      <c r="R3908" s="52" t="str">
        <f t="shared" si="1116"/>
        <v>TOERKOOP REISBURO DE VEER</v>
      </c>
    </row>
    <row r="3909" spans="1:18" ht="15" customHeight="1">
      <c r="A3909" t="str">
        <f t="shared" si="1099"/>
        <v>JAPANWALA, SAAID</v>
      </c>
      <c r="B3909" t="str">
        <f t="shared" si="1100"/>
        <v>806-173018</v>
      </c>
      <c r="C3909">
        <f t="shared" si="1101"/>
        <v>93155045</v>
      </c>
      <c r="D3909" t="str">
        <f t="shared" si="1102"/>
        <v>Checked Out</v>
      </c>
      <c r="E3909" t="str">
        <f t="shared" si="1103"/>
        <v>CRS</v>
      </c>
      <c r="F3909" t="str">
        <f t="shared" si="1104"/>
        <v>RACK</v>
      </c>
      <c r="G3909" t="str">
        <f t="shared" si="1105"/>
        <v>SBK</v>
      </c>
      <c r="H3909">
        <f t="shared" si="1106"/>
        <v>105</v>
      </c>
      <c r="I3909">
        <f t="shared" si="1107"/>
        <v>42591</v>
      </c>
      <c r="J3909">
        <f t="shared" si="1108"/>
        <v>42595</v>
      </c>
      <c r="K3909" t="str">
        <f t="shared" si="1109"/>
        <v>NQQ1</v>
      </c>
      <c r="L3909">
        <f t="shared" si="1110"/>
        <v>115</v>
      </c>
      <c r="M3909">
        <f t="shared" si="1111"/>
        <v>4</v>
      </c>
      <c r="N3909">
        <f t="shared" si="1112"/>
        <v>0</v>
      </c>
      <c r="O3909">
        <f t="shared" si="1113"/>
        <v>0</v>
      </c>
      <c r="P3909" s="52" t="str">
        <f t="shared" si="1114"/>
        <v>BOOKING.COM</v>
      </c>
      <c r="Q3909" s="52" t="str">
        <f t="shared" si="1115"/>
        <v>*JBS HOTELS</v>
      </c>
      <c r="R3909" s="52" t="str">
        <f t="shared" si="1116"/>
        <v>TOERKOOP REISBURO DE VEER</v>
      </c>
    </row>
    <row r="3910" spans="1:18" ht="15" customHeight="1">
      <c r="A3910" t="str">
        <f t="shared" si="1099"/>
        <v>JAPANWALA, SAAID</v>
      </c>
      <c r="B3910" t="str">
        <f t="shared" si="1100"/>
        <v>806-173018</v>
      </c>
      <c r="C3910">
        <f t="shared" si="1101"/>
        <v>93155045</v>
      </c>
      <c r="D3910" t="str">
        <f t="shared" si="1102"/>
        <v>Checked Out</v>
      </c>
      <c r="E3910" t="str">
        <f t="shared" si="1103"/>
        <v>CRS</v>
      </c>
      <c r="F3910" t="str">
        <f t="shared" si="1104"/>
        <v>RACK</v>
      </c>
      <c r="G3910" t="str">
        <f t="shared" si="1105"/>
        <v>SBK</v>
      </c>
      <c r="H3910">
        <f t="shared" si="1106"/>
        <v>105</v>
      </c>
      <c r="I3910">
        <f t="shared" si="1107"/>
        <v>42591</v>
      </c>
      <c r="J3910">
        <f t="shared" si="1108"/>
        <v>42595</v>
      </c>
      <c r="K3910" t="str">
        <f t="shared" si="1109"/>
        <v>NQQ1</v>
      </c>
      <c r="L3910">
        <f t="shared" si="1110"/>
        <v>115</v>
      </c>
      <c r="M3910">
        <f t="shared" si="1111"/>
        <v>4</v>
      </c>
      <c r="N3910">
        <f t="shared" si="1112"/>
        <v>0</v>
      </c>
      <c r="O3910">
        <f t="shared" si="1113"/>
        <v>0</v>
      </c>
      <c r="P3910" s="52" t="str">
        <f t="shared" si="1114"/>
        <v>BOOKING.COM</v>
      </c>
      <c r="Q3910" s="52" t="str">
        <f t="shared" si="1115"/>
        <v>*JBS HOTELS</v>
      </c>
      <c r="R3910" s="52" t="str">
        <f t="shared" si="1116"/>
        <v>TOERKOOP REISBURO DE VEER</v>
      </c>
    </row>
    <row r="3911" spans="1:18" ht="15" customHeight="1">
      <c r="A3911" t="str">
        <f t="shared" si="1099"/>
        <v>JAPANWALA, SAAID</v>
      </c>
      <c r="B3911" t="str">
        <f t="shared" si="1100"/>
        <v>806-173018</v>
      </c>
      <c r="C3911">
        <f t="shared" si="1101"/>
        <v>93155045</v>
      </c>
      <c r="D3911" t="str">
        <f t="shared" si="1102"/>
        <v>Checked Out</v>
      </c>
      <c r="E3911" t="str">
        <f t="shared" si="1103"/>
        <v>CRS</v>
      </c>
      <c r="F3911" t="str">
        <f t="shared" si="1104"/>
        <v>RACK</v>
      </c>
      <c r="G3911" t="str">
        <f t="shared" si="1105"/>
        <v>SBK</v>
      </c>
      <c r="H3911">
        <f t="shared" si="1106"/>
        <v>105</v>
      </c>
      <c r="I3911">
        <f t="shared" si="1107"/>
        <v>42591</v>
      </c>
      <c r="J3911">
        <f t="shared" si="1108"/>
        <v>42595</v>
      </c>
      <c r="K3911" t="str">
        <f t="shared" si="1109"/>
        <v>NQQ1</v>
      </c>
      <c r="L3911">
        <f t="shared" si="1110"/>
        <v>115</v>
      </c>
      <c r="M3911">
        <f t="shared" si="1111"/>
        <v>4</v>
      </c>
      <c r="N3911">
        <f t="shared" si="1112"/>
        <v>0</v>
      </c>
      <c r="O3911">
        <f t="shared" si="1113"/>
        <v>0</v>
      </c>
      <c r="P3911" s="52" t="str">
        <f t="shared" si="1114"/>
        <v>BOOKING.COM</v>
      </c>
      <c r="Q3911" s="52" t="str">
        <f t="shared" si="1115"/>
        <v>*JBS HOTELS</v>
      </c>
      <c r="R3911" s="52" t="str">
        <f t="shared" si="1116"/>
        <v>TOERKOOP REISBURO DE VEER</v>
      </c>
    </row>
    <row r="3912" spans="1:18" ht="15" customHeight="1">
      <c r="A3912" t="str">
        <f t="shared" si="1099"/>
        <v>JAPANWALA, SAAID</v>
      </c>
      <c r="B3912" t="str">
        <f t="shared" si="1100"/>
        <v>806-173018</v>
      </c>
      <c r="C3912">
        <f t="shared" si="1101"/>
        <v>93155045</v>
      </c>
      <c r="D3912" t="str">
        <f t="shared" si="1102"/>
        <v>Checked Out</v>
      </c>
      <c r="E3912" t="str">
        <f t="shared" si="1103"/>
        <v>CRS</v>
      </c>
      <c r="F3912" t="str">
        <f t="shared" si="1104"/>
        <v>RACK</v>
      </c>
      <c r="G3912" t="str">
        <f t="shared" si="1105"/>
        <v>SBK</v>
      </c>
      <c r="H3912">
        <f t="shared" si="1106"/>
        <v>105</v>
      </c>
      <c r="I3912">
        <f t="shared" si="1107"/>
        <v>42591</v>
      </c>
      <c r="J3912">
        <f t="shared" si="1108"/>
        <v>42595</v>
      </c>
      <c r="K3912" t="str">
        <f t="shared" si="1109"/>
        <v>NQQ1</v>
      </c>
      <c r="L3912">
        <f t="shared" si="1110"/>
        <v>115</v>
      </c>
      <c r="M3912">
        <f t="shared" si="1111"/>
        <v>4</v>
      </c>
      <c r="N3912">
        <f t="shared" si="1112"/>
        <v>0</v>
      </c>
      <c r="O3912">
        <f t="shared" si="1113"/>
        <v>0</v>
      </c>
      <c r="P3912" s="52" t="str">
        <f t="shared" si="1114"/>
        <v>BOOKING.COM</v>
      </c>
      <c r="Q3912" s="52" t="str">
        <f t="shared" si="1115"/>
        <v>*JBS HOTELS</v>
      </c>
      <c r="R3912" s="52" t="str">
        <f t="shared" si="1116"/>
        <v>TOERKOOP REISBURO DE VEER</v>
      </c>
    </row>
    <row r="3913" spans="1:18" ht="15" customHeight="1">
      <c r="A3913" t="str">
        <f t="shared" si="1099"/>
        <v>JAPANWALA, SAAID</v>
      </c>
      <c r="B3913" t="str">
        <f t="shared" si="1100"/>
        <v>806-173018</v>
      </c>
      <c r="C3913">
        <f t="shared" si="1101"/>
        <v>93155045</v>
      </c>
      <c r="D3913" t="str">
        <f t="shared" si="1102"/>
        <v>Checked Out</v>
      </c>
      <c r="E3913" t="str">
        <f t="shared" si="1103"/>
        <v>CRS</v>
      </c>
      <c r="F3913" t="str">
        <f t="shared" si="1104"/>
        <v>RACK</v>
      </c>
      <c r="G3913" t="str">
        <f t="shared" si="1105"/>
        <v>SBK</v>
      </c>
      <c r="H3913">
        <f t="shared" si="1106"/>
        <v>105</v>
      </c>
      <c r="I3913">
        <f t="shared" si="1107"/>
        <v>42591</v>
      </c>
      <c r="J3913">
        <f t="shared" si="1108"/>
        <v>42595</v>
      </c>
      <c r="K3913" t="str">
        <f t="shared" si="1109"/>
        <v>NQQ1</v>
      </c>
      <c r="L3913">
        <f t="shared" si="1110"/>
        <v>115</v>
      </c>
      <c r="M3913">
        <f t="shared" si="1111"/>
        <v>4</v>
      </c>
      <c r="N3913">
        <f t="shared" si="1112"/>
        <v>0</v>
      </c>
      <c r="O3913">
        <f t="shared" si="1113"/>
        <v>0</v>
      </c>
      <c r="P3913" s="52" t="str">
        <f t="shared" si="1114"/>
        <v>BOOKING.COM</v>
      </c>
      <c r="Q3913" s="52" t="str">
        <f t="shared" si="1115"/>
        <v>*JBS HOTELS</v>
      </c>
      <c r="R3913" s="52" t="str">
        <f t="shared" si="1116"/>
        <v>TOERKOOP REISBURO DE VEER</v>
      </c>
    </row>
    <row r="3914" spans="1:18" ht="15" customHeight="1">
      <c r="A3914" t="str">
        <f t="shared" si="1099"/>
        <v>JAPANWALA, SAAID</v>
      </c>
      <c r="B3914" t="str">
        <f t="shared" si="1100"/>
        <v>806-173018</v>
      </c>
      <c r="C3914">
        <f t="shared" si="1101"/>
        <v>93155045</v>
      </c>
      <c r="D3914" t="str">
        <f t="shared" si="1102"/>
        <v>Checked Out</v>
      </c>
      <c r="E3914" t="str">
        <f t="shared" si="1103"/>
        <v>CRS</v>
      </c>
      <c r="F3914" t="str">
        <f t="shared" si="1104"/>
        <v>RACK</v>
      </c>
      <c r="G3914" t="str">
        <f t="shared" si="1105"/>
        <v>SBK</v>
      </c>
      <c r="H3914">
        <f t="shared" si="1106"/>
        <v>105</v>
      </c>
      <c r="I3914">
        <f t="shared" si="1107"/>
        <v>42591</v>
      </c>
      <c r="J3914">
        <f t="shared" si="1108"/>
        <v>42595</v>
      </c>
      <c r="K3914" t="str">
        <f t="shared" si="1109"/>
        <v>NQQ1</v>
      </c>
      <c r="L3914">
        <f t="shared" si="1110"/>
        <v>115</v>
      </c>
      <c r="M3914">
        <f t="shared" si="1111"/>
        <v>4</v>
      </c>
      <c r="N3914">
        <f t="shared" si="1112"/>
        <v>0</v>
      </c>
      <c r="O3914">
        <f t="shared" si="1113"/>
        <v>0</v>
      </c>
      <c r="P3914" s="52" t="str">
        <f t="shared" si="1114"/>
        <v>BOOKING.COM</v>
      </c>
      <c r="Q3914" s="52" t="str">
        <f t="shared" si="1115"/>
        <v>*JBS HOTELS</v>
      </c>
      <c r="R3914" s="52" t="str">
        <f t="shared" si="1116"/>
        <v>TOERKOOP REISBURO DE VEER</v>
      </c>
    </row>
    <row r="3915" spans="1:18" ht="15" customHeight="1">
      <c r="A3915" t="str">
        <f t="shared" si="1099"/>
        <v>JAPANWALA, SAAID</v>
      </c>
      <c r="B3915" t="str">
        <f t="shared" si="1100"/>
        <v>806-173018</v>
      </c>
      <c r="C3915">
        <f t="shared" si="1101"/>
        <v>93155045</v>
      </c>
      <c r="D3915" t="str">
        <f t="shared" si="1102"/>
        <v>Checked Out</v>
      </c>
      <c r="E3915" t="str">
        <f t="shared" si="1103"/>
        <v>CRS</v>
      </c>
      <c r="F3915" t="str">
        <f t="shared" si="1104"/>
        <v>RACK</v>
      </c>
      <c r="G3915" t="str">
        <f t="shared" si="1105"/>
        <v>SBK</v>
      </c>
      <c r="H3915">
        <f t="shared" si="1106"/>
        <v>105</v>
      </c>
      <c r="I3915">
        <f t="shared" si="1107"/>
        <v>42591</v>
      </c>
      <c r="J3915">
        <f t="shared" si="1108"/>
        <v>42595</v>
      </c>
      <c r="K3915" t="str">
        <f t="shared" si="1109"/>
        <v>NQQ1</v>
      </c>
      <c r="L3915">
        <f t="shared" si="1110"/>
        <v>115</v>
      </c>
      <c r="M3915">
        <f t="shared" si="1111"/>
        <v>4</v>
      </c>
      <c r="N3915">
        <f t="shared" si="1112"/>
        <v>0</v>
      </c>
      <c r="O3915">
        <f t="shared" si="1113"/>
        <v>0</v>
      </c>
      <c r="P3915" s="52" t="str">
        <f t="shared" si="1114"/>
        <v>BOOKING.COM</v>
      </c>
      <c r="Q3915" s="52" t="str">
        <f t="shared" si="1115"/>
        <v>*JBS HOTELS</v>
      </c>
      <c r="R3915" s="52" t="str">
        <f t="shared" si="1116"/>
        <v>TOERKOOP REISBURO DE VEER</v>
      </c>
    </row>
    <row r="3916" spans="1:18" ht="15" customHeight="1">
      <c r="A3916" t="str">
        <f t="shared" si="1099"/>
        <v>JAPANWALA, SAAID</v>
      </c>
      <c r="B3916" t="str">
        <f t="shared" si="1100"/>
        <v>806-173018</v>
      </c>
      <c r="C3916">
        <f t="shared" si="1101"/>
        <v>93155045</v>
      </c>
      <c r="D3916" t="str">
        <f t="shared" si="1102"/>
        <v>Checked Out</v>
      </c>
      <c r="E3916" t="str">
        <f t="shared" si="1103"/>
        <v>CRS</v>
      </c>
      <c r="F3916" t="str">
        <f t="shared" si="1104"/>
        <v>RACK</v>
      </c>
      <c r="G3916" t="str">
        <f t="shared" si="1105"/>
        <v>SBK</v>
      </c>
      <c r="H3916">
        <f t="shared" si="1106"/>
        <v>105</v>
      </c>
      <c r="I3916">
        <f t="shared" si="1107"/>
        <v>42591</v>
      </c>
      <c r="J3916">
        <f t="shared" si="1108"/>
        <v>42595</v>
      </c>
      <c r="K3916" t="str">
        <f t="shared" si="1109"/>
        <v>NQQ1</v>
      </c>
      <c r="L3916">
        <f t="shared" si="1110"/>
        <v>115</v>
      </c>
      <c r="M3916">
        <f t="shared" si="1111"/>
        <v>4</v>
      </c>
      <c r="N3916">
        <f t="shared" si="1112"/>
        <v>0</v>
      </c>
      <c r="O3916">
        <f t="shared" si="1113"/>
        <v>0</v>
      </c>
      <c r="P3916" s="52" t="str">
        <f t="shared" si="1114"/>
        <v>BOOKING.COM</v>
      </c>
      <c r="Q3916" s="52" t="str">
        <f t="shared" si="1115"/>
        <v>*JBS HOTELS</v>
      </c>
      <c r="R3916" s="52" t="str">
        <f t="shared" si="1116"/>
        <v>TOERKOOP REISBURO DE VEER</v>
      </c>
    </row>
    <row r="3917" spans="1:18" ht="15" customHeight="1">
      <c r="A3917" t="str">
        <f t="shared" si="1099"/>
        <v>JAPANWALA, SAAID</v>
      </c>
      <c r="B3917" t="str">
        <f t="shared" si="1100"/>
        <v>806-173018</v>
      </c>
      <c r="C3917">
        <f t="shared" si="1101"/>
        <v>93155045</v>
      </c>
      <c r="D3917" t="str">
        <f t="shared" si="1102"/>
        <v>Checked Out</v>
      </c>
      <c r="E3917" t="str">
        <f t="shared" si="1103"/>
        <v>CRS</v>
      </c>
      <c r="F3917" t="str">
        <f t="shared" si="1104"/>
        <v>RACK</v>
      </c>
      <c r="G3917" t="str">
        <f t="shared" si="1105"/>
        <v>SBK</v>
      </c>
      <c r="H3917">
        <f t="shared" si="1106"/>
        <v>105</v>
      </c>
      <c r="I3917">
        <f t="shared" si="1107"/>
        <v>42591</v>
      </c>
      <c r="J3917">
        <f t="shared" si="1108"/>
        <v>42595</v>
      </c>
      <c r="K3917" t="str">
        <f t="shared" si="1109"/>
        <v>NQQ1</v>
      </c>
      <c r="L3917">
        <f t="shared" si="1110"/>
        <v>115</v>
      </c>
      <c r="M3917">
        <f t="shared" si="1111"/>
        <v>4</v>
      </c>
      <c r="N3917">
        <f t="shared" si="1112"/>
        <v>0</v>
      </c>
      <c r="O3917">
        <f t="shared" si="1113"/>
        <v>0</v>
      </c>
      <c r="P3917" s="52" t="str">
        <f t="shared" si="1114"/>
        <v>BOOKING.COM</v>
      </c>
      <c r="Q3917" s="52" t="str">
        <f t="shared" si="1115"/>
        <v>*JBS HOTELS</v>
      </c>
      <c r="R3917" s="52" t="str">
        <f t="shared" si="1116"/>
        <v>TOERKOOP REISBURO DE VEER</v>
      </c>
    </row>
    <row r="3918" spans="1:18" ht="15" customHeight="1">
      <c r="A3918" t="str">
        <f t="shared" si="1099"/>
        <v>JAPANWALA, SAAID</v>
      </c>
      <c r="B3918" t="str">
        <f t="shared" si="1100"/>
        <v>806-173018</v>
      </c>
      <c r="C3918">
        <f t="shared" si="1101"/>
        <v>93155045</v>
      </c>
      <c r="D3918" t="str">
        <f t="shared" si="1102"/>
        <v>Checked Out</v>
      </c>
      <c r="E3918" t="str">
        <f t="shared" si="1103"/>
        <v>CRS</v>
      </c>
      <c r="F3918" t="str">
        <f t="shared" si="1104"/>
        <v>RACK</v>
      </c>
      <c r="G3918" t="str">
        <f t="shared" si="1105"/>
        <v>SBK</v>
      </c>
      <c r="H3918">
        <f t="shared" si="1106"/>
        <v>105</v>
      </c>
      <c r="I3918">
        <f t="shared" si="1107"/>
        <v>42591</v>
      </c>
      <c r="J3918">
        <f t="shared" si="1108"/>
        <v>42595</v>
      </c>
      <c r="K3918" t="str">
        <f t="shared" si="1109"/>
        <v>NQQ1</v>
      </c>
      <c r="L3918">
        <f t="shared" si="1110"/>
        <v>115</v>
      </c>
      <c r="M3918">
        <f t="shared" si="1111"/>
        <v>4</v>
      </c>
      <c r="N3918">
        <f t="shared" si="1112"/>
        <v>0</v>
      </c>
      <c r="O3918">
        <f t="shared" si="1113"/>
        <v>0</v>
      </c>
      <c r="P3918" s="52" t="str">
        <f t="shared" si="1114"/>
        <v>BOOKING.COM</v>
      </c>
      <c r="Q3918" s="52" t="str">
        <f t="shared" si="1115"/>
        <v>*JBS HOTELS</v>
      </c>
      <c r="R3918" s="52" t="str">
        <f t="shared" si="1116"/>
        <v>TOERKOOP REISBURO DE VEER</v>
      </c>
    </row>
    <row r="3919" spans="1:18" ht="15" customHeight="1">
      <c r="A3919" t="str">
        <f t="shared" si="1099"/>
        <v>JAPANWALA, SAAID</v>
      </c>
      <c r="B3919" t="str">
        <f t="shared" si="1100"/>
        <v>806-173018</v>
      </c>
      <c r="C3919">
        <f t="shared" si="1101"/>
        <v>93155045</v>
      </c>
      <c r="D3919" t="str">
        <f t="shared" si="1102"/>
        <v>Checked Out</v>
      </c>
      <c r="E3919" t="str">
        <f t="shared" si="1103"/>
        <v>CRS</v>
      </c>
      <c r="F3919" t="str">
        <f t="shared" si="1104"/>
        <v>RACK</v>
      </c>
      <c r="G3919" t="str">
        <f t="shared" si="1105"/>
        <v>SBK</v>
      </c>
      <c r="H3919">
        <f t="shared" si="1106"/>
        <v>105</v>
      </c>
      <c r="I3919">
        <f t="shared" si="1107"/>
        <v>42591</v>
      </c>
      <c r="J3919">
        <f t="shared" si="1108"/>
        <v>42595</v>
      </c>
      <c r="K3919" t="str">
        <f t="shared" si="1109"/>
        <v>NQQ1</v>
      </c>
      <c r="L3919">
        <f t="shared" si="1110"/>
        <v>115</v>
      </c>
      <c r="M3919">
        <f t="shared" si="1111"/>
        <v>4</v>
      </c>
      <c r="N3919">
        <f t="shared" si="1112"/>
        <v>0</v>
      </c>
      <c r="O3919">
        <f t="shared" si="1113"/>
        <v>0</v>
      </c>
      <c r="P3919" s="52" t="str">
        <f t="shared" si="1114"/>
        <v>BOOKING.COM</v>
      </c>
      <c r="Q3919" s="52" t="str">
        <f t="shared" si="1115"/>
        <v>*JBS HOTELS</v>
      </c>
      <c r="R3919" s="52" t="str">
        <f t="shared" si="1116"/>
        <v>TOERKOOP REISBURO DE VEER</v>
      </c>
    </row>
    <row r="3920" spans="1:18" ht="15" customHeight="1">
      <c r="A3920" t="str">
        <f t="shared" si="1099"/>
        <v>JAPANWALA, SAAID</v>
      </c>
      <c r="B3920" t="str">
        <f t="shared" si="1100"/>
        <v>806-173018</v>
      </c>
      <c r="C3920">
        <f t="shared" si="1101"/>
        <v>93155045</v>
      </c>
      <c r="D3920" t="str">
        <f t="shared" si="1102"/>
        <v>Checked Out</v>
      </c>
      <c r="E3920" t="str">
        <f t="shared" si="1103"/>
        <v>CRS</v>
      </c>
      <c r="F3920" t="str">
        <f t="shared" si="1104"/>
        <v>RACK</v>
      </c>
      <c r="G3920" t="str">
        <f t="shared" si="1105"/>
        <v>SBK</v>
      </c>
      <c r="H3920">
        <f t="shared" si="1106"/>
        <v>105</v>
      </c>
      <c r="I3920">
        <f t="shared" si="1107"/>
        <v>42591</v>
      </c>
      <c r="J3920">
        <f t="shared" si="1108"/>
        <v>42595</v>
      </c>
      <c r="K3920" t="str">
        <f t="shared" si="1109"/>
        <v>NQQ1</v>
      </c>
      <c r="L3920">
        <f t="shared" si="1110"/>
        <v>115</v>
      </c>
      <c r="M3920">
        <f t="shared" si="1111"/>
        <v>4</v>
      </c>
      <c r="N3920">
        <f t="shared" si="1112"/>
        <v>0</v>
      </c>
      <c r="O3920">
        <f t="shared" si="1113"/>
        <v>0</v>
      </c>
      <c r="P3920" s="52" t="str">
        <f t="shared" si="1114"/>
        <v>BOOKING.COM</v>
      </c>
      <c r="Q3920" s="52" t="str">
        <f t="shared" si="1115"/>
        <v>*JBS HOTELS</v>
      </c>
      <c r="R3920" s="52" t="str">
        <f t="shared" si="1116"/>
        <v>TOERKOOP REISBURO DE VEER</v>
      </c>
    </row>
    <row r="3921" spans="1:18" ht="15" customHeight="1">
      <c r="A3921" t="str">
        <f t="shared" si="1099"/>
        <v>JAPANWALA, SAAID</v>
      </c>
      <c r="B3921" t="str">
        <f t="shared" si="1100"/>
        <v>806-173018</v>
      </c>
      <c r="C3921">
        <f t="shared" si="1101"/>
        <v>93155045</v>
      </c>
      <c r="D3921" t="str">
        <f t="shared" si="1102"/>
        <v>Checked Out</v>
      </c>
      <c r="E3921" t="str">
        <f t="shared" si="1103"/>
        <v>CRS</v>
      </c>
      <c r="F3921" t="str">
        <f t="shared" si="1104"/>
        <v>RACK</v>
      </c>
      <c r="G3921" t="str">
        <f t="shared" si="1105"/>
        <v>SBK</v>
      </c>
      <c r="H3921">
        <f t="shared" si="1106"/>
        <v>105</v>
      </c>
      <c r="I3921">
        <f t="shared" si="1107"/>
        <v>42591</v>
      </c>
      <c r="J3921">
        <f t="shared" si="1108"/>
        <v>42595</v>
      </c>
      <c r="K3921" t="str">
        <f t="shared" si="1109"/>
        <v>NQQ1</v>
      </c>
      <c r="L3921">
        <f t="shared" si="1110"/>
        <v>115</v>
      </c>
      <c r="M3921">
        <f t="shared" si="1111"/>
        <v>4</v>
      </c>
      <c r="N3921">
        <f t="shared" si="1112"/>
        <v>0</v>
      </c>
      <c r="O3921">
        <f t="shared" si="1113"/>
        <v>0</v>
      </c>
      <c r="P3921" s="52" t="str">
        <f t="shared" si="1114"/>
        <v>BOOKING.COM</v>
      </c>
      <c r="Q3921" s="52" t="str">
        <f t="shared" si="1115"/>
        <v>*JBS HOTELS</v>
      </c>
      <c r="R3921" s="52" t="str">
        <f t="shared" si="1116"/>
        <v>TOERKOOP REISBURO DE VEER</v>
      </c>
    </row>
    <row r="3922" spans="1:18" ht="15" customHeight="1">
      <c r="A3922" t="str">
        <f t="shared" si="1099"/>
        <v>JAPANWALA, SAAID</v>
      </c>
      <c r="B3922" t="str">
        <f t="shared" si="1100"/>
        <v>806-173018</v>
      </c>
      <c r="C3922">
        <f t="shared" si="1101"/>
        <v>93155045</v>
      </c>
      <c r="D3922" t="str">
        <f t="shared" si="1102"/>
        <v>Checked Out</v>
      </c>
      <c r="E3922" t="str">
        <f t="shared" si="1103"/>
        <v>CRS</v>
      </c>
      <c r="F3922" t="str">
        <f t="shared" si="1104"/>
        <v>RACK</v>
      </c>
      <c r="G3922" t="str">
        <f t="shared" si="1105"/>
        <v>SBK</v>
      </c>
      <c r="H3922">
        <f t="shared" si="1106"/>
        <v>105</v>
      </c>
      <c r="I3922">
        <f t="shared" si="1107"/>
        <v>42591</v>
      </c>
      <c r="J3922">
        <f t="shared" si="1108"/>
        <v>42595</v>
      </c>
      <c r="K3922" t="str">
        <f t="shared" si="1109"/>
        <v>NQQ1</v>
      </c>
      <c r="L3922">
        <f t="shared" si="1110"/>
        <v>115</v>
      </c>
      <c r="M3922">
        <f t="shared" si="1111"/>
        <v>4</v>
      </c>
      <c r="N3922">
        <f t="shared" si="1112"/>
        <v>0</v>
      </c>
      <c r="O3922">
        <f t="shared" si="1113"/>
        <v>0</v>
      </c>
      <c r="P3922" s="52" t="str">
        <f t="shared" si="1114"/>
        <v>BOOKING.COM</v>
      </c>
      <c r="Q3922" s="52" t="str">
        <f t="shared" si="1115"/>
        <v>*JBS HOTELS</v>
      </c>
      <c r="R3922" s="52" t="str">
        <f t="shared" si="1116"/>
        <v>TOERKOOP REISBURO DE VEER</v>
      </c>
    </row>
    <row r="3923" spans="1:18" ht="15" customHeight="1">
      <c r="A3923" t="str">
        <f t="shared" si="1099"/>
        <v>JAPANWALA, SAAID</v>
      </c>
      <c r="B3923" t="str">
        <f t="shared" si="1100"/>
        <v>806-173018</v>
      </c>
      <c r="C3923">
        <f t="shared" si="1101"/>
        <v>93155045</v>
      </c>
      <c r="D3923" t="str">
        <f t="shared" si="1102"/>
        <v>Checked Out</v>
      </c>
      <c r="E3923" t="str">
        <f t="shared" si="1103"/>
        <v>CRS</v>
      </c>
      <c r="F3923" t="str">
        <f t="shared" si="1104"/>
        <v>RACK</v>
      </c>
      <c r="G3923" t="str">
        <f t="shared" si="1105"/>
        <v>SBK</v>
      </c>
      <c r="H3923">
        <f t="shared" si="1106"/>
        <v>105</v>
      </c>
      <c r="I3923">
        <f t="shared" si="1107"/>
        <v>42591</v>
      </c>
      <c r="J3923">
        <f t="shared" si="1108"/>
        <v>42595</v>
      </c>
      <c r="K3923" t="str">
        <f t="shared" si="1109"/>
        <v>NQQ1</v>
      </c>
      <c r="L3923">
        <f t="shared" si="1110"/>
        <v>115</v>
      </c>
      <c r="M3923">
        <f t="shared" si="1111"/>
        <v>4</v>
      </c>
      <c r="N3923">
        <f t="shared" si="1112"/>
        <v>0</v>
      </c>
      <c r="O3923">
        <f t="shared" si="1113"/>
        <v>0</v>
      </c>
      <c r="P3923" s="52" t="str">
        <f t="shared" si="1114"/>
        <v>BOOKING.COM</v>
      </c>
      <c r="Q3923" s="52" t="str">
        <f t="shared" si="1115"/>
        <v>*JBS HOTELS</v>
      </c>
      <c r="R3923" s="52" t="str">
        <f t="shared" si="1116"/>
        <v>TOERKOOP REISBURO DE VEER</v>
      </c>
    </row>
    <row r="3924" spans="1:18" ht="15" customHeight="1">
      <c r="A3924" t="str">
        <f t="shared" si="1099"/>
        <v>JAPANWALA, SAAID</v>
      </c>
      <c r="B3924" t="str">
        <f t="shared" si="1100"/>
        <v>806-173018</v>
      </c>
      <c r="C3924">
        <f t="shared" si="1101"/>
        <v>93155045</v>
      </c>
      <c r="D3924" t="str">
        <f t="shared" si="1102"/>
        <v>Checked Out</v>
      </c>
      <c r="E3924" t="str">
        <f t="shared" si="1103"/>
        <v>CRS</v>
      </c>
      <c r="F3924" t="str">
        <f t="shared" si="1104"/>
        <v>RACK</v>
      </c>
      <c r="G3924" t="str">
        <f t="shared" si="1105"/>
        <v>SBK</v>
      </c>
      <c r="H3924">
        <f t="shared" si="1106"/>
        <v>105</v>
      </c>
      <c r="I3924">
        <f t="shared" si="1107"/>
        <v>42591</v>
      </c>
      <c r="J3924">
        <f t="shared" si="1108"/>
        <v>42595</v>
      </c>
      <c r="K3924" t="str">
        <f t="shared" si="1109"/>
        <v>NQQ1</v>
      </c>
      <c r="L3924">
        <f t="shared" si="1110"/>
        <v>115</v>
      </c>
      <c r="M3924">
        <f t="shared" si="1111"/>
        <v>4</v>
      </c>
      <c r="N3924">
        <f t="shared" si="1112"/>
        <v>0</v>
      </c>
      <c r="O3924">
        <f t="shared" si="1113"/>
        <v>0</v>
      </c>
      <c r="P3924" s="52" t="str">
        <f t="shared" si="1114"/>
        <v>BOOKING.COM</v>
      </c>
      <c r="Q3924" s="52" t="str">
        <f t="shared" si="1115"/>
        <v>*JBS HOTELS</v>
      </c>
      <c r="R3924" s="52" t="str">
        <f t="shared" si="1116"/>
        <v>TOERKOOP REISBURO DE VEER</v>
      </c>
    </row>
    <row r="3925" spans="1:18" ht="15" customHeight="1">
      <c r="A3925" t="str">
        <f t="shared" si="1099"/>
        <v>JAPANWALA, SAAID</v>
      </c>
      <c r="B3925" t="str">
        <f t="shared" si="1100"/>
        <v>806-173018</v>
      </c>
      <c r="C3925">
        <f t="shared" si="1101"/>
        <v>93155045</v>
      </c>
      <c r="D3925" t="str">
        <f t="shared" si="1102"/>
        <v>Checked Out</v>
      </c>
      <c r="E3925" t="str">
        <f t="shared" si="1103"/>
        <v>CRS</v>
      </c>
      <c r="F3925" t="str">
        <f t="shared" si="1104"/>
        <v>RACK</v>
      </c>
      <c r="G3925" t="str">
        <f t="shared" si="1105"/>
        <v>SBK</v>
      </c>
      <c r="H3925">
        <f t="shared" si="1106"/>
        <v>105</v>
      </c>
      <c r="I3925">
        <f t="shared" si="1107"/>
        <v>42591</v>
      </c>
      <c r="J3925">
        <f t="shared" si="1108"/>
        <v>42595</v>
      </c>
      <c r="K3925" t="str">
        <f t="shared" si="1109"/>
        <v>NQQ1</v>
      </c>
      <c r="L3925">
        <f t="shared" si="1110"/>
        <v>115</v>
      </c>
      <c r="M3925">
        <f t="shared" si="1111"/>
        <v>4</v>
      </c>
      <c r="N3925">
        <f t="shared" si="1112"/>
        <v>0</v>
      </c>
      <c r="O3925">
        <f t="shared" si="1113"/>
        <v>0</v>
      </c>
      <c r="P3925" s="52" t="str">
        <f t="shared" si="1114"/>
        <v>BOOKING.COM</v>
      </c>
      <c r="Q3925" s="52" t="str">
        <f t="shared" si="1115"/>
        <v>*JBS HOTELS</v>
      </c>
      <c r="R3925" s="52" t="str">
        <f t="shared" si="1116"/>
        <v>TOERKOOP REISBURO DE VEER</v>
      </c>
    </row>
    <row r="3926" spans="1:18" ht="15" customHeight="1">
      <c r="A3926" t="str">
        <f t="shared" si="1099"/>
        <v>JAPANWALA, SAAID</v>
      </c>
      <c r="B3926" t="str">
        <f t="shared" si="1100"/>
        <v>806-173018</v>
      </c>
      <c r="C3926">
        <f t="shared" si="1101"/>
        <v>93155045</v>
      </c>
      <c r="D3926" t="str">
        <f t="shared" si="1102"/>
        <v>Checked Out</v>
      </c>
      <c r="E3926" t="str">
        <f t="shared" si="1103"/>
        <v>CRS</v>
      </c>
      <c r="F3926" t="str">
        <f t="shared" si="1104"/>
        <v>RACK</v>
      </c>
      <c r="G3926" t="str">
        <f t="shared" si="1105"/>
        <v>SBK</v>
      </c>
      <c r="H3926">
        <f t="shared" si="1106"/>
        <v>105</v>
      </c>
      <c r="I3926">
        <f t="shared" si="1107"/>
        <v>42591</v>
      </c>
      <c r="J3926">
        <f t="shared" si="1108"/>
        <v>42595</v>
      </c>
      <c r="K3926" t="str">
        <f t="shared" si="1109"/>
        <v>NQQ1</v>
      </c>
      <c r="L3926">
        <f t="shared" si="1110"/>
        <v>115</v>
      </c>
      <c r="M3926">
        <f t="shared" si="1111"/>
        <v>4</v>
      </c>
      <c r="N3926">
        <f t="shared" si="1112"/>
        <v>0</v>
      </c>
      <c r="O3926">
        <f t="shared" si="1113"/>
        <v>0</v>
      </c>
      <c r="P3926" s="52" t="str">
        <f t="shared" si="1114"/>
        <v>BOOKING.COM</v>
      </c>
      <c r="Q3926" s="52" t="str">
        <f t="shared" si="1115"/>
        <v>*JBS HOTELS</v>
      </c>
      <c r="R3926" s="52" t="str">
        <f t="shared" si="1116"/>
        <v>TOERKOOP REISBURO DE VEER</v>
      </c>
    </row>
    <row r="3927" spans="1:18" ht="15" customHeight="1">
      <c r="A3927" t="str">
        <f t="shared" si="1099"/>
        <v>JAPANWALA, SAAID</v>
      </c>
      <c r="B3927" t="str">
        <f t="shared" si="1100"/>
        <v>806-173018</v>
      </c>
      <c r="C3927">
        <f t="shared" si="1101"/>
        <v>93155045</v>
      </c>
      <c r="D3927" t="str">
        <f t="shared" si="1102"/>
        <v>Checked Out</v>
      </c>
      <c r="E3927" t="str">
        <f t="shared" si="1103"/>
        <v>CRS</v>
      </c>
      <c r="F3927" t="str">
        <f t="shared" si="1104"/>
        <v>RACK</v>
      </c>
      <c r="G3927" t="str">
        <f t="shared" si="1105"/>
        <v>SBK</v>
      </c>
      <c r="H3927">
        <f t="shared" si="1106"/>
        <v>105</v>
      </c>
      <c r="I3927">
        <f t="shared" si="1107"/>
        <v>42591</v>
      </c>
      <c r="J3927">
        <f t="shared" si="1108"/>
        <v>42595</v>
      </c>
      <c r="K3927" t="str">
        <f t="shared" si="1109"/>
        <v>NQQ1</v>
      </c>
      <c r="L3927">
        <f t="shared" si="1110"/>
        <v>115</v>
      </c>
      <c r="M3927">
        <f t="shared" si="1111"/>
        <v>4</v>
      </c>
      <c r="N3927">
        <f t="shared" si="1112"/>
        <v>0</v>
      </c>
      <c r="O3927">
        <f t="shared" si="1113"/>
        <v>0</v>
      </c>
      <c r="P3927" s="52" t="str">
        <f t="shared" si="1114"/>
        <v>BOOKING.COM</v>
      </c>
      <c r="Q3927" s="52" t="str">
        <f t="shared" si="1115"/>
        <v>*JBS HOTELS</v>
      </c>
      <c r="R3927" s="52" t="str">
        <f t="shared" si="1116"/>
        <v>TOERKOOP REISBURO DE VEER</v>
      </c>
    </row>
    <row r="3928" spans="1:18" ht="15" customHeight="1">
      <c r="A3928" t="str">
        <f t="shared" si="1099"/>
        <v>JAPANWALA, SAAID</v>
      </c>
      <c r="B3928" t="str">
        <f t="shared" si="1100"/>
        <v>806-173018</v>
      </c>
      <c r="C3928">
        <f t="shared" si="1101"/>
        <v>93155045</v>
      </c>
      <c r="D3928" t="str">
        <f t="shared" si="1102"/>
        <v>Checked Out</v>
      </c>
      <c r="E3928" t="str">
        <f t="shared" si="1103"/>
        <v>CRS</v>
      </c>
      <c r="F3928" t="str">
        <f t="shared" si="1104"/>
        <v>RACK</v>
      </c>
      <c r="G3928" t="str">
        <f t="shared" si="1105"/>
        <v>SBK</v>
      </c>
      <c r="H3928">
        <f t="shared" si="1106"/>
        <v>105</v>
      </c>
      <c r="I3928">
        <f t="shared" si="1107"/>
        <v>42591</v>
      </c>
      <c r="J3928">
        <f t="shared" si="1108"/>
        <v>42595</v>
      </c>
      <c r="K3928" t="str">
        <f t="shared" si="1109"/>
        <v>NQQ1</v>
      </c>
      <c r="L3928">
        <f t="shared" si="1110"/>
        <v>115</v>
      </c>
      <c r="M3928">
        <f t="shared" si="1111"/>
        <v>4</v>
      </c>
      <c r="N3928">
        <f t="shared" si="1112"/>
        <v>0</v>
      </c>
      <c r="O3928">
        <f t="shared" si="1113"/>
        <v>0</v>
      </c>
      <c r="P3928" s="52" t="str">
        <f t="shared" si="1114"/>
        <v>BOOKING.COM</v>
      </c>
      <c r="Q3928" s="52" t="str">
        <f t="shared" si="1115"/>
        <v>*JBS HOTELS</v>
      </c>
      <c r="R3928" s="52" t="str">
        <f t="shared" si="1116"/>
        <v>TOERKOOP REISBURO DE VEER</v>
      </c>
    </row>
    <row r="3929" spans="1:18" ht="15" customHeight="1">
      <c r="A3929" t="str">
        <f t="shared" si="1099"/>
        <v>JAPANWALA, SAAID</v>
      </c>
      <c r="B3929" t="str">
        <f t="shared" si="1100"/>
        <v>806-173018</v>
      </c>
      <c r="C3929">
        <f t="shared" si="1101"/>
        <v>93155045</v>
      </c>
      <c r="D3929" t="str">
        <f t="shared" si="1102"/>
        <v>Checked Out</v>
      </c>
      <c r="E3929" t="str">
        <f t="shared" si="1103"/>
        <v>CRS</v>
      </c>
      <c r="F3929" t="str">
        <f t="shared" si="1104"/>
        <v>RACK</v>
      </c>
      <c r="G3929" t="str">
        <f t="shared" si="1105"/>
        <v>SBK</v>
      </c>
      <c r="H3929">
        <f t="shared" si="1106"/>
        <v>105</v>
      </c>
      <c r="I3929">
        <f t="shared" si="1107"/>
        <v>42591</v>
      </c>
      <c r="J3929">
        <f t="shared" si="1108"/>
        <v>42595</v>
      </c>
      <c r="K3929" t="str">
        <f t="shared" si="1109"/>
        <v>NQQ1</v>
      </c>
      <c r="L3929">
        <f t="shared" si="1110"/>
        <v>115</v>
      </c>
      <c r="M3929">
        <f t="shared" si="1111"/>
        <v>4</v>
      </c>
      <c r="N3929">
        <f t="shared" si="1112"/>
        <v>0</v>
      </c>
      <c r="O3929">
        <f t="shared" si="1113"/>
        <v>0</v>
      </c>
      <c r="P3929" s="52" t="str">
        <f t="shared" si="1114"/>
        <v>BOOKING.COM</v>
      </c>
      <c r="Q3929" s="52" t="str">
        <f t="shared" si="1115"/>
        <v>*JBS HOTELS</v>
      </c>
      <c r="R3929" s="52" t="str">
        <f t="shared" si="1116"/>
        <v>TOERKOOP REISBURO DE VEER</v>
      </c>
    </row>
    <row r="3930" spans="1:18" ht="15" customHeight="1">
      <c r="A3930" t="str">
        <f t="shared" si="1099"/>
        <v>JAPANWALA, SAAID</v>
      </c>
      <c r="B3930" t="str">
        <f t="shared" si="1100"/>
        <v>806-173018</v>
      </c>
      <c r="C3930">
        <f t="shared" si="1101"/>
        <v>93155045</v>
      </c>
      <c r="D3930" t="str">
        <f t="shared" si="1102"/>
        <v>Checked Out</v>
      </c>
      <c r="E3930" t="str">
        <f t="shared" si="1103"/>
        <v>CRS</v>
      </c>
      <c r="F3930" t="str">
        <f t="shared" si="1104"/>
        <v>RACK</v>
      </c>
      <c r="G3930" t="str">
        <f t="shared" si="1105"/>
        <v>SBK</v>
      </c>
      <c r="H3930">
        <f t="shared" si="1106"/>
        <v>105</v>
      </c>
      <c r="I3930">
        <f t="shared" si="1107"/>
        <v>42591</v>
      </c>
      <c r="J3930">
        <f t="shared" si="1108"/>
        <v>42595</v>
      </c>
      <c r="K3930" t="str">
        <f t="shared" si="1109"/>
        <v>NQQ1</v>
      </c>
      <c r="L3930">
        <f t="shared" si="1110"/>
        <v>115</v>
      </c>
      <c r="M3930">
        <f t="shared" si="1111"/>
        <v>4</v>
      </c>
      <c r="N3930">
        <f t="shared" si="1112"/>
        <v>0</v>
      </c>
      <c r="O3930">
        <f t="shared" si="1113"/>
        <v>0</v>
      </c>
      <c r="P3930" s="52" t="str">
        <f t="shared" si="1114"/>
        <v>BOOKING.COM</v>
      </c>
      <c r="Q3930" s="52" t="str">
        <f t="shared" si="1115"/>
        <v>*JBS HOTELS</v>
      </c>
      <c r="R3930" s="52" t="str">
        <f t="shared" si="1116"/>
        <v>TOERKOOP REISBURO DE VEER</v>
      </c>
    </row>
    <row r="3931" spans="1:18" ht="15" customHeight="1">
      <c r="A3931" t="str">
        <f t="shared" si="1099"/>
        <v>JAPANWALA, SAAID</v>
      </c>
      <c r="B3931" t="str">
        <f t="shared" si="1100"/>
        <v>806-173018</v>
      </c>
      <c r="C3931">
        <f t="shared" si="1101"/>
        <v>93155045</v>
      </c>
      <c r="D3931" t="str">
        <f t="shared" si="1102"/>
        <v>Checked Out</v>
      </c>
      <c r="E3931" t="str">
        <f t="shared" si="1103"/>
        <v>CRS</v>
      </c>
      <c r="F3931" t="str">
        <f t="shared" si="1104"/>
        <v>RACK</v>
      </c>
      <c r="G3931" t="str">
        <f t="shared" si="1105"/>
        <v>SBK</v>
      </c>
      <c r="H3931">
        <f t="shared" si="1106"/>
        <v>105</v>
      </c>
      <c r="I3931">
        <f t="shared" si="1107"/>
        <v>42591</v>
      </c>
      <c r="J3931">
        <f t="shared" si="1108"/>
        <v>42595</v>
      </c>
      <c r="K3931" t="str">
        <f t="shared" si="1109"/>
        <v>NQQ1</v>
      </c>
      <c r="L3931">
        <f t="shared" si="1110"/>
        <v>115</v>
      </c>
      <c r="M3931">
        <f t="shared" si="1111"/>
        <v>4</v>
      </c>
      <c r="N3931">
        <f t="shared" si="1112"/>
        <v>0</v>
      </c>
      <c r="O3931">
        <f t="shared" si="1113"/>
        <v>0</v>
      </c>
      <c r="P3931" s="52" t="str">
        <f t="shared" si="1114"/>
        <v>BOOKING.COM</v>
      </c>
      <c r="Q3931" s="52" t="str">
        <f t="shared" si="1115"/>
        <v>*JBS HOTELS</v>
      </c>
      <c r="R3931" s="52" t="str">
        <f t="shared" si="1116"/>
        <v>TOERKOOP REISBURO DE VEER</v>
      </c>
    </row>
    <row r="3932" spans="1:18" ht="15" customHeight="1">
      <c r="A3932" t="str">
        <f t="shared" si="1099"/>
        <v>JAPANWALA, SAAID</v>
      </c>
      <c r="B3932" t="str">
        <f t="shared" si="1100"/>
        <v>806-173018</v>
      </c>
      <c r="C3932">
        <f t="shared" si="1101"/>
        <v>93155045</v>
      </c>
      <c r="D3932" t="str">
        <f t="shared" si="1102"/>
        <v>Checked Out</v>
      </c>
      <c r="E3932" t="str">
        <f t="shared" si="1103"/>
        <v>CRS</v>
      </c>
      <c r="F3932" t="str">
        <f t="shared" si="1104"/>
        <v>RACK</v>
      </c>
      <c r="G3932" t="str">
        <f t="shared" si="1105"/>
        <v>SBK</v>
      </c>
      <c r="H3932">
        <f t="shared" si="1106"/>
        <v>105</v>
      </c>
      <c r="I3932">
        <f t="shared" si="1107"/>
        <v>42591</v>
      </c>
      <c r="J3932">
        <f t="shared" si="1108"/>
        <v>42595</v>
      </c>
      <c r="K3932" t="str">
        <f t="shared" si="1109"/>
        <v>NQQ1</v>
      </c>
      <c r="L3932">
        <f t="shared" si="1110"/>
        <v>115</v>
      </c>
      <c r="M3932">
        <f t="shared" si="1111"/>
        <v>4</v>
      </c>
      <c r="N3932">
        <f t="shared" si="1112"/>
        <v>0</v>
      </c>
      <c r="O3932">
        <f t="shared" si="1113"/>
        <v>0</v>
      </c>
      <c r="P3932" s="52" t="str">
        <f t="shared" si="1114"/>
        <v>BOOKING.COM</v>
      </c>
      <c r="Q3932" s="52" t="str">
        <f t="shared" si="1115"/>
        <v>*JBS HOTELS</v>
      </c>
      <c r="R3932" s="52" t="str">
        <f t="shared" si="1116"/>
        <v>TOERKOOP REISBURO DE VEER</v>
      </c>
    </row>
    <row r="3933" spans="1:18" ht="15" customHeight="1">
      <c r="A3933" t="str">
        <f t="shared" ref="A3933:A3996" si="1117">A3932</f>
        <v>JAPANWALA, SAAID</v>
      </c>
      <c r="B3933" t="str">
        <f t="shared" ref="B3933:B3996" si="1118">B3932</f>
        <v>806-173018</v>
      </c>
      <c r="C3933">
        <f t="shared" ref="C3933:C3996" si="1119">C3932</f>
        <v>93155045</v>
      </c>
      <c r="D3933" t="str">
        <f t="shared" ref="D3933:D3996" si="1120">D3932</f>
        <v>Checked Out</v>
      </c>
      <c r="E3933" t="str">
        <f t="shared" ref="E3933:E3996" si="1121">E3932</f>
        <v>CRS</v>
      </c>
      <c r="F3933" t="str">
        <f t="shared" ref="F3933:F3996" si="1122">F3932</f>
        <v>RACK</v>
      </c>
      <c r="G3933" t="str">
        <f t="shared" ref="G3933:G3996" si="1123">G3932</f>
        <v>SBK</v>
      </c>
      <c r="H3933">
        <f t="shared" ref="H3933:H3996" si="1124">H3932</f>
        <v>105</v>
      </c>
      <c r="I3933">
        <f t="shared" ref="I3933:I3996" si="1125">I3932</f>
        <v>42591</v>
      </c>
      <c r="J3933">
        <f t="shared" ref="J3933:J3996" si="1126">J3932</f>
        <v>42595</v>
      </c>
      <c r="K3933" t="str">
        <f t="shared" ref="K3933:K3996" si="1127">K3932</f>
        <v>NQQ1</v>
      </c>
      <c r="L3933">
        <f t="shared" ref="L3933:L3996" si="1128">L3932</f>
        <v>115</v>
      </c>
      <c r="M3933">
        <f t="shared" ref="M3933:M3996" si="1129">M3932</f>
        <v>4</v>
      </c>
      <c r="N3933">
        <f t="shared" ref="N3933:N3996" si="1130">N3932</f>
        <v>0</v>
      </c>
      <c r="O3933">
        <f t="shared" ref="O3933:O3996" si="1131">O3932</f>
        <v>0</v>
      </c>
      <c r="P3933" s="52" t="str">
        <f t="shared" ref="P3933:P3996" si="1132">P3932</f>
        <v>BOOKING.COM</v>
      </c>
      <c r="Q3933" s="52" t="str">
        <f t="shared" ref="Q3933:Q3996" si="1133">Q3932</f>
        <v>*JBS HOTELS</v>
      </c>
      <c r="R3933" s="52" t="str">
        <f t="shared" ref="R3933:R3996" si="1134">R3932</f>
        <v>TOERKOOP REISBURO DE VEER</v>
      </c>
    </row>
    <row r="3934" spans="1:18" ht="15" customHeight="1">
      <c r="A3934" t="str">
        <f t="shared" si="1117"/>
        <v>JAPANWALA, SAAID</v>
      </c>
      <c r="B3934" t="str">
        <f t="shared" si="1118"/>
        <v>806-173018</v>
      </c>
      <c r="C3934">
        <f t="shared" si="1119"/>
        <v>93155045</v>
      </c>
      <c r="D3934" t="str">
        <f t="shared" si="1120"/>
        <v>Checked Out</v>
      </c>
      <c r="E3934" t="str">
        <f t="shared" si="1121"/>
        <v>CRS</v>
      </c>
      <c r="F3934" t="str">
        <f t="shared" si="1122"/>
        <v>RACK</v>
      </c>
      <c r="G3934" t="str">
        <f t="shared" si="1123"/>
        <v>SBK</v>
      </c>
      <c r="H3934">
        <f t="shared" si="1124"/>
        <v>105</v>
      </c>
      <c r="I3934">
        <f t="shared" si="1125"/>
        <v>42591</v>
      </c>
      <c r="J3934">
        <f t="shared" si="1126"/>
        <v>42595</v>
      </c>
      <c r="K3934" t="str">
        <f t="shared" si="1127"/>
        <v>NQQ1</v>
      </c>
      <c r="L3934">
        <f t="shared" si="1128"/>
        <v>115</v>
      </c>
      <c r="M3934">
        <f t="shared" si="1129"/>
        <v>4</v>
      </c>
      <c r="N3934">
        <f t="shared" si="1130"/>
        <v>0</v>
      </c>
      <c r="O3934">
        <f t="shared" si="1131"/>
        <v>0</v>
      </c>
      <c r="P3934" s="52" t="str">
        <f t="shared" si="1132"/>
        <v>BOOKING.COM</v>
      </c>
      <c r="Q3934" s="52" t="str">
        <f t="shared" si="1133"/>
        <v>*JBS HOTELS</v>
      </c>
      <c r="R3934" s="52" t="str">
        <f t="shared" si="1134"/>
        <v>TOERKOOP REISBURO DE VEER</v>
      </c>
    </row>
    <row r="3935" spans="1:18" ht="15" customHeight="1">
      <c r="A3935" t="str">
        <f t="shared" si="1117"/>
        <v>JAPANWALA, SAAID</v>
      </c>
      <c r="B3935" t="str">
        <f t="shared" si="1118"/>
        <v>806-173018</v>
      </c>
      <c r="C3935">
        <f t="shared" si="1119"/>
        <v>93155045</v>
      </c>
      <c r="D3935" t="str">
        <f t="shared" si="1120"/>
        <v>Checked Out</v>
      </c>
      <c r="E3935" t="str">
        <f t="shared" si="1121"/>
        <v>CRS</v>
      </c>
      <c r="F3935" t="str">
        <f t="shared" si="1122"/>
        <v>RACK</v>
      </c>
      <c r="G3935" t="str">
        <f t="shared" si="1123"/>
        <v>SBK</v>
      </c>
      <c r="H3935">
        <f t="shared" si="1124"/>
        <v>105</v>
      </c>
      <c r="I3935">
        <f t="shared" si="1125"/>
        <v>42591</v>
      </c>
      <c r="J3935">
        <f t="shared" si="1126"/>
        <v>42595</v>
      </c>
      <c r="K3935" t="str">
        <f t="shared" si="1127"/>
        <v>NQQ1</v>
      </c>
      <c r="L3935">
        <f t="shared" si="1128"/>
        <v>115</v>
      </c>
      <c r="M3935">
        <f t="shared" si="1129"/>
        <v>4</v>
      </c>
      <c r="N3935">
        <f t="shared" si="1130"/>
        <v>0</v>
      </c>
      <c r="O3935">
        <f t="shared" si="1131"/>
        <v>0</v>
      </c>
      <c r="P3935" s="52" t="str">
        <f t="shared" si="1132"/>
        <v>BOOKING.COM</v>
      </c>
      <c r="Q3935" s="52" t="str">
        <f t="shared" si="1133"/>
        <v>*JBS HOTELS</v>
      </c>
      <c r="R3935" s="52" t="str">
        <f t="shared" si="1134"/>
        <v>TOERKOOP REISBURO DE VEER</v>
      </c>
    </row>
    <row r="3936" spans="1:18" ht="15" customHeight="1">
      <c r="A3936" t="str">
        <f t="shared" si="1117"/>
        <v>JAPANWALA, SAAID</v>
      </c>
      <c r="B3936" t="str">
        <f t="shared" si="1118"/>
        <v>806-173018</v>
      </c>
      <c r="C3936">
        <f t="shared" si="1119"/>
        <v>93155045</v>
      </c>
      <c r="D3936" t="str">
        <f t="shared" si="1120"/>
        <v>Checked Out</v>
      </c>
      <c r="E3936" t="str">
        <f t="shared" si="1121"/>
        <v>CRS</v>
      </c>
      <c r="F3936" t="str">
        <f t="shared" si="1122"/>
        <v>RACK</v>
      </c>
      <c r="G3936" t="str">
        <f t="shared" si="1123"/>
        <v>SBK</v>
      </c>
      <c r="H3936">
        <f t="shared" si="1124"/>
        <v>105</v>
      </c>
      <c r="I3936">
        <f t="shared" si="1125"/>
        <v>42591</v>
      </c>
      <c r="J3936">
        <f t="shared" si="1126"/>
        <v>42595</v>
      </c>
      <c r="K3936" t="str">
        <f t="shared" si="1127"/>
        <v>NQQ1</v>
      </c>
      <c r="L3936">
        <f t="shared" si="1128"/>
        <v>115</v>
      </c>
      <c r="M3936">
        <f t="shared" si="1129"/>
        <v>4</v>
      </c>
      <c r="N3936">
        <f t="shared" si="1130"/>
        <v>0</v>
      </c>
      <c r="O3936">
        <f t="shared" si="1131"/>
        <v>0</v>
      </c>
      <c r="P3936" s="52" t="str">
        <f t="shared" si="1132"/>
        <v>BOOKING.COM</v>
      </c>
      <c r="Q3936" s="52" t="str">
        <f t="shared" si="1133"/>
        <v>*JBS HOTELS</v>
      </c>
      <c r="R3936" s="52" t="str">
        <f t="shared" si="1134"/>
        <v>TOERKOOP REISBURO DE VEER</v>
      </c>
    </row>
    <row r="3937" spans="1:18" ht="15" customHeight="1">
      <c r="A3937" t="str">
        <f t="shared" si="1117"/>
        <v>JAPANWALA, SAAID</v>
      </c>
      <c r="B3937" t="str">
        <f t="shared" si="1118"/>
        <v>806-173018</v>
      </c>
      <c r="C3937">
        <f t="shared" si="1119"/>
        <v>93155045</v>
      </c>
      <c r="D3937" t="str">
        <f t="shared" si="1120"/>
        <v>Checked Out</v>
      </c>
      <c r="E3937" t="str">
        <f t="shared" si="1121"/>
        <v>CRS</v>
      </c>
      <c r="F3937" t="str">
        <f t="shared" si="1122"/>
        <v>RACK</v>
      </c>
      <c r="G3937" t="str">
        <f t="shared" si="1123"/>
        <v>SBK</v>
      </c>
      <c r="H3937">
        <f t="shared" si="1124"/>
        <v>105</v>
      </c>
      <c r="I3937">
        <f t="shared" si="1125"/>
        <v>42591</v>
      </c>
      <c r="J3937">
        <f t="shared" si="1126"/>
        <v>42595</v>
      </c>
      <c r="K3937" t="str">
        <f t="shared" si="1127"/>
        <v>NQQ1</v>
      </c>
      <c r="L3937">
        <f t="shared" si="1128"/>
        <v>115</v>
      </c>
      <c r="M3937">
        <f t="shared" si="1129"/>
        <v>4</v>
      </c>
      <c r="N3937">
        <f t="shared" si="1130"/>
        <v>0</v>
      </c>
      <c r="O3937">
        <f t="shared" si="1131"/>
        <v>0</v>
      </c>
      <c r="P3937" s="52" t="str">
        <f t="shared" si="1132"/>
        <v>BOOKING.COM</v>
      </c>
      <c r="Q3937" s="52" t="str">
        <f t="shared" si="1133"/>
        <v>*JBS HOTELS</v>
      </c>
      <c r="R3937" s="52" t="str">
        <f t="shared" si="1134"/>
        <v>TOERKOOP REISBURO DE VEER</v>
      </c>
    </row>
    <row r="3938" spans="1:18" ht="15" customHeight="1">
      <c r="A3938" t="str">
        <f t="shared" si="1117"/>
        <v>JAPANWALA, SAAID</v>
      </c>
      <c r="B3938" t="str">
        <f t="shared" si="1118"/>
        <v>806-173018</v>
      </c>
      <c r="C3938">
        <f t="shared" si="1119"/>
        <v>93155045</v>
      </c>
      <c r="D3938" t="str">
        <f t="shared" si="1120"/>
        <v>Checked Out</v>
      </c>
      <c r="E3938" t="str">
        <f t="shared" si="1121"/>
        <v>CRS</v>
      </c>
      <c r="F3938" t="str">
        <f t="shared" si="1122"/>
        <v>RACK</v>
      </c>
      <c r="G3938" t="str">
        <f t="shared" si="1123"/>
        <v>SBK</v>
      </c>
      <c r="H3938">
        <f t="shared" si="1124"/>
        <v>105</v>
      </c>
      <c r="I3938">
        <f t="shared" si="1125"/>
        <v>42591</v>
      </c>
      <c r="J3938">
        <f t="shared" si="1126"/>
        <v>42595</v>
      </c>
      <c r="K3938" t="str">
        <f t="shared" si="1127"/>
        <v>NQQ1</v>
      </c>
      <c r="L3938">
        <f t="shared" si="1128"/>
        <v>115</v>
      </c>
      <c r="M3938">
        <f t="shared" si="1129"/>
        <v>4</v>
      </c>
      <c r="N3938">
        <f t="shared" si="1130"/>
        <v>0</v>
      </c>
      <c r="O3938">
        <f t="shared" si="1131"/>
        <v>0</v>
      </c>
      <c r="P3938" s="52" t="str">
        <f t="shared" si="1132"/>
        <v>BOOKING.COM</v>
      </c>
      <c r="Q3938" s="52" t="str">
        <f t="shared" si="1133"/>
        <v>*JBS HOTELS</v>
      </c>
      <c r="R3938" s="52" t="str">
        <f t="shared" si="1134"/>
        <v>TOERKOOP REISBURO DE VEER</v>
      </c>
    </row>
    <row r="3939" spans="1:18" ht="15" customHeight="1">
      <c r="A3939" t="str">
        <f t="shared" si="1117"/>
        <v>JAPANWALA, SAAID</v>
      </c>
      <c r="B3939" t="str">
        <f t="shared" si="1118"/>
        <v>806-173018</v>
      </c>
      <c r="C3939">
        <f t="shared" si="1119"/>
        <v>93155045</v>
      </c>
      <c r="D3939" t="str">
        <f t="shared" si="1120"/>
        <v>Checked Out</v>
      </c>
      <c r="E3939" t="str">
        <f t="shared" si="1121"/>
        <v>CRS</v>
      </c>
      <c r="F3939" t="str">
        <f t="shared" si="1122"/>
        <v>RACK</v>
      </c>
      <c r="G3939" t="str">
        <f t="shared" si="1123"/>
        <v>SBK</v>
      </c>
      <c r="H3939">
        <f t="shared" si="1124"/>
        <v>105</v>
      </c>
      <c r="I3939">
        <f t="shared" si="1125"/>
        <v>42591</v>
      </c>
      <c r="J3939">
        <f t="shared" si="1126"/>
        <v>42595</v>
      </c>
      <c r="K3939" t="str">
        <f t="shared" si="1127"/>
        <v>NQQ1</v>
      </c>
      <c r="L3939">
        <f t="shared" si="1128"/>
        <v>115</v>
      </c>
      <c r="M3939">
        <f t="shared" si="1129"/>
        <v>4</v>
      </c>
      <c r="N3939">
        <f t="shared" si="1130"/>
        <v>0</v>
      </c>
      <c r="O3939">
        <f t="shared" si="1131"/>
        <v>0</v>
      </c>
      <c r="P3939" s="52" t="str">
        <f t="shared" si="1132"/>
        <v>BOOKING.COM</v>
      </c>
      <c r="Q3939" s="52" t="str">
        <f t="shared" si="1133"/>
        <v>*JBS HOTELS</v>
      </c>
      <c r="R3939" s="52" t="str">
        <f t="shared" si="1134"/>
        <v>TOERKOOP REISBURO DE VEER</v>
      </c>
    </row>
    <row r="3940" spans="1:18" ht="15" customHeight="1">
      <c r="A3940" t="str">
        <f t="shared" si="1117"/>
        <v>JAPANWALA, SAAID</v>
      </c>
      <c r="B3940" t="str">
        <f t="shared" si="1118"/>
        <v>806-173018</v>
      </c>
      <c r="C3940">
        <f t="shared" si="1119"/>
        <v>93155045</v>
      </c>
      <c r="D3940" t="str">
        <f t="shared" si="1120"/>
        <v>Checked Out</v>
      </c>
      <c r="E3940" t="str">
        <f t="shared" si="1121"/>
        <v>CRS</v>
      </c>
      <c r="F3940" t="str">
        <f t="shared" si="1122"/>
        <v>RACK</v>
      </c>
      <c r="G3940" t="str">
        <f t="shared" si="1123"/>
        <v>SBK</v>
      </c>
      <c r="H3940">
        <f t="shared" si="1124"/>
        <v>105</v>
      </c>
      <c r="I3940">
        <f t="shared" si="1125"/>
        <v>42591</v>
      </c>
      <c r="J3940">
        <f t="shared" si="1126"/>
        <v>42595</v>
      </c>
      <c r="K3940" t="str">
        <f t="shared" si="1127"/>
        <v>NQQ1</v>
      </c>
      <c r="L3940">
        <f t="shared" si="1128"/>
        <v>115</v>
      </c>
      <c r="M3940">
        <f t="shared" si="1129"/>
        <v>4</v>
      </c>
      <c r="N3940">
        <f t="shared" si="1130"/>
        <v>0</v>
      </c>
      <c r="O3940">
        <f t="shared" si="1131"/>
        <v>0</v>
      </c>
      <c r="P3940" s="52" t="str">
        <f t="shared" si="1132"/>
        <v>BOOKING.COM</v>
      </c>
      <c r="Q3940" s="52" t="str">
        <f t="shared" si="1133"/>
        <v>*JBS HOTELS</v>
      </c>
      <c r="R3940" s="52" t="str">
        <f t="shared" si="1134"/>
        <v>TOERKOOP REISBURO DE VEER</v>
      </c>
    </row>
    <row r="3941" spans="1:18" ht="15" customHeight="1">
      <c r="A3941" t="str">
        <f t="shared" si="1117"/>
        <v>JAPANWALA, SAAID</v>
      </c>
      <c r="B3941" t="str">
        <f t="shared" si="1118"/>
        <v>806-173018</v>
      </c>
      <c r="C3941">
        <f t="shared" si="1119"/>
        <v>93155045</v>
      </c>
      <c r="D3941" t="str">
        <f t="shared" si="1120"/>
        <v>Checked Out</v>
      </c>
      <c r="E3941" t="str">
        <f t="shared" si="1121"/>
        <v>CRS</v>
      </c>
      <c r="F3941" t="str">
        <f t="shared" si="1122"/>
        <v>RACK</v>
      </c>
      <c r="G3941" t="str">
        <f t="shared" si="1123"/>
        <v>SBK</v>
      </c>
      <c r="H3941">
        <f t="shared" si="1124"/>
        <v>105</v>
      </c>
      <c r="I3941">
        <f t="shared" si="1125"/>
        <v>42591</v>
      </c>
      <c r="J3941">
        <f t="shared" si="1126"/>
        <v>42595</v>
      </c>
      <c r="K3941" t="str">
        <f t="shared" si="1127"/>
        <v>NQQ1</v>
      </c>
      <c r="L3941">
        <f t="shared" si="1128"/>
        <v>115</v>
      </c>
      <c r="M3941">
        <f t="shared" si="1129"/>
        <v>4</v>
      </c>
      <c r="N3941">
        <f t="shared" si="1130"/>
        <v>0</v>
      </c>
      <c r="O3941">
        <f t="shared" si="1131"/>
        <v>0</v>
      </c>
      <c r="P3941" s="52" t="str">
        <f t="shared" si="1132"/>
        <v>BOOKING.COM</v>
      </c>
      <c r="Q3941" s="52" t="str">
        <f t="shared" si="1133"/>
        <v>*JBS HOTELS</v>
      </c>
      <c r="R3941" s="52" t="str">
        <f t="shared" si="1134"/>
        <v>TOERKOOP REISBURO DE VEER</v>
      </c>
    </row>
    <row r="3942" spans="1:18" ht="15" customHeight="1">
      <c r="A3942" t="str">
        <f t="shared" si="1117"/>
        <v>JAPANWALA, SAAID</v>
      </c>
      <c r="B3942" t="str">
        <f t="shared" si="1118"/>
        <v>806-173018</v>
      </c>
      <c r="C3942">
        <f t="shared" si="1119"/>
        <v>93155045</v>
      </c>
      <c r="D3942" t="str">
        <f t="shared" si="1120"/>
        <v>Checked Out</v>
      </c>
      <c r="E3942" t="str">
        <f t="shared" si="1121"/>
        <v>CRS</v>
      </c>
      <c r="F3942" t="str">
        <f t="shared" si="1122"/>
        <v>RACK</v>
      </c>
      <c r="G3942" t="str">
        <f t="shared" si="1123"/>
        <v>SBK</v>
      </c>
      <c r="H3942">
        <f t="shared" si="1124"/>
        <v>105</v>
      </c>
      <c r="I3942">
        <f t="shared" si="1125"/>
        <v>42591</v>
      </c>
      <c r="J3942">
        <f t="shared" si="1126"/>
        <v>42595</v>
      </c>
      <c r="K3942" t="str">
        <f t="shared" si="1127"/>
        <v>NQQ1</v>
      </c>
      <c r="L3942">
        <f t="shared" si="1128"/>
        <v>115</v>
      </c>
      <c r="M3942">
        <f t="shared" si="1129"/>
        <v>4</v>
      </c>
      <c r="N3942">
        <f t="shared" si="1130"/>
        <v>0</v>
      </c>
      <c r="O3942">
        <f t="shared" si="1131"/>
        <v>0</v>
      </c>
      <c r="P3942" s="52" t="str">
        <f t="shared" si="1132"/>
        <v>BOOKING.COM</v>
      </c>
      <c r="Q3942" s="52" t="str">
        <f t="shared" si="1133"/>
        <v>*JBS HOTELS</v>
      </c>
      <c r="R3942" s="52" t="str">
        <f t="shared" si="1134"/>
        <v>TOERKOOP REISBURO DE VEER</v>
      </c>
    </row>
    <row r="3943" spans="1:18" ht="15" customHeight="1">
      <c r="A3943" t="str">
        <f t="shared" si="1117"/>
        <v>JAPANWALA, SAAID</v>
      </c>
      <c r="B3943" t="str">
        <f t="shared" si="1118"/>
        <v>806-173018</v>
      </c>
      <c r="C3943">
        <f t="shared" si="1119"/>
        <v>93155045</v>
      </c>
      <c r="D3943" t="str">
        <f t="shared" si="1120"/>
        <v>Checked Out</v>
      </c>
      <c r="E3943" t="str">
        <f t="shared" si="1121"/>
        <v>CRS</v>
      </c>
      <c r="F3943" t="str">
        <f t="shared" si="1122"/>
        <v>RACK</v>
      </c>
      <c r="G3943" t="str">
        <f t="shared" si="1123"/>
        <v>SBK</v>
      </c>
      <c r="H3943">
        <f t="shared" si="1124"/>
        <v>105</v>
      </c>
      <c r="I3943">
        <f t="shared" si="1125"/>
        <v>42591</v>
      </c>
      <c r="J3943">
        <f t="shared" si="1126"/>
        <v>42595</v>
      </c>
      <c r="K3943" t="str">
        <f t="shared" si="1127"/>
        <v>NQQ1</v>
      </c>
      <c r="L3943">
        <f t="shared" si="1128"/>
        <v>115</v>
      </c>
      <c r="M3943">
        <f t="shared" si="1129"/>
        <v>4</v>
      </c>
      <c r="N3943">
        <f t="shared" si="1130"/>
        <v>0</v>
      </c>
      <c r="O3943">
        <f t="shared" si="1131"/>
        <v>0</v>
      </c>
      <c r="P3943" s="52" t="str">
        <f t="shared" si="1132"/>
        <v>BOOKING.COM</v>
      </c>
      <c r="Q3943" s="52" t="str">
        <f t="shared" si="1133"/>
        <v>*JBS HOTELS</v>
      </c>
      <c r="R3943" s="52" t="str">
        <f t="shared" si="1134"/>
        <v>TOERKOOP REISBURO DE VEER</v>
      </c>
    </row>
    <row r="3944" spans="1:18" ht="15" customHeight="1">
      <c r="A3944" t="str">
        <f t="shared" si="1117"/>
        <v>JAPANWALA, SAAID</v>
      </c>
      <c r="B3944" t="str">
        <f t="shared" si="1118"/>
        <v>806-173018</v>
      </c>
      <c r="C3944">
        <f t="shared" si="1119"/>
        <v>93155045</v>
      </c>
      <c r="D3944" t="str">
        <f t="shared" si="1120"/>
        <v>Checked Out</v>
      </c>
      <c r="E3944" t="str">
        <f t="shared" si="1121"/>
        <v>CRS</v>
      </c>
      <c r="F3944" t="str">
        <f t="shared" si="1122"/>
        <v>RACK</v>
      </c>
      <c r="G3944" t="str">
        <f t="shared" si="1123"/>
        <v>SBK</v>
      </c>
      <c r="H3944">
        <f t="shared" si="1124"/>
        <v>105</v>
      </c>
      <c r="I3944">
        <f t="shared" si="1125"/>
        <v>42591</v>
      </c>
      <c r="J3944">
        <f t="shared" si="1126"/>
        <v>42595</v>
      </c>
      <c r="K3944" t="str">
        <f t="shared" si="1127"/>
        <v>NQQ1</v>
      </c>
      <c r="L3944">
        <f t="shared" si="1128"/>
        <v>115</v>
      </c>
      <c r="M3944">
        <f t="shared" si="1129"/>
        <v>4</v>
      </c>
      <c r="N3944">
        <f t="shared" si="1130"/>
        <v>0</v>
      </c>
      <c r="O3944">
        <f t="shared" si="1131"/>
        <v>0</v>
      </c>
      <c r="P3944" s="52" t="str">
        <f t="shared" si="1132"/>
        <v>BOOKING.COM</v>
      </c>
      <c r="Q3944" s="52" t="str">
        <f t="shared" si="1133"/>
        <v>*JBS HOTELS</v>
      </c>
      <c r="R3944" s="52" t="str">
        <f t="shared" si="1134"/>
        <v>TOERKOOP REISBURO DE VEER</v>
      </c>
    </row>
    <row r="3945" spans="1:18" ht="15" customHeight="1">
      <c r="A3945" t="str">
        <f t="shared" si="1117"/>
        <v>JAPANWALA, SAAID</v>
      </c>
      <c r="B3945" t="str">
        <f t="shared" si="1118"/>
        <v>806-173018</v>
      </c>
      <c r="C3945">
        <f t="shared" si="1119"/>
        <v>93155045</v>
      </c>
      <c r="D3945" t="str">
        <f t="shared" si="1120"/>
        <v>Checked Out</v>
      </c>
      <c r="E3945" t="str">
        <f t="shared" si="1121"/>
        <v>CRS</v>
      </c>
      <c r="F3945" t="str">
        <f t="shared" si="1122"/>
        <v>RACK</v>
      </c>
      <c r="G3945" t="str">
        <f t="shared" si="1123"/>
        <v>SBK</v>
      </c>
      <c r="H3945">
        <f t="shared" si="1124"/>
        <v>105</v>
      </c>
      <c r="I3945">
        <f t="shared" si="1125"/>
        <v>42591</v>
      </c>
      <c r="J3945">
        <f t="shared" si="1126"/>
        <v>42595</v>
      </c>
      <c r="K3945" t="str">
        <f t="shared" si="1127"/>
        <v>NQQ1</v>
      </c>
      <c r="L3945">
        <f t="shared" si="1128"/>
        <v>115</v>
      </c>
      <c r="M3945">
        <f t="shared" si="1129"/>
        <v>4</v>
      </c>
      <c r="N3945">
        <f t="shared" si="1130"/>
        <v>0</v>
      </c>
      <c r="O3945">
        <f t="shared" si="1131"/>
        <v>0</v>
      </c>
      <c r="P3945" s="52" t="str">
        <f t="shared" si="1132"/>
        <v>BOOKING.COM</v>
      </c>
      <c r="Q3945" s="52" t="str">
        <f t="shared" si="1133"/>
        <v>*JBS HOTELS</v>
      </c>
      <c r="R3945" s="52" t="str">
        <f t="shared" si="1134"/>
        <v>TOERKOOP REISBURO DE VEER</v>
      </c>
    </row>
    <row r="3946" spans="1:18" ht="15" customHeight="1">
      <c r="A3946" t="str">
        <f t="shared" si="1117"/>
        <v>JAPANWALA, SAAID</v>
      </c>
      <c r="B3946" t="str">
        <f t="shared" si="1118"/>
        <v>806-173018</v>
      </c>
      <c r="C3946">
        <f t="shared" si="1119"/>
        <v>93155045</v>
      </c>
      <c r="D3946" t="str">
        <f t="shared" si="1120"/>
        <v>Checked Out</v>
      </c>
      <c r="E3946" t="str">
        <f t="shared" si="1121"/>
        <v>CRS</v>
      </c>
      <c r="F3946" t="str">
        <f t="shared" si="1122"/>
        <v>RACK</v>
      </c>
      <c r="G3946" t="str">
        <f t="shared" si="1123"/>
        <v>SBK</v>
      </c>
      <c r="H3946">
        <f t="shared" si="1124"/>
        <v>105</v>
      </c>
      <c r="I3946">
        <f t="shared" si="1125"/>
        <v>42591</v>
      </c>
      <c r="J3946">
        <f t="shared" si="1126"/>
        <v>42595</v>
      </c>
      <c r="K3946" t="str">
        <f t="shared" si="1127"/>
        <v>NQQ1</v>
      </c>
      <c r="L3946">
        <f t="shared" si="1128"/>
        <v>115</v>
      </c>
      <c r="M3946">
        <f t="shared" si="1129"/>
        <v>4</v>
      </c>
      <c r="N3946">
        <f t="shared" si="1130"/>
        <v>0</v>
      </c>
      <c r="O3946">
        <f t="shared" si="1131"/>
        <v>0</v>
      </c>
      <c r="P3946" s="52" t="str">
        <f t="shared" si="1132"/>
        <v>BOOKING.COM</v>
      </c>
      <c r="Q3946" s="52" t="str">
        <f t="shared" si="1133"/>
        <v>*JBS HOTELS</v>
      </c>
      <c r="R3946" s="52" t="str">
        <f t="shared" si="1134"/>
        <v>TOERKOOP REISBURO DE VEER</v>
      </c>
    </row>
    <row r="3947" spans="1:18" ht="15" customHeight="1">
      <c r="A3947" t="str">
        <f t="shared" si="1117"/>
        <v>JAPANWALA, SAAID</v>
      </c>
      <c r="B3947" t="str">
        <f t="shared" si="1118"/>
        <v>806-173018</v>
      </c>
      <c r="C3947">
        <f t="shared" si="1119"/>
        <v>93155045</v>
      </c>
      <c r="D3947" t="str">
        <f t="shared" si="1120"/>
        <v>Checked Out</v>
      </c>
      <c r="E3947" t="str">
        <f t="shared" si="1121"/>
        <v>CRS</v>
      </c>
      <c r="F3947" t="str">
        <f t="shared" si="1122"/>
        <v>RACK</v>
      </c>
      <c r="G3947" t="str">
        <f t="shared" si="1123"/>
        <v>SBK</v>
      </c>
      <c r="H3947">
        <f t="shared" si="1124"/>
        <v>105</v>
      </c>
      <c r="I3947">
        <f t="shared" si="1125"/>
        <v>42591</v>
      </c>
      <c r="J3947">
        <f t="shared" si="1126"/>
        <v>42595</v>
      </c>
      <c r="K3947" t="str">
        <f t="shared" si="1127"/>
        <v>NQQ1</v>
      </c>
      <c r="L3947">
        <f t="shared" si="1128"/>
        <v>115</v>
      </c>
      <c r="M3947">
        <f t="shared" si="1129"/>
        <v>4</v>
      </c>
      <c r="N3947">
        <f t="shared" si="1130"/>
        <v>0</v>
      </c>
      <c r="O3947">
        <f t="shared" si="1131"/>
        <v>0</v>
      </c>
      <c r="P3947" s="52" t="str">
        <f t="shared" si="1132"/>
        <v>BOOKING.COM</v>
      </c>
      <c r="Q3947" s="52" t="str">
        <f t="shared" si="1133"/>
        <v>*JBS HOTELS</v>
      </c>
      <c r="R3947" s="52" t="str">
        <f t="shared" si="1134"/>
        <v>TOERKOOP REISBURO DE VEER</v>
      </c>
    </row>
    <row r="3948" spans="1:18" ht="15" customHeight="1">
      <c r="A3948" t="str">
        <f t="shared" si="1117"/>
        <v>JAPANWALA, SAAID</v>
      </c>
      <c r="B3948" t="str">
        <f t="shared" si="1118"/>
        <v>806-173018</v>
      </c>
      <c r="C3948">
        <f t="shared" si="1119"/>
        <v>93155045</v>
      </c>
      <c r="D3948" t="str">
        <f t="shared" si="1120"/>
        <v>Checked Out</v>
      </c>
      <c r="E3948" t="str">
        <f t="shared" si="1121"/>
        <v>CRS</v>
      </c>
      <c r="F3948" t="str">
        <f t="shared" si="1122"/>
        <v>RACK</v>
      </c>
      <c r="G3948" t="str">
        <f t="shared" si="1123"/>
        <v>SBK</v>
      </c>
      <c r="H3948">
        <f t="shared" si="1124"/>
        <v>105</v>
      </c>
      <c r="I3948">
        <f t="shared" si="1125"/>
        <v>42591</v>
      </c>
      <c r="J3948">
        <f t="shared" si="1126"/>
        <v>42595</v>
      </c>
      <c r="K3948" t="str">
        <f t="shared" si="1127"/>
        <v>NQQ1</v>
      </c>
      <c r="L3948">
        <f t="shared" si="1128"/>
        <v>115</v>
      </c>
      <c r="M3948">
        <f t="shared" si="1129"/>
        <v>4</v>
      </c>
      <c r="N3948">
        <f t="shared" si="1130"/>
        <v>0</v>
      </c>
      <c r="O3948">
        <f t="shared" si="1131"/>
        <v>0</v>
      </c>
      <c r="P3948" s="52" t="str">
        <f t="shared" si="1132"/>
        <v>BOOKING.COM</v>
      </c>
      <c r="Q3948" s="52" t="str">
        <f t="shared" si="1133"/>
        <v>*JBS HOTELS</v>
      </c>
      <c r="R3948" s="52" t="str">
        <f t="shared" si="1134"/>
        <v>TOERKOOP REISBURO DE VEER</v>
      </c>
    </row>
    <row r="3949" spans="1:18" ht="15" customHeight="1">
      <c r="A3949" t="str">
        <f t="shared" si="1117"/>
        <v>JAPANWALA, SAAID</v>
      </c>
      <c r="B3949" t="str">
        <f t="shared" si="1118"/>
        <v>806-173018</v>
      </c>
      <c r="C3949">
        <f t="shared" si="1119"/>
        <v>93155045</v>
      </c>
      <c r="D3949" t="str">
        <f t="shared" si="1120"/>
        <v>Checked Out</v>
      </c>
      <c r="E3949" t="str">
        <f t="shared" si="1121"/>
        <v>CRS</v>
      </c>
      <c r="F3949" t="str">
        <f t="shared" si="1122"/>
        <v>RACK</v>
      </c>
      <c r="G3949" t="str">
        <f t="shared" si="1123"/>
        <v>SBK</v>
      </c>
      <c r="H3949">
        <f t="shared" si="1124"/>
        <v>105</v>
      </c>
      <c r="I3949">
        <f t="shared" si="1125"/>
        <v>42591</v>
      </c>
      <c r="J3949">
        <f t="shared" si="1126"/>
        <v>42595</v>
      </c>
      <c r="K3949" t="str">
        <f t="shared" si="1127"/>
        <v>NQQ1</v>
      </c>
      <c r="L3949">
        <f t="shared" si="1128"/>
        <v>115</v>
      </c>
      <c r="M3949">
        <f t="shared" si="1129"/>
        <v>4</v>
      </c>
      <c r="N3949">
        <f t="shared" si="1130"/>
        <v>0</v>
      </c>
      <c r="O3949">
        <f t="shared" si="1131"/>
        <v>0</v>
      </c>
      <c r="P3949" s="52" t="str">
        <f t="shared" si="1132"/>
        <v>BOOKING.COM</v>
      </c>
      <c r="Q3949" s="52" t="str">
        <f t="shared" si="1133"/>
        <v>*JBS HOTELS</v>
      </c>
      <c r="R3949" s="52" t="str">
        <f t="shared" si="1134"/>
        <v>TOERKOOP REISBURO DE VEER</v>
      </c>
    </row>
    <row r="3950" spans="1:18" ht="15" customHeight="1">
      <c r="A3950" t="str">
        <f t="shared" si="1117"/>
        <v>JAPANWALA, SAAID</v>
      </c>
      <c r="B3950" t="str">
        <f t="shared" si="1118"/>
        <v>806-173018</v>
      </c>
      <c r="C3950">
        <f t="shared" si="1119"/>
        <v>93155045</v>
      </c>
      <c r="D3950" t="str">
        <f t="shared" si="1120"/>
        <v>Checked Out</v>
      </c>
      <c r="E3950" t="str">
        <f t="shared" si="1121"/>
        <v>CRS</v>
      </c>
      <c r="F3950" t="str">
        <f t="shared" si="1122"/>
        <v>RACK</v>
      </c>
      <c r="G3950" t="str">
        <f t="shared" si="1123"/>
        <v>SBK</v>
      </c>
      <c r="H3950">
        <f t="shared" si="1124"/>
        <v>105</v>
      </c>
      <c r="I3950">
        <f t="shared" si="1125"/>
        <v>42591</v>
      </c>
      <c r="J3950">
        <f t="shared" si="1126"/>
        <v>42595</v>
      </c>
      <c r="K3950" t="str">
        <f t="shared" si="1127"/>
        <v>NQQ1</v>
      </c>
      <c r="L3950">
        <f t="shared" si="1128"/>
        <v>115</v>
      </c>
      <c r="M3950">
        <f t="shared" si="1129"/>
        <v>4</v>
      </c>
      <c r="N3950">
        <f t="shared" si="1130"/>
        <v>0</v>
      </c>
      <c r="O3950">
        <f t="shared" si="1131"/>
        <v>0</v>
      </c>
      <c r="P3950" s="52" t="str">
        <f t="shared" si="1132"/>
        <v>BOOKING.COM</v>
      </c>
      <c r="Q3950" s="52" t="str">
        <f t="shared" si="1133"/>
        <v>*JBS HOTELS</v>
      </c>
      <c r="R3950" s="52" t="str">
        <f t="shared" si="1134"/>
        <v>TOERKOOP REISBURO DE VEER</v>
      </c>
    </row>
    <row r="3951" spans="1:18" ht="15" customHeight="1">
      <c r="A3951" t="str">
        <f t="shared" si="1117"/>
        <v>JAPANWALA, SAAID</v>
      </c>
      <c r="B3951" t="str">
        <f t="shared" si="1118"/>
        <v>806-173018</v>
      </c>
      <c r="C3951">
        <f t="shared" si="1119"/>
        <v>93155045</v>
      </c>
      <c r="D3951" t="str">
        <f t="shared" si="1120"/>
        <v>Checked Out</v>
      </c>
      <c r="E3951" t="str">
        <f t="shared" si="1121"/>
        <v>CRS</v>
      </c>
      <c r="F3951" t="str">
        <f t="shared" si="1122"/>
        <v>RACK</v>
      </c>
      <c r="G3951" t="str">
        <f t="shared" si="1123"/>
        <v>SBK</v>
      </c>
      <c r="H3951">
        <f t="shared" si="1124"/>
        <v>105</v>
      </c>
      <c r="I3951">
        <f t="shared" si="1125"/>
        <v>42591</v>
      </c>
      <c r="J3951">
        <f t="shared" si="1126"/>
        <v>42595</v>
      </c>
      <c r="K3951" t="str">
        <f t="shared" si="1127"/>
        <v>NQQ1</v>
      </c>
      <c r="L3951">
        <f t="shared" si="1128"/>
        <v>115</v>
      </c>
      <c r="M3951">
        <f t="shared" si="1129"/>
        <v>4</v>
      </c>
      <c r="N3951">
        <f t="shared" si="1130"/>
        <v>0</v>
      </c>
      <c r="O3951">
        <f t="shared" si="1131"/>
        <v>0</v>
      </c>
      <c r="P3951" s="52" t="str">
        <f t="shared" si="1132"/>
        <v>BOOKING.COM</v>
      </c>
      <c r="Q3951" s="52" t="str">
        <f t="shared" si="1133"/>
        <v>*JBS HOTELS</v>
      </c>
      <c r="R3951" s="52" t="str">
        <f t="shared" si="1134"/>
        <v>TOERKOOP REISBURO DE VEER</v>
      </c>
    </row>
    <row r="3952" spans="1:18" ht="15" customHeight="1">
      <c r="A3952" t="str">
        <f t="shared" si="1117"/>
        <v>JAPANWALA, SAAID</v>
      </c>
      <c r="B3952" t="str">
        <f t="shared" si="1118"/>
        <v>806-173018</v>
      </c>
      <c r="C3952">
        <f t="shared" si="1119"/>
        <v>93155045</v>
      </c>
      <c r="D3952" t="str">
        <f t="shared" si="1120"/>
        <v>Checked Out</v>
      </c>
      <c r="E3952" t="str">
        <f t="shared" si="1121"/>
        <v>CRS</v>
      </c>
      <c r="F3952" t="str">
        <f t="shared" si="1122"/>
        <v>RACK</v>
      </c>
      <c r="G3952" t="str">
        <f t="shared" si="1123"/>
        <v>SBK</v>
      </c>
      <c r="H3952">
        <f t="shared" si="1124"/>
        <v>105</v>
      </c>
      <c r="I3952">
        <f t="shared" si="1125"/>
        <v>42591</v>
      </c>
      <c r="J3952">
        <f t="shared" si="1126"/>
        <v>42595</v>
      </c>
      <c r="K3952" t="str">
        <f t="shared" si="1127"/>
        <v>NQQ1</v>
      </c>
      <c r="L3952">
        <f t="shared" si="1128"/>
        <v>115</v>
      </c>
      <c r="M3952">
        <f t="shared" si="1129"/>
        <v>4</v>
      </c>
      <c r="N3952">
        <f t="shared" si="1130"/>
        <v>0</v>
      </c>
      <c r="O3952">
        <f t="shared" si="1131"/>
        <v>0</v>
      </c>
      <c r="P3952" s="52" t="str">
        <f t="shared" si="1132"/>
        <v>BOOKING.COM</v>
      </c>
      <c r="Q3952" s="52" t="str">
        <f t="shared" si="1133"/>
        <v>*JBS HOTELS</v>
      </c>
      <c r="R3952" s="52" t="str">
        <f t="shared" si="1134"/>
        <v>TOERKOOP REISBURO DE VEER</v>
      </c>
    </row>
    <row r="3953" spans="1:18" ht="15" customHeight="1">
      <c r="A3953" t="str">
        <f t="shared" si="1117"/>
        <v>JAPANWALA, SAAID</v>
      </c>
      <c r="B3953" t="str">
        <f t="shared" si="1118"/>
        <v>806-173018</v>
      </c>
      <c r="C3953">
        <f t="shared" si="1119"/>
        <v>93155045</v>
      </c>
      <c r="D3953" t="str">
        <f t="shared" si="1120"/>
        <v>Checked Out</v>
      </c>
      <c r="E3953" t="str">
        <f t="shared" si="1121"/>
        <v>CRS</v>
      </c>
      <c r="F3953" t="str">
        <f t="shared" si="1122"/>
        <v>RACK</v>
      </c>
      <c r="G3953" t="str">
        <f t="shared" si="1123"/>
        <v>SBK</v>
      </c>
      <c r="H3953">
        <f t="shared" si="1124"/>
        <v>105</v>
      </c>
      <c r="I3953">
        <f t="shared" si="1125"/>
        <v>42591</v>
      </c>
      <c r="J3953">
        <f t="shared" si="1126"/>
        <v>42595</v>
      </c>
      <c r="K3953" t="str">
        <f t="shared" si="1127"/>
        <v>NQQ1</v>
      </c>
      <c r="L3953">
        <f t="shared" si="1128"/>
        <v>115</v>
      </c>
      <c r="M3953">
        <f t="shared" si="1129"/>
        <v>4</v>
      </c>
      <c r="N3953">
        <f t="shared" si="1130"/>
        <v>0</v>
      </c>
      <c r="O3953">
        <f t="shared" si="1131"/>
        <v>0</v>
      </c>
      <c r="P3953" s="52" t="str">
        <f t="shared" si="1132"/>
        <v>BOOKING.COM</v>
      </c>
      <c r="Q3953" s="52" t="str">
        <f t="shared" si="1133"/>
        <v>*JBS HOTELS</v>
      </c>
      <c r="R3953" s="52" t="str">
        <f t="shared" si="1134"/>
        <v>TOERKOOP REISBURO DE VEER</v>
      </c>
    </row>
    <row r="3954" spans="1:18" ht="15" customHeight="1">
      <c r="A3954" t="str">
        <f t="shared" si="1117"/>
        <v>JAPANWALA, SAAID</v>
      </c>
      <c r="B3954" t="str">
        <f t="shared" si="1118"/>
        <v>806-173018</v>
      </c>
      <c r="C3954">
        <f t="shared" si="1119"/>
        <v>93155045</v>
      </c>
      <c r="D3954" t="str">
        <f t="shared" si="1120"/>
        <v>Checked Out</v>
      </c>
      <c r="E3954" t="str">
        <f t="shared" si="1121"/>
        <v>CRS</v>
      </c>
      <c r="F3954" t="str">
        <f t="shared" si="1122"/>
        <v>RACK</v>
      </c>
      <c r="G3954" t="str">
        <f t="shared" si="1123"/>
        <v>SBK</v>
      </c>
      <c r="H3954">
        <f t="shared" si="1124"/>
        <v>105</v>
      </c>
      <c r="I3954">
        <f t="shared" si="1125"/>
        <v>42591</v>
      </c>
      <c r="J3954">
        <f t="shared" si="1126"/>
        <v>42595</v>
      </c>
      <c r="K3954" t="str">
        <f t="shared" si="1127"/>
        <v>NQQ1</v>
      </c>
      <c r="L3954">
        <f t="shared" si="1128"/>
        <v>115</v>
      </c>
      <c r="M3954">
        <f t="shared" si="1129"/>
        <v>4</v>
      </c>
      <c r="N3954">
        <f t="shared" si="1130"/>
        <v>0</v>
      </c>
      <c r="O3954">
        <f t="shared" si="1131"/>
        <v>0</v>
      </c>
      <c r="P3954" s="52" t="str">
        <f t="shared" si="1132"/>
        <v>BOOKING.COM</v>
      </c>
      <c r="Q3954" s="52" t="str">
        <f t="shared" si="1133"/>
        <v>*JBS HOTELS</v>
      </c>
      <c r="R3954" s="52" t="str">
        <f t="shared" si="1134"/>
        <v>TOERKOOP REISBURO DE VEER</v>
      </c>
    </row>
    <row r="3955" spans="1:18" ht="15" customHeight="1">
      <c r="A3955" t="str">
        <f t="shared" si="1117"/>
        <v>JAPANWALA, SAAID</v>
      </c>
      <c r="B3955" t="str">
        <f t="shared" si="1118"/>
        <v>806-173018</v>
      </c>
      <c r="C3955">
        <f t="shared" si="1119"/>
        <v>93155045</v>
      </c>
      <c r="D3955" t="str">
        <f t="shared" si="1120"/>
        <v>Checked Out</v>
      </c>
      <c r="E3955" t="str">
        <f t="shared" si="1121"/>
        <v>CRS</v>
      </c>
      <c r="F3955" t="str">
        <f t="shared" si="1122"/>
        <v>RACK</v>
      </c>
      <c r="G3955" t="str">
        <f t="shared" si="1123"/>
        <v>SBK</v>
      </c>
      <c r="H3955">
        <f t="shared" si="1124"/>
        <v>105</v>
      </c>
      <c r="I3955">
        <f t="shared" si="1125"/>
        <v>42591</v>
      </c>
      <c r="J3955">
        <f t="shared" si="1126"/>
        <v>42595</v>
      </c>
      <c r="K3955" t="str">
        <f t="shared" si="1127"/>
        <v>NQQ1</v>
      </c>
      <c r="L3955">
        <f t="shared" si="1128"/>
        <v>115</v>
      </c>
      <c r="M3955">
        <f t="shared" si="1129"/>
        <v>4</v>
      </c>
      <c r="N3955">
        <f t="shared" si="1130"/>
        <v>0</v>
      </c>
      <c r="O3955">
        <f t="shared" si="1131"/>
        <v>0</v>
      </c>
      <c r="P3955" s="52" t="str">
        <f t="shared" si="1132"/>
        <v>BOOKING.COM</v>
      </c>
      <c r="Q3955" s="52" t="str">
        <f t="shared" si="1133"/>
        <v>*JBS HOTELS</v>
      </c>
      <c r="R3955" s="52" t="str">
        <f t="shared" si="1134"/>
        <v>TOERKOOP REISBURO DE VEER</v>
      </c>
    </row>
    <row r="3956" spans="1:18" ht="15" customHeight="1">
      <c r="A3956" t="str">
        <f t="shared" si="1117"/>
        <v>JAPANWALA, SAAID</v>
      </c>
      <c r="B3956" t="str">
        <f t="shared" si="1118"/>
        <v>806-173018</v>
      </c>
      <c r="C3956">
        <f t="shared" si="1119"/>
        <v>93155045</v>
      </c>
      <c r="D3956" t="str">
        <f t="shared" si="1120"/>
        <v>Checked Out</v>
      </c>
      <c r="E3956" t="str">
        <f t="shared" si="1121"/>
        <v>CRS</v>
      </c>
      <c r="F3956" t="str">
        <f t="shared" si="1122"/>
        <v>RACK</v>
      </c>
      <c r="G3956" t="str">
        <f t="shared" si="1123"/>
        <v>SBK</v>
      </c>
      <c r="H3956">
        <f t="shared" si="1124"/>
        <v>105</v>
      </c>
      <c r="I3956">
        <f t="shared" si="1125"/>
        <v>42591</v>
      </c>
      <c r="J3956">
        <f t="shared" si="1126"/>
        <v>42595</v>
      </c>
      <c r="K3956" t="str">
        <f t="shared" si="1127"/>
        <v>NQQ1</v>
      </c>
      <c r="L3956">
        <f t="shared" si="1128"/>
        <v>115</v>
      </c>
      <c r="M3956">
        <f t="shared" si="1129"/>
        <v>4</v>
      </c>
      <c r="N3956">
        <f t="shared" si="1130"/>
        <v>0</v>
      </c>
      <c r="O3956">
        <f t="shared" si="1131"/>
        <v>0</v>
      </c>
      <c r="P3956" s="52" t="str">
        <f t="shared" si="1132"/>
        <v>BOOKING.COM</v>
      </c>
      <c r="Q3956" s="52" t="str">
        <f t="shared" si="1133"/>
        <v>*JBS HOTELS</v>
      </c>
      <c r="R3956" s="52" t="str">
        <f t="shared" si="1134"/>
        <v>TOERKOOP REISBURO DE VEER</v>
      </c>
    </row>
    <row r="3957" spans="1:18" ht="15" customHeight="1">
      <c r="A3957" t="str">
        <f t="shared" si="1117"/>
        <v>JAPANWALA, SAAID</v>
      </c>
      <c r="B3957" t="str">
        <f t="shared" si="1118"/>
        <v>806-173018</v>
      </c>
      <c r="C3957">
        <f t="shared" si="1119"/>
        <v>93155045</v>
      </c>
      <c r="D3957" t="str">
        <f t="shared" si="1120"/>
        <v>Checked Out</v>
      </c>
      <c r="E3957" t="str">
        <f t="shared" si="1121"/>
        <v>CRS</v>
      </c>
      <c r="F3957" t="str">
        <f t="shared" si="1122"/>
        <v>RACK</v>
      </c>
      <c r="G3957" t="str">
        <f t="shared" si="1123"/>
        <v>SBK</v>
      </c>
      <c r="H3957">
        <f t="shared" si="1124"/>
        <v>105</v>
      </c>
      <c r="I3957">
        <f t="shared" si="1125"/>
        <v>42591</v>
      </c>
      <c r="J3957">
        <f t="shared" si="1126"/>
        <v>42595</v>
      </c>
      <c r="K3957" t="str">
        <f t="shared" si="1127"/>
        <v>NQQ1</v>
      </c>
      <c r="L3957">
        <f t="shared" si="1128"/>
        <v>115</v>
      </c>
      <c r="M3957">
        <f t="shared" si="1129"/>
        <v>4</v>
      </c>
      <c r="N3957">
        <f t="shared" si="1130"/>
        <v>0</v>
      </c>
      <c r="O3957">
        <f t="shared" si="1131"/>
        <v>0</v>
      </c>
      <c r="P3957" s="52" t="str">
        <f t="shared" si="1132"/>
        <v>BOOKING.COM</v>
      </c>
      <c r="Q3957" s="52" t="str">
        <f t="shared" si="1133"/>
        <v>*JBS HOTELS</v>
      </c>
      <c r="R3957" s="52" t="str">
        <f t="shared" si="1134"/>
        <v>TOERKOOP REISBURO DE VEER</v>
      </c>
    </row>
    <row r="3958" spans="1:18" ht="15" customHeight="1">
      <c r="A3958" t="str">
        <f t="shared" si="1117"/>
        <v>JAPANWALA, SAAID</v>
      </c>
      <c r="B3958" t="str">
        <f t="shared" si="1118"/>
        <v>806-173018</v>
      </c>
      <c r="C3958">
        <f t="shared" si="1119"/>
        <v>93155045</v>
      </c>
      <c r="D3958" t="str">
        <f t="shared" si="1120"/>
        <v>Checked Out</v>
      </c>
      <c r="E3958" t="str">
        <f t="shared" si="1121"/>
        <v>CRS</v>
      </c>
      <c r="F3958" t="str">
        <f t="shared" si="1122"/>
        <v>RACK</v>
      </c>
      <c r="G3958" t="str">
        <f t="shared" si="1123"/>
        <v>SBK</v>
      </c>
      <c r="H3958">
        <f t="shared" si="1124"/>
        <v>105</v>
      </c>
      <c r="I3958">
        <f t="shared" si="1125"/>
        <v>42591</v>
      </c>
      <c r="J3958">
        <f t="shared" si="1126"/>
        <v>42595</v>
      </c>
      <c r="K3958" t="str">
        <f t="shared" si="1127"/>
        <v>NQQ1</v>
      </c>
      <c r="L3958">
        <f t="shared" si="1128"/>
        <v>115</v>
      </c>
      <c r="M3958">
        <f t="shared" si="1129"/>
        <v>4</v>
      </c>
      <c r="N3958">
        <f t="shared" si="1130"/>
        <v>0</v>
      </c>
      <c r="O3958">
        <f t="shared" si="1131"/>
        <v>0</v>
      </c>
      <c r="P3958" s="52" t="str">
        <f t="shared" si="1132"/>
        <v>BOOKING.COM</v>
      </c>
      <c r="Q3958" s="52" t="str">
        <f t="shared" si="1133"/>
        <v>*JBS HOTELS</v>
      </c>
      <c r="R3958" s="52" t="str">
        <f t="shared" si="1134"/>
        <v>TOERKOOP REISBURO DE VEER</v>
      </c>
    </row>
    <row r="3959" spans="1:18" ht="15" customHeight="1">
      <c r="A3959" t="str">
        <f t="shared" si="1117"/>
        <v>JAPANWALA, SAAID</v>
      </c>
      <c r="B3959" t="str">
        <f t="shared" si="1118"/>
        <v>806-173018</v>
      </c>
      <c r="C3959">
        <f t="shared" si="1119"/>
        <v>93155045</v>
      </c>
      <c r="D3959" t="str">
        <f t="shared" si="1120"/>
        <v>Checked Out</v>
      </c>
      <c r="E3959" t="str">
        <f t="shared" si="1121"/>
        <v>CRS</v>
      </c>
      <c r="F3959" t="str">
        <f t="shared" si="1122"/>
        <v>RACK</v>
      </c>
      <c r="G3959" t="str">
        <f t="shared" si="1123"/>
        <v>SBK</v>
      </c>
      <c r="H3959">
        <f t="shared" si="1124"/>
        <v>105</v>
      </c>
      <c r="I3959">
        <f t="shared" si="1125"/>
        <v>42591</v>
      </c>
      <c r="J3959">
        <f t="shared" si="1126"/>
        <v>42595</v>
      </c>
      <c r="K3959" t="str">
        <f t="shared" si="1127"/>
        <v>NQQ1</v>
      </c>
      <c r="L3959">
        <f t="shared" si="1128"/>
        <v>115</v>
      </c>
      <c r="M3959">
        <f t="shared" si="1129"/>
        <v>4</v>
      </c>
      <c r="N3959">
        <f t="shared" si="1130"/>
        <v>0</v>
      </c>
      <c r="O3959">
        <f t="shared" si="1131"/>
        <v>0</v>
      </c>
      <c r="P3959" s="52" t="str">
        <f t="shared" si="1132"/>
        <v>BOOKING.COM</v>
      </c>
      <c r="Q3959" s="52" t="str">
        <f t="shared" si="1133"/>
        <v>*JBS HOTELS</v>
      </c>
      <c r="R3959" s="52" t="str">
        <f t="shared" si="1134"/>
        <v>TOERKOOP REISBURO DE VEER</v>
      </c>
    </row>
    <row r="3960" spans="1:18" ht="15" customHeight="1">
      <c r="A3960" t="str">
        <f t="shared" si="1117"/>
        <v>JAPANWALA, SAAID</v>
      </c>
      <c r="B3960" t="str">
        <f t="shared" si="1118"/>
        <v>806-173018</v>
      </c>
      <c r="C3960">
        <f t="shared" si="1119"/>
        <v>93155045</v>
      </c>
      <c r="D3960" t="str">
        <f t="shared" si="1120"/>
        <v>Checked Out</v>
      </c>
      <c r="E3960" t="str">
        <f t="shared" si="1121"/>
        <v>CRS</v>
      </c>
      <c r="F3960" t="str">
        <f t="shared" si="1122"/>
        <v>RACK</v>
      </c>
      <c r="G3960" t="str">
        <f t="shared" si="1123"/>
        <v>SBK</v>
      </c>
      <c r="H3960">
        <f t="shared" si="1124"/>
        <v>105</v>
      </c>
      <c r="I3960">
        <f t="shared" si="1125"/>
        <v>42591</v>
      </c>
      <c r="J3960">
        <f t="shared" si="1126"/>
        <v>42595</v>
      </c>
      <c r="K3960" t="str">
        <f t="shared" si="1127"/>
        <v>NQQ1</v>
      </c>
      <c r="L3960">
        <f t="shared" si="1128"/>
        <v>115</v>
      </c>
      <c r="M3960">
        <f t="shared" si="1129"/>
        <v>4</v>
      </c>
      <c r="N3960">
        <f t="shared" si="1130"/>
        <v>0</v>
      </c>
      <c r="O3960">
        <f t="shared" si="1131"/>
        <v>0</v>
      </c>
      <c r="P3960" s="52" t="str">
        <f t="shared" si="1132"/>
        <v>BOOKING.COM</v>
      </c>
      <c r="Q3960" s="52" t="str">
        <f t="shared" si="1133"/>
        <v>*JBS HOTELS</v>
      </c>
      <c r="R3960" s="52" t="str">
        <f t="shared" si="1134"/>
        <v>TOERKOOP REISBURO DE VEER</v>
      </c>
    </row>
    <row r="3961" spans="1:18" ht="15" customHeight="1">
      <c r="A3961" t="str">
        <f t="shared" si="1117"/>
        <v>JAPANWALA, SAAID</v>
      </c>
      <c r="B3961" t="str">
        <f t="shared" si="1118"/>
        <v>806-173018</v>
      </c>
      <c r="C3961">
        <f t="shared" si="1119"/>
        <v>93155045</v>
      </c>
      <c r="D3961" t="str">
        <f t="shared" si="1120"/>
        <v>Checked Out</v>
      </c>
      <c r="E3961" t="str">
        <f t="shared" si="1121"/>
        <v>CRS</v>
      </c>
      <c r="F3961" t="str">
        <f t="shared" si="1122"/>
        <v>RACK</v>
      </c>
      <c r="G3961" t="str">
        <f t="shared" si="1123"/>
        <v>SBK</v>
      </c>
      <c r="H3961">
        <f t="shared" si="1124"/>
        <v>105</v>
      </c>
      <c r="I3961">
        <f t="shared" si="1125"/>
        <v>42591</v>
      </c>
      <c r="J3961">
        <f t="shared" si="1126"/>
        <v>42595</v>
      </c>
      <c r="K3961" t="str">
        <f t="shared" si="1127"/>
        <v>NQQ1</v>
      </c>
      <c r="L3961">
        <f t="shared" si="1128"/>
        <v>115</v>
      </c>
      <c r="M3961">
        <f t="shared" si="1129"/>
        <v>4</v>
      </c>
      <c r="N3961">
        <f t="shared" si="1130"/>
        <v>0</v>
      </c>
      <c r="O3961">
        <f t="shared" si="1131"/>
        <v>0</v>
      </c>
      <c r="P3961" s="52" t="str">
        <f t="shared" si="1132"/>
        <v>BOOKING.COM</v>
      </c>
      <c r="Q3961" s="52" t="str">
        <f t="shared" si="1133"/>
        <v>*JBS HOTELS</v>
      </c>
      <c r="R3961" s="52" t="str">
        <f t="shared" si="1134"/>
        <v>TOERKOOP REISBURO DE VEER</v>
      </c>
    </row>
    <row r="3962" spans="1:18" ht="15" customHeight="1">
      <c r="A3962" t="str">
        <f t="shared" si="1117"/>
        <v>JAPANWALA, SAAID</v>
      </c>
      <c r="B3962" t="str">
        <f t="shared" si="1118"/>
        <v>806-173018</v>
      </c>
      <c r="C3962">
        <f t="shared" si="1119"/>
        <v>93155045</v>
      </c>
      <c r="D3962" t="str">
        <f t="shared" si="1120"/>
        <v>Checked Out</v>
      </c>
      <c r="E3962" t="str">
        <f t="shared" si="1121"/>
        <v>CRS</v>
      </c>
      <c r="F3962" t="str">
        <f t="shared" si="1122"/>
        <v>RACK</v>
      </c>
      <c r="G3962" t="str">
        <f t="shared" si="1123"/>
        <v>SBK</v>
      </c>
      <c r="H3962">
        <f t="shared" si="1124"/>
        <v>105</v>
      </c>
      <c r="I3962">
        <f t="shared" si="1125"/>
        <v>42591</v>
      </c>
      <c r="J3962">
        <f t="shared" si="1126"/>
        <v>42595</v>
      </c>
      <c r="K3962" t="str">
        <f t="shared" si="1127"/>
        <v>NQQ1</v>
      </c>
      <c r="L3962">
        <f t="shared" si="1128"/>
        <v>115</v>
      </c>
      <c r="M3962">
        <f t="shared" si="1129"/>
        <v>4</v>
      </c>
      <c r="N3962">
        <f t="shared" si="1130"/>
        <v>0</v>
      </c>
      <c r="O3962">
        <f t="shared" si="1131"/>
        <v>0</v>
      </c>
      <c r="P3962" s="52" t="str">
        <f t="shared" si="1132"/>
        <v>BOOKING.COM</v>
      </c>
      <c r="Q3962" s="52" t="str">
        <f t="shared" si="1133"/>
        <v>*JBS HOTELS</v>
      </c>
      <c r="R3962" s="52" t="str">
        <f t="shared" si="1134"/>
        <v>TOERKOOP REISBURO DE VEER</v>
      </c>
    </row>
    <row r="3963" spans="1:18" ht="15" customHeight="1">
      <c r="A3963" t="str">
        <f t="shared" si="1117"/>
        <v>JAPANWALA, SAAID</v>
      </c>
      <c r="B3963" t="str">
        <f t="shared" si="1118"/>
        <v>806-173018</v>
      </c>
      <c r="C3963">
        <f t="shared" si="1119"/>
        <v>93155045</v>
      </c>
      <c r="D3963" t="str">
        <f t="shared" si="1120"/>
        <v>Checked Out</v>
      </c>
      <c r="E3963" t="str">
        <f t="shared" si="1121"/>
        <v>CRS</v>
      </c>
      <c r="F3963" t="str">
        <f t="shared" si="1122"/>
        <v>RACK</v>
      </c>
      <c r="G3963" t="str">
        <f t="shared" si="1123"/>
        <v>SBK</v>
      </c>
      <c r="H3963">
        <f t="shared" si="1124"/>
        <v>105</v>
      </c>
      <c r="I3963">
        <f t="shared" si="1125"/>
        <v>42591</v>
      </c>
      <c r="J3963">
        <f t="shared" si="1126"/>
        <v>42595</v>
      </c>
      <c r="K3963" t="str">
        <f t="shared" si="1127"/>
        <v>NQQ1</v>
      </c>
      <c r="L3963">
        <f t="shared" si="1128"/>
        <v>115</v>
      </c>
      <c r="M3963">
        <f t="shared" si="1129"/>
        <v>4</v>
      </c>
      <c r="N3963">
        <f t="shared" si="1130"/>
        <v>0</v>
      </c>
      <c r="O3963">
        <f t="shared" si="1131"/>
        <v>0</v>
      </c>
      <c r="P3963" s="52" t="str">
        <f t="shared" si="1132"/>
        <v>BOOKING.COM</v>
      </c>
      <c r="Q3963" s="52" t="str">
        <f t="shared" si="1133"/>
        <v>*JBS HOTELS</v>
      </c>
      <c r="R3963" s="52" t="str">
        <f t="shared" si="1134"/>
        <v>TOERKOOP REISBURO DE VEER</v>
      </c>
    </row>
    <row r="3964" spans="1:18" ht="15" customHeight="1">
      <c r="A3964" t="str">
        <f t="shared" si="1117"/>
        <v>JAPANWALA, SAAID</v>
      </c>
      <c r="B3964" t="str">
        <f t="shared" si="1118"/>
        <v>806-173018</v>
      </c>
      <c r="C3964">
        <f t="shared" si="1119"/>
        <v>93155045</v>
      </c>
      <c r="D3964" t="str">
        <f t="shared" si="1120"/>
        <v>Checked Out</v>
      </c>
      <c r="E3964" t="str">
        <f t="shared" si="1121"/>
        <v>CRS</v>
      </c>
      <c r="F3964" t="str">
        <f t="shared" si="1122"/>
        <v>RACK</v>
      </c>
      <c r="G3964" t="str">
        <f t="shared" si="1123"/>
        <v>SBK</v>
      </c>
      <c r="H3964">
        <f t="shared" si="1124"/>
        <v>105</v>
      </c>
      <c r="I3964">
        <f t="shared" si="1125"/>
        <v>42591</v>
      </c>
      <c r="J3964">
        <f t="shared" si="1126"/>
        <v>42595</v>
      </c>
      <c r="K3964" t="str">
        <f t="shared" si="1127"/>
        <v>NQQ1</v>
      </c>
      <c r="L3964">
        <f t="shared" si="1128"/>
        <v>115</v>
      </c>
      <c r="M3964">
        <f t="shared" si="1129"/>
        <v>4</v>
      </c>
      <c r="N3964">
        <f t="shared" si="1130"/>
        <v>0</v>
      </c>
      <c r="O3964">
        <f t="shared" si="1131"/>
        <v>0</v>
      </c>
      <c r="P3964" s="52" t="str">
        <f t="shared" si="1132"/>
        <v>BOOKING.COM</v>
      </c>
      <c r="Q3964" s="52" t="str">
        <f t="shared" si="1133"/>
        <v>*JBS HOTELS</v>
      </c>
      <c r="R3964" s="52" t="str">
        <f t="shared" si="1134"/>
        <v>TOERKOOP REISBURO DE VEER</v>
      </c>
    </row>
    <row r="3965" spans="1:18" ht="15" customHeight="1">
      <c r="A3965" t="str">
        <f t="shared" si="1117"/>
        <v>JAPANWALA, SAAID</v>
      </c>
      <c r="B3965" t="str">
        <f t="shared" si="1118"/>
        <v>806-173018</v>
      </c>
      <c r="C3965">
        <f t="shared" si="1119"/>
        <v>93155045</v>
      </c>
      <c r="D3965" t="str">
        <f t="shared" si="1120"/>
        <v>Checked Out</v>
      </c>
      <c r="E3965" t="str">
        <f t="shared" si="1121"/>
        <v>CRS</v>
      </c>
      <c r="F3965" t="str">
        <f t="shared" si="1122"/>
        <v>RACK</v>
      </c>
      <c r="G3965" t="str">
        <f t="shared" si="1123"/>
        <v>SBK</v>
      </c>
      <c r="H3965">
        <f t="shared" si="1124"/>
        <v>105</v>
      </c>
      <c r="I3965">
        <f t="shared" si="1125"/>
        <v>42591</v>
      </c>
      <c r="J3965">
        <f t="shared" si="1126"/>
        <v>42595</v>
      </c>
      <c r="K3965" t="str">
        <f t="shared" si="1127"/>
        <v>NQQ1</v>
      </c>
      <c r="L3965">
        <f t="shared" si="1128"/>
        <v>115</v>
      </c>
      <c r="M3965">
        <f t="shared" si="1129"/>
        <v>4</v>
      </c>
      <c r="N3965">
        <f t="shared" si="1130"/>
        <v>0</v>
      </c>
      <c r="O3965">
        <f t="shared" si="1131"/>
        <v>0</v>
      </c>
      <c r="P3965" s="52" t="str">
        <f t="shared" si="1132"/>
        <v>BOOKING.COM</v>
      </c>
      <c r="Q3965" s="52" t="str">
        <f t="shared" si="1133"/>
        <v>*JBS HOTELS</v>
      </c>
      <c r="R3965" s="52" t="str">
        <f t="shared" si="1134"/>
        <v>TOERKOOP REISBURO DE VEER</v>
      </c>
    </row>
    <row r="3966" spans="1:18" ht="15" customHeight="1">
      <c r="A3966" t="str">
        <f t="shared" si="1117"/>
        <v>JAPANWALA, SAAID</v>
      </c>
      <c r="B3966" t="str">
        <f t="shared" si="1118"/>
        <v>806-173018</v>
      </c>
      <c r="C3966">
        <f t="shared" si="1119"/>
        <v>93155045</v>
      </c>
      <c r="D3966" t="str">
        <f t="shared" si="1120"/>
        <v>Checked Out</v>
      </c>
      <c r="E3966" t="str">
        <f t="shared" si="1121"/>
        <v>CRS</v>
      </c>
      <c r="F3966" t="str">
        <f t="shared" si="1122"/>
        <v>RACK</v>
      </c>
      <c r="G3966" t="str">
        <f t="shared" si="1123"/>
        <v>SBK</v>
      </c>
      <c r="H3966">
        <f t="shared" si="1124"/>
        <v>105</v>
      </c>
      <c r="I3966">
        <f t="shared" si="1125"/>
        <v>42591</v>
      </c>
      <c r="J3966">
        <f t="shared" si="1126"/>
        <v>42595</v>
      </c>
      <c r="K3966" t="str">
        <f t="shared" si="1127"/>
        <v>NQQ1</v>
      </c>
      <c r="L3966">
        <f t="shared" si="1128"/>
        <v>115</v>
      </c>
      <c r="M3966">
        <f t="shared" si="1129"/>
        <v>4</v>
      </c>
      <c r="N3966">
        <f t="shared" si="1130"/>
        <v>0</v>
      </c>
      <c r="O3966">
        <f t="shared" si="1131"/>
        <v>0</v>
      </c>
      <c r="P3966" s="52" t="str">
        <f t="shared" si="1132"/>
        <v>BOOKING.COM</v>
      </c>
      <c r="Q3966" s="52" t="str">
        <f t="shared" si="1133"/>
        <v>*JBS HOTELS</v>
      </c>
      <c r="R3966" s="52" t="str">
        <f t="shared" si="1134"/>
        <v>TOERKOOP REISBURO DE VEER</v>
      </c>
    </row>
    <row r="3967" spans="1:18" ht="15" customHeight="1">
      <c r="A3967" t="str">
        <f t="shared" si="1117"/>
        <v>JAPANWALA, SAAID</v>
      </c>
      <c r="B3967" t="str">
        <f t="shared" si="1118"/>
        <v>806-173018</v>
      </c>
      <c r="C3967">
        <f t="shared" si="1119"/>
        <v>93155045</v>
      </c>
      <c r="D3967" t="str">
        <f t="shared" si="1120"/>
        <v>Checked Out</v>
      </c>
      <c r="E3967" t="str">
        <f t="shared" si="1121"/>
        <v>CRS</v>
      </c>
      <c r="F3967" t="str">
        <f t="shared" si="1122"/>
        <v>RACK</v>
      </c>
      <c r="G3967" t="str">
        <f t="shared" si="1123"/>
        <v>SBK</v>
      </c>
      <c r="H3967">
        <f t="shared" si="1124"/>
        <v>105</v>
      </c>
      <c r="I3967">
        <f t="shared" si="1125"/>
        <v>42591</v>
      </c>
      <c r="J3967">
        <f t="shared" si="1126"/>
        <v>42595</v>
      </c>
      <c r="K3967" t="str">
        <f t="shared" si="1127"/>
        <v>NQQ1</v>
      </c>
      <c r="L3967">
        <f t="shared" si="1128"/>
        <v>115</v>
      </c>
      <c r="M3967">
        <f t="shared" si="1129"/>
        <v>4</v>
      </c>
      <c r="N3967">
        <f t="shared" si="1130"/>
        <v>0</v>
      </c>
      <c r="O3967">
        <f t="shared" si="1131"/>
        <v>0</v>
      </c>
      <c r="P3967" s="52" t="str">
        <f t="shared" si="1132"/>
        <v>BOOKING.COM</v>
      </c>
      <c r="Q3967" s="52" t="str">
        <f t="shared" si="1133"/>
        <v>*JBS HOTELS</v>
      </c>
      <c r="R3967" s="52" t="str">
        <f t="shared" si="1134"/>
        <v>TOERKOOP REISBURO DE VEER</v>
      </c>
    </row>
    <row r="3968" spans="1:18" ht="15" customHeight="1">
      <c r="A3968" t="str">
        <f t="shared" si="1117"/>
        <v>JAPANWALA, SAAID</v>
      </c>
      <c r="B3968" t="str">
        <f t="shared" si="1118"/>
        <v>806-173018</v>
      </c>
      <c r="C3968">
        <f t="shared" si="1119"/>
        <v>93155045</v>
      </c>
      <c r="D3968" t="str">
        <f t="shared" si="1120"/>
        <v>Checked Out</v>
      </c>
      <c r="E3968" t="str">
        <f t="shared" si="1121"/>
        <v>CRS</v>
      </c>
      <c r="F3968" t="str">
        <f t="shared" si="1122"/>
        <v>RACK</v>
      </c>
      <c r="G3968" t="str">
        <f t="shared" si="1123"/>
        <v>SBK</v>
      </c>
      <c r="H3968">
        <f t="shared" si="1124"/>
        <v>105</v>
      </c>
      <c r="I3968">
        <f t="shared" si="1125"/>
        <v>42591</v>
      </c>
      <c r="J3968">
        <f t="shared" si="1126"/>
        <v>42595</v>
      </c>
      <c r="K3968" t="str">
        <f t="shared" si="1127"/>
        <v>NQQ1</v>
      </c>
      <c r="L3968">
        <f t="shared" si="1128"/>
        <v>115</v>
      </c>
      <c r="M3968">
        <f t="shared" si="1129"/>
        <v>4</v>
      </c>
      <c r="N3968">
        <f t="shared" si="1130"/>
        <v>0</v>
      </c>
      <c r="O3968">
        <f t="shared" si="1131"/>
        <v>0</v>
      </c>
      <c r="P3968" s="52" t="str">
        <f t="shared" si="1132"/>
        <v>BOOKING.COM</v>
      </c>
      <c r="Q3968" s="52" t="str">
        <f t="shared" si="1133"/>
        <v>*JBS HOTELS</v>
      </c>
      <c r="R3968" s="52" t="str">
        <f t="shared" si="1134"/>
        <v>TOERKOOP REISBURO DE VEER</v>
      </c>
    </row>
    <row r="3969" spans="1:18" ht="15" customHeight="1">
      <c r="A3969" t="str">
        <f t="shared" si="1117"/>
        <v>JAPANWALA, SAAID</v>
      </c>
      <c r="B3969" t="str">
        <f t="shared" si="1118"/>
        <v>806-173018</v>
      </c>
      <c r="C3969">
        <f t="shared" si="1119"/>
        <v>93155045</v>
      </c>
      <c r="D3969" t="str">
        <f t="shared" si="1120"/>
        <v>Checked Out</v>
      </c>
      <c r="E3969" t="str">
        <f t="shared" si="1121"/>
        <v>CRS</v>
      </c>
      <c r="F3969" t="str">
        <f t="shared" si="1122"/>
        <v>RACK</v>
      </c>
      <c r="G3969" t="str">
        <f t="shared" si="1123"/>
        <v>SBK</v>
      </c>
      <c r="H3969">
        <f t="shared" si="1124"/>
        <v>105</v>
      </c>
      <c r="I3969">
        <f t="shared" si="1125"/>
        <v>42591</v>
      </c>
      <c r="J3969">
        <f t="shared" si="1126"/>
        <v>42595</v>
      </c>
      <c r="K3969" t="str">
        <f t="shared" si="1127"/>
        <v>NQQ1</v>
      </c>
      <c r="L3969">
        <f t="shared" si="1128"/>
        <v>115</v>
      </c>
      <c r="M3969">
        <f t="shared" si="1129"/>
        <v>4</v>
      </c>
      <c r="N3969">
        <f t="shared" si="1130"/>
        <v>0</v>
      </c>
      <c r="O3969">
        <f t="shared" si="1131"/>
        <v>0</v>
      </c>
      <c r="P3969" s="52" t="str">
        <f t="shared" si="1132"/>
        <v>BOOKING.COM</v>
      </c>
      <c r="Q3969" s="52" t="str">
        <f t="shared" si="1133"/>
        <v>*JBS HOTELS</v>
      </c>
      <c r="R3969" s="52" t="str">
        <f t="shared" si="1134"/>
        <v>TOERKOOP REISBURO DE VEER</v>
      </c>
    </row>
    <row r="3970" spans="1:18" ht="15" customHeight="1">
      <c r="A3970" t="str">
        <f t="shared" si="1117"/>
        <v>JAPANWALA, SAAID</v>
      </c>
      <c r="B3970" t="str">
        <f t="shared" si="1118"/>
        <v>806-173018</v>
      </c>
      <c r="C3970">
        <f t="shared" si="1119"/>
        <v>93155045</v>
      </c>
      <c r="D3970" t="str">
        <f t="shared" si="1120"/>
        <v>Checked Out</v>
      </c>
      <c r="E3970" t="str">
        <f t="shared" si="1121"/>
        <v>CRS</v>
      </c>
      <c r="F3970" t="str">
        <f t="shared" si="1122"/>
        <v>RACK</v>
      </c>
      <c r="G3970" t="str">
        <f t="shared" si="1123"/>
        <v>SBK</v>
      </c>
      <c r="H3970">
        <f t="shared" si="1124"/>
        <v>105</v>
      </c>
      <c r="I3970">
        <f t="shared" si="1125"/>
        <v>42591</v>
      </c>
      <c r="J3970">
        <f t="shared" si="1126"/>
        <v>42595</v>
      </c>
      <c r="K3970" t="str">
        <f t="shared" si="1127"/>
        <v>NQQ1</v>
      </c>
      <c r="L3970">
        <f t="shared" si="1128"/>
        <v>115</v>
      </c>
      <c r="M3970">
        <f t="shared" si="1129"/>
        <v>4</v>
      </c>
      <c r="N3970">
        <f t="shared" si="1130"/>
        <v>0</v>
      </c>
      <c r="O3970">
        <f t="shared" si="1131"/>
        <v>0</v>
      </c>
      <c r="P3970" s="52" t="str">
        <f t="shared" si="1132"/>
        <v>BOOKING.COM</v>
      </c>
      <c r="Q3970" s="52" t="str">
        <f t="shared" si="1133"/>
        <v>*JBS HOTELS</v>
      </c>
      <c r="R3970" s="52" t="str">
        <f t="shared" si="1134"/>
        <v>TOERKOOP REISBURO DE VEER</v>
      </c>
    </row>
    <row r="3971" spans="1:18" ht="15" customHeight="1">
      <c r="A3971" t="str">
        <f t="shared" si="1117"/>
        <v>JAPANWALA, SAAID</v>
      </c>
      <c r="B3971" t="str">
        <f t="shared" si="1118"/>
        <v>806-173018</v>
      </c>
      <c r="C3971">
        <f t="shared" si="1119"/>
        <v>93155045</v>
      </c>
      <c r="D3971" t="str">
        <f t="shared" si="1120"/>
        <v>Checked Out</v>
      </c>
      <c r="E3971" t="str">
        <f t="shared" si="1121"/>
        <v>CRS</v>
      </c>
      <c r="F3971" t="str">
        <f t="shared" si="1122"/>
        <v>RACK</v>
      </c>
      <c r="G3971" t="str">
        <f t="shared" si="1123"/>
        <v>SBK</v>
      </c>
      <c r="H3971">
        <f t="shared" si="1124"/>
        <v>105</v>
      </c>
      <c r="I3971">
        <f t="shared" si="1125"/>
        <v>42591</v>
      </c>
      <c r="J3971">
        <f t="shared" si="1126"/>
        <v>42595</v>
      </c>
      <c r="K3971" t="str">
        <f t="shared" si="1127"/>
        <v>NQQ1</v>
      </c>
      <c r="L3971">
        <f t="shared" si="1128"/>
        <v>115</v>
      </c>
      <c r="M3971">
        <f t="shared" si="1129"/>
        <v>4</v>
      </c>
      <c r="N3971">
        <f t="shared" si="1130"/>
        <v>0</v>
      </c>
      <c r="O3971">
        <f t="shared" si="1131"/>
        <v>0</v>
      </c>
      <c r="P3971" s="52" t="str">
        <f t="shared" si="1132"/>
        <v>BOOKING.COM</v>
      </c>
      <c r="Q3971" s="52" t="str">
        <f t="shared" si="1133"/>
        <v>*JBS HOTELS</v>
      </c>
      <c r="R3971" s="52" t="str">
        <f t="shared" si="1134"/>
        <v>TOERKOOP REISBURO DE VEER</v>
      </c>
    </row>
    <row r="3972" spans="1:18" ht="15" customHeight="1">
      <c r="A3972" t="str">
        <f t="shared" si="1117"/>
        <v>JAPANWALA, SAAID</v>
      </c>
      <c r="B3972" t="str">
        <f t="shared" si="1118"/>
        <v>806-173018</v>
      </c>
      <c r="C3972">
        <f t="shared" si="1119"/>
        <v>93155045</v>
      </c>
      <c r="D3972" t="str">
        <f t="shared" si="1120"/>
        <v>Checked Out</v>
      </c>
      <c r="E3972" t="str">
        <f t="shared" si="1121"/>
        <v>CRS</v>
      </c>
      <c r="F3972" t="str">
        <f t="shared" si="1122"/>
        <v>RACK</v>
      </c>
      <c r="G3972" t="str">
        <f t="shared" si="1123"/>
        <v>SBK</v>
      </c>
      <c r="H3972">
        <f t="shared" si="1124"/>
        <v>105</v>
      </c>
      <c r="I3972">
        <f t="shared" si="1125"/>
        <v>42591</v>
      </c>
      <c r="J3972">
        <f t="shared" si="1126"/>
        <v>42595</v>
      </c>
      <c r="K3972" t="str">
        <f t="shared" si="1127"/>
        <v>NQQ1</v>
      </c>
      <c r="L3972">
        <f t="shared" si="1128"/>
        <v>115</v>
      </c>
      <c r="M3972">
        <f t="shared" si="1129"/>
        <v>4</v>
      </c>
      <c r="N3972">
        <f t="shared" si="1130"/>
        <v>0</v>
      </c>
      <c r="O3972">
        <f t="shared" si="1131"/>
        <v>0</v>
      </c>
      <c r="P3972" s="52" t="str">
        <f t="shared" si="1132"/>
        <v>BOOKING.COM</v>
      </c>
      <c r="Q3972" s="52" t="str">
        <f t="shared" si="1133"/>
        <v>*JBS HOTELS</v>
      </c>
      <c r="R3972" s="52" t="str">
        <f t="shared" si="1134"/>
        <v>TOERKOOP REISBURO DE VEER</v>
      </c>
    </row>
    <row r="3973" spans="1:18" ht="15" customHeight="1">
      <c r="A3973" t="str">
        <f t="shared" si="1117"/>
        <v>JAPANWALA, SAAID</v>
      </c>
      <c r="B3973" t="str">
        <f t="shared" si="1118"/>
        <v>806-173018</v>
      </c>
      <c r="C3973">
        <f t="shared" si="1119"/>
        <v>93155045</v>
      </c>
      <c r="D3973" t="str">
        <f t="shared" si="1120"/>
        <v>Checked Out</v>
      </c>
      <c r="E3973" t="str">
        <f t="shared" si="1121"/>
        <v>CRS</v>
      </c>
      <c r="F3973" t="str">
        <f t="shared" si="1122"/>
        <v>RACK</v>
      </c>
      <c r="G3973" t="str">
        <f t="shared" si="1123"/>
        <v>SBK</v>
      </c>
      <c r="H3973">
        <f t="shared" si="1124"/>
        <v>105</v>
      </c>
      <c r="I3973">
        <f t="shared" si="1125"/>
        <v>42591</v>
      </c>
      <c r="J3973">
        <f t="shared" si="1126"/>
        <v>42595</v>
      </c>
      <c r="K3973" t="str">
        <f t="shared" si="1127"/>
        <v>NQQ1</v>
      </c>
      <c r="L3973">
        <f t="shared" si="1128"/>
        <v>115</v>
      </c>
      <c r="M3973">
        <f t="shared" si="1129"/>
        <v>4</v>
      </c>
      <c r="N3973">
        <f t="shared" si="1130"/>
        <v>0</v>
      </c>
      <c r="O3973">
        <f t="shared" si="1131"/>
        <v>0</v>
      </c>
      <c r="P3973" s="52" t="str">
        <f t="shared" si="1132"/>
        <v>BOOKING.COM</v>
      </c>
      <c r="Q3973" s="52" t="str">
        <f t="shared" si="1133"/>
        <v>*JBS HOTELS</v>
      </c>
      <c r="R3973" s="52" t="str">
        <f t="shared" si="1134"/>
        <v>TOERKOOP REISBURO DE VEER</v>
      </c>
    </row>
    <row r="3974" spans="1:18" ht="15" customHeight="1">
      <c r="A3974" t="str">
        <f t="shared" si="1117"/>
        <v>JAPANWALA, SAAID</v>
      </c>
      <c r="B3974" t="str">
        <f t="shared" si="1118"/>
        <v>806-173018</v>
      </c>
      <c r="C3974">
        <f t="shared" si="1119"/>
        <v>93155045</v>
      </c>
      <c r="D3974" t="str">
        <f t="shared" si="1120"/>
        <v>Checked Out</v>
      </c>
      <c r="E3974" t="str">
        <f t="shared" si="1121"/>
        <v>CRS</v>
      </c>
      <c r="F3974" t="str">
        <f t="shared" si="1122"/>
        <v>RACK</v>
      </c>
      <c r="G3974" t="str">
        <f t="shared" si="1123"/>
        <v>SBK</v>
      </c>
      <c r="H3974">
        <f t="shared" si="1124"/>
        <v>105</v>
      </c>
      <c r="I3974">
        <f t="shared" si="1125"/>
        <v>42591</v>
      </c>
      <c r="J3974">
        <f t="shared" si="1126"/>
        <v>42595</v>
      </c>
      <c r="K3974" t="str">
        <f t="shared" si="1127"/>
        <v>NQQ1</v>
      </c>
      <c r="L3974">
        <f t="shared" si="1128"/>
        <v>115</v>
      </c>
      <c r="M3974">
        <f t="shared" si="1129"/>
        <v>4</v>
      </c>
      <c r="N3974">
        <f t="shared" si="1130"/>
        <v>0</v>
      </c>
      <c r="O3974">
        <f t="shared" si="1131"/>
        <v>0</v>
      </c>
      <c r="P3974" s="52" t="str">
        <f t="shared" si="1132"/>
        <v>BOOKING.COM</v>
      </c>
      <c r="Q3974" s="52" t="str">
        <f t="shared" si="1133"/>
        <v>*JBS HOTELS</v>
      </c>
      <c r="R3974" s="52" t="str">
        <f t="shared" si="1134"/>
        <v>TOERKOOP REISBURO DE VEER</v>
      </c>
    </row>
    <row r="3975" spans="1:18" ht="15" customHeight="1">
      <c r="A3975" t="str">
        <f t="shared" si="1117"/>
        <v>JAPANWALA, SAAID</v>
      </c>
      <c r="B3975" t="str">
        <f t="shared" si="1118"/>
        <v>806-173018</v>
      </c>
      <c r="C3975">
        <f t="shared" si="1119"/>
        <v>93155045</v>
      </c>
      <c r="D3975" t="str">
        <f t="shared" si="1120"/>
        <v>Checked Out</v>
      </c>
      <c r="E3975" t="str">
        <f t="shared" si="1121"/>
        <v>CRS</v>
      </c>
      <c r="F3975" t="str">
        <f t="shared" si="1122"/>
        <v>RACK</v>
      </c>
      <c r="G3975" t="str">
        <f t="shared" si="1123"/>
        <v>SBK</v>
      </c>
      <c r="H3975">
        <f t="shared" si="1124"/>
        <v>105</v>
      </c>
      <c r="I3975">
        <f t="shared" si="1125"/>
        <v>42591</v>
      </c>
      <c r="J3975">
        <f t="shared" si="1126"/>
        <v>42595</v>
      </c>
      <c r="K3975" t="str">
        <f t="shared" si="1127"/>
        <v>NQQ1</v>
      </c>
      <c r="L3975">
        <f t="shared" si="1128"/>
        <v>115</v>
      </c>
      <c r="M3975">
        <f t="shared" si="1129"/>
        <v>4</v>
      </c>
      <c r="N3975">
        <f t="shared" si="1130"/>
        <v>0</v>
      </c>
      <c r="O3975">
        <f t="shared" si="1131"/>
        <v>0</v>
      </c>
      <c r="P3975" s="52" t="str">
        <f t="shared" si="1132"/>
        <v>BOOKING.COM</v>
      </c>
      <c r="Q3975" s="52" t="str">
        <f t="shared" si="1133"/>
        <v>*JBS HOTELS</v>
      </c>
      <c r="R3975" s="52" t="str">
        <f t="shared" si="1134"/>
        <v>TOERKOOP REISBURO DE VEER</v>
      </c>
    </row>
    <row r="3976" spans="1:18" ht="15" customHeight="1">
      <c r="A3976" t="str">
        <f t="shared" si="1117"/>
        <v>JAPANWALA, SAAID</v>
      </c>
      <c r="B3976" t="str">
        <f t="shared" si="1118"/>
        <v>806-173018</v>
      </c>
      <c r="C3976">
        <f t="shared" si="1119"/>
        <v>93155045</v>
      </c>
      <c r="D3976" t="str">
        <f t="shared" si="1120"/>
        <v>Checked Out</v>
      </c>
      <c r="E3976" t="str">
        <f t="shared" si="1121"/>
        <v>CRS</v>
      </c>
      <c r="F3976" t="str">
        <f t="shared" si="1122"/>
        <v>RACK</v>
      </c>
      <c r="G3976" t="str">
        <f t="shared" si="1123"/>
        <v>SBK</v>
      </c>
      <c r="H3976">
        <f t="shared" si="1124"/>
        <v>105</v>
      </c>
      <c r="I3976">
        <f t="shared" si="1125"/>
        <v>42591</v>
      </c>
      <c r="J3976">
        <f t="shared" si="1126"/>
        <v>42595</v>
      </c>
      <c r="K3976" t="str">
        <f t="shared" si="1127"/>
        <v>NQQ1</v>
      </c>
      <c r="L3976">
        <f t="shared" si="1128"/>
        <v>115</v>
      </c>
      <c r="M3976">
        <f t="shared" si="1129"/>
        <v>4</v>
      </c>
      <c r="N3976">
        <f t="shared" si="1130"/>
        <v>0</v>
      </c>
      <c r="O3976">
        <f t="shared" si="1131"/>
        <v>0</v>
      </c>
      <c r="P3976" s="52" t="str">
        <f t="shared" si="1132"/>
        <v>BOOKING.COM</v>
      </c>
      <c r="Q3976" s="52" t="str">
        <f t="shared" si="1133"/>
        <v>*JBS HOTELS</v>
      </c>
      <c r="R3976" s="52" t="str">
        <f t="shared" si="1134"/>
        <v>TOERKOOP REISBURO DE VEER</v>
      </c>
    </row>
    <row r="3977" spans="1:18" ht="15" customHeight="1">
      <c r="A3977" t="str">
        <f t="shared" si="1117"/>
        <v>JAPANWALA, SAAID</v>
      </c>
      <c r="B3977" t="str">
        <f t="shared" si="1118"/>
        <v>806-173018</v>
      </c>
      <c r="C3977">
        <f t="shared" si="1119"/>
        <v>93155045</v>
      </c>
      <c r="D3977" t="str">
        <f t="shared" si="1120"/>
        <v>Checked Out</v>
      </c>
      <c r="E3977" t="str">
        <f t="shared" si="1121"/>
        <v>CRS</v>
      </c>
      <c r="F3977" t="str">
        <f t="shared" si="1122"/>
        <v>RACK</v>
      </c>
      <c r="G3977" t="str">
        <f t="shared" si="1123"/>
        <v>SBK</v>
      </c>
      <c r="H3977">
        <f t="shared" si="1124"/>
        <v>105</v>
      </c>
      <c r="I3977">
        <f t="shared" si="1125"/>
        <v>42591</v>
      </c>
      <c r="J3977">
        <f t="shared" si="1126"/>
        <v>42595</v>
      </c>
      <c r="K3977" t="str">
        <f t="shared" si="1127"/>
        <v>NQQ1</v>
      </c>
      <c r="L3977">
        <f t="shared" si="1128"/>
        <v>115</v>
      </c>
      <c r="M3977">
        <f t="shared" si="1129"/>
        <v>4</v>
      </c>
      <c r="N3977">
        <f t="shared" si="1130"/>
        <v>0</v>
      </c>
      <c r="O3977">
        <f t="shared" si="1131"/>
        <v>0</v>
      </c>
      <c r="P3977" s="52" t="str">
        <f t="shared" si="1132"/>
        <v>BOOKING.COM</v>
      </c>
      <c r="Q3977" s="52" t="str">
        <f t="shared" si="1133"/>
        <v>*JBS HOTELS</v>
      </c>
      <c r="R3977" s="52" t="str">
        <f t="shared" si="1134"/>
        <v>TOERKOOP REISBURO DE VEER</v>
      </c>
    </row>
    <row r="3978" spans="1:18" ht="15" customHeight="1">
      <c r="A3978" t="str">
        <f t="shared" si="1117"/>
        <v>JAPANWALA, SAAID</v>
      </c>
      <c r="B3978" t="str">
        <f t="shared" si="1118"/>
        <v>806-173018</v>
      </c>
      <c r="C3978">
        <f t="shared" si="1119"/>
        <v>93155045</v>
      </c>
      <c r="D3978" t="str">
        <f t="shared" si="1120"/>
        <v>Checked Out</v>
      </c>
      <c r="E3978" t="str">
        <f t="shared" si="1121"/>
        <v>CRS</v>
      </c>
      <c r="F3978" t="str">
        <f t="shared" si="1122"/>
        <v>RACK</v>
      </c>
      <c r="G3978" t="str">
        <f t="shared" si="1123"/>
        <v>SBK</v>
      </c>
      <c r="H3978">
        <f t="shared" si="1124"/>
        <v>105</v>
      </c>
      <c r="I3978">
        <f t="shared" si="1125"/>
        <v>42591</v>
      </c>
      <c r="J3978">
        <f t="shared" si="1126"/>
        <v>42595</v>
      </c>
      <c r="K3978" t="str">
        <f t="shared" si="1127"/>
        <v>NQQ1</v>
      </c>
      <c r="L3978">
        <f t="shared" si="1128"/>
        <v>115</v>
      </c>
      <c r="M3978">
        <f t="shared" si="1129"/>
        <v>4</v>
      </c>
      <c r="N3978">
        <f t="shared" si="1130"/>
        <v>0</v>
      </c>
      <c r="O3978">
        <f t="shared" si="1131"/>
        <v>0</v>
      </c>
      <c r="P3978" s="52" t="str">
        <f t="shared" si="1132"/>
        <v>BOOKING.COM</v>
      </c>
      <c r="Q3978" s="52" t="str">
        <f t="shared" si="1133"/>
        <v>*JBS HOTELS</v>
      </c>
      <c r="R3978" s="52" t="str">
        <f t="shared" si="1134"/>
        <v>TOERKOOP REISBURO DE VEER</v>
      </c>
    </row>
    <row r="3979" spans="1:18" ht="15" customHeight="1">
      <c r="A3979" t="str">
        <f t="shared" si="1117"/>
        <v>JAPANWALA, SAAID</v>
      </c>
      <c r="B3979" t="str">
        <f t="shared" si="1118"/>
        <v>806-173018</v>
      </c>
      <c r="C3979">
        <f t="shared" si="1119"/>
        <v>93155045</v>
      </c>
      <c r="D3979" t="str">
        <f t="shared" si="1120"/>
        <v>Checked Out</v>
      </c>
      <c r="E3979" t="str">
        <f t="shared" si="1121"/>
        <v>CRS</v>
      </c>
      <c r="F3979" t="str">
        <f t="shared" si="1122"/>
        <v>RACK</v>
      </c>
      <c r="G3979" t="str">
        <f t="shared" si="1123"/>
        <v>SBK</v>
      </c>
      <c r="H3979">
        <f t="shared" si="1124"/>
        <v>105</v>
      </c>
      <c r="I3979">
        <f t="shared" si="1125"/>
        <v>42591</v>
      </c>
      <c r="J3979">
        <f t="shared" si="1126"/>
        <v>42595</v>
      </c>
      <c r="K3979" t="str">
        <f t="shared" si="1127"/>
        <v>NQQ1</v>
      </c>
      <c r="L3979">
        <f t="shared" si="1128"/>
        <v>115</v>
      </c>
      <c r="M3979">
        <f t="shared" si="1129"/>
        <v>4</v>
      </c>
      <c r="N3979">
        <f t="shared" si="1130"/>
        <v>0</v>
      </c>
      <c r="O3979">
        <f t="shared" si="1131"/>
        <v>0</v>
      </c>
      <c r="P3979" s="52" t="str">
        <f t="shared" si="1132"/>
        <v>BOOKING.COM</v>
      </c>
      <c r="Q3979" s="52" t="str">
        <f t="shared" si="1133"/>
        <v>*JBS HOTELS</v>
      </c>
      <c r="R3979" s="52" t="str">
        <f t="shared" si="1134"/>
        <v>TOERKOOP REISBURO DE VEER</v>
      </c>
    </row>
    <row r="3980" spans="1:18" ht="15" customHeight="1">
      <c r="A3980" t="str">
        <f t="shared" si="1117"/>
        <v>JAPANWALA, SAAID</v>
      </c>
      <c r="B3980" t="str">
        <f t="shared" si="1118"/>
        <v>806-173018</v>
      </c>
      <c r="C3980">
        <f t="shared" si="1119"/>
        <v>93155045</v>
      </c>
      <c r="D3980" t="str">
        <f t="shared" si="1120"/>
        <v>Checked Out</v>
      </c>
      <c r="E3980" t="str">
        <f t="shared" si="1121"/>
        <v>CRS</v>
      </c>
      <c r="F3980" t="str">
        <f t="shared" si="1122"/>
        <v>RACK</v>
      </c>
      <c r="G3980" t="str">
        <f t="shared" si="1123"/>
        <v>SBK</v>
      </c>
      <c r="H3980">
        <f t="shared" si="1124"/>
        <v>105</v>
      </c>
      <c r="I3980">
        <f t="shared" si="1125"/>
        <v>42591</v>
      </c>
      <c r="J3980">
        <f t="shared" si="1126"/>
        <v>42595</v>
      </c>
      <c r="K3980" t="str">
        <f t="shared" si="1127"/>
        <v>NQQ1</v>
      </c>
      <c r="L3980">
        <f t="shared" si="1128"/>
        <v>115</v>
      </c>
      <c r="M3980">
        <f t="shared" si="1129"/>
        <v>4</v>
      </c>
      <c r="N3980">
        <f t="shared" si="1130"/>
        <v>0</v>
      </c>
      <c r="O3980">
        <f t="shared" si="1131"/>
        <v>0</v>
      </c>
      <c r="P3980" s="52" t="str">
        <f t="shared" si="1132"/>
        <v>BOOKING.COM</v>
      </c>
      <c r="Q3980" s="52" t="str">
        <f t="shared" si="1133"/>
        <v>*JBS HOTELS</v>
      </c>
      <c r="R3980" s="52" t="str">
        <f t="shared" si="1134"/>
        <v>TOERKOOP REISBURO DE VEER</v>
      </c>
    </row>
    <row r="3981" spans="1:18" ht="15" customHeight="1">
      <c r="A3981" t="str">
        <f t="shared" si="1117"/>
        <v>JAPANWALA, SAAID</v>
      </c>
      <c r="B3981" t="str">
        <f t="shared" si="1118"/>
        <v>806-173018</v>
      </c>
      <c r="C3981">
        <f t="shared" si="1119"/>
        <v>93155045</v>
      </c>
      <c r="D3981" t="str">
        <f t="shared" si="1120"/>
        <v>Checked Out</v>
      </c>
      <c r="E3981" t="str">
        <f t="shared" si="1121"/>
        <v>CRS</v>
      </c>
      <c r="F3981" t="str">
        <f t="shared" si="1122"/>
        <v>RACK</v>
      </c>
      <c r="G3981" t="str">
        <f t="shared" si="1123"/>
        <v>SBK</v>
      </c>
      <c r="H3981">
        <f t="shared" si="1124"/>
        <v>105</v>
      </c>
      <c r="I3981">
        <f t="shared" si="1125"/>
        <v>42591</v>
      </c>
      <c r="J3981">
        <f t="shared" si="1126"/>
        <v>42595</v>
      </c>
      <c r="K3981" t="str">
        <f t="shared" si="1127"/>
        <v>NQQ1</v>
      </c>
      <c r="L3981">
        <f t="shared" si="1128"/>
        <v>115</v>
      </c>
      <c r="M3981">
        <f t="shared" si="1129"/>
        <v>4</v>
      </c>
      <c r="N3981">
        <f t="shared" si="1130"/>
        <v>0</v>
      </c>
      <c r="O3981">
        <f t="shared" si="1131"/>
        <v>0</v>
      </c>
      <c r="P3981" s="52" t="str">
        <f t="shared" si="1132"/>
        <v>BOOKING.COM</v>
      </c>
      <c r="Q3981" s="52" t="str">
        <f t="shared" si="1133"/>
        <v>*JBS HOTELS</v>
      </c>
      <c r="R3981" s="52" t="str">
        <f t="shared" si="1134"/>
        <v>TOERKOOP REISBURO DE VEER</v>
      </c>
    </row>
    <row r="3982" spans="1:18" ht="15" customHeight="1">
      <c r="A3982" t="str">
        <f t="shared" si="1117"/>
        <v>JAPANWALA, SAAID</v>
      </c>
      <c r="B3982" t="str">
        <f t="shared" si="1118"/>
        <v>806-173018</v>
      </c>
      <c r="C3982">
        <f t="shared" si="1119"/>
        <v>93155045</v>
      </c>
      <c r="D3982" t="str">
        <f t="shared" si="1120"/>
        <v>Checked Out</v>
      </c>
      <c r="E3982" t="str">
        <f t="shared" si="1121"/>
        <v>CRS</v>
      </c>
      <c r="F3982" t="str">
        <f t="shared" si="1122"/>
        <v>RACK</v>
      </c>
      <c r="G3982" t="str">
        <f t="shared" si="1123"/>
        <v>SBK</v>
      </c>
      <c r="H3982">
        <f t="shared" si="1124"/>
        <v>105</v>
      </c>
      <c r="I3982">
        <f t="shared" si="1125"/>
        <v>42591</v>
      </c>
      <c r="J3982">
        <f t="shared" si="1126"/>
        <v>42595</v>
      </c>
      <c r="K3982" t="str">
        <f t="shared" si="1127"/>
        <v>NQQ1</v>
      </c>
      <c r="L3982">
        <f t="shared" si="1128"/>
        <v>115</v>
      </c>
      <c r="M3982">
        <f t="shared" si="1129"/>
        <v>4</v>
      </c>
      <c r="N3982">
        <f t="shared" si="1130"/>
        <v>0</v>
      </c>
      <c r="O3982">
        <f t="shared" si="1131"/>
        <v>0</v>
      </c>
      <c r="P3982" s="52" t="str">
        <f t="shared" si="1132"/>
        <v>BOOKING.COM</v>
      </c>
      <c r="Q3982" s="52" t="str">
        <f t="shared" si="1133"/>
        <v>*JBS HOTELS</v>
      </c>
      <c r="R3982" s="52" t="str">
        <f t="shared" si="1134"/>
        <v>TOERKOOP REISBURO DE VEER</v>
      </c>
    </row>
    <row r="3983" spans="1:18" ht="15" customHeight="1">
      <c r="A3983" t="str">
        <f t="shared" si="1117"/>
        <v>JAPANWALA, SAAID</v>
      </c>
      <c r="B3983" t="str">
        <f t="shared" si="1118"/>
        <v>806-173018</v>
      </c>
      <c r="C3983">
        <f t="shared" si="1119"/>
        <v>93155045</v>
      </c>
      <c r="D3983" t="str">
        <f t="shared" si="1120"/>
        <v>Checked Out</v>
      </c>
      <c r="E3983" t="str">
        <f t="shared" si="1121"/>
        <v>CRS</v>
      </c>
      <c r="F3983" t="str">
        <f t="shared" si="1122"/>
        <v>RACK</v>
      </c>
      <c r="G3983" t="str">
        <f t="shared" si="1123"/>
        <v>SBK</v>
      </c>
      <c r="H3983">
        <f t="shared" si="1124"/>
        <v>105</v>
      </c>
      <c r="I3983">
        <f t="shared" si="1125"/>
        <v>42591</v>
      </c>
      <c r="J3983">
        <f t="shared" si="1126"/>
        <v>42595</v>
      </c>
      <c r="K3983" t="str">
        <f t="shared" si="1127"/>
        <v>NQQ1</v>
      </c>
      <c r="L3983">
        <f t="shared" si="1128"/>
        <v>115</v>
      </c>
      <c r="M3983">
        <f t="shared" si="1129"/>
        <v>4</v>
      </c>
      <c r="N3983">
        <f t="shared" si="1130"/>
        <v>0</v>
      </c>
      <c r="O3983">
        <f t="shared" si="1131"/>
        <v>0</v>
      </c>
      <c r="P3983" s="52" t="str">
        <f t="shared" si="1132"/>
        <v>BOOKING.COM</v>
      </c>
      <c r="Q3983" s="52" t="str">
        <f t="shared" si="1133"/>
        <v>*JBS HOTELS</v>
      </c>
      <c r="R3983" s="52" t="str">
        <f t="shared" si="1134"/>
        <v>TOERKOOP REISBURO DE VEER</v>
      </c>
    </row>
    <row r="3984" spans="1:18" ht="15" customHeight="1">
      <c r="A3984" t="str">
        <f t="shared" si="1117"/>
        <v>JAPANWALA, SAAID</v>
      </c>
      <c r="B3984" t="str">
        <f t="shared" si="1118"/>
        <v>806-173018</v>
      </c>
      <c r="C3984">
        <f t="shared" si="1119"/>
        <v>93155045</v>
      </c>
      <c r="D3984" t="str">
        <f t="shared" si="1120"/>
        <v>Checked Out</v>
      </c>
      <c r="E3984" t="str">
        <f t="shared" si="1121"/>
        <v>CRS</v>
      </c>
      <c r="F3984" t="str">
        <f t="shared" si="1122"/>
        <v>RACK</v>
      </c>
      <c r="G3984" t="str">
        <f t="shared" si="1123"/>
        <v>SBK</v>
      </c>
      <c r="H3984">
        <f t="shared" si="1124"/>
        <v>105</v>
      </c>
      <c r="I3984">
        <f t="shared" si="1125"/>
        <v>42591</v>
      </c>
      <c r="J3984">
        <f t="shared" si="1126"/>
        <v>42595</v>
      </c>
      <c r="K3984" t="str">
        <f t="shared" si="1127"/>
        <v>NQQ1</v>
      </c>
      <c r="L3984">
        <f t="shared" si="1128"/>
        <v>115</v>
      </c>
      <c r="M3984">
        <f t="shared" si="1129"/>
        <v>4</v>
      </c>
      <c r="N3984">
        <f t="shared" si="1130"/>
        <v>0</v>
      </c>
      <c r="O3984">
        <f t="shared" si="1131"/>
        <v>0</v>
      </c>
      <c r="P3984" s="52" t="str">
        <f t="shared" si="1132"/>
        <v>BOOKING.COM</v>
      </c>
      <c r="Q3984" s="52" t="str">
        <f t="shared" si="1133"/>
        <v>*JBS HOTELS</v>
      </c>
      <c r="R3984" s="52" t="str">
        <f t="shared" si="1134"/>
        <v>TOERKOOP REISBURO DE VEER</v>
      </c>
    </row>
    <row r="3985" spans="1:18" ht="15" customHeight="1">
      <c r="A3985" t="str">
        <f t="shared" si="1117"/>
        <v>JAPANWALA, SAAID</v>
      </c>
      <c r="B3985" t="str">
        <f t="shared" si="1118"/>
        <v>806-173018</v>
      </c>
      <c r="C3985">
        <f t="shared" si="1119"/>
        <v>93155045</v>
      </c>
      <c r="D3985" t="str">
        <f t="shared" si="1120"/>
        <v>Checked Out</v>
      </c>
      <c r="E3985" t="str">
        <f t="shared" si="1121"/>
        <v>CRS</v>
      </c>
      <c r="F3985" t="str">
        <f t="shared" si="1122"/>
        <v>RACK</v>
      </c>
      <c r="G3985" t="str">
        <f t="shared" si="1123"/>
        <v>SBK</v>
      </c>
      <c r="H3985">
        <f t="shared" si="1124"/>
        <v>105</v>
      </c>
      <c r="I3985">
        <f t="shared" si="1125"/>
        <v>42591</v>
      </c>
      <c r="J3985">
        <f t="shared" si="1126"/>
        <v>42595</v>
      </c>
      <c r="K3985" t="str">
        <f t="shared" si="1127"/>
        <v>NQQ1</v>
      </c>
      <c r="L3985">
        <f t="shared" si="1128"/>
        <v>115</v>
      </c>
      <c r="M3985">
        <f t="shared" si="1129"/>
        <v>4</v>
      </c>
      <c r="N3985">
        <f t="shared" si="1130"/>
        <v>0</v>
      </c>
      <c r="O3985">
        <f t="shared" si="1131"/>
        <v>0</v>
      </c>
      <c r="P3985" s="52" t="str">
        <f t="shared" si="1132"/>
        <v>BOOKING.COM</v>
      </c>
      <c r="Q3985" s="52" t="str">
        <f t="shared" si="1133"/>
        <v>*JBS HOTELS</v>
      </c>
      <c r="R3985" s="52" t="str">
        <f t="shared" si="1134"/>
        <v>TOERKOOP REISBURO DE VEER</v>
      </c>
    </row>
    <row r="3986" spans="1:18" ht="15" customHeight="1">
      <c r="A3986" t="str">
        <f t="shared" si="1117"/>
        <v>JAPANWALA, SAAID</v>
      </c>
      <c r="B3986" t="str">
        <f t="shared" si="1118"/>
        <v>806-173018</v>
      </c>
      <c r="C3986">
        <f t="shared" si="1119"/>
        <v>93155045</v>
      </c>
      <c r="D3986" t="str">
        <f t="shared" si="1120"/>
        <v>Checked Out</v>
      </c>
      <c r="E3986" t="str">
        <f t="shared" si="1121"/>
        <v>CRS</v>
      </c>
      <c r="F3986" t="str">
        <f t="shared" si="1122"/>
        <v>RACK</v>
      </c>
      <c r="G3986" t="str">
        <f t="shared" si="1123"/>
        <v>SBK</v>
      </c>
      <c r="H3986">
        <f t="shared" si="1124"/>
        <v>105</v>
      </c>
      <c r="I3986">
        <f t="shared" si="1125"/>
        <v>42591</v>
      </c>
      <c r="J3986">
        <f t="shared" si="1126"/>
        <v>42595</v>
      </c>
      <c r="K3986" t="str">
        <f t="shared" si="1127"/>
        <v>NQQ1</v>
      </c>
      <c r="L3986">
        <f t="shared" si="1128"/>
        <v>115</v>
      </c>
      <c r="M3986">
        <f t="shared" si="1129"/>
        <v>4</v>
      </c>
      <c r="N3986">
        <f t="shared" si="1130"/>
        <v>0</v>
      </c>
      <c r="O3986">
        <f t="shared" si="1131"/>
        <v>0</v>
      </c>
      <c r="P3986" s="52" t="str">
        <f t="shared" si="1132"/>
        <v>BOOKING.COM</v>
      </c>
      <c r="Q3986" s="52" t="str">
        <f t="shared" si="1133"/>
        <v>*JBS HOTELS</v>
      </c>
      <c r="R3986" s="52" t="str">
        <f t="shared" si="1134"/>
        <v>TOERKOOP REISBURO DE VEER</v>
      </c>
    </row>
    <row r="3987" spans="1:18" ht="15" customHeight="1">
      <c r="A3987" t="str">
        <f t="shared" si="1117"/>
        <v>JAPANWALA, SAAID</v>
      </c>
      <c r="B3987" t="str">
        <f t="shared" si="1118"/>
        <v>806-173018</v>
      </c>
      <c r="C3987">
        <f t="shared" si="1119"/>
        <v>93155045</v>
      </c>
      <c r="D3987" t="str">
        <f t="shared" si="1120"/>
        <v>Checked Out</v>
      </c>
      <c r="E3987" t="str">
        <f t="shared" si="1121"/>
        <v>CRS</v>
      </c>
      <c r="F3987" t="str">
        <f t="shared" si="1122"/>
        <v>RACK</v>
      </c>
      <c r="G3987" t="str">
        <f t="shared" si="1123"/>
        <v>SBK</v>
      </c>
      <c r="H3987">
        <f t="shared" si="1124"/>
        <v>105</v>
      </c>
      <c r="I3987">
        <f t="shared" si="1125"/>
        <v>42591</v>
      </c>
      <c r="J3987">
        <f t="shared" si="1126"/>
        <v>42595</v>
      </c>
      <c r="K3987" t="str">
        <f t="shared" si="1127"/>
        <v>NQQ1</v>
      </c>
      <c r="L3987">
        <f t="shared" si="1128"/>
        <v>115</v>
      </c>
      <c r="M3987">
        <f t="shared" si="1129"/>
        <v>4</v>
      </c>
      <c r="N3987">
        <f t="shared" si="1130"/>
        <v>0</v>
      </c>
      <c r="O3987">
        <f t="shared" si="1131"/>
        <v>0</v>
      </c>
      <c r="P3987" s="52" t="str">
        <f t="shared" si="1132"/>
        <v>BOOKING.COM</v>
      </c>
      <c r="Q3987" s="52" t="str">
        <f t="shared" si="1133"/>
        <v>*JBS HOTELS</v>
      </c>
      <c r="R3987" s="52" t="str">
        <f t="shared" si="1134"/>
        <v>TOERKOOP REISBURO DE VEER</v>
      </c>
    </row>
    <row r="3988" spans="1:18" ht="15" customHeight="1">
      <c r="A3988" t="str">
        <f t="shared" si="1117"/>
        <v>JAPANWALA, SAAID</v>
      </c>
      <c r="B3988" t="str">
        <f t="shared" si="1118"/>
        <v>806-173018</v>
      </c>
      <c r="C3988">
        <f t="shared" si="1119"/>
        <v>93155045</v>
      </c>
      <c r="D3988" t="str">
        <f t="shared" si="1120"/>
        <v>Checked Out</v>
      </c>
      <c r="E3988" t="str">
        <f t="shared" si="1121"/>
        <v>CRS</v>
      </c>
      <c r="F3988" t="str">
        <f t="shared" si="1122"/>
        <v>RACK</v>
      </c>
      <c r="G3988" t="str">
        <f t="shared" si="1123"/>
        <v>SBK</v>
      </c>
      <c r="H3988">
        <f t="shared" si="1124"/>
        <v>105</v>
      </c>
      <c r="I3988">
        <f t="shared" si="1125"/>
        <v>42591</v>
      </c>
      <c r="J3988">
        <f t="shared" si="1126"/>
        <v>42595</v>
      </c>
      <c r="K3988" t="str">
        <f t="shared" si="1127"/>
        <v>NQQ1</v>
      </c>
      <c r="L3988">
        <f t="shared" si="1128"/>
        <v>115</v>
      </c>
      <c r="M3988">
        <f t="shared" si="1129"/>
        <v>4</v>
      </c>
      <c r="N3988">
        <f t="shared" si="1130"/>
        <v>0</v>
      </c>
      <c r="O3988">
        <f t="shared" si="1131"/>
        <v>0</v>
      </c>
      <c r="P3988" s="52" t="str">
        <f t="shared" si="1132"/>
        <v>BOOKING.COM</v>
      </c>
      <c r="Q3988" s="52" t="str">
        <f t="shared" si="1133"/>
        <v>*JBS HOTELS</v>
      </c>
      <c r="R3988" s="52" t="str">
        <f t="shared" si="1134"/>
        <v>TOERKOOP REISBURO DE VEER</v>
      </c>
    </row>
    <row r="3989" spans="1:18" ht="15" customHeight="1">
      <c r="A3989" t="str">
        <f t="shared" si="1117"/>
        <v>JAPANWALA, SAAID</v>
      </c>
      <c r="B3989" t="str">
        <f t="shared" si="1118"/>
        <v>806-173018</v>
      </c>
      <c r="C3989">
        <f t="shared" si="1119"/>
        <v>93155045</v>
      </c>
      <c r="D3989" t="str">
        <f t="shared" si="1120"/>
        <v>Checked Out</v>
      </c>
      <c r="E3989" t="str">
        <f t="shared" si="1121"/>
        <v>CRS</v>
      </c>
      <c r="F3989" t="str">
        <f t="shared" si="1122"/>
        <v>RACK</v>
      </c>
      <c r="G3989" t="str">
        <f t="shared" si="1123"/>
        <v>SBK</v>
      </c>
      <c r="H3989">
        <f t="shared" si="1124"/>
        <v>105</v>
      </c>
      <c r="I3989">
        <f t="shared" si="1125"/>
        <v>42591</v>
      </c>
      <c r="J3989">
        <f t="shared" si="1126"/>
        <v>42595</v>
      </c>
      <c r="K3989" t="str">
        <f t="shared" si="1127"/>
        <v>NQQ1</v>
      </c>
      <c r="L3989">
        <f t="shared" si="1128"/>
        <v>115</v>
      </c>
      <c r="M3989">
        <f t="shared" si="1129"/>
        <v>4</v>
      </c>
      <c r="N3989">
        <f t="shared" si="1130"/>
        <v>0</v>
      </c>
      <c r="O3989">
        <f t="shared" si="1131"/>
        <v>0</v>
      </c>
      <c r="P3989" s="52" t="str">
        <f t="shared" si="1132"/>
        <v>BOOKING.COM</v>
      </c>
      <c r="Q3989" s="52" t="str">
        <f t="shared" si="1133"/>
        <v>*JBS HOTELS</v>
      </c>
      <c r="R3989" s="52" t="str">
        <f t="shared" si="1134"/>
        <v>TOERKOOP REISBURO DE VEER</v>
      </c>
    </row>
    <row r="3990" spans="1:18" ht="15" customHeight="1">
      <c r="A3990" t="str">
        <f t="shared" si="1117"/>
        <v>JAPANWALA, SAAID</v>
      </c>
      <c r="B3990" t="str">
        <f t="shared" si="1118"/>
        <v>806-173018</v>
      </c>
      <c r="C3990">
        <f t="shared" si="1119"/>
        <v>93155045</v>
      </c>
      <c r="D3990" t="str">
        <f t="shared" si="1120"/>
        <v>Checked Out</v>
      </c>
      <c r="E3990" t="str">
        <f t="shared" si="1121"/>
        <v>CRS</v>
      </c>
      <c r="F3990" t="str">
        <f t="shared" si="1122"/>
        <v>RACK</v>
      </c>
      <c r="G3990" t="str">
        <f t="shared" si="1123"/>
        <v>SBK</v>
      </c>
      <c r="H3990">
        <f t="shared" si="1124"/>
        <v>105</v>
      </c>
      <c r="I3990">
        <f t="shared" si="1125"/>
        <v>42591</v>
      </c>
      <c r="J3990">
        <f t="shared" si="1126"/>
        <v>42595</v>
      </c>
      <c r="K3990" t="str">
        <f t="shared" si="1127"/>
        <v>NQQ1</v>
      </c>
      <c r="L3990">
        <f t="shared" si="1128"/>
        <v>115</v>
      </c>
      <c r="M3990">
        <f t="shared" si="1129"/>
        <v>4</v>
      </c>
      <c r="N3990">
        <f t="shared" si="1130"/>
        <v>0</v>
      </c>
      <c r="O3990">
        <f t="shared" si="1131"/>
        <v>0</v>
      </c>
      <c r="P3990" s="52" t="str">
        <f t="shared" si="1132"/>
        <v>BOOKING.COM</v>
      </c>
      <c r="Q3990" s="52" t="str">
        <f t="shared" si="1133"/>
        <v>*JBS HOTELS</v>
      </c>
      <c r="R3990" s="52" t="str">
        <f t="shared" si="1134"/>
        <v>TOERKOOP REISBURO DE VEER</v>
      </c>
    </row>
    <row r="3991" spans="1:18" ht="15" customHeight="1">
      <c r="A3991" t="str">
        <f t="shared" si="1117"/>
        <v>JAPANWALA, SAAID</v>
      </c>
      <c r="B3991" t="str">
        <f t="shared" si="1118"/>
        <v>806-173018</v>
      </c>
      <c r="C3991">
        <f t="shared" si="1119"/>
        <v>93155045</v>
      </c>
      <c r="D3991" t="str">
        <f t="shared" si="1120"/>
        <v>Checked Out</v>
      </c>
      <c r="E3991" t="str">
        <f t="shared" si="1121"/>
        <v>CRS</v>
      </c>
      <c r="F3991" t="str">
        <f t="shared" si="1122"/>
        <v>RACK</v>
      </c>
      <c r="G3991" t="str">
        <f t="shared" si="1123"/>
        <v>SBK</v>
      </c>
      <c r="H3991">
        <f t="shared" si="1124"/>
        <v>105</v>
      </c>
      <c r="I3991">
        <f t="shared" si="1125"/>
        <v>42591</v>
      </c>
      <c r="J3991">
        <f t="shared" si="1126"/>
        <v>42595</v>
      </c>
      <c r="K3991" t="str">
        <f t="shared" si="1127"/>
        <v>NQQ1</v>
      </c>
      <c r="L3991">
        <f t="shared" si="1128"/>
        <v>115</v>
      </c>
      <c r="M3991">
        <f t="shared" si="1129"/>
        <v>4</v>
      </c>
      <c r="N3991">
        <f t="shared" si="1130"/>
        <v>0</v>
      </c>
      <c r="O3991">
        <f t="shared" si="1131"/>
        <v>0</v>
      </c>
      <c r="P3991" s="52" t="str">
        <f t="shared" si="1132"/>
        <v>BOOKING.COM</v>
      </c>
      <c r="Q3991" s="52" t="str">
        <f t="shared" si="1133"/>
        <v>*JBS HOTELS</v>
      </c>
      <c r="R3991" s="52" t="str">
        <f t="shared" si="1134"/>
        <v>TOERKOOP REISBURO DE VEER</v>
      </c>
    </row>
    <row r="3992" spans="1:18" ht="15" customHeight="1">
      <c r="A3992" t="str">
        <f t="shared" si="1117"/>
        <v>JAPANWALA, SAAID</v>
      </c>
      <c r="B3992" t="str">
        <f t="shared" si="1118"/>
        <v>806-173018</v>
      </c>
      <c r="C3992">
        <f t="shared" si="1119"/>
        <v>93155045</v>
      </c>
      <c r="D3992" t="str">
        <f t="shared" si="1120"/>
        <v>Checked Out</v>
      </c>
      <c r="E3992" t="str">
        <f t="shared" si="1121"/>
        <v>CRS</v>
      </c>
      <c r="F3992" t="str">
        <f t="shared" si="1122"/>
        <v>RACK</v>
      </c>
      <c r="G3992" t="str">
        <f t="shared" si="1123"/>
        <v>SBK</v>
      </c>
      <c r="H3992">
        <f t="shared" si="1124"/>
        <v>105</v>
      </c>
      <c r="I3992">
        <f t="shared" si="1125"/>
        <v>42591</v>
      </c>
      <c r="J3992">
        <f t="shared" si="1126"/>
        <v>42595</v>
      </c>
      <c r="K3992" t="str">
        <f t="shared" si="1127"/>
        <v>NQQ1</v>
      </c>
      <c r="L3992">
        <f t="shared" si="1128"/>
        <v>115</v>
      </c>
      <c r="M3992">
        <f t="shared" si="1129"/>
        <v>4</v>
      </c>
      <c r="N3992">
        <f t="shared" si="1130"/>
        <v>0</v>
      </c>
      <c r="O3992">
        <f t="shared" si="1131"/>
        <v>0</v>
      </c>
      <c r="P3992" s="52" t="str">
        <f t="shared" si="1132"/>
        <v>BOOKING.COM</v>
      </c>
      <c r="Q3992" s="52" t="str">
        <f t="shared" si="1133"/>
        <v>*JBS HOTELS</v>
      </c>
      <c r="R3992" s="52" t="str">
        <f t="shared" si="1134"/>
        <v>TOERKOOP REISBURO DE VEER</v>
      </c>
    </row>
    <row r="3993" spans="1:18" ht="15" customHeight="1">
      <c r="A3993" t="str">
        <f t="shared" si="1117"/>
        <v>JAPANWALA, SAAID</v>
      </c>
      <c r="B3993" t="str">
        <f t="shared" si="1118"/>
        <v>806-173018</v>
      </c>
      <c r="C3993">
        <f t="shared" si="1119"/>
        <v>93155045</v>
      </c>
      <c r="D3993" t="str">
        <f t="shared" si="1120"/>
        <v>Checked Out</v>
      </c>
      <c r="E3993" t="str">
        <f t="shared" si="1121"/>
        <v>CRS</v>
      </c>
      <c r="F3993" t="str">
        <f t="shared" si="1122"/>
        <v>RACK</v>
      </c>
      <c r="G3993" t="str">
        <f t="shared" si="1123"/>
        <v>SBK</v>
      </c>
      <c r="H3993">
        <f t="shared" si="1124"/>
        <v>105</v>
      </c>
      <c r="I3993">
        <f t="shared" si="1125"/>
        <v>42591</v>
      </c>
      <c r="J3993">
        <f t="shared" si="1126"/>
        <v>42595</v>
      </c>
      <c r="K3993" t="str">
        <f t="shared" si="1127"/>
        <v>NQQ1</v>
      </c>
      <c r="L3993">
        <f t="shared" si="1128"/>
        <v>115</v>
      </c>
      <c r="M3993">
        <f t="shared" si="1129"/>
        <v>4</v>
      </c>
      <c r="N3993">
        <f t="shared" si="1130"/>
        <v>0</v>
      </c>
      <c r="O3993">
        <f t="shared" si="1131"/>
        <v>0</v>
      </c>
      <c r="P3993" s="52" t="str">
        <f t="shared" si="1132"/>
        <v>BOOKING.COM</v>
      </c>
      <c r="Q3993" s="52" t="str">
        <f t="shared" si="1133"/>
        <v>*JBS HOTELS</v>
      </c>
      <c r="R3993" s="52" t="str">
        <f t="shared" si="1134"/>
        <v>TOERKOOP REISBURO DE VEER</v>
      </c>
    </row>
    <row r="3994" spans="1:18" ht="15" customHeight="1">
      <c r="A3994" t="str">
        <f t="shared" si="1117"/>
        <v>JAPANWALA, SAAID</v>
      </c>
      <c r="B3994" t="str">
        <f t="shared" si="1118"/>
        <v>806-173018</v>
      </c>
      <c r="C3994">
        <f t="shared" si="1119"/>
        <v>93155045</v>
      </c>
      <c r="D3994" t="str">
        <f t="shared" si="1120"/>
        <v>Checked Out</v>
      </c>
      <c r="E3994" t="str">
        <f t="shared" si="1121"/>
        <v>CRS</v>
      </c>
      <c r="F3994" t="str">
        <f t="shared" si="1122"/>
        <v>RACK</v>
      </c>
      <c r="G3994" t="str">
        <f t="shared" si="1123"/>
        <v>SBK</v>
      </c>
      <c r="H3994">
        <f t="shared" si="1124"/>
        <v>105</v>
      </c>
      <c r="I3994">
        <f t="shared" si="1125"/>
        <v>42591</v>
      </c>
      <c r="J3994">
        <f t="shared" si="1126"/>
        <v>42595</v>
      </c>
      <c r="K3994" t="str">
        <f t="shared" si="1127"/>
        <v>NQQ1</v>
      </c>
      <c r="L3994">
        <f t="shared" si="1128"/>
        <v>115</v>
      </c>
      <c r="M3994">
        <f t="shared" si="1129"/>
        <v>4</v>
      </c>
      <c r="N3994">
        <f t="shared" si="1130"/>
        <v>0</v>
      </c>
      <c r="O3994">
        <f t="shared" si="1131"/>
        <v>0</v>
      </c>
      <c r="P3994" s="52" t="str">
        <f t="shared" si="1132"/>
        <v>BOOKING.COM</v>
      </c>
      <c r="Q3994" s="52" t="str">
        <f t="shared" si="1133"/>
        <v>*JBS HOTELS</v>
      </c>
      <c r="R3994" s="52" t="str">
        <f t="shared" si="1134"/>
        <v>TOERKOOP REISBURO DE VEER</v>
      </c>
    </row>
    <row r="3995" spans="1:18" ht="15" customHeight="1">
      <c r="A3995" t="str">
        <f t="shared" si="1117"/>
        <v>JAPANWALA, SAAID</v>
      </c>
      <c r="B3995" t="str">
        <f t="shared" si="1118"/>
        <v>806-173018</v>
      </c>
      <c r="C3995">
        <f t="shared" si="1119"/>
        <v>93155045</v>
      </c>
      <c r="D3995" t="str">
        <f t="shared" si="1120"/>
        <v>Checked Out</v>
      </c>
      <c r="E3995" t="str">
        <f t="shared" si="1121"/>
        <v>CRS</v>
      </c>
      <c r="F3995" t="str">
        <f t="shared" si="1122"/>
        <v>RACK</v>
      </c>
      <c r="G3995" t="str">
        <f t="shared" si="1123"/>
        <v>SBK</v>
      </c>
      <c r="H3995">
        <f t="shared" si="1124"/>
        <v>105</v>
      </c>
      <c r="I3995">
        <f t="shared" si="1125"/>
        <v>42591</v>
      </c>
      <c r="J3995">
        <f t="shared" si="1126"/>
        <v>42595</v>
      </c>
      <c r="K3995" t="str">
        <f t="shared" si="1127"/>
        <v>NQQ1</v>
      </c>
      <c r="L3995">
        <f t="shared" si="1128"/>
        <v>115</v>
      </c>
      <c r="M3995">
        <f t="shared" si="1129"/>
        <v>4</v>
      </c>
      <c r="N3995">
        <f t="shared" si="1130"/>
        <v>0</v>
      </c>
      <c r="O3995">
        <f t="shared" si="1131"/>
        <v>0</v>
      </c>
      <c r="P3995" s="52" t="str">
        <f t="shared" si="1132"/>
        <v>BOOKING.COM</v>
      </c>
      <c r="Q3995" s="52" t="str">
        <f t="shared" si="1133"/>
        <v>*JBS HOTELS</v>
      </c>
      <c r="R3995" s="52" t="str">
        <f t="shared" si="1134"/>
        <v>TOERKOOP REISBURO DE VEER</v>
      </c>
    </row>
    <row r="3996" spans="1:18" ht="15" customHeight="1">
      <c r="A3996" t="str">
        <f t="shared" si="1117"/>
        <v>JAPANWALA, SAAID</v>
      </c>
      <c r="B3996" t="str">
        <f t="shared" si="1118"/>
        <v>806-173018</v>
      </c>
      <c r="C3996">
        <f t="shared" si="1119"/>
        <v>93155045</v>
      </c>
      <c r="D3996" t="str">
        <f t="shared" si="1120"/>
        <v>Checked Out</v>
      </c>
      <c r="E3996" t="str">
        <f t="shared" si="1121"/>
        <v>CRS</v>
      </c>
      <c r="F3996" t="str">
        <f t="shared" si="1122"/>
        <v>RACK</v>
      </c>
      <c r="G3996" t="str">
        <f t="shared" si="1123"/>
        <v>SBK</v>
      </c>
      <c r="H3996">
        <f t="shared" si="1124"/>
        <v>105</v>
      </c>
      <c r="I3996">
        <f t="shared" si="1125"/>
        <v>42591</v>
      </c>
      <c r="J3996">
        <f t="shared" si="1126"/>
        <v>42595</v>
      </c>
      <c r="K3996" t="str">
        <f t="shared" si="1127"/>
        <v>NQQ1</v>
      </c>
      <c r="L3996">
        <f t="shared" si="1128"/>
        <v>115</v>
      </c>
      <c r="M3996">
        <f t="shared" si="1129"/>
        <v>4</v>
      </c>
      <c r="N3996">
        <f t="shared" si="1130"/>
        <v>0</v>
      </c>
      <c r="O3996">
        <f t="shared" si="1131"/>
        <v>0</v>
      </c>
      <c r="P3996" s="52" t="str">
        <f t="shared" si="1132"/>
        <v>BOOKING.COM</v>
      </c>
      <c r="Q3996" s="52" t="str">
        <f t="shared" si="1133"/>
        <v>*JBS HOTELS</v>
      </c>
      <c r="R3996" s="52" t="str">
        <f t="shared" si="1134"/>
        <v>TOERKOOP REISBURO DE VEER</v>
      </c>
    </row>
    <row r="3997" spans="1:18" ht="15" customHeight="1">
      <c r="A3997" t="str">
        <f t="shared" ref="A3997:A4060" si="1135">A3996</f>
        <v>JAPANWALA, SAAID</v>
      </c>
      <c r="B3997" t="str">
        <f t="shared" ref="B3997:B4060" si="1136">B3996</f>
        <v>806-173018</v>
      </c>
      <c r="C3997">
        <f t="shared" ref="C3997:C4060" si="1137">C3996</f>
        <v>93155045</v>
      </c>
      <c r="D3997" t="str">
        <f t="shared" ref="D3997:D4060" si="1138">D3996</f>
        <v>Checked Out</v>
      </c>
      <c r="E3997" t="str">
        <f t="shared" ref="E3997:E4060" si="1139">E3996</f>
        <v>CRS</v>
      </c>
      <c r="F3997" t="str">
        <f t="shared" ref="F3997:F4060" si="1140">F3996</f>
        <v>RACK</v>
      </c>
      <c r="G3997" t="str">
        <f t="shared" ref="G3997:G4060" si="1141">G3996</f>
        <v>SBK</v>
      </c>
      <c r="H3997">
        <f t="shared" ref="H3997:H4060" si="1142">H3996</f>
        <v>105</v>
      </c>
      <c r="I3997">
        <f t="shared" ref="I3997:I4060" si="1143">I3996</f>
        <v>42591</v>
      </c>
      <c r="J3997">
        <f t="shared" ref="J3997:J4060" si="1144">J3996</f>
        <v>42595</v>
      </c>
      <c r="K3997" t="str">
        <f t="shared" ref="K3997:K4060" si="1145">K3996</f>
        <v>NQQ1</v>
      </c>
      <c r="L3997">
        <f t="shared" ref="L3997:L4060" si="1146">L3996</f>
        <v>115</v>
      </c>
      <c r="M3997">
        <f t="shared" ref="M3997:M4060" si="1147">M3996</f>
        <v>4</v>
      </c>
      <c r="N3997">
        <f t="shared" ref="N3997:N4060" si="1148">N3996</f>
        <v>0</v>
      </c>
      <c r="O3997">
        <f t="shared" ref="O3997:O4060" si="1149">O3996</f>
        <v>0</v>
      </c>
      <c r="P3997" s="52" t="str">
        <f t="shared" ref="P3997:P4060" si="1150">P3996</f>
        <v>BOOKING.COM</v>
      </c>
      <c r="Q3997" s="52" t="str">
        <f t="shared" ref="Q3997:Q4060" si="1151">Q3996</f>
        <v>*JBS HOTELS</v>
      </c>
      <c r="R3997" s="52" t="str">
        <f t="shared" ref="R3997:R4060" si="1152">R3996</f>
        <v>TOERKOOP REISBURO DE VEER</v>
      </c>
    </row>
    <row r="3998" spans="1:18" ht="15" customHeight="1">
      <c r="A3998" t="str">
        <f t="shared" si="1135"/>
        <v>JAPANWALA, SAAID</v>
      </c>
      <c r="B3998" t="str">
        <f t="shared" si="1136"/>
        <v>806-173018</v>
      </c>
      <c r="C3998">
        <f t="shared" si="1137"/>
        <v>93155045</v>
      </c>
      <c r="D3998" t="str">
        <f t="shared" si="1138"/>
        <v>Checked Out</v>
      </c>
      <c r="E3998" t="str">
        <f t="shared" si="1139"/>
        <v>CRS</v>
      </c>
      <c r="F3998" t="str">
        <f t="shared" si="1140"/>
        <v>RACK</v>
      </c>
      <c r="G3998" t="str">
        <f t="shared" si="1141"/>
        <v>SBK</v>
      </c>
      <c r="H3998">
        <f t="shared" si="1142"/>
        <v>105</v>
      </c>
      <c r="I3998">
        <f t="shared" si="1143"/>
        <v>42591</v>
      </c>
      <c r="J3998">
        <f t="shared" si="1144"/>
        <v>42595</v>
      </c>
      <c r="K3998" t="str">
        <f t="shared" si="1145"/>
        <v>NQQ1</v>
      </c>
      <c r="L3998">
        <f t="shared" si="1146"/>
        <v>115</v>
      </c>
      <c r="M3998">
        <f t="shared" si="1147"/>
        <v>4</v>
      </c>
      <c r="N3998">
        <f t="shared" si="1148"/>
        <v>0</v>
      </c>
      <c r="O3998">
        <f t="shared" si="1149"/>
        <v>0</v>
      </c>
      <c r="P3998" s="52" t="str">
        <f t="shared" si="1150"/>
        <v>BOOKING.COM</v>
      </c>
      <c r="Q3998" s="52" t="str">
        <f t="shared" si="1151"/>
        <v>*JBS HOTELS</v>
      </c>
      <c r="R3998" s="52" t="str">
        <f t="shared" si="1152"/>
        <v>TOERKOOP REISBURO DE VEER</v>
      </c>
    </row>
    <row r="3999" spans="1:18" ht="15" customHeight="1">
      <c r="A3999" t="str">
        <f t="shared" si="1135"/>
        <v>JAPANWALA, SAAID</v>
      </c>
      <c r="B3999" t="str">
        <f t="shared" si="1136"/>
        <v>806-173018</v>
      </c>
      <c r="C3999">
        <f t="shared" si="1137"/>
        <v>93155045</v>
      </c>
      <c r="D3999" t="str">
        <f t="shared" si="1138"/>
        <v>Checked Out</v>
      </c>
      <c r="E3999" t="str">
        <f t="shared" si="1139"/>
        <v>CRS</v>
      </c>
      <c r="F3999" t="str">
        <f t="shared" si="1140"/>
        <v>RACK</v>
      </c>
      <c r="G3999" t="str">
        <f t="shared" si="1141"/>
        <v>SBK</v>
      </c>
      <c r="H3999">
        <f t="shared" si="1142"/>
        <v>105</v>
      </c>
      <c r="I3999">
        <f t="shared" si="1143"/>
        <v>42591</v>
      </c>
      <c r="J3999">
        <f t="shared" si="1144"/>
        <v>42595</v>
      </c>
      <c r="K3999" t="str">
        <f t="shared" si="1145"/>
        <v>NQQ1</v>
      </c>
      <c r="L3999">
        <f t="shared" si="1146"/>
        <v>115</v>
      </c>
      <c r="M3999">
        <f t="shared" si="1147"/>
        <v>4</v>
      </c>
      <c r="N3999">
        <f t="shared" si="1148"/>
        <v>0</v>
      </c>
      <c r="O3999">
        <f t="shared" si="1149"/>
        <v>0</v>
      </c>
      <c r="P3999" s="52" t="str">
        <f t="shared" si="1150"/>
        <v>BOOKING.COM</v>
      </c>
      <c r="Q3999" s="52" t="str">
        <f t="shared" si="1151"/>
        <v>*JBS HOTELS</v>
      </c>
      <c r="R3999" s="52" t="str">
        <f t="shared" si="1152"/>
        <v>TOERKOOP REISBURO DE VEER</v>
      </c>
    </row>
    <row r="4000" spans="1:18" ht="15" customHeight="1">
      <c r="A4000" t="str">
        <f t="shared" si="1135"/>
        <v>JAPANWALA, SAAID</v>
      </c>
      <c r="B4000" t="str">
        <f t="shared" si="1136"/>
        <v>806-173018</v>
      </c>
      <c r="C4000">
        <f t="shared" si="1137"/>
        <v>93155045</v>
      </c>
      <c r="D4000" t="str">
        <f t="shared" si="1138"/>
        <v>Checked Out</v>
      </c>
      <c r="E4000" t="str">
        <f t="shared" si="1139"/>
        <v>CRS</v>
      </c>
      <c r="F4000" t="str">
        <f t="shared" si="1140"/>
        <v>RACK</v>
      </c>
      <c r="G4000" t="str">
        <f t="shared" si="1141"/>
        <v>SBK</v>
      </c>
      <c r="H4000">
        <f t="shared" si="1142"/>
        <v>105</v>
      </c>
      <c r="I4000">
        <f t="shared" si="1143"/>
        <v>42591</v>
      </c>
      <c r="J4000">
        <f t="shared" si="1144"/>
        <v>42595</v>
      </c>
      <c r="K4000" t="str">
        <f t="shared" si="1145"/>
        <v>NQQ1</v>
      </c>
      <c r="L4000">
        <f t="shared" si="1146"/>
        <v>115</v>
      </c>
      <c r="M4000">
        <f t="shared" si="1147"/>
        <v>4</v>
      </c>
      <c r="N4000">
        <f t="shared" si="1148"/>
        <v>0</v>
      </c>
      <c r="O4000">
        <f t="shared" si="1149"/>
        <v>0</v>
      </c>
      <c r="P4000" s="52" t="str">
        <f t="shared" si="1150"/>
        <v>BOOKING.COM</v>
      </c>
      <c r="Q4000" s="52" t="str">
        <f t="shared" si="1151"/>
        <v>*JBS HOTELS</v>
      </c>
      <c r="R4000" s="52" t="str">
        <f t="shared" si="1152"/>
        <v>TOERKOOP REISBURO DE VEER</v>
      </c>
    </row>
    <row r="4001" spans="1:18" ht="15" customHeight="1">
      <c r="A4001" t="str">
        <f t="shared" si="1135"/>
        <v>JAPANWALA, SAAID</v>
      </c>
      <c r="B4001" t="str">
        <f t="shared" si="1136"/>
        <v>806-173018</v>
      </c>
      <c r="C4001">
        <f t="shared" si="1137"/>
        <v>93155045</v>
      </c>
      <c r="D4001" t="str">
        <f t="shared" si="1138"/>
        <v>Checked Out</v>
      </c>
      <c r="E4001" t="str">
        <f t="shared" si="1139"/>
        <v>CRS</v>
      </c>
      <c r="F4001" t="str">
        <f t="shared" si="1140"/>
        <v>RACK</v>
      </c>
      <c r="G4001" t="str">
        <f t="shared" si="1141"/>
        <v>SBK</v>
      </c>
      <c r="H4001">
        <f t="shared" si="1142"/>
        <v>105</v>
      </c>
      <c r="I4001">
        <f t="shared" si="1143"/>
        <v>42591</v>
      </c>
      <c r="J4001">
        <f t="shared" si="1144"/>
        <v>42595</v>
      </c>
      <c r="K4001" t="str">
        <f t="shared" si="1145"/>
        <v>NQQ1</v>
      </c>
      <c r="L4001">
        <f t="shared" si="1146"/>
        <v>115</v>
      </c>
      <c r="M4001">
        <f t="shared" si="1147"/>
        <v>4</v>
      </c>
      <c r="N4001">
        <f t="shared" si="1148"/>
        <v>0</v>
      </c>
      <c r="O4001">
        <f t="shared" si="1149"/>
        <v>0</v>
      </c>
      <c r="P4001" s="52" t="str">
        <f t="shared" si="1150"/>
        <v>BOOKING.COM</v>
      </c>
      <c r="Q4001" s="52" t="str">
        <f t="shared" si="1151"/>
        <v>*JBS HOTELS</v>
      </c>
      <c r="R4001" s="52" t="str">
        <f t="shared" si="1152"/>
        <v>TOERKOOP REISBURO DE VEER</v>
      </c>
    </row>
    <row r="4002" spans="1:18" ht="15" customHeight="1">
      <c r="A4002" t="str">
        <f t="shared" si="1135"/>
        <v>JAPANWALA, SAAID</v>
      </c>
      <c r="B4002" t="str">
        <f t="shared" si="1136"/>
        <v>806-173018</v>
      </c>
      <c r="C4002">
        <f t="shared" si="1137"/>
        <v>93155045</v>
      </c>
      <c r="D4002" t="str">
        <f t="shared" si="1138"/>
        <v>Checked Out</v>
      </c>
      <c r="E4002" t="str">
        <f t="shared" si="1139"/>
        <v>CRS</v>
      </c>
      <c r="F4002" t="str">
        <f t="shared" si="1140"/>
        <v>RACK</v>
      </c>
      <c r="G4002" t="str">
        <f t="shared" si="1141"/>
        <v>SBK</v>
      </c>
      <c r="H4002">
        <f t="shared" si="1142"/>
        <v>105</v>
      </c>
      <c r="I4002">
        <f t="shared" si="1143"/>
        <v>42591</v>
      </c>
      <c r="J4002">
        <f t="shared" si="1144"/>
        <v>42595</v>
      </c>
      <c r="K4002" t="str">
        <f t="shared" si="1145"/>
        <v>NQQ1</v>
      </c>
      <c r="L4002">
        <f t="shared" si="1146"/>
        <v>115</v>
      </c>
      <c r="M4002">
        <f t="shared" si="1147"/>
        <v>4</v>
      </c>
      <c r="N4002">
        <f t="shared" si="1148"/>
        <v>0</v>
      </c>
      <c r="O4002">
        <f t="shared" si="1149"/>
        <v>0</v>
      </c>
      <c r="P4002" s="52" t="str">
        <f t="shared" si="1150"/>
        <v>BOOKING.COM</v>
      </c>
      <c r="Q4002" s="52" t="str">
        <f t="shared" si="1151"/>
        <v>*JBS HOTELS</v>
      </c>
      <c r="R4002" s="52" t="str">
        <f t="shared" si="1152"/>
        <v>TOERKOOP REISBURO DE VEER</v>
      </c>
    </row>
    <row r="4003" spans="1:18" ht="15" customHeight="1">
      <c r="A4003" t="str">
        <f t="shared" si="1135"/>
        <v>JAPANWALA, SAAID</v>
      </c>
      <c r="B4003" t="str">
        <f t="shared" si="1136"/>
        <v>806-173018</v>
      </c>
      <c r="C4003">
        <f t="shared" si="1137"/>
        <v>93155045</v>
      </c>
      <c r="D4003" t="str">
        <f t="shared" si="1138"/>
        <v>Checked Out</v>
      </c>
      <c r="E4003" t="str">
        <f t="shared" si="1139"/>
        <v>CRS</v>
      </c>
      <c r="F4003" t="str">
        <f t="shared" si="1140"/>
        <v>RACK</v>
      </c>
      <c r="G4003" t="str">
        <f t="shared" si="1141"/>
        <v>SBK</v>
      </c>
      <c r="H4003">
        <f t="shared" si="1142"/>
        <v>105</v>
      </c>
      <c r="I4003">
        <f t="shared" si="1143"/>
        <v>42591</v>
      </c>
      <c r="J4003">
        <f t="shared" si="1144"/>
        <v>42595</v>
      </c>
      <c r="K4003" t="str">
        <f t="shared" si="1145"/>
        <v>NQQ1</v>
      </c>
      <c r="L4003">
        <f t="shared" si="1146"/>
        <v>115</v>
      </c>
      <c r="M4003">
        <f t="shared" si="1147"/>
        <v>4</v>
      </c>
      <c r="N4003">
        <f t="shared" si="1148"/>
        <v>0</v>
      </c>
      <c r="O4003">
        <f t="shared" si="1149"/>
        <v>0</v>
      </c>
      <c r="P4003" s="52" t="str">
        <f t="shared" si="1150"/>
        <v>BOOKING.COM</v>
      </c>
      <c r="Q4003" s="52" t="str">
        <f t="shared" si="1151"/>
        <v>*JBS HOTELS</v>
      </c>
      <c r="R4003" s="52" t="str">
        <f t="shared" si="1152"/>
        <v>TOERKOOP REISBURO DE VEER</v>
      </c>
    </row>
    <row r="4004" spans="1:18" ht="15" customHeight="1">
      <c r="A4004" t="str">
        <f t="shared" si="1135"/>
        <v>JAPANWALA, SAAID</v>
      </c>
      <c r="B4004" t="str">
        <f t="shared" si="1136"/>
        <v>806-173018</v>
      </c>
      <c r="C4004">
        <f t="shared" si="1137"/>
        <v>93155045</v>
      </c>
      <c r="D4004" t="str">
        <f t="shared" si="1138"/>
        <v>Checked Out</v>
      </c>
      <c r="E4004" t="str">
        <f t="shared" si="1139"/>
        <v>CRS</v>
      </c>
      <c r="F4004" t="str">
        <f t="shared" si="1140"/>
        <v>RACK</v>
      </c>
      <c r="G4004" t="str">
        <f t="shared" si="1141"/>
        <v>SBK</v>
      </c>
      <c r="H4004">
        <f t="shared" si="1142"/>
        <v>105</v>
      </c>
      <c r="I4004">
        <f t="shared" si="1143"/>
        <v>42591</v>
      </c>
      <c r="J4004">
        <f t="shared" si="1144"/>
        <v>42595</v>
      </c>
      <c r="K4004" t="str">
        <f t="shared" si="1145"/>
        <v>NQQ1</v>
      </c>
      <c r="L4004">
        <f t="shared" si="1146"/>
        <v>115</v>
      </c>
      <c r="M4004">
        <f t="shared" si="1147"/>
        <v>4</v>
      </c>
      <c r="N4004">
        <f t="shared" si="1148"/>
        <v>0</v>
      </c>
      <c r="O4004">
        <f t="shared" si="1149"/>
        <v>0</v>
      </c>
      <c r="P4004" s="52" t="str">
        <f t="shared" si="1150"/>
        <v>BOOKING.COM</v>
      </c>
      <c r="Q4004" s="52" t="str">
        <f t="shared" si="1151"/>
        <v>*JBS HOTELS</v>
      </c>
      <c r="R4004" s="52" t="str">
        <f t="shared" si="1152"/>
        <v>TOERKOOP REISBURO DE VEER</v>
      </c>
    </row>
    <row r="4005" spans="1:18" ht="15" customHeight="1">
      <c r="A4005" t="str">
        <f t="shared" si="1135"/>
        <v>JAPANWALA, SAAID</v>
      </c>
      <c r="B4005" t="str">
        <f t="shared" si="1136"/>
        <v>806-173018</v>
      </c>
      <c r="C4005">
        <f t="shared" si="1137"/>
        <v>93155045</v>
      </c>
      <c r="D4005" t="str">
        <f t="shared" si="1138"/>
        <v>Checked Out</v>
      </c>
      <c r="E4005" t="str">
        <f t="shared" si="1139"/>
        <v>CRS</v>
      </c>
      <c r="F4005" t="str">
        <f t="shared" si="1140"/>
        <v>RACK</v>
      </c>
      <c r="G4005" t="str">
        <f t="shared" si="1141"/>
        <v>SBK</v>
      </c>
      <c r="H4005">
        <f t="shared" si="1142"/>
        <v>105</v>
      </c>
      <c r="I4005">
        <f t="shared" si="1143"/>
        <v>42591</v>
      </c>
      <c r="J4005">
        <f t="shared" si="1144"/>
        <v>42595</v>
      </c>
      <c r="K4005" t="str">
        <f t="shared" si="1145"/>
        <v>NQQ1</v>
      </c>
      <c r="L4005">
        <f t="shared" si="1146"/>
        <v>115</v>
      </c>
      <c r="M4005">
        <f t="shared" si="1147"/>
        <v>4</v>
      </c>
      <c r="N4005">
        <f t="shared" si="1148"/>
        <v>0</v>
      </c>
      <c r="O4005">
        <f t="shared" si="1149"/>
        <v>0</v>
      </c>
      <c r="P4005" s="52" t="str">
        <f t="shared" si="1150"/>
        <v>BOOKING.COM</v>
      </c>
      <c r="Q4005" s="52" t="str">
        <f t="shared" si="1151"/>
        <v>*JBS HOTELS</v>
      </c>
      <c r="R4005" s="52" t="str">
        <f t="shared" si="1152"/>
        <v>TOERKOOP REISBURO DE VEER</v>
      </c>
    </row>
    <row r="4006" spans="1:18" ht="15" customHeight="1">
      <c r="A4006" t="str">
        <f t="shared" si="1135"/>
        <v>JAPANWALA, SAAID</v>
      </c>
      <c r="B4006" t="str">
        <f t="shared" si="1136"/>
        <v>806-173018</v>
      </c>
      <c r="C4006">
        <f t="shared" si="1137"/>
        <v>93155045</v>
      </c>
      <c r="D4006" t="str">
        <f t="shared" si="1138"/>
        <v>Checked Out</v>
      </c>
      <c r="E4006" t="str">
        <f t="shared" si="1139"/>
        <v>CRS</v>
      </c>
      <c r="F4006" t="str">
        <f t="shared" si="1140"/>
        <v>RACK</v>
      </c>
      <c r="G4006" t="str">
        <f t="shared" si="1141"/>
        <v>SBK</v>
      </c>
      <c r="H4006">
        <f t="shared" si="1142"/>
        <v>105</v>
      </c>
      <c r="I4006">
        <f t="shared" si="1143"/>
        <v>42591</v>
      </c>
      <c r="J4006">
        <f t="shared" si="1144"/>
        <v>42595</v>
      </c>
      <c r="K4006" t="str">
        <f t="shared" si="1145"/>
        <v>NQQ1</v>
      </c>
      <c r="L4006">
        <f t="shared" si="1146"/>
        <v>115</v>
      </c>
      <c r="M4006">
        <f t="shared" si="1147"/>
        <v>4</v>
      </c>
      <c r="N4006">
        <f t="shared" si="1148"/>
        <v>0</v>
      </c>
      <c r="O4006">
        <f t="shared" si="1149"/>
        <v>0</v>
      </c>
      <c r="P4006" s="52" t="str">
        <f t="shared" si="1150"/>
        <v>BOOKING.COM</v>
      </c>
      <c r="Q4006" s="52" t="str">
        <f t="shared" si="1151"/>
        <v>*JBS HOTELS</v>
      </c>
      <c r="R4006" s="52" t="str">
        <f t="shared" si="1152"/>
        <v>TOERKOOP REISBURO DE VEER</v>
      </c>
    </row>
    <row r="4007" spans="1:18" ht="15" customHeight="1">
      <c r="A4007" t="str">
        <f t="shared" si="1135"/>
        <v>JAPANWALA, SAAID</v>
      </c>
      <c r="B4007" t="str">
        <f t="shared" si="1136"/>
        <v>806-173018</v>
      </c>
      <c r="C4007">
        <f t="shared" si="1137"/>
        <v>93155045</v>
      </c>
      <c r="D4007" t="str">
        <f t="shared" si="1138"/>
        <v>Checked Out</v>
      </c>
      <c r="E4007" t="str">
        <f t="shared" si="1139"/>
        <v>CRS</v>
      </c>
      <c r="F4007" t="str">
        <f t="shared" si="1140"/>
        <v>RACK</v>
      </c>
      <c r="G4007" t="str">
        <f t="shared" si="1141"/>
        <v>SBK</v>
      </c>
      <c r="H4007">
        <f t="shared" si="1142"/>
        <v>105</v>
      </c>
      <c r="I4007">
        <f t="shared" si="1143"/>
        <v>42591</v>
      </c>
      <c r="J4007">
        <f t="shared" si="1144"/>
        <v>42595</v>
      </c>
      <c r="K4007" t="str">
        <f t="shared" si="1145"/>
        <v>NQQ1</v>
      </c>
      <c r="L4007">
        <f t="shared" si="1146"/>
        <v>115</v>
      </c>
      <c r="M4007">
        <f t="shared" si="1147"/>
        <v>4</v>
      </c>
      <c r="N4007">
        <f t="shared" si="1148"/>
        <v>0</v>
      </c>
      <c r="O4007">
        <f t="shared" si="1149"/>
        <v>0</v>
      </c>
      <c r="P4007" s="52" t="str">
        <f t="shared" si="1150"/>
        <v>BOOKING.COM</v>
      </c>
      <c r="Q4007" s="52" t="str">
        <f t="shared" si="1151"/>
        <v>*JBS HOTELS</v>
      </c>
      <c r="R4007" s="52" t="str">
        <f t="shared" si="1152"/>
        <v>TOERKOOP REISBURO DE VEER</v>
      </c>
    </row>
    <row r="4008" spans="1:18" ht="15" customHeight="1">
      <c r="A4008" t="str">
        <f t="shared" si="1135"/>
        <v>JAPANWALA, SAAID</v>
      </c>
      <c r="B4008" t="str">
        <f t="shared" si="1136"/>
        <v>806-173018</v>
      </c>
      <c r="C4008">
        <f t="shared" si="1137"/>
        <v>93155045</v>
      </c>
      <c r="D4008" t="str">
        <f t="shared" si="1138"/>
        <v>Checked Out</v>
      </c>
      <c r="E4008" t="str">
        <f t="shared" si="1139"/>
        <v>CRS</v>
      </c>
      <c r="F4008" t="str">
        <f t="shared" si="1140"/>
        <v>RACK</v>
      </c>
      <c r="G4008" t="str">
        <f t="shared" si="1141"/>
        <v>SBK</v>
      </c>
      <c r="H4008">
        <f t="shared" si="1142"/>
        <v>105</v>
      </c>
      <c r="I4008">
        <f t="shared" si="1143"/>
        <v>42591</v>
      </c>
      <c r="J4008">
        <f t="shared" si="1144"/>
        <v>42595</v>
      </c>
      <c r="K4008" t="str">
        <f t="shared" si="1145"/>
        <v>NQQ1</v>
      </c>
      <c r="L4008">
        <f t="shared" si="1146"/>
        <v>115</v>
      </c>
      <c r="M4008">
        <f t="shared" si="1147"/>
        <v>4</v>
      </c>
      <c r="N4008">
        <f t="shared" si="1148"/>
        <v>0</v>
      </c>
      <c r="O4008">
        <f t="shared" si="1149"/>
        <v>0</v>
      </c>
      <c r="P4008" s="52" t="str">
        <f t="shared" si="1150"/>
        <v>BOOKING.COM</v>
      </c>
      <c r="Q4008" s="52" t="str">
        <f t="shared" si="1151"/>
        <v>*JBS HOTELS</v>
      </c>
      <c r="R4008" s="52" t="str">
        <f t="shared" si="1152"/>
        <v>TOERKOOP REISBURO DE VEER</v>
      </c>
    </row>
    <row r="4009" spans="1:18" ht="15" customHeight="1">
      <c r="A4009" t="str">
        <f t="shared" si="1135"/>
        <v>JAPANWALA, SAAID</v>
      </c>
      <c r="B4009" t="str">
        <f t="shared" si="1136"/>
        <v>806-173018</v>
      </c>
      <c r="C4009">
        <f t="shared" si="1137"/>
        <v>93155045</v>
      </c>
      <c r="D4009" t="str">
        <f t="shared" si="1138"/>
        <v>Checked Out</v>
      </c>
      <c r="E4009" t="str">
        <f t="shared" si="1139"/>
        <v>CRS</v>
      </c>
      <c r="F4009" t="str">
        <f t="shared" si="1140"/>
        <v>RACK</v>
      </c>
      <c r="G4009" t="str">
        <f t="shared" si="1141"/>
        <v>SBK</v>
      </c>
      <c r="H4009">
        <f t="shared" si="1142"/>
        <v>105</v>
      </c>
      <c r="I4009">
        <f t="shared" si="1143"/>
        <v>42591</v>
      </c>
      <c r="J4009">
        <f t="shared" si="1144"/>
        <v>42595</v>
      </c>
      <c r="K4009" t="str">
        <f t="shared" si="1145"/>
        <v>NQQ1</v>
      </c>
      <c r="L4009">
        <f t="shared" si="1146"/>
        <v>115</v>
      </c>
      <c r="M4009">
        <f t="shared" si="1147"/>
        <v>4</v>
      </c>
      <c r="N4009">
        <f t="shared" si="1148"/>
        <v>0</v>
      </c>
      <c r="O4009">
        <f t="shared" si="1149"/>
        <v>0</v>
      </c>
      <c r="P4009" s="52" t="str">
        <f t="shared" si="1150"/>
        <v>BOOKING.COM</v>
      </c>
      <c r="Q4009" s="52" t="str">
        <f t="shared" si="1151"/>
        <v>*JBS HOTELS</v>
      </c>
      <c r="R4009" s="52" t="str">
        <f t="shared" si="1152"/>
        <v>TOERKOOP REISBURO DE VEER</v>
      </c>
    </row>
    <row r="4010" spans="1:18" ht="15" customHeight="1">
      <c r="A4010" t="str">
        <f t="shared" si="1135"/>
        <v>JAPANWALA, SAAID</v>
      </c>
      <c r="B4010" t="str">
        <f t="shared" si="1136"/>
        <v>806-173018</v>
      </c>
      <c r="C4010">
        <f t="shared" si="1137"/>
        <v>93155045</v>
      </c>
      <c r="D4010" t="str">
        <f t="shared" si="1138"/>
        <v>Checked Out</v>
      </c>
      <c r="E4010" t="str">
        <f t="shared" si="1139"/>
        <v>CRS</v>
      </c>
      <c r="F4010" t="str">
        <f t="shared" si="1140"/>
        <v>RACK</v>
      </c>
      <c r="G4010" t="str">
        <f t="shared" si="1141"/>
        <v>SBK</v>
      </c>
      <c r="H4010">
        <f t="shared" si="1142"/>
        <v>105</v>
      </c>
      <c r="I4010">
        <f t="shared" si="1143"/>
        <v>42591</v>
      </c>
      <c r="J4010">
        <f t="shared" si="1144"/>
        <v>42595</v>
      </c>
      <c r="K4010" t="str">
        <f t="shared" si="1145"/>
        <v>NQQ1</v>
      </c>
      <c r="L4010">
        <f t="shared" si="1146"/>
        <v>115</v>
      </c>
      <c r="M4010">
        <f t="shared" si="1147"/>
        <v>4</v>
      </c>
      <c r="N4010">
        <f t="shared" si="1148"/>
        <v>0</v>
      </c>
      <c r="O4010">
        <f t="shared" si="1149"/>
        <v>0</v>
      </c>
      <c r="P4010" s="52" t="str">
        <f t="shared" si="1150"/>
        <v>BOOKING.COM</v>
      </c>
      <c r="Q4010" s="52" t="str">
        <f t="shared" si="1151"/>
        <v>*JBS HOTELS</v>
      </c>
      <c r="R4010" s="52" t="str">
        <f t="shared" si="1152"/>
        <v>TOERKOOP REISBURO DE VEER</v>
      </c>
    </row>
    <row r="4011" spans="1:18" ht="15" customHeight="1">
      <c r="A4011" t="str">
        <f t="shared" si="1135"/>
        <v>JAPANWALA, SAAID</v>
      </c>
      <c r="B4011" t="str">
        <f t="shared" si="1136"/>
        <v>806-173018</v>
      </c>
      <c r="C4011">
        <f t="shared" si="1137"/>
        <v>93155045</v>
      </c>
      <c r="D4011" t="str">
        <f t="shared" si="1138"/>
        <v>Checked Out</v>
      </c>
      <c r="E4011" t="str">
        <f t="shared" si="1139"/>
        <v>CRS</v>
      </c>
      <c r="F4011" t="str">
        <f t="shared" si="1140"/>
        <v>RACK</v>
      </c>
      <c r="G4011" t="str">
        <f t="shared" si="1141"/>
        <v>SBK</v>
      </c>
      <c r="H4011">
        <f t="shared" si="1142"/>
        <v>105</v>
      </c>
      <c r="I4011">
        <f t="shared" si="1143"/>
        <v>42591</v>
      </c>
      <c r="J4011">
        <f t="shared" si="1144"/>
        <v>42595</v>
      </c>
      <c r="K4011" t="str">
        <f t="shared" si="1145"/>
        <v>NQQ1</v>
      </c>
      <c r="L4011">
        <f t="shared" si="1146"/>
        <v>115</v>
      </c>
      <c r="M4011">
        <f t="shared" si="1147"/>
        <v>4</v>
      </c>
      <c r="N4011">
        <f t="shared" si="1148"/>
        <v>0</v>
      </c>
      <c r="O4011">
        <f t="shared" si="1149"/>
        <v>0</v>
      </c>
      <c r="P4011" s="52" t="str">
        <f t="shared" si="1150"/>
        <v>BOOKING.COM</v>
      </c>
      <c r="Q4011" s="52" t="str">
        <f t="shared" si="1151"/>
        <v>*JBS HOTELS</v>
      </c>
      <c r="R4011" s="52" t="str">
        <f t="shared" si="1152"/>
        <v>TOERKOOP REISBURO DE VEER</v>
      </c>
    </row>
    <row r="4012" spans="1:18" ht="15" customHeight="1">
      <c r="A4012" t="str">
        <f t="shared" si="1135"/>
        <v>JAPANWALA, SAAID</v>
      </c>
      <c r="B4012" t="str">
        <f t="shared" si="1136"/>
        <v>806-173018</v>
      </c>
      <c r="C4012">
        <f t="shared" si="1137"/>
        <v>93155045</v>
      </c>
      <c r="D4012" t="str">
        <f t="shared" si="1138"/>
        <v>Checked Out</v>
      </c>
      <c r="E4012" t="str">
        <f t="shared" si="1139"/>
        <v>CRS</v>
      </c>
      <c r="F4012" t="str">
        <f t="shared" si="1140"/>
        <v>RACK</v>
      </c>
      <c r="G4012" t="str">
        <f t="shared" si="1141"/>
        <v>SBK</v>
      </c>
      <c r="H4012">
        <f t="shared" si="1142"/>
        <v>105</v>
      </c>
      <c r="I4012">
        <f t="shared" si="1143"/>
        <v>42591</v>
      </c>
      <c r="J4012">
        <f t="shared" si="1144"/>
        <v>42595</v>
      </c>
      <c r="K4012" t="str">
        <f t="shared" si="1145"/>
        <v>NQQ1</v>
      </c>
      <c r="L4012">
        <f t="shared" si="1146"/>
        <v>115</v>
      </c>
      <c r="M4012">
        <f t="shared" si="1147"/>
        <v>4</v>
      </c>
      <c r="N4012">
        <f t="shared" si="1148"/>
        <v>0</v>
      </c>
      <c r="O4012">
        <f t="shared" si="1149"/>
        <v>0</v>
      </c>
      <c r="P4012" s="52" t="str">
        <f t="shared" si="1150"/>
        <v>BOOKING.COM</v>
      </c>
      <c r="Q4012" s="52" t="str">
        <f t="shared" si="1151"/>
        <v>*JBS HOTELS</v>
      </c>
      <c r="R4012" s="52" t="str">
        <f t="shared" si="1152"/>
        <v>TOERKOOP REISBURO DE VEER</v>
      </c>
    </row>
    <row r="4013" spans="1:18" ht="15" customHeight="1">
      <c r="A4013" t="str">
        <f t="shared" si="1135"/>
        <v>JAPANWALA, SAAID</v>
      </c>
      <c r="B4013" t="str">
        <f t="shared" si="1136"/>
        <v>806-173018</v>
      </c>
      <c r="C4013">
        <f t="shared" si="1137"/>
        <v>93155045</v>
      </c>
      <c r="D4013" t="str">
        <f t="shared" si="1138"/>
        <v>Checked Out</v>
      </c>
      <c r="E4013" t="str">
        <f t="shared" si="1139"/>
        <v>CRS</v>
      </c>
      <c r="F4013" t="str">
        <f t="shared" si="1140"/>
        <v>RACK</v>
      </c>
      <c r="G4013" t="str">
        <f t="shared" si="1141"/>
        <v>SBK</v>
      </c>
      <c r="H4013">
        <f t="shared" si="1142"/>
        <v>105</v>
      </c>
      <c r="I4013">
        <f t="shared" si="1143"/>
        <v>42591</v>
      </c>
      <c r="J4013">
        <f t="shared" si="1144"/>
        <v>42595</v>
      </c>
      <c r="K4013" t="str">
        <f t="shared" si="1145"/>
        <v>NQQ1</v>
      </c>
      <c r="L4013">
        <f t="shared" si="1146"/>
        <v>115</v>
      </c>
      <c r="M4013">
        <f t="shared" si="1147"/>
        <v>4</v>
      </c>
      <c r="N4013">
        <f t="shared" si="1148"/>
        <v>0</v>
      </c>
      <c r="O4013">
        <f t="shared" si="1149"/>
        <v>0</v>
      </c>
      <c r="P4013" s="52" t="str">
        <f t="shared" si="1150"/>
        <v>BOOKING.COM</v>
      </c>
      <c r="Q4013" s="52" t="str">
        <f t="shared" si="1151"/>
        <v>*JBS HOTELS</v>
      </c>
      <c r="R4013" s="52" t="str">
        <f t="shared" si="1152"/>
        <v>TOERKOOP REISBURO DE VEER</v>
      </c>
    </row>
    <row r="4014" spans="1:18" ht="15" customHeight="1">
      <c r="A4014" t="str">
        <f t="shared" si="1135"/>
        <v>JAPANWALA, SAAID</v>
      </c>
      <c r="B4014" t="str">
        <f t="shared" si="1136"/>
        <v>806-173018</v>
      </c>
      <c r="C4014">
        <f t="shared" si="1137"/>
        <v>93155045</v>
      </c>
      <c r="D4014" t="str">
        <f t="shared" si="1138"/>
        <v>Checked Out</v>
      </c>
      <c r="E4014" t="str">
        <f t="shared" si="1139"/>
        <v>CRS</v>
      </c>
      <c r="F4014" t="str">
        <f t="shared" si="1140"/>
        <v>RACK</v>
      </c>
      <c r="G4014" t="str">
        <f t="shared" si="1141"/>
        <v>SBK</v>
      </c>
      <c r="H4014">
        <f t="shared" si="1142"/>
        <v>105</v>
      </c>
      <c r="I4014">
        <f t="shared" si="1143"/>
        <v>42591</v>
      </c>
      <c r="J4014">
        <f t="shared" si="1144"/>
        <v>42595</v>
      </c>
      <c r="K4014" t="str">
        <f t="shared" si="1145"/>
        <v>NQQ1</v>
      </c>
      <c r="L4014">
        <f t="shared" si="1146"/>
        <v>115</v>
      </c>
      <c r="M4014">
        <f t="shared" si="1147"/>
        <v>4</v>
      </c>
      <c r="N4014">
        <f t="shared" si="1148"/>
        <v>0</v>
      </c>
      <c r="O4014">
        <f t="shared" si="1149"/>
        <v>0</v>
      </c>
      <c r="P4014" s="52" t="str">
        <f t="shared" si="1150"/>
        <v>BOOKING.COM</v>
      </c>
      <c r="Q4014" s="52" t="str">
        <f t="shared" si="1151"/>
        <v>*JBS HOTELS</v>
      </c>
      <c r="R4014" s="52" t="str">
        <f t="shared" si="1152"/>
        <v>TOERKOOP REISBURO DE VEER</v>
      </c>
    </row>
    <row r="4015" spans="1:18" ht="15" customHeight="1">
      <c r="A4015" t="str">
        <f t="shared" si="1135"/>
        <v>JAPANWALA, SAAID</v>
      </c>
      <c r="B4015" t="str">
        <f t="shared" si="1136"/>
        <v>806-173018</v>
      </c>
      <c r="C4015">
        <f t="shared" si="1137"/>
        <v>93155045</v>
      </c>
      <c r="D4015" t="str">
        <f t="shared" si="1138"/>
        <v>Checked Out</v>
      </c>
      <c r="E4015" t="str">
        <f t="shared" si="1139"/>
        <v>CRS</v>
      </c>
      <c r="F4015" t="str">
        <f t="shared" si="1140"/>
        <v>RACK</v>
      </c>
      <c r="G4015" t="str">
        <f t="shared" si="1141"/>
        <v>SBK</v>
      </c>
      <c r="H4015">
        <f t="shared" si="1142"/>
        <v>105</v>
      </c>
      <c r="I4015">
        <f t="shared" si="1143"/>
        <v>42591</v>
      </c>
      <c r="J4015">
        <f t="shared" si="1144"/>
        <v>42595</v>
      </c>
      <c r="K4015" t="str">
        <f t="shared" si="1145"/>
        <v>NQQ1</v>
      </c>
      <c r="L4015">
        <f t="shared" si="1146"/>
        <v>115</v>
      </c>
      <c r="M4015">
        <f t="shared" si="1147"/>
        <v>4</v>
      </c>
      <c r="N4015">
        <f t="shared" si="1148"/>
        <v>0</v>
      </c>
      <c r="O4015">
        <f t="shared" si="1149"/>
        <v>0</v>
      </c>
      <c r="P4015" s="52" t="str">
        <f t="shared" si="1150"/>
        <v>BOOKING.COM</v>
      </c>
      <c r="Q4015" s="52" t="str">
        <f t="shared" si="1151"/>
        <v>*JBS HOTELS</v>
      </c>
      <c r="R4015" s="52" t="str">
        <f t="shared" si="1152"/>
        <v>TOERKOOP REISBURO DE VEER</v>
      </c>
    </row>
    <row r="4016" spans="1:18" ht="15" customHeight="1">
      <c r="A4016" t="str">
        <f t="shared" si="1135"/>
        <v>JAPANWALA, SAAID</v>
      </c>
      <c r="B4016" t="str">
        <f t="shared" si="1136"/>
        <v>806-173018</v>
      </c>
      <c r="C4016">
        <f t="shared" si="1137"/>
        <v>93155045</v>
      </c>
      <c r="D4016" t="str">
        <f t="shared" si="1138"/>
        <v>Checked Out</v>
      </c>
      <c r="E4016" t="str">
        <f t="shared" si="1139"/>
        <v>CRS</v>
      </c>
      <c r="F4016" t="str">
        <f t="shared" si="1140"/>
        <v>RACK</v>
      </c>
      <c r="G4016" t="str">
        <f t="shared" si="1141"/>
        <v>SBK</v>
      </c>
      <c r="H4016">
        <f t="shared" si="1142"/>
        <v>105</v>
      </c>
      <c r="I4016">
        <f t="shared" si="1143"/>
        <v>42591</v>
      </c>
      <c r="J4016">
        <f t="shared" si="1144"/>
        <v>42595</v>
      </c>
      <c r="K4016" t="str">
        <f t="shared" si="1145"/>
        <v>NQQ1</v>
      </c>
      <c r="L4016">
        <f t="shared" si="1146"/>
        <v>115</v>
      </c>
      <c r="M4016">
        <f t="shared" si="1147"/>
        <v>4</v>
      </c>
      <c r="N4016">
        <f t="shared" si="1148"/>
        <v>0</v>
      </c>
      <c r="O4016">
        <f t="shared" si="1149"/>
        <v>0</v>
      </c>
      <c r="P4016" s="52" t="str">
        <f t="shared" si="1150"/>
        <v>BOOKING.COM</v>
      </c>
      <c r="Q4016" s="52" t="str">
        <f t="shared" si="1151"/>
        <v>*JBS HOTELS</v>
      </c>
      <c r="R4016" s="52" t="str">
        <f t="shared" si="1152"/>
        <v>TOERKOOP REISBURO DE VEER</v>
      </c>
    </row>
    <row r="4017" spans="1:18" ht="15" customHeight="1">
      <c r="A4017" t="str">
        <f t="shared" si="1135"/>
        <v>JAPANWALA, SAAID</v>
      </c>
      <c r="B4017" t="str">
        <f t="shared" si="1136"/>
        <v>806-173018</v>
      </c>
      <c r="C4017">
        <f t="shared" si="1137"/>
        <v>93155045</v>
      </c>
      <c r="D4017" t="str">
        <f t="shared" si="1138"/>
        <v>Checked Out</v>
      </c>
      <c r="E4017" t="str">
        <f t="shared" si="1139"/>
        <v>CRS</v>
      </c>
      <c r="F4017" t="str">
        <f t="shared" si="1140"/>
        <v>RACK</v>
      </c>
      <c r="G4017" t="str">
        <f t="shared" si="1141"/>
        <v>SBK</v>
      </c>
      <c r="H4017">
        <f t="shared" si="1142"/>
        <v>105</v>
      </c>
      <c r="I4017">
        <f t="shared" si="1143"/>
        <v>42591</v>
      </c>
      <c r="J4017">
        <f t="shared" si="1144"/>
        <v>42595</v>
      </c>
      <c r="K4017" t="str">
        <f t="shared" si="1145"/>
        <v>NQQ1</v>
      </c>
      <c r="L4017">
        <f t="shared" si="1146"/>
        <v>115</v>
      </c>
      <c r="M4017">
        <f t="shared" si="1147"/>
        <v>4</v>
      </c>
      <c r="N4017">
        <f t="shared" si="1148"/>
        <v>0</v>
      </c>
      <c r="O4017">
        <f t="shared" si="1149"/>
        <v>0</v>
      </c>
      <c r="P4017" s="52" t="str">
        <f t="shared" si="1150"/>
        <v>BOOKING.COM</v>
      </c>
      <c r="Q4017" s="52" t="str">
        <f t="shared" si="1151"/>
        <v>*JBS HOTELS</v>
      </c>
      <c r="R4017" s="52" t="str">
        <f t="shared" si="1152"/>
        <v>TOERKOOP REISBURO DE VEER</v>
      </c>
    </row>
    <row r="4018" spans="1:18" ht="15" customHeight="1">
      <c r="A4018" t="str">
        <f t="shared" si="1135"/>
        <v>JAPANWALA, SAAID</v>
      </c>
      <c r="B4018" t="str">
        <f t="shared" si="1136"/>
        <v>806-173018</v>
      </c>
      <c r="C4018">
        <f t="shared" si="1137"/>
        <v>93155045</v>
      </c>
      <c r="D4018" t="str">
        <f t="shared" si="1138"/>
        <v>Checked Out</v>
      </c>
      <c r="E4018" t="str">
        <f t="shared" si="1139"/>
        <v>CRS</v>
      </c>
      <c r="F4018" t="str">
        <f t="shared" si="1140"/>
        <v>RACK</v>
      </c>
      <c r="G4018" t="str">
        <f t="shared" si="1141"/>
        <v>SBK</v>
      </c>
      <c r="H4018">
        <f t="shared" si="1142"/>
        <v>105</v>
      </c>
      <c r="I4018">
        <f t="shared" si="1143"/>
        <v>42591</v>
      </c>
      <c r="J4018">
        <f t="shared" si="1144"/>
        <v>42595</v>
      </c>
      <c r="K4018" t="str">
        <f t="shared" si="1145"/>
        <v>NQQ1</v>
      </c>
      <c r="L4018">
        <f t="shared" si="1146"/>
        <v>115</v>
      </c>
      <c r="M4018">
        <f t="shared" si="1147"/>
        <v>4</v>
      </c>
      <c r="N4018">
        <f t="shared" si="1148"/>
        <v>0</v>
      </c>
      <c r="O4018">
        <f t="shared" si="1149"/>
        <v>0</v>
      </c>
      <c r="P4018" s="52" t="str">
        <f t="shared" si="1150"/>
        <v>BOOKING.COM</v>
      </c>
      <c r="Q4018" s="52" t="str">
        <f t="shared" si="1151"/>
        <v>*JBS HOTELS</v>
      </c>
      <c r="R4018" s="52" t="str">
        <f t="shared" si="1152"/>
        <v>TOERKOOP REISBURO DE VEER</v>
      </c>
    </row>
    <row r="4019" spans="1:18" ht="15" customHeight="1">
      <c r="A4019" t="str">
        <f t="shared" si="1135"/>
        <v>JAPANWALA, SAAID</v>
      </c>
      <c r="B4019" t="str">
        <f t="shared" si="1136"/>
        <v>806-173018</v>
      </c>
      <c r="C4019">
        <f t="shared" si="1137"/>
        <v>93155045</v>
      </c>
      <c r="D4019" t="str">
        <f t="shared" si="1138"/>
        <v>Checked Out</v>
      </c>
      <c r="E4019" t="str">
        <f t="shared" si="1139"/>
        <v>CRS</v>
      </c>
      <c r="F4019" t="str">
        <f t="shared" si="1140"/>
        <v>RACK</v>
      </c>
      <c r="G4019" t="str">
        <f t="shared" si="1141"/>
        <v>SBK</v>
      </c>
      <c r="H4019">
        <f t="shared" si="1142"/>
        <v>105</v>
      </c>
      <c r="I4019">
        <f t="shared" si="1143"/>
        <v>42591</v>
      </c>
      <c r="J4019">
        <f t="shared" si="1144"/>
        <v>42595</v>
      </c>
      <c r="K4019" t="str">
        <f t="shared" si="1145"/>
        <v>NQQ1</v>
      </c>
      <c r="L4019">
        <f t="shared" si="1146"/>
        <v>115</v>
      </c>
      <c r="M4019">
        <f t="shared" si="1147"/>
        <v>4</v>
      </c>
      <c r="N4019">
        <f t="shared" si="1148"/>
        <v>0</v>
      </c>
      <c r="O4019">
        <f t="shared" si="1149"/>
        <v>0</v>
      </c>
      <c r="P4019" s="52" t="str">
        <f t="shared" si="1150"/>
        <v>BOOKING.COM</v>
      </c>
      <c r="Q4019" s="52" t="str">
        <f t="shared" si="1151"/>
        <v>*JBS HOTELS</v>
      </c>
      <c r="R4019" s="52" t="str">
        <f t="shared" si="1152"/>
        <v>TOERKOOP REISBURO DE VEER</v>
      </c>
    </row>
    <row r="4020" spans="1:18" ht="15" customHeight="1">
      <c r="A4020" t="str">
        <f t="shared" si="1135"/>
        <v>JAPANWALA, SAAID</v>
      </c>
      <c r="B4020" t="str">
        <f t="shared" si="1136"/>
        <v>806-173018</v>
      </c>
      <c r="C4020">
        <f t="shared" si="1137"/>
        <v>93155045</v>
      </c>
      <c r="D4020" t="str">
        <f t="shared" si="1138"/>
        <v>Checked Out</v>
      </c>
      <c r="E4020" t="str">
        <f t="shared" si="1139"/>
        <v>CRS</v>
      </c>
      <c r="F4020" t="str">
        <f t="shared" si="1140"/>
        <v>RACK</v>
      </c>
      <c r="G4020" t="str">
        <f t="shared" si="1141"/>
        <v>SBK</v>
      </c>
      <c r="H4020">
        <f t="shared" si="1142"/>
        <v>105</v>
      </c>
      <c r="I4020">
        <f t="shared" si="1143"/>
        <v>42591</v>
      </c>
      <c r="J4020">
        <f t="shared" si="1144"/>
        <v>42595</v>
      </c>
      <c r="K4020" t="str">
        <f t="shared" si="1145"/>
        <v>NQQ1</v>
      </c>
      <c r="L4020">
        <f t="shared" si="1146"/>
        <v>115</v>
      </c>
      <c r="M4020">
        <f t="shared" si="1147"/>
        <v>4</v>
      </c>
      <c r="N4020">
        <f t="shared" si="1148"/>
        <v>0</v>
      </c>
      <c r="O4020">
        <f t="shared" si="1149"/>
        <v>0</v>
      </c>
      <c r="P4020" s="52" t="str">
        <f t="shared" si="1150"/>
        <v>BOOKING.COM</v>
      </c>
      <c r="Q4020" s="52" t="str">
        <f t="shared" si="1151"/>
        <v>*JBS HOTELS</v>
      </c>
      <c r="R4020" s="52" t="str">
        <f t="shared" si="1152"/>
        <v>TOERKOOP REISBURO DE VEER</v>
      </c>
    </row>
    <row r="4021" spans="1:18" ht="15" customHeight="1">
      <c r="A4021" t="str">
        <f t="shared" si="1135"/>
        <v>JAPANWALA, SAAID</v>
      </c>
      <c r="B4021" t="str">
        <f t="shared" si="1136"/>
        <v>806-173018</v>
      </c>
      <c r="C4021">
        <f t="shared" si="1137"/>
        <v>93155045</v>
      </c>
      <c r="D4021" t="str">
        <f t="shared" si="1138"/>
        <v>Checked Out</v>
      </c>
      <c r="E4021" t="str">
        <f t="shared" si="1139"/>
        <v>CRS</v>
      </c>
      <c r="F4021" t="str">
        <f t="shared" si="1140"/>
        <v>RACK</v>
      </c>
      <c r="G4021" t="str">
        <f t="shared" si="1141"/>
        <v>SBK</v>
      </c>
      <c r="H4021">
        <f t="shared" si="1142"/>
        <v>105</v>
      </c>
      <c r="I4021">
        <f t="shared" si="1143"/>
        <v>42591</v>
      </c>
      <c r="J4021">
        <f t="shared" si="1144"/>
        <v>42595</v>
      </c>
      <c r="K4021" t="str">
        <f t="shared" si="1145"/>
        <v>NQQ1</v>
      </c>
      <c r="L4021">
        <f t="shared" si="1146"/>
        <v>115</v>
      </c>
      <c r="M4021">
        <f t="shared" si="1147"/>
        <v>4</v>
      </c>
      <c r="N4021">
        <f t="shared" si="1148"/>
        <v>0</v>
      </c>
      <c r="O4021">
        <f t="shared" si="1149"/>
        <v>0</v>
      </c>
      <c r="P4021" s="52" t="str">
        <f t="shared" si="1150"/>
        <v>BOOKING.COM</v>
      </c>
      <c r="Q4021" s="52" t="str">
        <f t="shared" si="1151"/>
        <v>*JBS HOTELS</v>
      </c>
      <c r="R4021" s="52" t="str">
        <f t="shared" si="1152"/>
        <v>TOERKOOP REISBURO DE VEER</v>
      </c>
    </row>
    <row r="4022" spans="1:18" ht="15" customHeight="1">
      <c r="A4022" t="str">
        <f t="shared" si="1135"/>
        <v>JAPANWALA, SAAID</v>
      </c>
      <c r="B4022" t="str">
        <f t="shared" si="1136"/>
        <v>806-173018</v>
      </c>
      <c r="C4022">
        <f t="shared" si="1137"/>
        <v>93155045</v>
      </c>
      <c r="D4022" t="str">
        <f t="shared" si="1138"/>
        <v>Checked Out</v>
      </c>
      <c r="E4022" t="str">
        <f t="shared" si="1139"/>
        <v>CRS</v>
      </c>
      <c r="F4022" t="str">
        <f t="shared" si="1140"/>
        <v>RACK</v>
      </c>
      <c r="G4022" t="str">
        <f t="shared" si="1141"/>
        <v>SBK</v>
      </c>
      <c r="H4022">
        <f t="shared" si="1142"/>
        <v>105</v>
      </c>
      <c r="I4022">
        <f t="shared" si="1143"/>
        <v>42591</v>
      </c>
      <c r="J4022">
        <f t="shared" si="1144"/>
        <v>42595</v>
      </c>
      <c r="K4022" t="str">
        <f t="shared" si="1145"/>
        <v>NQQ1</v>
      </c>
      <c r="L4022">
        <f t="shared" si="1146"/>
        <v>115</v>
      </c>
      <c r="M4022">
        <f t="shared" si="1147"/>
        <v>4</v>
      </c>
      <c r="N4022">
        <f t="shared" si="1148"/>
        <v>0</v>
      </c>
      <c r="O4022">
        <f t="shared" si="1149"/>
        <v>0</v>
      </c>
      <c r="P4022" s="52" t="str">
        <f t="shared" si="1150"/>
        <v>BOOKING.COM</v>
      </c>
      <c r="Q4022" s="52" t="str">
        <f t="shared" si="1151"/>
        <v>*JBS HOTELS</v>
      </c>
      <c r="R4022" s="52" t="str">
        <f t="shared" si="1152"/>
        <v>TOERKOOP REISBURO DE VEER</v>
      </c>
    </row>
    <row r="4023" spans="1:18" ht="15" customHeight="1">
      <c r="A4023" t="str">
        <f t="shared" si="1135"/>
        <v>JAPANWALA, SAAID</v>
      </c>
      <c r="B4023" t="str">
        <f t="shared" si="1136"/>
        <v>806-173018</v>
      </c>
      <c r="C4023">
        <f t="shared" si="1137"/>
        <v>93155045</v>
      </c>
      <c r="D4023" t="str">
        <f t="shared" si="1138"/>
        <v>Checked Out</v>
      </c>
      <c r="E4023" t="str">
        <f t="shared" si="1139"/>
        <v>CRS</v>
      </c>
      <c r="F4023" t="str">
        <f t="shared" si="1140"/>
        <v>RACK</v>
      </c>
      <c r="G4023" t="str">
        <f t="shared" si="1141"/>
        <v>SBK</v>
      </c>
      <c r="H4023">
        <f t="shared" si="1142"/>
        <v>105</v>
      </c>
      <c r="I4023">
        <f t="shared" si="1143"/>
        <v>42591</v>
      </c>
      <c r="J4023">
        <f t="shared" si="1144"/>
        <v>42595</v>
      </c>
      <c r="K4023" t="str">
        <f t="shared" si="1145"/>
        <v>NQQ1</v>
      </c>
      <c r="L4023">
        <f t="shared" si="1146"/>
        <v>115</v>
      </c>
      <c r="M4023">
        <f t="shared" si="1147"/>
        <v>4</v>
      </c>
      <c r="N4023">
        <f t="shared" si="1148"/>
        <v>0</v>
      </c>
      <c r="O4023">
        <f t="shared" si="1149"/>
        <v>0</v>
      </c>
      <c r="P4023" s="52" t="str">
        <f t="shared" si="1150"/>
        <v>BOOKING.COM</v>
      </c>
      <c r="Q4023" s="52" t="str">
        <f t="shared" si="1151"/>
        <v>*JBS HOTELS</v>
      </c>
      <c r="R4023" s="52" t="str">
        <f t="shared" si="1152"/>
        <v>TOERKOOP REISBURO DE VEER</v>
      </c>
    </row>
    <row r="4024" spans="1:18" ht="15" customHeight="1">
      <c r="A4024" t="str">
        <f t="shared" si="1135"/>
        <v>JAPANWALA, SAAID</v>
      </c>
      <c r="B4024" t="str">
        <f t="shared" si="1136"/>
        <v>806-173018</v>
      </c>
      <c r="C4024">
        <f t="shared" si="1137"/>
        <v>93155045</v>
      </c>
      <c r="D4024" t="str">
        <f t="shared" si="1138"/>
        <v>Checked Out</v>
      </c>
      <c r="E4024" t="str">
        <f t="shared" si="1139"/>
        <v>CRS</v>
      </c>
      <c r="F4024" t="str">
        <f t="shared" si="1140"/>
        <v>RACK</v>
      </c>
      <c r="G4024" t="str">
        <f t="shared" si="1141"/>
        <v>SBK</v>
      </c>
      <c r="H4024">
        <f t="shared" si="1142"/>
        <v>105</v>
      </c>
      <c r="I4024">
        <f t="shared" si="1143"/>
        <v>42591</v>
      </c>
      <c r="J4024">
        <f t="shared" si="1144"/>
        <v>42595</v>
      </c>
      <c r="K4024" t="str">
        <f t="shared" si="1145"/>
        <v>NQQ1</v>
      </c>
      <c r="L4024">
        <f t="shared" si="1146"/>
        <v>115</v>
      </c>
      <c r="M4024">
        <f t="shared" si="1147"/>
        <v>4</v>
      </c>
      <c r="N4024">
        <f t="shared" si="1148"/>
        <v>0</v>
      </c>
      <c r="O4024">
        <f t="shared" si="1149"/>
        <v>0</v>
      </c>
      <c r="P4024" s="52" t="str">
        <f t="shared" si="1150"/>
        <v>BOOKING.COM</v>
      </c>
      <c r="Q4024" s="52" t="str">
        <f t="shared" si="1151"/>
        <v>*JBS HOTELS</v>
      </c>
      <c r="R4024" s="52" t="str">
        <f t="shared" si="1152"/>
        <v>TOERKOOP REISBURO DE VEER</v>
      </c>
    </row>
    <row r="4025" spans="1:18" ht="15" customHeight="1">
      <c r="A4025" t="str">
        <f t="shared" si="1135"/>
        <v>JAPANWALA, SAAID</v>
      </c>
      <c r="B4025" t="str">
        <f t="shared" si="1136"/>
        <v>806-173018</v>
      </c>
      <c r="C4025">
        <f t="shared" si="1137"/>
        <v>93155045</v>
      </c>
      <c r="D4025" t="str">
        <f t="shared" si="1138"/>
        <v>Checked Out</v>
      </c>
      <c r="E4025" t="str">
        <f t="shared" si="1139"/>
        <v>CRS</v>
      </c>
      <c r="F4025" t="str">
        <f t="shared" si="1140"/>
        <v>RACK</v>
      </c>
      <c r="G4025" t="str">
        <f t="shared" si="1141"/>
        <v>SBK</v>
      </c>
      <c r="H4025">
        <f t="shared" si="1142"/>
        <v>105</v>
      </c>
      <c r="I4025">
        <f t="shared" si="1143"/>
        <v>42591</v>
      </c>
      <c r="J4025">
        <f t="shared" si="1144"/>
        <v>42595</v>
      </c>
      <c r="K4025" t="str">
        <f t="shared" si="1145"/>
        <v>NQQ1</v>
      </c>
      <c r="L4025">
        <f t="shared" si="1146"/>
        <v>115</v>
      </c>
      <c r="M4025">
        <f t="shared" si="1147"/>
        <v>4</v>
      </c>
      <c r="N4025">
        <f t="shared" si="1148"/>
        <v>0</v>
      </c>
      <c r="O4025">
        <f t="shared" si="1149"/>
        <v>0</v>
      </c>
      <c r="P4025" s="52" t="str">
        <f t="shared" si="1150"/>
        <v>BOOKING.COM</v>
      </c>
      <c r="Q4025" s="52" t="str">
        <f t="shared" si="1151"/>
        <v>*JBS HOTELS</v>
      </c>
      <c r="R4025" s="52" t="str">
        <f t="shared" si="1152"/>
        <v>TOERKOOP REISBURO DE VEER</v>
      </c>
    </row>
    <row r="4026" spans="1:18" ht="15" customHeight="1">
      <c r="A4026" t="str">
        <f t="shared" si="1135"/>
        <v>JAPANWALA, SAAID</v>
      </c>
      <c r="B4026" t="str">
        <f t="shared" si="1136"/>
        <v>806-173018</v>
      </c>
      <c r="C4026">
        <f t="shared" si="1137"/>
        <v>93155045</v>
      </c>
      <c r="D4026" t="str">
        <f t="shared" si="1138"/>
        <v>Checked Out</v>
      </c>
      <c r="E4026" t="str">
        <f t="shared" si="1139"/>
        <v>CRS</v>
      </c>
      <c r="F4026" t="str">
        <f t="shared" si="1140"/>
        <v>RACK</v>
      </c>
      <c r="G4026" t="str">
        <f t="shared" si="1141"/>
        <v>SBK</v>
      </c>
      <c r="H4026">
        <f t="shared" si="1142"/>
        <v>105</v>
      </c>
      <c r="I4026">
        <f t="shared" si="1143"/>
        <v>42591</v>
      </c>
      <c r="J4026">
        <f t="shared" si="1144"/>
        <v>42595</v>
      </c>
      <c r="K4026" t="str">
        <f t="shared" si="1145"/>
        <v>NQQ1</v>
      </c>
      <c r="L4026">
        <f t="shared" si="1146"/>
        <v>115</v>
      </c>
      <c r="M4026">
        <f t="shared" si="1147"/>
        <v>4</v>
      </c>
      <c r="N4026">
        <f t="shared" si="1148"/>
        <v>0</v>
      </c>
      <c r="O4026">
        <f t="shared" si="1149"/>
        <v>0</v>
      </c>
      <c r="P4026" s="52" t="str">
        <f t="shared" si="1150"/>
        <v>BOOKING.COM</v>
      </c>
      <c r="Q4026" s="52" t="str">
        <f t="shared" si="1151"/>
        <v>*JBS HOTELS</v>
      </c>
      <c r="R4026" s="52" t="str">
        <f t="shared" si="1152"/>
        <v>TOERKOOP REISBURO DE VEER</v>
      </c>
    </row>
    <row r="4027" spans="1:18" ht="15" customHeight="1">
      <c r="A4027" t="str">
        <f t="shared" si="1135"/>
        <v>JAPANWALA, SAAID</v>
      </c>
      <c r="B4027" t="str">
        <f t="shared" si="1136"/>
        <v>806-173018</v>
      </c>
      <c r="C4027">
        <f t="shared" si="1137"/>
        <v>93155045</v>
      </c>
      <c r="D4027" t="str">
        <f t="shared" si="1138"/>
        <v>Checked Out</v>
      </c>
      <c r="E4027" t="str">
        <f t="shared" si="1139"/>
        <v>CRS</v>
      </c>
      <c r="F4027" t="str">
        <f t="shared" si="1140"/>
        <v>RACK</v>
      </c>
      <c r="G4027" t="str">
        <f t="shared" si="1141"/>
        <v>SBK</v>
      </c>
      <c r="H4027">
        <f t="shared" si="1142"/>
        <v>105</v>
      </c>
      <c r="I4027">
        <f t="shared" si="1143"/>
        <v>42591</v>
      </c>
      <c r="J4027">
        <f t="shared" si="1144"/>
        <v>42595</v>
      </c>
      <c r="K4027" t="str">
        <f t="shared" si="1145"/>
        <v>NQQ1</v>
      </c>
      <c r="L4027">
        <f t="shared" si="1146"/>
        <v>115</v>
      </c>
      <c r="M4027">
        <f t="shared" si="1147"/>
        <v>4</v>
      </c>
      <c r="N4027">
        <f t="shared" si="1148"/>
        <v>0</v>
      </c>
      <c r="O4027">
        <f t="shared" si="1149"/>
        <v>0</v>
      </c>
      <c r="P4027" s="52" t="str">
        <f t="shared" si="1150"/>
        <v>BOOKING.COM</v>
      </c>
      <c r="Q4027" s="52" t="str">
        <f t="shared" si="1151"/>
        <v>*JBS HOTELS</v>
      </c>
      <c r="R4027" s="52" t="str">
        <f t="shared" si="1152"/>
        <v>TOERKOOP REISBURO DE VEER</v>
      </c>
    </row>
    <row r="4028" spans="1:18" ht="15" customHeight="1">
      <c r="A4028" t="str">
        <f t="shared" si="1135"/>
        <v>JAPANWALA, SAAID</v>
      </c>
      <c r="B4028" t="str">
        <f t="shared" si="1136"/>
        <v>806-173018</v>
      </c>
      <c r="C4028">
        <f t="shared" si="1137"/>
        <v>93155045</v>
      </c>
      <c r="D4028" t="str">
        <f t="shared" si="1138"/>
        <v>Checked Out</v>
      </c>
      <c r="E4028" t="str">
        <f t="shared" si="1139"/>
        <v>CRS</v>
      </c>
      <c r="F4028" t="str">
        <f t="shared" si="1140"/>
        <v>RACK</v>
      </c>
      <c r="G4028" t="str">
        <f t="shared" si="1141"/>
        <v>SBK</v>
      </c>
      <c r="H4028">
        <f t="shared" si="1142"/>
        <v>105</v>
      </c>
      <c r="I4028">
        <f t="shared" si="1143"/>
        <v>42591</v>
      </c>
      <c r="J4028">
        <f t="shared" si="1144"/>
        <v>42595</v>
      </c>
      <c r="K4028" t="str">
        <f t="shared" si="1145"/>
        <v>NQQ1</v>
      </c>
      <c r="L4028">
        <f t="shared" si="1146"/>
        <v>115</v>
      </c>
      <c r="M4028">
        <f t="shared" si="1147"/>
        <v>4</v>
      </c>
      <c r="N4028">
        <f t="shared" si="1148"/>
        <v>0</v>
      </c>
      <c r="O4028">
        <f t="shared" si="1149"/>
        <v>0</v>
      </c>
      <c r="P4028" s="52" t="str">
        <f t="shared" si="1150"/>
        <v>BOOKING.COM</v>
      </c>
      <c r="Q4028" s="52" t="str">
        <f t="shared" si="1151"/>
        <v>*JBS HOTELS</v>
      </c>
      <c r="R4028" s="52" t="str">
        <f t="shared" si="1152"/>
        <v>TOERKOOP REISBURO DE VEER</v>
      </c>
    </row>
    <row r="4029" spans="1:18" ht="15" customHeight="1">
      <c r="A4029" t="str">
        <f t="shared" si="1135"/>
        <v>JAPANWALA, SAAID</v>
      </c>
      <c r="B4029" t="str">
        <f t="shared" si="1136"/>
        <v>806-173018</v>
      </c>
      <c r="C4029">
        <f t="shared" si="1137"/>
        <v>93155045</v>
      </c>
      <c r="D4029" t="str">
        <f t="shared" si="1138"/>
        <v>Checked Out</v>
      </c>
      <c r="E4029" t="str">
        <f t="shared" si="1139"/>
        <v>CRS</v>
      </c>
      <c r="F4029" t="str">
        <f t="shared" si="1140"/>
        <v>RACK</v>
      </c>
      <c r="G4029" t="str">
        <f t="shared" si="1141"/>
        <v>SBK</v>
      </c>
      <c r="H4029">
        <f t="shared" si="1142"/>
        <v>105</v>
      </c>
      <c r="I4029">
        <f t="shared" si="1143"/>
        <v>42591</v>
      </c>
      <c r="J4029">
        <f t="shared" si="1144"/>
        <v>42595</v>
      </c>
      <c r="K4029" t="str">
        <f t="shared" si="1145"/>
        <v>NQQ1</v>
      </c>
      <c r="L4029">
        <f t="shared" si="1146"/>
        <v>115</v>
      </c>
      <c r="M4029">
        <f t="shared" si="1147"/>
        <v>4</v>
      </c>
      <c r="N4029">
        <f t="shared" si="1148"/>
        <v>0</v>
      </c>
      <c r="O4029">
        <f t="shared" si="1149"/>
        <v>0</v>
      </c>
      <c r="P4029" s="52" t="str">
        <f t="shared" si="1150"/>
        <v>BOOKING.COM</v>
      </c>
      <c r="Q4029" s="52" t="str">
        <f t="shared" si="1151"/>
        <v>*JBS HOTELS</v>
      </c>
      <c r="R4029" s="52" t="str">
        <f t="shared" si="1152"/>
        <v>TOERKOOP REISBURO DE VEER</v>
      </c>
    </row>
    <row r="4030" spans="1:18" ht="15" customHeight="1">
      <c r="A4030" t="str">
        <f t="shared" si="1135"/>
        <v>JAPANWALA, SAAID</v>
      </c>
      <c r="B4030" t="str">
        <f t="shared" si="1136"/>
        <v>806-173018</v>
      </c>
      <c r="C4030">
        <f t="shared" si="1137"/>
        <v>93155045</v>
      </c>
      <c r="D4030" t="str">
        <f t="shared" si="1138"/>
        <v>Checked Out</v>
      </c>
      <c r="E4030" t="str">
        <f t="shared" si="1139"/>
        <v>CRS</v>
      </c>
      <c r="F4030" t="str">
        <f t="shared" si="1140"/>
        <v>RACK</v>
      </c>
      <c r="G4030" t="str">
        <f t="shared" si="1141"/>
        <v>SBK</v>
      </c>
      <c r="H4030">
        <f t="shared" si="1142"/>
        <v>105</v>
      </c>
      <c r="I4030">
        <f t="shared" si="1143"/>
        <v>42591</v>
      </c>
      <c r="J4030">
        <f t="shared" si="1144"/>
        <v>42595</v>
      </c>
      <c r="K4030" t="str">
        <f t="shared" si="1145"/>
        <v>NQQ1</v>
      </c>
      <c r="L4030">
        <f t="shared" si="1146"/>
        <v>115</v>
      </c>
      <c r="M4030">
        <f t="shared" si="1147"/>
        <v>4</v>
      </c>
      <c r="N4030">
        <f t="shared" si="1148"/>
        <v>0</v>
      </c>
      <c r="O4030">
        <f t="shared" si="1149"/>
        <v>0</v>
      </c>
      <c r="P4030" s="52" t="str">
        <f t="shared" si="1150"/>
        <v>BOOKING.COM</v>
      </c>
      <c r="Q4030" s="52" t="str">
        <f t="shared" si="1151"/>
        <v>*JBS HOTELS</v>
      </c>
      <c r="R4030" s="52" t="str">
        <f t="shared" si="1152"/>
        <v>TOERKOOP REISBURO DE VEER</v>
      </c>
    </row>
    <row r="4031" spans="1:18" ht="15" customHeight="1">
      <c r="A4031" t="str">
        <f t="shared" si="1135"/>
        <v>JAPANWALA, SAAID</v>
      </c>
      <c r="B4031" t="str">
        <f t="shared" si="1136"/>
        <v>806-173018</v>
      </c>
      <c r="C4031">
        <f t="shared" si="1137"/>
        <v>93155045</v>
      </c>
      <c r="D4031" t="str">
        <f t="shared" si="1138"/>
        <v>Checked Out</v>
      </c>
      <c r="E4031" t="str">
        <f t="shared" si="1139"/>
        <v>CRS</v>
      </c>
      <c r="F4031" t="str">
        <f t="shared" si="1140"/>
        <v>RACK</v>
      </c>
      <c r="G4031" t="str">
        <f t="shared" si="1141"/>
        <v>SBK</v>
      </c>
      <c r="H4031">
        <f t="shared" si="1142"/>
        <v>105</v>
      </c>
      <c r="I4031">
        <f t="shared" si="1143"/>
        <v>42591</v>
      </c>
      <c r="J4031">
        <f t="shared" si="1144"/>
        <v>42595</v>
      </c>
      <c r="K4031" t="str">
        <f t="shared" si="1145"/>
        <v>NQQ1</v>
      </c>
      <c r="L4031">
        <f t="shared" si="1146"/>
        <v>115</v>
      </c>
      <c r="M4031">
        <f t="shared" si="1147"/>
        <v>4</v>
      </c>
      <c r="N4031">
        <f t="shared" si="1148"/>
        <v>0</v>
      </c>
      <c r="O4031">
        <f t="shared" si="1149"/>
        <v>0</v>
      </c>
      <c r="P4031" s="52" t="str">
        <f t="shared" si="1150"/>
        <v>BOOKING.COM</v>
      </c>
      <c r="Q4031" s="52" t="str">
        <f t="shared" si="1151"/>
        <v>*JBS HOTELS</v>
      </c>
      <c r="R4031" s="52" t="str">
        <f t="shared" si="1152"/>
        <v>TOERKOOP REISBURO DE VEER</v>
      </c>
    </row>
    <row r="4032" spans="1:18" ht="15" customHeight="1">
      <c r="A4032" t="str">
        <f t="shared" si="1135"/>
        <v>JAPANWALA, SAAID</v>
      </c>
      <c r="B4032" t="str">
        <f t="shared" si="1136"/>
        <v>806-173018</v>
      </c>
      <c r="C4032">
        <f t="shared" si="1137"/>
        <v>93155045</v>
      </c>
      <c r="D4032" t="str">
        <f t="shared" si="1138"/>
        <v>Checked Out</v>
      </c>
      <c r="E4032" t="str">
        <f t="shared" si="1139"/>
        <v>CRS</v>
      </c>
      <c r="F4032" t="str">
        <f t="shared" si="1140"/>
        <v>RACK</v>
      </c>
      <c r="G4032" t="str">
        <f t="shared" si="1141"/>
        <v>SBK</v>
      </c>
      <c r="H4032">
        <f t="shared" si="1142"/>
        <v>105</v>
      </c>
      <c r="I4032">
        <f t="shared" si="1143"/>
        <v>42591</v>
      </c>
      <c r="J4032">
        <f t="shared" si="1144"/>
        <v>42595</v>
      </c>
      <c r="K4032" t="str">
        <f t="shared" si="1145"/>
        <v>NQQ1</v>
      </c>
      <c r="L4032">
        <f t="shared" si="1146"/>
        <v>115</v>
      </c>
      <c r="M4032">
        <f t="shared" si="1147"/>
        <v>4</v>
      </c>
      <c r="N4032">
        <f t="shared" si="1148"/>
        <v>0</v>
      </c>
      <c r="O4032">
        <f t="shared" si="1149"/>
        <v>0</v>
      </c>
      <c r="P4032" s="52" t="str">
        <f t="shared" si="1150"/>
        <v>BOOKING.COM</v>
      </c>
      <c r="Q4032" s="52" t="str">
        <f t="shared" si="1151"/>
        <v>*JBS HOTELS</v>
      </c>
      <c r="R4032" s="52" t="str">
        <f t="shared" si="1152"/>
        <v>TOERKOOP REISBURO DE VEER</v>
      </c>
    </row>
    <row r="4033" spans="1:18" ht="15" customHeight="1">
      <c r="A4033" t="str">
        <f t="shared" si="1135"/>
        <v>JAPANWALA, SAAID</v>
      </c>
      <c r="B4033" t="str">
        <f t="shared" si="1136"/>
        <v>806-173018</v>
      </c>
      <c r="C4033">
        <f t="shared" si="1137"/>
        <v>93155045</v>
      </c>
      <c r="D4033" t="str">
        <f t="shared" si="1138"/>
        <v>Checked Out</v>
      </c>
      <c r="E4033" t="str">
        <f t="shared" si="1139"/>
        <v>CRS</v>
      </c>
      <c r="F4033" t="str">
        <f t="shared" si="1140"/>
        <v>RACK</v>
      </c>
      <c r="G4033" t="str">
        <f t="shared" si="1141"/>
        <v>SBK</v>
      </c>
      <c r="H4033">
        <f t="shared" si="1142"/>
        <v>105</v>
      </c>
      <c r="I4033">
        <f t="shared" si="1143"/>
        <v>42591</v>
      </c>
      <c r="J4033">
        <f t="shared" si="1144"/>
        <v>42595</v>
      </c>
      <c r="K4033" t="str">
        <f t="shared" si="1145"/>
        <v>NQQ1</v>
      </c>
      <c r="L4033">
        <f t="shared" si="1146"/>
        <v>115</v>
      </c>
      <c r="M4033">
        <f t="shared" si="1147"/>
        <v>4</v>
      </c>
      <c r="N4033">
        <f t="shared" si="1148"/>
        <v>0</v>
      </c>
      <c r="O4033">
        <f t="shared" si="1149"/>
        <v>0</v>
      </c>
      <c r="P4033" s="52" t="str">
        <f t="shared" si="1150"/>
        <v>BOOKING.COM</v>
      </c>
      <c r="Q4033" s="52" t="str">
        <f t="shared" si="1151"/>
        <v>*JBS HOTELS</v>
      </c>
      <c r="R4033" s="52" t="str">
        <f t="shared" si="1152"/>
        <v>TOERKOOP REISBURO DE VEER</v>
      </c>
    </row>
    <row r="4034" spans="1:18" ht="15" customHeight="1">
      <c r="A4034" t="str">
        <f t="shared" si="1135"/>
        <v>JAPANWALA, SAAID</v>
      </c>
      <c r="B4034" t="str">
        <f t="shared" si="1136"/>
        <v>806-173018</v>
      </c>
      <c r="C4034">
        <f t="shared" si="1137"/>
        <v>93155045</v>
      </c>
      <c r="D4034" t="str">
        <f t="shared" si="1138"/>
        <v>Checked Out</v>
      </c>
      <c r="E4034" t="str">
        <f t="shared" si="1139"/>
        <v>CRS</v>
      </c>
      <c r="F4034" t="str">
        <f t="shared" si="1140"/>
        <v>RACK</v>
      </c>
      <c r="G4034" t="str">
        <f t="shared" si="1141"/>
        <v>SBK</v>
      </c>
      <c r="H4034">
        <f t="shared" si="1142"/>
        <v>105</v>
      </c>
      <c r="I4034">
        <f t="shared" si="1143"/>
        <v>42591</v>
      </c>
      <c r="J4034">
        <f t="shared" si="1144"/>
        <v>42595</v>
      </c>
      <c r="K4034" t="str">
        <f t="shared" si="1145"/>
        <v>NQQ1</v>
      </c>
      <c r="L4034">
        <f t="shared" si="1146"/>
        <v>115</v>
      </c>
      <c r="M4034">
        <f t="shared" si="1147"/>
        <v>4</v>
      </c>
      <c r="N4034">
        <f t="shared" si="1148"/>
        <v>0</v>
      </c>
      <c r="O4034">
        <f t="shared" si="1149"/>
        <v>0</v>
      </c>
      <c r="P4034" s="52" t="str">
        <f t="shared" si="1150"/>
        <v>BOOKING.COM</v>
      </c>
      <c r="Q4034" s="52" t="str">
        <f t="shared" si="1151"/>
        <v>*JBS HOTELS</v>
      </c>
      <c r="R4034" s="52" t="str">
        <f t="shared" si="1152"/>
        <v>TOERKOOP REISBURO DE VEER</v>
      </c>
    </row>
    <row r="4035" spans="1:18" ht="15" customHeight="1">
      <c r="A4035" t="str">
        <f t="shared" si="1135"/>
        <v>JAPANWALA, SAAID</v>
      </c>
      <c r="B4035" t="str">
        <f t="shared" si="1136"/>
        <v>806-173018</v>
      </c>
      <c r="C4035">
        <f t="shared" si="1137"/>
        <v>93155045</v>
      </c>
      <c r="D4035" t="str">
        <f t="shared" si="1138"/>
        <v>Checked Out</v>
      </c>
      <c r="E4035" t="str">
        <f t="shared" si="1139"/>
        <v>CRS</v>
      </c>
      <c r="F4035" t="str">
        <f t="shared" si="1140"/>
        <v>RACK</v>
      </c>
      <c r="G4035" t="str">
        <f t="shared" si="1141"/>
        <v>SBK</v>
      </c>
      <c r="H4035">
        <f t="shared" si="1142"/>
        <v>105</v>
      </c>
      <c r="I4035">
        <f t="shared" si="1143"/>
        <v>42591</v>
      </c>
      <c r="J4035">
        <f t="shared" si="1144"/>
        <v>42595</v>
      </c>
      <c r="K4035" t="str">
        <f t="shared" si="1145"/>
        <v>NQQ1</v>
      </c>
      <c r="L4035">
        <f t="shared" si="1146"/>
        <v>115</v>
      </c>
      <c r="M4035">
        <f t="shared" si="1147"/>
        <v>4</v>
      </c>
      <c r="N4035">
        <f t="shared" si="1148"/>
        <v>0</v>
      </c>
      <c r="O4035">
        <f t="shared" si="1149"/>
        <v>0</v>
      </c>
      <c r="P4035" s="52" t="str">
        <f t="shared" si="1150"/>
        <v>BOOKING.COM</v>
      </c>
      <c r="Q4035" s="52" t="str">
        <f t="shared" si="1151"/>
        <v>*JBS HOTELS</v>
      </c>
      <c r="R4035" s="52" t="str">
        <f t="shared" si="1152"/>
        <v>TOERKOOP REISBURO DE VEER</v>
      </c>
    </row>
    <row r="4036" spans="1:18" ht="15" customHeight="1">
      <c r="A4036" t="str">
        <f t="shared" si="1135"/>
        <v>JAPANWALA, SAAID</v>
      </c>
      <c r="B4036" t="str">
        <f t="shared" si="1136"/>
        <v>806-173018</v>
      </c>
      <c r="C4036">
        <f t="shared" si="1137"/>
        <v>93155045</v>
      </c>
      <c r="D4036" t="str">
        <f t="shared" si="1138"/>
        <v>Checked Out</v>
      </c>
      <c r="E4036" t="str">
        <f t="shared" si="1139"/>
        <v>CRS</v>
      </c>
      <c r="F4036" t="str">
        <f t="shared" si="1140"/>
        <v>RACK</v>
      </c>
      <c r="G4036" t="str">
        <f t="shared" si="1141"/>
        <v>SBK</v>
      </c>
      <c r="H4036">
        <f t="shared" si="1142"/>
        <v>105</v>
      </c>
      <c r="I4036">
        <f t="shared" si="1143"/>
        <v>42591</v>
      </c>
      <c r="J4036">
        <f t="shared" si="1144"/>
        <v>42595</v>
      </c>
      <c r="K4036" t="str">
        <f t="shared" si="1145"/>
        <v>NQQ1</v>
      </c>
      <c r="L4036">
        <f t="shared" si="1146"/>
        <v>115</v>
      </c>
      <c r="M4036">
        <f t="shared" si="1147"/>
        <v>4</v>
      </c>
      <c r="N4036">
        <f t="shared" si="1148"/>
        <v>0</v>
      </c>
      <c r="O4036">
        <f t="shared" si="1149"/>
        <v>0</v>
      </c>
      <c r="P4036" s="52" t="str">
        <f t="shared" si="1150"/>
        <v>BOOKING.COM</v>
      </c>
      <c r="Q4036" s="52" t="str">
        <f t="shared" si="1151"/>
        <v>*JBS HOTELS</v>
      </c>
      <c r="R4036" s="52" t="str">
        <f t="shared" si="1152"/>
        <v>TOERKOOP REISBURO DE VEER</v>
      </c>
    </row>
    <row r="4037" spans="1:18" ht="15" customHeight="1">
      <c r="A4037" t="str">
        <f t="shared" si="1135"/>
        <v>JAPANWALA, SAAID</v>
      </c>
      <c r="B4037" t="str">
        <f t="shared" si="1136"/>
        <v>806-173018</v>
      </c>
      <c r="C4037">
        <f t="shared" si="1137"/>
        <v>93155045</v>
      </c>
      <c r="D4037" t="str">
        <f t="shared" si="1138"/>
        <v>Checked Out</v>
      </c>
      <c r="E4037" t="str">
        <f t="shared" si="1139"/>
        <v>CRS</v>
      </c>
      <c r="F4037" t="str">
        <f t="shared" si="1140"/>
        <v>RACK</v>
      </c>
      <c r="G4037" t="str">
        <f t="shared" si="1141"/>
        <v>SBK</v>
      </c>
      <c r="H4037">
        <f t="shared" si="1142"/>
        <v>105</v>
      </c>
      <c r="I4037">
        <f t="shared" si="1143"/>
        <v>42591</v>
      </c>
      <c r="J4037">
        <f t="shared" si="1144"/>
        <v>42595</v>
      </c>
      <c r="K4037" t="str">
        <f t="shared" si="1145"/>
        <v>NQQ1</v>
      </c>
      <c r="L4037">
        <f t="shared" si="1146"/>
        <v>115</v>
      </c>
      <c r="M4037">
        <f t="shared" si="1147"/>
        <v>4</v>
      </c>
      <c r="N4037">
        <f t="shared" si="1148"/>
        <v>0</v>
      </c>
      <c r="O4037">
        <f t="shared" si="1149"/>
        <v>0</v>
      </c>
      <c r="P4037" s="52" t="str">
        <f t="shared" si="1150"/>
        <v>BOOKING.COM</v>
      </c>
      <c r="Q4037" s="52" t="str">
        <f t="shared" si="1151"/>
        <v>*JBS HOTELS</v>
      </c>
      <c r="R4037" s="52" t="str">
        <f t="shared" si="1152"/>
        <v>TOERKOOP REISBURO DE VEER</v>
      </c>
    </row>
    <row r="4038" spans="1:18" ht="15" customHeight="1">
      <c r="A4038" t="str">
        <f t="shared" si="1135"/>
        <v>JAPANWALA, SAAID</v>
      </c>
      <c r="B4038" t="str">
        <f t="shared" si="1136"/>
        <v>806-173018</v>
      </c>
      <c r="C4038">
        <f t="shared" si="1137"/>
        <v>93155045</v>
      </c>
      <c r="D4038" t="str">
        <f t="shared" si="1138"/>
        <v>Checked Out</v>
      </c>
      <c r="E4038" t="str">
        <f t="shared" si="1139"/>
        <v>CRS</v>
      </c>
      <c r="F4038" t="str">
        <f t="shared" si="1140"/>
        <v>RACK</v>
      </c>
      <c r="G4038" t="str">
        <f t="shared" si="1141"/>
        <v>SBK</v>
      </c>
      <c r="H4038">
        <f t="shared" si="1142"/>
        <v>105</v>
      </c>
      <c r="I4038">
        <f t="shared" si="1143"/>
        <v>42591</v>
      </c>
      <c r="J4038">
        <f t="shared" si="1144"/>
        <v>42595</v>
      </c>
      <c r="K4038" t="str">
        <f t="shared" si="1145"/>
        <v>NQQ1</v>
      </c>
      <c r="L4038">
        <f t="shared" si="1146"/>
        <v>115</v>
      </c>
      <c r="M4038">
        <f t="shared" si="1147"/>
        <v>4</v>
      </c>
      <c r="N4038">
        <f t="shared" si="1148"/>
        <v>0</v>
      </c>
      <c r="O4038">
        <f t="shared" si="1149"/>
        <v>0</v>
      </c>
      <c r="P4038" s="52" t="str">
        <f t="shared" si="1150"/>
        <v>BOOKING.COM</v>
      </c>
      <c r="Q4038" s="52" t="str">
        <f t="shared" si="1151"/>
        <v>*JBS HOTELS</v>
      </c>
      <c r="R4038" s="52" t="str">
        <f t="shared" si="1152"/>
        <v>TOERKOOP REISBURO DE VEER</v>
      </c>
    </row>
    <row r="4039" spans="1:18" ht="15" customHeight="1">
      <c r="A4039" t="str">
        <f t="shared" si="1135"/>
        <v>JAPANWALA, SAAID</v>
      </c>
      <c r="B4039" t="str">
        <f t="shared" si="1136"/>
        <v>806-173018</v>
      </c>
      <c r="C4039">
        <f t="shared" si="1137"/>
        <v>93155045</v>
      </c>
      <c r="D4039" t="str">
        <f t="shared" si="1138"/>
        <v>Checked Out</v>
      </c>
      <c r="E4039" t="str">
        <f t="shared" si="1139"/>
        <v>CRS</v>
      </c>
      <c r="F4039" t="str">
        <f t="shared" si="1140"/>
        <v>RACK</v>
      </c>
      <c r="G4039" t="str">
        <f t="shared" si="1141"/>
        <v>SBK</v>
      </c>
      <c r="H4039">
        <f t="shared" si="1142"/>
        <v>105</v>
      </c>
      <c r="I4039">
        <f t="shared" si="1143"/>
        <v>42591</v>
      </c>
      <c r="J4039">
        <f t="shared" si="1144"/>
        <v>42595</v>
      </c>
      <c r="K4039" t="str">
        <f t="shared" si="1145"/>
        <v>NQQ1</v>
      </c>
      <c r="L4039">
        <f t="shared" si="1146"/>
        <v>115</v>
      </c>
      <c r="M4039">
        <f t="shared" si="1147"/>
        <v>4</v>
      </c>
      <c r="N4039">
        <f t="shared" si="1148"/>
        <v>0</v>
      </c>
      <c r="O4039">
        <f t="shared" si="1149"/>
        <v>0</v>
      </c>
      <c r="P4039" s="52" t="str">
        <f t="shared" si="1150"/>
        <v>BOOKING.COM</v>
      </c>
      <c r="Q4039" s="52" t="str">
        <f t="shared" si="1151"/>
        <v>*JBS HOTELS</v>
      </c>
      <c r="R4039" s="52" t="str">
        <f t="shared" si="1152"/>
        <v>TOERKOOP REISBURO DE VEER</v>
      </c>
    </row>
    <row r="4040" spans="1:18" ht="15" customHeight="1">
      <c r="A4040" t="str">
        <f t="shared" si="1135"/>
        <v>JAPANWALA, SAAID</v>
      </c>
      <c r="B4040" t="str">
        <f t="shared" si="1136"/>
        <v>806-173018</v>
      </c>
      <c r="C4040">
        <f t="shared" si="1137"/>
        <v>93155045</v>
      </c>
      <c r="D4040" t="str">
        <f t="shared" si="1138"/>
        <v>Checked Out</v>
      </c>
      <c r="E4040" t="str">
        <f t="shared" si="1139"/>
        <v>CRS</v>
      </c>
      <c r="F4040" t="str">
        <f t="shared" si="1140"/>
        <v>RACK</v>
      </c>
      <c r="G4040" t="str">
        <f t="shared" si="1141"/>
        <v>SBK</v>
      </c>
      <c r="H4040">
        <f t="shared" si="1142"/>
        <v>105</v>
      </c>
      <c r="I4040">
        <f t="shared" si="1143"/>
        <v>42591</v>
      </c>
      <c r="J4040">
        <f t="shared" si="1144"/>
        <v>42595</v>
      </c>
      <c r="K4040" t="str">
        <f t="shared" si="1145"/>
        <v>NQQ1</v>
      </c>
      <c r="L4040">
        <f t="shared" si="1146"/>
        <v>115</v>
      </c>
      <c r="M4040">
        <f t="shared" si="1147"/>
        <v>4</v>
      </c>
      <c r="N4040">
        <f t="shared" si="1148"/>
        <v>0</v>
      </c>
      <c r="O4040">
        <f t="shared" si="1149"/>
        <v>0</v>
      </c>
      <c r="P4040" s="52" t="str">
        <f t="shared" si="1150"/>
        <v>BOOKING.COM</v>
      </c>
      <c r="Q4040" s="52" t="str">
        <f t="shared" si="1151"/>
        <v>*JBS HOTELS</v>
      </c>
      <c r="R4040" s="52" t="str">
        <f t="shared" si="1152"/>
        <v>TOERKOOP REISBURO DE VEER</v>
      </c>
    </row>
    <row r="4041" spans="1:18" ht="15" customHeight="1">
      <c r="A4041" t="str">
        <f t="shared" si="1135"/>
        <v>JAPANWALA, SAAID</v>
      </c>
      <c r="B4041" t="str">
        <f t="shared" si="1136"/>
        <v>806-173018</v>
      </c>
      <c r="C4041">
        <f t="shared" si="1137"/>
        <v>93155045</v>
      </c>
      <c r="D4041" t="str">
        <f t="shared" si="1138"/>
        <v>Checked Out</v>
      </c>
      <c r="E4041" t="str">
        <f t="shared" si="1139"/>
        <v>CRS</v>
      </c>
      <c r="F4041" t="str">
        <f t="shared" si="1140"/>
        <v>RACK</v>
      </c>
      <c r="G4041" t="str">
        <f t="shared" si="1141"/>
        <v>SBK</v>
      </c>
      <c r="H4041">
        <f t="shared" si="1142"/>
        <v>105</v>
      </c>
      <c r="I4041">
        <f t="shared" si="1143"/>
        <v>42591</v>
      </c>
      <c r="J4041">
        <f t="shared" si="1144"/>
        <v>42595</v>
      </c>
      <c r="K4041" t="str">
        <f t="shared" si="1145"/>
        <v>NQQ1</v>
      </c>
      <c r="L4041">
        <f t="shared" si="1146"/>
        <v>115</v>
      </c>
      <c r="M4041">
        <f t="shared" si="1147"/>
        <v>4</v>
      </c>
      <c r="N4041">
        <f t="shared" si="1148"/>
        <v>0</v>
      </c>
      <c r="O4041">
        <f t="shared" si="1149"/>
        <v>0</v>
      </c>
      <c r="P4041" s="52" t="str">
        <f t="shared" si="1150"/>
        <v>BOOKING.COM</v>
      </c>
      <c r="Q4041" s="52" t="str">
        <f t="shared" si="1151"/>
        <v>*JBS HOTELS</v>
      </c>
      <c r="R4041" s="52" t="str">
        <f t="shared" si="1152"/>
        <v>TOERKOOP REISBURO DE VEER</v>
      </c>
    </row>
    <row r="4042" spans="1:18" ht="15" customHeight="1">
      <c r="A4042" t="str">
        <f t="shared" si="1135"/>
        <v>JAPANWALA, SAAID</v>
      </c>
      <c r="B4042" t="str">
        <f t="shared" si="1136"/>
        <v>806-173018</v>
      </c>
      <c r="C4042">
        <f t="shared" si="1137"/>
        <v>93155045</v>
      </c>
      <c r="D4042" t="str">
        <f t="shared" si="1138"/>
        <v>Checked Out</v>
      </c>
      <c r="E4042" t="str">
        <f t="shared" si="1139"/>
        <v>CRS</v>
      </c>
      <c r="F4042" t="str">
        <f t="shared" si="1140"/>
        <v>RACK</v>
      </c>
      <c r="G4042" t="str">
        <f t="shared" si="1141"/>
        <v>SBK</v>
      </c>
      <c r="H4042">
        <f t="shared" si="1142"/>
        <v>105</v>
      </c>
      <c r="I4042">
        <f t="shared" si="1143"/>
        <v>42591</v>
      </c>
      <c r="J4042">
        <f t="shared" si="1144"/>
        <v>42595</v>
      </c>
      <c r="K4042" t="str">
        <f t="shared" si="1145"/>
        <v>NQQ1</v>
      </c>
      <c r="L4042">
        <f t="shared" si="1146"/>
        <v>115</v>
      </c>
      <c r="M4042">
        <f t="shared" si="1147"/>
        <v>4</v>
      </c>
      <c r="N4042">
        <f t="shared" si="1148"/>
        <v>0</v>
      </c>
      <c r="O4042">
        <f t="shared" si="1149"/>
        <v>0</v>
      </c>
      <c r="P4042" s="52" t="str">
        <f t="shared" si="1150"/>
        <v>BOOKING.COM</v>
      </c>
      <c r="Q4042" s="52" t="str">
        <f t="shared" si="1151"/>
        <v>*JBS HOTELS</v>
      </c>
      <c r="R4042" s="52" t="str">
        <f t="shared" si="1152"/>
        <v>TOERKOOP REISBURO DE VEER</v>
      </c>
    </row>
    <row r="4043" spans="1:18" ht="15" customHeight="1">
      <c r="A4043" t="str">
        <f t="shared" si="1135"/>
        <v>JAPANWALA, SAAID</v>
      </c>
      <c r="B4043" t="str">
        <f t="shared" si="1136"/>
        <v>806-173018</v>
      </c>
      <c r="C4043">
        <f t="shared" si="1137"/>
        <v>93155045</v>
      </c>
      <c r="D4043" t="str">
        <f t="shared" si="1138"/>
        <v>Checked Out</v>
      </c>
      <c r="E4043" t="str">
        <f t="shared" si="1139"/>
        <v>CRS</v>
      </c>
      <c r="F4043" t="str">
        <f t="shared" si="1140"/>
        <v>RACK</v>
      </c>
      <c r="G4043" t="str">
        <f t="shared" si="1141"/>
        <v>SBK</v>
      </c>
      <c r="H4043">
        <f t="shared" si="1142"/>
        <v>105</v>
      </c>
      <c r="I4043">
        <f t="shared" si="1143"/>
        <v>42591</v>
      </c>
      <c r="J4043">
        <f t="shared" si="1144"/>
        <v>42595</v>
      </c>
      <c r="K4043" t="str">
        <f t="shared" si="1145"/>
        <v>NQQ1</v>
      </c>
      <c r="L4043">
        <f t="shared" si="1146"/>
        <v>115</v>
      </c>
      <c r="M4043">
        <f t="shared" si="1147"/>
        <v>4</v>
      </c>
      <c r="N4043">
        <f t="shared" si="1148"/>
        <v>0</v>
      </c>
      <c r="O4043">
        <f t="shared" si="1149"/>
        <v>0</v>
      </c>
      <c r="P4043" s="52" t="str">
        <f t="shared" si="1150"/>
        <v>BOOKING.COM</v>
      </c>
      <c r="Q4043" s="52" t="str">
        <f t="shared" si="1151"/>
        <v>*JBS HOTELS</v>
      </c>
      <c r="R4043" s="52" t="str">
        <f t="shared" si="1152"/>
        <v>TOERKOOP REISBURO DE VEER</v>
      </c>
    </row>
    <row r="4044" spans="1:18" ht="15" customHeight="1">
      <c r="A4044" t="str">
        <f t="shared" si="1135"/>
        <v>JAPANWALA, SAAID</v>
      </c>
      <c r="B4044" t="str">
        <f t="shared" si="1136"/>
        <v>806-173018</v>
      </c>
      <c r="C4044">
        <f t="shared" si="1137"/>
        <v>93155045</v>
      </c>
      <c r="D4044" t="str">
        <f t="shared" si="1138"/>
        <v>Checked Out</v>
      </c>
      <c r="E4044" t="str">
        <f t="shared" si="1139"/>
        <v>CRS</v>
      </c>
      <c r="F4044" t="str">
        <f t="shared" si="1140"/>
        <v>RACK</v>
      </c>
      <c r="G4044" t="str">
        <f t="shared" si="1141"/>
        <v>SBK</v>
      </c>
      <c r="H4044">
        <f t="shared" si="1142"/>
        <v>105</v>
      </c>
      <c r="I4044">
        <f t="shared" si="1143"/>
        <v>42591</v>
      </c>
      <c r="J4044">
        <f t="shared" si="1144"/>
        <v>42595</v>
      </c>
      <c r="K4044" t="str">
        <f t="shared" si="1145"/>
        <v>NQQ1</v>
      </c>
      <c r="L4044">
        <f t="shared" si="1146"/>
        <v>115</v>
      </c>
      <c r="M4044">
        <f t="shared" si="1147"/>
        <v>4</v>
      </c>
      <c r="N4044">
        <f t="shared" si="1148"/>
        <v>0</v>
      </c>
      <c r="O4044">
        <f t="shared" si="1149"/>
        <v>0</v>
      </c>
      <c r="P4044" s="52" t="str">
        <f t="shared" si="1150"/>
        <v>BOOKING.COM</v>
      </c>
      <c r="Q4044" s="52" t="str">
        <f t="shared" si="1151"/>
        <v>*JBS HOTELS</v>
      </c>
      <c r="R4044" s="52" t="str">
        <f t="shared" si="1152"/>
        <v>TOERKOOP REISBURO DE VEER</v>
      </c>
    </row>
    <row r="4045" spans="1:18" ht="15" customHeight="1">
      <c r="A4045" t="str">
        <f t="shared" si="1135"/>
        <v>JAPANWALA, SAAID</v>
      </c>
      <c r="B4045" t="str">
        <f t="shared" si="1136"/>
        <v>806-173018</v>
      </c>
      <c r="C4045">
        <f t="shared" si="1137"/>
        <v>93155045</v>
      </c>
      <c r="D4045" t="str">
        <f t="shared" si="1138"/>
        <v>Checked Out</v>
      </c>
      <c r="E4045" t="str">
        <f t="shared" si="1139"/>
        <v>CRS</v>
      </c>
      <c r="F4045" t="str">
        <f t="shared" si="1140"/>
        <v>RACK</v>
      </c>
      <c r="G4045" t="str">
        <f t="shared" si="1141"/>
        <v>SBK</v>
      </c>
      <c r="H4045">
        <f t="shared" si="1142"/>
        <v>105</v>
      </c>
      <c r="I4045">
        <f t="shared" si="1143"/>
        <v>42591</v>
      </c>
      <c r="J4045">
        <f t="shared" si="1144"/>
        <v>42595</v>
      </c>
      <c r="K4045" t="str">
        <f t="shared" si="1145"/>
        <v>NQQ1</v>
      </c>
      <c r="L4045">
        <f t="shared" si="1146"/>
        <v>115</v>
      </c>
      <c r="M4045">
        <f t="shared" si="1147"/>
        <v>4</v>
      </c>
      <c r="N4045">
        <f t="shared" si="1148"/>
        <v>0</v>
      </c>
      <c r="O4045">
        <f t="shared" si="1149"/>
        <v>0</v>
      </c>
      <c r="P4045" s="52" t="str">
        <f t="shared" si="1150"/>
        <v>BOOKING.COM</v>
      </c>
      <c r="Q4045" s="52" t="str">
        <f t="shared" si="1151"/>
        <v>*JBS HOTELS</v>
      </c>
      <c r="R4045" s="52" t="str">
        <f t="shared" si="1152"/>
        <v>TOERKOOP REISBURO DE VEER</v>
      </c>
    </row>
    <row r="4046" spans="1:18" ht="15" customHeight="1">
      <c r="A4046" t="str">
        <f t="shared" si="1135"/>
        <v>JAPANWALA, SAAID</v>
      </c>
      <c r="B4046" t="str">
        <f t="shared" si="1136"/>
        <v>806-173018</v>
      </c>
      <c r="C4046">
        <f t="shared" si="1137"/>
        <v>93155045</v>
      </c>
      <c r="D4046" t="str">
        <f t="shared" si="1138"/>
        <v>Checked Out</v>
      </c>
      <c r="E4046" t="str">
        <f t="shared" si="1139"/>
        <v>CRS</v>
      </c>
      <c r="F4046" t="str">
        <f t="shared" si="1140"/>
        <v>RACK</v>
      </c>
      <c r="G4046" t="str">
        <f t="shared" si="1141"/>
        <v>SBK</v>
      </c>
      <c r="H4046">
        <f t="shared" si="1142"/>
        <v>105</v>
      </c>
      <c r="I4046">
        <f t="shared" si="1143"/>
        <v>42591</v>
      </c>
      <c r="J4046">
        <f t="shared" si="1144"/>
        <v>42595</v>
      </c>
      <c r="K4046" t="str">
        <f t="shared" si="1145"/>
        <v>NQQ1</v>
      </c>
      <c r="L4046">
        <f t="shared" si="1146"/>
        <v>115</v>
      </c>
      <c r="M4046">
        <f t="shared" si="1147"/>
        <v>4</v>
      </c>
      <c r="N4046">
        <f t="shared" si="1148"/>
        <v>0</v>
      </c>
      <c r="O4046">
        <f t="shared" si="1149"/>
        <v>0</v>
      </c>
      <c r="P4046" s="52" t="str">
        <f t="shared" si="1150"/>
        <v>BOOKING.COM</v>
      </c>
      <c r="Q4046" s="52" t="str">
        <f t="shared" si="1151"/>
        <v>*JBS HOTELS</v>
      </c>
      <c r="R4046" s="52" t="str">
        <f t="shared" si="1152"/>
        <v>TOERKOOP REISBURO DE VEER</v>
      </c>
    </row>
    <row r="4047" spans="1:18" ht="15" customHeight="1">
      <c r="A4047" t="str">
        <f t="shared" si="1135"/>
        <v>JAPANWALA, SAAID</v>
      </c>
      <c r="B4047" t="str">
        <f t="shared" si="1136"/>
        <v>806-173018</v>
      </c>
      <c r="C4047">
        <f t="shared" si="1137"/>
        <v>93155045</v>
      </c>
      <c r="D4047" t="str">
        <f t="shared" si="1138"/>
        <v>Checked Out</v>
      </c>
      <c r="E4047" t="str">
        <f t="shared" si="1139"/>
        <v>CRS</v>
      </c>
      <c r="F4047" t="str">
        <f t="shared" si="1140"/>
        <v>RACK</v>
      </c>
      <c r="G4047" t="str">
        <f t="shared" si="1141"/>
        <v>SBK</v>
      </c>
      <c r="H4047">
        <f t="shared" si="1142"/>
        <v>105</v>
      </c>
      <c r="I4047">
        <f t="shared" si="1143"/>
        <v>42591</v>
      </c>
      <c r="J4047">
        <f t="shared" si="1144"/>
        <v>42595</v>
      </c>
      <c r="K4047" t="str">
        <f t="shared" si="1145"/>
        <v>NQQ1</v>
      </c>
      <c r="L4047">
        <f t="shared" si="1146"/>
        <v>115</v>
      </c>
      <c r="M4047">
        <f t="shared" si="1147"/>
        <v>4</v>
      </c>
      <c r="N4047">
        <f t="shared" si="1148"/>
        <v>0</v>
      </c>
      <c r="O4047">
        <f t="shared" si="1149"/>
        <v>0</v>
      </c>
      <c r="P4047" s="52" t="str">
        <f t="shared" si="1150"/>
        <v>BOOKING.COM</v>
      </c>
      <c r="Q4047" s="52" t="str">
        <f t="shared" si="1151"/>
        <v>*JBS HOTELS</v>
      </c>
      <c r="R4047" s="52" t="str">
        <f t="shared" si="1152"/>
        <v>TOERKOOP REISBURO DE VEER</v>
      </c>
    </row>
    <row r="4048" spans="1:18" ht="15" customHeight="1">
      <c r="A4048" t="str">
        <f t="shared" si="1135"/>
        <v>JAPANWALA, SAAID</v>
      </c>
      <c r="B4048" t="str">
        <f t="shared" si="1136"/>
        <v>806-173018</v>
      </c>
      <c r="C4048">
        <f t="shared" si="1137"/>
        <v>93155045</v>
      </c>
      <c r="D4048" t="str">
        <f t="shared" si="1138"/>
        <v>Checked Out</v>
      </c>
      <c r="E4048" t="str">
        <f t="shared" si="1139"/>
        <v>CRS</v>
      </c>
      <c r="F4048" t="str">
        <f t="shared" si="1140"/>
        <v>RACK</v>
      </c>
      <c r="G4048" t="str">
        <f t="shared" si="1141"/>
        <v>SBK</v>
      </c>
      <c r="H4048">
        <f t="shared" si="1142"/>
        <v>105</v>
      </c>
      <c r="I4048">
        <f t="shared" si="1143"/>
        <v>42591</v>
      </c>
      <c r="J4048">
        <f t="shared" si="1144"/>
        <v>42595</v>
      </c>
      <c r="K4048" t="str">
        <f t="shared" si="1145"/>
        <v>NQQ1</v>
      </c>
      <c r="L4048">
        <f t="shared" si="1146"/>
        <v>115</v>
      </c>
      <c r="M4048">
        <f t="shared" si="1147"/>
        <v>4</v>
      </c>
      <c r="N4048">
        <f t="shared" si="1148"/>
        <v>0</v>
      </c>
      <c r="O4048">
        <f t="shared" si="1149"/>
        <v>0</v>
      </c>
      <c r="P4048" s="52" t="str">
        <f t="shared" si="1150"/>
        <v>BOOKING.COM</v>
      </c>
      <c r="Q4048" s="52" t="str">
        <f t="shared" si="1151"/>
        <v>*JBS HOTELS</v>
      </c>
      <c r="R4048" s="52" t="str">
        <f t="shared" si="1152"/>
        <v>TOERKOOP REISBURO DE VEER</v>
      </c>
    </row>
    <row r="4049" spans="1:18" ht="15" customHeight="1">
      <c r="A4049" t="str">
        <f t="shared" si="1135"/>
        <v>JAPANWALA, SAAID</v>
      </c>
      <c r="B4049" t="str">
        <f t="shared" si="1136"/>
        <v>806-173018</v>
      </c>
      <c r="C4049">
        <f t="shared" si="1137"/>
        <v>93155045</v>
      </c>
      <c r="D4049" t="str">
        <f t="shared" si="1138"/>
        <v>Checked Out</v>
      </c>
      <c r="E4049" t="str">
        <f t="shared" si="1139"/>
        <v>CRS</v>
      </c>
      <c r="F4049" t="str">
        <f t="shared" si="1140"/>
        <v>RACK</v>
      </c>
      <c r="G4049" t="str">
        <f t="shared" si="1141"/>
        <v>SBK</v>
      </c>
      <c r="H4049">
        <f t="shared" si="1142"/>
        <v>105</v>
      </c>
      <c r="I4049">
        <f t="shared" si="1143"/>
        <v>42591</v>
      </c>
      <c r="J4049">
        <f t="shared" si="1144"/>
        <v>42595</v>
      </c>
      <c r="K4049" t="str">
        <f t="shared" si="1145"/>
        <v>NQQ1</v>
      </c>
      <c r="L4049">
        <f t="shared" si="1146"/>
        <v>115</v>
      </c>
      <c r="M4049">
        <f t="shared" si="1147"/>
        <v>4</v>
      </c>
      <c r="N4049">
        <f t="shared" si="1148"/>
        <v>0</v>
      </c>
      <c r="O4049">
        <f t="shared" si="1149"/>
        <v>0</v>
      </c>
      <c r="P4049" s="52" t="str">
        <f t="shared" si="1150"/>
        <v>BOOKING.COM</v>
      </c>
      <c r="Q4049" s="52" t="str">
        <f t="shared" si="1151"/>
        <v>*JBS HOTELS</v>
      </c>
      <c r="R4049" s="52" t="str">
        <f t="shared" si="1152"/>
        <v>TOERKOOP REISBURO DE VEER</v>
      </c>
    </row>
    <row r="4050" spans="1:18" ht="15" customHeight="1">
      <c r="A4050" t="str">
        <f t="shared" si="1135"/>
        <v>JAPANWALA, SAAID</v>
      </c>
      <c r="B4050" t="str">
        <f t="shared" si="1136"/>
        <v>806-173018</v>
      </c>
      <c r="C4050">
        <f t="shared" si="1137"/>
        <v>93155045</v>
      </c>
      <c r="D4050" t="str">
        <f t="shared" si="1138"/>
        <v>Checked Out</v>
      </c>
      <c r="E4050" t="str">
        <f t="shared" si="1139"/>
        <v>CRS</v>
      </c>
      <c r="F4050" t="str">
        <f t="shared" si="1140"/>
        <v>RACK</v>
      </c>
      <c r="G4050" t="str">
        <f t="shared" si="1141"/>
        <v>SBK</v>
      </c>
      <c r="H4050">
        <f t="shared" si="1142"/>
        <v>105</v>
      </c>
      <c r="I4050">
        <f t="shared" si="1143"/>
        <v>42591</v>
      </c>
      <c r="J4050">
        <f t="shared" si="1144"/>
        <v>42595</v>
      </c>
      <c r="K4050" t="str">
        <f t="shared" si="1145"/>
        <v>NQQ1</v>
      </c>
      <c r="L4050">
        <f t="shared" si="1146"/>
        <v>115</v>
      </c>
      <c r="M4050">
        <f t="shared" si="1147"/>
        <v>4</v>
      </c>
      <c r="N4050">
        <f t="shared" si="1148"/>
        <v>0</v>
      </c>
      <c r="O4050">
        <f t="shared" si="1149"/>
        <v>0</v>
      </c>
      <c r="P4050" s="52" t="str">
        <f t="shared" si="1150"/>
        <v>BOOKING.COM</v>
      </c>
      <c r="Q4050" s="52" t="str">
        <f t="shared" si="1151"/>
        <v>*JBS HOTELS</v>
      </c>
      <c r="R4050" s="52" t="str">
        <f t="shared" si="1152"/>
        <v>TOERKOOP REISBURO DE VEER</v>
      </c>
    </row>
    <row r="4051" spans="1:18" ht="15" customHeight="1">
      <c r="A4051" t="str">
        <f t="shared" si="1135"/>
        <v>JAPANWALA, SAAID</v>
      </c>
      <c r="B4051" t="str">
        <f t="shared" si="1136"/>
        <v>806-173018</v>
      </c>
      <c r="C4051">
        <f t="shared" si="1137"/>
        <v>93155045</v>
      </c>
      <c r="D4051" t="str">
        <f t="shared" si="1138"/>
        <v>Checked Out</v>
      </c>
      <c r="E4051" t="str">
        <f t="shared" si="1139"/>
        <v>CRS</v>
      </c>
      <c r="F4051" t="str">
        <f t="shared" si="1140"/>
        <v>RACK</v>
      </c>
      <c r="G4051" t="str">
        <f t="shared" si="1141"/>
        <v>SBK</v>
      </c>
      <c r="H4051">
        <f t="shared" si="1142"/>
        <v>105</v>
      </c>
      <c r="I4051">
        <f t="shared" si="1143"/>
        <v>42591</v>
      </c>
      <c r="J4051">
        <f t="shared" si="1144"/>
        <v>42595</v>
      </c>
      <c r="K4051" t="str">
        <f t="shared" si="1145"/>
        <v>NQQ1</v>
      </c>
      <c r="L4051">
        <f t="shared" si="1146"/>
        <v>115</v>
      </c>
      <c r="M4051">
        <f t="shared" si="1147"/>
        <v>4</v>
      </c>
      <c r="N4051">
        <f t="shared" si="1148"/>
        <v>0</v>
      </c>
      <c r="O4051">
        <f t="shared" si="1149"/>
        <v>0</v>
      </c>
      <c r="P4051" s="52" t="str">
        <f t="shared" si="1150"/>
        <v>BOOKING.COM</v>
      </c>
      <c r="Q4051" s="52" t="str">
        <f t="shared" si="1151"/>
        <v>*JBS HOTELS</v>
      </c>
      <c r="R4051" s="52" t="str">
        <f t="shared" si="1152"/>
        <v>TOERKOOP REISBURO DE VEER</v>
      </c>
    </row>
    <row r="4052" spans="1:18" ht="15" customHeight="1">
      <c r="A4052" t="str">
        <f t="shared" si="1135"/>
        <v>JAPANWALA, SAAID</v>
      </c>
      <c r="B4052" t="str">
        <f t="shared" si="1136"/>
        <v>806-173018</v>
      </c>
      <c r="C4052">
        <f t="shared" si="1137"/>
        <v>93155045</v>
      </c>
      <c r="D4052" t="str">
        <f t="shared" si="1138"/>
        <v>Checked Out</v>
      </c>
      <c r="E4052" t="str">
        <f t="shared" si="1139"/>
        <v>CRS</v>
      </c>
      <c r="F4052" t="str">
        <f t="shared" si="1140"/>
        <v>RACK</v>
      </c>
      <c r="G4052" t="str">
        <f t="shared" si="1141"/>
        <v>SBK</v>
      </c>
      <c r="H4052">
        <f t="shared" si="1142"/>
        <v>105</v>
      </c>
      <c r="I4052">
        <f t="shared" si="1143"/>
        <v>42591</v>
      </c>
      <c r="J4052">
        <f t="shared" si="1144"/>
        <v>42595</v>
      </c>
      <c r="K4052" t="str">
        <f t="shared" si="1145"/>
        <v>NQQ1</v>
      </c>
      <c r="L4052">
        <f t="shared" si="1146"/>
        <v>115</v>
      </c>
      <c r="M4052">
        <f t="shared" si="1147"/>
        <v>4</v>
      </c>
      <c r="N4052">
        <f t="shared" si="1148"/>
        <v>0</v>
      </c>
      <c r="O4052">
        <f t="shared" si="1149"/>
        <v>0</v>
      </c>
      <c r="P4052" s="52" t="str">
        <f t="shared" si="1150"/>
        <v>BOOKING.COM</v>
      </c>
      <c r="Q4052" s="52" t="str">
        <f t="shared" si="1151"/>
        <v>*JBS HOTELS</v>
      </c>
      <c r="R4052" s="52" t="str">
        <f t="shared" si="1152"/>
        <v>TOERKOOP REISBURO DE VEER</v>
      </c>
    </row>
    <row r="4053" spans="1:18" ht="15" customHeight="1">
      <c r="A4053" t="str">
        <f t="shared" si="1135"/>
        <v>JAPANWALA, SAAID</v>
      </c>
      <c r="B4053" t="str">
        <f t="shared" si="1136"/>
        <v>806-173018</v>
      </c>
      <c r="C4053">
        <f t="shared" si="1137"/>
        <v>93155045</v>
      </c>
      <c r="D4053" t="str">
        <f t="shared" si="1138"/>
        <v>Checked Out</v>
      </c>
      <c r="E4053" t="str">
        <f t="shared" si="1139"/>
        <v>CRS</v>
      </c>
      <c r="F4053" t="str">
        <f t="shared" si="1140"/>
        <v>RACK</v>
      </c>
      <c r="G4053" t="str">
        <f t="shared" si="1141"/>
        <v>SBK</v>
      </c>
      <c r="H4053">
        <f t="shared" si="1142"/>
        <v>105</v>
      </c>
      <c r="I4053">
        <f t="shared" si="1143"/>
        <v>42591</v>
      </c>
      <c r="J4053">
        <f t="shared" si="1144"/>
        <v>42595</v>
      </c>
      <c r="K4053" t="str">
        <f t="shared" si="1145"/>
        <v>NQQ1</v>
      </c>
      <c r="L4053">
        <f t="shared" si="1146"/>
        <v>115</v>
      </c>
      <c r="M4053">
        <f t="shared" si="1147"/>
        <v>4</v>
      </c>
      <c r="N4053">
        <f t="shared" si="1148"/>
        <v>0</v>
      </c>
      <c r="O4053">
        <f t="shared" si="1149"/>
        <v>0</v>
      </c>
      <c r="P4053" s="52" t="str">
        <f t="shared" si="1150"/>
        <v>BOOKING.COM</v>
      </c>
      <c r="Q4053" s="52" t="str">
        <f t="shared" si="1151"/>
        <v>*JBS HOTELS</v>
      </c>
      <c r="R4053" s="52" t="str">
        <f t="shared" si="1152"/>
        <v>TOERKOOP REISBURO DE VEER</v>
      </c>
    </row>
    <row r="4054" spans="1:18" ht="15" customHeight="1">
      <c r="A4054" t="str">
        <f t="shared" si="1135"/>
        <v>JAPANWALA, SAAID</v>
      </c>
      <c r="B4054" t="str">
        <f t="shared" si="1136"/>
        <v>806-173018</v>
      </c>
      <c r="C4054">
        <f t="shared" si="1137"/>
        <v>93155045</v>
      </c>
      <c r="D4054" t="str">
        <f t="shared" si="1138"/>
        <v>Checked Out</v>
      </c>
      <c r="E4054" t="str">
        <f t="shared" si="1139"/>
        <v>CRS</v>
      </c>
      <c r="F4054" t="str">
        <f t="shared" si="1140"/>
        <v>RACK</v>
      </c>
      <c r="G4054" t="str">
        <f t="shared" si="1141"/>
        <v>SBK</v>
      </c>
      <c r="H4054">
        <f t="shared" si="1142"/>
        <v>105</v>
      </c>
      <c r="I4054">
        <f t="shared" si="1143"/>
        <v>42591</v>
      </c>
      <c r="J4054">
        <f t="shared" si="1144"/>
        <v>42595</v>
      </c>
      <c r="K4054" t="str">
        <f t="shared" si="1145"/>
        <v>NQQ1</v>
      </c>
      <c r="L4054">
        <f t="shared" si="1146"/>
        <v>115</v>
      </c>
      <c r="M4054">
        <f t="shared" si="1147"/>
        <v>4</v>
      </c>
      <c r="N4054">
        <f t="shared" si="1148"/>
        <v>0</v>
      </c>
      <c r="O4054">
        <f t="shared" si="1149"/>
        <v>0</v>
      </c>
      <c r="P4054" s="52" t="str">
        <f t="shared" si="1150"/>
        <v>BOOKING.COM</v>
      </c>
      <c r="Q4054" s="52" t="str">
        <f t="shared" si="1151"/>
        <v>*JBS HOTELS</v>
      </c>
      <c r="R4054" s="52" t="str">
        <f t="shared" si="1152"/>
        <v>TOERKOOP REISBURO DE VEER</v>
      </c>
    </row>
    <row r="4055" spans="1:18" ht="15" customHeight="1">
      <c r="A4055" t="str">
        <f t="shared" si="1135"/>
        <v>JAPANWALA, SAAID</v>
      </c>
      <c r="B4055" t="str">
        <f t="shared" si="1136"/>
        <v>806-173018</v>
      </c>
      <c r="C4055">
        <f t="shared" si="1137"/>
        <v>93155045</v>
      </c>
      <c r="D4055" t="str">
        <f t="shared" si="1138"/>
        <v>Checked Out</v>
      </c>
      <c r="E4055" t="str">
        <f t="shared" si="1139"/>
        <v>CRS</v>
      </c>
      <c r="F4055" t="str">
        <f t="shared" si="1140"/>
        <v>RACK</v>
      </c>
      <c r="G4055" t="str">
        <f t="shared" si="1141"/>
        <v>SBK</v>
      </c>
      <c r="H4055">
        <f t="shared" si="1142"/>
        <v>105</v>
      </c>
      <c r="I4055">
        <f t="shared" si="1143"/>
        <v>42591</v>
      </c>
      <c r="J4055">
        <f t="shared" si="1144"/>
        <v>42595</v>
      </c>
      <c r="K4055" t="str">
        <f t="shared" si="1145"/>
        <v>NQQ1</v>
      </c>
      <c r="L4055">
        <f t="shared" si="1146"/>
        <v>115</v>
      </c>
      <c r="M4055">
        <f t="shared" si="1147"/>
        <v>4</v>
      </c>
      <c r="N4055">
        <f t="shared" si="1148"/>
        <v>0</v>
      </c>
      <c r="O4055">
        <f t="shared" si="1149"/>
        <v>0</v>
      </c>
      <c r="P4055" s="52" t="str">
        <f t="shared" si="1150"/>
        <v>BOOKING.COM</v>
      </c>
      <c r="Q4055" s="52" t="str">
        <f t="shared" si="1151"/>
        <v>*JBS HOTELS</v>
      </c>
      <c r="R4055" s="52" t="str">
        <f t="shared" si="1152"/>
        <v>TOERKOOP REISBURO DE VEER</v>
      </c>
    </row>
    <row r="4056" spans="1:18" ht="15" customHeight="1">
      <c r="A4056" t="str">
        <f t="shared" si="1135"/>
        <v>JAPANWALA, SAAID</v>
      </c>
      <c r="B4056" t="str">
        <f t="shared" si="1136"/>
        <v>806-173018</v>
      </c>
      <c r="C4056">
        <f t="shared" si="1137"/>
        <v>93155045</v>
      </c>
      <c r="D4056" t="str">
        <f t="shared" si="1138"/>
        <v>Checked Out</v>
      </c>
      <c r="E4056" t="str">
        <f t="shared" si="1139"/>
        <v>CRS</v>
      </c>
      <c r="F4056" t="str">
        <f t="shared" si="1140"/>
        <v>RACK</v>
      </c>
      <c r="G4056" t="str">
        <f t="shared" si="1141"/>
        <v>SBK</v>
      </c>
      <c r="H4056">
        <f t="shared" si="1142"/>
        <v>105</v>
      </c>
      <c r="I4056">
        <f t="shared" si="1143"/>
        <v>42591</v>
      </c>
      <c r="J4056">
        <f t="shared" si="1144"/>
        <v>42595</v>
      </c>
      <c r="K4056" t="str">
        <f t="shared" si="1145"/>
        <v>NQQ1</v>
      </c>
      <c r="L4056">
        <f t="shared" si="1146"/>
        <v>115</v>
      </c>
      <c r="M4056">
        <f t="shared" si="1147"/>
        <v>4</v>
      </c>
      <c r="N4056">
        <f t="shared" si="1148"/>
        <v>0</v>
      </c>
      <c r="O4056">
        <f t="shared" si="1149"/>
        <v>0</v>
      </c>
      <c r="P4056" s="52" t="str">
        <f t="shared" si="1150"/>
        <v>BOOKING.COM</v>
      </c>
      <c r="Q4056" s="52" t="str">
        <f t="shared" si="1151"/>
        <v>*JBS HOTELS</v>
      </c>
      <c r="R4056" s="52" t="str">
        <f t="shared" si="1152"/>
        <v>TOERKOOP REISBURO DE VEER</v>
      </c>
    </row>
    <row r="4057" spans="1:18" ht="15" customHeight="1">
      <c r="A4057" t="str">
        <f t="shared" si="1135"/>
        <v>JAPANWALA, SAAID</v>
      </c>
      <c r="B4057" t="str">
        <f t="shared" si="1136"/>
        <v>806-173018</v>
      </c>
      <c r="C4057">
        <f t="shared" si="1137"/>
        <v>93155045</v>
      </c>
      <c r="D4057" t="str">
        <f t="shared" si="1138"/>
        <v>Checked Out</v>
      </c>
      <c r="E4057" t="str">
        <f t="shared" si="1139"/>
        <v>CRS</v>
      </c>
      <c r="F4057" t="str">
        <f t="shared" si="1140"/>
        <v>RACK</v>
      </c>
      <c r="G4057" t="str">
        <f t="shared" si="1141"/>
        <v>SBK</v>
      </c>
      <c r="H4057">
        <f t="shared" si="1142"/>
        <v>105</v>
      </c>
      <c r="I4057">
        <f t="shared" si="1143"/>
        <v>42591</v>
      </c>
      <c r="J4057">
        <f t="shared" si="1144"/>
        <v>42595</v>
      </c>
      <c r="K4057" t="str">
        <f t="shared" si="1145"/>
        <v>NQQ1</v>
      </c>
      <c r="L4057">
        <f t="shared" si="1146"/>
        <v>115</v>
      </c>
      <c r="M4057">
        <f t="shared" si="1147"/>
        <v>4</v>
      </c>
      <c r="N4057">
        <f t="shared" si="1148"/>
        <v>0</v>
      </c>
      <c r="O4057">
        <f t="shared" si="1149"/>
        <v>0</v>
      </c>
      <c r="P4057" s="52" t="str">
        <f t="shared" si="1150"/>
        <v>BOOKING.COM</v>
      </c>
      <c r="Q4057" s="52" t="str">
        <f t="shared" si="1151"/>
        <v>*JBS HOTELS</v>
      </c>
      <c r="R4057" s="52" t="str">
        <f t="shared" si="1152"/>
        <v>TOERKOOP REISBURO DE VEER</v>
      </c>
    </row>
    <row r="4058" spans="1:18" ht="15" customHeight="1">
      <c r="A4058" t="str">
        <f t="shared" si="1135"/>
        <v>JAPANWALA, SAAID</v>
      </c>
      <c r="B4058" t="str">
        <f t="shared" si="1136"/>
        <v>806-173018</v>
      </c>
      <c r="C4058">
        <f t="shared" si="1137"/>
        <v>93155045</v>
      </c>
      <c r="D4058" t="str">
        <f t="shared" si="1138"/>
        <v>Checked Out</v>
      </c>
      <c r="E4058" t="str">
        <f t="shared" si="1139"/>
        <v>CRS</v>
      </c>
      <c r="F4058" t="str">
        <f t="shared" si="1140"/>
        <v>RACK</v>
      </c>
      <c r="G4058" t="str">
        <f t="shared" si="1141"/>
        <v>SBK</v>
      </c>
      <c r="H4058">
        <f t="shared" si="1142"/>
        <v>105</v>
      </c>
      <c r="I4058">
        <f t="shared" si="1143"/>
        <v>42591</v>
      </c>
      <c r="J4058">
        <f t="shared" si="1144"/>
        <v>42595</v>
      </c>
      <c r="K4058" t="str">
        <f t="shared" si="1145"/>
        <v>NQQ1</v>
      </c>
      <c r="L4058">
        <f t="shared" si="1146"/>
        <v>115</v>
      </c>
      <c r="M4058">
        <f t="shared" si="1147"/>
        <v>4</v>
      </c>
      <c r="N4058">
        <f t="shared" si="1148"/>
        <v>0</v>
      </c>
      <c r="O4058">
        <f t="shared" si="1149"/>
        <v>0</v>
      </c>
      <c r="P4058" s="52" t="str">
        <f t="shared" si="1150"/>
        <v>BOOKING.COM</v>
      </c>
      <c r="Q4058" s="52" t="str">
        <f t="shared" si="1151"/>
        <v>*JBS HOTELS</v>
      </c>
      <c r="R4058" s="52" t="str">
        <f t="shared" si="1152"/>
        <v>TOERKOOP REISBURO DE VEER</v>
      </c>
    </row>
    <row r="4059" spans="1:18" ht="15" customHeight="1">
      <c r="A4059" t="str">
        <f t="shared" si="1135"/>
        <v>JAPANWALA, SAAID</v>
      </c>
      <c r="B4059" t="str">
        <f t="shared" si="1136"/>
        <v>806-173018</v>
      </c>
      <c r="C4059">
        <f t="shared" si="1137"/>
        <v>93155045</v>
      </c>
      <c r="D4059" t="str">
        <f t="shared" si="1138"/>
        <v>Checked Out</v>
      </c>
      <c r="E4059" t="str">
        <f t="shared" si="1139"/>
        <v>CRS</v>
      </c>
      <c r="F4059" t="str">
        <f t="shared" si="1140"/>
        <v>RACK</v>
      </c>
      <c r="G4059" t="str">
        <f t="shared" si="1141"/>
        <v>SBK</v>
      </c>
      <c r="H4059">
        <f t="shared" si="1142"/>
        <v>105</v>
      </c>
      <c r="I4059">
        <f t="shared" si="1143"/>
        <v>42591</v>
      </c>
      <c r="J4059">
        <f t="shared" si="1144"/>
        <v>42595</v>
      </c>
      <c r="K4059" t="str">
        <f t="shared" si="1145"/>
        <v>NQQ1</v>
      </c>
      <c r="L4059">
        <f t="shared" si="1146"/>
        <v>115</v>
      </c>
      <c r="M4059">
        <f t="shared" si="1147"/>
        <v>4</v>
      </c>
      <c r="N4059">
        <f t="shared" si="1148"/>
        <v>0</v>
      </c>
      <c r="O4059">
        <f t="shared" si="1149"/>
        <v>0</v>
      </c>
      <c r="P4059" s="52" t="str">
        <f t="shared" si="1150"/>
        <v>BOOKING.COM</v>
      </c>
      <c r="Q4059" s="52" t="str">
        <f t="shared" si="1151"/>
        <v>*JBS HOTELS</v>
      </c>
      <c r="R4059" s="52" t="str">
        <f t="shared" si="1152"/>
        <v>TOERKOOP REISBURO DE VEER</v>
      </c>
    </row>
    <row r="4060" spans="1:18" ht="15" customHeight="1">
      <c r="A4060" t="str">
        <f t="shared" si="1135"/>
        <v>JAPANWALA, SAAID</v>
      </c>
      <c r="B4060" t="str">
        <f t="shared" si="1136"/>
        <v>806-173018</v>
      </c>
      <c r="C4060">
        <f t="shared" si="1137"/>
        <v>93155045</v>
      </c>
      <c r="D4060" t="str">
        <f t="shared" si="1138"/>
        <v>Checked Out</v>
      </c>
      <c r="E4060" t="str">
        <f t="shared" si="1139"/>
        <v>CRS</v>
      </c>
      <c r="F4060" t="str">
        <f t="shared" si="1140"/>
        <v>RACK</v>
      </c>
      <c r="G4060" t="str">
        <f t="shared" si="1141"/>
        <v>SBK</v>
      </c>
      <c r="H4060">
        <f t="shared" si="1142"/>
        <v>105</v>
      </c>
      <c r="I4060">
        <f t="shared" si="1143"/>
        <v>42591</v>
      </c>
      <c r="J4060">
        <f t="shared" si="1144"/>
        <v>42595</v>
      </c>
      <c r="K4060" t="str">
        <f t="shared" si="1145"/>
        <v>NQQ1</v>
      </c>
      <c r="L4060">
        <f t="shared" si="1146"/>
        <v>115</v>
      </c>
      <c r="M4060">
        <f t="shared" si="1147"/>
        <v>4</v>
      </c>
      <c r="N4060">
        <f t="shared" si="1148"/>
        <v>0</v>
      </c>
      <c r="O4060">
        <f t="shared" si="1149"/>
        <v>0</v>
      </c>
      <c r="P4060" s="52" t="str">
        <f t="shared" si="1150"/>
        <v>BOOKING.COM</v>
      </c>
      <c r="Q4060" s="52" t="str">
        <f t="shared" si="1151"/>
        <v>*JBS HOTELS</v>
      </c>
      <c r="R4060" s="52" t="str">
        <f t="shared" si="1152"/>
        <v>TOERKOOP REISBURO DE VEER</v>
      </c>
    </row>
    <row r="4061" spans="1:18" ht="15" customHeight="1">
      <c r="A4061" t="str">
        <f t="shared" ref="A4061:A4124" si="1153">A4060</f>
        <v>JAPANWALA, SAAID</v>
      </c>
      <c r="B4061" t="str">
        <f t="shared" ref="B4061:B4124" si="1154">B4060</f>
        <v>806-173018</v>
      </c>
      <c r="C4061">
        <f t="shared" ref="C4061:C4124" si="1155">C4060</f>
        <v>93155045</v>
      </c>
      <c r="D4061" t="str">
        <f t="shared" ref="D4061:D4124" si="1156">D4060</f>
        <v>Checked Out</v>
      </c>
      <c r="E4061" t="str">
        <f t="shared" ref="E4061:E4124" si="1157">E4060</f>
        <v>CRS</v>
      </c>
      <c r="F4061" t="str">
        <f t="shared" ref="F4061:F4124" si="1158">F4060</f>
        <v>RACK</v>
      </c>
      <c r="G4061" t="str">
        <f t="shared" ref="G4061:G4124" si="1159">G4060</f>
        <v>SBK</v>
      </c>
      <c r="H4061">
        <f t="shared" ref="H4061:H4124" si="1160">H4060</f>
        <v>105</v>
      </c>
      <c r="I4061">
        <f t="shared" ref="I4061:I4124" si="1161">I4060</f>
        <v>42591</v>
      </c>
      <c r="J4061">
        <f t="shared" ref="J4061:J4124" si="1162">J4060</f>
        <v>42595</v>
      </c>
      <c r="K4061" t="str">
        <f t="shared" ref="K4061:K4124" si="1163">K4060</f>
        <v>NQQ1</v>
      </c>
      <c r="L4061">
        <f t="shared" ref="L4061:L4124" si="1164">L4060</f>
        <v>115</v>
      </c>
      <c r="M4061">
        <f t="shared" ref="M4061:M4124" si="1165">M4060</f>
        <v>4</v>
      </c>
      <c r="N4061">
        <f t="shared" ref="N4061:N4124" si="1166">N4060</f>
        <v>0</v>
      </c>
      <c r="O4061">
        <f t="shared" ref="O4061:O4124" si="1167">O4060</f>
        <v>0</v>
      </c>
      <c r="P4061" s="52" t="str">
        <f t="shared" ref="P4061:P4124" si="1168">P4060</f>
        <v>BOOKING.COM</v>
      </c>
      <c r="Q4061" s="52" t="str">
        <f t="shared" ref="Q4061:Q4124" si="1169">Q4060</f>
        <v>*JBS HOTELS</v>
      </c>
      <c r="R4061" s="52" t="str">
        <f t="shared" ref="R4061:R4124" si="1170">R4060</f>
        <v>TOERKOOP REISBURO DE VEER</v>
      </c>
    </row>
    <row r="4062" spans="1:18" ht="15" customHeight="1">
      <c r="A4062" t="str">
        <f t="shared" si="1153"/>
        <v>JAPANWALA, SAAID</v>
      </c>
      <c r="B4062" t="str">
        <f t="shared" si="1154"/>
        <v>806-173018</v>
      </c>
      <c r="C4062">
        <f t="shared" si="1155"/>
        <v>93155045</v>
      </c>
      <c r="D4062" t="str">
        <f t="shared" si="1156"/>
        <v>Checked Out</v>
      </c>
      <c r="E4062" t="str">
        <f t="shared" si="1157"/>
        <v>CRS</v>
      </c>
      <c r="F4062" t="str">
        <f t="shared" si="1158"/>
        <v>RACK</v>
      </c>
      <c r="G4062" t="str">
        <f t="shared" si="1159"/>
        <v>SBK</v>
      </c>
      <c r="H4062">
        <f t="shared" si="1160"/>
        <v>105</v>
      </c>
      <c r="I4062">
        <f t="shared" si="1161"/>
        <v>42591</v>
      </c>
      <c r="J4062">
        <f t="shared" si="1162"/>
        <v>42595</v>
      </c>
      <c r="K4062" t="str">
        <f t="shared" si="1163"/>
        <v>NQQ1</v>
      </c>
      <c r="L4062">
        <f t="shared" si="1164"/>
        <v>115</v>
      </c>
      <c r="M4062">
        <f t="shared" si="1165"/>
        <v>4</v>
      </c>
      <c r="N4062">
        <f t="shared" si="1166"/>
        <v>0</v>
      </c>
      <c r="O4062">
        <f t="shared" si="1167"/>
        <v>0</v>
      </c>
      <c r="P4062" s="52" t="str">
        <f t="shared" si="1168"/>
        <v>BOOKING.COM</v>
      </c>
      <c r="Q4062" s="52" t="str">
        <f t="shared" si="1169"/>
        <v>*JBS HOTELS</v>
      </c>
      <c r="R4062" s="52" t="str">
        <f t="shared" si="1170"/>
        <v>TOERKOOP REISBURO DE VEER</v>
      </c>
    </row>
    <row r="4063" spans="1:18" ht="15" customHeight="1">
      <c r="A4063" t="str">
        <f t="shared" si="1153"/>
        <v>JAPANWALA, SAAID</v>
      </c>
      <c r="B4063" t="str">
        <f t="shared" si="1154"/>
        <v>806-173018</v>
      </c>
      <c r="C4063">
        <f t="shared" si="1155"/>
        <v>93155045</v>
      </c>
      <c r="D4063" t="str">
        <f t="shared" si="1156"/>
        <v>Checked Out</v>
      </c>
      <c r="E4063" t="str">
        <f t="shared" si="1157"/>
        <v>CRS</v>
      </c>
      <c r="F4063" t="str">
        <f t="shared" si="1158"/>
        <v>RACK</v>
      </c>
      <c r="G4063" t="str">
        <f t="shared" si="1159"/>
        <v>SBK</v>
      </c>
      <c r="H4063">
        <f t="shared" si="1160"/>
        <v>105</v>
      </c>
      <c r="I4063">
        <f t="shared" si="1161"/>
        <v>42591</v>
      </c>
      <c r="J4063">
        <f t="shared" si="1162"/>
        <v>42595</v>
      </c>
      <c r="K4063" t="str">
        <f t="shared" si="1163"/>
        <v>NQQ1</v>
      </c>
      <c r="L4063">
        <f t="shared" si="1164"/>
        <v>115</v>
      </c>
      <c r="M4063">
        <f t="shared" si="1165"/>
        <v>4</v>
      </c>
      <c r="N4063">
        <f t="shared" si="1166"/>
        <v>0</v>
      </c>
      <c r="O4063">
        <f t="shared" si="1167"/>
        <v>0</v>
      </c>
      <c r="P4063" s="52" t="str">
        <f t="shared" si="1168"/>
        <v>BOOKING.COM</v>
      </c>
      <c r="Q4063" s="52" t="str">
        <f t="shared" si="1169"/>
        <v>*JBS HOTELS</v>
      </c>
      <c r="R4063" s="52" t="str">
        <f t="shared" si="1170"/>
        <v>TOERKOOP REISBURO DE VEER</v>
      </c>
    </row>
    <row r="4064" spans="1:18" ht="15" customHeight="1">
      <c r="A4064" t="str">
        <f t="shared" si="1153"/>
        <v>JAPANWALA, SAAID</v>
      </c>
      <c r="B4064" t="str">
        <f t="shared" si="1154"/>
        <v>806-173018</v>
      </c>
      <c r="C4064">
        <f t="shared" si="1155"/>
        <v>93155045</v>
      </c>
      <c r="D4064" t="str">
        <f t="shared" si="1156"/>
        <v>Checked Out</v>
      </c>
      <c r="E4064" t="str">
        <f t="shared" si="1157"/>
        <v>CRS</v>
      </c>
      <c r="F4064" t="str">
        <f t="shared" si="1158"/>
        <v>RACK</v>
      </c>
      <c r="G4064" t="str">
        <f t="shared" si="1159"/>
        <v>SBK</v>
      </c>
      <c r="H4064">
        <f t="shared" si="1160"/>
        <v>105</v>
      </c>
      <c r="I4064">
        <f t="shared" si="1161"/>
        <v>42591</v>
      </c>
      <c r="J4064">
        <f t="shared" si="1162"/>
        <v>42595</v>
      </c>
      <c r="K4064" t="str">
        <f t="shared" si="1163"/>
        <v>NQQ1</v>
      </c>
      <c r="L4064">
        <f t="shared" si="1164"/>
        <v>115</v>
      </c>
      <c r="M4064">
        <f t="shared" si="1165"/>
        <v>4</v>
      </c>
      <c r="N4064">
        <f t="shared" si="1166"/>
        <v>0</v>
      </c>
      <c r="O4064">
        <f t="shared" si="1167"/>
        <v>0</v>
      </c>
      <c r="P4064" s="52" t="str">
        <f t="shared" si="1168"/>
        <v>BOOKING.COM</v>
      </c>
      <c r="Q4064" s="52" t="str">
        <f t="shared" si="1169"/>
        <v>*JBS HOTELS</v>
      </c>
      <c r="R4064" s="52" t="str">
        <f t="shared" si="1170"/>
        <v>TOERKOOP REISBURO DE VEER</v>
      </c>
    </row>
    <row r="4065" spans="1:18" ht="15" customHeight="1">
      <c r="A4065" t="str">
        <f t="shared" si="1153"/>
        <v>JAPANWALA, SAAID</v>
      </c>
      <c r="B4065" t="str">
        <f t="shared" si="1154"/>
        <v>806-173018</v>
      </c>
      <c r="C4065">
        <f t="shared" si="1155"/>
        <v>93155045</v>
      </c>
      <c r="D4065" t="str">
        <f t="shared" si="1156"/>
        <v>Checked Out</v>
      </c>
      <c r="E4065" t="str">
        <f t="shared" si="1157"/>
        <v>CRS</v>
      </c>
      <c r="F4065" t="str">
        <f t="shared" si="1158"/>
        <v>RACK</v>
      </c>
      <c r="G4065" t="str">
        <f t="shared" si="1159"/>
        <v>SBK</v>
      </c>
      <c r="H4065">
        <f t="shared" si="1160"/>
        <v>105</v>
      </c>
      <c r="I4065">
        <f t="shared" si="1161"/>
        <v>42591</v>
      </c>
      <c r="J4065">
        <f t="shared" si="1162"/>
        <v>42595</v>
      </c>
      <c r="K4065" t="str">
        <f t="shared" si="1163"/>
        <v>NQQ1</v>
      </c>
      <c r="L4065">
        <f t="shared" si="1164"/>
        <v>115</v>
      </c>
      <c r="M4065">
        <f t="shared" si="1165"/>
        <v>4</v>
      </c>
      <c r="N4065">
        <f t="shared" si="1166"/>
        <v>0</v>
      </c>
      <c r="O4065">
        <f t="shared" si="1167"/>
        <v>0</v>
      </c>
      <c r="P4065" s="52" t="str">
        <f t="shared" si="1168"/>
        <v>BOOKING.COM</v>
      </c>
      <c r="Q4065" s="52" t="str">
        <f t="shared" si="1169"/>
        <v>*JBS HOTELS</v>
      </c>
      <c r="R4065" s="52" t="str">
        <f t="shared" si="1170"/>
        <v>TOERKOOP REISBURO DE VEER</v>
      </c>
    </row>
    <row r="4066" spans="1:18" ht="15" customHeight="1">
      <c r="A4066" t="str">
        <f t="shared" si="1153"/>
        <v>JAPANWALA, SAAID</v>
      </c>
      <c r="B4066" t="str">
        <f t="shared" si="1154"/>
        <v>806-173018</v>
      </c>
      <c r="C4066">
        <f t="shared" si="1155"/>
        <v>93155045</v>
      </c>
      <c r="D4066" t="str">
        <f t="shared" si="1156"/>
        <v>Checked Out</v>
      </c>
      <c r="E4066" t="str">
        <f t="shared" si="1157"/>
        <v>CRS</v>
      </c>
      <c r="F4066" t="str">
        <f t="shared" si="1158"/>
        <v>RACK</v>
      </c>
      <c r="G4066" t="str">
        <f t="shared" si="1159"/>
        <v>SBK</v>
      </c>
      <c r="H4066">
        <f t="shared" si="1160"/>
        <v>105</v>
      </c>
      <c r="I4066">
        <f t="shared" si="1161"/>
        <v>42591</v>
      </c>
      <c r="J4066">
        <f t="shared" si="1162"/>
        <v>42595</v>
      </c>
      <c r="K4066" t="str">
        <f t="shared" si="1163"/>
        <v>NQQ1</v>
      </c>
      <c r="L4066">
        <f t="shared" si="1164"/>
        <v>115</v>
      </c>
      <c r="M4066">
        <f t="shared" si="1165"/>
        <v>4</v>
      </c>
      <c r="N4066">
        <f t="shared" si="1166"/>
        <v>0</v>
      </c>
      <c r="O4066">
        <f t="shared" si="1167"/>
        <v>0</v>
      </c>
      <c r="P4066" s="52" t="str">
        <f t="shared" si="1168"/>
        <v>BOOKING.COM</v>
      </c>
      <c r="Q4066" s="52" t="str">
        <f t="shared" si="1169"/>
        <v>*JBS HOTELS</v>
      </c>
      <c r="R4066" s="52" t="str">
        <f t="shared" si="1170"/>
        <v>TOERKOOP REISBURO DE VEER</v>
      </c>
    </row>
    <row r="4067" spans="1:18" ht="15" customHeight="1">
      <c r="A4067" t="str">
        <f t="shared" si="1153"/>
        <v>JAPANWALA, SAAID</v>
      </c>
      <c r="B4067" t="str">
        <f t="shared" si="1154"/>
        <v>806-173018</v>
      </c>
      <c r="C4067">
        <f t="shared" si="1155"/>
        <v>93155045</v>
      </c>
      <c r="D4067" t="str">
        <f t="shared" si="1156"/>
        <v>Checked Out</v>
      </c>
      <c r="E4067" t="str">
        <f t="shared" si="1157"/>
        <v>CRS</v>
      </c>
      <c r="F4067" t="str">
        <f t="shared" si="1158"/>
        <v>RACK</v>
      </c>
      <c r="G4067" t="str">
        <f t="shared" si="1159"/>
        <v>SBK</v>
      </c>
      <c r="H4067">
        <f t="shared" si="1160"/>
        <v>105</v>
      </c>
      <c r="I4067">
        <f t="shared" si="1161"/>
        <v>42591</v>
      </c>
      <c r="J4067">
        <f t="shared" si="1162"/>
        <v>42595</v>
      </c>
      <c r="K4067" t="str">
        <f t="shared" si="1163"/>
        <v>NQQ1</v>
      </c>
      <c r="L4067">
        <f t="shared" si="1164"/>
        <v>115</v>
      </c>
      <c r="M4067">
        <f t="shared" si="1165"/>
        <v>4</v>
      </c>
      <c r="N4067">
        <f t="shared" si="1166"/>
        <v>0</v>
      </c>
      <c r="O4067">
        <f t="shared" si="1167"/>
        <v>0</v>
      </c>
      <c r="P4067" s="52" t="str">
        <f t="shared" si="1168"/>
        <v>BOOKING.COM</v>
      </c>
      <c r="Q4067" s="52" t="str">
        <f t="shared" si="1169"/>
        <v>*JBS HOTELS</v>
      </c>
      <c r="R4067" s="52" t="str">
        <f t="shared" si="1170"/>
        <v>TOERKOOP REISBURO DE VEER</v>
      </c>
    </row>
    <row r="4068" spans="1:18" ht="15" customHeight="1">
      <c r="A4068" t="str">
        <f t="shared" si="1153"/>
        <v>JAPANWALA, SAAID</v>
      </c>
      <c r="B4068" t="str">
        <f t="shared" si="1154"/>
        <v>806-173018</v>
      </c>
      <c r="C4068">
        <f t="shared" si="1155"/>
        <v>93155045</v>
      </c>
      <c r="D4068" t="str">
        <f t="shared" si="1156"/>
        <v>Checked Out</v>
      </c>
      <c r="E4068" t="str">
        <f t="shared" si="1157"/>
        <v>CRS</v>
      </c>
      <c r="F4068" t="str">
        <f t="shared" si="1158"/>
        <v>RACK</v>
      </c>
      <c r="G4068" t="str">
        <f t="shared" si="1159"/>
        <v>SBK</v>
      </c>
      <c r="H4068">
        <f t="shared" si="1160"/>
        <v>105</v>
      </c>
      <c r="I4068">
        <f t="shared" si="1161"/>
        <v>42591</v>
      </c>
      <c r="J4068">
        <f t="shared" si="1162"/>
        <v>42595</v>
      </c>
      <c r="K4068" t="str">
        <f t="shared" si="1163"/>
        <v>NQQ1</v>
      </c>
      <c r="L4068">
        <f t="shared" si="1164"/>
        <v>115</v>
      </c>
      <c r="M4068">
        <f t="shared" si="1165"/>
        <v>4</v>
      </c>
      <c r="N4068">
        <f t="shared" si="1166"/>
        <v>0</v>
      </c>
      <c r="O4068">
        <f t="shared" si="1167"/>
        <v>0</v>
      </c>
      <c r="P4068" s="52" t="str">
        <f t="shared" si="1168"/>
        <v>BOOKING.COM</v>
      </c>
      <c r="Q4068" s="52" t="str">
        <f t="shared" si="1169"/>
        <v>*JBS HOTELS</v>
      </c>
      <c r="R4068" s="52" t="str">
        <f t="shared" si="1170"/>
        <v>TOERKOOP REISBURO DE VEER</v>
      </c>
    </row>
    <row r="4069" spans="1:18" ht="15" customHeight="1">
      <c r="A4069" t="str">
        <f t="shared" si="1153"/>
        <v>JAPANWALA, SAAID</v>
      </c>
      <c r="B4069" t="str">
        <f t="shared" si="1154"/>
        <v>806-173018</v>
      </c>
      <c r="C4069">
        <f t="shared" si="1155"/>
        <v>93155045</v>
      </c>
      <c r="D4069" t="str">
        <f t="shared" si="1156"/>
        <v>Checked Out</v>
      </c>
      <c r="E4069" t="str">
        <f t="shared" si="1157"/>
        <v>CRS</v>
      </c>
      <c r="F4069" t="str">
        <f t="shared" si="1158"/>
        <v>RACK</v>
      </c>
      <c r="G4069" t="str">
        <f t="shared" si="1159"/>
        <v>SBK</v>
      </c>
      <c r="H4069">
        <f t="shared" si="1160"/>
        <v>105</v>
      </c>
      <c r="I4069">
        <f t="shared" si="1161"/>
        <v>42591</v>
      </c>
      <c r="J4069">
        <f t="shared" si="1162"/>
        <v>42595</v>
      </c>
      <c r="K4069" t="str">
        <f t="shared" si="1163"/>
        <v>NQQ1</v>
      </c>
      <c r="L4069">
        <f t="shared" si="1164"/>
        <v>115</v>
      </c>
      <c r="M4069">
        <f t="shared" si="1165"/>
        <v>4</v>
      </c>
      <c r="N4069">
        <f t="shared" si="1166"/>
        <v>0</v>
      </c>
      <c r="O4069">
        <f t="shared" si="1167"/>
        <v>0</v>
      </c>
      <c r="P4069" s="52" t="str">
        <f t="shared" si="1168"/>
        <v>BOOKING.COM</v>
      </c>
      <c r="Q4069" s="52" t="str">
        <f t="shared" si="1169"/>
        <v>*JBS HOTELS</v>
      </c>
      <c r="R4069" s="52" t="str">
        <f t="shared" si="1170"/>
        <v>TOERKOOP REISBURO DE VEER</v>
      </c>
    </row>
    <row r="4070" spans="1:18" ht="15" customHeight="1">
      <c r="A4070" t="str">
        <f t="shared" si="1153"/>
        <v>JAPANWALA, SAAID</v>
      </c>
      <c r="B4070" t="str">
        <f t="shared" si="1154"/>
        <v>806-173018</v>
      </c>
      <c r="C4070">
        <f t="shared" si="1155"/>
        <v>93155045</v>
      </c>
      <c r="D4070" t="str">
        <f t="shared" si="1156"/>
        <v>Checked Out</v>
      </c>
      <c r="E4070" t="str">
        <f t="shared" si="1157"/>
        <v>CRS</v>
      </c>
      <c r="F4070" t="str">
        <f t="shared" si="1158"/>
        <v>RACK</v>
      </c>
      <c r="G4070" t="str">
        <f t="shared" si="1159"/>
        <v>SBK</v>
      </c>
      <c r="H4070">
        <f t="shared" si="1160"/>
        <v>105</v>
      </c>
      <c r="I4070">
        <f t="shared" si="1161"/>
        <v>42591</v>
      </c>
      <c r="J4070">
        <f t="shared" si="1162"/>
        <v>42595</v>
      </c>
      <c r="K4070" t="str">
        <f t="shared" si="1163"/>
        <v>NQQ1</v>
      </c>
      <c r="L4070">
        <f t="shared" si="1164"/>
        <v>115</v>
      </c>
      <c r="M4070">
        <f t="shared" si="1165"/>
        <v>4</v>
      </c>
      <c r="N4070">
        <f t="shared" si="1166"/>
        <v>0</v>
      </c>
      <c r="O4070">
        <f t="shared" si="1167"/>
        <v>0</v>
      </c>
      <c r="P4070" s="52" t="str">
        <f t="shared" si="1168"/>
        <v>BOOKING.COM</v>
      </c>
      <c r="Q4070" s="52" t="str">
        <f t="shared" si="1169"/>
        <v>*JBS HOTELS</v>
      </c>
      <c r="R4070" s="52" t="str">
        <f t="shared" si="1170"/>
        <v>TOERKOOP REISBURO DE VEER</v>
      </c>
    </row>
    <row r="4071" spans="1:18" ht="15" customHeight="1">
      <c r="A4071" t="str">
        <f t="shared" si="1153"/>
        <v>JAPANWALA, SAAID</v>
      </c>
      <c r="B4071" t="str">
        <f t="shared" si="1154"/>
        <v>806-173018</v>
      </c>
      <c r="C4071">
        <f t="shared" si="1155"/>
        <v>93155045</v>
      </c>
      <c r="D4071" t="str">
        <f t="shared" si="1156"/>
        <v>Checked Out</v>
      </c>
      <c r="E4071" t="str">
        <f t="shared" si="1157"/>
        <v>CRS</v>
      </c>
      <c r="F4071" t="str">
        <f t="shared" si="1158"/>
        <v>RACK</v>
      </c>
      <c r="G4071" t="str">
        <f t="shared" si="1159"/>
        <v>SBK</v>
      </c>
      <c r="H4071">
        <f t="shared" si="1160"/>
        <v>105</v>
      </c>
      <c r="I4071">
        <f t="shared" si="1161"/>
        <v>42591</v>
      </c>
      <c r="J4071">
        <f t="shared" si="1162"/>
        <v>42595</v>
      </c>
      <c r="K4071" t="str">
        <f t="shared" si="1163"/>
        <v>NQQ1</v>
      </c>
      <c r="L4071">
        <f t="shared" si="1164"/>
        <v>115</v>
      </c>
      <c r="M4071">
        <f t="shared" si="1165"/>
        <v>4</v>
      </c>
      <c r="N4071">
        <f t="shared" si="1166"/>
        <v>0</v>
      </c>
      <c r="O4071">
        <f t="shared" si="1167"/>
        <v>0</v>
      </c>
      <c r="P4071" s="52" t="str">
        <f t="shared" si="1168"/>
        <v>BOOKING.COM</v>
      </c>
      <c r="Q4071" s="52" t="str">
        <f t="shared" si="1169"/>
        <v>*JBS HOTELS</v>
      </c>
      <c r="R4071" s="52" t="str">
        <f t="shared" si="1170"/>
        <v>TOERKOOP REISBURO DE VEER</v>
      </c>
    </row>
    <row r="4072" spans="1:18" ht="15" customHeight="1">
      <c r="A4072" t="str">
        <f t="shared" si="1153"/>
        <v>JAPANWALA, SAAID</v>
      </c>
      <c r="B4072" t="str">
        <f t="shared" si="1154"/>
        <v>806-173018</v>
      </c>
      <c r="C4072">
        <f t="shared" si="1155"/>
        <v>93155045</v>
      </c>
      <c r="D4072" t="str">
        <f t="shared" si="1156"/>
        <v>Checked Out</v>
      </c>
      <c r="E4072" t="str">
        <f t="shared" si="1157"/>
        <v>CRS</v>
      </c>
      <c r="F4072" t="str">
        <f t="shared" si="1158"/>
        <v>RACK</v>
      </c>
      <c r="G4072" t="str">
        <f t="shared" si="1159"/>
        <v>SBK</v>
      </c>
      <c r="H4072">
        <f t="shared" si="1160"/>
        <v>105</v>
      </c>
      <c r="I4072">
        <f t="shared" si="1161"/>
        <v>42591</v>
      </c>
      <c r="J4072">
        <f t="shared" si="1162"/>
        <v>42595</v>
      </c>
      <c r="K4072" t="str">
        <f t="shared" si="1163"/>
        <v>NQQ1</v>
      </c>
      <c r="L4072">
        <f t="shared" si="1164"/>
        <v>115</v>
      </c>
      <c r="M4072">
        <f t="shared" si="1165"/>
        <v>4</v>
      </c>
      <c r="N4072">
        <f t="shared" si="1166"/>
        <v>0</v>
      </c>
      <c r="O4072">
        <f t="shared" si="1167"/>
        <v>0</v>
      </c>
      <c r="P4072" s="52" t="str">
        <f t="shared" si="1168"/>
        <v>BOOKING.COM</v>
      </c>
      <c r="Q4072" s="52" t="str">
        <f t="shared" si="1169"/>
        <v>*JBS HOTELS</v>
      </c>
      <c r="R4072" s="52" t="str">
        <f t="shared" si="1170"/>
        <v>TOERKOOP REISBURO DE VEER</v>
      </c>
    </row>
    <row r="4073" spans="1:18" ht="15" customHeight="1">
      <c r="A4073" t="str">
        <f t="shared" si="1153"/>
        <v>JAPANWALA, SAAID</v>
      </c>
      <c r="B4073" t="str">
        <f t="shared" si="1154"/>
        <v>806-173018</v>
      </c>
      <c r="C4073">
        <f t="shared" si="1155"/>
        <v>93155045</v>
      </c>
      <c r="D4073" t="str">
        <f t="shared" si="1156"/>
        <v>Checked Out</v>
      </c>
      <c r="E4073" t="str">
        <f t="shared" si="1157"/>
        <v>CRS</v>
      </c>
      <c r="F4073" t="str">
        <f t="shared" si="1158"/>
        <v>RACK</v>
      </c>
      <c r="G4073" t="str">
        <f t="shared" si="1159"/>
        <v>SBK</v>
      </c>
      <c r="H4073">
        <f t="shared" si="1160"/>
        <v>105</v>
      </c>
      <c r="I4073">
        <f t="shared" si="1161"/>
        <v>42591</v>
      </c>
      <c r="J4073">
        <f t="shared" si="1162"/>
        <v>42595</v>
      </c>
      <c r="K4073" t="str">
        <f t="shared" si="1163"/>
        <v>NQQ1</v>
      </c>
      <c r="L4073">
        <f t="shared" si="1164"/>
        <v>115</v>
      </c>
      <c r="M4073">
        <f t="shared" si="1165"/>
        <v>4</v>
      </c>
      <c r="N4073">
        <f t="shared" si="1166"/>
        <v>0</v>
      </c>
      <c r="O4073">
        <f t="shared" si="1167"/>
        <v>0</v>
      </c>
      <c r="P4073" s="52" t="str">
        <f t="shared" si="1168"/>
        <v>BOOKING.COM</v>
      </c>
      <c r="Q4073" s="52" t="str">
        <f t="shared" si="1169"/>
        <v>*JBS HOTELS</v>
      </c>
      <c r="R4073" s="52" t="str">
        <f t="shared" si="1170"/>
        <v>TOERKOOP REISBURO DE VEER</v>
      </c>
    </row>
    <row r="4074" spans="1:18" ht="15" customHeight="1">
      <c r="A4074" t="str">
        <f t="shared" si="1153"/>
        <v>JAPANWALA, SAAID</v>
      </c>
      <c r="B4074" t="str">
        <f t="shared" si="1154"/>
        <v>806-173018</v>
      </c>
      <c r="C4074">
        <f t="shared" si="1155"/>
        <v>93155045</v>
      </c>
      <c r="D4074" t="str">
        <f t="shared" si="1156"/>
        <v>Checked Out</v>
      </c>
      <c r="E4074" t="str">
        <f t="shared" si="1157"/>
        <v>CRS</v>
      </c>
      <c r="F4074" t="str">
        <f t="shared" si="1158"/>
        <v>RACK</v>
      </c>
      <c r="G4074" t="str">
        <f t="shared" si="1159"/>
        <v>SBK</v>
      </c>
      <c r="H4074">
        <f t="shared" si="1160"/>
        <v>105</v>
      </c>
      <c r="I4074">
        <f t="shared" si="1161"/>
        <v>42591</v>
      </c>
      <c r="J4074">
        <f t="shared" si="1162"/>
        <v>42595</v>
      </c>
      <c r="K4074" t="str">
        <f t="shared" si="1163"/>
        <v>NQQ1</v>
      </c>
      <c r="L4074">
        <f t="shared" si="1164"/>
        <v>115</v>
      </c>
      <c r="M4074">
        <f t="shared" si="1165"/>
        <v>4</v>
      </c>
      <c r="N4074">
        <f t="shared" si="1166"/>
        <v>0</v>
      </c>
      <c r="O4074">
        <f t="shared" si="1167"/>
        <v>0</v>
      </c>
      <c r="P4074" s="52" t="str">
        <f t="shared" si="1168"/>
        <v>BOOKING.COM</v>
      </c>
      <c r="Q4074" s="52" t="str">
        <f t="shared" si="1169"/>
        <v>*JBS HOTELS</v>
      </c>
      <c r="R4074" s="52" t="str">
        <f t="shared" si="1170"/>
        <v>TOERKOOP REISBURO DE VEER</v>
      </c>
    </row>
    <row r="4075" spans="1:18" ht="15" customHeight="1">
      <c r="A4075" t="str">
        <f t="shared" si="1153"/>
        <v>JAPANWALA, SAAID</v>
      </c>
      <c r="B4075" t="str">
        <f t="shared" si="1154"/>
        <v>806-173018</v>
      </c>
      <c r="C4075">
        <f t="shared" si="1155"/>
        <v>93155045</v>
      </c>
      <c r="D4075" t="str">
        <f t="shared" si="1156"/>
        <v>Checked Out</v>
      </c>
      <c r="E4075" t="str">
        <f t="shared" si="1157"/>
        <v>CRS</v>
      </c>
      <c r="F4075" t="str">
        <f t="shared" si="1158"/>
        <v>RACK</v>
      </c>
      <c r="G4075" t="str">
        <f t="shared" si="1159"/>
        <v>SBK</v>
      </c>
      <c r="H4075">
        <f t="shared" si="1160"/>
        <v>105</v>
      </c>
      <c r="I4075">
        <f t="shared" si="1161"/>
        <v>42591</v>
      </c>
      <c r="J4075">
        <f t="shared" si="1162"/>
        <v>42595</v>
      </c>
      <c r="K4075" t="str">
        <f t="shared" si="1163"/>
        <v>NQQ1</v>
      </c>
      <c r="L4075">
        <f t="shared" si="1164"/>
        <v>115</v>
      </c>
      <c r="M4075">
        <f t="shared" si="1165"/>
        <v>4</v>
      </c>
      <c r="N4075">
        <f t="shared" si="1166"/>
        <v>0</v>
      </c>
      <c r="O4075">
        <f t="shared" si="1167"/>
        <v>0</v>
      </c>
      <c r="P4075" s="52" t="str">
        <f t="shared" si="1168"/>
        <v>BOOKING.COM</v>
      </c>
      <c r="Q4075" s="52" t="str">
        <f t="shared" si="1169"/>
        <v>*JBS HOTELS</v>
      </c>
      <c r="R4075" s="52" t="str">
        <f t="shared" si="1170"/>
        <v>TOERKOOP REISBURO DE VEER</v>
      </c>
    </row>
    <row r="4076" spans="1:18" ht="15" customHeight="1">
      <c r="A4076" t="str">
        <f t="shared" si="1153"/>
        <v>JAPANWALA, SAAID</v>
      </c>
      <c r="B4076" t="str">
        <f t="shared" si="1154"/>
        <v>806-173018</v>
      </c>
      <c r="C4076">
        <f t="shared" si="1155"/>
        <v>93155045</v>
      </c>
      <c r="D4076" t="str">
        <f t="shared" si="1156"/>
        <v>Checked Out</v>
      </c>
      <c r="E4076" t="str">
        <f t="shared" si="1157"/>
        <v>CRS</v>
      </c>
      <c r="F4076" t="str">
        <f t="shared" si="1158"/>
        <v>RACK</v>
      </c>
      <c r="G4076" t="str">
        <f t="shared" si="1159"/>
        <v>SBK</v>
      </c>
      <c r="H4076">
        <f t="shared" si="1160"/>
        <v>105</v>
      </c>
      <c r="I4076">
        <f t="shared" si="1161"/>
        <v>42591</v>
      </c>
      <c r="J4076">
        <f t="shared" si="1162"/>
        <v>42595</v>
      </c>
      <c r="K4076" t="str">
        <f t="shared" si="1163"/>
        <v>NQQ1</v>
      </c>
      <c r="L4076">
        <f t="shared" si="1164"/>
        <v>115</v>
      </c>
      <c r="M4076">
        <f t="shared" si="1165"/>
        <v>4</v>
      </c>
      <c r="N4076">
        <f t="shared" si="1166"/>
        <v>0</v>
      </c>
      <c r="O4076">
        <f t="shared" si="1167"/>
        <v>0</v>
      </c>
      <c r="P4076" s="52" t="str">
        <f t="shared" si="1168"/>
        <v>BOOKING.COM</v>
      </c>
      <c r="Q4076" s="52" t="str">
        <f t="shared" si="1169"/>
        <v>*JBS HOTELS</v>
      </c>
      <c r="R4076" s="52" t="str">
        <f t="shared" si="1170"/>
        <v>TOERKOOP REISBURO DE VEER</v>
      </c>
    </row>
    <row r="4077" spans="1:18" ht="15" customHeight="1">
      <c r="A4077" t="str">
        <f t="shared" si="1153"/>
        <v>JAPANWALA, SAAID</v>
      </c>
      <c r="B4077" t="str">
        <f t="shared" si="1154"/>
        <v>806-173018</v>
      </c>
      <c r="C4077">
        <f t="shared" si="1155"/>
        <v>93155045</v>
      </c>
      <c r="D4077" t="str">
        <f t="shared" si="1156"/>
        <v>Checked Out</v>
      </c>
      <c r="E4077" t="str">
        <f t="shared" si="1157"/>
        <v>CRS</v>
      </c>
      <c r="F4077" t="str">
        <f t="shared" si="1158"/>
        <v>RACK</v>
      </c>
      <c r="G4077" t="str">
        <f t="shared" si="1159"/>
        <v>SBK</v>
      </c>
      <c r="H4077">
        <f t="shared" si="1160"/>
        <v>105</v>
      </c>
      <c r="I4077">
        <f t="shared" si="1161"/>
        <v>42591</v>
      </c>
      <c r="J4077">
        <f t="shared" si="1162"/>
        <v>42595</v>
      </c>
      <c r="K4077" t="str">
        <f t="shared" si="1163"/>
        <v>NQQ1</v>
      </c>
      <c r="L4077">
        <f t="shared" si="1164"/>
        <v>115</v>
      </c>
      <c r="M4077">
        <f t="shared" si="1165"/>
        <v>4</v>
      </c>
      <c r="N4077">
        <f t="shared" si="1166"/>
        <v>0</v>
      </c>
      <c r="O4077">
        <f t="shared" si="1167"/>
        <v>0</v>
      </c>
      <c r="P4077" s="52" t="str">
        <f t="shared" si="1168"/>
        <v>BOOKING.COM</v>
      </c>
      <c r="Q4077" s="52" t="str">
        <f t="shared" si="1169"/>
        <v>*JBS HOTELS</v>
      </c>
      <c r="R4077" s="52" t="str">
        <f t="shared" si="1170"/>
        <v>TOERKOOP REISBURO DE VEER</v>
      </c>
    </row>
    <row r="4078" spans="1:18" ht="15" customHeight="1">
      <c r="A4078" t="str">
        <f t="shared" si="1153"/>
        <v>JAPANWALA, SAAID</v>
      </c>
      <c r="B4078" t="str">
        <f t="shared" si="1154"/>
        <v>806-173018</v>
      </c>
      <c r="C4078">
        <f t="shared" si="1155"/>
        <v>93155045</v>
      </c>
      <c r="D4078" t="str">
        <f t="shared" si="1156"/>
        <v>Checked Out</v>
      </c>
      <c r="E4078" t="str">
        <f t="shared" si="1157"/>
        <v>CRS</v>
      </c>
      <c r="F4078" t="str">
        <f t="shared" si="1158"/>
        <v>RACK</v>
      </c>
      <c r="G4078" t="str">
        <f t="shared" si="1159"/>
        <v>SBK</v>
      </c>
      <c r="H4078">
        <f t="shared" si="1160"/>
        <v>105</v>
      </c>
      <c r="I4078">
        <f t="shared" si="1161"/>
        <v>42591</v>
      </c>
      <c r="J4078">
        <f t="shared" si="1162"/>
        <v>42595</v>
      </c>
      <c r="K4078" t="str">
        <f t="shared" si="1163"/>
        <v>NQQ1</v>
      </c>
      <c r="L4078">
        <f t="shared" si="1164"/>
        <v>115</v>
      </c>
      <c r="M4078">
        <f t="shared" si="1165"/>
        <v>4</v>
      </c>
      <c r="N4078">
        <f t="shared" si="1166"/>
        <v>0</v>
      </c>
      <c r="O4078">
        <f t="shared" si="1167"/>
        <v>0</v>
      </c>
      <c r="P4078" s="52" t="str">
        <f t="shared" si="1168"/>
        <v>BOOKING.COM</v>
      </c>
      <c r="Q4078" s="52" t="str">
        <f t="shared" si="1169"/>
        <v>*JBS HOTELS</v>
      </c>
      <c r="R4078" s="52" t="str">
        <f t="shared" si="1170"/>
        <v>TOERKOOP REISBURO DE VEER</v>
      </c>
    </row>
    <row r="4079" spans="1:18" ht="15" customHeight="1">
      <c r="A4079" t="str">
        <f t="shared" si="1153"/>
        <v>JAPANWALA, SAAID</v>
      </c>
      <c r="B4079" t="str">
        <f t="shared" si="1154"/>
        <v>806-173018</v>
      </c>
      <c r="C4079">
        <f t="shared" si="1155"/>
        <v>93155045</v>
      </c>
      <c r="D4079" t="str">
        <f t="shared" si="1156"/>
        <v>Checked Out</v>
      </c>
      <c r="E4079" t="str">
        <f t="shared" si="1157"/>
        <v>CRS</v>
      </c>
      <c r="F4079" t="str">
        <f t="shared" si="1158"/>
        <v>RACK</v>
      </c>
      <c r="G4079" t="str">
        <f t="shared" si="1159"/>
        <v>SBK</v>
      </c>
      <c r="H4079">
        <f t="shared" si="1160"/>
        <v>105</v>
      </c>
      <c r="I4079">
        <f t="shared" si="1161"/>
        <v>42591</v>
      </c>
      <c r="J4079">
        <f t="shared" si="1162"/>
        <v>42595</v>
      </c>
      <c r="K4079" t="str">
        <f t="shared" si="1163"/>
        <v>NQQ1</v>
      </c>
      <c r="L4079">
        <f t="shared" si="1164"/>
        <v>115</v>
      </c>
      <c r="M4079">
        <f t="shared" si="1165"/>
        <v>4</v>
      </c>
      <c r="N4079">
        <f t="shared" si="1166"/>
        <v>0</v>
      </c>
      <c r="O4079">
        <f t="shared" si="1167"/>
        <v>0</v>
      </c>
      <c r="P4079" s="52" t="str">
        <f t="shared" si="1168"/>
        <v>BOOKING.COM</v>
      </c>
      <c r="Q4079" s="52" t="str">
        <f t="shared" si="1169"/>
        <v>*JBS HOTELS</v>
      </c>
      <c r="R4079" s="52" t="str">
        <f t="shared" si="1170"/>
        <v>TOERKOOP REISBURO DE VEER</v>
      </c>
    </row>
    <row r="4080" spans="1:18" ht="15" customHeight="1">
      <c r="A4080" t="str">
        <f t="shared" si="1153"/>
        <v>JAPANWALA, SAAID</v>
      </c>
      <c r="B4080" t="str">
        <f t="shared" si="1154"/>
        <v>806-173018</v>
      </c>
      <c r="C4080">
        <f t="shared" si="1155"/>
        <v>93155045</v>
      </c>
      <c r="D4080" t="str">
        <f t="shared" si="1156"/>
        <v>Checked Out</v>
      </c>
      <c r="E4080" t="str">
        <f t="shared" si="1157"/>
        <v>CRS</v>
      </c>
      <c r="F4080" t="str">
        <f t="shared" si="1158"/>
        <v>RACK</v>
      </c>
      <c r="G4080" t="str">
        <f t="shared" si="1159"/>
        <v>SBK</v>
      </c>
      <c r="H4080">
        <f t="shared" si="1160"/>
        <v>105</v>
      </c>
      <c r="I4080">
        <f t="shared" si="1161"/>
        <v>42591</v>
      </c>
      <c r="J4080">
        <f t="shared" si="1162"/>
        <v>42595</v>
      </c>
      <c r="K4080" t="str">
        <f t="shared" si="1163"/>
        <v>NQQ1</v>
      </c>
      <c r="L4080">
        <f t="shared" si="1164"/>
        <v>115</v>
      </c>
      <c r="M4080">
        <f t="shared" si="1165"/>
        <v>4</v>
      </c>
      <c r="N4080">
        <f t="shared" si="1166"/>
        <v>0</v>
      </c>
      <c r="O4080">
        <f t="shared" si="1167"/>
        <v>0</v>
      </c>
      <c r="P4080" s="52" t="str">
        <f t="shared" si="1168"/>
        <v>BOOKING.COM</v>
      </c>
      <c r="Q4080" s="52" t="str">
        <f t="shared" si="1169"/>
        <v>*JBS HOTELS</v>
      </c>
      <c r="R4080" s="52" t="str">
        <f t="shared" si="1170"/>
        <v>TOERKOOP REISBURO DE VEER</v>
      </c>
    </row>
    <row r="4081" spans="1:18" ht="15" customHeight="1">
      <c r="A4081" t="str">
        <f t="shared" si="1153"/>
        <v>JAPANWALA, SAAID</v>
      </c>
      <c r="B4081" t="str">
        <f t="shared" si="1154"/>
        <v>806-173018</v>
      </c>
      <c r="C4081">
        <f t="shared" si="1155"/>
        <v>93155045</v>
      </c>
      <c r="D4081" t="str">
        <f t="shared" si="1156"/>
        <v>Checked Out</v>
      </c>
      <c r="E4081" t="str">
        <f t="shared" si="1157"/>
        <v>CRS</v>
      </c>
      <c r="F4081" t="str">
        <f t="shared" si="1158"/>
        <v>RACK</v>
      </c>
      <c r="G4081" t="str">
        <f t="shared" si="1159"/>
        <v>SBK</v>
      </c>
      <c r="H4081">
        <f t="shared" si="1160"/>
        <v>105</v>
      </c>
      <c r="I4081">
        <f t="shared" si="1161"/>
        <v>42591</v>
      </c>
      <c r="J4081">
        <f t="shared" si="1162"/>
        <v>42595</v>
      </c>
      <c r="K4081" t="str">
        <f t="shared" si="1163"/>
        <v>NQQ1</v>
      </c>
      <c r="L4081">
        <f t="shared" si="1164"/>
        <v>115</v>
      </c>
      <c r="M4081">
        <f t="shared" si="1165"/>
        <v>4</v>
      </c>
      <c r="N4081">
        <f t="shared" si="1166"/>
        <v>0</v>
      </c>
      <c r="O4081">
        <f t="shared" si="1167"/>
        <v>0</v>
      </c>
      <c r="P4081" s="52" t="str">
        <f t="shared" si="1168"/>
        <v>BOOKING.COM</v>
      </c>
      <c r="Q4081" s="52" t="str">
        <f t="shared" si="1169"/>
        <v>*JBS HOTELS</v>
      </c>
      <c r="R4081" s="52" t="str">
        <f t="shared" si="1170"/>
        <v>TOERKOOP REISBURO DE VEER</v>
      </c>
    </row>
    <row r="4082" spans="1:18" ht="15" customHeight="1">
      <c r="A4082" t="str">
        <f t="shared" si="1153"/>
        <v>JAPANWALA, SAAID</v>
      </c>
      <c r="B4082" t="str">
        <f t="shared" si="1154"/>
        <v>806-173018</v>
      </c>
      <c r="C4082">
        <f t="shared" si="1155"/>
        <v>93155045</v>
      </c>
      <c r="D4082" t="str">
        <f t="shared" si="1156"/>
        <v>Checked Out</v>
      </c>
      <c r="E4082" t="str">
        <f t="shared" si="1157"/>
        <v>CRS</v>
      </c>
      <c r="F4082" t="str">
        <f t="shared" si="1158"/>
        <v>RACK</v>
      </c>
      <c r="G4082" t="str">
        <f t="shared" si="1159"/>
        <v>SBK</v>
      </c>
      <c r="H4082">
        <f t="shared" si="1160"/>
        <v>105</v>
      </c>
      <c r="I4082">
        <f t="shared" si="1161"/>
        <v>42591</v>
      </c>
      <c r="J4082">
        <f t="shared" si="1162"/>
        <v>42595</v>
      </c>
      <c r="K4082" t="str">
        <f t="shared" si="1163"/>
        <v>NQQ1</v>
      </c>
      <c r="L4082">
        <f t="shared" si="1164"/>
        <v>115</v>
      </c>
      <c r="M4082">
        <f t="shared" si="1165"/>
        <v>4</v>
      </c>
      <c r="N4082">
        <f t="shared" si="1166"/>
        <v>0</v>
      </c>
      <c r="O4082">
        <f t="shared" si="1167"/>
        <v>0</v>
      </c>
      <c r="P4082" s="52" t="str">
        <f t="shared" si="1168"/>
        <v>BOOKING.COM</v>
      </c>
      <c r="Q4082" s="52" t="str">
        <f t="shared" si="1169"/>
        <v>*JBS HOTELS</v>
      </c>
      <c r="R4082" s="52" t="str">
        <f t="shared" si="1170"/>
        <v>TOERKOOP REISBURO DE VEER</v>
      </c>
    </row>
    <row r="4083" spans="1:18" ht="15" customHeight="1">
      <c r="A4083" t="str">
        <f t="shared" si="1153"/>
        <v>JAPANWALA, SAAID</v>
      </c>
      <c r="B4083" t="str">
        <f t="shared" si="1154"/>
        <v>806-173018</v>
      </c>
      <c r="C4083">
        <f t="shared" si="1155"/>
        <v>93155045</v>
      </c>
      <c r="D4083" t="str">
        <f t="shared" si="1156"/>
        <v>Checked Out</v>
      </c>
      <c r="E4083" t="str">
        <f t="shared" si="1157"/>
        <v>CRS</v>
      </c>
      <c r="F4083" t="str">
        <f t="shared" si="1158"/>
        <v>RACK</v>
      </c>
      <c r="G4083" t="str">
        <f t="shared" si="1159"/>
        <v>SBK</v>
      </c>
      <c r="H4083">
        <f t="shared" si="1160"/>
        <v>105</v>
      </c>
      <c r="I4083">
        <f t="shared" si="1161"/>
        <v>42591</v>
      </c>
      <c r="J4083">
        <f t="shared" si="1162"/>
        <v>42595</v>
      </c>
      <c r="K4083" t="str">
        <f t="shared" si="1163"/>
        <v>NQQ1</v>
      </c>
      <c r="L4083">
        <f t="shared" si="1164"/>
        <v>115</v>
      </c>
      <c r="M4083">
        <f t="shared" si="1165"/>
        <v>4</v>
      </c>
      <c r="N4083">
        <f t="shared" si="1166"/>
        <v>0</v>
      </c>
      <c r="O4083">
        <f t="shared" si="1167"/>
        <v>0</v>
      </c>
      <c r="P4083" s="52" t="str">
        <f t="shared" si="1168"/>
        <v>BOOKING.COM</v>
      </c>
      <c r="Q4083" s="52" t="str">
        <f t="shared" si="1169"/>
        <v>*JBS HOTELS</v>
      </c>
      <c r="R4083" s="52" t="str">
        <f t="shared" si="1170"/>
        <v>TOERKOOP REISBURO DE VEER</v>
      </c>
    </row>
    <row r="4084" spans="1:18" ht="15" customHeight="1">
      <c r="A4084" t="str">
        <f t="shared" si="1153"/>
        <v>JAPANWALA, SAAID</v>
      </c>
      <c r="B4084" t="str">
        <f t="shared" si="1154"/>
        <v>806-173018</v>
      </c>
      <c r="C4084">
        <f t="shared" si="1155"/>
        <v>93155045</v>
      </c>
      <c r="D4084" t="str">
        <f t="shared" si="1156"/>
        <v>Checked Out</v>
      </c>
      <c r="E4084" t="str">
        <f t="shared" si="1157"/>
        <v>CRS</v>
      </c>
      <c r="F4084" t="str">
        <f t="shared" si="1158"/>
        <v>RACK</v>
      </c>
      <c r="G4084" t="str">
        <f t="shared" si="1159"/>
        <v>SBK</v>
      </c>
      <c r="H4084">
        <f t="shared" si="1160"/>
        <v>105</v>
      </c>
      <c r="I4084">
        <f t="shared" si="1161"/>
        <v>42591</v>
      </c>
      <c r="J4084">
        <f t="shared" si="1162"/>
        <v>42595</v>
      </c>
      <c r="K4084" t="str">
        <f t="shared" si="1163"/>
        <v>NQQ1</v>
      </c>
      <c r="L4084">
        <f t="shared" si="1164"/>
        <v>115</v>
      </c>
      <c r="M4084">
        <f t="shared" si="1165"/>
        <v>4</v>
      </c>
      <c r="N4084">
        <f t="shared" si="1166"/>
        <v>0</v>
      </c>
      <c r="O4084">
        <f t="shared" si="1167"/>
        <v>0</v>
      </c>
      <c r="P4084" s="52" t="str">
        <f t="shared" si="1168"/>
        <v>BOOKING.COM</v>
      </c>
      <c r="Q4084" s="52" t="str">
        <f t="shared" si="1169"/>
        <v>*JBS HOTELS</v>
      </c>
      <c r="R4084" s="52" t="str">
        <f t="shared" si="1170"/>
        <v>TOERKOOP REISBURO DE VEER</v>
      </c>
    </row>
    <row r="4085" spans="1:18" ht="15" customHeight="1">
      <c r="A4085" t="str">
        <f t="shared" si="1153"/>
        <v>JAPANWALA, SAAID</v>
      </c>
      <c r="B4085" t="str">
        <f t="shared" si="1154"/>
        <v>806-173018</v>
      </c>
      <c r="C4085">
        <f t="shared" si="1155"/>
        <v>93155045</v>
      </c>
      <c r="D4085" t="str">
        <f t="shared" si="1156"/>
        <v>Checked Out</v>
      </c>
      <c r="E4085" t="str">
        <f t="shared" si="1157"/>
        <v>CRS</v>
      </c>
      <c r="F4085" t="str">
        <f t="shared" si="1158"/>
        <v>RACK</v>
      </c>
      <c r="G4085" t="str">
        <f t="shared" si="1159"/>
        <v>SBK</v>
      </c>
      <c r="H4085">
        <f t="shared" si="1160"/>
        <v>105</v>
      </c>
      <c r="I4085">
        <f t="shared" si="1161"/>
        <v>42591</v>
      </c>
      <c r="J4085">
        <f t="shared" si="1162"/>
        <v>42595</v>
      </c>
      <c r="K4085" t="str">
        <f t="shared" si="1163"/>
        <v>NQQ1</v>
      </c>
      <c r="L4085">
        <f t="shared" si="1164"/>
        <v>115</v>
      </c>
      <c r="M4085">
        <f t="shared" si="1165"/>
        <v>4</v>
      </c>
      <c r="N4085">
        <f t="shared" si="1166"/>
        <v>0</v>
      </c>
      <c r="O4085">
        <f t="shared" si="1167"/>
        <v>0</v>
      </c>
      <c r="P4085" s="52" t="str">
        <f t="shared" si="1168"/>
        <v>BOOKING.COM</v>
      </c>
      <c r="Q4085" s="52" t="str">
        <f t="shared" si="1169"/>
        <v>*JBS HOTELS</v>
      </c>
      <c r="R4085" s="52" t="str">
        <f t="shared" si="1170"/>
        <v>TOERKOOP REISBURO DE VEER</v>
      </c>
    </row>
    <row r="4086" spans="1:18" ht="15" customHeight="1">
      <c r="A4086" t="str">
        <f t="shared" si="1153"/>
        <v>JAPANWALA, SAAID</v>
      </c>
      <c r="B4086" t="str">
        <f t="shared" si="1154"/>
        <v>806-173018</v>
      </c>
      <c r="C4086">
        <f t="shared" si="1155"/>
        <v>93155045</v>
      </c>
      <c r="D4086" t="str">
        <f t="shared" si="1156"/>
        <v>Checked Out</v>
      </c>
      <c r="E4086" t="str">
        <f t="shared" si="1157"/>
        <v>CRS</v>
      </c>
      <c r="F4086" t="str">
        <f t="shared" si="1158"/>
        <v>RACK</v>
      </c>
      <c r="G4086" t="str">
        <f t="shared" si="1159"/>
        <v>SBK</v>
      </c>
      <c r="H4086">
        <f t="shared" si="1160"/>
        <v>105</v>
      </c>
      <c r="I4086">
        <f t="shared" si="1161"/>
        <v>42591</v>
      </c>
      <c r="J4086">
        <f t="shared" si="1162"/>
        <v>42595</v>
      </c>
      <c r="K4086" t="str">
        <f t="shared" si="1163"/>
        <v>NQQ1</v>
      </c>
      <c r="L4086">
        <f t="shared" si="1164"/>
        <v>115</v>
      </c>
      <c r="M4086">
        <f t="shared" si="1165"/>
        <v>4</v>
      </c>
      <c r="N4086">
        <f t="shared" si="1166"/>
        <v>0</v>
      </c>
      <c r="O4086">
        <f t="shared" si="1167"/>
        <v>0</v>
      </c>
      <c r="P4086" s="52" t="str">
        <f t="shared" si="1168"/>
        <v>BOOKING.COM</v>
      </c>
      <c r="Q4086" s="52" t="str">
        <f t="shared" si="1169"/>
        <v>*JBS HOTELS</v>
      </c>
      <c r="R4086" s="52" t="str">
        <f t="shared" si="1170"/>
        <v>TOERKOOP REISBURO DE VEER</v>
      </c>
    </row>
    <row r="4087" spans="1:18" ht="15" customHeight="1">
      <c r="A4087" t="str">
        <f t="shared" si="1153"/>
        <v>JAPANWALA, SAAID</v>
      </c>
      <c r="B4087" t="str">
        <f t="shared" si="1154"/>
        <v>806-173018</v>
      </c>
      <c r="C4087">
        <f t="shared" si="1155"/>
        <v>93155045</v>
      </c>
      <c r="D4087" t="str">
        <f t="shared" si="1156"/>
        <v>Checked Out</v>
      </c>
      <c r="E4087" t="str">
        <f t="shared" si="1157"/>
        <v>CRS</v>
      </c>
      <c r="F4087" t="str">
        <f t="shared" si="1158"/>
        <v>RACK</v>
      </c>
      <c r="G4087" t="str">
        <f t="shared" si="1159"/>
        <v>SBK</v>
      </c>
      <c r="H4087">
        <f t="shared" si="1160"/>
        <v>105</v>
      </c>
      <c r="I4087">
        <f t="shared" si="1161"/>
        <v>42591</v>
      </c>
      <c r="J4087">
        <f t="shared" si="1162"/>
        <v>42595</v>
      </c>
      <c r="K4087" t="str">
        <f t="shared" si="1163"/>
        <v>NQQ1</v>
      </c>
      <c r="L4087">
        <f t="shared" si="1164"/>
        <v>115</v>
      </c>
      <c r="M4087">
        <f t="shared" si="1165"/>
        <v>4</v>
      </c>
      <c r="N4087">
        <f t="shared" si="1166"/>
        <v>0</v>
      </c>
      <c r="O4087">
        <f t="shared" si="1167"/>
        <v>0</v>
      </c>
      <c r="P4087" s="52" t="str">
        <f t="shared" si="1168"/>
        <v>BOOKING.COM</v>
      </c>
      <c r="Q4087" s="52" t="str">
        <f t="shared" si="1169"/>
        <v>*JBS HOTELS</v>
      </c>
      <c r="R4087" s="52" t="str">
        <f t="shared" si="1170"/>
        <v>TOERKOOP REISBURO DE VEER</v>
      </c>
    </row>
    <row r="4088" spans="1:18" ht="15" customHeight="1">
      <c r="A4088" t="str">
        <f t="shared" si="1153"/>
        <v>JAPANWALA, SAAID</v>
      </c>
      <c r="B4088" t="str">
        <f t="shared" si="1154"/>
        <v>806-173018</v>
      </c>
      <c r="C4088">
        <f t="shared" si="1155"/>
        <v>93155045</v>
      </c>
      <c r="D4088" t="str">
        <f t="shared" si="1156"/>
        <v>Checked Out</v>
      </c>
      <c r="E4088" t="str">
        <f t="shared" si="1157"/>
        <v>CRS</v>
      </c>
      <c r="F4088" t="str">
        <f t="shared" si="1158"/>
        <v>RACK</v>
      </c>
      <c r="G4088" t="str">
        <f t="shared" si="1159"/>
        <v>SBK</v>
      </c>
      <c r="H4088">
        <f t="shared" si="1160"/>
        <v>105</v>
      </c>
      <c r="I4088">
        <f t="shared" si="1161"/>
        <v>42591</v>
      </c>
      <c r="J4088">
        <f t="shared" si="1162"/>
        <v>42595</v>
      </c>
      <c r="K4088" t="str">
        <f t="shared" si="1163"/>
        <v>NQQ1</v>
      </c>
      <c r="L4088">
        <f t="shared" si="1164"/>
        <v>115</v>
      </c>
      <c r="M4088">
        <f t="shared" si="1165"/>
        <v>4</v>
      </c>
      <c r="N4088">
        <f t="shared" si="1166"/>
        <v>0</v>
      </c>
      <c r="O4088">
        <f t="shared" si="1167"/>
        <v>0</v>
      </c>
      <c r="P4088" s="52" t="str">
        <f t="shared" si="1168"/>
        <v>BOOKING.COM</v>
      </c>
      <c r="Q4088" s="52" t="str">
        <f t="shared" si="1169"/>
        <v>*JBS HOTELS</v>
      </c>
      <c r="R4088" s="52" t="str">
        <f t="shared" si="1170"/>
        <v>TOERKOOP REISBURO DE VEER</v>
      </c>
    </row>
    <row r="4089" spans="1:18" ht="15" customHeight="1">
      <c r="A4089" t="str">
        <f t="shared" si="1153"/>
        <v>JAPANWALA, SAAID</v>
      </c>
      <c r="B4089" t="str">
        <f t="shared" si="1154"/>
        <v>806-173018</v>
      </c>
      <c r="C4089">
        <f t="shared" si="1155"/>
        <v>93155045</v>
      </c>
      <c r="D4089" t="str">
        <f t="shared" si="1156"/>
        <v>Checked Out</v>
      </c>
      <c r="E4089" t="str">
        <f t="shared" si="1157"/>
        <v>CRS</v>
      </c>
      <c r="F4089" t="str">
        <f t="shared" si="1158"/>
        <v>RACK</v>
      </c>
      <c r="G4089" t="str">
        <f t="shared" si="1159"/>
        <v>SBK</v>
      </c>
      <c r="H4089">
        <f t="shared" si="1160"/>
        <v>105</v>
      </c>
      <c r="I4089">
        <f t="shared" si="1161"/>
        <v>42591</v>
      </c>
      <c r="J4089">
        <f t="shared" si="1162"/>
        <v>42595</v>
      </c>
      <c r="K4089" t="str">
        <f t="shared" si="1163"/>
        <v>NQQ1</v>
      </c>
      <c r="L4089">
        <f t="shared" si="1164"/>
        <v>115</v>
      </c>
      <c r="M4089">
        <f t="shared" si="1165"/>
        <v>4</v>
      </c>
      <c r="N4089">
        <f t="shared" si="1166"/>
        <v>0</v>
      </c>
      <c r="O4089">
        <f t="shared" si="1167"/>
        <v>0</v>
      </c>
      <c r="P4089" s="52" t="str">
        <f t="shared" si="1168"/>
        <v>BOOKING.COM</v>
      </c>
      <c r="Q4089" s="52" t="str">
        <f t="shared" si="1169"/>
        <v>*JBS HOTELS</v>
      </c>
      <c r="R4089" s="52" t="str">
        <f t="shared" si="1170"/>
        <v>TOERKOOP REISBURO DE VEER</v>
      </c>
    </row>
    <row r="4090" spans="1:18" ht="15" customHeight="1">
      <c r="A4090" t="str">
        <f t="shared" si="1153"/>
        <v>JAPANWALA, SAAID</v>
      </c>
      <c r="B4090" t="str">
        <f t="shared" si="1154"/>
        <v>806-173018</v>
      </c>
      <c r="C4090">
        <f t="shared" si="1155"/>
        <v>93155045</v>
      </c>
      <c r="D4090" t="str">
        <f t="shared" si="1156"/>
        <v>Checked Out</v>
      </c>
      <c r="E4090" t="str">
        <f t="shared" si="1157"/>
        <v>CRS</v>
      </c>
      <c r="F4090" t="str">
        <f t="shared" si="1158"/>
        <v>RACK</v>
      </c>
      <c r="G4090" t="str">
        <f t="shared" si="1159"/>
        <v>SBK</v>
      </c>
      <c r="H4090">
        <f t="shared" si="1160"/>
        <v>105</v>
      </c>
      <c r="I4090">
        <f t="shared" si="1161"/>
        <v>42591</v>
      </c>
      <c r="J4090">
        <f t="shared" si="1162"/>
        <v>42595</v>
      </c>
      <c r="K4090" t="str">
        <f t="shared" si="1163"/>
        <v>NQQ1</v>
      </c>
      <c r="L4090">
        <f t="shared" si="1164"/>
        <v>115</v>
      </c>
      <c r="M4090">
        <f t="shared" si="1165"/>
        <v>4</v>
      </c>
      <c r="N4090">
        <f t="shared" si="1166"/>
        <v>0</v>
      </c>
      <c r="O4090">
        <f t="shared" si="1167"/>
        <v>0</v>
      </c>
      <c r="P4090" s="52" t="str">
        <f t="shared" si="1168"/>
        <v>BOOKING.COM</v>
      </c>
      <c r="Q4090" s="52" t="str">
        <f t="shared" si="1169"/>
        <v>*JBS HOTELS</v>
      </c>
      <c r="R4090" s="52" t="str">
        <f t="shared" si="1170"/>
        <v>TOERKOOP REISBURO DE VEER</v>
      </c>
    </row>
    <row r="4091" spans="1:18" ht="15" customHeight="1">
      <c r="A4091" t="str">
        <f t="shared" si="1153"/>
        <v>JAPANWALA, SAAID</v>
      </c>
      <c r="B4091" t="str">
        <f t="shared" si="1154"/>
        <v>806-173018</v>
      </c>
      <c r="C4091">
        <f t="shared" si="1155"/>
        <v>93155045</v>
      </c>
      <c r="D4091" t="str">
        <f t="shared" si="1156"/>
        <v>Checked Out</v>
      </c>
      <c r="E4091" t="str">
        <f t="shared" si="1157"/>
        <v>CRS</v>
      </c>
      <c r="F4091" t="str">
        <f t="shared" si="1158"/>
        <v>RACK</v>
      </c>
      <c r="G4091" t="str">
        <f t="shared" si="1159"/>
        <v>SBK</v>
      </c>
      <c r="H4091">
        <f t="shared" si="1160"/>
        <v>105</v>
      </c>
      <c r="I4091">
        <f t="shared" si="1161"/>
        <v>42591</v>
      </c>
      <c r="J4091">
        <f t="shared" si="1162"/>
        <v>42595</v>
      </c>
      <c r="K4091" t="str">
        <f t="shared" si="1163"/>
        <v>NQQ1</v>
      </c>
      <c r="L4091">
        <f t="shared" si="1164"/>
        <v>115</v>
      </c>
      <c r="M4091">
        <f t="shared" si="1165"/>
        <v>4</v>
      </c>
      <c r="N4091">
        <f t="shared" si="1166"/>
        <v>0</v>
      </c>
      <c r="O4091">
        <f t="shared" si="1167"/>
        <v>0</v>
      </c>
      <c r="P4091" s="52" t="str">
        <f t="shared" si="1168"/>
        <v>BOOKING.COM</v>
      </c>
      <c r="Q4091" s="52" t="str">
        <f t="shared" si="1169"/>
        <v>*JBS HOTELS</v>
      </c>
      <c r="R4091" s="52" t="str">
        <f t="shared" si="1170"/>
        <v>TOERKOOP REISBURO DE VEER</v>
      </c>
    </row>
    <row r="4092" spans="1:18" ht="15" customHeight="1">
      <c r="A4092" t="str">
        <f t="shared" si="1153"/>
        <v>JAPANWALA, SAAID</v>
      </c>
      <c r="B4092" t="str">
        <f t="shared" si="1154"/>
        <v>806-173018</v>
      </c>
      <c r="C4092">
        <f t="shared" si="1155"/>
        <v>93155045</v>
      </c>
      <c r="D4092" t="str">
        <f t="shared" si="1156"/>
        <v>Checked Out</v>
      </c>
      <c r="E4092" t="str">
        <f t="shared" si="1157"/>
        <v>CRS</v>
      </c>
      <c r="F4092" t="str">
        <f t="shared" si="1158"/>
        <v>RACK</v>
      </c>
      <c r="G4092" t="str">
        <f t="shared" si="1159"/>
        <v>SBK</v>
      </c>
      <c r="H4092">
        <f t="shared" si="1160"/>
        <v>105</v>
      </c>
      <c r="I4092">
        <f t="shared" si="1161"/>
        <v>42591</v>
      </c>
      <c r="J4092">
        <f t="shared" si="1162"/>
        <v>42595</v>
      </c>
      <c r="K4092" t="str">
        <f t="shared" si="1163"/>
        <v>NQQ1</v>
      </c>
      <c r="L4092">
        <f t="shared" si="1164"/>
        <v>115</v>
      </c>
      <c r="M4092">
        <f t="shared" si="1165"/>
        <v>4</v>
      </c>
      <c r="N4092">
        <f t="shared" si="1166"/>
        <v>0</v>
      </c>
      <c r="O4092">
        <f t="shared" si="1167"/>
        <v>0</v>
      </c>
      <c r="P4092" s="52" t="str">
        <f t="shared" si="1168"/>
        <v>BOOKING.COM</v>
      </c>
      <c r="Q4092" s="52" t="str">
        <f t="shared" si="1169"/>
        <v>*JBS HOTELS</v>
      </c>
      <c r="R4092" s="52" t="str">
        <f t="shared" si="1170"/>
        <v>TOERKOOP REISBURO DE VEER</v>
      </c>
    </row>
    <row r="4093" spans="1:18" ht="15" customHeight="1">
      <c r="A4093" t="str">
        <f t="shared" si="1153"/>
        <v>JAPANWALA, SAAID</v>
      </c>
      <c r="B4093" t="str">
        <f t="shared" si="1154"/>
        <v>806-173018</v>
      </c>
      <c r="C4093">
        <f t="shared" si="1155"/>
        <v>93155045</v>
      </c>
      <c r="D4093" t="str">
        <f t="shared" si="1156"/>
        <v>Checked Out</v>
      </c>
      <c r="E4093" t="str">
        <f t="shared" si="1157"/>
        <v>CRS</v>
      </c>
      <c r="F4093" t="str">
        <f t="shared" si="1158"/>
        <v>RACK</v>
      </c>
      <c r="G4093" t="str">
        <f t="shared" si="1159"/>
        <v>SBK</v>
      </c>
      <c r="H4093">
        <f t="shared" si="1160"/>
        <v>105</v>
      </c>
      <c r="I4093">
        <f t="shared" si="1161"/>
        <v>42591</v>
      </c>
      <c r="J4093">
        <f t="shared" si="1162"/>
        <v>42595</v>
      </c>
      <c r="K4093" t="str">
        <f t="shared" si="1163"/>
        <v>NQQ1</v>
      </c>
      <c r="L4093">
        <f t="shared" si="1164"/>
        <v>115</v>
      </c>
      <c r="M4093">
        <f t="shared" si="1165"/>
        <v>4</v>
      </c>
      <c r="N4093">
        <f t="shared" si="1166"/>
        <v>0</v>
      </c>
      <c r="O4093">
        <f t="shared" si="1167"/>
        <v>0</v>
      </c>
      <c r="P4093" s="52" t="str">
        <f t="shared" si="1168"/>
        <v>BOOKING.COM</v>
      </c>
      <c r="Q4093" s="52" t="str">
        <f t="shared" si="1169"/>
        <v>*JBS HOTELS</v>
      </c>
      <c r="R4093" s="52" t="str">
        <f t="shared" si="1170"/>
        <v>TOERKOOP REISBURO DE VEER</v>
      </c>
    </row>
    <row r="4094" spans="1:18" ht="15" customHeight="1">
      <c r="A4094" t="str">
        <f t="shared" si="1153"/>
        <v>JAPANWALA, SAAID</v>
      </c>
      <c r="B4094" t="str">
        <f t="shared" si="1154"/>
        <v>806-173018</v>
      </c>
      <c r="C4094">
        <f t="shared" si="1155"/>
        <v>93155045</v>
      </c>
      <c r="D4094" t="str">
        <f t="shared" si="1156"/>
        <v>Checked Out</v>
      </c>
      <c r="E4094" t="str">
        <f t="shared" si="1157"/>
        <v>CRS</v>
      </c>
      <c r="F4094" t="str">
        <f t="shared" si="1158"/>
        <v>RACK</v>
      </c>
      <c r="G4094" t="str">
        <f t="shared" si="1159"/>
        <v>SBK</v>
      </c>
      <c r="H4094">
        <f t="shared" si="1160"/>
        <v>105</v>
      </c>
      <c r="I4094">
        <f t="shared" si="1161"/>
        <v>42591</v>
      </c>
      <c r="J4094">
        <f t="shared" si="1162"/>
        <v>42595</v>
      </c>
      <c r="K4094" t="str">
        <f t="shared" si="1163"/>
        <v>NQQ1</v>
      </c>
      <c r="L4094">
        <f t="shared" si="1164"/>
        <v>115</v>
      </c>
      <c r="M4094">
        <f t="shared" si="1165"/>
        <v>4</v>
      </c>
      <c r="N4094">
        <f t="shared" si="1166"/>
        <v>0</v>
      </c>
      <c r="O4094">
        <f t="shared" si="1167"/>
        <v>0</v>
      </c>
      <c r="P4094" s="52" t="str">
        <f t="shared" si="1168"/>
        <v>BOOKING.COM</v>
      </c>
      <c r="Q4094" s="52" t="str">
        <f t="shared" si="1169"/>
        <v>*JBS HOTELS</v>
      </c>
      <c r="R4094" s="52" t="str">
        <f t="shared" si="1170"/>
        <v>TOERKOOP REISBURO DE VEER</v>
      </c>
    </row>
    <row r="4095" spans="1:18" ht="15" customHeight="1">
      <c r="A4095" t="str">
        <f t="shared" si="1153"/>
        <v>JAPANWALA, SAAID</v>
      </c>
      <c r="B4095" t="str">
        <f t="shared" si="1154"/>
        <v>806-173018</v>
      </c>
      <c r="C4095">
        <f t="shared" si="1155"/>
        <v>93155045</v>
      </c>
      <c r="D4095" t="str">
        <f t="shared" si="1156"/>
        <v>Checked Out</v>
      </c>
      <c r="E4095" t="str">
        <f t="shared" si="1157"/>
        <v>CRS</v>
      </c>
      <c r="F4095" t="str">
        <f t="shared" si="1158"/>
        <v>RACK</v>
      </c>
      <c r="G4095" t="str">
        <f t="shared" si="1159"/>
        <v>SBK</v>
      </c>
      <c r="H4095">
        <f t="shared" si="1160"/>
        <v>105</v>
      </c>
      <c r="I4095">
        <f t="shared" si="1161"/>
        <v>42591</v>
      </c>
      <c r="J4095">
        <f t="shared" si="1162"/>
        <v>42595</v>
      </c>
      <c r="K4095" t="str">
        <f t="shared" si="1163"/>
        <v>NQQ1</v>
      </c>
      <c r="L4095">
        <f t="shared" si="1164"/>
        <v>115</v>
      </c>
      <c r="M4095">
        <f t="shared" si="1165"/>
        <v>4</v>
      </c>
      <c r="N4095">
        <f t="shared" si="1166"/>
        <v>0</v>
      </c>
      <c r="O4095">
        <f t="shared" si="1167"/>
        <v>0</v>
      </c>
      <c r="P4095" s="52" t="str">
        <f t="shared" si="1168"/>
        <v>BOOKING.COM</v>
      </c>
      <c r="Q4095" s="52" t="str">
        <f t="shared" si="1169"/>
        <v>*JBS HOTELS</v>
      </c>
      <c r="R4095" s="52" t="str">
        <f t="shared" si="1170"/>
        <v>TOERKOOP REISBURO DE VEER</v>
      </c>
    </row>
    <row r="4096" spans="1:18" ht="15" customHeight="1">
      <c r="A4096" t="str">
        <f t="shared" si="1153"/>
        <v>JAPANWALA, SAAID</v>
      </c>
      <c r="B4096" t="str">
        <f t="shared" si="1154"/>
        <v>806-173018</v>
      </c>
      <c r="C4096">
        <f t="shared" si="1155"/>
        <v>93155045</v>
      </c>
      <c r="D4096" t="str">
        <f t="shared" si="1156"/>
        <v>Checked Out</v>
      </c>
      <c r="E4096" t="str">
        <f t="shared" si="1157"/>
        <v>CRS</v>
      </c>
      <c r="F4096" t="str">
        <f t="shared" si="1158"/>
        <v>RACK</v>
      </c>
      <c r="G4096" t="str">
        <f t="shared" si="1159"/>
        <v>SBK</v>
      </c>
      <c r="H4096">
        <f t="shared" si="1160"/>
        <v>105</v>
      </c>
      <c r="I4096">
        <f t="shared" si="1161"/>
        <v>42591</v>
      </c>
      <c r="J4096">
        <f t="shared" si="1162"/>
        <v>42595</v>
      </c>
      <c r="K4096" t="str">
        <f t="shared" si="1163"/>
        <v>NQQ1</v>
      </c>
      <c r="L4096">
        <f t="shared" si="1164"/>
        <v>115</v>
      </c>
      <c r="M4096">
        <f t="shared" si="1165"/>
        <v>4</v>
      </c>
      <c r="N4096">
        <f t="shared" si="1166"/>
        <v>0</v>
      </c>
      <c r="O4096">
        <f t="shared" si="1167"/>
        <v>0</v>
      </c>
      <c r="P4096" s="52" t="str">
        <f t="shared" si="1168"/>
        <v>BOOKING.COM</v>
      </c>
      <c r="Q4096" s="52" t="str">
        <f t="shared" si="1169"/>
        <v>*JBS HOTELS</v>
      </c>
      <c r="R4096" s="52" t="str">
        <f t="shared" si="1170"/>
        <v>TOERKOOP REISBURO DE VEER</v>
      </c>
    </row>
    <row r="4097" spans="1:18" ht="15" customHeight="1">
      <c r="A4097" t="str">
        <f t="shared" si="1153"/>
        <v>JAPANWALA, SAAID</v>
      </c>
      <c r="B4097" t="str">
        <f t="shared" si="1154"/>
        <v>806-173018</v>
      </c>
      <c r="C4097">
        <f t="shared" si="1155"/>
        <v>93155045</v>
      </c>
      <c r="D4097" t="str">
        <f t="shared" si="1156"/>
        <v>Checked Out</v>
      </c>
      <c r="E4097" t="str">
        <f t="shared" si="1157"/>
        <v>CRS</v>
      </c>
      <c r="F4097" t="str">
        <f t="shared" si="1158"/>
        <v>RACK</v>
      </c>
      <c r="G4097" t="str">
        <f t="shared" si="1159"/>
        <v>SBK</v>
      </c>
      <c r="H4097">
        <f t="shared" si="1160"/>
        <v>105</v>
      </c>
      <c r="I4097">
        <f t="shared" si="1161"/>
        <v>42591</v>
      </c>
      <c r="J4097">
        <f t="shared" si="1162"/>
        <v>42595</v>
      </c>
      <c r="K4097" t="str">
        <f t="shared" si="1163"/>
        <v>NQQ1</v>
      </c>
      <c r="L4097">
        <f t="shared" si="1164"/>
        <v>115</v>
      </c>
      <c r="M4097">
        <f t="shared" si="1165"/>
        <v>4</v>
      </c>
      <c r="N4097">
        <f t="shared" si="1166"/>
        <v>0</v>
      </c>
      <c r="O4097">
        <f t="shared" si="1167"/>
        <v>0</v>
      </c>
      <c r="P4097" s="52" t="str">
        <f t="shared" si="1168"/>
        <v>BOOKING.COM</v>
      </c>
      <c r="Q4097" s="52" t="str">
        <f t="shared" si="1169"/>
        <v>*JBS HOTELS</v>
      </c>
      <c r="R4097" s="52" t="str">
        <f t="shared" si="1170"/>
        <v>TOERKOOP REISBURO DE VEER</v>
      </c>
    </row>
    <row r="4098" spans="1:18" ht="15" customHeight="1">
      <c r="A4098" t="str">
        <f t="shared" si="1153"/>
        <v>JAPANWALA, SAAID</v>
      </c>
      <c r="B4098" t="str">
        <f t="shared" si="1154"/>
        <v>806-173018</v>
      </c>
      <c r="C4098">
        <f t="shared" si="1155"/>
        <v>93155045</v>
      </c>
      <c r="D4098" t="str">
        <f t="shared" si="1156"/>
        <v>Checked Out</v>
      </c>
      <c r="E4098" t="str">
        <f t="shared" si="1157"/>
        <v>CRS</v>
      </c>
      <c r="F4098" t="str">
        <f t="shared" si="1158"/>
        <v>RACK</v>
      </c>
      <c r="G4098" t="str">
        <f t="shared" si="1159"/>
        <v>SBK</v>
      </c>
      <c r="H4098">
        <f t="shared" si="1160"/>
        <v>105</v>
      </c>
      <c r="I4098">
        <f t="shared" si="1161"/>
        <v>42591</v>
      </c>
      <c r="J4098">
        <f t="shared" si="1162"/>
        <v>42595</v>
      </c>
      <c r="K4098" t="str">
        <f t="shared" si="1163"/>
        <v>NQQ1</v>
      </c>
      <c r="L4098">
        <f t="shared" si="1164"/>
        <v>115</v>
      </c>
      <c r="M4098">
        <f t="shared" si="1165"/>
        <v>4</v>
      </c>
      <c r="N4098">
        <f t="shared" si="1166"/>
        <v>0</v>
      </c>
      <c r="O4098">
        <f t="shared" si="1167"/>
        <v>0</v>
      </c>
      <c r="P4098" s="52" t="str">
        <f t="shared" si="1168"/>
        <v>BOOKING.COM</v>
      </c>
      <c r="Q4098" s="52" t="str">
        <f t="shared" si="1169"/>
        <v>*JBS HOTELS</v>
      </c>
      <c r="R4098" s="52" t="str">
        <f t="shared" si="1170"/>
        <v>TOERKOOP REISBURO DE VEER</v>
      </c>
    </row>
    <row r="4099" spans="1:18" ht="15" customHeight="1">
      <c r="A4099" t="str">
        <f t="shared" si="1153"/>
        <v>JAPANWALA, SAAID</v>
      </c>
      <c r="B4099" t="str">
        <f t="shared" si="1154"/>
        <v>806-173018</v>
      </c>
      <c r="C4099">
        <f t="shared" si="1155"/>
        <v>93155045</v>
      </c>
      <c r="D4099" t="str">
        <f t="shared" si="1156"/>
        <v>Checked Out</v>
      </c>
      <c r="E4099" t="str">
        <f t="shared" si="1157"/>
        <v>CRS</v>
      </c>
      <c r="F4099" t="str">
        <f t="shared" si="1158"/>
        <v>RACK</v>
      </c>
      <c r="G4099" t="str">
        <f t="shared" si="1159"/>
        <v>SBK</v>
      </c>
      <c r="H4099">
        <f t="shared" si="1160"/>
        <v>105</v>
      </c>
      <c r="I4099">
        <f t="shared" si="1161"/>
        <v>42591</v>
      </c>
      <c r="J4099">
        <f t="shared" si="1162"/>
        <v>42595</v>
      </c>
      <c r="K4099" t="str">
        <f t="shared" si="1163"/>
        <v>NQQ1</v>
      </c>
      <c r="L4099">
        <f t="shared" si="1164"/>
        <v>115</v>
      </c>
      <c r="M4099">
        <f t="shared" si="1165"/>
        <v>4</v>
      </c>
      <c r="N4099">
        <f t="shared" si="1166"/>
        <v>0</v>
      </c>
      <c r="O4099">
        <f t="shared" si="1167"/>
        <v>0</v>
      </c>
      <c r="P4099" s="52" t="str">
        <f t="shared" si="1168"/>
        <v>BOOKING.COM</v>
      </c>
      <c r="Q4099" s="52" t="str">
        <f t="shared" si="1169"/>
        <v>*JBS HOTELS</v>
      </c>
      <c r="R4099" s="52" t="str">
        <f t="shared" si="1170"/>
        <v>TOERKOOP REISBURO DE VEER</v>
      </c>
    </row>
    <row r="4100" spans="1:18" ht="15" customHeight="1">
      <c r="A4100" t="str">
        <f t="shared" si="1153"/>
        <v>JAPANWALA, SAAID</v>
      </c>
      <c r="B4100" t="str">
        <f t="shared" si="1154"/>
        <v>806-173018</v>
      </c>
      <c r="C4100">
        <f t="shared" si="1155"/>
        <v>93155045</v>
      </c>
      <c r="D4100" t="str">
        <f t="shared" si="1156"/>
        <v>Checked Out</v>
      </c>
      <c r="E4100" t="str">
        <f t="shared" si="1157"/>
        <v>CRS</v>
      </c>
      <c r="F4100" t="str">
        <f t="shared" si="1158"/>
        <v>RACK</v>
      </c>
      <c r="G4100" t="str">
        <f t="shared" si="1159"/>
        <v>SBK</v>
      </c>
      <c r="H4100">
        <f t="shared" si="1160"/>
        <v>105</v>
      </c>
      <c r="I4100">
        <f t="shared" si="1161"/>
        <v>42591</v>
      </c>
      <c r="J4100">
        <f t="shared" si="1162"/>
        <v>42595</v>
      </c>
      <c r="K4100" t="str">
        <f t="shared" si="1163"/>
        <v>NQQ1</v>
      </c>
      <c r="L4100">
        <f t="shared" si="1164"/>
        <v>115</v>
      </c>
      <c r="M4100">
        <f t="shared" si="1165"/>
        <v>4</v>
      </c>
      <c r="N4100">
        <f t="shared" si="1166"/>
        <v>0</v>
      </c>
      <c r="O4100">
        <f t="shared" si="1167"/>
        <v>0</v>
      </c>
      <c r="P4100" s="52" t="str">
        <f t="shared" si="1168"/>
        <v>BOOKING.COM</v>
      </c>
      <c r="Q4100" s="52" t="str">
        <f t="shared" si="1169"/>
        <v>*JBS HOTELS</v>
      </c>
      <c r="R4100" s="52" t="str">
        <f t="shared" si="1170"/>
        <v>TOERKOOP REISBURO DE VEER</v>
      </c>
    </row>
    <row r="4101" spans="1:18" ht="15" customHeight="1">
      <c r="A4101" t="str">
        <f t="shared" si="1153"/>
        <v>JAPANWALA, SAAID</v>
      </c>
      <c r="B4101" t="str">
        <f t="shared" si="1154"/>
        <v>806-173018</v>
      </c>
      <c r="C4101">
        <f t="shared" si="1155"/>
        <v>93155045</v>
      </c>
      <c r="D4101" t="str">
        <f t="shared" si="1156"/>
        <v>Checked Out</v>
      </c>
      <c r="E4101" t="str">
        <f t="shared" si="1157"/>
        <v>CRS</v>
      </c>
      <c r="F4101" t="str">
        <f t="shared" si="1158"/>
        <v>RACK</v>
      </c>
      <c r="G4101" t="str">
        <f t="shared" si="1159"/>
        <v>SBK</v>
      </c>
      <c r="H4101">
        <f t="shared" si="1160"/>
        <v>105</v>
      </c>
      <c r="I4101">
        <f t="shared" si="1161"/>
        <v>42591</v>
      </c>
      <c r="J4101">
        <f t="shared" si="1162"/>
        <v>42595</v>
      </c>
      <c r="K4101" t="str">
        <f t="shared" si="1163"/>
        <v>NQQ1</v>
      </c>
      <c r="L4101">
        <f t="shared" si="1164"/>
        <v>115</v>
      </c>
      <c r="M4101">
        <f t="shared" si="1165"/>
        <v>4</v>
      </c>
      <c r="N4101">
        <f t="shared" si="1166"/>
        <v>0</v>
      </c>
      <c r="O4101">
        <f t="shared" si="1167"/>
        <v>0</v>
      </c>
      <c r="P4101" s="52" t="str">
        <f t="shared" si="1168"/>
        <v>BOOKING.COM</v>
      </c>
      <c r="Q4101" s="52" t="str">
        <f t="shared" si="1169"/>
        <v>*JBS HOTELS</v>
      </c>
      <c r="R4101" s="52" t="str">
        <f t="shared" si="1170"/>
        <v>TOERKOOP REISBURO DE VEER</v>
      </c>
    </row>
    <row r="4102" spans="1:18" ht="15" customHeight="1">
      <c r="A4102" t="str">
        <f t="shared" si="1153"/>
        <v>JAPANWALA, SAAID</v>
      </c>
      <c r="B4102" t="str">
        <f t="shared" si="1154"/>
        <v>806-173018</v>
      </c>
      <c r="C4102">
        <f t="shared" si="1155"/>
        <v>93155045</v>
      </c>
      <c r="D4102" t="str">
        <f t="shared" si="1156"/>
        <v>Checked Out</v>
      </c>
      <c r="E4102" t="str">
        <f t="shared" si="1157"/>
        <v>CRS</v>
      </c>
      <c r="F4102" t="str">
        <f t="shared" si="1158"/>
        <v>RACK</v>
      </c>
      <c r="G4102" t="str">
        <f t="shared" si="1159"/>
        <v>SBK</v>
      </c>
      <c r="H4102">
        <f t="shared" si="1160"/>
        <v>105</v>
      </c>
      <c r="I4102">
        <f t="shared" si="1161"/>
        <v>42591</v>
      </c>
      <c r="J4102">
        <f t="shared" si="1162"/>
        <v>42595</v>
      </c>
      <c r="K4102" t="str">
        <f t="shared" si="1163"/>
        <v>NQQ1</v>
      </c>
      <c r="L4102">
        <f t="shared" si="1164"/>
        <v>115</v>
      </c>
      <c r="M4102">
        <f t="shared" si="1165"/>
        <v>4</v>
      </c>
      <c r="N4102">
        <f t="shared" si="1166"/>
        <v>0</v>
      </c>
      <c r="O4102">
        <f t="shared" si="1167"/>
        <v>0</v>
      </c>
      <c r="P4102" s="52" t="str">
        <f t="shared" si="1168"/>
        <v>BOOKING.COM</v>
      </c>
      <c r="Q4102" s="52" t="str">
        <f t="shared" si="1169"/>
        <v>*JBS HOTELS</v>
      </c>
      <c r="R4102" s="52" t="str">
        <f t="shared" si="1170"/>
        <v>TOERKOOP REISBURO DE VEER</v>
      </c>
    </row>
    <row r="4103" spans="1:18" ht="15" customHeight="1">
      <c r="A4103" t="str">
        <f t="shared" si="1153"/>
        <v>JAPANWALA, SAAID</v>
      </c>
      <c r="B4103" t="str">
        <f t="shared" si="1154"/>
        <v>806-173018</v>
      </c>
      <c r="C4103">
        <f t="shared" si="1155"/>
        <v>93155045</v>
      </c>
      <c r="D4103" t="str">
        <f t="shared" si="1156"/>
        <v>Checked Out</v>
      </c>
      <c r="E4103" t="str">
        <f t="shared" si="1157"/>
        <v>CRS</v>
      </c>
      <c r="F4103" t="str">
        <f t="shared" si="1158"/>
        <v>RACK</v>
      </c>
      <c r="G4103" t="str">
        <f t="shared" si="1159"/>
        <v>SBK</v>
      </c>
      <c r="H4103">
        <f t="shared" si="1160"/>
        <v>105</v>
      </c>
      <c r="I4103">
        <f t="shared" si="1161"/>
        <v>42591</v>
      </c>
      <c r="J4103">
        <f t="shared" si="1162"/>
        <v>42595</v>
      </c>
      <c r="K4103" t="str">
        <f t="shared" si="1163"/>
        <v>NQQ1</v>
      </c>
      <c r="L4103">
        <f t="shared" si="1164"/>
        <v>115</v>
      </c>
      <c r="M4103">
        <f t="shared" si="1165"/>
        <v>4</v>
      </c>
      <c r="N4103">
        <f t="shared" si="1166"/>
        <v>0</v>
      </c>
      <c r="O4103">
        <f t="shared" si="1167"/>
        <v>0</v>
      </c>
      <c r="P4103" s="52" t="str">
        <f t="shared" si="1168"/>
        <v>BOOKING.COM</v>
      </c>
      <c r="Q4103" s="52" t="str">
        <f t="shared" si="1169"/>
        <v>*JBS HOTELS</v>
      </c>
      <c r="R4103" s="52" t="str">
        <f t="shared" si="1170"/>
        <v>TOERKOOP REISBURO DE VEER</v>
      </c>
    </row>
    <row r="4104" spans="1:18" ht="15" customHeight="1">
      <c r="A4104" t="str">
        <f t="shared" si="1153"/>
        <v>JAPANWALA, SAAID</v>
      </c>
      <c r="B4104" t="str">
        <f t="shared" si="1154"/>
        <v>806-173018</v>
      </c>
      <c r="C4104">
        <f t="shared" si="1155"/>
        <v>93155045</v>
      </c>
      <c r="D4104" t="str">
        <f t="shared" si="1156"/>
        <v>Checked Out</v>
      </c>
      <c r="E4104" t="str">
        <f t="shared" si="1157"/>
        <v>CRS</v>
      </c>
      <c r="F4104" t="str">
        <f t="shared" si="1158"/>
        <v>RACK</v>
      </c>
      <c r="G4104" t="str">
        <f t="shared" si="1159"/>
        <v>SBK</v>
      </c>
      <c r="H4104">
        <f t="shared" si="1160"/>
        <v>105</v>
      </c>
      <c r="I4104">
        <f t="shared" si="1161"/>
        <v>42591</v>
      </c>
      <c r="J4104">
        <f t="shared" si="1162"/>
        <v>42595</v>
      </c>
      <c r="K4104" t="str">
        <f t="shared" si="1163"/>
        <v>NQQ1</v>
      </c>
      <c r="L4104">
        <f t="shared" si="1164"/>
        <v>115</v>
      </c>
      <c r="M4104">
        <f t="shared" si="1165"/>
        <v>4</v>
      </c>
      <c r="N4104">
        <f t="shared" si="1166"/>
        <v>0</v>
      </c>
      <c r="O4104">
        <f t="shared" si="1167"/>
        <v>0</v>
      </c>
      <c r="P4104" s="52" t="str">
        <f t="shared" si="1168"/>
        <v>BOOKING.COM</v>
      </c>
      <c r="Q4104" s="52" t="str">
        <f t="shared" si="1169"/>
        <v>*JBS HOTELS</v>
      </c>
      <c r="R4104" s="52" t="str">
        <f t="shared" si="1170"/>
        <v>TOERKOOP REISBURO DE VEER</v>
      </c>
    </row>
    <row r="4105" spans="1:18" ht="15" customHeight="1">
      <c r="A4105" t="str">
        <f t="shared" si="1153"/>
        <v>JAPANWALA, SAAID</v>
      </c>
      <c r="B4105" t="str">
        <f t="shared" si="1154"/>
        <v>806-173018</v>
      </c>
      <c r="C4105">
        <f t="shared" si="1155"/>
        <v>93155045</v>
      </c>
      <c r="D4105" t="str">
        <f t="shared" si="1156"/>
        <v>Checked Out</v>
      </c>
      <c r="E4105" t="str">
        <f t="shared" si="1157"/>
        <v>CRS</v>
      </c>
      <c r="F4105" t="str">
        <f t="shared" si="1158"/>
        <v>RACK</v>
      </c>
      <c r="G4105" t="str">
        <f t="shared" si="1159"/>
        <v>SBK</v>
      </c>
      <c r="H4105">
        <f t="shared" si="1160"/>
        <v>105</v>
      </c>
      <c r="I4105">
        <f t="shared" si="1161"/>
        <v>42591</v>
      </c>
      <c r="J4105">
        <f t="shared" si="1162"/>
        <v>42595</v>
      </c>
      <c r="K4105" t="str">
        <f t="shared" si="1163"/>
        <v>NQQ1</v>
      </c>
      <c r="L4105">
        <f t="shared" si="1164"/>
        <v>115</v>
      </c>
      <c r="M4105">
        <f t="shared" si="1165"/>
        <v>4</v>
      </c>
      <c r="N4105">
        <f t="shared" si="1166"/>
        <v>0</v>
      </c>
      <c r="O4105">
        <f t="shared" si="1167"/>
        <v>0</v>
      </c>
      <c r="P4105" s="52" t="str">
        <f t="shared" si="1168"/>
        <v>BOOKING.COM</v>
      </c>
      <c r="Q4105" s="52" t="str">
        <f t="shared" si="1169"/>
        <v>*JBS HOTELS</v>
      </c>
      <c r="R4105" s="52" t="str">
        <f t="shared" si="1170"/>
        <v>TOERKOOP REISBURO DE VEER</v>
      </c>
    </row>
    <row r="4106" spans="1:18" ht="15" customHeight="1">
      <c r="A4106" t="str">
        <f t="shared" si="1153"/>
        <v>JAPANWALA, SAAID</v>
      </c>
      <c r="B4106" t="str">
        <f t="shared" si="1154"/>
        <v>806-173018</v>
      </c>
      <c r="C4106">
        <f t="shared" si="1155"/>
        <v>93155045</v>
      </c>
      <c r="D4106" t="str">
        <f t="shared" si="1156"/>
        <v>Checked Out</v>
      </c>
      <c r="E4106" t="str">
        <f t="shared" si="1157"/>
        <v>CRS</v>
      </c>
      <c r="F4106" t="str">
        <f t="shared" si="1158"/>
        <v>RACK</v>
      </c>
      <c r="G4106" t="str">
        <f t="shared" si="1159"/>
        <v>SBK</v>
      </c>
      <c r="H4106">
        <f t="shared" si="1160"/>
        <v>105</v>
      </c>
      <c r="I4106">
        <f t="shared" si="1161"/>
        <v>42591</v>
      </c>
      <c r="J4106">
        <f t="shared" si="1162"/>
        <v>42595</v>
      </c>
      <c r="K4106" t="str">
        <f t="shared" si="1163"/>
        <v>NQQ1</v>
      </c>
      <c r="L4106">
        <f t="shared" si="1164"/>
        <v>115</v>
      </c>
      <c r="M4106">
        <f t="shared" si="1165"/>
        <v>4</v>
      </c>
      <c r="N4106">
        <f t="shared" si="1166"/>
        <v>0</v>
      </c>
      <c r="O4106">
        <f t="shared" si="1167"/>
        <v>0</v>
      </c>
      <c r="P4106" s="52" t="str">
        <f t="shared" si="1168"/>
        <v>BOOKING.COM</v>
      </c>
      <c r="Q4106" s="52" t="str">
        <f t="shared" si="1169"/>
        <v>*JBS HOTELS</v>
      </c>
      <c r="R4106" s="52" t="str">
        <f t="shared" si="1170"/>
        <v>TOERKOOP REISBURO DE VEER</v>
      </c>
    </row>
    <row r="4107" spans="1:18" ht="15" customHeight="1">
      <c r="A4107" t="str">
        <f t="shared" si="1153"/>
        <v>JAPANWALA, SAAID</v>
      </c>
      <c r="B4107" t="str">
        <f t="shared" si="1154"/>
        <v>806-173018</v>
      </c>
      <c r="C4107">
        <f t="shared" si="1155"/>
        <v>93155045</v>
      </c>
      <c r="D4107" t="str">
        <f t="shared" si="1156"/>
        <v>Checked Out</v>
      </c>
      <c r="E4107" t="str">
        <f t="shared" si="1157"/>
        <v>CRS</v>
      </c>
      <c r="F4107" t="str">
        <f t="shared" si="1158"/>
        <v>RACK</v>
      </c>
      <c r="G4107" t="str">
        <f t="shared" si="1159"/>
        <v>SBK</v>
      </c>
      <c r="H4107">
        <f t="shared" si="1160"/>
        <v>105</v>
      </c>
      <c r="I4107">
        <f t="shared" si="1161"/>
        <v>42591</v>
      </c>
      <c r="J4107">
        <f t="shared" si="1162"/>
        <v>42595</v>
      </c>
      <c r="K4107" t="str">
        <f t="shared" si="1163"/>
        <v>NQQ1</v>
      </c>
      <c r="L4107">
        <f t="shared" si="1164"/>
        <v>115</v>
      </c>
      <c r="M4107">
        <f t="shared" si="1165"/>
        <v>4</v>
      </c>
      <c r="N4107">
        <f t="shared" si="1166"/>
        <v>0</v>
      </c>
      <c r="O4107">
        <f t="shared" si="1167"/>
        <v>0</v>
      </c>
      <c r="P4107" s="52" t="str">
        <f t="shared" si="1168"/>
        <v>BOOKING.COM</v>
      </c>
      <c r="Q4107" s="52" t="str">
        <f t="shared" si="1169"/>
        <v>*JBS HOTELS</v>
      </c>
      <c r="R4107" s="52" t="str">
        <f t="shared" si="1170"/>
        <v>TOERKOOP REISBURO DE VEER</v>
      </c>
    </row>
    <row r="4108" spans="1:18" ht="15" customHeight="1">
      <c r="A4108" t="str">
        <f t="shared" si="1153"/>
        <v>JAPANWALA, SAAID</v>
      </c>
      <c r="B4108" t="str">
        <f t="shared" si="1154"/>
        <v>806-173018</v>
      </c>
      <c r="C4108">
        <f t="shared" si="1155"/>
        <v>93155045</v>
      </c>
      <c r="D4108" t="str">
        <f t="shared" si="1156"/>
        <v>Checked Out</v>
      </c>
      <c r="E4108" t="str">
        <f t="shared" si="1157"/>
        <v>CRS</v>
      </c>
      <c r="F4108" t="str">
        <f t="shared" si="1158"/>
        <v>RACK</v>
      </c>
      <c r="G4108" t="str">
        <f t="shared" si="1159"/>
        <v>SBK</v>
      </c>
      <c r="H4108">
        <f t="shared" si="1160"/>
        <v>105</v>
      </c>
      <c r="I4108">
        <f t="shared" si="1161"/>
        <v>42591</v>
      </c>
      <c r="J4108">
        <f t="shared" si="1162"/>
        <v>42595</v>
      </c>
      <c r="K4108" t="str">
        <f t="shared" si="1163"/>
        <v>NQQ1</v>
      </c>
      <c r="L4108">
        <f t="shared" si="1164"/>
        <v>115</v>
      </c>
      <c r="M4108">
        <f t="shared" si="1165"/>
        <v>4</v>
      </c>
      <c r="N4108">
        <f t="shared" si="1166"/>
        <v>0</v>
      </c>
      <c r="O4108">
        <f t="shared" si="1167"/>
        <v>0</v>
      </c>
      <c r="P4108" s="52" t="str">
        <f t="shared" si="1168"/>
        <v>BOOKING.COM</v>
      </c>
      <c r="Q4108" s="52" t="str">
        <f t="shared" si="1169"/>
        <v>*JBS HOTELS</v>
      </c>
      <c r="R4108" s="52" t="str">
        <f t="shared" si="1170"/>
        <v>TOERKOOP REISBURO DE VEER</v>
      </c>
    </row>
    <row r="4109" spans="1:18" ht="15" customHeight="1">
      <c r="A4109" t="str">
        <f t="shared" si="1153"/>
        <v>JAPANWALA, SAAID</v>
      </c>
      <c r="B4109" t="str">
        <f t="shared" si="1154"/>
        <v>806-173018</v>
      </c>
      <c r="C4109">
        <f t="shared" si="1155"/>
        <v>93155045</v>
      </c>
      <c r="D4109" t="str">
        <f t="shared" si="1156"/>
        <v>Checked Out</v>
      </c>
      <c r="E4109" t="str">
        <f t="shared" si="1157"/>
        <v>CRS</v>
      </c>
      <c r="F4109" t="str">
        <f t="shared" si="1158"/>
        <v>RACK</v>
      </c>
      <c r="G4109" t="str">
        <f t="shared" si="1159"/>
        <v>SBK</v>
      </c>
      <c r="H4109">
        <f t="shared" si="1160"/>
        <v>105</v>
      </c>
      <c r="I4109">
        <f t="shared" si="1161"/>
        <v>42591</v>
      </c>
      <c r="J4109">
        <f t="shared" si="1162"/>
        <v>42595</v>
      </c>
      <c r="K4109" t="str">
        <f t="shared" si="1163"/>
        <v>NQQ1</v>
      </c>
      <c r="L4109">
        <f t="shared" si="1164"/>
        <v>115</v>
      </c>
      <c r="M4109">
        <f t="shared" si="1165"/>
        <v>4</v>
      </c>
      <c r="N4109">
        <f t="shared" si="1166"/>
        <v>0</v>
      </c>
      <c r="O4109">
        <f t="shared" si="1167"/>
        <v>0</v>
      </c>
      <c r="P4109" s="52" t="str">
        <f t="shared" si="1168"/>
        <v>BOOKING.COM</v>
      </c>
      <c r="Q4109" s="52" t="str">
        <f t="shared" si="1169"/>
        <v>*JBS HOTELS</v>
      </c>
      <c r="R4109" s="52" t="str">
        <f t="shared" si="1170"/>
        <v>TOERKOOP REISBURO DE VEER</v>
      </c>
    </row>
    <row r="4110" spans="1:18" ht="15" customHeight="1">
      <c r="A4110" t="str">
        <f t="shared" si="1153"/>
        <v>JAPANWALA, SAAID</v>
      </c>
      <c r="B4110" t="str">
        <f t="shared" si="1154"/>
        <v>806-173018</v>
      </c>
      <c r="C4110">
        <f t="shared" si="1155"/>
        <v>93155045</v>
      </c>
      <c r="D4110" t="str">
        <f t="shared" si="1156"/>
        <v>Checked Out</v>
      </c>
      <c r="E4110" t="str">
        <f t="shared" si="1157"/>
        <v>CRS</v>
      </c>
      <c r="F4110" t="str">
        <f t="shared" si="1158"/>
        <v>RACK</v>
      </c>
      <c r="G4110" t="str">
        <f t="shared" si="1159"/>
        <v>SBK</v>
      </c>
      <c r="H4110">
        <f t="shared" si="1160"/>
        <v>105</v>
      </c>
      <c r="I4110">
        <f t="shared" si="1161"/>
        <v>42591</v>
      </c>
      <c r="J4110">
        <f t="shared" si="1162"/>
        <v>42595</v>
      </c>
      <c r="K4110" t="str">
        <f t="shared" si="1163"/>
        <v>NQQ1</v>
      </c>
      <c r="L4110">
        <f t="shared" si="1164"/>
        <v>115</v>
      </c>
      <c r="M4110">
        <f t="shared" si="1165"/>
        <v>4</v>
      </c>
      <c r="N4110">
        <f t="shared" si="1166"/>
        <v>0</v>
      </c>
      <c r="O4110">
        <f t="shared" si="1167"/>
        <v>0</v>
      </c>
      <c r="P4110" s="52" t="str">
        <f t="shared" si="1168"/>
        <v>BOOKING.COM</v>
      </c>
      <c r="Q4110" s="52" t="str">
        <f t="shared" si="1169"/>
        <v>*JBS HOTELS</v>
      </c>
      <c r="R4110" s="52" t="str">
        <f t="shared" si="1170"/>
        <v>TOERKOOP REISBURO DE VEER</v>
      </c>
    </row>
    <row r="4111" spans="1:18" ht="15" customHeight="1">
      <c r="A4111" t="str">
        <f t="shared" si="1153"/>
        <v>JAPANWALA, SAAID</v>
      </c>
      <c r="B4111" t="str">
        <f t="shared" si="1154"/>
        <v>806-173018</v>
      </c>
      <c r="C4111">
        <f t="shared" si="1155"/>
        <v>93155045</v>
      </c>
      <c r="D4111" t="str">
        <f t="shared" si="1156"/>
        <v>Checked Out</v>
      </c>
      <c r="E4111" t="str">
        <f t="shared" si="1157"/>
        <v>CRS</v>
      </c>
      <c r="F4111" t="str">
        <f t="shared" si="1158"/>
        <v>RACK</v>
      </c>
      <c r="G4111" t="str">
        <f t="shared" si="1159"/>
        <v>SBK</v>
      </c>
      <c r="H4111">
        <f t="shared" si="1160"/>
        <v>105</v>
      </c>
      <c r="I4111">
        <f t="shared" si="1161"/>
        <v>42591</v>
      </c>
      <c r="J4111">
        <f t="shared" si="1162"/>
        <v>42595</v>
      </c>
      <c r="K4111" t="str">
        <f t="shared" si="1163"/>
        <v>NQQ1</v>
      </c>
      <c r="L4111">
        <f t="shared" si="1164"/>
        <v>115</v>
      </c>
      <c r="M4111">
        <f t="shared" si="1165"/>
        <v>4</v>
      </c>
      <c r="N4111">
        <f t="shared" si="1166"/>
        <v>0</v>
      </c>
      <c r="O4111">
        <f t="shared" si="1167"/>
        <v>0</v>
      </c>
      <c r="P4111" s="52" t="str">
        <f t="shared" si="1168"/>
        <v>BOOKING.COM</v>
      </c>
      <c r="Q4111" s="52" t="str">
        <f t="shared" si="1169"/>
        <v>*JBS HOTELS</v>
      </c>
      <c r="R4111" s="52" t="str">
        <f t="shared" si="1170"/>
        <v>TOERKOOP REISBURO DE VEER</v>
      </c>
    </row>
    <row r="4112" spans="1:18" ht="15" customHeight="1">
      <c r="A4112" t="str">
        <f t="shared" si="1153"/>
        <v>JAPANWALA, SAAID</v>
      </c>
      <c r="B4112" t="str">
        <f t="shared" si="1154"/>
        <v>806-173018</v>
      </c>
      <c r="C4112">
        <f t="shared" si="1155"/>
        <v>93155045</v>
      </c>
      <c r="D4112" t="str">
        <f t="shared" si="1156"/>
        <v>Checked Out</v>
      </c>
      <c r="E4112" t="str">
        <f t="shared" si="1157"/>
        <v>CRS</v>
      </c>
      <c r="F4112" t="str">
        <f t="shared" si="1158"/>
        <v>RACK</v>
      </c>
      <c r="G4112" t="str">
        <f t="shared" si="1159"/>
        <v>SBK</v>
      </c>
      <c r="H4112">
        <f t="shared" si="1160"/>
        <v>105</v>
      </c>
      <c r="I4112">
        <f t="shared" si="1161"/>
        <v>42591</v>
      </c>
      <c r="J4112">
        <f t="shared" si="1162"/>
        <v>42595</v>
      </c>
      <c r="K4112" t="str">
        <f t="shared" si="1163"/>
        <v>NQQ1</v>
      </c>
      <c r="L4112">
        <f t="shared" si="1164"/>
        <v>115</v>
      </c>
      <c r="M4112">
        <f t="shared" si="1165"/>
        <v>4</v>
      </c>
      <c r="N4112">
        <f t="shared" si="1166"/>
        <v>0</v>
      </c>
      <c r="O4112">
        <f t="shared" si="1167"/>
        <v>0</v>
      </c>
      <c r="P4112" s="52" t="str">
        <f t="shared" si="1168"/>
        <v>BOOKING.COM</v>
      </c>
      <c r="Q4112" s="52" t="str">
        <f t="shared" si="1169"/>
        <v>*JBS HOTELS</v>
      </c>
      <c r="R4112" s="52" t="str">
        <f t="shared" si="1170"/>
        <v>TOERKOOP REISBURO DE VEER</v>
      </c>
    </row>
    <row r="4113" spans="1:18" ht="15" customHeight="1">
      <c r="A4113" t="str">
        <f t="shared" si="1153"/>
        <v>JAPANWALA, SAAID</v>
      </c>
      <c r="B4113" t="str">
        <f t="shared" si="1154"/>
        <v>806-173018</v>
      </c>
      <c r="C4113">
        <f t="shared" si="1155"/>
        <v>93155045</v>
      </c>
      <c r="D4113" t="str">
        <f t="shared" si="1156"/>
        <v>Checked Out</v>
      </c>
      <c r="E4113" t="str">
        <f t="shared" si="1157"/>
        <v>CRS</v>
      </c>
      <c r="F4113" t="str">
        <f t="shared" si="1158"/>
        <v>RACK</v>
      </c>
      <c r="G4113" t="str">
        <f t="shared" si="1159"/>
        <v>SBK</v>
      </c>
      <c r="H4113">
        <f t="shared" si="1160"/>
        <v>105</v>
      </c>
      <c r="I4113">
        <f t="shared" si="1161"/>
        <v>42591</v>
      </c>
      <c r="J4113">
        <f t="shared" si="1162"/>
        <v>42595</v>
      </c>
      <c r="K4113" t="str">
        <f t="shared" si="1163"/>
        <v>NQQ1</v>
      </c>
      <c r="L4113">
        <f t="shared" si="1164"/>
        <v>115</v>
      </c>
      <c r="M4113">
        <f t="shared" si="1165"/>
        <v>4</v>
      </c>
      <c r="N4113">
        <f t="shared" si="1166"/>
        <v>0</v>
      </c>
      <c r="O4113">
        <f t="shared" si="1167"/>
        <v>0</v>
      </c>
      <c r="P4113" s="52" t="str">
        <f t="shared" si="1168"/>
        <v>BOOKING.COM</v>
      </c>
      <c r="Q4113" s="52" t="str">
        <f t="shared" si="1169"/>
        <v>*JBS HOTELS</v>
      </c>
      <c r="R4113" s="52" t="str">
        <f t="shared" si="1170"/>
        <v>TOERKOOP REISBURO DE VEER</v>
      </c>
    </row>
    <row r="4114" spans="1:18" ht="15" customHeight="1">
      <c r="A4114" t="str">
        <f t="shared" si="1153"/>
        <v>JAPANWALA, SAAID</v>
      </c>
      <c r="B4114" t="str">
        <f t="shared" si="1154"/>
        <v>806-173018</v>
      </c>
      <c r="C4114">
        <f t="shared" si="1155"/>
        <v>93155045</v>
      </c>
      <c r="D4114" t="str">
        <f t="shared" si="1156"/>
        <v>Checked Out</v>
      </c>
      <c r="E4114" t="str">
        <f t="shared" si="1157"/>
        <v>CRS</v>
      </c>
      <c r="F4114" t="str">
        <f t="shared" si="1158"/>
        <v>RACK</v>
      </c>
      <c r="G4114" t="str">
        <f t="shared" si="1159"/>
        <v>SBK</v>
      </c>
      <c r="H4114">
        <f t="shared" si="1160"/>
        <v>105</v>
      </c>
      <c r="I4114">
        <f t="shared" si="1161"/>
        <v>42591</v>
      </c>
      <c r="J4114">
        <f t="shared" si="1162"/>
        <v>42595</v>
      </c>
      <c r="K4114" t="str">
        <f t="shared" si="1163"/>
        <v>NQQ1</v>
      </c>
      <c r="L4114">
        <f t="shared" si="1164"/>
        <v>115</v>
      </c>
      <c r="M4114">
        <f t="shared" si="1165"/>
        <v>4</v>
      </c>
      <c r="N4114">
        <f t="shared" si="1166"/>
        <v>0</v>
      </c>
      <c r="O4114">
        <f t="shared" si="1167"/>
        <v>0</v>
      </c>
      <c r="P4114" s="52" t="str">
        <f t="shared" si="1168"/>
        <v>BOOKING.COM</v>
      </c>
      <c r="Q4114" s="52" t="str">
        <f t="shared" si="1169"/>
        <v>*JBS HOTELS</v>
      </c>
      <c r="R4114" s="52" t="str">
        <f t="shared" si="1170"/>
        <v>TOERKOOP REISBURO DE VEER</v>
      </c>
    </row>
    <row r="4115" spans="1:18" ht="15" customHeight="1">
      <c r="A4115" t="str">
        <f t="shared" si="1153"/>
        <v>JAPANWALA, SAAID</v>
      </c>
      <c r="B4115" t="str">
        <f t="shared" si="1154"/>
        <v>806-173018</v>
      </c>
      <c r="C4115">
        <f t="shared" si="1155"/>
        <v>93155045</v>
      </c>
      <c r="D4115" t="str">
        <f t="shared" si="1156"/>
        <v>Checked Out</v>
      </c>
      <c r="E4115" t="str">
        <f t="shared" si="1157"/>
        <v>CRS</v>
      </c>
      <c r="F4115" t="str">
        <f t="shared" si="1158"/>
        <v>RACK</v>
      </c>
      <c r="G4115" t="str">
        <f t="shared" si="1159"/>
        <v>SBK</v>
      </c>
      <c r="H4115">
        <f t="shared" si="1160"/>
        <v>105</v>
      </c>
      <c r="I4115">
        <f t="shared" si="1161"/>
        <v>42591</v>
      </c>
      <c r="J4115">
        <f t="shared" si="1162"/>
        <v>42595</v>
      </c>
      <c r="K4115" t="str">
        <f t="shared" si="1163"/>
        <v>NQQ1</v>
      </c>
      <c r="L4115">
        <f t="shared" si="1164"/>
        <v>115</v>
      </c>
      <c r="M4115">
        <f t="shared" si="1165"/>
        <v>4</v>
      </c>
      <c r="N4115">
        <f t="shared" si="1166"/>
        <v>0</v>
      </c>
      <c r="O4115">
        <f t="shared" si="1167"/>
        <v>0</v>
      </c>
      <c r="P4115" s="52" t="str">
        <f t="shared" si="1168"/>
        <v>BOOKING.COM</v>
      </c>
      <c r="Q4115" s="52" t="str">
        <f t="shared" si="1169"/>
        <v>*JBS HOTELS</v>
      </c>
      <c r="R4115" s="52" t="str">
        <f t="shared" si="1170"/>
        <v>TOERKOOP REISBURO DE VEER</v>
      </c>
    </row>
    <row r="4116" spans="1:18" ht="15" customHeight="1">
      <c r="A4116" t="str">
        <f t="shared" si="1153"/>
        <v>JAPANWALA, SAAID</v>
      </c>
      <c r="B4116" t="str">
        <f t="shared" si="1154"/>
        <v>806-173018</v>
      </c>
      <c r="C4116">
        <f t="shared" si="1155"/>
        <v>93155045</v>
      </c>
      <c r="D4116" t="str">
        <f t="shared" si="1156"/>
        <v>Checked Out</v>
      </c>
      <c r="E4116" t="str">
        <f t="shared" si="1157"/>
        <v>CRS</v>
      </c>
      <c r="F4116" t="str">
        <f t="shared" si="1158"/>
        <v>RACK</v>
      </c>
      <c r="G4116" t="str">
        <f t="shared" si="1159"/>
        <v>SBK</v>
      </c>
      <c r="H4116">
        <f t="shared" si="1160"/>
        <v>105</v>
      </c>
      <c r="I4116">
        <f t="shared" si="1161"/>
        <v>42591</v>
      </c>
      <c r="J4116">
        <f t="shared" si="1162"/>
        <v>42595</v>
      </c>
      <c r="K4116" t="str">
        <f t="shared" si="1163"/>
        <v>NQQ1</v>
      </c>
      <c r="L4116">
        <f t="shared" si="1164"/>
        <v>115</v>
      </c>
      <c r="M4116">
        <f t="shared" si="1165"/>
        <v>4</v>
      </c>
      <c r="N4116">
        <f t="shared" si="1166"/>
        <v>0</v>
      </c>
      <c r="O4116">
        <f t="shared" si="1167"/>
        <v>0</v>
      </c>
      <c r="P4116" s="52" t="str">
        <f t="shared" si="1168"/>
        <v>BOOKING.COM</v>
      </c>
      <c r="Q4116" s="52" t="str">
        <f t="shared" si="1169"/>
        <v>*JBS HOTELS</v>
      </c>
      <c r="R4116" s="52" t="str">
        <f t="shared" si="1170"/>
        <v>TOERKOOP REISBURO DE VEER</v>
      </c>
    </row>
    <row r="4117" spans="1:18" ht="15" customHeight="1">
      <c r="A4117" t="str">
        <f t="shared" si="1153"/>
        <v>JAPANWALA, SAAID</v>
      </c>
      <c r="B4117" t="str">
        <f t="shared" si="1154"/>
        <v>806-173018</v>
      </c>
      <c r="C4117">
        <f t="shared" si="1155"/>
        <v>93155045</v>
      </c>
      <c r="D4117" t="str">
        <f t="shared" si="1156"/>
        <v>Checked Out</v>
      </c>
      <c r="E4117" t="str">
        <f t="shared" si="1157"/>
        <v>CRS</v>
      </c>
      <c r="F4117" t="str">
        <f t="shared" si="1158"/>
        <v>RACK</v>
      </c>
      <c r="G4117" t="str">
        <f t="shared" si="1159"/>
        <v>SBK</v>
      </c>
      <c r="H4117">
        <f t="shared" si="1160"/>
        <v>105</v>
      </c>
      <c r="I4117">
        <f t="shared" si="1161"/>
        <v>42591</v>
      </c>
      <c r="J4117">
        <f t="shared" si="1162"/>
        <v>42595</v>
      </c>
      <c r="K4117" t="str">
        <f t="shared" si="1163"/>
        <v>NQQ1</v>
      </c>
      <c r="L4117">
        <f t="shared" si="1164"/>
        <v>115</v>
      </c>
      <c r="M4117">
        <f t="shared" si="1165"/>
        <v>4</v>
      </c>
      <c r="N4117">
        <f t="shared" si="1166"/>
        <v>0</v>
      </c>
      <c r="O4117">
        <f t="shared" si="1167"/>
        <v>0</v>
      </c>
      <c r="P4117" s="52" t="str">
        <f t="shared" si="1168"/>
        <v>BOOKING.COM</v>
      </c>
      <c r="Q4117" s="52" t="str">
        <f t="shared" si="1169"/>
        <v>*JBS HOTELS</v>
      </c>
      <c r="R4117" s="52" t="str">
        <f t="shared" si="1170"/>
        <v>TOERKOOP REISBURO DE VEER</v>
      </c>
    </row>
    <row r="4118" spans="1:18" ht="15" customHeight="1">
      <c r="A4118" t="str">
        <f t="shared" si="1153"/>
        <v>JAPANWALA, SAAID</v>
      </c>
      <c r="B4118" t="str">
        <f t="shared" si="1154"/>
        <v>806-173018</v>
      </c>
      <c r="C4118">
        <f t="shared" si="1155"/>
        <v>93155045</v>
      </c>
      <c r="D4118" t="str">
        <f t="shared" si="1156"/>
        <v>Checked Out</v>
      </c>
      <c r="E4118" t="str">
        <f t="shared" si="1157"/>
        <v>CRS</v>
      </c>
      <c r="F4118" t="str">
        <f t="shared" si="1158"/>
        <v>RACK</v>
      </c>
      <c r="G4118" t="str">
        <f t="shared" si="1159"/>
        <v>SBK</v>
      </c>
      <c r="H4118">
        <f t="shared" si="1160"/>
        <v>105</v>
      </c>
      <c r="I4118">
        <f t="shared" si="1161"/>
        <v>42591</v>
      </c>
      <c r="J4118">
        <f t="shared" si="1162"/>
        <v>42595</v>
      </c>
      <c r="K4118" t="str">
        <f t="shared" si="1163"/>
        <v>NQQ1</v>
      </c>
      <c r="L4118">
        <f t="shared" si="1164"/>
        <v>115</v>
      </c>
      <c r="M4118">
        <f t="shared" si="1165"/>
        <v>4</v>
      </c>
      <c r="N4118">
        <f t="shared" si="1166"/>
        <v>0</v>
      </c>
      <c r="O4118">
        <f t="shared" si="1167"/>
        <v>0</v>
      </c>
      <c r="P4118" s="52" t="str">
        <f t="shared" si="1168"/>
        <v>BOOKING.COM</v>
      </c>
      <c r="Q4118" s="52" t="str">
        <f t="shared" si="1169"/>
        <v>*JBS HOTELS</v>
      </c>
      <c r="R4118" s="52" t="str">
        <f t="shared" si="1170"/>
        <v>TOERKOOP REISBURO DE VEER</v>
      </c>
    </row>
    <row r="4119" spans="1:18" ht="15" customHeight="1">
      <c r="A4119" t="str">
        <f t="shared" si="1153"/>
        <v>JAPANWALA, SAAID</v>
      </c>
      <c r="B4119" t="str">
        <f t="shared" si="1154"/>
        <v>806-173018</v>
      </c>
      <c r="C4119">
        <f t="shared" si="1155"/>
        <v>93155045</v>
      </c>
      <c r="D4119" t="str">
        <f t="shared" si="1156"/>
        <v>Checked Out</v>
      </c>
      <c r="E4119" t="str">
        <f t="shared" si="1157"/>
        <v>CRS</v>
      </c>
      <c r="F4119" t="str">
        <f t="shared" si="1158"/>
        <v>RACK</v>
      </c>
      <c r="G4119" t="str">
        <f t="shared" si="1159"/>
        <v>SBK</v>
      </c>
      <c r="H4119">
        <f t="shared" si="1160"/>
        <v>105</v>
      </c>
      <c r="I4119">
        <f t="shared" si="1161"/>
        <v>42591</v>
      </c>
      <c r="J4119">
        <f t="shared" si="1162"/>
        <v>42595</v>
      </c>
      <c r="K4119" t="str">
        <f t="shared" si="1163"/>
        <v>NQQ1</v>
      </c>
      <c r="L4119">
        <f t="shared" si="1164"/>
        <v>115</v>
      </c>
      <c r="M4119">
        <f t="shared" si="1165"/>
        <v>4</v>
      </c>
      <c r="N4119">
        <f t="shared" si="1166"/>
        <v>0</v>
      </c>
      <c r="O4119">
        <f t="shared" si="1167"/>
        <v>0</v>
      </c>
      <c r="P4119" s="52" t="str">
        <f t="shared" si="1168"/>
        <v>BOOKING.COM</v>
      </c>
      <c r="Q4119" s="52" t="str">
        <f t="shared" si="1169"/>
        <v>*JBS HOTELS</v>
      </c>
      <c r="R4119" s="52" t="str">
        <f t="shared" si="1170"/>
        <v>TOERKOOP REISBURO DE VEER</v>
      </c>
    </row>
    <row r="4120" spans="1:18" ht="15" customHeight="1">
      <c r="A4120" t="str">
        <f t="shared" si="1153"/>
        <v>JAPANWALA, SAAID</v>
      </c>
      <c r="B4120" t="str">
        <f t="shared" si="1154"/>
        <v>806-173018</v>
      </c>
      <c r="C4120">
        <f t="shared" si="1155"/>
        <v>93155045</v>
      </c>
      <c r="D4120" t="str">
        <f t="shared" si="1156"/>
        <v>Checked Out</v>
      </c>
      <c r="E4120" t="str">
        <f t="shared" si="1157"/>
        <v>CRS</v>
      </c>
      <c r="F4120" t="str">
        <f t="shared" si="1158"/>
        <v>RACK</v>
      </c>
      <c r="G4120" t="str">
        <f t="shared" si="1159"/>
        <v>SBK</v>
      </c>
      <c r="H4120">
        <f t="shared" si="1160"/>
        <v>105</v>
      </c>
      <c r="I4120">
        <f t="shared" si="1161"/>
        <v>42591</v>
      </c>
      <c r="J4120">
        <f t="shared" si="1162"/>
        <v>42595</v>
      </c>
      <c r="K4120" t="str">
        <f t="shared" si="1163"/>
        <v>NQQ1</v>
      </c>
      <c r="L4120">
        <f t="shared" si="1164"/>
        <v>115</v>
      </c>
      <c r="M4120">
        <f t="shared" si="1165"/>
        <v>4</v>
      </c>
      <c r="N4120">
        <f t="shared" si="1166"/>
        <v>0</v>
      </c>
      <c r="O4120">
        <f t="shared" si="1167"/>
        <v>0</v>
      </c>
      <c r="P4120" s="52" t="str">
        <f t="shared" si="1168"/>
        <v>BOOKING.COM</v>
      </c>
      <c r="Q4120" s="52" t="str">
        <f t="shared" si="1169"/>
        <v>*JBS HOTELS</v>
      </c>
      <c r="R4120" s="52" t="str">
        <f t="shared" si="1170"/>
        <v>TOERKOOP REISBURO DE VEER</v>
      </c>
    </row>
    <row r="4121" spans="1:18" ht="15" customHeight="1">
      <c r="A4121" t="str">
        <f t="shared" si="1153"/>
        <v>JAPANWALA, SAAID</v>
      </c>
      <c r="B4121" t="str">
        <f t="shared" si="1154"/>
        <v>806-173018</v>
      </c>
      <c r="C4121">
        <f t="shared" si="1155"/>
        <v>93155045</v>
      </c>
      <c r="D4121" t="str">
        <f t="shared" si="1156"/>
        <v>Checked Out</v>
      </c>
      <c r="E4121" t="str">
        <f t="shared" si="1157"/>
        <v>CRS</v>
      </c>
      <c r="F4121" t="str">
        <f t="shared" si="1158"/>
        <v>RACK</v>
      </c>
      <c r="G4121" t="str">
        <f t="shared" si="1159"/>
        <v>SBK</v>
      </c>
      <c r="H4121">
        <f t="shared" si="1160"/>
        <v>105</v>
      </c>
      <c r="I4121">
        <f t="shared" si="1161"/>
        <v>42591</v>
      </c>
      <c r="J4121">
        <f t="shared" si="1162"/>
        <v>42595</v>
      </c>
      <c r="K4121" t="str">
        <f t="shared" si="1163"/>
        <v>NQQ1</v>
      </c>
      <c r="L4121">
        <f t="shared" si="1164"/>
        <v>115</v>
      </c>
      <c r="M4121">
        <f t="shared" si="1165"/>
        <v>4</v>
      </c>
      <c r="N4121">
        <f t="shared" si="1166"/>
        <v>0</v>
      </c>
      <c r="O4121">
        <f t="shared" si="1167"/>
        <v>0</v>
      </c>
      <c r="P4121" s="52" t="str">
        <f t="shared" si="1168"/>
        <v>BOOKING.COM</v>
      </c>
      <c r="Q4121" s="52" t="str">
        <f t="shared" si="1169"/>
        <v>*JBS HOTELS</v>
      </c>
      <c r="R4121" s="52" t="str">
        <f t="shared" si="1170"/>
        <v>TOERKOOP REISBURO DE VEER</v>
      </c>
    </row>
    <row r="4122" spans="1:18" ht="15" customHeight="1">
      <c r="A4122" t="str">
        <f t="shared" si="1153"/>
        <v>JAPANWALA, SAAID</v>
      </c>
      <c r="B4122" t="str">
        <f t="shared" si="1154"/>
        <v>806-173018</v>
      </c>
      <c r="C4122">
        <f t="shared" si="1155"/>
        <v>93155045</v>
      </c>
      <c r="D4122" t="str">
        <f t="shared" si="1156"/>
        <v>Checked Out</v>
      </c>
      <c r="E4122" t="str">
        <f t="shared" si="1157"/>
        <v>CRS</v>
      </c>
      <c r="F4122" t="str">
        <f t="shared" si="1158"/>
        <v>RACK</v>
      </c>
      <c r="G4122" t="str">
        <f t="shared" si="1159"/>
        <v>SBK</v>
      </c>
      <c r="H4122">
        <f t="shared" si="1160"/>
        <v>105</v>
      </c>
      <c r="I4122">
        <f t="shared" si="1161"/>
        <v>42591</v>
      </c>
      <c r="J4122">
        <f t="shared" si="1162"/>
        <v>42595</v>
      </c>
      <c r="K4122" t="str">
        <f t="shared" si="1163"/>
        <v>NQQ1</v>
      </c>
      <c r="L4122">
        <f t="shared" si="1164"/>
        <v>115</v>
      </c>
      <c r="M4122">
        <f t="shared" si="1165"/>
        <v>4</v>
      </c>
      <c r="N4122">
        <f t="shared" si="1166"/>
        <v>0</v>
      </c>
      <c r="O4122">
        <f t="shared" si="1167"/>
        <v>0</v>
      </c>
      <c r="P4122" s="52" t="str">
        <f t="shared" si="1168"/>
        <v>BOOKING.COM</v>
      </c>
      <c r="Q4122" s="52" t="str">
        <f t="shared" si="1169"/>
        <v>*JBS HOTELS</v>
      </c>
      <c r="R4122" s="52" t="str">
        <f t="shared" si="1170"/>
        <v>TOERKOOP REISBURO DE VEER</v>
      </c>
    </row>
    <row r="4123" spans="1:18" ht="15" customHeight="1">
      <c r="A4123" t="str">
        <f t="shared" si="1153"/>
        <v>JAPANWALA, SAAID</v>
      </c>
      <c r="B4123" t="str">
        <f t="shared" si="1154"/>
        <v>806-173018</v>
      </c>
      <c r="C4123">
        <f t="shared" si="1155"/>
        <v>93155045</v>
      </c>
      <c r="D4123" t="str">
        <f t="shared" si="1156"/>
        <v>Checked Out</v>
      </c>
      <c r="E4123" t="str">
        <f t="shared" si="1157"/>
        <v>CRS</v>
      </c>
      <c r="F4123" t="str">
        <f t="shared" si="1158"/>
        <v>RACK</v>
      </c>
      <c r="G4123" t="str">
        <f t="shared" si="1159"/>
        <v>SBK</v>
      </c>
      <c r="H4123">
        <f t="shared" si="1160"/>
        <v>105</v>
      </c>
      <c r="I4123">
        <f t="shared" si="1161"/>
        <v>42591</v>
      </c>
      <c r="J4123">
        <f t="shared" si="1162"/>
        <v>42595</v>
      </c>
      <c r="K4123" t="str">
        <f t="shared" si="1163"/>
        <v>NQQ1</v>
      </c>
      <c r="L4123">
        <f t="shared" si="1164"/>
        <v>115</v>
      </c>
      <c r="M4123">
        <f t="shared" si="1165"/>
        <v>4</v>
      </c>
      <c r="N4123">
        <f t="shared" si="1166"/>
        <v>0</v>
      </c>
      <c r="O4123">
        <f t="shared" si="1167"/>
        <v>0</v>
      </c>
      <c r="P4123" s="52" t="str">
        <f t="shared" si="1168"/>
        <v>BOOKING.COM</v>
      </c>
      <c r="Q4123" s="52" t="str">
        <f t="shared" si="1169"/>
        <v>*JBS HOTELS</v>
      </c>
      <c r="R4123" s="52" t="str">
        <f t="shared" si="1170"/>
        <v>TOERKOOP REISBURO DE VEER</v>
      </c>
    </row>
    <row r="4124" spans="1:18" ht="15" customHeight="1">
      <c r="A4124" t="str">
        <f t="shared" si="1153"/>
        <v>JAPANWALA, SAAID</v>
      </c>
      <c r="B4124" t="str">
        <f t="shared" si="1154"/>
        <v>806-173018</v>
      </c>
      <c r="C4124">
        <f t="shared" si="1155"/>
        <v>93155045</v>
      </c>
      <c r="D4124" t="str">
        <f t="shared" si="1156"/>
        <v>Checked Out</v>
      </c>
      <c r="E4124" t="str">
        <f t="shared" si="1157"/>
        <v>CRS</v>
      </c>
      <c r="F4124" t="str">
        <f t="shared" si="1158"/>
        <v>RACK</v>
      </c>
      <c r="G4124" t="str">
        <f t="shared" si="1159"/>
        <v>SBK</v>
      </c>
      <c r="H4124">
        <f t="shared" si="1160"/>
        <v>105</v>
      </c>
      <c r="I4124">
        <f t="shared" si="1161"/>
        <v>42591</v>
      </c>
      <c r="J4124">
        <f t="shared" si="1162"/>
        <v>42595</v>
      </c>
      <c r="K4124" t="str">
        <f t="shared" si="1163"/>
        <v>NQQ1</v>
      </c>
      <c r="L4124">
        <f t="shared" si="1164"/>
        <v>115</v>
      </c>
      <c r="M4124">
        <f t="shared" si="1165"/>
        <v>4</v>
      </c>
      <c r="N4124">
        <f t="shared" si="1166"/>
        <v>0</v>
      </c>
      <c r="O4124">
        <f t="shared" si="1167"/>
        <v>0</v>
      </c>
      <c r="P4124" s="52" t="str">
        <f t="shared" si="1168"/>
        <v>BOOKING.COM</v>
      </c>
      <c r="Q4124" s="52" t="str">
        <f t="shared" si="1169"/>
        <v>*JBS HOTELS</v>
      </c>
      <c r="R4124" s="52" t="str">
        <f t="shared" si="1170"/>
        <v>TOERKOOP REISBURO DE VEER</v>
      </c>
    </row>
    <row r="4125" spans="1:18" ht="15" customHeight="1">
      <c r="A4125" t="str">
        <f t="shared" ref="A4125:A4188" si="1171">A4124</f>
        <v>JAPANWALA, SAAID</v>
      </c>
      <c r="B4125" t="str">
        <f t="shared" ref="B4125:B4188" si="1172">B4124</f>
        <v>806-173018</v>
      </c>
      <c r="C4125">
        <f t="shared" ref="C4125:C4188" si="1173">C4124</f>
        <v>93155045</v>
      </c>
      <c r="D4125" t="str">
        <f t="shared" ref="D4125:D4188" si="1174">D4124</f>
        <v>Checked Out</v>
      </c>
      <c r="E4125" t="str">
        <f t="shared" ref="E4125:E4188" si="1175">E4124</f>
        <v>CRS</v>
      </c>
      <c r="F4125" t="str">
        <f t="shared" ref="F4125:F4188" si="1176">F4124</f>
        <v>RACK</v>
      </c>
      <c r="G4125" t="str">
        <f t="shared" ref="G4125:G4188" si="1177">G4124</f>
        <v>SBK</v>
      </c>
      <c r="H4125">
        <f t="shared" ref="H4125:H4188" si="1178">H4124</f>
        <v>105</v>
      </c>
      <c r="I4125">
        <f t="shared" ref="I4125:I4188" si="1179">I4124</f>
        <v>42591</v>
      </c>
      <c r="J4125">
        <f t="shared" ref="J4125:J4188" si="1180">J4124</f>
        <v>42595</v>
      </c>
      <c r="K4125" t="str">
        <f t="shared" ref="K4125:K4188" si="1181">K4124</f>
        <v>NQQ1</v>
      </c>
      <c r="L4125">
        <f t="shared" ref="L4125:L4188" si="1182">L4124</f>
        <v>115</v>
      </c>
      <c r="M4125">
        <f t="shared" ref="M4125:M4188" si="1183">M4124</f>
        <v>4</v>
      </c>
      <c r="N4125">
        <f t="shared" ref="N4125:N4188" si="1184">N4124</f>
        <v>0</v>
      </c>
      <c r="O4125">
        <f t="shared" ref="O4125:O4188" si="1185">O4124</f>
        <v>0</v>
      </c>
      <c r="P4125" s="52" t="str">
        <f t="shared" ref="P4125:P4188" si="1186">P4124</f>
        <v>BOOKING.COM</v>
      </c>
      <c r="Q4125" s="52" t="str">
        <f t="shared" ref="Q4125:Q4188" si="1187">Q4124</f>
        <v>*JBS HOTELS</v>
      </c>
      <c r="R4125" s="52" t="str">
        <f t="shared" ref="R4125:R4188" si="1188">R4124</f>
        <v>TOERKOOP REISBURO DE VEER</v>
      </c>
    </row>
    <row r="4126" spans="1:18" ht="15" customHeight="1">
      <c r="A4126" t="str">
        <f t="shared" si="1171"/>
        <v>JAPANWALA, SAAID</v>
      </c>
      <c r="B4126" t="str">
        <f t="shared" si="1172"/>
        <v>806-173018</v>
      </c>
      <c r="C4126">
        <f t="shared" si="1173"/>
        <v>93155045</v>
      </c>
      <c r="D4126" t="str">
        <f t="shared" si="1174"/>
        <v>Checked Out</v>
      </c>
      <c r="E4126" t="str">
        <f t="shared" si="1175"/>
        <v>CRS</v>
      </c>
      <c r="F4126" t="str">
        <f t="shared" si="1176"/>
        <v>RACK</v>
      </c>
      <c r="G4126" t="str">
        <f t="shared" si="1177"/>
        <v>SBK</v>
      </c>
      <c r="H4126">
        <f t="shared" si="1178"/>
        <v>105</v>
      </c>
      <c r="I4126">
        <f t="shared" si="1179"/>
        <v>42591</v>
      </c>
      <c r="J4126">
        <f t="shared" si="1180"/>
        <v>42595</v>
      </c>
      <c r="K4126" t="str">
        <f t="shared" si="1181"/>
        <v>NQQ1</v>
      </c>
      <c r="L4126">
        <f t="shared" si="1182"/>
        <v>115</v>
      </c>
      <c r="M4126">
        <f t="shared" si="1183"/>
        <v>4</v>
      </c>
      <c r="N4126">
        <f t="shared" si="1184"/>
        <v>0</v>
      </c>
      <c r="O4126">
        <f t="shared" si="1185"/>
        <v>0</v>
      </c>
      <c r="P4126" s="52" t="str">
        <f t="shared" si="1186"/>
        <v>BOOKING.COM</v>
      </c>
      <c r="Q4126" s="52" t="str">
        <f t="shared" si="1187"/>
        <v>*JBS HOTELS</v>
      </c>
      <c r="R4126" s="52" t="str">
        <f t="shared" si="1188"/>
        <v>TOERKOOP REISBURO DE VEER</v>
      </c>
    </row>
    <row r="4127" spans="1:18" ht="15" customHeight="1">
      <c r="A4127" t="str">
        <f t="shared" si="1171"/>
        <v>JAPANWALA, SAAID</v>
      </c>
      <c r="B4127" t="str">
        <f t="shared" si="1172"/>
        <v>806-173018</v>
      </c>
      <c r="C4127">
        <f t="shared" si="1173"/>
        <v>93155045</v>
      </c>
      <c r="D4127" t="str">
        <f t="shared" si="1174"/>
        <v>Checked Out</v>
      </c>
      <c r="E4127" t="str">
        <f t="shared" si="1175"/>
        <v>CRS</v>
      </c>
      <c r="F4127" t="str">
        <f t="shared" si="1176"/>
        <v>RACK</v>
      </c>
      <c r="G4127" t="str">
        <f t="shared" si="1177"/>
        <v>SBK</v>
      </c>
      <c r="H4127">
        <f t="shared" si="1178"/>
        <v>105</v>
      </c>
      <c r="I4127">
        <f t="shared" si="1179"/>
        <v>42591</v>
      </c>
      <c r="J4127">
        <f t="shared" si="1180"/>
        <v>42595</v>
      </c>
      <c r="K4127" t="str">
        <f t="shared" si="1181"/>
        <v>NQQ1</v>
      </c>
      <c r="L4127">
        <f t="shared" si="1182"/>
        <v>115</v>
      </c>
      <c r="M4127">
        <f t="shared" si="1183"/>
        <v>4</v>
      </c>
      <c r="N4127">
        <f t="shared" si="1184"/>
        <v>0</v>
      </c>
      <c r="O4127">
        <f t="shared" si="1185"/>
        <v>0</v>
      </c>
      <c r="P4127" s="52" t="str">
        <f t="shared" si="1186"/>
        <v>BOOKING.COM</v>
      </c>
      <c r="Q4127" s="52" t="str">
        <f t="shared" si="1187"/>
        <v>*JBS HOTELS</v>
      </c>
      <c r="R4127" s="52" t="str">
        <f t="shared" si="1188"/>
        <v>TOERKOOP REISBURO DE VEER</v>
      </c>
    </row>
    <row r="4128" spans="1:18" ht="15" customHeight="1">
      <c r="A4128" t="str">
        <f t="shared" si="1171"/>
        <v>JAPANWALA, SAAID</v>
      </c>
      <c r="B4128" t="str">
        <f t="shared" si="1172"/>
        <v>806-173018</v>
      </c>
      <c r="C4128">
        <f t="shared" si="1173"/>
        <v>93155045</v>
      </c>
      <c r="D4128" t="str">
        <f t="shared" si="1174"/>
        <v>Checked Out</v>
      </c>
      <c r="E4128" t="str">
        <f t="shared" si="1175"/>
        <v>CRS</v>
      </c>
      <c r="F4128" t="str">
        <f t="shared" si="1176"/>
        <v>RACK</v>
      </c>
      <c r="G4128" t="str">
        <f t="shared" si="1177"/>
        <v>SBK</v>
      </c>
      <c r="H4128">
        <f t="shared" si="1178"/>
        <v>105</v>
      </c>
      <c r="I4128">
        <f t="shared" si="1179"/>
        <v>42591</v>
      </c>
      <c r="J4128">
        <f t="shared" si="1180"/>
        <v>42595</v>
      </c>
      <c r="K4128" t="str">
        <f t="shared" si="1181"/>
        <v>NQQ1</v>
      </c>
      <c r="L4128">
        <f t="shared" si="1182"/>
        <v>115</v>
      </c>
      <c r="M4128">
        <f t="shared" si="1183"/>
        <v>4</v>
      </c>
      <c r="N4128">
        <f t="shared" si="1184"/>
        <v>0</v>
      </c>
      <c r="O4128">
        <f t="shared" si="1185"/>
        <v>0</v>
      </c>
      <c r="P4128" s="52" t="str">
        <f t="shared" si="1186"/>
        <v>BOOKING.COM</v>
      </c>
      <c r="Q4128" s="52" t="str">
        <f t="shared" si="1187"/>
        <v>*JBS HOTELS</v>
      </c>
      <c r="R4128" s="52" t="str">
        <f t="shared" si="1188"/>
        <v>TOERKOOP REISBURO DE VEER</v>
      </c>
    </row>
    <row r="4129" spans="1:18" ht="15" customHeight="1">
      <c r="A4129" t="str">
        <f t="shared" si="1171"/>
        <v>JAPANWALA, SAAID</v>
      </c>
      <c r="B4129" t="str">
        <f t="shared" si="1172"/>
        <v>806-173018</v>
      </c>
      <c r="C4129">
        <f t="shared" si="1173"/>
        <v>93155045</v>
      </c>
      <c r="D4129" t="str">
        <f t="shared" si="1174"/>
        <v>Checked Out</v>
      </c>
      <c r="E4129" t="str">
        <f t="shared" si="1175"/>
        <v>CRS</v>
      </c>
      <c r="F4129" t="str">
        <f t="shared" si="1176"/>
        <v>RACK</v>
      </c>
      <c r="G4129" t="str">
        <f t="shared" si="1177"/>
        <v>SBK</v>
      </c>
      <c r="H4129">
        <f t="shared" si="1178"/>
        <v>105</v>
      </c>
      <c r="I4129">
        <f t="shared" si="1179"/>
        <v>42591</v>
      </c>
      <c r="J4129">
        <f t="shared" si="1180"/>
        <v>42595</v>
      </c>
      <c r="K4129" t="str">
        <f t="shared" si="1181"/>
        <v>NQQ1</v>
      </c>
      <c r="L4129">
        <f t="shared" si="1182"/>
        <v>115</v>
      </c>
      <c r="M4129">
        <f t="shared" si="1183"/>
        <v>4</v>
      </c>
      <c r="N4129">
        <f t="shared" si="1184"/>
        <v>0</v>
      </c>
      <c r="O4129">
        <f t="shared" si="1185"/>
        <v>0</v>
      </c>
      <c r="P4129" s="52" t="str">
        <f t="shared" si="1186"/>
        <v>BOOKING.COM</v>
      </c>
      <c r="Q4129" s="52" t="str">
        <f t="shared" si="1187"/>
        <v>*JBS HOTELS</v>
      </c>
      <c r="R4129" s="52" t="str">
        <f t="shared" si="1188"/>
        <v>TOERKOOP REISBURO DE VEER</v>
      </c>
    </row>
    <row r="4130" spans="1:18" ht="15" customHeight="1">
      <c r="A4130" t="str">
        <f t="shared" si="1171"/>
        <v>JAPANWALA, SAAID</v>
      </c>
      <c r="B4130" t="str">
        <f t="shared" si="1172"/>
        <v>806-173018</v>
      </c>
      <c r="C4130">
        <f t="shared" si="1173"/>
        <v>93155045</v>
      </c>
      <c r="D4130" t="str">
        <f t="shared" si="1174"/>
        <v>Checked Out</v>
      </c>
      <c r="E4130" t="str">
        <f t="shared" si="1175"/>
        <v>CRS</v>
      </c>
      <c r="F4130" t="str">
        <f t="shared" si="1176"/>
        <v>RACK</v>
      </c>
      <c r="G4130" t="str">
        <f t="shared" si="1177"/>
        <v>SBK</v>
      </c>
      <c r="H4130">
        <f t="shared" si="1178"/>
        <v>105</v>
      </c>
      <c r="I4130">
        <f t="shared" si="1179"/>
        <v>42591</v>
      </c>
      <c r="J4130">
        <f t="shared" si="1180"/>
        <v>42595</v>
      </c>
      <c r="K4130" t="str">
        <f t="shared" si="1181"/>
        <v>NQQ1</v>
      </c>
      <c r="L4130">
        <f t="shared" si="1182"/>
        <v>115</v>
      </c>
      <c r="M4130">
        <f t="shared" si="1183"/>
        <v>4</v>
      </c>
      <c r="N4130">
        <f t="shared" si="1184"/>
        <v>0</v>
      </c>
      <c r="O4130">
        <f t="shared" si="1185"/>
        <v>0</v>
      </c>
      <c r="P4130" s="52" t="str">
        <f t="shared" si="1186"/>
        <v>BOOKING.COM</v>
      </c>
      <c r="Q4130" s="52" t="str">
        <f t="shared" si="1187"/>
        <v>*JBS HOTELS</v>
      </c>
      <c r="R4130" s="52" t="str">
        <f t="shared" si="1188"/>
        <v>TOERKOOP REISBURO DE VEER</v>
      </c>
    </row>
    <row r="4131" spans="1:18" ht="15" customHeight="1">
      <c r="A4131" t="str">
        <f t="shared" si="1171"/>
        <v>JAPANWALA, SAAID</v>
      </c>
      <c r="B4131" t="str">
        <f t="shared" si="1172"/>
        <v>806-173018</v>
      </c>
      <c r="C4131">
        <f t="shared" si="1173"/>
        <v>93155045</v>
      </c>
      <c r="D4131" t="str">
        <f t="shared" si="1174"/>
        <v>Checked Out</v>
      </c>
      <c r="E4131" t="str">
        <f t="shared" si="1175"/>
        <v>CRS</v>
      </c>
      <c r="F4131" t="str">
        <f t="shared" si="1176"/>
        <v>RACK</v>
      </c>
      <c r="G4131" t="str">
        <f t="shared" si="1177"/>
        <v>SBK</v>
      </c>
      <c r="H4131">
        <f t="shared" si="1178"/>
        <v>105</v>
      </c>
      <c r="I4131">
        <f t="shared" si="1179"/>
        <v>42591</v>
      </c>
      <c r="J4131">
        <f t="shared" si="1180"/>
        <v>42595</v>
      </c>
      <c r="K4131" t="str">
        <f t="shared" si="1181"/>
        <v>NQQ1</v>
      </c>
      <c r="L4131">
        <f t="shared" si="1182"/>
        <v>115</v>
      </c>
      <c r="M4131">
        <f t="shared" si="1183"/>
        <v>4</v>
      </c>
      <c r="N4131">
        <f t="shared" si="1184"/>
        <v>0</v>
      </c>
      <c r="O4131">
        <f t="shared" si="1185"/>
        <v>0</v>
      </c>
      <c r="P4131" s="52" t="str">
        <f t="shared" si="1186"/>
        <v>BOOKING.COM</v>
      </c>
      <c r="Q4131" s="52" t="str">
        <f t="shared" si="1187"/>
        <v>*JBS HOTELS</v>
      </c>
      <c r="R4131" s="52" t="str">
        <f t="shared" si="1188"/>
        <v>TOERKOOP REISBURO DE VEER</v>
      </c>
    </row>
    <row r="4132" spans="1:18" ht="15" customHeight="1">
      <c r="A4132" t="str">
        <f t="shared" si="1171"/>
        <v>JAPANWALA, SAAID</v>
      </c>
      <c r="B4132" t="str">
        <f t="shared" si="1172"/>
        <v>806-173018</v>
      </c>
      <c r="C4132">
        <f t="shared" si="1173"/>
        <v>93155045</v>
      </c>
      <c r="D4132" t="str">
        <f t="shared" si="1174"/>
        <v>Checked Out</v>
      </c>
      <c r="E4132" t="str">
        <f t="shared" si="1175"/>
        <v>CRS</v>
      </c>
      <c r="F4132" t="str">
        <f t="shared" si="1176"/>
        <v>RACK</v>
      </c>
      <c r="G4132" t="str">
        <f t="shared" si="1177"/>
        <v>SBK</v>
      </c>
      <c r="H4132">
        <f t="shared" si="1178"/>
        <v>105</v>
      </c>
      <c r="I4132">
        <f t="shared" si="1179"/>
        <v>42591</v>
      </c>
      <c r="J4132">
        <f t="shared" si="1180"/>
        <v>42595</v>
      </c>
      <c r="K4132" t="str">
        <f t="shared" si="1181"/>
        <v>NQQ1</v>
      </c>
      <c r="L4132">
        <f t="shared" si="1182"/>
        <v>115</v>
      </c>
      <c r="M4132">
        <f t="shared" si="1183"/>
        <v>4</v>
      </c>
      <c r="N4132">
        <f t="shared" si="1184"/>
        <v>0</v>
      </c>
      <c r="O4132">
        <f t="shared" si="1185"/>
        <v>0</v>
      </c>
      <c r="P4132" s="52" t="str">
        <f t="shared" si="1186"/>
        <v>BOOKING.COM</v>
      </c>
      <c r="Q4132" s="52" t="str">
        <f t="shared" si="1187"/>
        <v>*JBS HOTELS</v>
      </c>
      <c r="R4132" s="52" t="str">
        <f t="shared" si="1188"/>
        <v>TOERKOOP REISBURO DE VEER</v>
      </c>
    </row>
    <row r="4133" spans="1:18" ht="15" customHeight="1">
      <c r="A4133" t="str">
        <f t="shared" si="1171"/>
        <v>JAPANWALA, SAAID</v>
      </c>
      <c r="B4133" t="str">
        <f t="shared" si="1172"/>
        <v>806-173018</v>
      </c>
      <c r="C4133">
        <f t="shared" si="1173"/>
        <v>93155045</v>
      </c>
      <c r="D4133" t="str">
        <f t="shared" si="1174"/>
        <v>Checked Out</v>
      </c>
      <c r="E4133" t="str">
        <f t="shared" si="1175"/>
        <v>CRS</v>
      </c>
      <c r="F4133" t="str">
        <f t="shared" si="1176"/>
        <v>RACK</v>
      </c>
      <c r="G4133" t="str">
        <f t="shared" si="1177"/>
        <v>SBK</v>
      </c>
      <c r="H4133">
        <f t="shared" si="1178"/>
        <v>105</v>
      </c>
      <c r="I4133">
        <f t="shared" si="1179"/>
        <v>42591</v>
      </c>
      <c r="J4133">
        <f t="shared" si="1180"/>
        <v>42595</v>
      </c>
      <c r="K4133" t="str">
        <f t="shared" si="1181"/>
        <v>NQQ1</v>
      </c>
      <c r="L4133">
        <f t="shared" si="1182"/>
        <v>115</v>
      </c>
      <c r="M4133">
        <f t="shared" si="1183"/>
        <v>4</v>
      </c>
      <c r="N4133">
        <f t="shared" si="1184"/>
        <v>0</v>
      </c>
      <c r="O4133">
        <f t="shared" si="1185"/>
        <v>0</v>
      </c>
      <c r="P4133" s="52" t="str">
        <f t="shared" si="1186"/>
        <v>BOOKING.COM</v>
      </c>
      <c r="Q4133" s="52" t="str">
        <f t="shared" si="1187"/>
        <v>*JBS HOTELS</v>
      </c>
      <c r="R4133" s="52" t="str">
        <f t="shared" si="1188"/>
        <v>TOERKOOP REISBURO DE VEER</v>
      </c>
    </row>
    <row r="4134" spans="1:18" ht="15" customHeight="1">
      <c r="A4134" t="str">
        <f t="shared" si="1171"/>
        <v>JAPANWALA, SAAID</v>
      </c>
      <c r="B4134" t="str">
        <f t="shared" si="1172"/>
        <v>806-173018</v>
      </c>
      <c r="C4134">
        <f t="shared" si="1173"/>
        <v>93155045</v>
      </c>
      <c r="D4134" t="str">
        <f t="shared" si="1174"/>
        <v>Checked Out</v>
      </c>
      <c r="E4134" t="str">
        <f t="shared" si="1175"/>
        <v>CRS</v>
      </c>
      <c r="F4134" t="str">
        <f t="shared" si="1176"/>
        <v>RACK</v>
      </c>
      <c r="G4134" t="str">
        <f t="shared" si="1177"/>
        <v>SBK</v>
      </c>
      <c r="H4134">
        <f t="shared" si="1178"/>
        <v>105</v>
      </c>
      <c r="I4134">
        <f t="shared" si="1179"/>
        <v>42591</v>
      </c>
      <c r="J4134">
        <f t="shared" si="1180"/>
        <v>42595</v>
      </c>
      <c r="K4134" t="str">
        <f t="shared" si="1181"/>
        <v>NQQ1</v>
      </c>
      <c r="L4134">
        <f t="shared" si="1182"/>
        <v>115</v>
      </c>
      <c r="M4134">
        <f t="shared" si="1183"/>
        <v>4</v>
      </c>
      <c r="N4134">
        <f t="shared" si="1184"/>
        <v>0</v>
      </c>
      <c r="O4134">
        <f t="shared" si="1185"/>
        <v>0</v>
      </c>
      <c r="P4134" s="52" t="str">
        <f t="shared" si="1186"/>
        <v>BOOKING.COM</v>
      </c>
      <c r="Q4134" s="52" t="str">
        <f t="shared" si="1187"/>
        <v>*JBS HOTELS</v>
      </c>
      <c r="R4134" s="52" t="str">
        <f t="shared" si="1188"/>
        <v>TOERKOOP REISBURO DE VEER</v>
      </c>
    </row>
    <row r="4135" spans="1:18" ht="15" customHeight="1">
      <c r="A4135" t="str">
        <f t="shared" si="1171"/>
        <v>JAPANWALA, SAAID</v>
      </c>
      <c r="B4135" t="str">
        <f t="shared" si="1172"/>
        <v>806-173018</v>
      </c>
      <c r="C4135">
        <f t="shared" si="1173"/>
        <v>93155045</v>
      </c>
      <c r="D4135" t="str">
        <f t="shared" si="1174"/>
        <v>Checked Out</v>
      </c>
      <c r="E4135" t="str">
        <f t="shared" si="1175"/>
        <v>CRS</v>
      </c>
      <c r="F4135" t="str">
        <f t="shared" si="1176"/>
        <v>RACK</v>
      </c>
      <c r="G4135" t="str">
        <f t="shared" si="1177"/>
        <v>SBK</v>
      </c>
      <c r="H4135">
        <f t="shared" si="1178"/>
        <v>105</v>
      </c>
      <c r="I4135">
        <f t="shared" si="1179"/>
        <v>42591</v>
      </c>
      <c r="J4135">
        <f t="shared" si="1180"/>
        <v>42595</v>
      </c>
      <c r="K4135" t="str">
        <f t="shared" si="1181"/>
        <v>NQQ1</v>
      </c>
      <c r="L4135">
        <f t="shared" si="1182"/>
        <v>115</v>
      </c>
      <c r="M4135">
        <f t="shared" si="1183"/>
        <v>4</v>
      </c>
      <c r="N4135">
        <f t="shared" si="1184"/>
        <v>0</v>
      </c>
      <c r="O4135">
        <f t="shared" si="1185"/>
        <v>0</v>
      </c>
      <c r="P4135" s="52" t="str">
        <f t="shared" si="1186"/>
        <v>BOOKING.COM</v>
      </c>
      <c r="Q4135" s="52" t="str">
        <f t="shared" si="1187"/>
        <v>*JBS HOTELS</v>
      </c>
      <c r="R4135" s="52" t="str">
        <f t="shared" si="1188"/>
        <v>TOERKOOP REISBURO DE VEER</v>
      </c>
    </row>
    <row r="4136" spans="1:18" ht="15" customHeight="1">
      <c r="A4136" t="str">
        <f t="shared" si="1171"/>
        <v>JAPANWALA, SAAID</v>
      </c>
      <c r="B4136" t="str">
        <f t="shared" si="1172"/>
        <v>806-173018</v>
      </c>
      <c r="C4136">
        <f t="shared" si="1173"/>
        <v>93155045</v>
      </c>
      <c r="D4136" t="str">
        <f t="shared" si="1174"/>
        <v>Checked Out</v>
      </c>
      <c r="E4136" t="str">
        <f t="shared" si="1175"/>
        <v>CRS</v>
      </c>
      <c r="F4136" t="str">
        <f t="shared" si="1176"/>
        <v>RACK</v>
      </c>
      <c r="G4136" t="str">
        <f t="shared" si="1177"/>
        <v>SBK</v>
      </c>
      <c r="H4136">
        <f t="shared" si="1178"/>
        <v>105</v>
      </c>
      <c r="I4136">
        <f t="shared" si="1179"/>
        <v>42591</v>
      </c>
      <c r="J4136">
        <f t="shared" si="1180"/>
        <v>42595</v>
      </c>
      <c r="K4136" t="str">
        <f t="shared" si="1181"/>
        <v>NQQ1</v>
      </c>
      <c r="L4136">
        <f t="shared" si="1182"/>
        <v>115</v>
      </c>
      <c r="M4136">
        <f t="shared" si="1183"/>
        <v>4</v>
      </c>
      <c r="N4136">
        <f t="shared" si="1184"/>
        <v>0</v>
      </c>
      <c r="O4136">
        <f t="shared" si="1185"/>
        <v>0</v>
      </c>
      <c r="P4136" s="52" t="str">
        <f t="shared" si="1186"/>
        <v>BOOKING.COM</v>
      </c>
      <c r="Q4136" s="52" t="str">
        <f t="shared" si="1187"/>
        <v>*JBS HOTELS</v>
      </c>
      <c r="R4136" s="52" t="str">
        <f t="shared" si="1188"/>
        <v>TOERKOOP REISBURO DE VEER</v>
      </c>
    </row>
    <row r="4137" spans="1:18" ht="15" customHeight="1">
      <c r="A4137" t="str">
        <f t="shared" si="1171"/>
        <v>JAPANWALA, SAAID</v>
      </c>
      <c r="B4137" t="str">
        <f t="shared" si="1172"/>
        <v>806-173018</v>
      </c>
      <c r="C4137">
        <f t="shared" si="1173"/>
        <v>93155045</v>
      </c>
      <c r="D4137" t="str">
        <f t="shared" si="1174"/>
        <v>Checked Out</v>
      </c>
      <c r="E4137" t="str">
        <f t="shared" si="1175"/>
        <v>CRS</v>
      </c>
      <c r="F4137" t="str">
        <f t="shared" si="1176"/>
        <v>RACK</v>
      </c>
      <c r="G4137" t="str">
        <f t="shared" si="1177"/>
        <v>SBK</v>
      </c>
      <c r="H4137">
        <f t="shared" si="1178"/>
        <v>105</v>
      </c>
      <c r="I4137">
        <f t="shared" si="1179"/>
        <v>42591</v>
      </c>
      <c r="J4137">
        <f t="shared" si="1180"/>
        <v>42595</v>
      </c>
      <c r="K4137" t="str">
        <f t="shared" si="1181"/>
        <v>NQQ1</v>
      </c>
      <c r="L4137">
        <f t="shared" si="1182"/>
        <v>115</v>
      </c>
      <c r="M4137">
        <f t="shared" si="1183"/>
        <v>4</v>
      </c>
      <c r="N4137">
        <f t="shared" si="1184"/>
        <v>0</v>
      </c>
      <c r="O4137">
        <f t="shared" si="1185"/>
        <v>0</v>
      </c>
      <c r="P4137" s="52" t="str">
        <f t="shared" si="1186"/>
        <v>BOOKING.COM</v>
      </c>
      <c r="Q4137" s="52" t="str">
        <f t="shared" si="1187"/>
        <v>*JBS HOTELS</v>
      </c>
      <c r="R4137" s="52" t="str">
        <f t="shared" si="1188"/>
        <v>TOERKOOP REISBURO DE VEER</v>
      </c>
    </row>
    <row r="4138" spans="1:18" ht="15" customHeight="1">
      <c r="A4138" t="str">
        <f t="shared" si="1171"/>
        <v>JAPANWALA, SAAID</v>
      </c>
      <c r="B4138" t="str">
        <f t="shared" si="1172"/>
        <v>806-173018</v>
      </c>
      <c r="C4138">
        <f t="shared" si="1173"/>
        <v>93155045</v>
      </c>
      <c r="D4138" t="str">
        <f t="shared" si="1174"/>
        <v>Checked Out</v>
      </c>
      <c r="E4138" t="str">
        <f t="shared" si="1175"/>
        <v>CRS</v>
      </c>
      <c r="F4138" t="str">
        <f t="shared" si="1176"/>
        <v>RACK</v>
      </c>
      <c r="G4138" t="str">
        <f t="shared" si="1177"/>
        <v>SBK</v>
      </c>
      <c r="H4138">
        <f t="shared" si="1178"/>
        <v>105</v>
      </c>
      <c r="I4138">
        <f t="shared" si="1179"/>
        <v>42591</v>
      </c>
      <c r="J4138">
        <f t="shared" si="1180"/>
        <v>42595</v>
      </c>
      <c r="K4138" t="str">
        <f t="shared" si="1181"/>
        <v>NQQ1</v>
      </c>
      <c r="L4138">
        <f t="shared" si="1182"/>
        <v>115</v>
      </c>
      <c r="M4138">
        <f t="shared" si="1183"/>
        <v>4</v>
      </c>
      <c r="N4138">
        <f t="shared" si="1184"/>
        <v>0</v>
      </c>
      <c r="O4138">
        <f t="shared" si="1185"/>
        <v>0</v>
      </c>
      <c r="P4138" s="52" t="str">
        <f t="shared" si="1186"/>
        <v>BOOKING.COM</v>
      </c>
      <c r="Q4138" s="52" t="str">
        <f t="shared" si="1187"/>
        <v>*JBS HOTELS</v>
      </c>
      <c r="R4138" s="52" t="str">
        <f t="shared" si="1188"/>
        <v>TOERKOOP REISBURO DE VEER</v>
      </c>
    </row>
    <row r="4139" spans="1:18" ht="15" customHeight="1">
      <c r="A4139" t="str">
        <f t="shared" si="1171"/>
        <v>JAPANWALA, SAAID</v>
      </c>
      <c r="B4139" t="str">
        <f t="shared" si="1172"/>
        <v>806-173018</v>
      </c>
      <c r="C4139">
        <f t="shared" si="1173"/>
        <v>93155045</v>
      </c>
      <c r="D4139" t="str">
        <f t="shared" si="1174"/>
        <v>Checked Out</v>
      </c>
      <c r="E4139" t="str">
        <f t="shared" si="1175"/>
        <v>CRS</v>
      </c>
      <c r="F4139" t="str">
        <f t="shared" si="1176"/>
        <v>RACK</v>
      </c>
      <c r="G4139" t="str">
        <f t="shared" si="1177"/>
        <v>SBK</v>
      </c>
      <c r="H4139">
        <f t="shared" si="1178"/>
        <v>105</v>
      </c>
      <c r="I4139">
        <f t="shared" si="1179"/>
        <v>42591</v>
      </c>
      <c r="J4139">
        <f t="shared" si="1180"/>
        <v>42595</v>
      </c>
      <c r="K4139" t="str">
        <f t="shared" si="1181"/>
        <v>NQQ1</v>
      </c>
      <c r="L4139">
        <f t="shared" si="1182"/>
        <v>115</v>
      </c>
      <c r="M4139">
        <f t="shared" si="1183"/>
        <v>4</v>
      </c>
      <c r="N4139">
        <f t="shared" si="1184"/>
        <v>0</v>
      </c>
      <c r="O4139">
        <f t="shared" si="1185"/>
        <v>0</v>
      </c>
      <c r="P4139" s="52" t="str">
        <f t="shared" si="1186"/>
        <v>BOOKING.COM</v>
      </c>
      <c r="Q4139" s="52" t="str">
        <f t="shared" si="1187"/>
        <v>*JBS HOTELS</v>
      </c>
      <c r="R4139" s="52" t="str">
        <f t="shared" si="1188"/>
        <v>TOERKOOP REISBURO DE VEER</v>
      </c>
    </row>
    <row r="4140" spans="1:18" ht="15" customHeight="1">
      <c r="A4140" t="str">
        <f t="shared" si="1171"/>
        <v>JAPANWALA, SAAID</v>
      </c>
      <c r="B4140" t="str">
        <f t="shared" si="1172"/>
        <v>806-173018</v>
      </c>
      <c r="C4140">
        <f t="shared" si="1173"/>
        <v>93155045</v>
      </c>
      <c r="D4140" t="str">
        <f t="shared" si="1174"/>
        <v>Checked Out</v>
      </c>
      <c r="E4140" t="str">
        <f t="shared" si="1175"/>
        <v>CRS</v>
      </c>
      <c r="F4140" t="str">
        <f t="shared" si="1176"/>
        <v>RACK</v>
      </c>
      <c r="G4140" t="str">
        <f t="shared" si="1177"/>
        <v>SBK</v>
      </c>
      <c r="H4140">
        <f t="shared" si="1178"/>
        <v>105</v>
      </c>
      <c r="I4140">
        <f t="shared" si="1179"/>
        <v>42591</v>
      </c>
      <c r="J4140">
        <f t="shared" si="1180"/>
        <v>42595</v>
      </c>
      <c r="K4140" t="str">
        <f t="shared" si="1181"/>
        <v>NQQ1</v>
      </c>
      <c r="L4140">
        <f t="shared" si="1182"/>
        <v>115</v>
      </c>
      <c r="M4140">
        <f t="shared" si="1183"/>
        <v>4</v>
      </c>
      <c r="N4140">
        <f t="shared" si="1184"/>
        <v>0</v>
      </c>
      <c r="O4140">
        <f t="shared" si="1185"/>
        <v>0</v>
      </c>
      <c r="P4140" s="52" t="str">
        <f t="shared" si="1186"/>
        <v>BOOKING.COM</v>
      </c>
      <c r="Q4140" s="52" t="str">
        <f t="shared" si="1187"/>
        <v>*JBS HOTELS</v>
      </c>
      <c r="R4140" s="52" t="str">
        <f t="shared" si="1188"/>
        <v>TOERKOOP REISBURO DE VEER</v>
      </c>
    </row>
    <row r="4141" spans="1:18" ht="15" customHeight="1">
      <c r="A4141" t="str">
        <f t="shared" si="1171"/>
        <v>JAPANWALA, SAAID</v>
      </c>
      <c r="B4141" t="str">
        <f t="shared" si="1172"/>
        <v>806-173018</v>
      </c>
      <c r="C4141">
        <f t="shared" si="1173"/>
        <v>93155045</v>
      </c>
      <c r="D4141" t="str">
        <f t="shared" si="1174"/>
        <v>Checked Out</v>
      </c>
      <c r="E4141" t="str">
        <f t="shared" si="1175"/>
        <v>CRS</v>
      </c>
      <c r="F4141" t="str">
        <f t="shared" si="1176"/>
        <v>RACK</v>
      </c>
      <c r="G4141" t="str">
        <f t="shared" si="1177"/>
        <v>SBK</v>
      </c>
      <c r="H4141">
        <f t="shared" si="1178"/>
        <v>105</v>
      </c>
      <c r="I4141">
        <f t="shared" si="1179"/>
        <v>42591</v>
      </c>
      <c r="J4141">
        <f t="shared" si="1180"/>
        <v>42595</v>
      </c>
      <c r="K4141" t="str">
        <f t="shared" si="1181"/>
        <v>NQQ1</v>
      </c>
      <c r="L4141">
        <f t="shared" si="1182"/>
        <v>115</v>
      </c>
      <c r="M4141">
        <f t="shared" si="1183"/>
        <v>4</v>
      </c>
      <c r="N4141">
        <f t="shared" si="1184"/>
        <v>0</v>
      </c>
      <c r="O4141">
        <f t="shared" si="1185"/>
        <v>0</v>
      </c>
      <c r="P4141" s="52" t="str">
        <f t="shared" si="1186"/>
        <v>BOOKING.COM</v>
      </c>
      <c r="Q4141" s="52" t="str">
        <f t="shared" si="1187"/>
        <v>*JBS HOTELS</v>
      </c>
      <c r="R4141" s="52" t="str">
        <f t="shared" si="1188"/>
        <v>TOERKOOP REISBURO DE VEER</v>
      </c>
    </row>
    <row r="4142" spans="1:18" ht="15" customHeight="1">
      <c r="A4142" t="str">
        <f t="shared" si="1171"/>
        <v>JAPANWALA, SAAID</v>
      </c>
      <c r="B4142" t="str">
        <f t="shared" si="1172"/>
        <v>806-173018</v>
      </c>
      <c r="C4142">
        <f t="shared" si="1173"/>
        <v>93155045</v>
      </c>
      <c r="D4142" t="str">
        <f t="shared" si="1174"/>
        <v>Checked Out</v>
      </c>
      <c r="E4142" t="str">
        <f t="shared" si="1175"/>
        <v>CRS</v>
      </c>
      <c r="F4142" t="str">
        <f t="shared" si="1176"/>
        <v>RACK</v>
      </c>
      <c r="G4142" t="str">
        <f t="shared" si="1177"/>
        <v>SBK</v>
      </c>
      <c r="H4142">
        <f t="shared" si="1178"/>
        <v>105</v>
      </c>
      <c r="I4142">
        <f t="shared" si="1179"/>
        <v>42591</v>
      </c>
      <c r="J4142">
        <f t="shared" si="1180"/>
        <v>42595</v>
      </c>
      <c r="K4142" t="str">
        <f t="shared" si="1181"/>
        <v>NQQ1</v>
      </c>
      <c r="L4142">
        <f t="shared" si="1182"/>
        <v>115</v>
      </c>
      <c r="M4142">
        <f t="shared" si="1183"/>
        <v>4</v>
      </c>
      <c r="N4142">
        <f t="shared" si="1184"/>
        <v>0</v>
      </c>
      <c r="O4142">
        <f t="shared" si="1185"/>
        <v>0</v>
      </c>
      <c r="P4142" s="52" t="str">
        <f t="shared" si="1186"/>
        <v>BOOKING.COM</v>
      </c>
      <c r="Q4142" s="52" t="str">
        <f t="shared" si="1187"/>
        <v>*JBS HOTELS</v>
      </c>
      <c r="R4142" s="52" t="str">
        <f t="shared" si="1188"/>
        <v>TOERKOOP REISBURO DE VEER</v>
      </c>
    </row>
    <row r="4143" spans="1:18" ht="15" customHeight="1">
      <c r="A4143" t="str">
        <f t="shared" si="1171"/>
        <v>JAPANWALA, SAAID</v>
      </c>
      <c r="B4143" t="str">
        <f t="shared" si="1172"/>
        <v>806-173018</v>
      </c>
      <c r="C4143">
        <f t="shared" si="1173"/>
        <v>93155045</v>
      </c>
      <c r="D4143" t="str">
        <f t="shared" si="1174"/>
        <v>Checked Out</v>
      </c>
      <c r="E4143" t="str">
        <f t="shared" si="1175"/>
        <v>CRS</v>
      </c>
      <c r="F4143" t="str">
        <f t="shared" si="1176"/>
        <v>RACK</v>
      </c>
      <c r="G4143" t="str">
        <f t="shared" si="1177"/>
        <v>SBK</v>
      </c>
      <c r="H4143">
        <f t="shared" si="1178"/>
        <v>105</v>
      </c>
      <c r="I4143">
        <f t="shared" si="1179"/>
        <v>42591</v>
      </c>
      <c r="J4143">
        <f t="shared" si="1180"/>
        <v>42595</v>
      </c>
      <c r="K4143" t="str">
        <f t="shared" si="1181"/>
        <v>NQQ1</v>
      </c>
      <c r="L4143">
        <f t="shared" si="1182"/>
        <v>115</v>
      </c>
      <c r="M4143">
        <f t="shared" si="1183"/>
        <v>4</v>
      </c>
      <c r="N4143">
        <f t="shared" si="1184"/>
        <v>0</v>
      </c>
      <c r="O4143">
        <f t="shared" si="1185"/>
        <v>0</v>
      </c>
      <c r="P4143" s="52" t="str">
        <f t="shared" si="1186"/>
        <v>BOOKING.COM</v>
      </c>
      <c r="Q4143" s="52" t="str">
        <f t="shared" si="1187"/>
        <v>*JBS HOTELS</v>
      </c>
      <c r="R4143" s="52" t="str">
        <f t="shared" si="1188"/>
        <v>TOERKOOP REISBURO DE VEER</v>
      </c>
    </row>
    <row r="4144" spans="1:18" ht="15" customHeight="1">
      <c r="A4144" t="str">
        <f t="shared" si="1171"/>
        <v>JAPANWALA, SAAID</v>
      </c>
      <c r="B4144" t="str">
        <f t="shared" si="1172"/>
        <v>806-173018</v>
      </c>
      <c r="C4144">
        <f t="shared" si="1173"/>
        <v>93155045</v>
      </c>
      <c r="D4144" t="str">
        <f t="shared" si="1174"/>
        <v>Checked Out</v>
      </c>
      <c r="E4144" t="str">
        <f t="shared" si="1175"/>
        <v>CRS</v>
      </c>
      <c r="F4144" t="str">
        <f t="shared" si="1176"/>
        <v>RACK</v>
      </c>
      <c r="G4144" t="str">
        <f t="shared" si="1177"/>
        <v>SBK</v>
      </c>
      <c r="H4144">
        <f t="shared" si="1178"/>
        <v>105</v>
      </c>
      <c r="I4144">
        <f t="shared" si="1179"/>
        <v>42591</v>
      </c>
      <c r="J4144">
        <f t="shared" si="1180"/>
        <v>42595</v>
      </c>
      <c r="K4144" t="str">
        <f t="shared" si="1181"/>
        <v>NQQ1</v>
      </c>
      <c r="L4144">
        <f t="shared" si="1182"/>
        <v>115</v>
      </c>
      <c r="M4144">
        <f t="shared" si="1183"/>
        <v>4</v>
      </c>
      <c r="N4144">
        <f t="shared" si="1184"/>
        <v>0</v>
      </c>
      <c r="O4144">
        <f t="shared" si="1185"/>
        <v>0</v>
      </c>
      <c r="P4144" s="52" t="str">
        <f t="shared" si="1186"/>
        <v>BOOKING.COM</v>
      </c>
      <c r="Q4144" s="52" t="str">
        <f t="shared" si="1187"/>
        <v>*JBS HOTELS</v>
      </c>
      <c r="R4144" s="52" t="str">
        <f t="shared" si="1188"/>
        <v>TOERKOOP REISBURO DE VEER</v>
      </c>
    </row>
    <row r="4145" spans="1:18" ht="15" customHeight="1">
      <c r="A4145" t="str">
        <f t="shared" si="1171"/>
        <v>JAPANWALA, SAAID</v>
      </c>
      <c r="B4145" t="str">
        <f t="shared" si="1172"/>
        <v>806-173018</v>
      </c>
      <c r="C4145">
        <f t="shared" si="1173"/>
        <v>93155045</v>
      </c>
      <c r="D4145" t="str">
        <f t="shared" si="1174"/>
        <v>Checked Out</v>
      </c>
      <c r="E4145" t="str">
        <f t="shared" si="1175"/>
        <v>CRS</v>
      </c>
      <c r="F4145" t="str">
        <f t="shared" si="1176"/>
        <v>RACK</v>
      </c>
      <c r="G4145" t="str">
        <f t="shared" si="1177"/>
        <v>SBK</v>
      </c>
      <c r="H4145">
        <f t="shared" si="1178"/>
        <v>105</v>
      </c>
      <c r="I4145">
        <f t="shared" si="1179"/>
        <v>42591</v>
      </c>
      <c r="J4145">
        <f t="shared" si="1180"/>
        <v>42595</v>
      </c>
      <c r="K4145" t="str">
        <f t="shared" si="1181"/>
        <v>NQQ1</v>
      </c>
      <c r="L4145">
        <f t="shared" si="1182"/>
        <v>115</v>
      </c>
      <c r="M4145">
        <f t="shared" si="1183"/>
        <v>4</v>
      </c>
      <c r="N4145">
        <f t="shared" si="1184"/>
        <v>0</v>
      </c>
      <c r="O4145">
        <f t="shared" si="1185"/>
        <v>0</v>
      </c>
      <c r="P4145" s="52" t="str">
        <f t="shared" si="1186"/>
        <v>BOOKING.COM</v>
      </c>
      <c r="Q4145" s="52" t="str">
        <f t="shared" si="1187"/>
        <v>*JBS HOTELS</v>
      </c>
      <c r="R4145" s="52" t="str">
        <f t="shared" si="1188"/>
        <v>TOERKOOP REISBURO DE VEER</v>
      </c>
    </row>
    <row r="4146" spans="1:18" ht="15" customHeight="1">
      <c r="A4146" t="str">
        <f t="shared" si="1171"/>
        <v>JAPANWALA, SAAID</v>
      </c>
      <c r="B4146" t="str">
        <f t="shared" si="1172"/>
        <v>806-173018</v>
      </c>
      <c r="C4146">
        <f t="shared" si="1173"/>
        <v>93155045</v>
      </c>
      <c r="D4146" t="str">
        <f t="shared" si="1174"/>
        <v>Checked Out</v>
      </c>
      <c r="E4146" t="str">
        <f t="shared" si="1175"/>
        <v>CRS</v>
      </c>
      <c r="F4146" t="str">
        <f t="shared" si="1176"/>
        <v>RACK</v>
      </c>
      <c r="G4146" t="str">
        <f t="shared" si="1177"/>
        <v>SBK</v>
      </c>
      <c r="H4146">
        <f t="shared" si="1178"/>
        <v>105</v>
      </c>
      <c r="I4146">
        <f t="shared" si="1179"/>
        <v>42591</v>
      </c>
      <c r="J4146">
        <f t="shared" si="1180"/>
        <v>42595</v>
      </c>
      <c r="K4146" t="str">
        <f t="shared" si="1181"/>
        <v>NQQ1</v>
      </c>
      <c r="L4146">
        <f t="shared" si="1182"/>
        <v>115</v>
      </c>
      <c r="M4146">
        <f t="shared" si="1183"/>
        <v>4</v>
      </c>
      <c r="N4146">
        <f t="shared" si="1184"/>
        <v>0</v>
      </c>
      <c r="O4146">
        <f t="shared" si="1185"/>
        <v>0</v>
      </c>
      <c r="P4146" s="52" t="str">
        <f t="shared" si="1186"/>
        <v>BOOKING.COM</v>
      </c>
      <c r="Q4146" s="52" t="str">
        <f t="shared" si="1187"/>
        <v>*JBS HOTELS</v>
      </c>
      <c r="R4146" s="52" t="str">
        <f t="shared" si="1188"/>
        <v>TOERKOOP REISBURO DE VEER</v>
      </c>
    </row>
    <row r="4147" spans="1:18" ht="15" customHeight="1">
      <c r="A4147" t="str">
        <f t="shared" si="1171"/>
        <v>JAPANWALA, SAAID</v>
      </c>
      <c r="B4147" t="str">
        <f t="shared" si="1172"/>
        <v>806-173018</v>
      </c>
      <c r="C4147">
        <f t="shared" si="1173"/>
        <v>93155045</v>
      </c>
      <c r="D4147" t="str">
        <f t="shared" si="1174"/>
        <v>Checked Out</v>
      </c>
      <c r="E4147" t="str">
        <f t="shared" si="1175"/>
        <v>CRS</v>
      </c>
      <c r="F4147" t="str">
        <f t="shared" si="1176"/>
        <v>RACK</v>
      </c>
      <c r="G4147" t="str">
        <f t="shared" si="1177"/>
        <v>SBK</v>
      </c>
      <c r="H4147">
        <f t="shared" si="1178"/>
        <v>105</v>
      </c>
      <c r="I4147">
        <f t="shared" si="1179"/>
        <v>42591</v>
      </c>
      <c r="J4147">
        <f t="shared" si="1180"/>
        <v>42595</v>
      </c>
      <c r="K4147" t="str">
        <f t="shared" si="1181"/>
        <v>NQQ1</v>
      </c>
      <c r="L4147">
        <f t="shared" si="1182"/>
        <v>115</v>
      </c>
      <c r="M4147">
        <f t="shared" si="1183"/>
        <v>4</v>
      </c>
      <c r="N4147">
        <f t="shared" si="1184"/>
        <v>0</v>
      </c>
      <c r="O4147">
        <f t="shared" si="1185"/>
        <v>0</v>
      </c>
      <c r="P4147" s="52" t="str">
        <f t="shared" si="1186"/>
        <v>BOOKING.COM</v>
      </c>
      <c r="Q4147" s="52" t="str">
        <f t="shared" si="1187"/>
        <v>*JBS HOTELS</v>
      </c>
      <c r="R4147" s="52" t="str">
        <f t="shared" si="1188"/>
        <v>TOERKOOP REISBURO DE VEER</v>
      </c>
    </row>
    <row r="4148" spans="1:18" ht="15" customHeight="1">
      <c r="A4148" t="str">
        <f t="shared" si="1171"/>
        <v>JAPANWALA, SAAID</v>
      </c>
      <c r="B4148" t="str">
        <f t="shared" si="1172"/>
        <v>806-173018</v>
      </c>
      <c r="C4148">
        <f t="shared" si="1173"/>
        <v>93155045</v>
      </c>
      <c r="D4148" t="str">
        <f t="shared" si="1174"/>
        <v>Checked Out</v>
      </c>
      <c r="E4148" t="str">
        <f t="shared" si="1175"/>
        <v>CRS</v>
      </c>
      <c r="F4148" t="str">
        <f t="shared" si="1176"/>
        <v>RACK</v>
      </c>
      <c r="G4148" t="str">
        <f t="shared" si="1177"/>
        <v>SBK</v>
      </c>
      <c r="H4148">
        <f t="shared" si="1178"/>
        <v>105</v>
      </c>
      <c r="I4148">
        <f t="shared" si="1179"/>
        <v>42591</v>
      </c>
      <c r="J4148">
        <f t="shared" si="1180"/>
        <v>42595</v>
      </c>
      <c r="K4148" t="str">
        <f t="shared" si="1181"/>
        <v>NQQ1</v>
      </c>
      <c r="L4148">
        <f t="shared" si="1182"/>
        <v>115</v>
      </c>
      <c r="M4148">
        <f t="shared" si="1183"/>
        <v>4</v>
      </c>
      <c r="N4148">
        <f t="shared" si="1184"/>
        <v>0</v>
      </c>
      <c r="O4148">
        <f t="shared" si="1185"/>
        <v>0</v>
      </c>
      <c r="P4148" s="52" t="str">
        <f t="shared" si="1186"/>
        <v>BOOKING.COM</v>
      </c>
      <c r="Q4148" s="52" t="str">
        <f t="shared" si="1187"/>
        <v>*JBS HOTELS</v>
      </c>
      <c r="R4148" s="52" t="str">
        <f t="shared" si="1188"/>
        <v>TOERKOOP REISBURO DE VEER</v>
      </c>
    </row>
    <row r="4149" spans="1:18" ht="15" customHeight="1">
      <c r="A4149" t="str">
        <f t="shared" si="1171"/>
        <v>JAPANWALA, SAAID</v>
      </c>
      <c r="B4149" t="str">
        <f t="shared" si="1172"/>
        <v>806-173018</v>
      </c>
      <c r="C4149">
        <f t="shared" si="1173"/>
        <v>93155045</v>
      </c>
      <c r="D4149" t="str">
        <f t="shared" si="1174"/>
        <v>Checked Out</v>
      </c>
      <c r="E4149" t="str">
        <f t="shared" si="1175"/>
        <v>CRS</v>
      </c>
      <c r="F4149" t="str">
        <f t="shared" si="1176"/>
        <v>RACK</v>
      </c>
      <c r="G4149" t="str">
        <f t="shared" si="1177"/>
        <v>SBK</v>
      </c>
      <c r="H4149">
        <f t="shared" si="1178"/>
        <v>105</v>
      </c>
      <c r="I4149">
        <f t="shared" si="1179"/>
        <v>42591</v>
      </c>
      <c r="J4149">
        <f t="shared" si="1180"/>
        <v>42595</v>
      </c>
      <c r="K4149" t="str">
        <f t="shared" si="1181"/>
        <v>NQQ1</v>
      </c>
      <c r="L4149">
        <f t="shared" si="1182"/>
        <v>115</v>
      </c>
      <c r="M4149">
        <f t="shared" si="1183"/>
        <v>4</v>
      </c>
      <c r="N4149">
        <f t="shared" si="1184"/>
        <v>0</v>
      </c>
      <c r="O4149">
        <f t="shared" si="1185"/>
        <v>0</v>
      </c>
      <c r="P4149" s="52" t="str">
        <f t="shared" si="1186"/>
        <v>BOOKING.COM</v>
      </c>
      <c r="Q4149" s="52" t="str">
        <f t="shared" si="1187"/>
        <v>*JBS HOTELS</v>
      </c>
      <c r="R4149" s="52" t="str">
        <f t="shared" si="1188"/>
        <v>TOERKOOP REISBURO DE VEER</v>
      </c>
    </row>
    <row r="4150" spans="1:18" ht="15" customHeight="1">
      <c r="A4150" t="str">
        <f t="shared" si="1171"/>
        <v>JAPANWALA, SAAID</v>
      </c>
      <c r="B4150" t="str">
        <f t="shared" si="1172"/>
        <v>806-173018</v>
      </c>
      <c r="C4150">
        <f t="shared" si="1173"/>
        <v>93155045</v>
      </c>
      <c r="D4150" t="str">
        <f t="shared" si="1174"/>
        <v>Checked Out</v>
      </c>
      <c r="E4150" t="str">
        <f t="shared" si="1175"/>
        <v>CRS</v>
      </c>
      <c r="F4150" t="str">
        <f t="shared" si="1176"/>
        <v>RACK</v>
      </c>
      <c r="G4150" t="str">
        <f t="shared" si="1177"/>
        <v>SBK</v>
      </c>
      <c r="H4150">
        <f t="shared" si="1178"/>
        <v>105</v>
      </c>
      <c r="I4150">
        <f t="shared" si="1179"/>
        <v>42591</v>
      </c>
      <c r="J4150">
        <f t="shared" si="1180"/>
        <v>42595</v>
      </c>
      <c r="K4150" t="str">
        <f t="shared" si="1181"/>
        <v>NQQ1</v>
      </c>
      <c r="L4150">
        <f t="shared" si="1182"/>
        <v>115</v>
      </c>
      <c r="M4150">
        <f t="shared" si="1183"/>
        <v>4</v>
      </c>
      <c r="N4150">
        <f t="shared" si="1184"/>
        <v>0</v>
      </c>
      <c r="O4150">
        <f t="shared" si="1185"/>
        <v>0</v>
      </c>
      <c r="P4150" s="52" t="str">
        <f t="shared" si="1186"/>
        <v>BOOKING.COM</v>
      </c>
      <c r="Q4150" s="52" t="str">
        <f t="shared" si="1187"/>
        <v>*JBS HOTELS</v>
      </c>
      <c r="R4150" s="52" t="str">
        <f t="shared" si="1188"/>
        <v>TOERKOOP REISBURO DE VEER</v>
      </c>
    </row>
    <row r="4151" spans="1:18" ht="15" customHeight="1">
      <c r="A4151" t="str">
        <f t="shared" si="1171"/>
        <v>JAPANWALA, SAAID</v>
      </c>
      <c r="B4151" t="str">
        <f t="shared" si="1172"/>
        <v>806-173018</v>
      </c>
      <c r="C4151">
        <f t="shared" si="1173"/>
        <v>93155045</v>
      </c>
      <c r="D4151" t="str">
        <f t="shared" si="1174"/>
        <v>Checked Out</v>
      </c>
      <c r="E4151" t="str">
        <f t="shared" si="1175"/>
        <v>CRS</v>
      </c>
      <c r="F4151" t="str">
        <f t="shared" si="1176"/>
        <v>RACK</v>
      </c>
      <c r="G4151" t="str">
        <f t="shared" si="1177"/>
        <v>SBK</v>
      </c>
      <c r="H4151">
        <f t="shared" si="1178"/>
        <v>105</v>
      </c>
      <c r="I4151">
        <f t="shared" si="1179"/>
        <v>42591</v>
      </c>
      <c r="J4151">
        <f t="shared" si="1180"/>
        <v>42595</v>
      </c>
      <c r="K4151" t="str">
        <f t="shared" si="1181"/>
        <v>NQQ1</v>
      </c>
      <c r="L4151">
        <f t="shared" si="1182"/>
        <v>115</v>
      </c>
      <c r="M4151">
        <f t="shared" si="1183"/>
        <v>4</v>
      </c>
      <c r="N4151">
        <f t="shared" si="1184"/>
        <v>0</v>
      </c>
      <c r="O4151">
        <f t="shared" si="1185"/>
        <v>0</v>
      </c>
      <c r="P4151" s="52" t="str">
        <f t="shared" si="1186"/>
        <v>BOOKING.COM</v>
      </c>
      <c r="Q4151" s="52" t="str">
        <f t="shared" si="1187"/>
        <v>*JBS HOTELS</v>
      </c>
      <c r="R4151" s="52" t="str">
        <f t="shared" si="1188"/>
        <v>TOERKOOP REISBURO DE VEER</v>
      </c>
    </row>
    <row r="4152" spans="1:18" ht="15" customHeight="1">
      <c r="A4152" t="str">
        <f t="shared" si="1171"/>
        <v>JAPANWALA, SAAID</v>
      </c>
      <c r="B4152" t="str">
        <f t="shared" si="1172"/>
        <v>806-173018</v>
      </c>
      <c r="C4152">
        <f t="shared" si="1173"/>
        <v>93155045</v>
      </c>
      <c r="D4152" t="str">
        <f t="shared" si="1174"/>
        <v>Checked Out</v>
      </c>
      <c r="E4152" t="str">
        <f t="shared" si="1175"/>
        <v>CRS</v>
      </c>
      <c r="F4152" t="str">
        <f t="shared" si="1176"/>
        <v>RACK</v>
      </c>
      <c r="G4152" t="str">
        <f t="shared" si="1177"/>
        <v>SBK</v>
      </c>
      <c r="H4152">
        <f t="shared" si="1178"/>
        <v>105</v>
      </c>
      <c r="I4152">
        <f t="shared" si="1179"/>
        <v>42591</v>
      </c>
      <c r="J4152">
        <f t="shared" si="1180"/>
        <v>42595</v>
      </c>
      <c r="K4152" t="str">
        <f t="shared" si="1181"/>
        <v>NQQ1</v>
      </c>
      <c r="L4152">
        <f t="shared" si="1182"/>
        <v>115</v>
      </c>
      <c r="M4152">
        <f t="shared" si="1183"/>
        <v>4</v>
      </c>
      <c r="N4152">
        <f t="shared" si="1184"/>
        <v>0</v>
      </c>
      <c r="O4152">
        <f t="shared" si="1185"/>
        <v>0</v>
      </c>
      <c r="P4152" s="52" t="str">
        <f t="shared" si="1186"/>
        <v>BOOKING.COM</v>
      </c>
      <c r="Q4152" s="52" t="str">
        <f t="shared" si="1187"/>
        <v>*JBS HOTELS</v>
      </c>
      <c r="R4152" s="52" t="str">
        <f t="shared" si="1188"/>
        <v>TOERKOOP REISBURO DE VEER</v>
      </c>
    </row>
    <row r="4153" spans="1:18" ht="15" customHeight="1">
      <c r="A4153" t="str">
        <f t="shared" si="1171"/>
        <v>JAPANWALA, SAAID</v>
      </c>
      <c r="B4153" t="str">
        <f t="shared" si="1172"/>
        <v>806-173018</v>
      </c>
      <c r="C4153">
        <f t="shared" si="1173"/>
        <v>93155045</v>
      </c>
      <c r="D4153" t="str">
        <f t="shared" si="1174"/>
        <v>Checked Out</v>
      </c>
      <c r="E4153" t="str">
        <f t="shared" si="1175"/>
        <v>CRS</v>
      </c>
      <c r="F4153" t="str">
        <f t="shared" si="1176"/>
        <v>RACK</v>
      </c>
      <c r="G4153" t="str">
        <f t="shared" si="1177"/>
        <v>SBK</v>
      </c>
      <c r="H4153">
        <f t="shared" si="1178"/>
        <v>105</v>
      </c>
      <c r="I4153">
        <f t="shared" si="1179"/>
        <v>42591</v>
      </c>
      <c r="J4153">
        <f t="shared" si="1180"/>
        <v>42595</v>
      </c>
      <c r="K4153" t="str">
        <f t="shared" si="1181"/>
        <v>NQQ1</v>
      </c>
      <c r="L4153">
        <f t="shared" si="1182"/>
        <v>115</v>
      </c>
      <c r="M4153">
        <f t="shared" si="1183"/>
        <v>4</v>
      </c>
      <c r="N4153">
        <f t="shared" si="1184"/>
        <v>0</v>
      </c>
      <c r="O4153">
        <f t="shared" si="1185"/>
        <v>0</v>
      </c>
      <c r="P4153" s="52" t="str">
        <f t="shared" si="1186"/>
        <v>BOOKING.COM</v>
      </c>
      <c r="Q4153" s="52" t="str">
        <f t="shared" si="1187"/>
        <v>*JBS HOTELS</v>
      </c>
      <c r="R4153" s="52" t="str">
        <f t="shared" si="1188"/>
        <v>TOERKOOP REISBURO DE VEER</v>
      </c>
    </row>
    <row r="4154" spans="1:18" ht="15" customHeight="1">
      <c r="A4154" t="str">
        <f t="shared" si="1171"/>
        <v>JAPANWALA, SAAID</v>
      </c>
      <c r="B4154" t="str">
        <f t="shared" si="1172"/>
        <v>806-173018</v>
      </c>
      <c r="C4154">
        <f t="shared" si="1173"/>
        <v>93155045</v>
      </c>
      <c r="D4154" t="str">
        <f t="shared" si="1174"/>
        <v>Checked Out</v>
      </c>
      <c r="E4154" t="str">
        <f t="shared" si="1175"/>
        <v>CRS</v>
      </c>
      <c r="F4154" t="str">
        <f t="shared" si="1176"/>
        <v>RACK</v>
      </c>
      <c r="G4154" t="str">
        <f t="shared" si="1177"/>
        <v>SBK</v>
      </c>
      <c r="H4154">
        <f t="shared" si="1178"/>
        <v>105</v>
      </c>
      <c r="I4154">
        <f t="shared" si="1179"/>
        <v>42591</v>
      </c>
      <c r="J4154">
        <f t="shared" si="1180"/>
        <v>42595</v>
      </c>
      <c r="K4154" t="str">
        <f t="shared" si="1181"/>
        <v>NQQ1</v>
      </c>
      <c r="L4154">
        <f t="shared" si="1182"/>
        <v>115</v>
      </c>
      <c r="M4154">
        <f t="shared" si="1183"/>
        <v>4</v>
      </c>
      <c r="N4154">
        <f t="shared" si="1184"/>
        <v>0</v>
      </c>
      <c r="O4154">
        <f t="shared" si="1185"/>
        <v>0</v>
      </c>
      <c r="P4154" s="52" t="str">
        <f t="shared" si="1186"/>
        <v>BOOKING.COM</v>
      </c>
      <c r="Q4154" s="52" t="str">
        <f t="shared" si="1187"/>
        <v>*JBS HOTELS</v>
      </c>
      <c r="R4154" s="52" t="str">
        <f t="shared" si="1188"/>
        <v>TOERKOOP REISBURO DE VEER</v>
      </c>
    </row>
    <row r="4155" spans="1:18" ht="15" customHeight="1">
      <c r="A4155" t="str">
        <f t="shared" si="1171"/>
        <v>JAPANWALA, SAAID</v>
      </c>
      <c r="B4155" t="str">
        <f t="shared" si="1172"/>
        <v>806-173018</v>
      </c>
      <c r="C4155">
        <f t="shared" si="1173"/>
        <v>93155045</v>
      </c>
      <c r="D4155" t="str">
        <f t="shared" si="1174"/>
        <v>Checked Out</v>
      </c>
      <c r="E4155" t="str">
        <f t="shared" si="1175"/>
        <v>CRS</v>
      </c>
      <c r="F4155" t="str">
        <f t="shared" si="1176"/>
        <v>RACK</v>
      </c>
      <c r="G4155" t="str">
        <f t="shared" si="1177"/>
        <v>SBK</v>
      </c>
      <c r="H4155">
        <f t="shared" si="1178"/>
        <v>105</v>
      </c>
      <c r="I4155">
        <f t="shared" si="1179"/>
        <v>42591</v>
      </c>
      <c r="J4155">
        <f t="shared" si="1180"/>
        <v>42595</v>
      </c>
      <c r="K4155" t="str">
        <f t="shared" si="1181"/>
        <v>NQQ1</v>
      </c>
      <c r="L4155">
        <f t="shared" si="1182"/>
        <v>115</v>
      </c>
      <c r="M4155">
        <f t="shared" si="1183"/>
        <v>4</v>
      </c>
      <c r="N4155">
        <f t="shared" si="1184"/>
        <v>0</v>
      </c>
      <c r="O4155">
        <f t="shared" si="1185"/>
        <v>0</v>
      </c>
      <c r="P4155" s="52" t="str">
        <f t="shared" si="1186"/>
        <v>BOOKING.COM</v>
      </c>
      <c r="Q4155" s="52" t="str">
        <f t="shared" si="1187"/>
        <v>*JBS HOTELS</v>
      </c>
      <c r="R4155" s="52" t="str">
        <f t="shared" si="1188"/>
        <v>TOERKOOP REISBURO DE VEER</v>
      </c>
    </row>
    <row r="4156" spans="1:18" ht="15" customHeight="1">
      <c r="A4156" t="str">
        <f t="shared" si="1171"/>
        <v>JAPANWALA, SAAID</v>
      </c>
      <c r="B4156" t="str">
        <f t="shared" si="1172"/>
        <v>806-173018</v>
      </c>
      <c r="C4156">
        <f t="shared" si="1173"/>
        <v>93155045</v>
      </c>
      <c r="D4156" t="str">
        <f t="shared" si="1174"/>
        <v>Checked Out</v>
      </c>
      <c r="E4156" t="str">
        <f t="shared" si="1175"/>
        <v>CRS</v>
      </c>
      <c r="F4156" t="str">
        <f t="shared" si="1176"/>
        <v>RACK</v>
      </c>
      <c r="G4156" t="str">
        <f t="shared" si="1177"/>
        <v>SBK</v>
      </c>
      <c r="H4156">
        <f t="shared" si="1178"/>
        <v>105</v>
      </c>
      <c r="I4156">
        <f t="shared" si="1179"/>
        <v>42591</v>
      </c>
      <c r="J4156">
        <f t="shared" si="1180"/>
        <v>42595</v>
      </c>
      <c r="K4156" t="str">
        <f t="shared" si="1181"/>
        <v>NQQ1</v>
      </c>
      <c r="L4156">
        <f t="shared" si="1182"/>
        <v>115</v>
      </c>
      <c r="M4156">
        <f t="shared" si="1183"/>
        <v>4</v>
      </c>
      <c r="N4156">
        <f t="shared" si="1184"/>
        <v>0</v>
      </c>
      <c r="O4156">
        <f t="shared" si="1185"/>
        <v>0</v>
      </c>
      <c r="P4156" s="52" t="str">
        <f t="shared" si="1186"/>
        <v>BOOKING.COM</v>
      </c>
      <c r="Q4156" s="52" t="str">
        <f t="shared" si="1187"/>
        <v>*JBS HOTELS</v>
      </c>
      <c r="R4156" s="52" t="str">
        <f t="shared" si="1188"/>
        <v>TOERKOOP REISBURO DE VEER</v>
      </c>
    </row>
    <row r="4157" spans="1:18" ht="15" customHeight="1">
      <c r="A4157" t="str">
        <f t="shared" si="1171"/>
        <v>JAPANWALA, SAAID</v>
      </c>
      <c r="B4157" t="str">
        <f t="shared" si="1172"/>
        <v>806-173018</v>
      </c>
      <c r="C4157">
        <f t="shared" si="1173"/>
        <v>93155045</v>
      </c>
      <c r="D4157" t="str">
        <f t="shared" si="1174"/>
        <v>Checked Out</v>
      </c>
      <c r="E4157" t="str">
        <f t="shared" si="1175"/>
        <v>CRS</v>
      </c>
      <c r="F4157" t="str">
        <f t="shared" si="1176"/>
        <v>RACK</v>
      </c>
      <c r="G4157" t="str">
        <f t="shared" si="1177"/>
        <v>SBK</v>
      </c>
      <c r="H4157">
        <f t="shared" si="1178"/>
        <v>105</v>
      </c>
      <c r="I4157">
        <f t="shared" si="1179"/>
        <v>42591</v>
      </c>
      <c r="J4157">
        <f t="shared" si="1180"/>
        <v>42595</v>
      </c>
      <c r="K4157" t="str">
        <f t="shared" si="1181"/>
        <v>NQQ1</v>
      </c>
      <c r="L4157">
        <f t="shared" si="1182"/>
        <v>115</v>
      </c>
      <c r="M4157">
        <f t="shared" si="1183"/>
        <v>4</v>
      </c>
      <c r="N4157">
        <f t="shared" si="1184"/>
        <v>0</v>
      </c>
      <c r="O4157">
        <f t="shared" si="1185"/>
        <v>0</v>
      </c>
      <c r="P4157" s="52" t="str">
        <f t="shared" si="1186"/>
        <v>BOOKING.COM</v>
      </c>
      <c r="Q4157" s="52" t="str">
        <f t="shared" si="1187"/>
        <v>*JBS HOTELS</v>
      </c>
      <c r="R4157" s="52" t="str">
        <f t="shared" si="1188"/>
        <v>TOERKOOP REISBURO DE VEER</v>
      </c>
    </row>
    <row r="4158" spans="1:18" ht="15" customHeight="1">
      <c r="A4158" t="str">
        <f t="shared" si="1171"/>
        <v>JAPANWALA, SAAID</v>
      </c>
      <c r="B4158" t="str">
        <f t="shared" si="1172"/>
        <v>806-173018</v>
      </c>
      <c r="C4158">
        <f t="shared" si="1173"/>
        <v>93155045</v>
      </c>
      <c r="D4158" t="str">
        <f t="shared" si="1174"/>
        <v>Checked Out</v>
      </c>
      <c r="E4158" t="str">
        <f t="shared" si="1175"/>
        <v>CRS</v>
      </c>
      <c r="F4158" t="str">
        <f t="shared" si="1176"/>
        <v>RACK</v>
      </c>
      <c r="G4158" t="str">
        <f t="shared" si="1177"/>
        <v>SBK</v>
      </c>
      <c r="H4158">
        <f t="shared" si="1178"/>
        <v>105</v>
      </c>
      <c r="I4158">
        <f t="shared" si="1179"/>
        <v>42591</v>
      </c>
      <c r="J4158">
        <f t="shared" si="1180"/>
        <v>42595</v>
      </c>
      <c r="K4158" t="str">
        <f t="shared" si="1181"/>
        <v>NQQ1</v>
      </c>
      <c r="L4158">
        <f t="shared" si="1182"/>
        <v>115</v>
      </c>
      <c r="M4158">
        <f t="shared" si="1183"/>
        <v>4</v>
      </c>
      <c r="N4158">
        <f t="shared" si="1184"/>
        <v>0</v>
      </c>
      <c r="O4158">
        <f t="shared" si="1185"/>
        <v>0</v>
      </c>
      <c r="P4158" s="52" t="str">
        <f t="shared" si="1186"/>
        <v>BOOKING.COM</v>
      </c>
      <c r="Q4158" s="52" t="str">
        <f t="shared" si="1187"/>
        <v>*JBS HOTELS</v>
      </c>
      <c r="R4158" s="52" t="str">
        <f t="shared" si="1188"/>
        <v>TOERKOOP REISBURO DE VEER</v>
      </c>
    </row>
    <row r="4159" spans="1:18" ht="15" customHeight="1">
      <c r="A4159" t="str">
        <f t="shared" si="1171"/>
        <v>JAPANWALA, SAAID</v>
      </c>
      <c r="B4159" t="str">
        <f t="shared" si="1172"/>
        <v>806-173018</v>
      </c>
      <c r="C4159">
        <f t="shared" si="1173"/>
        <v>93155045</v>
      </c>
      <c r="D4159" t="str">
        <f t="shared" si="1174"/>
        <v>Checked Out</v>
      </c>
      <c r="E4159" t="str">
        <f t="shared" si="1175"/>
        <v>CRS</v>
      </c>
      <c r="F4159" t="str">
        <f t="shared" si="1176"/>
        <v>RACK</v>
      </c>
      <c r="G4159" t="str">
        <f t="shared" si="1177"/>
        <v>SBK</v>
      </c>
      <c r="H4159">
        <f t="shared" si="1178"/>
        <v>105</v>
      </c>
      <c r="I4159">
        <f t="shared" si="1179"/>
        <v>42591</v>
      </c>
      <c r="J4159">
        <f t="shared" si="1180"/>
        <v>42595</v>
      </c>
      <c r="K4159" t="str">
        <f t="shared" si="1181"/>
        <v>NQQ1</v>
      </c>
      <c r="L4159">
        <f t="shared" si="1182"/>
        <v>115</v>
      </c>
      <c r="M4159">
        <f t="shared" si="1183"/>
        <v>4</v>
      </c>
      <c r="N4159">
        <f t="shared" si="1184"/>
        <v>0</v>
      </c>
      <c r="O4159">
        <f t="shared" si="1185"/>
        <v>0</v>
      </c>
      <c r="P4159" s="52" t="str">
        <f t="shared" si="1186"/>
        <v>BOOKING.COM</v>
      </c>
      <c r="Q4159" s="52" t="str">
        <f t="shared" si="1187"/>
        <v>*JBS HOTELS</v>
      </c>
      <c r="R4159" s="52" t="str">
        <f t="shared" si="1188"/>
        <v>TOERKOOP REISBURO DE VEER</v>
      </c>
    </row>
    <row r="4160" spans="1:18" ht="15" customHeight="1">
      <c r="A4160" t="str">
        <f t="shared" si="1171"/>
        <v>JAPANWALA, SAAID</v>
      </c>
      <c r="B4160" t="str">
        <f t="shared" si="1172"/>
        <v>806-173018</v>
      </c>
      <c r="C4160">
        <f t="shared" si="1173"/>
        <v>93155045</v>
      </c>
      <c r="D4160" t="str">
        <f t="shared" si="1174"/>
        <v>Checked Out</v>
      </c>
      <c r="E4160" t="str">
        <f t="shared" si="1175"/>
        <v>CRS</v>
      </c>
      <c r="F4160" t="str">
        <f t="shared" si="1176"/>
        <v>RACK</v>
      </c>
      <c r="G4160" t="str">
        <f t="shared" si="1177"/>
        <v>SBK</v>
      </c>
      <c r="H4160">
        <f t="shared" si="1178"/>
        <v>105</v>
      </c>
      <c r="I4160">
        <f t="shared" si="1179"/>
        <v>42591</v>
      </c>
      <c r="J4160">
        <f t="shared" si="1180"/>
        <v>42595</v>
      </c>
      <c r="K4160" t="str">
        <f t="shared" si="1181"/>
        <v>NQQ1</v>
      </c>
      <c r="L4160">
        <f t="shared" si="1182"/>
        <v>115</v>
      </c>
      <c r="M4160">
        <f t="shared" si="1183"/>
        <v>4</v>
      </c>
      <c r="N4160">
        <f t="shared" si="1184"/>
        <v>0</v>
      </c>
      <c r="O4160">
        <f t="shared" si="1185"/>
        <v>0</v>
      </c>
      <c r="P4160" s="52" t="str">
        <f t="shared" si="1186"/>
        <v>BOOKING.COM</v>
      </c>
      <c r="Q4160" s="52" t="str">
        <f t="shared" si="1187"/>
        <v>*JBS HOTELS</v>
      </c>
      <c r="R4160" s="52" t="str">
        <f t="shared" si="1188"/>
        <v>TOERKOOP REISBURO DE VEER</v>
      </c>
    </row>
    <row r="4161" spans="1:18" ht="15" customHeight="1">
      <c r="A4161" t="str">
        <f t="shared" si="1171"/>
        <v>JAPANWALA, SAAID</v>
      </c>
      <c r="B4161" t="str">
        <f t="shared" si="1172"/>
        <v>806-173018</v>
      </c>
      <c r="C4161">
        <f t="shared" si="1173"/>
        <v>93155045</v>
      </c>
      <c r="D4161" t="str">
        <f t="shared" si="1174"/>
        <v>Checked Out</v>
      </c>
      <c r="E4161" t="str">
        <f t="shared" si="1175"/>
        <v>CRS</v>
      </c>
      <c r="F4161" t="str">
        <f t="shared" si="1176"/>
        <v>RACK</v>
      </c>
      <c r="G4161" t="str">
        <f t="shared" si="1177"/>
        <v>SBK</v>
      </c>
      <c r="H4161">
        <f t="shared" si="1178"/>
        <v>105</v>
      </c>
      <c r="I4161">
        <f t="shared" si="1179"/>
        <v>42591</v>
      </c>
      <c r="J4161">
        <f t="shared" si="1180"/>
        <v>42595</v>
      </c>
      <c r="K4161" t="str">
        <f t="shared" si="1181"/>
        <v>NQQ1</v>
      </c>
      <c r="L4161">
        <f t="shared" si="1182"/>
        <v>115</v>
      </c>
      <c r="M4161">
        <f t="shared" si="1183"/>
        <v>4</v>
      </c>
      <c r="N4161">
        <f t="shared" si="1184"/>
        <v>0</v>
      </c>
      <c r="O4161">
        <f t="shared" si="1185"/>
        <v>0</v>
      </c>
      <c r="P4161" s="52" t="str">
        <f t="shared" si="1186"/>
        <v>BOOKING.COM</v>
      </c>
      <c r="Q4161" s="52" t="str">
        <f t="shared" si="1187"/>
        <v>*JBS HOTELS</v>
      </c>
      <c r="R4161" s="52" t="str">
        <f t="shared" si="1188"/>
        <v>TOERKOOP REISBURO DE VEER</v>
      </c>
    </row>
    <row r="4162" spans="1:18" ht="15" customHeight="1">
      <c r="A4162" t="str">
        <f t="shared" si="1171"/>
        <v>JAPANWALA, SAAID</v>
      </c>
      <c r="B4162" t="str">
        <f t="shared" si="1172"/>
        <v>806-173018</v>
      </c>
      <c r="C4162">
        <f t="shared" si="1173"/>
        <v>93155045</v>
      </c>
      <c r="D4162" t="str">
        <f t="shared" si="1174"/>
        <v>Checked Out</v>
      </c>
      <c r="E4162" t="str">
        <f t="shared" si="1175"/>
        <v>CRS</v>
      </c>
      <c r="F4162" t="str">
        <f t="shared" si="1176"/>
        <v>RACK</v>
      </c>
      <c r="G4162" t="str">
        <f t="shared" si="1177"/>
        <v>SBK</v>
      </c>
      <c r="H4162">
        <f t="shared" si="1178"/>
        <v>105</v>
      </c>
      <c r="I4162">
        <f t="shared" si="1179"/>
        <v>42591</v>
      </c>
      <c r="J4162">
        <f t="shared" si="1180"/>
        <v>42595</v>
      </c>
      <c r="K4162" t="str">
        <f t="shared" si="1181"/>
        <v>NQQ1</v>
      </c>
      <c r="L4162">
        <f t="shared" si="1182"/>
        <v>115</v>
      </c>
      <c r="M4162">
        <f t="shared" si="1183"/>
        <v>4</v>
      </c>
      <c r="N4162">
        <f t="shared" si="1184"/>
        <v>0</v>
      </c>
      <c r="O4162">
        <f t="shared" si="1185"/>
        <v>0</v>
      </c>
      <c r="P4162" s="52" t="str">
        <f t="shared" si="1186"/>
        <v>BOOKING.COM</v>
      </c>
      <c r="Q4162" s="52" t="str">
        <f t="shared" si="1187"/>
        <v>*JBS HOTELS</v>
      </c>
      <c r="R4162" s="52" t="str">
        <f t="shared" si="1188"/>
        <v>TOERKOOP REISBURO DE VEER</v>
      </c>
    </row>
    <row r="4163" spans="1:18" ht="15" customHeight="1">
      <c r="A4163" t="str">
        <f t="shared" si="1171"/>
        <v>JAPANWALA, SAAID</v>
      </c>
      <c r="B4163" t="str">
        <f t="shared" si="1172"/>
        <v>806-173018</v>
      </c>
      <c r="C4163">
        <f t="shared" si="1173"/>
        <v>93155045</v>
      </c>
      <c r="D4163" t="str">
        <f t="shared" si="1174"/>
        <v>Checked Out</v>
      </c>
      <c r="E4163" t="str">
        <f t="shared" si="1175"/>
        <v>CRS</v>
      </c>
      <c r="F4163" t="str">
        <f t="shared" si="1176"/>
        <v>RACK</v>
      </c>
      <c r="G4163" t="str">
        <f t="shared" si="1177"/>
        <v>SBK</v>
      </c>
      <c r="H4163">
        <f t="shared" si="1178"/>
        <v>105</v>
      </c>
      <c r="I4163">
        <f t="shared" si="1179"/>
        <v>42591</v>
      </c>
      <c r="J4163">
        <f t="shared" si="1180"/>
        <v>42595</v>
      </c>
      <c r="K4163" t="str">
        <f t="shared" si="1181"/>
        <v>NQQ1</v>
      </c>
      <c r="L4163">
        <f t="shared" si="1182"/>
        <v>115</v>
      </c>
      <c r="M4163">
        <f t="shared" si="1183"/>
        <v>4</v>
      </c>
      <c r="N4163">
        <f t="shared" si="1184"/>
        <v>0</v>
      </c>
      <c r="O4163">
        <f t="shared" si="1185"/>
        <v>0</v>
      </c>
      <c r="P4163" s="52" t="str">
        <f t="shared" si="1186"/>
        <v>BOOKING.COM</v>
      </c>
      <c r="Q4163" s="52" t="str">
        <f t="shared" si="1187"/>
        <v>*JBS HOTELS</v>
      </c>
      <c r="R4163" s="52" t="str">
        <f t="shared" si="1188"/>
        <v>TOERKOOP REISBURO DE VEER</v>
      </c>
    </row>
    <row r="4164" spans="1:18" ht="15" customHeight="1">
      <c r="A4164" t="str">
        <f t="shared" si="1171"/>
        <v>JAPANWALA, SAAID</v>
      </c>
      <c r="B4164" t="str">
        <f t="shared" si="1172"/>
        <v>806-173018</v>
      </c>
      <c r="C4164">
        <f t="shared" si="1173"/>
        <v>93155045</v>
      </c>
      <c r="D4164" t="str">
        <f t="shared" si="1174"/>
        <v>Checked Out</v>
      </c>
      <c r="E4164" t="str">
        <f t="shared" si="1175"/>
        <v>CRS</v>
      </c>
      <c r="F4164" t="str">
        <f t="shared" si="1176"/>
        <v>RACK</v>
      </c>
      <c r="G4164" t="str">
        <f t="shared" si="1177"/>
        <v>SBK</v>
      </c>
      <c r="H4164">
        <f t="shared" si="1178"/>
        <v>105</v>
      </c>
      <c r="I4164">
        <f t="shared" si="1179"/>
        <v>42591</v>
      </c>
      <c r="J4164">
        <f t="shared" si="1180"/>
        <v>42595</v>
      </c>
      <c r="K4164" t="str">
        <f t="shared" si="1181"/>
        <v>NQQ1</v>
      </c>
      <c r="L4164">
        <f t="shared" si="1182"/>
        <v>115</v>
      </c>
      <c r="M4164">
        <f t="shared" si="1183"/>
        <v>4</v>
      </c>
      <c r="N4164">
        <f t="shared" si="1184"/>
        <v>0</v>
      </c>
      <c r="O4164">
        <f t="shared" si="1185"/>
        <v>0</v>
      </c>
      <c r="P4164" s="52" t="str">
        <f t="shared" si="1186"/>
        <v>BOOKING.COM</v>
      </c>
      <c r="Q4164" s="52" t="str">
        <f t="shared" si="1187"/>
        <v>*JBS HOTELS</v>
      </c>
      <c r="R4164" s="52" t="str">
        <f t="shared" si="1188"/>
        <v>TOERKOOP REISBURO DE VEER</v>
      </c>
    </row>
    <row r="4165" spans="1:18" ht="15" customHeight="1">
      <c r="A4165" t="str">
        <f t="shared" si="1171"/>
        <v>JAPANWALA, SAAID</v>
      </c>
      <c r="B4165" t="str">
        <f t="shared" si="1172"/>
        <v>806-173018</v>
      </c>
      <c r="C4165">
        <f t="shared" si="1173"/>
        <v>93155045</v>
      </c>
      <c r="D4165" t="str">
        <f t="shared" si="1174"/>
        <v>Checked Out</v>
      </c>
      <c r="E4165" t="str">
        <f t="shared" si="1175"/>
        <v>CRS</v>
      </c>
      <c r="F4165" t="str">
        <f t="shared" si="1176"/>
        <v>RACK</v>
      </c>
      <c r="G4165" t="str">
        <f t="shared" si="1177"/>
        <v>SBK</v>
      </c>
      <c r="H4165">
        <f t="shared" si="1178"/>
        <v>105</v>
      </c>
      <c r="I4165">
        <f t="shared" si="1179"/>
        <v>42591</v>
      </c>
      <c r="J4165">
        <f t="shared" si="1180"/>
        <v>42595</v>
      </c>
      <c r="K4165" t="str">
        <f t="shared" si="1181"/>
        <v>NQQ1</v>
      </c>
      <c r="L4165">
        <f t="shared" si="1182"/>
        <v>115</v>
      </c>
      <c r="M4165">
        <f t="shared" si="1183"/>
        <v>4</v>
      </c>
      <c r="N4165">
        <f t="shared" si="1184"/>
        <v>0</v>
      </c>
      <c r="O4165">
        <f t="shared" si="1185"/>
        <v>0</v>
      </c>
      <c r="P4165" s="52" t="str">
        <f t="shared" si="1186"/>
        <v>BOOKING.COM</v>
      </c>
      <c r="Q4165" s="52" t="str">
        <f t="shared" si="1187"/>
        <v>*JBS HOTELS</v>
      </c>
      <c r="R4165" s="52" t="str">
        <f t="shared" si="1188"/>
        <v>TOERKOOP REISBURO DE VEER</v>
      </c>
    </row>
    <row r="4166" spans="1:18" ht="15" customHeight="1">
      <c r="A4166" t="str">
        <f t="shared" si="1171"/>
        <v>JAPANWALA, SAAID</v>
      </c>
      <c r="B4166" t="str">
        <f t="shared" si="1172"/>
        <v>806-173018</v>
      </c>
      <c r="C4166">
        <f t="shared" si="1173"/>
        <v>93155045</v>
      </c>
      <c r="D4166" t="str">
        <f t="shared" si="1174"/>
        <v>Checked Out</v>
      </c>
      <c r="E4166" t="str">
        <f t="shared" si="1175"/>
        <v>CRS</v>
      </c>
      <c r="F4166" t="str">
        <f t="shared" si="1176"/>
        <v>RACK</v>
      </c>
      <c r="G4166" t="str">
        <f t="shared" si="1177"/>
        <v>SBK</v>
      </c>
      <c r="H4166">
        <f t="shared" si="1178"/>
        <v>105</v>
      </c>
      <c r="I4166">
        <f t="shared" si="1179"/>
        <v>42591</v>
      </c>
      <c r="J4166">
        <f t="shared" si="1180"/>
        <v>42595</v>
      </c>
      <c r="K4166" t="str">
        <f t="shared" si="1181"/>
        <v>NQQ1</v>
      </c>
      <c r="L4166">
        <f t="shared" si="1182"/>
        <v>115</v>
      </c>
      <c r="M4166">
        <f t="shared" si="1183"/>
        <v>4</v>
      </c>
      <c r="N4166">
        <f t="shared" si="1184"/>
        <v>0</v>
      </c>
      <c r="O4166">
        <f t="shared" si="1185"/>
        <v>0</v>
      </c>
      <c r="P4166" s="52" t="str">
        <f t="shared" si="1186"/>
        <v>BOOKING.COM</v>
      </c>
      <c r="Q4166" s="52" t="str">
        <f t="shared" si="1187"/>
        <v>*JBS HOTELS</v>
      </c>
      <c r="R4166" s="52" t="str">
        <f t="shared" si="1188"/>
        <v>TOERKOOP REISBURO DE VEER</v>
      </c>
    </row>
    <row r="4167" spans="1:18" ht="15" customHeight="1">
      <c r="A4167" t="str">
        <f t="shared" si="1171"/>
        <v>JAPANWALA, SAAID</v>
      </c>
      <c r="B4167" t="str">
        <f t="shared" si="1172"/>
        <v>806-173018</v>
      </c>
      <c r="C4167">
        <f t="shared" si="1173"/>
        <v>93155045</v>
      </c>
      <c r="D4167" t="str">
        <f t="shared" si="1174"/>
        <v>Checked Out</v>
      </c>
      <c r="E4167" t="str">
        <f t="shared" si="1175"/>
        <v>CRS</v>
      </c>
      <c r="F4167" t="str">
        <f t="shared" si="1176"/>
        <v>RACK</v>
      </c>
      <c r="G4167" t="str">
        <f t="shared" si="1177"/>
        <v>SBK</v>
      </c>
      <c r="H4167">
        <f t="shared" si="1178"/>
        <v>105</v>
      </c>
      <c r="I4167">
        <f t="shared" si="1179"/>
        <v>42591</v>
      </c>
      <c r="J4167">
        <f t="shared" si="1180"/>
        <v>42595</v>
      </c>
      <c r="K4167" t="str">
        <f t="shared" si="1181"/>
        <v>NQQ1</v>
      </c>
      <c r="L4167">
        <f t="shared" si="1182"/>
        <v>115</v>
      </c>
      <c r="M4167">
        <f t="shared" si="1183"/>
        <v>4</v>
      </c>
      <c r="N4167">
        <f t="shared" si="1184"/>
        <v>0</v>
      </c>
      <c r="O4167">
        <f t="shared" si="1185"/>
        <v>0</v>
      </c>
      <c r="P4167" s="52" t="str">
        <f t="shared" si="1186"/>
        <v>BOOKING.COM</v>
      </c>
      <c r="Q4167" s="52" t="str">
        <f t="shared" si="1187"/>
        <v>*JBS HOTELS</v>
      </c>
      <c r="R4167" s="52" t="str">
        <f t="shared" si="1188"/>
        <v>TOERKOOP REISBURO DE VEER</v>
      </c>
    </row>
    <row r="4168" spans="1:18" ht="15" customHeight="1">
      <c r="A4168" t="str">
        <f t="shared" si="1171"/>
        <v>JAPANWALA, SAAID</v>
      </c>
      <c r="B4168" t="str">
        <f t="shared" si="1172"/>
        <v>806-173018</v>
      </c>
      <c r="C4168">
        <f t="shared" si="1173"/>
        <v>93155045</v>
      </c>
      <c r="D4168" t="str">
        <f t="shared" si="1174"/>
        <v>Checked Out</v>
      </c>
      <c r="E4168" t="str">
        <f t="shared" si="1175"/>
        <v>CRS</v>
      </c>
      <c r="F4168" t="str">
        <f t="shared" si="1176"/>
        <v>RACK</v>
      </c>
      <c r="G4168" t="str">
        <f t="shared" si="1177"/>
        <v>SBK</v>
      </c>
      <c r="H4168">
        <f t="shared" si="1178"/>
        <v>105</v>
      </c>
      <c r="I4168">
        <f t="shared" si="1179"/>
        <v>42591</v>
      </c>
      <c r="J4168">
        <f t="shared" si="1180"/>
        <v>42595</v>
      </c>
      <c r="K4168" t="str">
        <f t="shared" si="1181"/>
        <v>NQQ1</v>
      </c>
      <c r="L4168">
        <f t="shared" si="1182"/>
        <v>115</v>
      </c>
      <c r="M4168">
        <f t="shared" si="1183"/>
        <v>4</v>
      </c>
      <c r="N4168">
        <f t="shared" si="1184"/>
        <v>0</v>
      </c>
      <c r="O4168">
        <f t="shared" si="1185"/>
        <v>0</v>
      </c>
      <c r="P4168" s="52" t="str">
        <f t="shared" si="1186"/>
        <v>BOOKING.COM</v>
      </c>
      <c r="Q4168" s="52" t="str">
        <f t="shared" si="1187"/>
        <v>*JBS HOTELS</v>
      </c>
      <c r="R4168" s="52" t="str">
        <f t="shared" si="1188"/>
        <v>TOERKOOP REISBURO DE VEER</v>
      </c>
    </row>
    <row r="4169" spans="1:18" ht="15" customHeight="1">
      <c r="A4169" t="str">
        <f t="shared" si="1171"/>
        <v>JAPANWALA, SAAID</v>
      </c>
      <c r="B4169" t="str">
        <f t="shared" si="1172"/>
        <v>806-173018</v>
      </c>
      <c r="C4169">
        <f t="shared" si="1173"/>
        <v>93155045</v>
      </c>
      <c r="D4169" t="str">
        <f t="shared" si="1174"/>
        <v>Checked Out</v>
      </c>
      <c r="E4169" t="str">
        <f t="shared" si="1175"/>
        <v>CRS</v>
      </c>
      <c r="F4169" t="str">
        <f t="shared" si="1176"/>
        <v>RACK</v>
      </c>
      <c r="G4169" t="str">
        <f t="shared" si="1177"/>
        <v>SBK</v>
      </c>
      <c r="H4169">
        <f t="shared" si="1178"/>
        <v>105</v>
      </c>
      <c r="I4169">
        <f t="shared" si="1179"/>
        <v>42591</v>
      </c>
      <c r="J4169">
        <f t="shared" si="1180"/>
        <v>42595</v>
      </c>
      <c r="K4169" t="str">
        <f t="shared" si="1181"/>
        <v>NQQ1</v>
      </c>
      <c r="L4169">
        <f t="shared" si="1182"/>
        <v>115</v>
      </c>
      <c r="M4169">
        <f t="shared" si="1183"/>
        <v>4</v>
      </c>
      <c r="N4169">
        <f t="shared" si="1184"/>
        <v>0</v>
      </c>
      <c r="O4169">
        <f t="shared" si="1185"/>
        <v>0</v>
      </c>
      <c r="P4169" s="52" t="str">
        <f t="shared" si="1186"/>
        <v>BOOKING.COM</v>
      </c>
      <c r="Q4169" s="52" t="str">
        <f t="shared" si="1187"/>
        <v>*JBS HOTELS</v>
      </c>
      <c r="R4169" s="52" t="str">
        <f t="shared" si="1188"/>
        <v>TOERKOOP REISBURO DE VEER</v>
      </c>
    </row>
    <row r="4170" spans="1:18" ht="15" customHeight="1">
      <c r="A4170" t="str">
        <f t="shared" si="1171"/>
        <v>JAPANWALA, SAAID</v>
      </c>
      <c r="B4170" t="str">
        <f t="shared" si="1172"/>
        <v>806-173018</v>
      </c>
      <c r="C4170">
        <f t="shared" si="1173"/>
        <v>93155045</v>
      </c>
      <c r="D4170" t="str">
        <f t="shared" si="1174"/>
        <v>Checked Out</v>
      </c>
      <c r="E4170" t="str">
        <f t="shared" si="1175"/>
        <v>CRS</v>
      </c>
      <c r="F4170" t="str">
        <f t="shared" si="1176"/>
        <v>RACK</v>
      </c>
      <c r="G4170" t="str">
        <f t="shared" si="1177"/>
        <v>SBK</v>
      </c>
      <c r="H4170">
        <f t="shared" si="1178"/>
        <v>105</v>
      </c>
      <c r="I4170">
        <f t="shared" si="1179"/>
        <v>42591</v>
      </c>
      <c r="J4170">
        <f t="shared" si="1180"/>
        <v>42595</v>
      </c>
      <c r="K4170" t="str">
        <f t="shared" si="1181"/>
        <v>NQQ1</v>
      </c>
      <c r="L4170">
        <f t="shared" si="1182"/>
        <v>115</v>
      </c>
      <c r="M4170">
        <f t="shared" si="1183"/>
        <v>4</v>
      </c>
      <c r="N4170">
        <f t="shared" si="1184"/>
        <v>0</v>
      </c>
      <c r="O4170">
        <f t="shared" si="1185"/>
        <v>0</v>
      </c>
      <c r="P4170" s="52" t="str">
        <f t="shared" si="1186"/>
        <v>BOOKING.COM</v>
      </c>
      <c r="Q4170" s="52" t="str">
        <f t="shared" si="1187"/>
        <v>*JBS HOTELS</v>
      </c>
      <c r="R4170" s="52" t="str">
        <f t="shared" si="1188"/>
        <v>TOERKOOP REISBURO DE VEER</v>
      </c>
    </row>
    <row r="4171" spans="1:18" ht="15" customHeight="1">
      <c r="A4171" t="str">
        <f t="shared" si="1171"/>
        <v>JAPANWALA, SAAID</v>
      </c>
      <c r="B4171" t="str">
        <f t="shared" si="1172"/>
        <v>806-173018</v>
      </c>
      <c r="C4171">
        <f t="shared" si="1173"/>
        <v>93155045</v>
      </c>
      <c r="D4171" t="str">
        <f t="shared" si="1174"/>
        <v>Checked Out</v>
      </c>
      <c r="E4171" t="str">
        <f t="shared" si="1175"/>
        <v>CRS</v>
      </c>
      <c r="F4171" t="str">
        <f t="shared" si="1176"/>
        <v>RACK</v>
      </c>
      <c r="G4171" t="str">
        <f t="shared" si="1177"/>
        <v>SBK</v>
      </c>
      <c r="H4171">
        <f t="shared" si="1178"/>
        <v>105</v>
      </c>
      <c r="I4171">
        <f t="shared" si="1179"/>
        <v>42591</v>
      </c>
      <c r="J4171">
        <f t="shared" si="1180"/>
        <v>42595</v>
      </c>
      <c r="K4171" t="str">
        <f t="shared" si="1181"/>
        <v>NQQ1</v>
      </c>
      <c r="L4171">
        <f t="shared" si="1182"/>
        <v>115</v>
      </c>
      <c r="M4171">
        <f t="shared" si="1183"/>
        <v>4</v>
      </c>
      <c r="N4171">
        <f t="shared" si="1184"/>
        <v>0</v>
      </c>
      <c r="O4171">
        <f t="shared" si="1185"/>
        <v>0</v>
      </c>
      <c r="P4171" s="52" t="str">
        <f t="shared" si="1186"/>
        <v>BOOKING.COM</v>
      </c>
      <c r="Q4171" s="52" t="str">
        <f t="shared" si="1187"/>
        <v>*JBS HOTELS</v>
      </c>
      <c r="R4171" s="52" t="str">
        <f t="shared" si="1188"/>
        <v>TOERKOOP REISBURO DE VEER</v>
      </c>
    </row>
    <row r="4172" spans="1:18" ht="15" customHeight="1">
      <c r="A4172" t="str">
        <f t="shared" si="1171"/>
        <v>JAPANWALA, SAAID</v>
      </c>
      <c r="B4172" t="str">
        <f t="shared" si="1172"/>
        <v>806-173018</v>
      </c>
      <c r="C4172">
        <f t="shared" si="1173"/>
        <v>93155045</v>
      </c>
      <c r="D4172" t="str">
        <f t="shared" si="1174"/>
        <v>Checked Out</v>
      </c>
      <c r="E4172" t="str">
        <f t="shared" si="1175"/>
        <v>CRS</v>
      </c>
      <c r="F4172" t="str">
        <f t="shared" si="1176"/>
        <v>RACK</v>
      </c>
      <c r="G4172" t="str">
        <f t="shared" si="1177"/>
        <v>SBK</v>
      </c>
      <c r="H4172">
        <f t="shared" si="1178"/>
        <v>105</v>
      </c>
      <c r="I4172">
        <f t="shared" si="1179"/>
        <v>42591</v>
      </c>
      <c r="J4172">
        <f t="shared" si="1180"/>
        <v>42595</v>
      </c>
      <c r="K4172" t="str">
        <f t="shared" si="1181"/>
        <v>NQQ1</v>
      </c>
      <c r="L4172">
        <f t="shared" si="1182"/>
        <v>115</v>
      </c>
      <c r="M4172">
        <f t="shared" si="1183"/>
        <v>4</v>
      </c>
      <c r="N4172">
        <f t="shared" si="1184"/>
        <v>0</v>
      </c>
      <c r="O4172">
        <f t="shared" si="1185"/>
        <v>0</v>
      </c>
      <c r="P4172" s="52" t="str">
        <f t="shared" si="1186"/>
        <v>BOOKING.COM</v>
      </c>
      <c r="Q4172" s="52" t="str">
        <f t="shared" si="1187"/>
        <v>*JBS HOTELS</v>
      </c>
      <c r="R4172" s="52" t="str">
        <f t="shared" si="1188"/>
        <v>TOERKOOP REISBURO DE VEER</v>
      </c>
    </row>
    <row r="4173" spans="1:18" ht="15" customHeight="1">
      <c r="A4173" t="str">
        <f t="shared" si="1171"/>
        <v>JAPANWALA, SAAID</v>
      </c>
      <c r="B4173" t="str">
        <f t="shared" si="1172"/>
        <v>806-173018</v>
      </c>
      <c r="C4173">
        <f t="shared" si="1173"/>
        <v>93155045</v>
      </c>
      <c r="D4173" t="str">
        <f t="shared" si="1174"/>
        <v>Checked Out</v>
      </c>
      <c r="E4173" t="str">
        <f t="shared" si="1175"/>
        <v>CRS</v>
      </c>
      <c r="F4173" t="str">
        <f t="shared" si="1176"/>
        <v>RACK</v>
      </c>
      <c r="G4173" t="str">
        <f t="shared" si="1177"/>
        <v>SBK</v>
      </c>
      <c r="H4173">
        <f t="shared" si="1178"/>
        <v>105</v>
      </c>
      <c r="I4173">
        <f t="shared" si="1179"/>
        <v>42591</v>
      </c>
      <c r="J4173">
        <f t="shared" si="1180"/>
        <v>42595</v>
      </c>
      <c r="K4173" t="str">
        <f t="shared" si="1181"/>
        <v>NQQ1</v>
      </c>
      <c r="L4173">
        <f t="shared" si="1182"/>
        <v>115</v>
      </c>
      <c r="M4173">
        <f t="shared" si="1183"/>
        <v>4</v>
      </c>
      <c r="N4173">
        <f t="shared" si="1184"/>
        <v>0</v>
      </c>
      <c r="O4173">
        <f t="shared" si="1185"/>
        <v>0</v>
      </c>
      <c r="P4173" s="52" t="str">
        <f t="shared" si="1186"/>
        <v>BOOKING.COM</v>
      </c>
      <c r="Q4173" s="52" t="str">
        <f t="shared" si="1187"/>
        <v>*JBS HOTELS</v>
      </c>
      <c r="R4173" s="52" t="str">
        <f t="shared" si="1188"/>
        <v>TOERKOOP REISBURO DE VEER</v>
      </c>
    </row>
    <row r="4174" spans="1:18" ht="15" customHeight="1">
      <c r="A4174" t="str">
        <f t="shared" si="1171"/>
        <v>JAPANWALA, SAAID</v>
      </c>
      <c r="B4174" t="str">
        <f t="shared" si="1172"/>
        <v>806-173018</v>
      </c>
      <c r="C4174">
        <f t="shared" si="1173"/>
        <v>93155045</v>
      </c>
      <c r="D4174" t="str">
        <f t="shared" si="1174"/>
        <v>Checked Out</v>
      </c>
      <c r="E4174" t="str">
        <f t="shared" si="1175"/>
        <v>CRS</v>
      </c>
      <c r="F4174" t="str">
        <f t="shared" si="1176"/>
        <v>RACK</v>
      </c>
      <c r="G4174" t="str">
        <f t="shared" si="1177"/>
        <v>SBK</v>
      </c>
      <c r="H4174">
        <f t="shared" si="1178"/>
        <v>105</v>
      </c>
      <c r="I4174">
        <f t="shared" si="1179"/>
        <v>42591</v>
      </c>
      <c r="J4174">
        <f t="shared" si="1180"/>
        <v>42595</v>
      </c>
      <c r="K4174" t="str">
        <f t="shared" si="1181"/>
        <v>NQQ1</v>
      </c>
      <c r="L4174">
        <f t="shared" si="1182"/>
        <v>115</v>
      </c>
      <c r="M4174">
        <f t="shared" si="1183"/>
        <v>4</v>
      </c>
      <c r="N4174">
        <f t="shared" si="1184"/>
        <v>0</v>
      </c>
      <c r="O4174">
        <f t="shared" si="1185"/>
        <v>0</v>
      </c>
      <c r="P4174" s="52" t="str">
        <f t="shared" si="1186"/>
        <v>BOOKING.COM</v>
      </c>
      <c r="Q4174" s="52" t="str">
        <f t="shared" si="1187"/>
        <v>*JBS HOTELS</v>
      </c>
      <c r="R4174" s="52" t="str">
        <f t="shared" si="1188"/>
        <v>TOERKOOP REISBURO DE VEER</v>
      </c>
    </row>
    <row r="4175" spans="1:18" ht="15" customHeight="1">
      <c r="A4175" t="str">
        <f t="shared" si="1171"/>
        <v>JAPANWALA, SAAID</v>
      </c>
      <c r="B4175" t="str">
        <f t="shared" si="1172"/>
        <v>806-173018</v>
      </c>
      <c r="C4175">
        <f t="shared" si="1173"/>
        <v>93155045</v>
      </c>
      <c r="D4175" t="str">
        <f t="shared" si="1174"/>
        <v>Checked Out</v>
      </c>
      <c r="E4175" t="str">
        <f t="shared" si="1175"/>
        <v>CRS</v>
      </c>
      <c r="F4175" t="str">
        <f t="shared" si="1176"/>
        <v>RACK</v>
      </c>
      <c r="G4175" t="str">
        <f t="shared" si="1177"/>
        <v>SBK</v>
      </c>
      <c r="H4175">
        <f t="shared" si="1178"/>
        <v>105</v>
      </c>
      <c r="I4175">
        <f t="shared" si="1179"/>
        <v>42591</v>
      </c>
      <c r="J4175">
        <f t="shared" si="1180"/>
        <v>42595</v>
      </c>
      <c r="K4175" t="str">
        <f t="shared" si="1181"/>
        <v>NQQ1</v>
      </c>
      <c r="L4175">
        <f t="shared" si="1182"/>
        <v>115</v>
      </c>
      <c r="M4175">
        <f t="shared" si="1183"/>
        <v>4</v>
      </c>
      <c r="N4175">
        <f t="shared" si="1184"/>
        <v>0</v>
      </c>
      <c r="O4175">
        <f t="shared" si="1185"/>
        <v>0</v>
      </c>
      <c r="P4175" s="52" t="str">
        <f t="shared" si="1186"/>
        <v>BOOKING.COM</v>
      </c>
      <c r="Q4175" s="52" t="str">
        <f t="shared" si="1187"/>
        <v>*JBS HOTELS</v>
      </c>
      <c r="R4175" s="52" t="str">
        <f t="shared" si="1188"/>
        <v>TOERKOOP REISBURO DE VEER</v>
      </c>
    </row>
    <row r="4176" spans="1:18" ht="15" customHeight="1">
      <c r="A4176" t="str">
        <f t="shared" si="1171"/>
        <v>JAPANWALA, SAAID</v>
      </c>
      <c r="B4176" t="str">
        <f t="shared" si="1172"/>
        <v>806-173018</v>
      </c>
      <c r="C4176">
        <f t="shared" si="1173"/>
        <v>93155045</v>
      </c>
      <c r="D4176" t="str">
        <f t="shared" si="1174"/>
        <v>Checked Out</v>
      </c>
      <c r="E4176" t="str">
        <f t="shared" si="1175"/>
        <v>CRS</v>
      </c>
      <c r="F4176" t="str">
        <f t="shared" si="1176"/>
        <v>RACK</v>
      </c>
      <c r="G4176" t="str">
        <f t="shared" si="1177"/>
        <v>SBK</v>
      </c>
      <c r="H4176">
        <f t="shared" si="1178"/>
        <v>105</v>
      </c>
      <c r="I4176">
        <f t="shared" si="1179"/>
        <v>42591</v>
      </c>
      <c r="J4176">
        <f t="shared" si="1180"/>
        <v>42595</v>
      </c>
      <c r="K4176" t="str">
        <f t="shared" si="1181"/>
        <v>NQQ1</v>
      </c>
      <c r="L4176">
        <f t="shared" si="1182"/>
        <v>115</v>
      </c>
      <c r="M4176">
        <f t="shared" si="1183"/>
        <v>4</v>
      </c>
      <c r="N4176">
        <f t="shared" si="1184"/>
        <v>0</v>
      </c>
      <c r="O4176">
        <f t="shared" si="1185"/>
        <v>0</v>
      </c>
      <c r="P4176" s="52" t="str">
        <f t="shared" si="1186"/>
        <v>BOOKING.COM</v>
      </c>
      <c r="Q4176" s="52" t="str">
        <f t="shared" si="1187"/>
        <v>*JBS HOTELS</v>
      </c>
      <c r="R4176" s="52" t="str">
        <f t="shared" si="1188"/>
        <v>TOERKOOP REISBURO DE VEER</v>
      </c>
    </row>
    <row r="4177" spans="1:18" ht="15" customHeight="1">
      <c r="A4177" t="str">
        <f t="shared" si="1171"/>
        <v>JAPANWALA, SAAID</v>
      </c>
      <c r="B4177" t="str">
        <f t="shared" si="1172"/>
        <v>806-173018</v>
      </c>
      <c r="C4177">
        <f t="shared" si="1173"/>
        <v>93155045</v>
      </c>
      <c r="D4177" t="str">
        <f t="shared" si="1174"/>
        <v>Checked Out</v>
      </c>
      <c r="E4177" t="str">
        <f t="shared" si="1175"/>
        <v>CRS</v>
      </c>
      <c r="F4177" t="str">
        <f t="shared" si="1176"/>
        <v>RACK</v>
      </c>
      <c r="G4177" t="str">
        <f t="shared" si="1177"/>
        <v>SBK</v>
      </c>
      <c r="H4177">
        <f t="shared" si="1178"/>
        <v>105</v>
      </c>
      <c r="I4177">
        <f t="shared" si="1179"/>
        <v>42591</v>
      </c>
      <c r="J4177">
        <f t="shared" si="1180"/>
        <v>42595</v>
      </c>
      <c r="K4177" t="str">
        <f t="shared" si="1181"/>
        <v>NQQ1</v>
      </c>
      <c r="L4177">
        <f t="shared" si="1182"/>
        <v>115</v>
      </c>
      <c r="M4177">
        <f t="shared" si="1183"/>
        <v>4</v>
      </c>
      <c r="N4177">
        <f t="shared" si="1184"/>
        <v>0</v>
      </c>
      <c r="O4177">
        <f t="shared" si="1185"/>
        <v>0</v>
      </c>
      <c r="P4177" s="52" t="str">
        <f t="shared" si="1186"/>
        <v>BOOKING.COM</v>
      </c>
      <c r="Q4177" s="52" t="str">
        <f t="shared" si="1187"/>
        <v>*JBS HOTELS</v>
      </c>
      <c r="R4177" s="52" t="str">
        <f t="shared" si="1188"/>
        <v>TOERKOOP REISBURO DE VEER</v>
      </c>
    </row>
    <row r="4178" spans="1:18" ht="15" customHeight="1">
      <c r="A4178" t="str">
        <f t="shared" si="1171"/>
        <v>JAPANWALA, SAAID</v>
      </c>
      <c r="B4178" t="str">
        <f t="shared" si="1172"/>
        <v>806-173018</v>
      </c>
      <c r="C4178">
        <f t="shared" si="1173"/>
        <v>93155045</v>
      </c>
      <c r="D4178" t="str">
        <f t="shared" si="1174"/>
        <v>Checked Out</v>
      </c>
      <c r="E4178" t="str">
        <f t="shared" si="1175"/>
        <v>CRS</v>
      </c>
      <c r="F4178" t="str">
        <f t="shared" si="1176"/>
        <v>RACK</v>
      </c>
      <c r="G4178" t="str">
        <f t="shared" si="1177"/>
        <v>SBK</v>
      </c>
      <c r="H4178">
        <f t="shared" si="1178"/>
        <v>105</v>
      </c>
      <c r="I4178">
        <f t="shared" si="1179"/>
        <v>42591</v>
      </c>
      <c r="J4178">
        <f t="shared" si="1180"/>
        <v>42595</v>
      </c>
      <c r="K4178" t="str">
        <f t="shared" si="1181"/>
        <v>NQQ1</v>
      </c>
      <c r="L4178">
        <f t="shared" si="1182"/>
        <v>115</v>
      </c>
      <c r="M4178">
        <f t="shared" si="1183"/>
        <v>4</v>
      </c>
      <c r="N4178">
        <f t="shared" si="1184"/>
        <v>0</v>
      </c>
      <c r="O4178">
        <f t="shared" si="1185"/>
        <v>0</v>
      </c>
      <c r="P4178" s="52" t="str">
        <f t="shared" si="1186"/>
        <v>BOOKING.COM</v>
      </c>
      <c r="Q4178" s="52" t="str">
        <f t="shared" si="1187"/>
        <v>*JBS HOTELS</v>
      </c>
      <c r="R4178" s="52" t="str">
        <f t="shared" si="1188"/>
        <v>TOERKOOP REISBURO DE VEER</v>
      </c>
    </row>
    <row r="4179" spans="1:18" ht="15" customHeight="1">
      <c r="A4179" t="str">
        <f t="shared" si="1171"/>
        <v>JAPANWALA, SAAID</v>
      </c>
      <c r="B4179" t="str">
        <f t="shared" si="1172"/>
        <v>806-173018</v>
      </c>
      <c r="C4179">
        <f t="shared" si="1173"/>
        <v>93155045</v>
      </c>
      <c r="D4179" t="str">
        <f t="shared" si="1174"/>
        <v>Checked Out</v>
      </c>
      <c r="E4179" t="str">
        <f t="shared" si="1175"/>
        <v>CRS</v>
      </c>
      <c r="F4179" t="str">
        <f t="shared" si="1176"/>
        <v>RACK</v>
      </c>
      <c r="G4179" t="str">
        <f t="shared" si="1177"/>
        <v>SBK</v>
      </c>
      <c r="H4179">
        <f t="shared" si="1178"/>
        <v>105</v>
      </c>
      <c r="I4179">
        <f t="shared" si="1179"/>
        <v>42591</v>
      </c>
      <c r="J4179">
        <f t="shared" si="1180"/>
        <v>42595</v>
      </c>
      <c r="K4179" t="str">
        <f t="shared" si="1181"/>
        <v>NQQ1</v>
      </c>
      <c r="L4179">
        <f t="shared" si="1182"/>
        <v>115</v>
      </c>
      <c r="M4179">
        <f t="shared" si="1183"/>
        <v>4</v>
      </c>
      <c r="N4179">
        <f t="shared" si="1184"/>
        <v>0</v>
      </c>
      <c r="O4179">
        <f t="shared" si="1185"/>
        <v>0</v>
      </c>
      <c r="P4179" s="52" t="str">
        <f t="shared" si="1186"/>
        <v>BOOKING.COM</v>
      </c>
      <c r="Q4179" s="52" t="str">
        <f t="shared" si="1187"/>
        <v>*JBS HOTELS</v>
      </c>
      <c r="R4179" s="52" t="str">
        <f t="shared" si="1188"/>
        <v>TOERKOOP REISBURO DE VEER</v>
      </c>
    </row>
    <row r="4180" spans="1:18" ht="15" customHeight="1">
      <c r="A4180" t="str">
        <f t="shared" si="1171"/>
        <v>JAPANWALA, SAAID</v>
      </c>
      <c r="B4180" t="str">
        <f t="shared" si="1172"/>
        <v>806-173018</v>
      </c>
      <c r="C4180">
        <f t="shared" si="1173"/>
        <v>93155045</v>
      </c>
      <c r="D4180" t="str">
        <f t="shared" si="1174"/>
        <v>Checked Out</v>
      </c>
      <c r="E4180" t="str">
        <f t="shared" si="1175"/>
        <v>CRS</v>
      </c>
      <c r="F4180" t="str">
        <f t="shared" si="1176"/>
        <v>RACK</v>
      </c>
      <c r="G4180" t="str">
        <f t="shared" si="1177"/>
        <v>SBK</v>
      </c>
      <c r="H4180">
        <f t="shared" si="1178"/>
        <v>105</v>
      </c>
      <c r="I4180">
        <f t="shared" si="1179"/>
        <v>42591</v>
      </c>
      <c r="J4180">
        <f t="shared" si="1180"/>
        <v>42595</v>
      </c>
      <c r="K4180" t="str">
        <f t="shared" si="1181"/>
        <v>NQQ1</v>
      </c>
      <c r="L4180">
        <f t="shared" si="1182"/>
        <v>115</v>
      </c>
      <c r="M4180">
        <f t="shared" si="1183"/>
        <v>4</v>
      </c>
      <c r="N4180">
        <f t="shared" si="1184"/>
        <v>0</v>
      </c>
      <c r="O4180">
        <f t="shared" si="1185"/>
        <v>0</v>
      </c>
      <c r="P4180" s="52" t="str">
        <f t="shared" si="1186"/>
        <v>BOOKING.COM</v>
      </c>
      <c r="Q4180" s="52" t="str">
        <f t="shared" si="1187"/>
        <v>*JBS HOTELS</v>
      </c>
      <c r="R4180" s="52" t="str">
        <f t="shared" si="1188"/>
        <v>TOERKOOP REISBURO DE VEER</v>
      </c>
    </row>
    <row r="4181" spans="1:18" ht="15" customHeight="1">
      <c r="A4181" t="str">
        <f t="shared" si="1171"/>
        <v>JAPANWALA, SAAID</v>
      </c>
      <c r="B4181" t="str">
        <f t="shared" si="1172"/>
        <v>806-173018</v>
      </c>
      <c r="C4181">
        <f t="shared" si="1173"/>
        <v>93155045</v>
      </c>
      <c r="D4181" t="str">
        <f t="shared" si="1174"/>
        <v>Checked Out</v>
      </c>
      <c r="E4181" t="str">
        <f t="shared" si="1175"/>
        <v>CRS</v>
      </c>
      <c r="F4181" t="str">
        <f t="shared" si="1176"/>
        <v>RACK</v>
      </c>
      <c r="G4181" t="str">
        <f t="shared" si="1177"/>
        <v>SBK</v>
      </c>
      <c r="H4181">
        <f t="shared" si="1178"/>
        <v>105</v>
      </c>
      <c r="I4181">
        <f t="shared" si="1179"/>
        <v>42591</v>
      </c>
      <c r="J4181">
        <f t="shared" si="1180"/>
        <v>42595</v>
      </c>
      <c r="K4181" t="str">
        <f t="shared" si="1181"/>
        <v>NQQ1</v>
      </c>
      <c r="L4181">
        <f t="shared" si="1182"/>
        <v>115</v>
      </c>
      <c r="M4181">
        <f t="shared" si="1183"/>
        <v>4</v>
      </c>
      <c r="N4181">
        <f t="shared" si="1184"/>
        <v>0</v>
      </c>
      <c r="O4181">
        <f t="shared" si="1185"/>
        <v>0</v>
      </c>
      <c r="P4181" s="52" t="str">
        <f t="shared" si="1186"/>
        <v>BOOKING.COM</v>
      </c>
      <c r="Q4181" s="52" t="str">
        <f t="shared" si="1187"/>
        <v>*JBS HOTELS</v>
      </c>
      <c r="R4181" s="52" t="str">
        <f t="shared" si="1188"/>
        <v>TOERKOOP REISBURO DE VEER</v>
      </c>
    </row>
    <row r="4182" spans="1:18" ht="15" customHeight="1">
      <c r="A4182" t="str">
        <f t="shared" si="1171"/>
        <v>JAPANWALA, SAAID</v>
      </c>
      <c r="B4182" t="str">
        <f t="shared" si="1172"/>
        <v>806-173018</v>
      </c>
      <c r="C4182">
        <f t="shared" si="1173"/>
        <v>93155045</v>
      </c>
      <c r="D4182" t="str">
        <f t="shared" si="1174"/>
        <v>Checked Out</v>
      </c>
      <c r="E4182" t="str">
        <f t="shared" si="1175"/>
        <v>CRS</v>
      </c>
      <c r="F4182" t="str">
        <f t="shared" si="1176"/>
        <v>RACK</v>
      </c>
      <c r="G4182" t="str">
        <f t="shared" si="1177"/>
        <v>SBK</v>
      </c>
      <c r="H4182">
        <f t="shared" si="1178"/>
        <v>105</v>
      </c>
      <c r="I4182">
        <f t="shared" si="1179"/>
        <v>42591</v>
      </c>
      <c r="J4182">
        <f t="shared" si="1180"/>
        <v>42595</v>
      </c>
      <c r="K4182" t="str">
        <f t="shared" si="1181"/>
        <v>NQQ1</v>
      </c>
      <c r="L4182">
        <f t="shared" si="1182"/>
        <v>115</v>
      </c>
      <c r="M4182">
        <f t="shared" si="1183"/>
        <v>4</v>
      </c>
      <c r="N4182">
        <f t="shared" si="1184"/>
        <v>0</v>
      </c>
      <c r="O4182">
        <f t="shared" si="1185"/>
        <v>0</v>
      </c>
      <c r="P4182" s="52" t="str">
        <f t="shared" si="1186"/>
        <v>BOOKING.COM</v>
      </c>
      <c r="Q4182" s="52" t="str">
        <f t="shared" si="1187"/>
        <v>*JBS HOTELS</v>
      </c>
      <c r="R4182" s="52" t="str">
        <f t="shared" si="1188"/>
        <v>TOERKOOP REISBURO DE VEER</v>
      </c>
    </row>
    <row r="4183" spans="1:18" ht="15" customHeight="1">
      <c r="A4183" t="str">
        <f t="shared" si="1171"/>
        <v>JAPANWALA, SAAID</v>
      </c>
      <c r="B4183" t="str">
        <f t="shared" si="1172"/>
        <v>806-173018</v>
      </c>
      <c r="C4183">
        <f t="shared" si="1173"/>
        <v>93155045</v>
      </c>
      <c r="D4183" t="str">
        <f t="shared" si="1174"/>
        <v>Checked Out</v>
      </c>
      <c r="E4183" t="str">
        <f t="shared" si="1175"/>
        <v>CRS</v>
      </c>
      <c r="F4183" t="str">
        <f t="shared" si="1176"/>
        <v>RACK</v>
      </c>
      <c r="G4183" t="str">
        <f t="shared" si="1177"/>
        <v>SBK</v>
      </c>
      <c r="H4183">
        <f t="shared" si="1178"/>
        <v>105</v>
      </c>
      <c r="I4183">
        <f t="shared" si="1179"/>
        <v>42591</v>
      </c>
      <c r="J4183">
        <f t="shared" si="1180"/>
        <v>42595</v>
      </c>
      <c r="K4183" t="str">
        <f t="shared" si="1181"/>
        <v>NQQ1</v>
      </c>
      <c r="L4183">
        <f t="shared" si="1182"/>
        <v>115</v>
      </c>
      <c r="M4183">
        <f t="shared" si="1183"/>
        <v>4</v>
      </c>
      <c r="N4183">
        <f t="shared" si="1184"/>
        <v>0</v>
      </c>
      <c r="O4183">
        <f t="shared" si="1185"/>
        <v>0</v>
      </c>
      <c r="P4183" s="52" t="str">
        <f t="shared" si="1186"/>
        <v>BOOKING.COM</v>
      </c>
      <c r="Q4183" s="52" t="str">
        <f t="shared" si="1187"/>
        <v>*JBS HOTELS</v>
      </c>
      <c r="R4183" s="52" t="str">
        <f t="shared" si="1188"/>
        <v>TOERKOOP REISBURO DE VEER</v>
      </c>
    </row>
    <row r="4184" spans="1:18" ht="15" customHeight="1">
      <c r="A4184" t="str">
        <f t="shared" si="1171"/>
        <v>JAPANWALA, SAAID</v>
      </c>
      <c r="B4184" t="str">
        <f t="shared" si="1172"/>
        <v>806-173018</v>
      </c>
      <c r="C4184">
        <f t="shared" si="1173"/>
        <v>93155045</v>
      </c>
      <c r="D4184" t="str">
        <f t="shared" si="1174"/>
        <v>Checked Out</v>
      </c>
      <c r="E4184" t="str">
        <f t="shared" si="1175"/>
        <v>CRS</v>
      </c>
      <c r="F4184" t="str">
        <f t="shared" si="1176"/>
        <v>RACK</v>
      </c>
      <c r="G4184" t="str">
        <f t="shared" si="1177"/>
        <v>SBK</v>
      </c>
      <c r="H4184">
        <f t="shared" si="1178"/>
        <v>105</v>
      </c>
      <c r="I4184">
        <f t="shared" si="1179"/>
        <v>42591</v>
      </c>
      <c r="J4184">
        <f t="shared" si="1180"/>
        <v>42595</v>
      </c>
      <c r="K4184" t="str">
        <f t="shared" si="1181"/>
        <v>NQQ1</v>
      </c>
      <c r="L4184">
        <f t="shared" si="1182"/>
        <v>115</v>
      </c>
      <c r="M4184">
        <f t="shared" si="1183"/>
        <v>4</v>
      </c>
      <c r="N4184">
        <f t="shared" si="1184"/>
        <v>0</v>
      </c>
      <c r="O4184">
        <f t="shared" si="1185"/>
        <v>0</v>
      </c>
      <c r="P4184" s="52" t="str">
        <f t="shared" si="1186"/>
        <v>BOOKING.COM</v>
      </c>
      <c r="Q4184" s="52" t="str">
        <f t="shared" si="1187"/>
        <v>*JBS HOTELS</v>
      </c>
      <c r="R4184" s="52" t="str">
        <f t="shared" si="1188"/>
        <v>TOERKOOP REISBURO DE VEER</v>
      </c>
    </row>
    <row r="4185" spans="1:18" ht="15" customHeight="1">
      <c r="A4185" t="str">
        <f t="shared" si="1171"/>
        <v>JAPANWALA, SAAID</v>
      </c>
      <c r="B4185" t="str">
        <f t="shared" si="1172"/>
        <v>806-173018</v>
      </c>
      <c r="C4185">
        <f t="shared" si="1173"/>
        <v>93155045</v>
      </c>
      <c r="D4185" t="str">
        <f t="shared" si="1174"/>
        <v>Checked Out</v>
      </c>
      <c r="E4185" t="str">
        <f t="shared" si="1175"/>
        <v>CRS</v>
      </c>
      <c r="F4185" t="str">
        <f t="shared" si="1176"/>
        <v>RACK</v>
      </c>
      <c r="G4185" t="str">
        <f t="shared" si="1177"/>
        <v>SBK</v>
      </c>
      <c r="H4185">
        <f t="shared" si="1178"/>
        <v>105</v>
      </c>
      <c r="I4185">
        <f t="shared" si="1179"/>
        <v>42591</v>
      </c>
      <c r="J4185">
        <f t="shared" si="1180"/>
        <v>42595</v>
      </c>
      <c r="K4185" t="str">
        <f t="shared" si="1181"/>
        <v>NQQ1</v>
      </c>
      <c r="L4185">
        <f t="shared" si="1182"/>
        <v>115</v>
      </c>
      <c r="M4185">
        <f t="shared" si="1183"/>
        <v>4</v>
      </c>
      <c r="N4185">
        <f t="shared" si="1184"/>
        <v>0</v>
      </c>
      <c r="O4185">
        <f t="shared" si="1185"/>
        <v>0</v>
      </c>
      <c r="P4185" s="52" t="str">
        <f t="shared" si="1186"/>
        <v>BOOKING.COM</v>
      </c>
      <c r="Q4185" s="52" t="str">
        <f t="shared" si="1187"/>
        <v>*JBS HOTELS</v>
      </c>
      <c r="R4185" s="52" t="str">
        <f t="shared" si="1188"/>
        <v>TOERKOOP REISBURO DE VEER</v>
      </c>
    </row>
    <row r="4186" spans="1:18" ht="15" customHeight="1">
      <c r="A4186" t="str">
        <f t="shared" si="1171"/>
        <v>JAPANWALA, SAAID</v>
      </c>
      <c r="B4186" t="str">
        <f t="shared" si="1172"/>
        <v>806-173018</v>
      </c>
      <c r="C4186">
        <f t="shared" si="1173"/>
        <v>93155045</v>
      </c>
      <c r="D4186" t="str">
        <f t="shared" si="1174"/>
        <v>Checked Out</v>
      </c>
      <c r="E4186" t="str">
        <f t="shared" si="1175"/>
        <v>CRS</v>
      </c>
      <c r="F4186" t="str">
        <f t="shared" si="1176"/>
        <v>RACK</v>
      </c>
      <c r="G4186" t="str">
        <f t="shared" si="1177"/>
        <v>SBK</v>
      </c>
      <c r="H4186">
        <f t="shared" si="1178"/>
        <v>105</v>
      </c>
      <c r="I4186">
        <f t="shared" si="1179"/>
        <v>42591</v>
      </c>
      <c r="J4186">
        <f t="shared" si="1180"/>
        <v>42595</v>
      </c>
      <c r="K4186" t="str">
        <f t="shared" si="1181"/>
        <v>NQQ1</v>
      </c>
      <c r="L4186">
        <f t="shared" si="1182"/>
        <v>115</v>
      </c>
      <c r="M4186">
        <f t="shared" si="1183"/>
        <v>4</v>
      </c>
      <c r="N4186">
        <f t="shared" si="1184"/>
        <v>0</v>
      </c>
      <c r="O4186">
        <f t="shared" si="1185"/>
        <v>0</v>
      </c>
      <c r="P4186" s="52" t="str">
        <f t="shared" si="1186"/>
        <v>BOOKING.COM</v>
      </c>
      <c r="Q4186" s="52" t="str">
        <f t="shared" si="1187"/>
        <v>*JBS HOTELS</v>
      </c>
      <c r="R4186" s="52" t="str">
        <f t="shared" si="1188"/>
        <v>TOERKOOP REISBURO DE VEER</v>
      </c>
    </row>
    <row r="4187" spans="1:18" ht="15" customHeight="1">
      <c r="A4187" t="str">
        <f t="shared" si="1171"/>
        <v>JAPANWALA, SAAID</v>
      </c>
      <c r="B4187" t="str">
        <f t="shared" si="1172"/>
        <v>806-173018</v>
      </c>
      <c r="C4187">
        <f t="shared" si="1173"/>
        <v>93155045</v>
      </c>
      <c r="D4187" t="str">
        <f t="shared" si="1174"/>
        <v>Checked Out</v>
      </c>
      <c r="E4187" t="str">
        <f t="shared" si="1175"/>
        <v>CRS</v>
      </c>
      <c r="F4187" t="str">
        <f t="shared" si="1176"/>
        <v>RACK</v>
      </c>
      <c r="G4187" t="str">
        <f t="shared" si="1177"/>
        <v>SBK</v>
      </c>
      <c r="H4187">
        <f t="shared" si="1178"/>
        <v>105</v>
      </c>
      <c r="I4187">
        <f t="shared" si="1179"/>
        <v>42591</v>
      </c>
      <c r="J4187">
        <f t="shared" si="1180"/>
        <v>42595</v>
      </c>
      <c r="K4187" t="str">
        <f t="shared" si="1181"/>
        <v>NQQ1</v>
      </c>
      <c r="L4187">
        <f t="shared" si="1182"/>
        <v>115</v>
      </c>
      <c r="M4187">
        <f t="shared" si="1183"/>
        <v>4</v>
      </c>
      <c r="N4187">
        <f t="shared" si="1184"/>
        <v>0</v>
      </c>
      <c r="O4187">
        <f t="shared" si="1185"/>
        <v>0</v>
      </c>
      <c r="P4187" s="52" t="str">
        <f t="shared" si="1186"/>
        <v>BOOKING.COM</v>
      </c>
      <c r="Q4187" s="52" t="str">
        <f t="shared" si="1187"/>
        <v>*JBS HOTELS</v>
      </c>
      <c r="R4187" s="52" t="str">
        <f t="shared" si="1188"/>
        <v>TOERKOOP REISBURO DE VEER</v>
      </c>
    </row>
    <row r="4188" spans="1:18" ht="15" customHeight="1">
      <c r="A4188" t="str">
        <f t="shared" si="1171"/>
        <v>JAPANWALA, SAAID</v>
      </c>
      <c r="B4188" t="str">
        <f t="shared" si="1172"/>
        <v>806-173018</v>
      </c>
      <c r="C4188">
        <f t="shared" si="1173"/>
        <v>93155045</v>
      </c>
      <c r="D4188" t="str">
        <f t="shared" si="1174"/>
        <v>Checked Out</v>
      </c>
      <c r="E4188" t="str">
        <f t="shared" si="1175"/>
        <v>CRS</v>
      </c>
      <c r="F4188" t="str">
        <f t="shared" si="1176"/>
        <v>RACK</v>
      </c>
      <c r="G4188" t="str">
        <f t="shared" si="1177"/>
        <v>SBK</v>
      </c>
      <c r="H4188">
        <f t="shared" si="1178"/>
        <v>105</v>
      </c>
      <c r="I4188">
        <f t="shared" si="1179"/>
        <v>42591</v>
      </c>
      <c r="J4188">
        <f t="shared" si="1180"/>
        <v>42595</v>
      </c>
      <c r="K4188" t="str">
        <f t="shared" si="1181"/>
        <v>NQQ1</v>
      </c>
      <c r="L4188">
        <f t="shared" si="1182"/>
        <v>115</v>
      </c>
      <c r="M4188">
        <f t="shared" si="1183"/>
        <v>4</v>
      </c>
      <c r="N4188">
        <f t="shared" si="1184"/>
        <v>0</v>
      </c>
      <c r="O4188">
        <f t="shared" si="1185"/>
        <v>0</v>
      </c>
      <c r="P4188" s="52" t="str">
        <f t="shared" si="1186"/>
        <v>BOOKING.COM</v>
      </c>
      <c r="Q4188" s="52" t="str">
        <f t="shared" si="1187"/>
        <v>*JBS HOTELS</v>
      </c>
      <c r="R4188" s="52" t="str">
        <f t="shared" si="1188"/>
        <v>TOERKOOP REISBURO DE VEER</v>
      </c>
    </row>
    <row r="4189" spans="1:18" ht="15" customHeight="1">
      <c r="A4189" t="str">
        <f t="shared" ref="A4189:A4252" si="1189">A4188</f>
        <v>JAPANWALA, SAAID</v>
      </c>
      <c r="B4189" t="str">
        <f t="shared" ref="B4189:B4252" si="1190">B4188</f>
        <v>806-173018</v>
      </c>
      <c r="C4189">
        <f t="shared" ref="C4189:C4252" si="1191">C4188</f>
        <v>93155045</v>
      </c>
      <c r="D4189" t="str">
        <f t="shared" ref="D4189:D4252" si="1192">D4188</f>
        <v>Checked Out</v>
      </c>
      <c r="E4189" t="str">
        <f t="shared" ref="E4189:E4252" si="1193">E4188</f>
        <v>CRS</v>
      </c>
      <c r="F4189" t="str">
        <f t="shared" ref="F4189:F4252" si="1194">F4188</f>
        <v>RACK</v>
      </c>
      <c r="G4189" t="str">
        <f t="shared" ref="G4189:G4252" si="1195">G4188</f>
        <v>SBK</v>
      </c>
      <c r="H4189">
        <f t="shared" ref="H4189:H4252" si="1196">H4188</f>
        <v>105</v>
      </c>
      <c r="I4189">
        <f t="shared" ref="I4189:I4252" si="1197">I4188</f>
        <v>42591</v>
      </c>
      <c r="J4189">
        <f t="shared" ref="J4189:J4252" si="1198">J4188</f>
        <v>42595</v>
      </c>
      <c r="K4189" t="str">
        <f t="shared" ref="K4189:K4252" si="1199">K4188</f>
        <v>NQQ1</v>
      </c>
      <c r="L4189">
        <f t="shared" ref="L4189:L4252" si="1200">L4188</f>
        <v>115</v>
      </c>
      <c r="M4189">
        <f t="shared" ref="M4189:M4252" si="1201">M4188</f>
        <v>4</v>
      </c>
      <c r="N4189">
        <f t="shared" ref="N4189:N4252" si="1202">N4188</f>
        <v>0</v>
      </c>
      <c r="O4189">
        <f t="shared" ref="O4189:O4252" si="1203">O4188</f>
        <v>0</v>
      </c>
      <c r="P4189" s="52" t="str">
        <f t="shared" ref="P4189:P4252" si="1204">P4188</f>
        <v>BOOKING.COM</v>
      </c>
      <c r="Q4189" s="52" t="str">
        <f t="shared" ref="Q4189:Q4252" si="1205">Q4188</f>
        <v>*JBS HOTELS</v>
      </c>
      <c r="R4189" s="52" t="str">
        <f t="shared" ref="R4189:R4252" si="1206">R4188</f>
        <v>TOERKOOP REISBURO DE VEER</v>
      </c>
    </row>
    <row r="4190" spans="1:18" ht="15" customHeight="1">
      <c r="A4190" t="str">
        <f t="shared" si="1189"/>
        <v>JAPANWALA, SAAID</v>
      </c>
      <c r="B4190" t="str">
        <f t="shared" si="1190"/>
        <v>806-173018</v>
      </c>
      <c r="C4190">
        <f t="shared" si="1191"/>
        <v>93155045</v>
      </c>
      <c r="D4190" t="str">
        <f t="shared" si="1192"/>
        <v>Checked Out</v>
      </c>
      <c r="E4190" t="str">
        <f t="shared" si="1193"/>
        <v>CRS</v>
      </c>
      <c r="F4190" t="str">
        <f t="shared" si="1194"/>
        <v>RACK</v>
      </c>
      <c r="G4190" t="str">
        <f t="shared" si="1195"/>
        <v>SBK</v>
      </c>
      <c r="H4190">
        <f t="shared" si="1196"/>
        <v>105</v>
      </c>
      <c r="I4190">
        <f t="shared" si="1197"/>
        <v>42591</v>
      </c>
      <c r="J4190">
        <f t="shared" si="1198"/>
        <v>42595</v>
      </c>
      <c r="K4190" t="str">
        <f t="shared" si="1199"/>
        <v>NQQ1</v>
      </c>
      <c r="L4190">
        <f t="shared" si="1200"/>
        <v>115</v>
      </c>
      <c r="M4190">
        <f t="shared" si="1201"/>
        <v>4</v>
      </c>
      <c r="N4190">
        <f t="shared" si="1202"/>
        <v>0</v>
      </c>
      <c r="O4190">
        <f t="shared" si="1203"/>
        <v>0</v>
      </c>
      <c r="P4190" s="52" t="str">
        <f t="shared" si="1204"/>
        <v>BOOKING.COM</v>
      </c>
      <c r="Q4190" s="52" t="str">
        <f t="shared" si="1205"/>
        <v>*JBS HOTELS</v>
      </c>
      <c r="R4190" s="52" t="str">
        <f t="shared" si="1206"/>
        <v>TOERKOOP REISBURO DE VEER</v>
      </c>
    </row>
    <row r="4191" spans="1:18" ht="15" customHeight="1">
      <c r="A4191" t="str">
        <f t="shared" si="1189"/>
        <v>JAPANWALA, SAAID</v>
      </c>
      <c r="B4191" t="str">
        <f t="shared" si="1190"/>
        <v>806-173018</v>
      </c>
      <c r="C4191">
        <f t="shared" si="1191"/>
        <v>93155045</v>
      </c>
      <c r="D4191" t="str">
        <f t="shared" si="1192"/>
        <v>Checked Out</v>
      </c>
      <c r="E4191" t="str">
        <f t="shared" si="1193"/>
        <v>CRS</v>
      </c>
      <c r="F4191" t="str">
        <f t="shared" si="1194"/>
        <v>RACK</v>
      </c>
      <c r="G4191" t="str">
        <f t="shared" si="1195"/>
        <v>SBK</v>
      </c>
      <c r="H4191">
        <f t="shared" si="1196"/>
        <v>105</v>
      </c>
      <c r="I4191">
        <f t="shared" si="1197"/>
        <v>42591</v>
      </c>
      <c r="J4191">
        <f t="shared" si="1198"/>
        <v>42595</v>
      </c>
      <c r="K4191" t="str">
        <f t="shared" si="1199"/>
        <v>NQQ1</v>
      </c>
      <c r="L4191">
        <f t="shared" si="1200"/>
        <v>115</v>
      </c>
      <c r="M4191">
        <f t="shared" si="1201"/>
        <v>4</v>
      </c>
      <c r="N4191">
        <f t="shared" si="1202"/>
        <v>0</v>
      </c>
      <c r="O4191">
        <f t="shared" si="1203"/>
        <v>0</v>
      </c>
      <c r="P4191" s="52" t="str">
        <f t="shared" si="1204"/>
        <v>BOOKING.COM</v>
      </c>
      <c r="Q4191" s="52" t="str">
        <f t="shared" si="1205"/>
        <v>*JBS HOTELS</v>
      </c>
      <c r="R4191" s="52" t="str">
        <f t="shared" si="1206"/>
        <v>TOERKOOP REISBURO DE VEER</v>
      </c>
    </row>
    <row r="4192" spans="1:18" ht="15" customHeight="1">
      <c r="A4192" t="str">
        <f t="shared" si="1189"/>
        <v>JAPANWALA, SAAID</v>
      </c>
      <c r="B4192" t="str">
        <f t="shared" si="1190"/>
        <v>806-173018</v>
      </c>
      <c r="C4192">
        <f t="shared" si="1191"/>
        <v>93155045</v>
      </c>
      <c r="D4192" t="str">
        <f t="shared" si="1192"/>
        <v>Checked Out</v>
      </c>
      <c r="E4192" t="str">
        <f t="shared" si="1193"/>
        <v>CRS</v>
      </c>
      <c r="F4192" t="str">
        <f t="shared" si="1194"/>
        <v>RACK</v>
      </c>
      <c r="G4192" t="str">
        <f t="shared" si="1195"/>
        <v>SBK</v>
      </c>
      <c r="H4192">
        <f t="shared" si="1196"/>
        <v>105</v>
      </c>
      <c r="I4192">
        <f t="shared" si="1197"/>
        <v>42591</v>
      </c>
      <c r="J4192">
        <f t="shared" si="1198"/>
        <v>42595</v>
      </c>
      <c r="K4192" t="str">
        <f t="shared" si="1199"/>
        <v>NQQ1</v>
      </c>
      <c r="L4192">
        <f t="shared" si="1200"/>
        <v>115</v>
      </c>
      <c r="M4192">
        <f t="shared" si="1201"/>
        <v>4</v>
      </c>
      <c r="N4192">
        <f t="shared" si="1202"/>
        <v>0</v>
      </c>
      <c r="O4192">
        <f t="shared" si="1203"/>
        <v>0</v>
      </c>
      <c r="P4192" s="52" t="str">
        <f t="shared" si="1204"/>
        <v>BOOKING.COM</v>
      </c>
      <c r="Q4192" s="52" t="str">
        <f t="shared" si="1205"/>
        <v>*JBS HOTELS</v>
      </c>
      <c r="R4192" s="52" t="str">
        <f t="shared" si="1206"/>
        <v>TOERKOOP REISBURO DE VEER</v>
      </c>
    </row>
    <row r="4193" spans="1:18" ht="15" customHeight="1">
      <c r="A4193" t="str">
        <f t="shared" si="1189"/>
        <v>JAPANWALA, SAAID</v>
      </c>
      <c r="B4193" t="str">
        <f t="shared" si="1190"/>
        <v>806-173018</v>
      </c>
      <c r="C4193">
        <f t="shared" si="1191"/>
        <v>93155045</v>
      </c>
      <c r="D4193" t="str">
        <f t="shared" si="1192"/>
        <v>Checked Out</v>
      </c>
      <c r="E4193" t="str">
        <f t="shared" si="1193"/>
        <v>CRS</v>
      </c>
      <c r="F4193" t="str">
        <f t="shared" si="1194"/>
        <v>RACK</v>
      </c>
      <c r="G4193" t="str">
        <f t="shared" si="1195"/>
        <v>SBK</v>
      </c>
      <c r="H4193">
        <f t="shared" si="1196"/>
        <v>105</v>
      </c>
      <c r="I4193">
        <f t="shared" si="1197"/>
        <v>42591</v>
      </c>
      <c r="J4193">
        <f t="shared" si="1198"/>
        <v>42595</v>
      </c>
      <c r="K4193" t="str">
        <f t="shared" si="1199"/>
        <v>NQQ1</v>
      </c>
      <c r="L4193">
        <f t="shared" si="1200"/>
        <v>115</v>
      </c>
      <c r="M4193">
        <f t="shared" si="1201"/>
        <v>4</v>
      </c>
      <c r="N4193">
        <f t="shared" si="1202"/>
        <v>0</v>
      </c>
      <c r="O4193">
        <f t="shared" si="1203"/>
        <v>0</v>
      </c>
      <c r="P4193" s="52" t="str">
        <f t="shared" si="1204"/>
        <v>BOOKING.COM</v>
      </c>
      <c r="Q4193" s="52" t="str">
        <f t="shared" si="1205"/>
        <v>*JBS HOTELS</v>
      </c>
      <c r="R4193" s="52" t="str">
        <f t="shared" si="1206"/>
        <v>TOERKOOP REISBURO DE VEER</v>
      </c>
    </row>
    <row r="4194" spans="1:18" ht="15" customHeight="1">
      <c r="A4194" t="str">
        <f t="shared" si="1189"/>
        <v>JAPANWALA, SAAID</v>
      </c>
      <c r="B4194" t="str">
        <f t="shared" si="1190"/>
        <v>806-173018</v>
      </c>
      <c r="C4194">
        <f t="shared" si="1191"/>
        <v>93155045</v>
      </c>
      <c r="D4194" t="str">
        <f t="shared" si="1192"/>
        <v>Checked Out</v>
      </c>
      <c r="E4194" t="str">
        <f t="shared" si="1193"/>
        <v>CRS</v>
      </c>
      <c r="F4194" t="str">
        <f t="shared" si="1194"/>
        <v>RACK</v>
      </c>
      <c r="G4194" t="str">
        <f t="shared" si="1195"/>
        <v>SBK</v>
      </c>
      <c r="H4194">
        <f t="shared" si="1196"/>
        <v>105</v>
      </c>
      <c r="I4194">
        <f t="shared" si="1197"/>
        <v>42591</v>
      </c>
      <c r="J4194">
        <f t="shared" si="1198"/>
        <v>42595</v>
      </c>
      <c r="K4194" t="str">
        <f t="shared" si="1199"/>
        <v>NQQ1</v>
      </c>
      <c r="L4194">
        <f t="shared" si="1200"/>
        <v>115</v>
      </c>
      <c r="M4194">
        <f t="shared" si="1201"/>
        <v>4</v>
      </c>
      <c r="N4194">
        <f t="shared" si="1202"/>
        <v>0</v>
      </c>
      <c r="O4194">
        <f t="shared" si="1203"/>
        <v>0</v>
      </c>
      <c r="P4194" s="52" t="str">
        <f t="shared" si="1204"/>
        <v>BOOKING.COM</v>
      </c>
      <c r="Q4194" s="52" t="str">
        <f t="shared" si="1205"/>
        <v>*JBS HOTELS</v>
      </c>
      <c r="R4194" s="52" t="str">
        <f t="shared" si="1206"/>
        <v>TOERKOOP REISBURO DE VEER</v>
      </c>
    </row>
    <row r="4195" spans="1:18" ht="15" customHeight="1">
      <c r="A4195" t="str">
        <f t="shared" si="1189"/>
        <v>JAPANWALA, SAAID</v>
      </c>
      <c r="B4195" t="str">
        <f t="shared" si="1190"/>
        <v>806-173018</v>
      </c>
      <c r="C4195">
        <f t="shared" si="1191"/>
        <v>93155045</v>
      </c>
      <c r="D4195" t="str">
        <f t="shared" si="1192"/>
        <v>Checked Out</v>
      </c>
      <c r="E4195" t="str">
        <f t="shared" si="1193"/>
        <v>CRS</v>
      </c>
      <c r="F4195" t="str">
        <f t="shared" si="1194"/>
        <v>RACK</v>
      </c>
      <c r="G4195" t="str">
        <f t="shared" si="1195"/>
        <v>SBK</v>
      </c>
      <c r="H4195">
        <f t="shared" si="1196"/>
        <v>105</v>
      </c>
      <c r="I4195">
        <f t="shared" si="1197"/>
        <v>42591</v>
      </c>
      <c r="J4195">
        <f t="shared" si="1198"/>
        <v>42595</v>
      </c>
      <c r="K4195" t="str">
        <f t="shared" si="1199"/>
        <v>NQQ1</v>
      </c>
      <c r="L4195">
        <f t="shared" si="1200"/>
        <v>115</v>
      </c>
      <c r="M4195">
        <f t="shared" si="1201"/>
        <v>4</v>
      </c>
      <c r="N4195">
        <f t="shared" si="1202"/>
        <v>0</v>
      </c>
      <c r="O4195">
        <f t="shared" si="1203"/>
        <v>0</v>
      </c>
      <c r="P4195" s="52" t="str">
        <f t="shared" si="1204"/>
        <v>BOOKING.COM</v>
      </c>
      <c r="Q4195" s="52" t="str">
        <f t="shared" si="1205"/>
        <v>*JBS HOTELS</v>
      </c>
      <c r="R4195" s="52" t="str">
        <f t="shared" si="1206"/>
        <v>TOERKOOP REISBURO DE VEER</v>
      </c>
    </row>
    <row r="4196" spans="1:18" ht="15" customHeight="1">
      <c r="A4196" t="str">
        <f t="shared" si="1189"/>
        <v>JAPANWALA, SAAID</v>
      </c>
      <c r="B4196" t="str">
        <f t="shared" si="1190"/>
        <v>806-173018</v>
      </c>
      <c r="C4196">
        <f t="shared" si="1191"/>
        <v>93155045</v>
      </c>
      <c r="D4196" t="str">
        <f t="shared" si="1192"/>
        <v>Checked Out</v>
      </c>
      <c r="E4196" t="str">
        <f t="shared" si="1193"/>
        <v>CRS</v>
      </c>
      <c r="F4196" t="str">
        <f t="shared" si="1194"/>
        <v>RACK</v>
      </c>
      <c r="G4196" t="str">
        <f t="shared" si="1195"/>
        <v>SBK</v>
      </c>
      <c r="H4196">
        <f t="shared" si="1196"/>
        <v>105</v>
      </c>
      <c r="I4196">
        <f t="shared" si="1197"/>
        <v>42591</v>
      </c>
      <c r="J4196">
        <f t="shared" si="1198"/>
        <v>42595</v>
      </c>
      <c r="K4196" t="str">
        <f t="shared" si="1199"/>
        <v>NQQ1</v>
      </c>
      <c r="L4196">
        <f t="shared" si="1200"/>
        <v>115</v>
      </c>
      <c r="M4196">
        <f t="shared" si="1201"/>
        <v>4</v>
      </c>
      <c r="N4196">
        <f t="shared" si="1202"/>
        <v>0</v>
      </c>
      <c r="O4196">
        <f t="shared" si="1203"/>
        <v>0</v>
      </c>
      <c r="P4196" s="52" t="str">
        <f t="shared" si="1204"/>
        <v>BOOKING.COM</v>
      </c>
      <c r="Q4196" s="52" t="str">
        <f t="shared" si="1205"/>
        <v>*JBS HOTELS</v>
      </c>
      <c r="R4196" s="52" t="str">
        <f t="shared" si="1206"/>
        <v>TOERKOOP REISBURO DE VEER</v>
      </c>
    </row>
    <row r="4197" spans="1:18" ht="15" customHeight="1">
      <c r="A4197" t="str">
        <f t="shared" si="1189"/>
        <v>JAPANWALA, SAAID</v>
      </c>
      <c r="B4197" t="str">
        <f t="shared" si="1190"/>
        <v>806-173018</v>
      </c>
      <c r="C4197">
        <f t="shared" si="1191"/>
        <v>93155045</v>
      </c>
      <c r="D4197" t="str">
        <f t="shared" si="1192"/>
        <v>Checked Out</v>
      </c>
      <c r="E4197" t="str">
        <f t="shared" si="1193"/>
        <v>CRS</v>
      </c>
      <c r="F4197" t="str">
        <f t="shared" si="1194"/>
        <v>RACK</v>
      </c>
      <c r="G4197" t="str">
        <f t="shared" si="1195"/>
        <v>SBK</v>
      </c>
      <c r="H4197">
        <f t="shared" si="1196"/>
        <v>105</v>
      </c>
      <c r="I4197">
        <f t="shared" si="1197"/>
        <v>42591</v>
      </c>
      <c r="J4197">
        <f t="shared" si="1198"/>
        <v>42595</v>
      </c>
      <c r="K4197" t="str">
        <f t="shared" si="1199"/>
        <v>NQQ1</v>
      </c>
      <c r="L4197">
        <f t="shared" si="1200"/>
        <v>115</v>
      </c>
      <c r="M4197">
        <f t="shared" si="1201"/>
        <v>4</v>
      </c>
      <c r="N4197">
        <f t="shared" si="1202"/>
        <v>0</v>
      </c>
      <c r="O4197">
        <f t="shared" si="1203"/>
        <v>0</v>
      </c>
      <c r="P4197" s="52" t="str">
        <f t="shared" si="1204"/>
        <v>BOOKING.COM</v>
      </c>
      <c r="Q4197" s="52" t="str">
        <f t="shared" si="1205"/>
        <v>*JBS HOTELS</v>
      </c>
      <c r="R4197" s="52" t="str">
        <f t="shared" si="1206"/>
        <v>TOERKOOP REISBURO DE VEER</v>
      </c>
    </row>
    <row r="4198" spans="1:18" ht="15" customHeight="1">
      <c r="A4198" t="str">
        <f t="shared" si="1189"/>
        <v>JAPANWALA, SAAID</v>
      </c>
      <c r="B4198" t="str">
        <f t="shared" si="1190"/>
        <v>806-173018</v>
      </c>
      <c r="C4198">
        <f t="shared" si="1191"/>
        <v>93155045</v>
      </c>
      <c r="D4198" t="str">
        <f t="shared" si="1192"/>
        <v>Checked Out</v>
      </c>
      <c r="E4198" t="str">
        <f t="shared" si="1193"/>
        <v>CRS</v>
      </c>
      <c r="F4198" t="str">
        <f t="shared" si="1194"/>
        <v>RACK</v>
      </c>
      <c r="G4198" t="str">
        <f t="shared" si="1195"/>
        <v>SBK</v>
      </c>
      <c r="H4198">
        <f t="shared" si="1196"/>
        <v>105</v>
      </c>
      <c r="I4198">
        <f t="shared" si="1197"/>
        <v>42591</v>
      </c>
      <c r="J4198">
        <f t="shared" si="1198"/>
        <v>42595</v>
      </c>
      <c r="K4198" t="str">
        <f t="shared" si="1199"/>
        <v>NQQ1</v>
      </c>
      <c r="L4198">
        <f t="shared" si="1200"/>
        <v>115</v>
      </c>
      <c r="M4198">
        <f t="shared" si="1201"/>
        <v>4</v>
      </c>
      <c r="N4198">
        <f t="shared" si="1202"/>
        <v>0</v>
      </c>
      <c r="O4198">
        <f t="shared" si="1203"/>
        <v>0</v>
      </c>
      <c r="P4198" s="52" t="str">
        <f t="shared" si="1204"/>
        <v>BOOKING.COM</v>
      </c>
      <c r="Q4198" s="52" t="str">
        <f t="shared" si="1205"/>
        <v>*JBS HOTELS</v>
      </c>
      <c r="R4198" s="52" t="str">
        <f t="shared" si="1206"/>
        <v>TOERKOOP REISBURO DE VEER</v>
      </c>
    </row>
    <row r="4199" spans="1:18" ht="15" customHeight="1">
      <c r="A4199" t="str">
        <f t="shared" si="1189"/>
        <v>JAPANWALA, SAAID</v>
      </c>
      <c r="B4199" t="str">
        <f t="shared" si="1190"/>
        <v>806-173018</v>
      </c>
      <c r="C4199">
        <f t="shared" si="1191"/>
        <v>93155045</v>
      </c>
      <c r="D4199" t="str">
        <f t="shared" si="1192"/>
        <v>Checked Out</v>
      </c>
      <c r="E4199" t="str">
        <f t="shared" si="1193"/>
        <v>CRS</v>
      </c>
      <c r="F4199" t="str">
        <f t="shared" si="1194"/>
        <v>RACK</v>
      </c>
      <c r="G4199" t="str">
        <f t="shared" si="1195"/>
        <v>SBK</v>
      </c>
      <c r="H4199">
        <f t="shared" si="1196"/>
        <v>105</v>
      </c>
      <c r="I4199">
        <f t="shared" si="1197"/>
        <v>42591</v>
      </c>
      <c r="J4199">
        <f t="shared" si="1198"/>
        <v>42595</v>
      </c>
      <c r="K4199" t="str">
        <f t="shared" si="1199"/>
        <v>NQQ1</v>
      </c>
      <c r="L4199">
        <f t="shared" si="1200"/>
        <v>115</v>
      </c>
      <c r="M4199">
        <f t="shared" si="1201"/>
        <v>4</v>
      </c>
      <c r="N4199">
        <f t="shared" si="1202"/>
        <v>0</v>
      </c>
      <c r="O4199">
        <f t="shared" si="1203"/>
        <v>0</v>
      </c>
      <c r="P4199" s="52" t="str">
        <f t="shared" si="1204"/>
        <v>BOOKING.COM</v>
      </c>
      <c r="Q4199" s="52" t="str">
        <f t="shared" si="1205"/>
        <v>*JBS HOTELS</v>
      </c>
      <c r="R4199" s="52" t="str">
        <f t="shared" si="1206"/>
        <v>TOERKOOP REISBURO DE VEER</v>
      </c>
    </row>
    <row r="4200" spans="1:18" ht="15" customHeight="1">
      <c r="A4200" t="str">
        <f t="shared" si="1189"/>
        <v>JAPANWALA, SAAID</v>
      </c>
      <c r="B4200" t="str">
        <f t="shared" si="1190"/>
        <v>806-173018</v>
      </c>
      <c r="C4200">
        <f t="shared" si="1191"/>
        <v>93155045</v>
      </c>
      <c r="D4200" t="str">
        <f t="shared" si="1192"/>
        <v>Checked Out</v>
      </c>
      <c r="E4200" t="str">
        <f t="shared" si="1193"/>
        <v>CRS</v>
      </c>
      <c r="F4200" t="str">
        <f t="shared" si="1194"/>
        <v>RACK</v>
      </c>
      <c r="G4200" t="str">
        <f t="shared" si="1195"/>
        <v>SBK</v>
      </c>
      <c r="H4200">
        <f t="shared" si="1196"/>
        <v>105</v>
      </c>
      <c r="I4200">
        <f t="shared" si="1197"/>
        <v>42591</v>
      </c>
      <c r="J4200">
        <f t="shared" si="1198"/>
        <v>42595</v>
      </c>
      <c r="K4200" t="str">
        <f t="shared" si="1199"/>
        <v>NQQ1</v>
      </c>
      <c r="L4200">
        <f t="shared" si="1200"/>
        <v>115</v>
      </c>
      <c r="M4200">
        <f t="shared" si="1201"/>
        <v>4</v>
      </c>
      <c r="N4200">
        <f t="shared" si="1202"/>
        <v>0</v>
      </c>
      <c r="O4200">
        <f t="shared" si="1203"/>
        <v>0</v>
      </c>
      <c r="P4200" s="52" t="str">
        <f t="shared" si="1204"/>
        <v>BOOKING.COM</v>
      </c>
      <c r="Q4200" s="52" t="str">
        <f t="shared" si="1205"/>
        <v>*JBS HOTELS</v>
      </c>
      <c r="R4200" s="52" t="str">
        <f t="shared" si="1206"/>
        <v>TOERKOOP REISBURO DE VEER</v>
      </c>
    </row>
    <row r="4201" spans="1:18" ht="15" customHeight="1">
      <c r="A4201" t="str">
        <f t="shared" si="1189"/>
        <v>JAPANWALA, SAAID</v>
      </c>
      <c r="B4201" t="str">
        <f t="shared" si="1190"/>
        <v>806-173018</v>
      </c>
      <c r="C4201">
        <f t="shared" si="1191"/>
        <v>93155045</v>
      </c>
      <c r="D4201" t="str">
        <f t="shared" si="1192"/>
        <v>Checked Out</v>
      </c>
      <c r="E4201" t="str">
        <f t="shared" si="1193"/>
        <v>CRS</v>
      </c>
      <c r="F4201" t="str">
        <f t="shared" si="1194"/>
        <v>RACK</v>
      </c>
      <c r="G4201" t="str">
        <f t="shared" si="1195"/>
        <v>SBK</v>
      </c>
      <c r="H4201">
        <f t="shared" si="1196"/>
        <v>105</v>
      </c>
      <c r="I4201">
        <f t="shared" si="1197"/>
        <v>42591</v>
      </c>
      <c r="J4201">
        <f t="shared" si="1198"/>
        <v>42595</v>
      </c>
      <c r="K4201" t="str">
        <f t="shared" si="1199"/>
        <v>NQQ1</v>
      </c>
      <c r="L4201">
        <f t="shared" si="1200"/>
        <v>115</v>
      </c>
      <c r="M4201">
        <f t="shared" si="1201"/>
        <v>4</v>
      </c>
      <c r="N4201">
        <f t="shared" si="1202"/>
        <v>0</v>
      </c>
      <c r="O4201">
        <f t="shared" si="1203"/>
        <v>0</v>
      </c>
      <c r="P4201" s="52" t="str">
        <f t="shared" si="1204"/>
        <v>BOOKING.COM</v>
      </c>
      <c r="Q4201" s="52" t="str">
        <f t="shared" si="1205"/>
        <v>*JBS HOTELS</v>
      </c>
      <c r="R4201" s="52" t="str">
        <f t="shared" si="1206"/>
        <v>TOERKOOP REISBURO DE VEER</v>
      </c>
    </row>
    <row r="4202" spans="1:18" ht="15" customHeight="1">
      <c r="A4202" t="str">
        <f t="shared" si="1189"/>
        <v>JAPANWALA, SAAID</v>
      </c>
      <c r="B4202" t="str">
        <f t="shared" si="1190"/>
        <v>806-173018</v>
      </c>
      <c r="C4202">
        <f t="shared" si="1191"/>
        <v>93155045</v>
      </c>
      <c r="D4202" t="str">
        <f t="shared" si="1192"/>
        <v>Checked Out</v>
      </c>
      <c r="E4202" t="str">
        <f t="shared" si="1193"/>
        <v>CRS</v>
      </c>
      <c r="F4202" t="str">
        <f t="shared" si="1194"/>
        <v>RACK</v>
      </c>
      <c r="G4202" t="str">
        <f t="shared" si="1195"/>
        <v>SBK</v>
      </c>
      <c r="H4202">
        <f t="shared" si="1196"/>
        <v>105</v>
      </c>
      <c r="I4202">
        <f t="shared" si="1197"/>
        <v>42591</v>
      </c>
      <c r="J4202">
        <f t="shared" si="1198"/>
        <v>42595</v>
      </c>
      <c r="K4202" t="str">
        <f t="shared" si="1199"/>
        <v>NQQ1</v>
      </c>
      <c r="L4202">
        <f t="shared" si="1200"/>
        <v>115</v>
      </c>
      <c r="M4202">
        <f t="shared" si="1201"/>
        <v>4</v>
      </c>
      <c r="N4202">
        <f t="shared" si="1202"/>
        <v>0</v>
      </c>
      <c r="O4202">
        <f t="shared" si="1203"/>
        <v>0</v>
      </c>
      <c r="P4202" s="52" t="str">
        <f t="shared" si="1204"/>
        <v>BOOKING.COM</v>
      </c>
      <c r="Q4202" s="52" t="str">
        <f t="shared" si="1205"/>
        <v>*JBS HOTELS</v>
      </c>
      <c r="R4202" s="52" t="str">
        <f t="shared" si="1206"/>
        <v>TOERKOOP REISBURO DE VEER</v>
      </c>
    </row>
    <row r="4203" spans="1:18" ht="15" customHeight="1">
      <c r="A4203" t="str">
        <f t="shared" si="1189"/>
        <v>JAPANWALA, SAAID</v>
      </c>
      <c r="B4203" t="str">
        <f t="shared" si="1190"/>
        <v>806-173018</v>
      </c>
      <c r="C4203">
        <f t="shared" si="1191"/>
        <v>93155045</v>
      </c>
      <c r="D4203" t="str">
        <f t="shared" si="1192"/>
        <v>Checked Out</v>
      </c>
      <c r="E4203" t="str">
        <f t="shared" si="1193"/>
        <v>CRS</v>
      </c>
      <c r="F4203" t="str">
        <f t="shared" si="1194"/>
        <v>RACK</v>
      </c>
      <c r="G4203" t="str">
        <f t="shared" si="1195"/>
        <v>SBK</v>
      </c>
      <c r="H4203">
        <f t="shared" si="1196"/>
        <v>105</v>
      </c>
      <c r="I4203">
        <f t="shared" si="1197"/>
        <v>42591</v>
      </c>
      <c r="J4203">
        <f t="shared" si="1198"/>
        <v>42595</v>
      </c>
      <c r="K4203" t="str">
        <f t="shared" si="1199"/>
        <v>NQQ1</v>
      </c>
      <c r="L4203">
        <f t="shared" si="1200"/>
        <v>115</v>
      </c>
      <c r="M4203">
        <f t="shared" si="1201"/>
        <v>4</v>
      </c>
      <c r="N4203">
        <f t="shared" si="1202"/>
        <v>0</v>
      </c>
      <c r="O4203">
        <f t="shared" si="1203"/>
        <v>0</v>
      </c>
      <c r="P4203" s="52" t="str">
        <f t="shared" si="1204"/>
        <v>BOOKING.COM</v>
      </c>
      <c r="Q4203" s="52" t="str">
        <f t="shared" si="1205"/>
        <v>*JBS HOTELS</v>
      </c>
      <c r="R4203" s="52" t="str">
        <f t="shared" si="1206"/>
        <v>TOERKOOP REISBURO DE VEER</v>
      </c>
    </row>
    <row r="4204" spans="1:18" ht="15" customHeight="1">
      <c r="A4204" t="str">
        <f t="shared" si="1189"/>
        <v>JAPANWALA, SAAID</v>
      </c>
      <c r="B4204" t="str">
        <f t="shared" si="1190"/>
        <v>806-173018</v>
      </c>
      <c r="C4204">
        <f t="shared" si="1191"/>
        <v>93155045</v>
      </c>
      <c r="D4204" t="str">
        <f t="shared" si="1192"/>
        <v>Checked Out</v>
      </c>
      <c r="E4204" t="str">
        <f t="shared" si="1193"/>
        <v>CRS</v>
      </c>
      <c r="F4204" t="str">
        <f t="shared" si="1194"/>
        <v>RACK</v>
      </c>
      <c r="G4204" t="str">
        <f t="shared" si="1195"/>
        <v>SBK</v>
      </c>
      <c r="H4204">
        <f t="shared" si="1196"/>
        <v>105</v>
      </c>
      <c r="I4204">
        <f t="shared" si="1197"/>
        <v>42591</v>
      </c>
      <c r="J4204">
        <f t="shared" si="1198"/>
        <v>42595</v>
      </c>
      <c r="K4204" t="str">
        <f t="shared" si="1199"/>
        <v>NQQ1</v>
      </c>
      <c r="L4204">
        <f t="shared" si="1200"/>
        <v>115</v>
      </c>
      <c r="M4204">
        <f t="shared" si="1201"/>
        <v>4</v>
      </c>
      <c r="N4204">
        <f t="shared" si="1202"/>
        <v>0</v>
      </c>
      <c r="O4204">
        <f t="shared" si="1203"/>
        <v>0</v>
      </c>
      <c r="P4204" s="52" t="str">
        <f t="shared" si="1204"/>
        <v>BOOKING.COM</v>
      </c>
      <c r="Q4204" s="52" t="str">
        <f t="shared" si="1205"/>
        <v>*JBS HOTELS</v>
      </c>
      <c r="R4204" s="52" t="str">
        <f t="shared" si="1206"/>
        <v>TOERKOOP REISBURO DE VEER</v>
      </c>
    </row>
    <row r="4205" spans="1:18" ht="15" customHeight="1">
      <c r="A4205" t="str">
        <f t="shared" si="1189"/>
        <v>JAPANWALA, SAAID</v>
      </c>
      <c r="B4205" t="str">
        <f t="shared" si="1190"/>
        <v>806-173018</v>
      </c>
      <c r="C4205">
        <f t="shared" si="1191"/>
        <v>93155045</v>
      </c>
      <c r="D4205" t="str">
        <f t="shared" si="1192"/>
        <v>Checked Out</v>
      </c>
      <c r="E4205" t="str">
        <f t="shared" si="1193"/>
        <v>CRS</v>
      </c>
      <c r="F4205" t="str">
        <f t="shared" si="1194"/>
        <v>RACK</v>
      </c>
      <c r="G4205" t="str">
        <f t="shared" si="1195"/>
        <v>SBK</v>
      </c>
      <c r="H4205">
        <f t="shared" si="1196"/>
        <v>105</v>
      </c>
      <c r="I4205">
        <f t="shared" si="1197"/>
        <v>42591</v>
      </c>
      <c r="J4205">
        <f t="shared" si="1198"/>
        <v>42595</v>
      </c>
      <c r="K4205" t="str">
        <f t="shared" si="1199"/>
        <v>NQQ1</v>
      </c>
      <c r="L4205">
        <f t="shared" si="1200"/>
        <v>115</v>
      </c>
      <c r="M4205">
        <f t="shared" si="1201"/>
        <v>4</v>
      </c>
      <c r="N4205">
        <f t="shared" si="1202"/>
        <v>0</v>
      </c>
      <c r="O4205">
        <f t="shared" si="1203"/>
        <v>0</v>
      </c>
      <c r="P4205" s="52" t="str">
        <f t="shared" si="1204"/>
        <v>BOOKING.COM</v>
      </c>
      <c r="Q4205" s="52" t="str">
        <f t="shared" si="1205"/>
        <v>*JBS HOTELS</v>
      </c>
      <c r="R4205" s="52" t="str">
        <f t="shared" si="1206"/>
        <v>TOERKOOP REISBURO DE VEER</v>
      </c>
    </row>
    <row r="4206" spans="1:18" ht="15" customHeight="1">
      <c r="A4206" t="str">
        <f t="shared" si="1189"/>
        <v>JAPANWALA, SAAID</v>
      </c>
      <c r="B4206" t="str">
        <f t="shared" si="1190"/>
        <v>806-173018</v>
      </c>
      <c r="C4206">
        <f t="shared" si="1191"/>
        <v>93155045</v>
      </c>
      <c r="D4206" t="str">
        <f t="shared" si="1192"/>
        <v>Checked Out</v>
      </c>
      <c r="E4206" t="str">
        <f t="shared" si="1193"/>
        <v>CRS</v>
      </c>
      <c r="F4206" t="str">
        <f t="shared" si="1194"/>
        <v>RACK</v>
      </c>
      <c r="G4206" t="str">
        <f t="shared" si="1195"/>
        <v>SBK</v>
      </c>
      <c r="H4206">
        <f t="shared" si="1196"/>
        <v>105</v>
      </c>
      <c r="I4206">
        <f t="shared" si="1197"/>
        <v>42591</v>
      </c>
      <c r="J4206">
        <f t="shared" si="1198"/>
        <v>42595</v>
      </c>
      <c r="K4206" t="str">
        <f t="shared" si="1199"/>
        <v>NQQ1</v>
      </c>
      <c r="L4206">
        <f t="shared" si="1200"/>
        <v>115</v>
      </c>
      <c r="M4206">
        <f t="shared" si="1201"/>
        <v>4</v>
      </c>
      <c r="N4206">
        <f t="shared" si="1202"/>
        <v>0</v>
      </c>
      <c r="O4206">
        <f t="shared" si="1203"/>
        <v>0</v>
      </c>
      <c r="P4206" s="52" t="str">
        <f t="shared" si="1204"/>
        <v>BOOKING.COM</v>
      </c>
      <c r="Q4206" s="52" t="str">
        <f t="shared" si="1205"/>
        <v>*JBS HOTELS</v>
      </c>
      <c r="R4206" s="52" t="str">
        <f t="shared" si="1206"/>
        <v>TOERKOOP REISBURO DE VEER</v>
      </c>
    </row>
    <row r="4207" spans="1:18" ht="15" customHeight="1">
      <c r="A4207" t="str">
        <f t="shared" si="1189"/>
        <v>JAPANWALA, SAAID</v>
      </c>
      <c r="B4207" t="str">
        <f t="shared" si="1190"/>
        <v>806-173018</v>
      </c>
      <c r="C4207">
        <f t="shared" si="1191"/>
        <v>93155045</v>
      </c>
      <c r="D4207" t="str">
        <f t="shared" si="1192"/>
        <v>Checked Out</v>
      </c>
      <c r="E4207" t="str">
        <f t="shared" si="1193"/>
        <v>CRS</v>
      </c>
      <c r="F4207" t="str">
        <f t="shared" si="1194"/>
        <v>RACK</v>
      </c>
      <c r="G4207" t="str">
        <f t="shared" si="1195"/>
        <v>SBK</v>
      </c>
      <c r="H4207">
        <f t="shared" si="1196"/>
        <v>105</v>
      </c>
      <c r="I4207">
        <f t="shared" si="1197"/>
        <v>42591</v>
      </c>
      <c r="J4207">
        <f t="shared" si="1198"/>
        <v>42595</v>
      </c>
      <c r="K4207" t="str">
        <f t="shared" si="1199"/>
        <v>NQQ1</v>
      </c>
      <c r="L4207">
        <f t="shared" si="1200"/>
        <v>115</v>
      </c>
      <c r="M4207">
        <f t="shared" si="1201"/>
        <v>4</v>
      </c>
      <c r="N4207">
        <f t="shared" si="1202"/>
        <v>0</v>
      </c>
      <c r="O4207">
        <f t="shared" si="1203"/>
        <v>0</v>
      </c>
      <c r="P4207" s="52" t="str">
        <f t="shared" si="1204"/>
        <v>BOOKING.COM</v>
      </c>
      <c r="Q4207" s="52" t="str">
        <f t="shared" si="1205"/>
        <v>*JBS HOTELS</v>
      </c>
      <c r="R4207" s="52" t="str">
        <f t="shared" si="1206"/>
        <v>TOERKOOP REISBURO DE VEER</v>
      </c>
    </row>
    <row r="4208" spans="1:18" ht="15" customHeight="1">
      <c r="A4208" t="str">
        <f t="shared" si="1189"/>
        <v>JAPANWALA, SAAID</v>
      </c>
      <c r="B4208" t="str">
        <f t="shared" si="1190"/>
        <v>806-173018</v>
      </c>
      <c r="C4208">
        <f t="shared" si="1191"/>
        <v>93155045</v>
      </c>
      <c r="D4208" t="str">
        <f t="shared" si="1192"/>
        <v>Checked Out</v>
      </c>
      <c r="E4208" t="str">
        <f t="shared" si="1193"/>
        <v>CRS</v>
      </c>
      <c r="F4208" t="str">
        <f t="shared" si="1194"/>
        <v>RACK</v>
      </c>
      <c r="G4208" t="str">
        <f t="shared" si="1195"/>
        <v>SBK</v>
      </c>
      <c r="H4208">
        <f t="shared" si="1196"/>
        <v>105</v>
      </c>
      <c r="I4208">
        <f t="shared" si="1197"/>
        <v>42591</v>
      </c>
      <c r="J4208">
        <f t="shared" si="1198"/>
        <v>42595</v>
      </c>
      <c r="K4208" t="str">
        <f t="shared" si="1199"/>
        <v>NQQ1</v>
      </c>
      <c r="L4208">
        <f t="shared" si="1200"/>
        <v>115</v>
      </c>
      <c r="M4208">
        <f t="shared" si="1201"/>
        <v>4</v>
      </c>
      <c r="N4208">
        <f t="shared" si="1202"/>
        <v>0</v>
      </c>
      <c r="O4208">
        <f t="shared" si="1203"/>
        <v>0</v>
      </c>
      <c r="P4208" s="52" t="str">
        <f t="shared" si="1204"/>
        <v>BOOKING.COM</v>
      </c>
      <c r="Q4208" s="52" t="str">
        <f t="shared" si="1205"/>
        <v>*JBS HOTELS</v>
      </c>
      <c r="R4208" s="52" t="str">
        <f t="shared" si="1206"/>
        <v>TOERKOOP REISBURO DE VEER</v>
      </c>
    </row>
    <row r="4209" spans="1:18" ht="15" customHeight="1">
      <c r="A4209" t="str">
        <f t="shared" si="1189"/>
        <v>JAPANWALA, SAAID</v>
      </c>
      <c r="B4209" t="str">
        <f t="shared" si="1190"/>
        <v>806-173018</v>
      </c>
      <c r="C4209">
        <f t="shared" si="1191"/>
        <v>93155045</v>
      </c>
      <c r="D4209" t="str">
        <f t="shared" si="1192"/>
        <v>Checked Out</v>
      </c>
      <c r="E4209" t="str">
        <f t="shared" si="1193"/>
        <v>CRS</v>
      </c>
      <c r="F4209" t="str">
        <f t="shared" si="1194"/>
        <v>RACK</v>
      </c>
      <c r="G4209" t="str">
        <f t="shared" si="1195"/>
        <v>SBK</v>
      </c>
      <c r="H4209">
        <f t="shared" si="1196"/>
        <v>105</v>
      </c>
      <c r="I4209">
        <f t="shared" si="1197"/>
        <v>42591</v>
      </c>
      <c r="J4209">
        <f t="shared" si="1198"/>
        <v>42595</v>
      </c>
      <c r="K4209" t="str">
        <f t="shared" si="1199"/>
        <v>NQQ1</v>
      </c>
      <c r="L4209">
        <f t="shared" si="1200"/>
        <v>115</v>
      </c>
      <c r="M4209">
        <f t="shared" si="1201"/>
        <v>4</v>
      </c>
      <c r="N4209">
        <f t="shared" si="1202"/>
        <v>0</v>
      </c>
      <c r="O4209">
        <f t="shared" si="1203"/>
        <v>0</v>
      </c>
      <c r="P4209" s="52" t="str">
        <f t="shared" si="1204"/>
        <v>BOOKING.COM</v>
      </c>
      <c r="Q4209" s="52" t="str">
        <f t="shared" si="1205"/>
        <v>*JBS HOTELS</v>
      </c>
      <c r="R4209" s="52" t="str">
        <f t="shared" si="1206"/>
        <v>TOERKOOP REISBURO DE VEER</v>
      </c>
    </row>
    <row r="4210" spans="1:18" ht="15" customHeight="1">
      <c r="A4210" t="str">
        <f t="shared" si="1189"/>
        <v>JAPANWALA, SAAID</v>
      </c>
      <c r="B4210" t="str">
        <f t="shared" si="1190"/>
        <v>806-173018</v>
      </c>
      <c r="C4210">
        <f t="shared" si="1191"/>
        <v>93155045</v>
      </c>
      <c r="D4210" t="str">
        <f t="shared" si="1192"/>
        <v>Checked Out</v>
      </c>
      <c r="E4210" t="str">
        <f t="shared" si="1193"/>
        <v>CRS</v>
      </c>
      <c r="F4210" t="str">
        <f t="shared" si="1194"/>
        <v>RACK</v>
      </c>
      <c r="G4210" t="str">
        <f t="shared" si="1195"/>
        <v>SBK</v>
      </c>
      <c r="H4210">
        <f t="shared" si="1196"/>
        <v>105</v>
      </c>
      <c r="I4210">
        <f t="shared" si="1197"/>
        <v>42591</v>
      </c>
      <c r="J4210">
        <f t="shared" si="1198"/>
        <v>42595</v>
      </c>
      <c r="K4210" t="str">
        <f t="shared" si="1199"/>
        <v>NQQ1</v>
      </c>
      <c r="L4210">
        <f t="shared" si="1200"/>
        <v>115</v>
      </c>
      <c r="M4210">
        <f t="shared" si="1201"/>
        <v>4</v>
      </c>
      <c r="N4210">
        <f t="shared" si="1202"/>
        <v>0</v>
      </c>
      <c r="O4210">
        <f t="shared" si="1203"/>
        <v>0</v>
      </c>
      <c r="P4210" s="52" t="str">
        <f t="shared" si="1204"/>
        <v>BOOKING.COM</v>
      </c>
      <c r="Q4210" s="52" t="str">
        <f t="shared" si="1205"/>
        <v>*JBS HOTELS</v>
      </c>
      <c r="R4210" s="52" t="str">
        <f t="shared" si="1206"/>
        <v>TOERKOOP REISBURO DE VEER</v>
      </c>
    </row>
    <row r="4211" spans="1:18" ht="15" customHeight="1">
      <c r="A4211" t="str">
        <f t="shared" si="1189"/>
        <v>JAPANWALA, SAAID</v>
      </c>
      <c r="B4211" t="str">
        <f t="shared" si="1190"/>
        <v>806-173018</v>
      </c>
      <c r="C4211">
        <f t="shared" si="1191"/>
        <v>93155045</v>
      </c>
      <c r="D4211" t="str">
        <f t="shared" si="1192"/>
        <v>Checked Out</v>
      </c>
      <c r="E4211" t="str">
        <f t="shared" si="1193"/>
        <v>CRS</v>
      </c>
      <c r="F4211" t="str">
        <f t="shared" si="1194"/>
        <v>RACK</v>
      </c>
      <c r="G4211" t="str">
        <f t="shared" si="1195"/>
        <v>SBK</v>
      </c>
      <c r="H4211">
        <f t="shared" si="1196"/>
        <v>105</v>
      </c>
      <c r="I4211">
        <f t="shared" si="1197"/>
        <v>42591</v>
      </c>
      <c r="J4211">
        <f t="shared" si="1198"/>
        <v>42595</v>
      </c>
      <c r="K4211" t="str">
        <f t="shared" si="1199"/>
        <v>NQQ1</v>
      </c>
      <c r="L4211">
        <f t="shared" si="1200"/>
        <v>115</v>
      </c>
      <c r="M4211">
        <f t="shared" si="1201"/>
        <v>4</v>
      </c>
      <c r="N4211">
        <f t="shared" si="1202"/>
        <v>0</v>
      </c>
      <c r="O4211">
        <f t="shared" si="1203"/>
        <v>0</v>
      </c>
      <c r="P4211" s="52" t="str">
        <f t="shared" si="1204"/>
        <v>BOOKING.COM</v>
      </c>
      <c r="Q4211" s="52" t="str">
        <f t="shared" si="1205"/>
        <v>*JBS HOTELS</v>
      </c>
      <c r="R4211" s="52" t="str">
        <f t="shared" si="1206"/>
        <v>TOERKOOP REISBURO DE VEER</v>
      </c>
    </row>
    <row r="4212" spans="1:18" ht="15" customHeight="1">
      <c r="A4212" t="str">
        <f t="shared" si="1189"/>
        <v>JAPANWALA, SAAID</v>
      </c>
      <c r="B4212" t="str">
        <f t="shared" si="1190"/>
        <v>806-173018</v>
      </c>
      <c r="C4212">
        <f t="shared" si="1191"/>
        <v>93155045</v>
      </c>
      <c r="D4212" t="str">
        <f t="shared" si="1192"/>
        <v>Checked Out</v>
      </c>
      <c r="E4212" t="str">
        <f t="shared" si="1193"/>
        <v>CRS</v>
      </c>
      <c r="F4212" t="str">
        <f t="shared" si="1194"/>
        <v>RACK</v>
      </c>
      <c r="G4212" t="str">
        <f t="shared" si="1195"/>
        <v>SBK</v>
      </c>
      <c r="H4212">
        <f t="shared" si="1196"/>
        <v>105</v>
      </c>
      <c r="I4212">
        <f t="shared" si="1197"/>
        <v>42591</v>
      </c>
      <c r="J4212">
        <f t="shared" si="1198"/>
        <v>42595</v>
      </c>
      <c r="K4212" t="str">
        <f t="shared" si="1199"/>
        <v>NQQ1</v>
      </c>
      <c r="L4212">
        <f t="shared" si="1200"/>
        <v>115</v>
      </c>
      <c r="M4212">
        <f t="shared" si="1201"/>
        <v>4</v>
      </c>
      <c r="N4212">
        <f t="shared" si="1202"/>
        <v>0</v>
      </c>
      <c r="O4212">
        <f t="shared" si="1203"/>
        <v>0</v>
      </c>
      <c r="P4212" s="52" t="str">
        <f t="shared" si="1204"/>
        <v>BOOKING.COM</v>
      </c>
      <c r="Q4212" s="52" t="str">
        <f t="shared" si="1205"/>
        <v>*JBS HOTELS</v>
      </c>
      <c r="R4212" s="52" t="str">
        <f t="shared" si="1206"/>
        <v>TOERKOOP REISBURO DE VEER</v>
      </c>
    </row>
    <row r="4213" spans="1:18" ht="15" customHeight="1">
      <c r="A4213" t="str">
        <f t="shared" si="1189"/>
        <v>JAPANWALA, SAAID</v>
      </c>
      <c r="B4213" t="str">
        <f t="shared" si="1190"/>
        <v>806-173018</v>
      </c>
      <c r="C4213">
        <f t="shared" si="1191"/>
        <v>93155045</v>
      </c>
      <c r="D4213" t="str">
        <f t="shared" si="1192"/>
        <v>Checked Out</v>
      </c>
      <c r="E4213" t="str">
        <f t="shared" si="1193"/>
        <v>CRS</v>
      </c>
      <c r="F4213" t="str">
        <f t="shared" si="1194"/>
        <v>RACK</v>
      </c>
      <c r="G4213" t="str">
        <f t="shared" si="1195"/>
        <v>SBK</v>
      </c>
      <c r="H4213">
        <f t="shared" si="1196"/>
        <v>105</v>
      </c>
      <c r="I4213">
        <f t="shared" si="1197"/>
        <v>42591</v>
      </c>
      <c r="J4213">
        <f t="shared" si="1198"/>
        <v>42595</v>
      </c>
      <c r="K4213" t="str">
        <f t="shared" si="1199"/>
        <v>NQQ1</v>
      </c>
      <c r="L4213">
        <f t="shared" si="1200"/>
        <v>115</v>
      </c>
      <c r="M4213">
        <f t="shared" si="1201"/>
        <v>4</v>
      </c>
      <c r="N4213">
        <f t="shared" si="1202"/>
        <v>0</v>
      </c>
      <c r="O4213">
        <f t="shared" si="1203"/>
        <v>0</v>
      </c>
      <c r="P4213" s="52" t="str">
        <f t="shared" si="1204"/>
        <v>BOOKING.COM</v>
      </c>
      <c r="Q4213" s="52" t="str">
        <f t="shared" si="1205"/>
        <v>*JBS HOTELS</v>
      </c>
      <c r="R4213" s="52" t="str">
        <f t="shared" si="1206"/>
        <v>TOERKOOP REISBURO DE VEER</v>
      </c>
    </row>
    <row r="4214" spans="1:18" ht="15" customHeight="1">
      <c r="A4214" t="str">
        <f t="shared" si="1189"/>
        <v>JAPANWALA, SAAID</v>
      </c>
      <c r="B4214" t="str">
        <f t="shared" si="1190"/>
        <v>806-173018</v>
      </c>
      <c r="C4214">
        <f t="shared" si="1191"/>
        <v>93155045</v>
      </c>
      <c r="D4214" t="str">
        <f t="shared" si="1192"/>
        <v>Checked Out</v>
      </c>
      <c r="E4214" t="str">
        <f t="shared" si="1193"/>
        <v>CRS</v>
      </c>
      <c r="F4214" t="str">
        <f t="shared" si="1194"/>
        <v>RACK</v>
      </c>
      <c r="G4214" t="str">
        <f t="shared" si="1195"/>
        <v>SBK</v>
      </c>
      <c r="H4214">
        <f t="shared" si="1196"/>
        <v>105</v>
      </c>
      <c r="I4214">
        <f t="shared" si="1197"/>
        <v>42591</v>
      </c>
      <c r="J4214">
        <f t="shared" si="1198"/>
        <v>42595</v>
      </c>
      <c r="K4214" t="str">
        <f t="shared" si="1199"/>
        <v>NQQ1</v>
      </c>
      <c r="L4214">
        <f t="shared" si="1200"/>
        <v>115</v>
      </c>
      <c r="M4214">
        <f t="shared" si="1201"/>
        <v>4</v>
      </c>
      <c r="N4214">
        <f t="shared" si="1202"/>
        <v>0</v>
      </c>
      <c r="O4214">
        <f t="shared" si="1203"/>
        <v>0</v>
      </c>
      <c r="P4214" s="52" t="str">
        <f t="shared" si="1204"/>
        <v>BOOKING.COM</v>
      </c>
      <c r="Q4214" s="52" t="str">
        <f t="shared" si="1205"/>
        <v>*JBS HOTELS</v>
      </c>
      <c r="R4214" s="52" t="str">
        <f t="shared" si="1206"/>
        <v>TOERKOOP REISBURO DE VEER</v>
      </c>
    </row>
    <row r="4215" spans="1:18" ht="15" customHeight="1">
      <c r="A4215" t="str">
        <f t="shared" si="1189"/>
        <v>JAPANWALA, SAAID</v>
      </c>
      <c r="B4215" t="str">
        <f t="shared" si="1190"/>
        <v>806-173018</v>
      </c>
      <c r="C4215">
        <f t="shared" si="1191"/>
        <v>93155045</v>
      </c>
      <c r="D4215" t="str">
        <f t="shared" si="1192"/>
        <v>Checked Out</v>
      </c>
      <c r="E4215" t="str">
        <f t="shared" si="1193"/>
        <v>CRS</v>
      </c>
      <c r="F4215" t="str">
        <f t="shared" si="1194"/>
        <v>RACK</v>
      </c>
      <c r="G4215" t="str">
        <f t="shared" si="1195"/>
        <v>SBK</v>
      </c>
      <c r="H4215">
        <f t="shared" si="1196"/>
        <v>105</v>
      </c>
      <c r="I4215">
        <f t="shared" si="1197"/>
        <v>42591</v>
      </c>
      <c r="J4215">
        <f t="shared" si="1198"/>
        <v>42595</v>
      </c>
      <c r="K4215" t="str">
        <f t="shared" si="1199"/>
        <v>NQQ1</v>
      </c>
      <c r="L4215">
        <f t="shared" si="1200"/>
        <v>115</v>
      </c>
      <c r="M4215">
        <f t="shared" si="1201"/>
        <v>4</v>
      </c>
      <c r="N4215">
        <f t="shared" si="1202"/>
        <v>0</v>
      </c>
      <c r="O4215">
        <f t="shared" si="1203"/>
        <v>0</v>
      </c>
      <c r="P4215" s="52" t="str">
        <f t="shared" si="1204"/>
        <v>BOOKING.COM</v>
      </c>
      <c r="Q4215" s="52" t="str">
        <f t="shared" si="1205"/>
        <v>*JBS HOTELS</v>
      </c>
      <c r="R4215" s="52" t="str">
        <f t="shared" si="1206"/>
        <v>TOERKOOP REISBURO DE VEER</v>
      </c>
    </row>
    <row r="4216" spans="1:18" ht="15" customHeight="1">
      <c r="A4216" t="str">
        <f t="shared" si="1189"/>
        <v>JAPANWALA, SAAID</v>
      </c>
      <c r="B4216" t="str">
        <f t="shared" si="1190"/>
        <v>806-173018</v>
      </c>
      <c r="C4216">
        <f t="shared" si="1191"/>
        <v>93155045</v>
      </c>
      <c r="D4216" t="str">
        <f t="shared" si="1192"/>
        <v>Checked Out</v>
      </c>
      <c r="E4216" t="str">
        <f t="shared" si="1193"/>
        <v>CRS</v>
      </c>
      <c r="F4216" t="str">
        <f t="shared" si="1194"/>
        <v>RACK</v>
      </c>
      <c r="G4216" t="str">
        <f t="shared" si="1195"/>
        <v>SBK</v>
      </c>
      <c r="H4216">
        <f t="shared" si="1196"/>
        <v>105</v>
      </c>
      <c r="I4216">
        <f t="shared" si="1197"/>
        <v>42591</v>
      </c>
      <c r="J4216">
        <f t="shared" si="1198"/>
        <v>42595</v>
      </c>
      <c r="K4216" t="str">
        <f t="shared" si="1199"/>
        <v>NQQ1</v>
      </c>
      <c r="L4216">
        <f t="shared" si="1200"/>
        <v>115</v>
      </c>
      <c r="M4216">
        <f t="shared" si="1201"/>
        <v>4</v>
      </c>
      <c r="N4216">
        <f t="shared" si="1202"/>
        <v>0</v>
      </c>
      <c r="O4216">
        <f t="shared" si="1203"/>
        <v>0</v>
      </c>
      <c r="P4216" s="52" t="str">
        <f t="shared" si="1204"/>
        <v>BOOKING.COM</v>
      </c>
      <c r="Q4216" s="52" t="str">
        <f t="shared" si="1205"/>
        <v>*JBS HOTELS</v>
      </c>
      <c r="R4216" s="52" t="str">
        <f t="shared" si="1206"/>
        <v>TOERKOOP REISBURO DE VEER</v>
      </c>
    </row>
    <row r="4217" spans="1:18" ht="15" customHeight="1">
      <c r="A4217" t="str">
        <f t="shared" si="1189"/>
        <v>JAPANWALA, SAAID</v>
      </c>
      <c r="B4217" t="str">
        <f t="shared" si="1190"/>
        <v>806-173018</v>
      </c>
      <c r="C4217">
        <f t="shared" si="1191"/>
        <v>93155045</v>
      </c>
      <c r="D4217" t="str">
        <f t="shared" si="1192"/>
        <v>Checked Out</v>
      </c>
      <c r="E4217" t="str">
        <f t="shared" si="1193"/>
        <v>CRS</v>
      </c>
      <c r="F4217" t="str">
        <f t="shared" si="1194"/>
        <v>RACK</v>
      </c>
      <c r="G4217" t="str">
        <f t="shared" si="1195"/>
        <v>SBK</v>
      </c>
      <c r="H4217">
        <f t="shared" si="1196"/>
        <v>105</v>
      </c>
      <c r="I4217">
        <f t="shared" si="1197"/>
        <v>42591</v>
      </c>
      <c r="J4217">
        <f t="shared" si="1198"/>
        <v>42595</v>
      </c>
      <c r="K4217" t="str">
        <f t="shared" si="1199"/>
        <v>NQQ1</v>
      </c>
      <c r="L4217">
        <f t="shared" si="1200"/>
        <v>115</v>
      </c>
      <c r="M4217">
        <f t="shared" si="1201"/>
        <v>4</v>
      </c>
      <c r="N4217">
        <f t="shared" si="1202"/>
        <v>0</v>
      </c>
      <c r="O4217">
        <f t="shared" si="1203"/>
        <v>0</v>
      </c>
      <c r="P4217" s="52" t="str">
        <f t="shared" si="1204"/>
        <v>BOOKING.COM</v>
      </c>
      <c r="Q4217" s="52" t="str">
        <f t="shared" si="1205"/>
        <v>*JBS HOTELS</v>
      </c>
      <c r="R4217" s="52" t="str">
        <f t="shared" si="1206"/>
        <v>TOERKOOP REISBURO DE VEER</v>
      </c>
    </row>
    <row r="4218" spans="1:18" ht="15" customHeight="1">
      <c r="A4218" t="str">
        <f t="shared" si="1189"/>
        <v>JAPANWALA, SAAID</v>
      </c>
      <c r="B4218" t="str">
        <f t="shared" si="1190"/>
        <v>806-173018</v>
      </c>
      <c r="C4218">
        <f t="shared" si="1191"/>
        <v>93155045</v>
      </c>
      <c r="D4218" t="str">
        <f t="shared" si="1192"/>
        <v>Checked Out</v>
      </c>
      <c r="E4218" t="str">
        <f t="shared" si="1193"/>
        <v>CRS</v>
      </c>
      <c r="F4218" t="str">
        <f t="shared" si="1194"/>
        <v>RACK</v>
      </c>
      <c r="G4218" t="str">
        <f t="shared" si="1195"/>
        <v>SBK</v>
      </c>
      <c r="H4218">
        <f t="shared" si="1196"/>
        <v>105</v>
      </c>
      <c r="I4218">
        <f t="shared" si="1197"/>
        <v>42591</v>
      </c>
      <c r="J4218">
        <f t="shared" si="1198"/>
        <v>42595</v>
      </c>
      <c r="K4218" t="str">
        <f t="shared" si="1199"/>
        <v>NQQ1</v>
      </c>
      <c r="L4218">
        <f t="shared" si="1200"/>
        <v>115</v>
      </c>
      <c r="M4218">
        <f t="shared" si="1201"/>
        <v>4</v>
      </c>
      <c r="N4218">
        <f t="shared" si="1202"/>
        <v>0</v>
      </c>
      <c r="O4218">
        <f t="shared" si="1203"/>
        <v>0</v>
      </c>
      <c r="P4218" s="52" t="str">
        <f t="shared" si="1204"/>
        <v>BOOKING.COM</v>
      </c>
      <c r="Q4218" s="52" t="str">
        <f t="shared" si="1205"/>
        <v>*JBS HOTELS</v>
      </c>
      <c r="R4218" s="52" t="str">
        <f t="shared" si="1206"/>
        <v>TOERKOOP REISBURO DE VEER</v>
      </c>
    </row>
    <row r="4219" spans="1:18" ht="15" customHeight="1">
      <c r="A4219" t="str">
        <f t="shared" si="1189"/>
        <v>JAPANWALA, SAAID</v>
      </c>
      <c r="B4219" t="str">
        <f t="shared" si="1190"/>
        <v>806-173018</v>
      </c>
      <c r="C4219">
        <f t="shared" si="1191"/>
        <v>93155045</v>
      </c>
      <c r="D4219" t="str">
        <f t="shared" si="1192"/>
        <v>Checked Out</v>
      </c>
      <c r="E4219" t="str">
        <f t="shared" si="1193"/>
        <v>CRS</v>
      </c>
      <c r="F4219" t="str">
        <f t="shared" si="1194"/>
        <v>RACK</v>
      </c>
      <c r="G4219" t="str">
        <f t="shared" si="1195"/>
        <v>SBK</v>
      </c>
      <c r="H4219">
        <f t="shared" si="1196"/>
        <v>105</v>
      </c>
      <c r="I4219">
        <f t="shared" si="1197"/>
        <v>42591</v>
      </c>
      <c r="J4219">
        <f t="shared" si="1198"/>
        <v>42595</v>
      </c>
      <c r="K4219" t="str">
        <f t="shared" si="1199"/>
        <v>NQQ1</v>
      </c>
      <c r="L4219">
        <f t="shared" si="1200"/>
        <v>115</v>
      </c>
      <c r="M4219">
        <f t="shared" si="1201"/>
        <v>4</v>
      </c>
      <c r="N4219">
        <f t="shared" si="1202"/>
        <v>0</v>
      </c>
      <c r="O4219">
        <f t="shared" si="1203"/>
        <v>0</v>
      </c>
      <c r="P4219" s="52" t="str">
        <f t="shared" si="1204"/>
        <v>BOOKING.COM</v>
      </c>
      <c r="Q4219" s="52" t="str">
        <f t="shared" si="1205"/>
        <v>*JBS HOTELS</v>
      </c>
      <c r="R4219" s="52" t="str">
        <f t="shared" si="1206"/>
        <v>TOERKOOP REISBURO DE VEER</v>
      </c>
    </row>
    <row r="4220" spans="1:18" ht="15" customHeight="1">
      <c r="A4220" t="str">
        <f t="shared" si="1189"/>
        <v>JAPANWALA, SAAID</v>
      </c>
      <c r="B4220" t="str">
        <f t="shared" si="1190"/>
        <v>806-173018</v>
      </c>
      <c r="C4220">
        <f t="shared" si="1191"/>
        <v>93155045</v>
      </c>
      <c r="D4220" t="str">
        <f t="shared" si="1192"/>
        <v>Checked Out</v>
      </c>
      <c r="E4220" t="str">
        <f t="shared" si="1193"/>
        <v>CRS</v>
      </c>
      <c r="F4220" t="str">
        <f t="shared" si="1194"/>
        <v>RACK</v>
      </c>
      <c r="G4220" t="str">
        <f t="shared" si="1195"/>
        <v>SBK</v>
      </c>
      <c r="H4220">
        <f t="shared" si="1196"/>
        <v>105</v>
      </c>
      <c r="I4220">
        <f t="shared" si="1197"/>
        <v>42591</v>
      </c>
      <c r="J4220">
        <f t="shared" si="1198"/>
        <v>42595</v>
      </c>
      <c r="K4220" t="str">
        <f t="shared" si="1199"/>
        <v>NQQ1</v>
      </c>
      <c r="L4220">
        <f t="shared" si="1200"/>
        <v>115</v>
      </c>
      <c r="M4220">
        <f t="shared" si="1201"/>
        <v>4</v>
      </c>
      <c r="N4220">
        <f t="shared" si="1202"/>
        <v>0</v>
      </c>
      <c r="O4220">
        <f t="shared" si="1203"/>
        <v>0</v>
      </c>
      <c r="P4220" s="52" t="str">
        <f t="shared" si="1204"/>
        <v>BOOKING.COM</v>
      </c>
      <c r="Q4220" s="52" t="str">
        <f t="shared" si="1205"/>
        <v>*JBS HOTELS</v>
      </c>
      <c r="R4220" s="52" t="str">
        <f t="shared" si="1206"/>
        <v>TOERKOOP REISBURO DE VEER</v>
      </c>
    </row>
    <row r="4221" spans="1:18" ht="15" customHeight="1">
      <c r="A4221" t="str">
        <f t="shared" si="1189"/>
        <v>JAPANWALA, SAAID</v>
      </c>
      <c r="B4221" t="str">
        <f t="shared" si="1190"/>
        <v>806-173018</v>
      </c>
      <c r="C4221">
        <f t="shared" si="1191"/>
        <v>93155045</v>
      </c>
      <c r="D4221" t="str">
        <f t="shared" si="1192"/>
        <v>Checked Out</v>
      </c>
      <c r="E4221" t="str">
        <f t="shared" si="1193"/>
        <v>CRS</v>
      </c>
      <c r="F4221" t="str">
        <f t="shared" si="1194"/>
        <v>RACK</v>
      </c>
      <c r="G4221" t="str">
        <f t="shared" si="1195"/>
        <v>SBK</v>
      </c>
      <c r="H4221">
        <f t="shared" si="1196"/>
        <v>105</v>
      </c>
      <c r="I4221">
        <f t="shared" si="1197"/>
        <v>42591</v>
      </c>
      <c r="J4221">
        <f t="shared" si="1198"/>
        <v>42595</v>
      </c>
      <c r="K4221" t="str">
        <f t="shared" si="1199"/>
        <v>NQQ1</v>
      </c>
      <c r="L4221">
        <f t="shared" si="1200"/>
        <v>115</v>
      </c>
      <c r="M4221">
        <f t="shared" si="1201"/>
        <v>4</v>
      </c>
      <c r="N4221">
        <f t="shared" si="1202"/>
        <v>0</v>
      </c>
      <c r="O4221">
        <f t="shared" si="1203"/>
        <v>0</v>
      </c>
      <c r="P4221" s="52" t="str">
        <f t="shared" si="1204"/>
        <v>BOOKING.COM</v>
      </c>
      <c r="Q4221" s="52" t="str">
        <f t="shared" si="1205"/>
        <v>*JBS HOTELS</v>
      </c>
      <c r="R4221" s="52" t="str">
        <f t="shared" si="1206"/>
        <v>TOERKOOP REISBURO DE VEER</v>
      </c>
    </row>
    <row r="4222" spans="1:18" ht="15" customHeight="1">
      <c r="A4222" t="str">
        <f t="shared" si="1189"/>
        <v>JAPANWALA, SAAID</v>
      </c>
      <c r="B4222" t="str">
        <f t="shared" si="1190"/>
        <v>806-173018</v>
      </c>
      <c r="C4222">
        <f t="shared" si="1191"/>
        <v>93155045</v>
      </c>
      <c r="D4222" t="str">
        <f t="shared" si="1192"/>
        <v>Checked Out</v>
      </c>
      <c r="E4222" t="str">
        <f t="shared" si="1193"/>
        <v>CRS</v>
      </c>
      <c r="F4222" t="str">
        <f t="shared" si="1194"/>
        <v>RACK</v>
      </c>
      <c r="G4222" t="str">
        <f t="shared" si="1195"/>
        <v>SBK</v>
      </c>
      <c r="H4222">
        <f t="shared" si="1196"/>
        <v>105</v>
      </c>
      <c r="I4222">
        <f t="shared" si="1197"/>
        <v>42591</v>
      </c>
      <c r="J4222">
        <f t="shared" si="1198"/>
        <v>42595</v>
      </c>
      <c r="K4222" t="str">
        <f t="shared" si="1199"/>
        <v>NQQ1</v>
      </c>
      <c r="L4222">
        <f t="shared" si="1200"/>
        <v>115</v>
      </c>
      <c r="M4222">
        <f t="shared" si="1201"/>
        <v>4</v>
      </c>
      <c r="N4222">
        <f t="shared" si="1202"/>
        <v>0</v>
      </c>
      <c r="O4222">
        <f t="shared" si="1203"/>
        <v>0</v>
      </c>
      <c r="P4222" s="52" t="str">
        <f t="shared" si="1204"/>
        <v>BOOKING.COM</v>
      </c>
      <c r="Q4222" s="52" t="str">
        <f t="shared" si="1205"/>
        <v>*JBS HOTELS</v>
      </c>
      <c r="R4222" s="52" t="str">
        <f t="shared" si="1206"/>
        <v>TOERKOOP REISBURO DE VEER</v>
      </c>
    </row>
    <row r="4223" spans="1:18" ht="15" customHeight="1">
      <c r="A4223" t="str">
        <f t="shared" si="1189"/>
        <v>JAPANWALA, SAAID</v>
      </c>
      <c r="B4223" t="str">
        <f t="shared" si="1190"/>
        <v>806-173018</v>
      </c>
      <c r="C4223">
        <f t="shared" si="1191"/>
        <v>93155045</v>
      </c>
      <c r="D4223" t="str">
        <f t="shared" si="1192"/>
        <v>Checked Out</v>
      </c>
      <c r="E4223" t="str">
        <f t="shared" si="1193"/>
        <v>CRS</v>
      </c>
      <c r="F4223" t="str">
        <f t="shared" si="1194"/>
        <v>RACK</v>
      </c>
      <c r="G4223" t="str">
        <f t="shared" si="1195"/>
        <v>SBK</v>
      </c>
      <c r="H4223">
        <f t="shared" si="1196"/>
        <v>105</v>
      </c>
      <c r="I4223">
        <f t="shared" si="1197"/>
        <v>42591</v>
      </c>
      <c r="J4223">
        <f t="shared" si="1198"/>
        <v>42595</v>
      </c>
      <c r="K4223" t="str">
        <f t="shared" si="1199"/>
        <v>NQQ1</v>
      </c>
      <c r="L4223">
        <f t="shared" si="1200"/>
        <v>115</v>
      </c>
      <c r="M4223">
        <f t="shared" si="1201"/>
        <v>4</v>
      </c>
      <c r="N4223">
        <f t="shared" si="1202"/>
        <v>0</v>
      </c>
      <c r="O4223">
        <f t="shared" si="1203"/>
        <v>0</v>
      </c>
      <c r="P4223" s="52" t="str">
        <f t="shared" si="1204"/>
        <v>BOOKING.COM</v>
      </c>
      <c r="Q4223" s="52" t="str">
        <f t="shared" si="1205"/>
        <v>*JBS HOTELS</v>
      </c>
      <c r="R4223" s="52" t="str">
        <f t="shared" si="1206"/>
        <v>TOERKOOP REISBURO DE VEER</v>
      </c>
    </row>
    <row r="4224" spans="1:18" ht="15" customHeight="1">
      <c r="A4224" t="str">
        <f t="shared" si="1189"/>
        <v>JAPANWALA, SAAID</v>
      </c>
      <c r="B4224" t="str">
        <f t="shared" si="1190"/>
        <v>806-173018</v>
      </c>
      <c r="C4224">
        <f t="shared" si="1191"/>
        <v>93155045</v>
      </c>
      <c r="D4224" t="str">
        <f t="shared" si="1192"/>
        <v>Checked Out</v>
      </c>
      <c r="E4224" t="str">
        <f t="shared" si="1193"/>
        <v>CRS</v>
      </c>
      <c r="F4224" t="str">
        <f t="shared" si="1194"/>
        <v>RACK</v>
      </c>
      <c r="G4224" t="str">
        <f t="shared" si="1195"/>
        <v>SBK</v>
      </c>
      <c r="H4224">
        <f t="shared" si="1196"/>
        <v>105</v>
      </c>
      <c r="I4224">
        <f t="shared" si="1197"/>
        <v>42591</v>
      </c>
      <c r="J4224">
        <f t="shared" si="1198"/>
        <v>42595</v>
      </c>
      <c r="K4224" t="str">
        <f t="shared" si="1199"/>
        <v>NQQ1</v>
      </c>
      <c r="L4224">
        <f t="shared" si="1200"/>
        <v>115</v>
      </c>
      <c r="M4224">
        <f t="shared" si="1201"/>
        <v>4</v>
      </c>
      <c r="N4224">
        <f t="shared" si="1202"/>
        <v>0</v>
      </c>
      <c r="O4224">
        <f t="shared" si="1203"/>
        <v>0</v>
      </c>
      <c r="P4224" s="52" t="str">
        <f t="shared" si="1204"/>
        <v>BOOKING.COM</v>
      </c>
      <c r="Q4224" s="52" t="str">
        <f t="shared" si="1205"/>
        <v>*JBS HOTELS</v>
      </c>
      <c r="R4224" s="52" t="str">
        <f t="shared" si="1206"/>
        <v>TOERKOOP REISBURO DE VEER</v>
      </c>
    </row>
    <row r="4225" spans="1:18" ht="15" customHeight="1">
      <c r="A4225" t="str">
        <f t="shared" si="1189"/>
        <v>JAPANWALA, SAAID</v>
      </c>
      <c r="B4225" t="str">
        <f t="shared" si="1190"/>
        <v>806-173018</v>
      </c>
      <c r="C4225">
        <f t="shared" si="1191"/>
        <v>93155045</v>
      </c>
      <c r="D4225" t="str">
        <f t="shared" si="1192"/>
        <v>Checked Out</v>
      </c>
      <c r="E4225" t="str">
        <f t="shared" si="1193"/>
        <v>CRS</v>
      </c>
      <c r="F4225" t="str">
        <f t="shared" si="1194"/>
        <v>RACK</v>
      </c>
      <c r="G4225" t="str">
        <f t="shared" si="1195"/>
        <v>SBK</v>
      </c>
      <c r="H4225">
        <f t="shared" si="1196"/>
        <v>105</v>
      </c>
      <c r="I4225">
        <f t="shared" si="1197"/>
        <v>42591</v>
      </c>
      <c r="J4225">
        <f t="shared" si="1198"/>
        <v>42595</v>
      </c>
      <c r="K4225" t="str">
        <f t="shared" si="1199"/>
        <v>NQQ1</v>
      </c>
      <c r="L4225">
        <f t="shared" si="1200"/>
        <v>115</v>
      </c>
      <c r="M4225">
        <f t="shared" si="1201"/>
        <v>4</v>
      </c>
      <c r="N4225">
        <f t="shared" si="1202"/>
        <v>0</v>
      </c>
      <c r="O4225">
        <f t="shared" si="1203"/>
        <v>0</v>
      </c>
      <c r="P4225" s="52" t="str">
        <f t="shared" si="1204"/>
        <v>BOOKING.COM</v>
      </c>
      <c r="Q4225" s="52" t="str">
        <f t="shared" si="1205"/>
        <v>*JBS HOTELS</v>
      </c>
      <c r="R4225" s="52" t="str">
        <f t="shared" si="1206"/>
        <v>TOERKOOP REISBURO DE VEER</v>
      </c>
    </row>
    <row r="4226" spans="1:18" ht="15" customHeight="1">
      <c r="A4226" t="str">
        <f t="shared" si="1189"/>
        <v>JAPANWALA, SAAID</v>
      </c>
      <c r="B4226" t="str">
        <f t="shared" si="1190"/>
        <v>806-173018</v>
      </c>
      <c r="C4226">
        <f t="shared" si="1191"/>
        <v>93155045</v>
      </c>
      <c r="D4226" t="str">
        <f t="shared" si="1192"/>
        <v>Checked Out</v>
      </c>
      <c r="E4226" t="str">
        <f t="shared" si="1193"/>
        <v>CRS</v>
      </c>
      <c r="F4226" t="str">
        <f t="shared" si="1194"/>
        <v>RACK</v>
      </c>
      <c r="G4226" t="str">
        <f t="shared" si="1195"/>
        <v>SBK</v>
      </c>
      <c r="H4226">
        <f t="shared" si="1196"/>
        <v>105</v>
      </c>
      <c r="I4226">
        <f t="shared" si="1197"/>
        <v>42591</v>
      </c>
      <c r="J4226">
        <f t="shared" si="1198"/>
        <v>42595</v>
      </c>
      <c r="K4226" t="str">
        <f t="shared" si="1199"/>
        <v>NQQ1</v>
      </c>
      <c r="L4226">
        <f t="shared" si="1200"/>
        <v>115</v>
      </c>
      <c r="M4226">
        <f t="shared" si="1201"/>
        <v>4</v>
      </c>
      <c r="N4226">
        <f t="shared" si="1202"/>
        <v>0</v>
      </c>
      <c r="O4226">
        <f t="shared" si="1203"/>
        <v>0</v>
      </c>
      <c r="P4226" s="52" t="str">
        <f t="shared" si="1204"/>
        <v>BOOKING.COM</v>
      </c>
      <c r="Q4226" s="52" t="str">
        <f t="shared" si="1205"/>
        <v>*JBS HOTELS</v>
      </c>
      <c r="R4226" s="52" t="str">
        <f t="shared" si="1206"/>
        <v>TOERKOOP REISBURO DE VEER</v>
      </c>
    </row>
    <row r="4227" spans="1:18" ht="15" customHeight="1">
      <c r="A4227" t="str">
        <f t="shared" si="1189"/>
        <v>JAPANWALA, SAAID</v>
      </c>
      <c r="B4227" t="str">
        <f t="shared" si="1190"/>
        <v>806-173018</v>
      </c>
      <c r="C4227">
        <f t="shared" si="1191"/>
        <v>93155045</v>
      </c>
      <c r="D4227" t="str">
        <f t="shared" si="1192"/>
        <v>Checked Out</v>
      </c>
      <c r="E4227" t="str">
        <f t="shared" si="1193"/>
        <v>CRS</v>
      </c>
      <c r="F4227" t="str">
        <f t="shared" si="1194"/>
        <v>RACK</v>
      </c>
      <c r="G4227" t="str">
        <f t="shared" si="1195"/>
        <v>SBK</v>
      </c>
      <c r="H4227">
        <f t="shared" si="1196"/>
        <v>105</v>
      </c>
      <c r="I4227">
        <f t="shared" si="1197"/>
        <v>42591</v>
      </c>
      <c r="J4227">
        <f t="shared" si="1198"/>
        <v>42595</v>
      </c>
      <c r="K4227" t="str">
        <f t="shared" si="1199"/>
        <v>NQQ1</v>
      </c>
      <c r="L4227">
        <f t="shared" si="1200"/>
        <v>115</v>
      </c>
      <c r="M4227">
        <f t="shared" si="1201"/>
        <v>4</v>
      </c>
      <c r="N4227">
        <f t="shared" si="1202"/>
        <v>0</v>
      </c>
      <c r="O4227">
        <f t="shared" si="1203"/>
        <v>0</v>
      </c>
      <c r="P4227" s="52" t="str">
        <f t="shared" si="1204"/>
        <v>BOOKING.COM</v>
      </c>
      <c r="Q4227" s="52" t="str">
        <f t="shared" si="1205"/>
        <v>*JBS HOTELS</v>
      </c>
      <c r="R4227" s="52" t="str">
        <f t="shared" si="1206"/>
        <v>TOERKOOP REISBURO DE VEER</v>
      </c>
    </row>
    <row r="4228" spans="1:18" ht="15" customHeight="1">
      <c r="A4228" t="str">
        <f t="shared" si="1189"/>
        <v>JAPANWALA, SAAID</v>
      </c>
      <c r="B4228" t="str">
        <f t="shared" si="1190"/>
        <v>806-173018</v>
      </c>
      <c r="C4228">
        <f t="shared" si="1191"/>
        <v>93155045</v>
      </c>
      <c r="D4228" t="str">
        <f t="shared" si="1192"/>
        <v>Checked Out</v>
      </c>
      <c r="E4228" t="str">
        <f t="shared" si="1193"/>
        <v>CRS</v>
      </c>
      <c r="F4228" t="str">
        <f t="shared" si="1194"/>
        <v>RACK</v>
      </c>
      <c r="G4228" t="str">
        <f t="shared" si="1195"/>
        <v>SBK</v>
      </c>
      <c r="H4228">
        <f t="shared" si="1196"/>
        <v>105</v>
      </c>
      <c r="I4228">
        <f t="shared" si="1197"/>
        <v>42591</v>
      </c>
      <c r="J4228">
        <f t="shared" si="1198"/>
        <v>42595</v>
      </c>
      <c r="K4228" t="str">
        <f t="shared" si="1199"/>
        <v>NQQ1</v>
      </c>
      <c r="L4228">
        <f t="shared" si="1200"/>
        <v>115</v>
      </c>
      <c r="M4228">
        <f t="shared" si="1201"/>
        <v>4</v>
      </c>
      <c r="N4228">
        <f t="shared" si="1202"/>
        <v>0</v>
      </c>
      <c r="O4228">
        <f t="shared" si="1203"/>
        <v>0</v>
      </c>
      <c r="P4228" s="52" t="str">
        <f t="shared" si="1204"/>
        <v>BOOKING.COM</v>
      </c>
      <c r="Q4228" s="52" t="str">
        <f t="shared" si="1205"/>
        <v>*JBS HOTELS</v>
      </c>
      <c r="R4228" s="52" t="str">
        <f t="shared" si="1206"/>
        <v>TOERKOOP REISBURO DE VEER</v>
      </c>
    </row>
    <row r="4229" spans="1:18" ht="15" customHeight="1">
      <c r="A4229" t="str">
        <f t="shared" si="1189"/>
        <v>JAPANWALA, SAAID</v>
      </c>
      <c r="B4229" t="str">
        <f t="shared" si="1190"/>
        <v>806-173018</v>
      </c>
      <c r="C4229">
        <f t="shared" si="1191"/>
        <v>93155045</v>
      </c>
      <c r="D4229" t="str">
        <f t="shared" si="1192"/>
        <v>Checked Out</v>
      </c>
      <c r="E4229" t="str">
        <f t="shared" si="1193"/>
        <v>CRS</v>
      </c>
      <c r="F4229" t="str">
        <f t="shared" si="1194"/>
        <v>RACK</v>
      </c>
      <c r="G4229" t="str">
        <f t="shared" si="1195"/>
        <v>SBK</v>
      </c>
      <c r="H4229">
        <f t="shared" si="1196"/>
        <v>105</v>
      </c>
      <c r="I4229">
        <f t="shared" si="1197"/>
        <v>42591</v>
      </c>
      <c r="J4229">
        <f t="shared" si="1198"/>
        <v>42595</v>
      </c>
      <c r="K4229" t="str">
        <f t="shared" si="1199"/>
        <v>NQQ1</v>
      </c>
      <c r="L4229">
        <f t="shared" si="1200"/>
        <v>115</v>
      </c>
      <c r="M4229">
        <f t="shared" si="1201"/>
        <v>4</v>
      </c>
      <c r="N4229">
        <f t="shared" si="1202"/>
        <v>0</v>
      </c>
      <c r="O4229">
        <f t="shared" si="1203"/>
        <v>0</v>
      </c>
      <c r="P4229" s="52" t="str">
        <f t="shared" si="1204"/>
        <v>BOOKING.COM</v>
      </c>
      <c r="Q4229" s="52" t="str">
        <f t="shared" si="1205"/>
        <v>*JBS HOTELS</v>
      </c>
      <c r="R4229" s="52" t="str">
        <f t="shared" si="1206"/>
        <v>TOERKOOP REISBURO DE VEER</v>
      </c>
    </row>
    <row r="4230" spans="1:18" ht="15" customHeight="1">
      <c r="A4230" t="str">
        <f t="shared" si="1189"/>
        <v>JAPANWALA, SAAID</v>
      </c>
      <c r="B4230" t="str">
        <f t="shared" si="1190"/>
        <v>806-173018</v>
      </c>
      <c r="C4230">
        <f t="shared" si="1191"/>
        <v>93155045</v>
      </c>
      <c r="D4230" t="str">
        <f t="shared" si="1192"/>
        <v>Checked Out</v>
      </c>
      <c r="E4230" t="str">
        <f t="shared" si="1193"/>
        <v>CRS</v>
      </c>
      <c r="F4230" t="str">
        <f t="shared" si="1194"/>
        <v>RACK</v>
      </c>
      <c r="G4230" t="str">
        <f t="shared" si="1195"/>
        <v>SBK</v>
      </c>
      <c r="H4230">
        <f t="shared" si="1196"/>
        <v>105</v>
      </c>
      <c r="I4230">
        <f t="shared" si="1197"/>
        <v>42591</v>
      </c>
      <c r="J4230">
        <f t="shared" si="1198"/>
        <v>42595</v>
      </c>
      <c r="K4230" t="str">
        <f t="shared" si="1199"/>
        <v>NQQ1</v>
      </c>
      <c r="L4230">
        <f t="shared" si="1200"/>
        <v>115</v>
      </c>
      <c r="M4230">
        <f t="shared" si="1201"/>
        <v>4</v>
      </c>
      <c r="N4230">
        <f t="shared" si="1202"/>
        <v>0</v>
      </c>
      <c r="O4230">
        <f t="shared" si="1203"/>
        <v>0</v>
      </c>
      <c r="P4230" s="52" t="str">
        <f t="shared" si="1204"/>
        <v>BOOKING.COM</v>
      </c>
      <c r="Q4230" s="52" t="str">
        <f t="shared" si="1205"/>
        <v>*JBS HOTELS</v>
      </c>
      <c r="R4230" s="52" t="str">
        <f t="shared" si="1206"/>
        <v>TOERKOOP REISBURO DE VEER</v>
      </c>
    </row>
    <row r="4231" spans="1:18" ht="15" customHeight="1">
      <c r="A4231" t="str">
        <f t="shared" si="1189"/>
        <v>JAPANWALA, SAAID</v>
      </c>
      <c r="B4231" t="str">
        <f t="shared" si="1190"/>
        <v>806-173018</v>
      </c>
      <c r="C4231">
        <f t="shared" si="1191"/>
        <v>93155045</v>
      </c>
      <c r="D4231" t="str">
        <f t="shared" si="1192"/>
        <v>Checked Out</v>
      </c>
      <c r="E4231" t="str">
        <f t="shared" si="1193"/>
        <v>CRS</v>
      </c>
      <c r="F4231" t="str">
        <f t="shared" si="1194"/>
        <v>RACK</v>
      </c>
      <c r="G4231" t="str">
        <f t="shared" si="1195"/>
        <v>SBK</v>
      </c>
      <c r="H4231">
        <f t="shared" si="1196"/>
        <v>105</v>
      </c>
      <c r="I4231">
        <f t="shared" si="1197"/>
        <v>42591</v>
      </c>
      <c r="J4231">
        <f t="shared" si="1198"/>
        <v>42595</v>
      </c>
      <c r="K4231" t="str">
        <f t="shared" si="1199"/>
        <v>NQQ1</v>
      </c>
      <c r="L4231">
        <f t="shared" si="1200"/>
        <v>115</v>
      </c>
      <c r="M4231">
        <f t="shared" si="1201"/>
        <v>4</v>
      </c>
      <c r="N4231">
        <f t="shared" si="1202"/>
        <v>0</v>
      </c>
      <c r="O4231">
        <f t="shared" si="1203"/>
        <v>0</v>
      </c>
      <c r="P4231" s="52" t="str">
        <f t="shared" si="1204"/>
        <v>BOOKING.COM</v>
      </c>
      <c r="Q4231" s="52" t="str">
        <f t="shared" si="1205"/>
        <v>*JBS HOTELS</v>
      </c>
      <c r="R4231" s="52" t="str">
        <f t="shared" si="1206"/>
        <v>TOERKOOP REISBURO DE VEER</v>
      </c>
    </row>
    <row r="4232" spans="1:18" ht="15" customHeight="1">
      <c r="A4232" t="str">
        <f t="shared" si="1189"/>
        <v>JAPANWALA, SAAID</v>
      </c>
      <c r="B4232" t="str">
        <f t="shared" si="1190"/>
        <v>806-173018</v>
      </c>
      <c r="C4232">
        <f t="shared" si="1191"/>
        <v>93155045</v>
      </c>
      <c r="D4232" t="str">
        <f t="shared" si="1192"/>
        <v>Checked Out</v>
      </c>
      <c r="E4232" t="str">
        <f t="shared" si="1193"/>
        <v>CRS</v>
      </c>
      <c r="F4232" t="str">
        <f t="shared" si="1194"/>
        <v>RACK</v>
      </c>
      <c r="G4232" t="str">
        <f t="shared" si="1195"/>
        <v>SBK</v>
      </c>
      <c r="H4232">
        <f t="shared" si="1196"/>
        <v>105</v>
      </c>
      <c r="I4232">
        <f t="shared" si="1197"/>
        <v>42591</v>
      </c>
      <c r="J4232">
        <f t="shared" si="1198"/>
        <v>42595</v>
      </c>
      <c r="K4232" t="str">
        <f t="shared" si="1199"/>
        <v>NQQ1</v>
      </c>
      <c r="L4232">
        <f t="shared" si="1200"/>
        <v>115</v>
      </c>
      <c r="M4232">
        <f t="shared" si="1201"/>
        <v>4</v>
      </c>
      <c r="N4232">
        <f t="shared" si="1202"/>
        <v>0</v>
      </c>
      <c r="O4232">
        <f t="shared" si="1203"/>
        <v>0</v>
      </c>
      <c r="P4232" s="52" t="str">
        <f t="shared" si="1204"/>
        <v>BOOKING.COM</v>
      </c>
      <c r="Q4232" s="52" t="str">
        <f t="shared" si="1205"/>
        <v>*JBS HOTELS</v>
      </c>
      <c r="R4232" s="52" t="str">
        <f t="shared" si="1206"/>
        <v>TOERKOOP REISBURO DE VEER</v>
      </c>
    </row>
    <row r="4233" spans="1:18" ht="15" customHeight="1">
      <c r="A4233" t="str">
        <f t="shared" si="1189"/>
        <v>JAPANWALA, SAAID</v>
      </c>
      <c r="B4233" t="str">
        <f t="shared" si="1190"/>
        <v>806-173018</v>
      </c>
      <c r="C4233">
        <f t="shared" si="1191"/>
        <v>93155045</v>
      </c>
      <c r="D4233" t="str">
        <f t="shared" si="1192"/>
        <v>Checked Out</v>
      </c>
      <c r="E4233" t="str">
        <f t="shared" si="1193"/>
        <v>CRS</v>
      </c>
      <c r="F4233" t="str">
        <f t="shared" si="1194"/>
        <v>RACK</v>
      </c>
      <c r="G4233" t="str">
        <f t="shared" si="1195"/>
        <v>SBK</v>
      </c>
      <c r="H4233">
        <f t="shared" si="1196"/>
        <v>105</v>
      </c>
      <c r="I4233">
        <f t="shared" si="1197"/>
        <v>42591</v>
      </c>
      <c r="J4233">
        <f t="shared" si="1198"/>
        <v>42595</v>
      </c>
      <c r="K4233" t="str">
        <f t="shared" si="1199"/>
        <v>NQQ1</v>
      </c>
      <c r="L4233">
        <f t="shared" si="1200"/>
        <v>115</v>
      </c>
      <c r="M4233">
        <f t="shared" si="1201"/>
        <v>4</v>
      </c>
      <c r="N4233">
        <f t="shared" si="1202"/>
        <v>0</v>
      </c>
      <c r="O4233">
        <f t="shared" si="1203"/>
        <v>0</v>
      </c>
      <c r="P4233" s="52" t="str">
        <f t="shared" si="1204"/>
        <v>BOOKING.COM</v>
      </c>
      <c r="Q4233" s="52" t="str">
        <f t="shared" si="1205"/>
        <v>*JBS HOTELS</v>
      </c>
      <c r="R4233" s="52" t="str">
        <f t="shared" si="1206"/>
        <v>TOERKOOP REISBURO DE VEER</v>
      </c>
    </row>
    <row r="4234" spans="1:18" ht="15" customHeight="1">
      <c r="A4234" t="str">
        <f t="shared" si="1189"/>
        <v>JAPANWALA, SAAID</v>
      </c>
      <c r="B4234" t="str">
        <f t="shared" si="1190"/>
        <v>806-173018</v>
      </c>
      <c r="C4234">
        <f t="shared" si="1191"/>
        <v>93155045</v>
      </c>
      <c r="D4234" t="str">
        <f t="shared" si="1192"/>
        <v>Checked Out</v>
      </c>
      <c r="E4234" t="str">
        <f t="shared" si="1193"/>
        <v>CRS</v>
      </c>
      <c r="F4234" t="str">
        <f t="shared" si="1194"/>
        <v>RACK</v>
      </c>
      <c r="G4234" t="str">
        <f t="shared" si="1195"/>
        <v>SBK</v>
      </c>
      <c r="H4234">
        <f t="shared" si="1196"/>
        <v>105</v>
      </c>
      <c r="I4234">
        <f t="shared" si="1197"/>
        <v>42591</v>
      </c>
      <c r="J4234">
        <f t="shared" si="1198"/>
        <v>42595</v>
      </c>
      <c r="K4234" t="str">
        <f t="shared" si="1199"/>
        <v>NQQ1</v>
      </c>
      <c r="L4234">
        <f t="shared" si="1200"/>
        <v>115</v>
      </c>
      <c r="M4234">
        <f t="shared" si="1201"/>
        <v>4</v>
      </c>
      <c r="N4234">
        <f t="shared" si="1202"/>
        <v>0</v>
      </c>
      <c r="O4234">
        <f t="shared" si="1203"/>
        <v>0</v>
      </c>
      <c r="P4234" s="52" t="str">
        <f t="shared" si="1204"/>
        <v>BOOKING.COM</v>
      </c>
      <c r="Q4234" s="52" t="str">
        <f t="shared" si="1205"/>
        <v>*JBS HOTELS</v>
      </c>
      <c r="R4234" s="52" t="str">
        <f t="shared" si="1206"/>
        <v>TOERKOOP REISBURO DE VEER</v>
      </c>
    </row>
    <row r="4235" spans="1:18" ht="15" customHeight="1">
      <c r="A4235" t="str">
        <f t="shared" si="1189"/>
        <v>JAPANWALA, SAAID</v>
      </c>
      <c r="B4235" t="str">
        <f t="shared" si="1190"/>
        <v>806-173018</v>
      </c>
      <c r="C4235">
        <f t="shared" si="1191"/>
        <v>93155045</v>
      </c>
      <c r="D4235" t="str">
        <f t="shared" si="1192"/>
        <v>Checked Out</v>
      </c>
      <c r="E4235" t="str">
        <f t="shared" si="1193"/>
        <v>CRS</v>
      </c>
      <c r="F4235" t="str">
        <f t="shared" si="1194"/>
        <v>RACK</v>
      </c>
      <c r="G4235" t="str">
        <f t="shared" si="1195"/>
        <v>SBK</v>
      </c>
      <c r="H4235">
        <f t="shared" si="1196"/>
        <v>105</v>
      </c>
      <c r="I4235">
        <f t="shared" si="1197"/>
        <v>42591</v>
      </c>
      <c r="J4235">
        <f t="shared" si="1198"/>
        <v>42595</v>
      </c>
      <c r="K4235" t="str">
        <f t="shared" si="1199"/>
        <v>NQQ1</v>
      </c>
      <c r="L4235">
        <f t="shared" si="1200"/>
        <v>115</v>
      </c>
      <c r="M4235">
        <f t="shared" si="1201"/>
        <v>4</v>
      </c>
      <c r="N4235">
        <f t="shared" si="1202"/>
        <v>0</v>
      </c>
      <c r="O4235">
        <f t="shared" si="1203"/>
        <v>0</v>
      </c>
      <c r="P4235" s="52" t="str">
        <f t="shared" si="1204"/>
        <v>BOOKING.COM</v>
      </c>
      <c r="Q4235" s="52" t="str">
        <f t="shared" si="1205"/>
        <v>*JBS HOTELS</v>
      </c>
      <c r="R4235" s="52" t="str">
        <f t="shared" si="1206"/>
        <v>TOERKOOP REISBURO DE VEER</v>
      </c>
    </row>
    <row r="4236" spans="1:18" ht="15" customHeight="1">
      <c r="A4236" t="str">
        <f t="shared" si="1189"/>
        <v>JAPANWALA, SAAID</v>
      </c>
      <c r="B4236" t="str">
        <f t="shared" si="1190"/>
        <v>806-173018</v>
      </c>
      <c r="C4236">
        <f t="shared" si="1191"/>
        <v>93155045</v>
      </c>
      <c r="D4236" t="str">
        <f t="shared" si="1192"/>
        <v>Checked Out</v>
      </c>
      <c r="E4236" t="str">
        <f t="shared" si="1193"/>
        <v>CRS</v>
      </c>
      <c r="F4236" t="str">
        <f t="shared" si="1194"/>
        <v>RACK</v>
      </c>
      <c r="G4236" t="str">
        <f t="shared" si="1195"/>
        <v>SBK</v>
      </c>
      <c r="H4236">
        <f t="shared" si="1196"/>
        <v>105</v>
      </c>
      <c r="I4236">
        <f t="shared" si="1197"/>
        <v>42591</v>
      </c>
      <c r="J4236">
        <f t="shared" si="1198"/>
        <v>42595</v>
      </c>
      <c r="K4236" t="str">
        <f t="shared" si="1199"/>
        <v>NQQ1</v>
      </c>
      <c r="L4236">
        <f t="shared" si="1200"/>
        <v>115</v>
      </c>
      <c r="M4236">
        <f t="shared" si="1201"/>
        <v>4</v>
      </c>
      <c r="N4236">
        <f t="shared" si="1202"/>
        <v>0</v>
      </c>
      <c r="O4236">
        <f t="shared" si="1203"/>
        <v>0</v>
      </c>
      <c r="P4236" s="52" t="str">
        <f t="shared" si="1204"/>
        <v>BOOKING.COM</v>
      </c>
      <c r="Q4236" s="52" t="str">
        <f t="shared" si="1205"/>
        <v>*JBS HOTELS</v>
      </c>
      <c r="R4236" s="52" t="str">
        <f t="shared" si="1206"/>
        <v>TOERKOOP REISBURO DE VEER</v>
      </c>
    </row>
    <row r="4237" spans="1:18" ht="15" customHeight="1">
      <c r="A4237" t="str">
        <f t="shared" si="1189"/>
        <v>JAPANWALA, SAAID</v>
      </c>
      <c r="B4237" t="str">
        <f t="shared" si="1190"/>
        <v>806-173018</v>
      </c>
      <c r="C4237">
        <f t="shared" si="1191"/>
        <v>93155045</v>
      </c>
      <c r="D4237" t="str">
        <f t="shared" si="1192"/>
        <v>Checked Out</v>
      </c>
      <c r="E4237" t="str">
        <f t="shared" si="1193"/>
        <v>CRS</v>
      </c>
      <c r="F4237" t="str">
        <f t="shared" si="1194"/>
        <v>RACK</v>
      </c>
      <c r="G4237" t="str">
        <f t="shared" si="1195"/>
        <v>SBK</v>
      </c>
      <c r="H4237">
        <f t="shared" si="1196"/>
        <v>105</v>
      </c>
      <c r="I4237">
        <f t="shared" si="1197"/>
        <v>42591</v>
      </c>
      <c r="J4237">
        <f t="shared" si="1198"/>
        <v>42595</v>
      </c>
      <c r="K4237" t="str">
        <f t="shared" si="1199"/>
        <v>NQQ1</v>
      </c>
      <c r="L4237">
        <f t="shared" si="1200"/>
        <v>115</v>
      </c>
      <c r="M4237">
        <f t="shared" si="1201"/>
        <v>4</v>
      </c>
      <c r="N4237">
        <f t="shared" si="1202"/>
        <v>0</v>
      </c>
      <c r="O4237">
        <f t="shared" si="1203"/>
        <v>0</v>
      </c>
      <c r="P4237" s="52" t="str">
        <f t="shared" si="1204"/>
        <v>BOOKING.COM</v>
      </c>
      <c r="Q4237" s="52" t="str">
        <f t="shared" si="1205"/>
        <v>*JBS HOTELS</v>
      </c>
      <c r="R4237" s="52" t="str">
        <f t="shared" si="1206"/>
        <v>TOERKOOP REISBURO DE VEER</v>
      </c>
    </row>
    <row r="4238" spans="1:18" ht="15" customHeight="1">
      <c r="A4238" t="str">
        <f t="shared" si="1189"/>
        <v>JAPANWALA, SAAID</v>
      </c>
      <c r="B4238" t="str">
        <f t="shared" si="1190"/>
        <v>806-173018</v>
      </c>
      <c r="C4238">
        <f t="shared" si="1191"/>
        <v>93155045</v>
      </c>
      <c r="D4238" t="str">
        <f t="shared" si="1192"/>
        <v>Checked Out</v>
      </c>
      <c r="E4238" t="str">
        <f t="shared" si="1193"/>
        <v>CRS</v>
      </c>
      <c r="F4238" t="str">
        <f t="shared" si="1194"/>
        <v>RACK</v>
      </c>
      <c r="G4238" t="str">
        <f t="shared" si="1195"/>
        <v>SBK</v>
      </c>
      <c r="H4238">
        <f t="shared" si="1196"/>
        <v>105</v>
      </c>
      <c r="I4238">
        <f t="shared" si="1197"/>
        <v>42591</v>
      </c>
      <c r="J4238">
        <f t="shared" si="1198"/>
        <v>42595</v>
      </c>
      <c r="K4238" t="str">
        <f t="shared" si="1199"/>
        <v>NQQ1</v>
      </c>
      <c r="L4238">
        <f t="shared" si="1200"/>
        <v>115</v>
      </c>
      <c r="M4238">
        <f t="shared" si="1201"/>
        <v>4</v>
      </c>
      <c r="N4238">
        <f t="shared" si="1202"/>
        <v>0</v>
      </c>
      <c r="O4238">
        <f t="shared" si="1203"/>
        <v>0</v>
      </c>
      <c r="P4238" s="52" t="str">
        <f t="shared" si="1204"/>
        <v>BOOKING.COM</v>
      </c>
      <c r="Q4238" s="52" t="str">
        <f t="shared" si="1205"/>
        <v>*JBS HOTELS</v>
      </c>
      <c r="R4238" s="52" t="str">
        <f t="shared" si="1206"/>
        <v>TOERKOOP REISBURO DE VEER</v>
      </c>
    </row>
    <row r="4239" spans="1:18" ht="15" customHeight="1">
      <c r="A4239" t="str">
        <f t="shared" si="1189"/>
        <v>JAPANWALA, SAAID</v>
      </c>
      <c r="B4239" t="str">
        <f t="shared" si="1190"/>
        <v>806-173018</v>
      </c>
      <c r="C4239">
        <f t="shared" si="1191"/>
        <v>93155045</v>
      </c>
      <c r="D4239" t="str">
        <f t="shared" si="1192"/>
        <v>Checked Out</v>
      </c>
      <c r="E4239" t="str">
        <f t="shared" si="1193"/>
        <v>CRS</v>
      </c>
      <c r="F4239" t="str">
        <f t="shared" si="1194"/>
        <v>RACK</v>
      </c>
      <c r="G4239" t="str">
        <f t="shared" si="1195"/>
        <v>SBK</v>
      </c>
      <c r="H4239">
        <f t="shared" si="1196"/>
        <v>105</v>
      </c>
      <c r="I4239">
        <f t="shared" si="1197"/>
        <v>42591</v>
      </c>
      <c r="J4239">
        <f t="shared" si="1198"/>
        <v>42595</v>
      </c>
      <c r="K4239" t="str">
        <f t="shared" si="1199"/>
        <v>NQQ1</v>
      </c>
      <c r="L4239">
        <f t="shared" si="1200"/>
        <v>115</v>
      </c>
      <c r="M4239">
        <f t="shared" si="1201"/>
        <v>4</v>
      </c>
      <c r="N4239">
        <f t="shared" si="1202"/>
        <v>0</v>
      </c>
      <c r="O4239">
        <f t="shared" si="1203"/>
        <v>0</v>
      </c>
      <c r="P4239" s="52" t="str">
        <f t="shared" si="1204"/>
        <v>BOOKING.COM</v>
      </c>
      <c r="Q4239" s="52" t="str">
        <f t="shared" si="1205"/>
        <v>*JBS HOTELS</v>
      </c>
      <c r="R4239" s="52" t="str">
        <f t="shared" si="1206"/>
        <v>TOERKOOP REISBURO DE VEER</v>
      </c>
    </row>
    <row r="4240" spans="1:18" ht="15" customHeight="1">
      <c r="A4240" t="str">
        <f t="shared" si="1189"/>
        <v>JAPANWALA, SAAID</v>
      </c>
      <c r="B4240" t="str">
        <f t="shared" si="1190"/>
        <v>806-173018</v>
      </c>
      <c r="C4240">
        <f t="shared" si="1191"/>
        <v>93155045</v>
      </c>
      <c r="D4240" t="str">
        <f t="shared" si="1192"/>
        <v>Checked Out</v>
      </c>
      <c r="E4240" t="str">
        <f t="shared" si="1193"/>
        <v>CRS</v>
      </c>
      <c r="F4240" t="str">
        <f t="shared" si="1194"/>
        <v>RACK</v>
      </c>
      <c r="G4240" t="str">
        <f t="shared" si="1195"/>
        <v>SBK</v>
      </c>
      <c r="H4240">
        <f t="shared" si="1196"/>
        <v>105</v>
      </c>
      <c r="I4240">
        <f t="shared" si="1197"/>
        <v>42591</v>
      </c>
      <c r="J4240">
        <f t="shared" si="1198"/>
        <v>42595</v>
      </c>
      <c r="K4240" t="str">
        <f t="shared" si="1199"/>
        <v>NQQ1</v>
      </c>
      <c r="L4240">
        <f t="shared" si="1200"/>
        <v>115</v>
      </c>
      <c r="M4240">
        <f t="shared" si="1201"/>
        <v>4</v>
      </c>
      <c r="N4240">
        <f t="shared" si="1202"/>
        <v>0</v>
      </c>
      <c r="O4240">
        <f t="shared" si="1203"/>
        <v>0</v>
      </c>
      <c r="P4240" s="52" t="str">
        <f t="shared" si="1204"/>
        <v>BOOKING.COM</v>
      </c>
      <c r="Q4240" s="52" t="str">
        <f t="shared" si="1205"/>
        <v>*JBS HOTELS</v>
      </c>
      <c r="R4240" s="52" t="str">
        <f t="shared" si="1206"/>
        <v>TOERKOOP REISBURO DE VEER</v>
      </c>
    </row>
    <row r="4241" spans="1:18" ht="15" customHeight="1">
      <c r="A4241" t="str">
        <f t="shared" si="1189"/>
        <v>JAPANWALA, SAAID</v>
      </c>
      <c r="B4241" t="str">
        <f t="shared" si="1190"/>
        <v>806-173018</v>
      </c>
      <c r="C4241">
        <f t="shared" si="1191"/>
        <v>93155045</v>
      </c>
      <c r="D4241" t="str">
        <f t="shared" si="1192"/>
        <v>Checked Out</v>
      </c>
      <c r="E4241" t="str">
        <f t="shared" si="1193"/>
        <v>CRS</v>
      </c>
      <c r="F4241" t="str">
        <f t="shared" si="1194"/>
        <v>RACK</v>
      </c>
      <c r="G4241" t="str">
        <f t="shared" si="1195"/>
        <v>SBK</v>
      </c>
      <c r="H4241">
        <f t="shared" si="1196"/>
        <v>105</v>
      </c>
      <c r="I4241">
        <f t="shared" si="1197"/>
        <v>42591</v>
      </c>
      <c r="J4241">
        <f t="shared" si="1198"/>
        <v>42595</v>
      </c>
      <c r="K4241" t="str">
        <f t="shared" si="1199"/>
        <v>NQQ1</v>
      </c>
      <c r="L4241">
        <f t="shared" si="1200"/>
        <v>115</v>
      </c>
      <c r="M4241">
        <f t="shared" si="1201"/>
        <v>4</v>
      </c>
      <c r="N4241">
        <f t="shared" si="1202"/>
        <v>0</v>
      </c>
      <c r="O4241">
        <f t="shared" si="1203"/>
        <v>0</v>
      </c>
      <c r="P4241" s="52" t="str">
        <f t="shared" si="1204"/>
        <v>BOOKING.COM</v>
      </c>
      <c r="Q4241" s="52" t="str">
        <f t="shared" si="1205"/>
        <v>*JBS HOTELS</v>
      </c>
      <c r="R4241" s="52" t="str">
        <f t="shared" si="1206"/>
        <v>TOERKOOP REISBURO DE VEER</v>
      </c>
    </row>
    <row r="4242" spans="1:18" ht="15" customHeight="1">
      <c r="A4242" t="str">
        <f t="shared" si="1189"/>
        <v>JAPANWALA, SAAID</v>
      </c>
      <c r="B4242" t="str">
        <f t="shared" si="1190"/>
        <v>806-173018</v>
      </c>
      <c r="C4242">
        <f t="shared" si="1191"/>
        <v>93155045</v>
      </c>
      <c r="D4242" t="str">
        <f t="shared" si="1192"/>
        <v>Checked Out</v>
      </c>
      <c r="E4242" t="str">
        <f t="shared" si="1193"/>
        <v>CRS</v>
      </c>
      <c r="F4242" t="str">
        <f t="shared" si="1194"/>
        <v>RACK</v>
      </c>
      <c r="G4242" t="str">
        <f t="shared" si="1195"/>
        <v>SBK</v>
      </c>
      <c r="H4242">
        <f t="shared" si="1196"/>
        <v>105</v>
      </c>
      <c r="I4242">
        <f t="shared" si="1197"/>
        <v>42591</v>
      </c>
      <c r="J4242">
        <f t="shared" si="1198"/>
        <v>42595</v>
      </c>
      <c r="K4242" t="str">
        <f t="shared" si="1199"/>
        <v>NQQ1</v>
      </c>
      <c r="L4242">
        <f t="shared" si="1200"/>
        <v>115</v>
      </c>
      <c r="M4242">
        <f t="shared" si="1201"/>
        <v>4</v>
      </c>
      <c r="N4242">
        <f t="shared" si="1202"/>
        <v>0</v>
      </c>
      <c r="O4242">
        <f t="shared" si="1203"/>
        <v>0</v>
      </c>
      <c r="P4242" s="52" t="str">
        <f t="shared" si="1204"/>
        <v>BOOKING.COM</v>
      </c>
      <c r="Q4242" s="52" t="str">
        <f t="shared" si="1205"/>
        <v>*JBS HOTELS</v>
      </c>
      <c r="R4242" s="52" t="str">
        <f t="shared" si="1206"/>
        <v>TOERKOOP REISBURO DE VEER</v>
      </c>
    </row>
    <row r="4243" spans="1:18" ht="15" customHeight="1">
      <c r="A4243" t="str">
        <f t="shared" si="1189"/>
        <v>JAPANWALA, SAAID</v>
      </c>
      <c r="B4243" t="str">
        <f t="shared" si="1190"/>
        <v>806-173018</v>
      </c>
      <c r="C4243">
        <f t="shared" si="1191"/>
        <v>93155045</v>
      </c>
      <c r="D4243" t="str">
        <f t="shared" si="1192"/>
        <v>Checked Out</v>
      </c>
      <c r="E4243" t="str">
        <f t="shared" si="1193"/>
        <v>CRS</v>
      </c>
      <c r="F4243" t="str">
        <f t="shared" si="1194"/>
        <v>RACK</v>
      </c>
      <c r="G4243" t="str">
        <f t="shared" si="1195"/>
        <v>SBK</v>
      </c>
      <c r="H4243">
        <f t="shared" si="1196"/>
        <v>105</v>
      </c>
      <c r="I4243">
        <f t="shared" si="1197"/>
        <v>42591</v>
      </c>
      <c r="J4243">
        <f t="shared" si="1198"/>
        <v>42595</v>
      </c>
      <c r="K4243" t="str">
        <f t="shared" si="1199"/>
        <v>NQQ1</v>
      </c>
      <c r="L4243">
        <f t="shared" si="1200"/>
        <v>115</v>
      </c>
      <c r="M4243">
        <f t="shared" si="1201"/>
        <v>4</v>
      </c>
      <c r="N4243">
        <f t="shared" si="1202"/>
        <v>0</v>
      </c>
      <c r="O4243">
        <f t="shared" si="1203"/>
        <v>0</v>
      </c>
      <c r="P4243" s="52" t="str">
        <f t="shared" si="1204"/>
        <v>BOOKING.COM</v>
      </c>
      <c r="Q4243" s="52" t="str">
        <f t="shared" si="1205"/>
        <v>*JBS HOTELS</v>
      </c>
      <c r="R4243" s="52" t="str">
        <f t="shared" si="1206"/>
        <v>TOERKOOP REISBURO DE VEER</v>
      </c>
    </row>
    <row r="4244" spans="1:18" ht="15" customHeight="1">
      <c r="A4244" t="str">
        <f t="shared" si="1189"/>
        <v>JAPANWALA, SAAID</v>
      </c>
      <c r="B4244" t="str">
        <f t="shared" si="1190"/>
        <v>806-173018</v>
      </c>
      <c r="C4244">
        <f t="shared" si="1191"/>
        <v>93155045</v>
      </c>
      <c r="D4244" t="str">
        <f t="shared" si="1192"/>
        <v>Checked Out</v>
      </c>
      <c r="E4244" t="str">
        <f t="shared" si="1193"/>
        <v>CRS</v>
      </c>
      <c r="F4244" t="str">
        <f t="shared" si="1194"/>
        <v>RACK</v>
      </c>
      <c r="G4244" t="str">
        <f t="shared" si="1195"/>
        <v>SBK</v>
      </c>
      <c r="H4244">
        <f t="shared" si="1196"/>
        <v>105</v>
      </c>
      <c r="I4244">
        <f t="shared" si="1197"/>
        <v>42591</v>
      </c>
      <c r="J4244">
        <f t="shared" si="1198"/>
        <v>42595</v>
      </c>
      <c r="K4244" t="str">
        <f t="shared" si="1199"/>
        <v>NQQ1</v>
      </c>
      <c r="L4244">
        <f t="shared" si="1200"/>
        <v>115</v>
      </c>
      <c r="M4244">
        <f t="shared" si="1201"/>
        <v>4</v>
      </c>
      <c r="N4244">
        <f t="shared" si="1202"/>
        <v>0</v>
      </c>
      <c r="O4244">
        <f t="shared" si="1203"/>
        <v>0</v>
      </c>
      <c r="P4244" s="52" t="str">
        <f t="shared" si="1204"/>
        <v>BOOKING.COM</v>
      </c>
      <c r="Q4244" s="52" t="str">
        <f t="shared" si="1205"/>
        <v>*JBS HOTELS</v>
      </c>
      <c r="R4244" s="52" t="str">
        <f t="shared" si="1206"/>
        <v>TOERKOOP REISBURO DE VEER</v>
      </c>
    </row>
    <row r="4245" spans="1:18" ht="15" customHeight="1">
      <c r="A4245" t="str">
        <f t="shared" si="1189"/>
        <v>JAPANWALA, SAAID</v>
      </c>
      <c r="B4245" t="str">
        <f t="shared" si="1190"/>
        <v>806-173018</v>
      </c>
      <c r="C4245">
        <f t="shared" si="1191"/>
        <v>93155045</v>
      </c>
      <c r="D4245" t="str">
        <f t="shared" si="1192"/>
        <v>Checked Out</v>
      </c>
      <c r="E4245" t="str">
        <f t="shared" si="1193"/>
        <v>CRS</v>
      </c>
      <c r="F4245" t="str">
        <f t="shared" si="1194"/>
        <v>RACK</v>
      </c>
      <c r="G4245" t="str">
        <f t="shared" si="1195"/>
        <v>SBK</v>
      </c>
      <c r="H4245">
        <f t="shared" si="1196"/>
        <v>105</v>
      </c>
      <c r="I4245">
        <f t="shared" si="1197"/>
        <v>42591</v>
      </c>
      <c r="J4245">
        <f t="shared" si="1198"/>
        <v>42595</v>
      </c>
      <c r="K4245" t="str">
        <f t="shared" si="1199"/>
        <v>NQQ1</v>
      </c>
      <c r="L4245">
        <f t="shared" si="1200"/>
        <v>115</v>
      </c>
      <c r="M4245">
        <f t="shared" si="1201"/>
        <v>4</v>
      </c>
      <c r="N4245">
        <f t="shared" si="1202"/>
        <v>0</v>
      </c>
      <c r="O4245">
        <f t="shared" si="1203"/>
        <v>0</v>
      </c>
      <c r="P4245" s="52" t="str">
        <f t="shared" si="1204"/>
        <v>BOOKING.COM</v>
      </c>
      <c r="Q4245" s="52" t="str">
        <f t="shared" si="1205"/>
        <v>*JBS HOTELS</v>
      </c>
      <c r="R4245" s="52" t="str">
        <f t="shared" si="1206"/>
        <v>TOERKOOP REISBURO DE VEER</v>
      </c>
    </row>
    <row r="4246" spans="1:18" ht="15" customHeight="1">
      <c r="A4246" t="str">
        <f t="shared" si="1189"/>
        <v>JAPANWALA, SAAID</v>
      </c>
      <c r="B4246" t="str">
        <f t="shared" si="1190"/>
        <v>806-173018</v>
      </c>
      <c r="C4246">
        <f t="shared" si="1191"/>
        <v>93155045</v>
      </c>
      <c r="D4246" t="str">
        <f t="shared" si="1192"/>
        <v>Checked Out</v>
      </c>
      <c r="E4246" t="str">
        <f t="shared" si="1193"/>
        <v>CRS</v>
      </c>
      <c r="F4246" t="str">
        <f t="shared" si="1194"/>
        <v>RACK</v>
      </c>
      <c r="G4246" t="str">
        <f t="shared" si="1195"/>
        <v>SBK</v>
      </c>
      <c r="H4246">
        <f t="shared" si="1196"/>
        <v>105</v>
      </c>
      <c r="I4246">
        <f t="shared" si="1197"/>
        <v>42591</v>
      </c>
      <c r="J4246">
        <f t="shared" si="1198"/>
        <v>42595</v>
      </c>
      <c r="K4246" t="str">
        <f t="shared" si="1199"/>
        <v>NQQ1</v>
      </c>
      <c r="L4246">
        <f t="shared" si="1200"/>
        <v>115</v>
      </c>
      <c r="M4246">
        <f t="shared" si="1201"/>
        <v>4</v>
      </c>
      <c r="N4246">
        <f t="shared" si="1202"/>
        <v>0</v>
      </c>
      <c r="O4246">
        <f t="shared" si="1203"/>
        <v>0</v>
      </c>
      <c r="P4246" s="52" t="str">
        <f t="shared" si="1204"/>
        <v>BOOKING.COM</v>
      </c>
      <c r="Q4246" s="52" t="str">
        <f t="shared" si="1205"/>
        <v>*JBS HOTELS</v>
      </c>
      <c r="R4246" s="52" t="str">
        <f t="shared" si="1206"/>
        <v>TOERKOOP REISBURO DE VEER</v>
      </c>
    </row>
    <row r="4247" spans="1:18" ht="15" customHeight="1">
      <c r="A4247" t="str">
        <f t="shared" si="1189"/>
        <v>JAPANWALA, SAAID</v>
      </c>
      <c r="B4247" t="str">
        <f t="shared" si="1190"/>
        <v>806-173018</v>
      </c>
      <c r="C4247">
        <f t="shared" si="1191"/>
        <v>93155045</v>
      </c>
      <c r="D4247" t="str">
        <f t="shared" si="1192"/>
        <v>Checked Out</v>
      </c>
      <c r="E4247" t="str">
        <f t="shared" si="1193"/>
        <v>CRS</v>
      </c>
      <c r="F4247" t="str">
        <f t="shared" si="1194"/>
        <v>RACK</v>
      </c>
      <c r="G4247" t="str">
        <f t="shared" si="1195"/>
        <v>SBK</v>
      </c>
      <c r="H4247">
        <f t="shared" si="1196"/>
        <v>105</v>
      </c>
      <c r="I4247">
        <f t="shared" si="1197"/>
        <v>42591</v>
      </c>
      <c r="J4247">
        <f t="shared" si="1198"/>
        <v>42595</v>
      </c>
      <c r="K4247" t="str">
        <f t="shared" si="1199"/>
        <v>NQQ1</v>
      </c>
      <c r="L4247">
        <f t="shared" si="1200"/>
        <v>115</v>
      </c>
      <c r="M4247">
        <f t="shared" si="1201"/>
        <v>4</v>
      </c>
      <c r="N4247">
        <f t="shared" si="1202"/>
        <v>0</v>
      </c>
      <c r="O4247">
        <f t="shared" si="1203"/>
        <v>0</v>
      </c>
      <c r="P4247" s="52" t="str">
        <f t="shared" si="1204"/>
        <v>BOOKING.COM</v>
      </c>
      <c r="Q4247" s="52" t="str">
        <f t="shared" si="1205"/>
        <v>*JBS HOTELS</v>
      </c>
      <c r="R4247" s="52" t="str">
        <f t="shared" si="1206"/>
        <v>TOERKOOP REISBURO DE VEER</v>
      </c>
    </row>
    <row r="4248" spans="1:18" ht="15" customHeight="1">
      <c r="A4248" t="str">
        <f t="shared" si="1189"/>
        <v>JAPANWALA, SAAID</v>
      </c>
      <c r="B4248" t="str">
        <f t="shared" si="1190"/>
        <v>806-173018</v>
      </c>
      <c r="C4248">
        <f t="shared" si="1191"/>
        <v>93155045</v>
      </c>
      <c r="D4248" t="str">
        <f t="shared" si="1192"/>
        <v>Checked Out</v>
      </c>
      <c r="E4248" t="str">
        <f t="shared" si="1193"/>
        <v>CRS</v>
      </c>
      <c r="F4248" t="str">
        <f t="shared" si="1194"/>
        <v>RACK</v>
      </c>
      <c r="G4248" t="str">
        <f t="shared" si="1195"/>
        <v>SBK</v>
      </c>
      <c r="H4248">
        <f t="shared" si="1196"/>
        <v>105</v>
      </c>
      <c r="I4248">
        <f t="shared" si="1197"/>
        <v>42591</v>
      </c>
      <c r="J4248">
        <f t="shared" si="1198"/>
        <v>42595</v>
      </c>
      <c r="K4248" t="str">
        <f t="shared" si="1199"/>
        <v>NQQ1</v>
      </c>
      <c r="L4248">
        <f t="shared" si="1200"/>
        <v>115</v>
      </c>
      <c r="M4248">
        <f t="shared" si="1201"/>
        <v>4</v>
      </c>
      <c r="N4248">
        <f t="shared" si="1202"/>
        <v>0</v>
      </c>
      <c r="O4248">
        <f t="shared" si="1203"/>
        <v>0</v>
      </c>
      <c r="P4248" s="52" t="str">
        <f t="shared" si="1204"/>
        <v>BOOKING.COM</v>
      </c>
      <c r="Q4248" s="52" t="str">
        <f t="shared" si="1205"/>
        <v>*JBS HOTELS</v>
      </c>
      <c r="R4248" s="52" t="str">
        <f t="shared" si="1206"/>
        <v>TOERKOOP REISBURO DE VEER</v>
      </c>
    </row>
    <row r="4249" spans="1:18" ht="15" customHeight="1">
      <c r="A4249" t="str">
        <f t="shared" si="1189"/>
        <v>JAPANWALA, SAAID</v>
      </c>
      <c r="B4249" t="str">
        <f t="shared" si="1190"/>
        <v>806-173018</v>
      </c>
      <c r="C4249">
        <f t="shared" si="1191"/>
        <v>93155045</v>
      </c>
      <c r="D4249" t="str">
        <f t="shared" si="1192"/>
        <v>Checked Out</v>
      </c>
      <c r="E4249" t="str">
        <f t="shared" si="1193"/>
        <v>CRS</v>
      </c>
      <c r="F4249" t="str">
        <f t="shared" si="1194"/>
        <v>RACK</v>
      </c>
      <c r="G4249" t="str">
        <f t="shared" si="1195"/>
        <v>SBK</v>
      </c>
      <c r="H4249">
        <f t="shared" si="1196"/>
        <v>105</v>
      </c>
      <c r="I4249">
        <f t="shared" si="1197"/>
        <v>42591</v>
      </c>
      <c r="J4249">
        <f t="shared" si="1198"/>
        <v>42595</v>
      </c>
      <c r="K4249" t="str">
        <f t="shared" si="1199"/>
        <v>NQQ1</v>
      </c>
      <c r="L4249">
        <f t="shared" si="1200"/>
        <v>115</v>
      </c>
      <c r="M4249">
        <f t="shared" si="1201"/>
        <v>4</v>
      </c>
      <c r="N4249">
        <f t="shared" si="1202"/>
        <v>0</v>
      </c>
      <c r="O4249">
        <f t="shared" si="1203"/>
        <v>0</v>
      </c>
      <c r="P4249" s="52" t="str">
        <f t="shared" si="1204"/>
        <v>BOOKING.COM</v>
      </c>
      <c r="Q4249" s="52" t="str">
        <f t="shared" si="1205"/>
        <v>*JBS HOTELS</v>
      </c>
      <c r="R4249" s="52" t="str">
        <f t="shared" si="1206"/>
        <v>TOERKOOP REISBURO DE VEER</v>
      </c>
    </row>
    <row r="4250" spans="1:18" ht="15" customHeight="1">
      <c r="A4250" t="str">
        <f t="shared" si="1189"/>
        <v>JAPANWALA, SAAID</v>
      </c>
      <c r="B4250" t="str">
        <f t="shared" si="1190"/>
        <v>806-173018</v>
      </c>
      <c r="C4250">
        <f t="shared" si="1191"/>
        <v>93155045</v>
      </c>
      <c r="D4250" t="str">
        <f t="shared" si="1192"/>
        <v>Checked Out</v>
      </c>
      <c r="E4250" t="str">
        <f t="shared" si="1193"/>
        <v>CRS</v>
      </c>
      <c r="F4250" t="str">
        <f t="shared" si="1194"/>
        <v>RACK</v>
      </c>
      <c r="G4250" t="str">
        <f t="shared" si="1195"/>
        <v>SBK</v>
      </c>
      <c r="H4250">
        <f t="shared" si="1196"/>
        <v>105</v>
      </c>
      <c r="I4250">
        <f t="shared" si="1197"/>
        <v>42591</v>
      </c>
      <c r="J4250">
        <f t="shared" si="1198"/>
        <v>42595</v>
      </c>
      <c r="K4250" t="str">
        <f t="shared" si="1199"/>
        <v>NQQ1</v>
      </c>
      <c r="L4250">
        <f t="shared" si="1200"/>
        <v>115</v>
      </c>
      <c r="M4250">
        <f t="shared" si="1201"/>
        <v>4</v>
      </c>
      <c r="N4250">
        <f t="shared" si="1202"/>
        <v>0</v>
      </c>
      <c r="O4250">
        <f t="shared" si="1203"/>
        <v>0</v>
      </c>
      <c r="P4250" s="52" t="str">
        <f t="shared" si="1204"/>
        <v>BOOKING.COM</v>
      </c>
      <c r="Q4250" s="52" t="str">
        <f t="shared" si="1205"/>
        <v>*JBS HOTELS</v>
      </c>
      <c r="R4250" s="52" t="str">
        <f t="shared" si="1206"/>
        <v>TOERKOOP REISBURO DE VEER</v>
      </c>
    </row>
    <row r="4251" spans="1:18" ht="15" customHeight="1">
      <c r="A4251" t="str">
        <f t="shared" si="1189"/>
        <v>JAPANWALA, SAAID</v>
      </c>
      <c r="B4251" t="str">
        <f t="shared" si="1190"/>
        <v>806-173018</v>
      </c>
      <c r="C4251">
        <f t="shared" si="1191"/>
        <v>93155045</v>
      </c>
      <c r="D4251" t="str">
        <f t="shared" si="1192"/>
        <v>Checked Out</v>
      </c>
      <c r="E4251" t="str">
        <f t="shared" si="1193"/>
        <v>CRS</v>
      </c>
      <c r="F4251" t="str">
        <f t="shared" si="1194"/>
        <v>RACK</v>
      </c>
      <c r="G4251" t="str">
        <f t="shared" si="1195"/>
        <v>SBK</v>
      </c>
      <c r="H4251">
        <f t="shared" si="1196"/>
        <v>105</v>
      </c>
      <c r="I4251">
        <f t="shared" si="1197"/>
        <v>42591</v>
      </c>
      <c r="J4251">
        <f t="shared" si="1198"/>
        <v>42595</v>
      </c>
      <c r="K4251" t="str">
        <f t="shared" si="1199"/>
        <v>NQQ1</v>
      </c>
      <c r="L4251">
        <f t="shared" si="1200"/>
        <v>115</v>
      </c>
      <c r="M4251">
        <f t="shared" si="1201"/>
        <v>4</v>
      </c>
      <c r="N4251">
        <f t="shared" si="1202"/>
        <v>0</v>
      </c>
      <c r="O4251">
        <f t="shared" si="1203"/>
        <v>0</v>
      </c>
      <c r="P4251" s="52" t="str">
        <f t="shared" si="1204"/>
        <v>BOOKING.COM</v>
      </c>
      <c r="Q4251" s="52" t="str">
        <f t="shared" si="1205"/>
        <v>*JBS HOTELS</v>
      </c>
      <c r="R4251" s="52" t="str">
        <f t="shared" si="1206"/>
        <v>TOERKOOP REISBURO DE VEER</v>
      </c>
    </row>
    <row r="4252" spans="1:18" ht="15" customHeight="1">
      <c r="A4252" t="str">
        <f t="shared" si="1189"/>
        <v>JAPANWALA, SAAID</v>
      </c>
      <c r="B4252" t="str">
        <f t="shared" si="1190"/>
        <v>806-173018</v>
      </c>
      <c r="C4252">
        <f t="shared" si="1191"/>
        <v>93155045</v>
      </c>
      <c r="D4252" t="str">
        <f t="shared" si="1192"/>
        <v>Checked Out</v>
      </c>
      <c r="E4252" t="str">
        <f t="shared" si="1193"/>
        <v>CRS</v>
      </c>
      <c r="F4252" t="str">
        <f t="shared" si="1194"/>
        <v>RACK</v>
      </c>
      <c r="G4252" t="str">
        <f t="shared" si="1195"/>
        <v>SBK</v>
      </c>
      <c r="H4252">
        <f t="shared" si="1196"/>
        <v>105</v>
      </c>
      <c r="I4252">
        <f t="shared" si="1197"/>
        <v>42591</v>
      </c>
      <c r="J4252">
        <f t="shared" si="1198"/>
        <v>42595</v>
      </c>
      <c r="K4252" t="str">
        <f t="shared" si="1199"/>
        <v>NQQ1</v>
      </c>
      <c r="L4252">
        <f t="shared" si="1200"/>
        <v>115</v>
      </c>
      <c r="M4252">
        <f t="shared" si="1201"/>
        <v>4</v>
      </c>
      <c r="N4252">
        <f t="shared" si="1202"/>
        <v>0</v>
      </c>
      <c r="O4252">
        <f t="shared" si="1203"/>
        <v>0</v>
      </c>
      <c r="P4252" s="52" t="str">
        <f t="shared" si="1204"/>
        <v>BOOKING.COM</v>
      </c>
      <c r="Q4252" s="52" t="str">
        <f t="shared" si="1205"/>
        <v>*JBS HOTELS</v>
      </c>
      <c r="R4252" s="52" t="str">
        <f t="shared" si="1206"/>
        <v>TOERKOOP REISBURO DE VEER</v>
      </c>
    </row>
    <row r="4253" spans="1:18" ht="15" customHeight="1">
      <c r="A4253" t="str">
        <f t="shared" ref="A4253:A4316" si="1207">A4252</f>
        <v>JAPANWALA, SAAID</v>
      </c>
      <c r="B4253" t="str">
        <f t="shared" ref="B4253:B4316" si="1208">B4252</f>
        <v>806-173018</v>
      </c>
      <c r="C4253">
        <f t="shared" ref="C4253:C4316" si="1209">C4252</f>
        <v>93155045</v>
      </c>
      <c r="D4253" t="str">
        <f t="shared" ref="D4253:D4316" si="1210">D4252</f>
        <v>Checked Out</v>
      </c>
      <c r="E4253" t="str">
        <f t="shared" ref="E4253:E4316" si="1211">E4252</f>
        <v>CRS</v>
      </c>
      <c r="F4253" t="str">
        <f t="shared" ref="F4253:F4316" si="1212">F4252</f>
        <v>RACK</v>
      </c>
      <c r="G4253" t="str">
        <f t="shared" ref="G4253:G4316" si="1213">G4252</f>
        <v>SBK</v>
      </c>
      <c r="H4253">
        <f t="shared" ref="H4253:H4316" si="1214">H4252</f>
        <v>105</v>
      </c>
      <c r="I4253">
        <f t="shared" ref="I4253:I4316" si="1215">I4252</f>
        <v>42591</v>
      </c>
      <c r="J4253">
        <f t="shared" ref="J4253:J4316" si="1216">J4252</f>
        <v>42595</v>
      </c>
      <c r="K4253" t="str">
        <f t="shared" ref="K4253:K4316" si="1217">K4252</f>
        <v>NQQ1</v>
      </c>
      <c r="L4253">
        <f t="shared" ref="L4253:L4316" si="1218">L4252</f>
        <v>115</v>
      </c>
      <c r="M4253">
        <f t="shared" ref="M4253:M4316" si="1219">M4252</f>
        <v>4</v>
      </c>
      <c r="N4253">
        <f t="shared" ref="N4253:N4316" si="1220">N4252</f>
        <v>0</v>
      </c>
      <c r="O4253">
        <f t="shared" ref="O4253:O4316" si="1221">O4252</f>
        <v>0</v>
      </c>
      <c r="P4253" s="52" t="str">
        <f t="shared" ref="P4253:P4316" si="1222">P4252</f>
        <v>BOOKING.COM</v>
      </c>
      <c r="Q4253" s="52" t="str">
        <f t="shared" ref="Q4253:Q4316" si="1223">Q4252</f>
        <v>*JBS HOTELS</v>
      </c>
      <c r="R4253" s="52" t="str">
        <f t="shared" ref="R4253:R4316" si="1224">R4252</f>
        <v>TOERKOOP REISBURO DE VEER</v>
      </c>
    </row>
    <row r="4254" spans="1:18" ht="15" customHeight="1">
      <c r="A4254" t="str">
        <f t="shared" si="1207"/>
        <v>JAPANWALA, SAAID</v>
      </c>
      <c r="B4254" t="str">
        <f t="shared" si="1208"/>
        <v>806-173018</v>
      </c>
      <c r="C4254">
        <f t="shared" si="1209"/>
        <v>93155045</v>
      </c>
      <c r="D4254" t="str">
        <f t="shared" si="1210"/>
        <v>Checked Out</v>
      </c>
      <c r="E4254" t="str">
        <f t="shared" si="1211"/>
        <v>CRS</v>
      </c>
      <c r="F4254" t="str">
        <f t="shared" si="1212"/>
        <v>RACK</v>
      </c>
      <c r="G4254" t="str">
        <f t="shared" si="1213"/>
        <v>SBK</v>
      </c>
      <c r="H4254">
        <f t="shared" si="1214"/>
        <v>105</v>
      </c>
      <c r="I4254">
        <f t="shared" si="1215"/>
        <v>42591</v>
      </c>
      <c r="J4254">
        <f t="shared" si="1216"/>
        <v>42595</v>
      </c>
      <c r="K4254" t="str">
        <f t="shared" si="1217"/>
        <v>NQQ1</v>
      </c>
      <c r="L4254">
        <f t="shared" si="1218"/>
        <v>115</v>
      </c>
      <c r="M4254">
        <f t="shared" si="1219"/>
        <v>4</v>
      </c>
      <c r="N4254">
        <f t="shared" si="1220"/>
        <v>0</v>
      </c>
      <c r="O4254">
        <f t="shared" si="1221"/>
        <v>0</v>
      </c>
      <c r="P4254" s="52" t="str">
        <f t="shared" si="1222"/>
        <v>BOOKING.COM</v>
      </c>
      <c r="Q4254" s="52" t="str">
        <f t="shared" si="1223"/>
        <v>*JBS HOTELS</v>
      </c>
      <c r="R4254" s="52" t="str">
        <f t="shared" si="1224"/>
        <v>TOERKOOP REISBURO DE VEER</v>
      </c>
    </row>
    <row r="4255" spans="1:18" ht="15" customHeight="1">
      <c r="A4255" t="str">
        <f t="shared" si="1207"/>
        <v>JAPANWALA, SAAID</v>
      </c>
      <c r="B4255" t="str">
        <f t="shared" si="1208"/>
        <v>806-173018</v>
      </c>
      <c r="C4255">
        <f t="shared" si="1209"/>
        <v>93155045</v>
      </c>
      <c r="D4255" t="str">
        <f t="shared" si="1210"/>
        <v>Checked Out</v>
      </c>
      <c r="E4255" t="str">
        <f t="shared" si="1211"/>
        <v>CRS</v>
      </c>
      <c r="F4255" t="str">
        <f t="shared" si="1212"/>
        <v>RACK</v>
      </c>
      <c r="G4255" t="str">
        <f t="shared" si="1213"/>
        <v>SBK</v>
      </c>
      <c r="H4255">
        <f t="shared" si="1214"/>
        <v>105</v>
      </c>
      <c r="I4255">
        <f t="shared" si="1215"/>
        <v>42591</v>
      </c>
      <c r="J4255">
        <f t="shared" si="1216"/>
        <v>42595</v>
      </c>
      <c r="K4255" t="str">
        <f t="shared" si="1217"/>
        <v>NQQ1</v>
      </c>
      <c r="L4255">
        <f t="shared" si="1218"/>
        <v>115</v>
      </c>
      <c r="M4255">
        <f t="shared" si="1219"/>
        <v>4</v>
      </c>
      <c r="N4255">
        <f t="shared" si="1220"/>
        <v>0</v>
      </c>
      <c r="O4255">
        <f t="shared" si="1221"/>
        <v>0</v>
      </c>
      <c r="P4255" s="52" t="str">
        <f t="shared" si="1222"/>
        <v>BOOKING.COM</v>
      </c>
      <c r="Q4255" s="52" t="str">
        <f t="shared" si="1223"/>
        <v>*JBS HOTELS</v>
      </c>
      <c r="R4255" s="52" t="str">
        <f t="shared" si="1224"/>
        <v>TOERKOOP REISBURO DE VEER</v>
      </c>
    </row>
    <row r="4256" spans="1:18" ht="15" customHeight="1">
      <c r="A4256" t="str">
        <f t="shared" si="1207"/>
        <v>JAPANWALA, SAAID</v>
      </c>
      <c r="B4256" t="str">
        <f t="shared" si="1208"/>
        <v>806-173018</v>
      </c>
      <c r="C4256">
        <f t="shared" si="1209"/>
        <v>93155045</v>
      </c>
      <c r="D4256" t="str">
        <f t="shared" si="1210"/>
        <v>Checked Out</v>
      </c>
      <c r="E4256" t="str">
        <f t="shared" si="1211"/>
        <v>CRS</v>
      </c>
      <c r="F4256" t="str">
        <f t="shared" si="1212"/>
        <v>RACK</v>
      </c>
      <c r="G4256" t="str">
        <f t="shared" si="1213"/>
        <v>SBK</v>
      </c>
      <c r="H4256">
        <f t="shared" si="1214"/>
        <v>105</v>
      </c>
      <c r="I4256">
        <f t="shared" si="1215"/>
        <v>42591</v>
      </c>
      <c r="J4256">
        <f t="shared" si="1216"/>
        <v>42595</v>
      </c>
      <c r="K4256" t="str">
        <f t="shared" si="1217"/>
        <v>NQQ1</v>
      </c>
      <c r="L4256">
        <f t="shared" si="1218"/>
        <v>115</v>
      </c>
      <c r="M4256">
        <f t="shared" si="1219"/>
        <v>4</v>
      </c>
      <c r="N4256">
        <f t="shared" si="1220"/>
        <v>0</v>
      </c>
      <c r="O4256">
        <f t="shared" si="1221"/>
        <v>0</v>
      </c>
      <c r="P4256" s="52" t="str">
        <f t="shared" si="1222"/>
        <v>BOOKING.COM</v>
      </c>
      <c r="Q4256" s="52" t="str">
        <f t="shared" si="1223"/>
        <v>*JBS HOTELS</v>
      </c>
      <c r="R4256" s="52" t="str">
        <f t="shared" si="1224"/>
        <v>TOERKOOP REISBURO DE VEER</v>
      </c>
    </row>
    <row r="4257" spans="1:18" ht="15" customHeight="1">
      <c r="A4257" t="str">
        <f t="shared" si="1207"/>
        <v>JAPANWALA, SAAID</v>
      </c>
      <c r="B4257" t="str">
        <f t="shared" si="1208"/>
        <v>806-173018</v>
      </c>
      <c r="C4257">
        <f t="shared" si="1209"/>
        <v>93155045</v>
      </c>
      <c r="D4257" t="str">
        <f t="shared" si="1210"/>
        <v>Checked Out</v>
      </c>
      <c r="E4257" t="str">
        <f t="shared" si="1211"/>
        <v>CRS</v>
      </c>
      <c r="F4257" t="str">
        <f t="shared" si="1212"/>
        <v>RACK</v>
      </c>
      <c r="G4257" t="str">
        <f t="shared" si="1213"/>
        <v>SBK</v>
      </c>
      <c r="H4257">
        <f t="shared" si="1214"/>
        <v>105</v>
      </c>
      <c r="I4257">
        <f t="shared" si="1215"/>
        <v>42591</v>
      </c>
      <c r="J4257">
        <f t="shared" si="1216"/>
        <v>42595</v>
      </c>
      <c r="K4257" t="str">
        <f t="shared" si="1217"/>
        <v>NQQ1</v>
      </c>
      <c r="L4257">
        <f t="shared" si="1218"/>
        <v>115</v>
      </c>
      <c r="M4257">
        <f t="shared" si="1219"/>
        <v>4</v>
      </c>
      <c r="N4257">
        <f t="shared" si="1220"/>
        <v>0</v>
      </c>
      <c r="O4257">
        <f t="shared" si="1221"/>
        <v>0</v>
      </c>
      <c r="P4257" s="52" t="str">
        <f t="shared" si="1222"/>
        <v>BOOKING.COM</v>
      </c>
      <c r="Q4257" s="52" t="str">
        <f t="shared" si="1223"/>
        <v>*JBS HOTELS</v>
      </c>
      <c r="R4257" s="52" t="str">
        <f t="shared" si="1224"/>
        <v>TOERKOOP REISBURO DE VEER</v>
      </c>
    </row>
    <row r="4258" spans="1:18" ht="15" customHeight="1">
      <c r="A4258" t="str">
        <f t="shared" si="1207"/>
        <v>JAPANWALA, SAAID</v>
      </c>
      <c r="B4258" t="str">
        <f t="shared" si="1208"/>
        <v>806-173018</v>
      </c>
      <c r="C4258">
        <f t="shared" si="1209"/>
        <v>93155045</v>
      </c>
      <c r="D4258" t="str">
        <f t="shared" si="1210"/>
        <v>Checked Out</v>
      </c>
      <c r="E4258" t="str">
        <f t="shared" si="1211"/>
        <v>CRS</v>
      </c>
      <c r="F4258" t="str">
        <f t="shared" si="1212"/>
        <v>RACK</v>
      </c>
      <c r="G4258" t="str">
        <f t="shared" si="1213"/>
        <v>SBK</v>
      </c>
      <c r="H4258">
        <f t="shared" si="1214"/>
        <v>105</v>
      </c>
      <c r="I4258">
        <f t="shared" si="1215"/>
        <v>42591</v>
      </c>
      <c r="J4258">
        <f t="shared" si="1216"/>
        <v>42595</v>
      </c>
      <c r="K4258" t="str">
        <f t="shared" si="1217"/>
        <v>NQQ1</v>
      </c>
      <c r="L4258">
        <f t="shared" si="1218"/>
        <v>115</v>
      </c>
      <c r="M4258">
        <f t="shared" si="1219"/>
        <v>4</v>
      </c>
      <c r="N4258">
        <f t="shared" si="1220"/>
        <v>0</v>
      </c>
      <c r="O4258">
        <f t="shared" si="1221"/>
        <v>0</v>
      </c>
      <c r="P4258" s="52" t="str">
        <f t="shared" si="1222"/>
        <v>BOOKING.COM</v>
      </c>
      <c r="Q4258" s="52" t="str">
        <f t="shared" si="1223"/>
        <v>*JBS HOTELS</v>
      </c>
      <c r="R4258" s="52" t="str">
        <f t="shared" si="1224"/>
        <v>TOERKOOP REISBURO DE VEER</v>
      </c>
    </row>
    <row r="4259" spans="1:18" ht="15" customHeight="1">
      <c r="A4259" t="str">
        <f t="shared" si="1207"/>
        <v>JAPANWALA, SAAID</v>
      </c>
      <c r="B4259" t="str">
        <f t="shared" si="1208"/>
        <v>806-173018</v>
      </c>
      <c r="C4259">
        <f t="shared" si="1209"/>
        <v>93155045</v>
      </c>
      <c r="D4259" t="str">
        <f t="shared" si="1210"/>
        <v>Checked Out</v>
      </c>
      <c r="E4259" t="str">
        <f t="shared" si="1211"/>
        <v>CRS</v>
      </c>
      <c r="F4259" t="str">
        <f t="shared" si="1212"/>
        <v>RACK</v>
      </c>
      <c r="G4259" t="str">
        <f t="shared" si="1213"/>
        <v>SBK</v>
      </c>
      <c r="H4259">
        <f t="shared" si="1214"/>
        <v>105</v>
      </c>
      <c r="I4259">
        <f t="shared" si="1215"/>
        <v>42591</v>
      </c>
      <c r="J4259">
        <f t="shared" si="1216"/>
        <v>42595</v>
      </c>
      <c r="K4259" t="str">
        <f t="shared" si="1217"/>
        <v>NQQ1</v>
      </c>
      <c r="L4259">
        <f t="shared" si="1218"/>
        <v>115</v>
      </c>
      <c r="M4259">
        <f t="shared" si="1219"/>
        <v>4</v>
      </c>
      <c r="N4259">
        <f t="shared" si="1220"/>
        <v>0</v>
      </c>
      <c r="O4259">
        <f t="shared" si="1221"/>
        <v>0</v>
      </c>
      <c r="P4259" s="52" t="str">
        <f t="shared" si="1222"/>
        <v>BOOKING.COM</v>
      </c>
      <c r="Q4259" s="52" t="str">
        <f t="shared" si="1223"/>
        <v>*JBS HOTELS</v>
      </c>
      <c r="R4259" s="52" t="str">
        <f t="shared" si="1224"/>
        <v>TOERKOOP REISBURO DE VEER</v>
      </c>
    </row>
    <row r="4260" spans="1:18" ht="15" customHeight="1">
      <c r="A4260" t="str">
        <f t="shared" si="1207"/>
        <v>JAPANWALA, SAAID</v>
      </c>
      <c r="B4260" t="str">
        <f t="shared" si="1208"/>
        <v>806-173018</v>
      </c>
      <c r="C4260">
        <f t="shared" si="1209"/>
        <v>93155045</v>
      </c>
      <c r="D4260" t="str">
        <f t="shared" si="1210"/>
        <v>Checked Out</v>
      </c>
      <c r="E4260" t="str">
        <f t="shared" si="1211"/>
        <v>CRS</v>
      </c>
      <c r="F4260" t="str">
        <f t="shared" si="1212"/>
        <v>RACK</v>
      </c>
      <c r="G4260" t="str">
        <f t="shared" si="1213"/>
        <v>SBK</v>
      </c>
      <c r="H4260">
        <f t="shared" si="1214"/>
        <v>105</v>
      </c>
      <c r="I4260">
        <f t="shared" si="1215"/>
        <v>42591</v>
      </c>
      <c r="J4260">
        <f t="shared" si="1216"/>
        <v>42595</v>
      </c>
      <c r="K4260" t="str">
        <f t="shared" si="1217"/>
        <v>NQQ1</v>
      </c>
      <c r="L4260">
        <f t="shared" si="1218"/>
        <v>115</v>
      </c>
      <c r="M4260">
        <f t="shared" si="1219"/>
        <v>4</v>
      </c>
      <c r="N4260">
        <f t="shared" si="1220"/>
        <v>0</v>
      </c>
      <c r="O4260">
        <f t="shared" si="1221"/>
        <v>0</v>
      </c>
      <c r="P4260" s="52" t="str">
        <f t="shared" si="1222"/>
        <v>BOOKING.COM</v>
      </c>
      <c r="Q4260" s="52" t="str">
        <f t="shared" si="1223"/>
        <v>*JBS HOTELS</v>
      </c>
      <c r="R4260" s="52" t="str">
        <f t="shared" si="1224"/>
        <v>TOERKOOP REISBURO DE VEER</v>
      </c>
    </row>
    <row r="4261" spans="1:18" ht="15" customHeight="1">
      <c r="A4261" t="str">
        <f t="shared" si="1207"/>
        <v>JAPANWALA, SAAID</v>
      </c>
      <c r="B4261" t="str">
        <f t="shared" si="1208"/>
        <v>806-173018</v>
      </c>
      <c r="C4261">
        <f t="shared" si="1209"/>
        <v>93155045</v>
      </c>
      <c r="D4261" t="str">
        <f t="shared" si="1210"/>
        <v>Checked Out</v>
      </c>
      <c r="E4261" t="str">
        <f t="shared" si="1211"/>
        <v>CRS</v>
      </c>
      <c r="F4261" t="str">
        <f t="shared" si="1212"/>
        <v>RACK</v>
      </c>
      <c r="G4261" t="str">
        <f t="shared" si="1213"/>
        <v>SBK</v>
      </c>
      <c r="H4261">
        <f t="shared" si="1214"/>
        <v>105</v>
      </c>
      <c r="I4261">
        <f t="shared" si="1215"/>
        <v>42591</v>
      </c>
      <c r="J4261">
        <f t="shared" si="1216"/>
        <v>42595</v>
      </c>
      <c r="K4261" t="str">
        <f t="shared" si="1217"/>
        <v>NQQ1</v>
      </c>
      <c r="L4261">
        <f t="shared" si="1218"/>
        <v>115</v>
      </c>
      <c r="M4261">
        <f t="shared" si="1219"/>
        <v>4</v>
      </c>
      <c r="N4261">
        <f t="shared" si="1220"/>
        <v>0</v>
      </c>
      <c r="O4261">
        <f t="shared" si="1221"/>
        <v>0</v>
      </c>
      <c r="P4261" s="52" t="str">
        <f t="shared" si="1222"/>
        <v>BOOKING.COM</v>
      </c>
      <c r="Q4261" s="52" t="str">
        <f t="shared" si="1223"/>
        <v>*JBS HOTELS</v>
      </c>
      <c r="R4261" s="52" t="str">
        <f t="shared" si="1224"/>
        <v>TOERKOOP REISBURO DE VEER</v>
      </c>
    </row>
    <row r="4262" spans="1:18" ht="15" customHeight="1">
      <c r="A4262" t="str">
        <f t="shared" si="1207"/>
        <v>JAPANWALA, SAAID</v>
      </c>
      <c r="B4262" t="str">
        <f t="shared" si="1208"/>
        <v>806-173018</v>
      </c>
      <c r="C4262">
        <f t="shared" si="1209"/>
        <v>93155045</v>
      </c>
      <c r="D4262" t="str">
        <f t="shared" si="1210"/>
        <v>Checked Out</v>
      </c>
      <c r="E4262" t="str">
        <f t="shared" si="1211"/>
        <v>CRS</v>
      </c>
      <c r="F4262" t="str">
        <f t="shared" si="1212"/>
        <v>RACK</v>
      </c>
      <c r="G4262" t="str">
        <f t="shared" si="1213"/>
        <v>SBK</v>
      </c>
      <c r="H4262">
        <f t="shared" si="1214"/>
        <v>105</v>
      </c>
      <c r="I4262">
        <f t="shared" si="1215"/>
        <v>42591</v>
      </c>
      <c r="J4262">
        <f t="shared" si="1216"/>
        <v>42595</v>
      </c>
      <c r="K4262" t="str">
        <f t="shared" si="1217"/>
        <v>NQQ1</v>
      </c>
      <c r="L4262">
        <f t="shared" si="1218"/>
        <v>115</v>
      </c>
      <c r="M4262">
        <f t="shared" si="1219"/>
        <v>4</v>
      </c>
      <c r="N4262">
        <f t="shared" si="1220"/>
        <v>0</v>
      </c>
      <c r="O4262">
        <f t="shared" si="1221"/>
        <v>0</v>
      </c>
      <c r="P4262" s="52" t="str">
        <f t="shared" si="1222"/>
        <v>BOOKING.COM</v>
      </c>
      <c r="Q4262" s="52" t="str">
        <f t="shared" si="1223"/>
        <v>*JBS HOTELS</v>
      </c>
      <c r="R4262" s="52" t="str">
        <f t="shared" si="1224"/>
        <v>TOERKOOP REISBURO DE VEER</v>
      </c>
    </row>
    <row r="4263" spans="1:18" ht="15" customHeight="1">
      <c r="A4263" t="str">
        <f t="shared" si="1207"/>
        <v>JAPANWALA, SAAID</v>
      </c>
      <c r="B4263" t="str">
        <f t="shared" si="1208"/>
        <v>806-173018</v>
      </c>
      <c r="C4263">
        <f t="shared" si="1209"/>
        <v>93155045</v>
      </c>
      <c r="D4263" t="str">
        <f t="shared" si="1210"/>
        <v>Checked Out</v>
      </c>
      <c r="E4263" t="str">
        <f t="shared" si="1211"/>
        <v>CRS</v>
      </c>
      <c r="F4263" t="str">
        <f t="shared" si="1212"/>
        <v>RACK</v>
      </c>
      <c r="G4263" t="str">
        <f t="shared" si="1213"/>
        <v>SBK</v>
      </c>
      <c r="H4263">
        <f t="shared" si="1214"/>
        <v>105</v>
      </c>
      <c r="I4263">
        <f t="shared" si="1215"/>
        <v>42591</v>
      </c>
      <c r="J4263">
        <f t="shared" si="1216"/>
        <v>42595</v>
      </c>
      <c r="K4263" t="str">
        <f t="shared" si="1217"/>
        <v>NQQ1</v>
      </c>
      <c r="L4263">
        <f t="shared" si="1218"/>
        <v>115</v>
      </c>
      <c r="M4263">
        <f t="shared" si="1219"/>
        <v>4</v>
      </c>
      <c r="N4263">
        <f t="shared" si="1220"/>
        <v>0</v>
      </c>
      <c r="O4263">
        <f t="shared" si="1221"/>
        <v>0</v>
      </c>
      <c r="P4263" s="52" t="str">
        <f t="shared" si="1222"/>
        <v>BOOKING.COM</v>
      </c>
      <c r="Q4263" s="52" t="str">
        <f t="shared" si="1223"/>
        <v>*JBS HOTELS</v>
      </c>
      <c r="R4263" s="52" t="str">
        <f t="shared" si="1224"/>
        <v>TOERKOOP REISBURO DE VEER</v>
      </c>
    </row>
    <row r="4264" spans="1:18" ht="15" customHeight="1">
      <c r="A4264" t="str">
        <f t="shared" si="1207"/>
        <v>JAPANWALA, SAAID</v>
      </c>
      <c r="B4264" t="str">
        <f t="shared" si="1208"/>
        <v>806-173018</v>
      </c>
      <c r="C4264">
        <f t="shared" si="1209"/>
        <v>93155045</v>
      </c>
      <c r="D4264" t="str">
        <f t="shared" si="1210"/>
        <v>Checked Out</v>
      </c>
      <c r="E4264" t="str">
        <f t="shared" si="1211"/>
        <v>CRS</v>
      </c>
      <c r="F4264" t="str">
        <f t="shared" si="1212"/>
        <v>RACK</v>
      </c>
      <c r="G4264" t="str">
        <f t="shared" si="1213"/>
        <v>SBK</v>
      </c>
      <c r="H4264">
        <f t="shared" si="1214"/>
        <v>105</v>
      </c>
      <c r="I4264">
        <f t="shared" si="1215"/>
        <v>42591</v>
      </c>
      <c r="J4264">
        <f t="shared" si="1216"/>
        <v>42595</v>
      </c>
      <c r="K4264" t="str">
        <f t="shared" si="1217"/>
        <v>NQQ1</v>
      </c>
      <c r="L4264">
        <f t="shared" si="1218"/>
        <v>115</v>
      </c>
      <c r="M4264">
        <f t="shared" si="1219"/>
        <v>4</v>
      </c>
      <c r="N4264">
        <f t="shared" si="1220"/>
        <v>0</v>
      </c>
      <c r="O4264">
        <f t="shared" si="1221"/>
        <v>0</v>
      </c>
      <c r="P4264" s="52" t="str">
        <f t="shared" si="1222"/>
        <v>BOOKING.COM</v>
      </c>
      <c r="Q4264" s="52" t="str">
        <f t="shared" si="1223"/>
        <v>*JBS HOTELS</v>
      </c>
      <c r="R4264" s="52" t="str">
        <f t="shared" si="1224"/>
        <v>TOERKOOP REISBURO DE VEER</v>
      </c>
    </row>
    <row r="4265" spans="1:18" ht="15" customHeight="1">
      <c r="A4265" t="str">
        <f t="shared" si="1207"/>
        <v>JAPANWALA, SAAID</v>
      </c>
      <c r="B4265" t="str">
        <f t="shared" si="1208"/>
        <v>806-173018</v>
      </c>
      <c r="C4265">
        <f t="shared" si="1209"/>
        <v>93155045</v>
      </c>
      <c r="D4265" t="str">
        <f t="shared" si="1210"/>
        <v>Checked Out</v>
      </c>
      <c r="E4265" t="str">
        <f t="shared" si="1211"/>
        <v>CRS</v>
      </c>
      <c r="F4265" t="str">
        <f t="shared" si="1212"/>
        <v>RACK</v>
      </c>
      <c r="G4265" t="str">
        <f t="shared" si="1213"/>
        <v>SBK</v>
      </c>
      <c r="H4265">
        <f t="shared" si="1214"/>
        <v>105</v>
      </c>
      <c r="I4265">
        <f t="shared" si="1215"/>
        <v>42591</v>
      </c>
      <c r="J4265">
        <f t="shared" si="1216"/>
        <v>42595</v>
      </c>
      <c r="K4265" t="str">
        <f t="shared" si="1217"/>
        <v>NQQ1</v>
      </c>
      <c r="L4265">
        <f t="shared" si="1218"/>
        <v>115</v>
      </c>
      <c r="M4265">
        <f t="shared" si="1219"/>
        <v>4</v>
      </c>
      <c r="N4265">
        <f t="shared" si="1220"/>
        <v>0</v>
      </c>
      <c r="O4265">
        <f t="shared" si="1221"/>
        <v>0</v>
      </c>
      <c r="P4265" s="52" t="str">
        <f t="shared" si="1222"/>
        <v>BOOKING.COM</v>
      </c>
      <c r="Q4265" s="52" t="str">
        <f t="shared" si="1223"/>
        <v>*JBS HOTELS</v>
      </c>
      <c r="R4265" s="52" t="str">
        <f t="shared" si="1224"/>
        <v>TOERKOOP REISBURO DE VEER</v>
      </c>
    </row>
    <row r="4266" spans="1:18" ht="15" customHeight="1">
      <c r="A4266" t="str">
        <f t="shared" si="1207"/>
        <v>JAPANWALA, SAAID</v>
      </c>
      <c r="B4266" t="str">
        <f t="shared" si="1208"/>
        <v>806-173018</v>
      </c>
      <c r="C4266">
        <f t="shared" si="1209"/>
        <v>93155045</v>
      </c>
      <c r="D4266" t="str">
        <f t="shared" si="1210"/>
        <v>Checked Out</v>
      </c>
      <c r="E4266" t="str">
        <f t="shared" si="1211"/>
        <v>CRS</v>
      </c>
      <c r="F4266" t="str">
        <f t="shared" si="1212"/>
        <v>RACK</v>
      </c>
      <c r="G4266" t="str">
        <f t="shared" si="1213"/>
        <v>SBK</v>
      </c>
      <c r="H4266">
        <f t="shared" si="1214"/>
        <v>105</v>
      </c>
      <c r="I4266">
        <f t="shared" si="1215"/>
        <v>42591</v>
      </c>
      <c r="J4266">
        <f t="shared" si="1216"/>
        <v>42595</v>
      </c>
      <c r="K4266" t="str">
        <f t="shared" si="1217"/>
        <v>NQQ1</v>
      </c>
      <c r="L4266">
        <f t="shared" si="1218"/>
        <v>115</v>
      </c>
      <c r="M4266">
        <f t="shared" si="1219"/>
        <v>4</v>
      </c>
      <c r="N4266">
        <f t="shared" si="1220"/>
        <v>0</v>
      </c>
      <c r="O4266">
        <f t="shared" si="1221"/>
        <v>0</v>
      </c>
      <c r="P4266" s="52" t="str">
        <f t="shared" si="1222"/>
        <v>BOOKING.COM</v>
      </c>
      <c r="Q4266" s="52" t="str">
        <f t="shared" si="1223"/>
        <v>*JBS HOTELS</v>
      </c>
      <c r="R4266" s="52" t="str">
        <f t="shared" si="1224"/>
        <v>TOERKOOP REISBURO DE VEER</v>
      </c>
    </row>
    <row r="4267" spans="1:18" ht="15" customHeight="1">
      <c r="A4267" t="str">
        <f t="shared" si="1207"/>
        <v>JAPANWALA, SAAID</v>
      </c>
      <c r="B4267" t="str">
        <f t="shared" si="1208"/>
        <v>806-173018</v>
      </c>
      <c r="C4267">
        <f t="shared" si="1209"/>
        <v>93155045</v>
      </c>
      <c r="D4267" t="str">
        <f t="shared" si="1210"/>
        <v>Checked Out</v>
      </c>
      <c r="E4267" t="str">
        <f t="shared" si="1211"/>
        <v>CRS</v>
      </c>
      <c r="F4267" t="str">
        <f t="shared" si="1212"/>
        <v>RACK</v>
      </c>
      <c r="G4267" t="str">
        <f t="shared" si="1213"/>
        <v>SBK</v>
      </c>
      <c r="H4267">
        <f t="shared" si="1214"/>
        <v>105</v>
      </c>
      <c r="I4267">
        <f t="shared" si="1215"/>
        <v>42591</v>
      </c>
      <c r="J4267">
        <f t="shared" si="1216"/>
        <v>42595</v>
      </c>
      <c r="K4267" t="str">
        <f t="shared" si="1217"/>
        <v>NQQ1</v>
      </c>
      <c r="L4267">
        <f t="shared" si="1218"/>
        <v>115</v>
      </c>
      <c r="M4267">
        <f t="shared" si="1219"/>
        <v>4</v>
      </c>
      <c r="N4267">
        <f t="shared" si="1220"/>
        <v>0</v>
      </c>
      <c r="O4267">
        <f t="shared" si="1221"/>
        <v>0</v>
      </c>
      <c r="P4267" s="52" t="str">
        <f t="shared" si="1222"/>
        <v>BOOKING.COM</v>
      </c>
      <c r="Q4267" s="52" t="str">
        <f t="shared" si="1223"/>
        <v>*JBS HOTELS</v>
      </c>
      <c r="R4267" s="52" t="str">
        <f t="shared" si="1224"/>
        <v>TOERKOOP REISBURO DE VEER</v>
      </c>
    </row>
    <row r="4268" spans="1:18" ht="15" customHeight="1">
      <c r="A4268" t="str">
        <f t="shared" si="1207"/>
        <v>JAPANWALA, SAAID</v>
      </c>
      <c r="B4268" t="str">
        <f t="shared" si="1208"/>
        <v>806-173018</v>
      </c>
      <c r="C4268">
        <f t="shared" si="1209"/>
        <v>93155045</v>
      </c>
      <c r="D4268" t="str">
        <f t="shared" si="1210"/>
        <v>Checked Out</v>
      </c>
      <c r="E4268" t="str">
        <f t="shared" si="1211"/>
        <v>CRS</v>
      </c>
      <c r="F4268" t="str">
        <f t="shared" si="1212"/>
        <v>RACK</v>
      </c>
      <c r="G4268" t="str">
        <f t="shared" si="1213"/>
        <v>SBK</v>
      </c>
      <c r="H4268">
        <f t="shared" si="1214"/>
        <v>105</v>
      </c>
      <c r="I4268">
        <f t="shared" si="1215"/>
        <v>42591</v>
      </c>
      <c r="J4268">
        <f t="shared" si="1216"/>
        <v>42595</v>
      </c>
      <c r="K4268" t="str">
        <f t="shared" si="1217"/>
        <v>NQQ1</v>
      </c>
      <c r="L4268">
        <f t="shared" si="1218"/>
        <v>115</v>
      </c>
      <c r="M4268">
        <f t="shared" si="1219"/>
        <v>4</v>
      </c>
      <c r="N4268">
        <f t="shared" si="1220"/>
        <v>0</v>
      </c>
      <c r="O4268">
        <f t="shared" si="1221"/>
        <v>0</v>
      </c>
      <c r="P4268" s="52" t="str">
        <f t="shared" si="1222"/>
        <v>BOOKING.COM</v>
      </c>
      <c r="Q4268" s="52" t="str">
        <f t="shared" si="1223"/>
        <v>*JBS HOTELS</v>
      </c>
      <c r="R4268" s="52" t="str">
        <f t="shared" si="1224"/>
        <v>TOERKOOP REISBURO DE VEER</v>
      </c>
    </row>
    <row r="4269" spans="1:18" ht="15" customHeight="1">
      <c r="A4269" t="str">
        <f t="shared" si="1207"/>
        <v>JAPANWALA, SAAID</v>
      </c>
      <c r="B4269" t="str">
        <f t="shared" si="1208"/>
        <v>806-173018</v>
      </c>
      <c r="C4269">
        <f t="shared" si="1209"/>
        <v>93155045</v>
      </c>
      <c r="D4269" t="str">
        <f t="shared" si="1210"/>
        <v>Checked Out</v>
      </c>
      <c r="E4269" t="str">
        <f t="shared" si="1211"/>
        <v>CRS</v>
      </c>
      <c r="F4269" t="str">
        <f t="shared" si="1212"/>
        <v>RACK</v>
      </c>
      <c r="G4269" t="str">
        <f t="shared" si="1213"/>
        <v>SBK</v>
      </c>
      <c r="H4269">
        <f t="shared" si="1214"/>
        <v>105</v>
      </c>
      <c r="I4269">
        <f t="shared" si="1215"/>
        <v>42591</v>
      </c>
      <c r="J4269">
        <f t="shared" si="1216"/>
        <v>42595</v>
      </c>
      <c r="K4269" t="str">
        <f t="shared" si="1217"/>
        <v>NQQ1</v>
      </c>
      <c r="L4269">
        <f t="shared" si="1218"/>
        <v>115</v>
      </c>
      <c r="M4269">
        <f t="shared" si="1219"/>
        <v>4</v>
      </c>
      <c r="N4269">
        <f t="shared" si="1220"/>
        <v>0</v>
      </c>
      <c r="O4269">
        <f t="shared" si="1221"/>
        <v>0</v>
      </c>
      <c r="P4269" s="52" t="str">
        <f t="shared" si="1222"/>
        <v>BOOKING.COM</v>
      </c>
      <c r="Q4269" s="52" t="str">
        <f t="shared" si="1223"/>
        <v>*JBS HOTELS</v>
      </c>
      <c r="R4269" s="52" t="str">
        <f t="shared" si="1224"/>
        <v>TOERKOOP REISBURO DE VEER</v>
      </c>
    </row>
    <row r="4270" spans="1:18" ht="15" customHeight="1">
      <c r="A4270" t="str">
        <f t="shared" si="1207"/>
        <v>JAPANWALA, SAAID</v>
      </c>
      <c r="B4270" t="str">
        <f t="shared" si="1208"/>
        <v>806-173018</v>
      </c>
      <c r="C4270">
        <f t="shared" si="1209"/>
        <v>93155045</v>
      </c>
      <c r="D4270" t="str">
        <f t="shared" si="1210"/>
        <v>Checked Out</v>
      </c>
      <c r="E4270" t="str">
        <f t="shared" si="1211"/>
        <v>CRS</v>
      </c>
      <c r="F4270" t="str">
        <f t="shared" si="1212"/>
        <v>RACK</v>
      </c>
      <c r="G4270" t="str">
        <f t="shared" si="1213"/>
        <v>SBK</v>
      </c>
      <c r="H4270">
        <f t="shared" si="1214"/>
        <v>105</v>
      </c>
      <c r="I4270">
        <f t="shared" si="1215"/>
        <v>42591</v>
      </c>
      <c r="J4270">
        <f t="shared" si="1216"/>
        <v>42595</v>
      </c>
      <c r="K4270" t="str">
        <f t="shared" si="1217"/>
        <v>NQQ1</v>
      </c>
      <c r="L4270">
        <f t="shared" si="1218"/>
        <v>115</v>
      </c>
      <c r="M4270">
        <f t="shared" si="1219"/>
        <v>4</v>
      </c>
      <c r="N4270">
        <f t="shared" si="1220"/>
        <v>0</v>
      </c>
      <c r="O4270">
        <f t="shared" si="1221"/>
        <v>0</v>
      </c>
      <c r="P4270" s="52" t="str">
        <f t="shared" si="1222"/>
        <v>BOOKING.COM</v>
      </c>
      <c r="Q4270" s="52" t="str">
        <f t="shared" si="1223"/>
        <v>*JBS HOTELS</v>
      </c>
      <c r="R4270" s="52" t="str">
        <f t="shared" si="1224"/>
        <v>TOERKOOP REISBURO DE VEER</v>
      </c>
    </row>
    <row r="4271" spans="1:18" ht="15" customHeight="1">
      <c r="A4271" t="str">
        <f t="shared" si="1207"/>
        <v>JAPANWALA, SAAID</v>
      </c>
      <c r="B4271" t="str">
        <f t="shared" si="1208"/>
        <v>806-173018</v>
      </c>
      <c r="C4271">
        <f t="shared" si="1209"/>
        <v>93155045</v>
      </c>
      <c r="D4271" t="str">
        <f t="shared" si="1210"/>
        <v>Checked Out</v>
      </c>
      <c r="E4271" t="str">
        <f t="shared" si="1211"/>
        <v>CRS</v>
      </c>
      <c r="F4271" t="str">
        <f t="shared" si="1212"/>
        <v>RACK</v>
      </c>
      <c r="G4271" t="str">
        <f t="shared" si="1213"/>
        <v>SBK</v>
      </c>
      <c r="H4271">
        <f t="shared" si="1214"/>
        <v>105</v>
      </c>
      <c r="I4271">
        <f t="shared" si="1215"/>
        <v>42591</v>
      </c>
      <c r="J4271">
        <f t="shared" si="1216"/>
        <v>42595</v>
      </c>
      <c r="K4271" t="str">
        <f t="shared" si="1217"/>
        <v>NQQ1</v>
      </c>
      <c r="L4271">
        <f t="shared" si="1218"/>
        <v>115</v>
      </c>
      <c r="M4271">
        <f t="shared" si="1219"/>
        <v>4</v>
      </c>
      <c r="N4271">
        <f t="shared" si="1220"/>
        <v>0</v>
      </c>
      <c r="O4271">
        <f t="shared" si="1221"/>
        <v>0</v>
      </c>
      <c r="P4271" s="52" t="str">
        <f t="shared" si="1222"/>
        <v>BOOKING.COM</v>
      </c>
      <c r="Q4271" s="52" t="str">
        <f t="shared" si="1223"/>
        <v>*JBS HOTELS</v>
      </c>
      <c r="R4271" s="52" t="str">
        <f t="shared" si="1224"/>
        <v>TOERKOOP REISBURO DE VEER</v>
      </c>
    </row>
    <row r="4272" spans="1:18" ht="15" customHeight="1">
      <c r="A4272" t="str">
        <f t="shared" si="1207"/>
        <v>JAPANWALA, SAAID</v>
      </c>
      <c r="B4272" t="str">
        <f t="shared" si="1208"/>
        <v>806-173018</v>
      </c>
      <c r="C4272">
        <f t="shared" si="1209"/>
        <v>93155045</v>
      </c>
      <c r="D4272" t="str">
        <f t="shared" si="1210"/>
        <v>Checked Out</v>
      </c>
      <c r="E4272" t="str">
        <f t="shared" si="1211"/>
        <v>CRS</v>
      </c>
      <c r="F4272" t="str">
        <f t="shared" si="1212"/>
        <v>RACK</v>
      </c>
      <c r="G4272" t="str">
        <f t="shared" si="1213"/>
        <v>SBK</v>
      </c>
      <c r="H4272">
        <f t="shared" si="1214"/>
        <v>105</v>
      </c>
      <c r="I4272">
        <f t="shared" si="1215"/>
        <v>42591</v>
      </c>
      <c r="J4272">
        <f t="shared" si="1216"/>
        <v>42595</v>
      </c>
      <c r="K4272" t="str">
        <f t="shared" si="1217"/>
        <v>NQQ1</v>
      </c>
      <c r="L4272">
        <f t="shared" si="1218"/>
        <v>115</v>
      </c>
      <c r="M4272">
        <f t="shared" si="1219"/>
        <v>4</v>
      </c>
      <c r="N4272">
        <f t="shared" si="1220"/>
        <v>0</v>
      </c>
      <c r="O4272">
        <f t="shared" si="1221"/>
        <v>0</v>
      </c>
      <c r="P4272" s="52" t="str">
        <f t="shared" si="1222"/>
        <v>BOOKING.COM</v>
      </c>
      <c r="Q4272" s="52" t="str">
        <f t="shared" si="1223"/>
        <v>*JBS HOTELS</v>
      </c>
      <c r="R4272" s="52" t="str">
        <f t="shared" si="1224"/>
        <v>TOERKOOP REISBURO DE VEER</v>
      </c>
    </row>
    <row r="4273" spans="1:18" ht="15" customHeight="1">
      <c r="A4273" t="str">
        <f t="shared" si="1207"/>
        <v>JAPANWALA, SAAID</v>
      </c>
      <c r="B4273" t="str">
        <f t="shared" si="1208"/>
        <v>806-173018</v>
      </c>
      <c r="C4273">
        <f t="shared" si="1209"/>
        <v>93155045</v>
      </c>
      <c r="D4273" t="str">
        <f t="shared" si="1210"/>
        <v>Checked Out</v>
      </c>
      <c r="E4273" t="str">
        <f t="shared" si="1211"/>
        <v>CRS</v>
      </c>
      <c r="F4273" t="str">
        <f t="shared" si="1212"/>
        <v>RACK</v>
      </c>
      <c r="G4273" t="str">
        <f t="shared" si="1213"/>
        <v>SBK</v>
      </c>
      <c r="H4273">
        <f t="shared" si="1214"/>
        <v>105</v>
      </c>
      <c r="I4273">
        <f t="shared" si="1215"/>
        <v>42591</v>
      </c>
      <c r="J4273">
        <f t="shared" si="1216"/>
        <v>42595</v>
      </c>
      <c r="K4273" t="str">
        <f t="shared" si="1217"/>
        <v>NQQ1</v>
      </c>
      <c r="L4273">
        <f t="shared" si="1218"/>
        <v>115</v>
      </c>
      <c r="M4273">
        <f t="shared" si="1219"/>
        <v>4</v>
      </c>
      <c r="N4273">
        <f t="shared" si="1220"/>
        <v>0</v>
      </c>
      <c r="O4273">
        <f t="shared" si="1221"/>
        <v>0</v>
      </c>
      <c r="P4273" s="52" t="str">
        <f t="shared" si="1222"/>
        <v>BOOKING.COM</v>
      </c>
      <c r="Q4273" s="52" t="str">
        <f t="shared" si="1223"/>
        <v>*JBS HOTELS</v>
      </c>
      <c r="R4273" s="52" t="str">
        <f t="shared" si="1224"/>
        <v>TOERKOOP REISBURO DE VEER</v>
      </c>
    </row>
    <row r="4274" spans="1:18" ht="15" customHeight="1">
      <c r="A4274" t="str">
        <f t="shared" si="1207"/>
        <v>JAPANWALA, SAAID</v>
      </c>
      <c r="B4274" t="str">
        <f t="shared" si="1208"/>
        <v>806-173018</v>
      </c>
      <c r="C4274">
        <f t="shared" si="1209"/>
        <v>93155045</v>
      </c>
      <c r="D4274" t="str">
        <f t="shared" si="1210"/>
        <v>Checked Out</v>
      </c>
      <c r="E4274" t="str">
        <f t="shared" si="1211"/>
        <v>CRS</v>
      </c>
      <c r="F4274" t="str">
        <f t="shared" si="1212"/>
        <v>RACK</v>
      </c>
      <c r="G4274" t="str">
        <f t="shared" si="1213"/>
        <v>SBK</v>
      </c>
      <c r="H4274">
        <f t="shared" si="1214"/>
        <v>105</v>
      </c>
      <c r="I4274">
        <f t="shared" si="1215"/>
        <v>42591</v>
      </c>
      <c r="J4274">
        <f t="shared" si="1216"/>
        <v>42595</v>
      </c>
      <c r="K4274" t="str">
        <f t="shared" si="1217"/>
        <v>NQQ1</v>
      </c>
      <c r="L4274">
        <f t="shared" si="1218"/>
        <v>115</v>
      </c>
      <c r="M4274">
        <f t="shared" si="1219"/>
        <v>4</v>
      </c>
      <c r="N4274">
        <f t="shared" si="1220"/>
        <v>0</v>
      </c>
      <c r="O4274">
        <f t="shared" si="1221"/>
        <v>0</v>
      </c>
      <c r="P4274" s="52" t="str">
        <f t="shared" si="1222"/>
        <v>BOOKING.COM</v>
      </c>
      <c r="Q4274" s="52" t="str">
        <f t="shared" si="1223"/>
        <v>*JBS HOTELS</v>
      </c>
      <c r="R4274" s="52" t="str">
        <f t="shared" si="1224"/>
        <v>TOERKOOP REISBURO DE VEER</v>
      </c>
    </row>
    <row r="4275" spans="1:18" ht="15" customHeight="1">
      <c r="A4275" t="str">
        <f t="shared" si="1207"/>
        <v>JAPANWALA, SAAID</v>
      </c>
      <c r="B4275" t="str">
        <f t="shared" si="1208"/>
        <v>806-173018</v>
      </c>
      <c r="C4275">
        <f t="shared" si="1209"/>
        <v>93155045</v>
      </c>
      <c r="D4275" t="str">
        <f t="shared" si="1210"/>
        <v>Checked Out</v>
      </c>
      <c r="E4275" t="str">
        <f t="shared" si="1211"/>
        <v>CRS</v>
      </c>
      <c r="F4275" t="str">
        <f t="shared" si="1212"/>
        <v>RACK</v>
      </c>
      <c r="G4275" t="str">
        <f t="shared" si="1213"/>
        <v>SBK</v>
      </c>
      <c r="H4275">
        <f t="shared" si="1214"/>
        <v>105</v>
      </c>
      <c r="I4275">
        <f t="shared" si="1215"/>
        <v>42591</v>
      </c>
      <c r="J4275">
        <f t="shared" si="1216"/>
        <v>42595</v>
      </c>
      <c r="K4275" t="str">
        <f t="shared" si="1217"/>
        <v>NQQ1</v>
      </c>
      <c r="L4275">
        <f t="shared" si="1218"/>
        <v>115</v>
      </c>
      <c r="M4275">
        <f t="shared" si="1219"/>
        <v>4</v>
      </c>
      <c r="N4275">
        <f t="shared" si="1220"/>
        <v>0</v>
      </c>
      <c r="O4275">
        <f t="shared" si="1221"/>
        <v>0</v>
      </c>
      <c r="P4275" s="52" t="str">
        <f t="shared" si="1222"/>
        <v>BOOKING.COM</v>
      </c>
      <c r="Q4275" s="52" t="str">
        <f t="shared" si="1223"/>
        <v>*JBS HOTELS</v>
      </c>
      <c r="R4275" s="52" t="str">
        <f t="shared" si="1224"/>
        <v>TOERKOOP REISBURO DE VEER</v>
      </c>
    </row>
    <row r="4276" spans="1:18" ht="15" customHeight="1">
      <c r="A4276" t="str">
        <f t="shared" si="1207"/>
        <v>JAPANWALA, SAAID</v>
      </c>
      <c r="B4276" t="str">
        <f t="shared" si="1208"/>
        <v>806-173018</v>
      </c>
      <c r="C4276">
        <f t="shared" si="1209"/>
        <v>93155045</v>
      </c>
      <c r="D4276" t="str">
        <f t="shared" si="1210"/>
        <v>Checked Out</v>
      </c>
      <c r="E4276" t="str">
        <f t="shared" si="1211"/>
        <v>CRS</v>
      </c>
      <c r="F4276" t="str">
        <f t="shared" si="1212"/>
        <v>RACK</v>
      </c>
      <c r="G4276" t="str">
        <f t="shared" si="1213"/>
        <v>SBK</v>
      </c>
      <c r="H4276">
        <f t="shared" si="1214"/>
        <v>105</v>
      </c>
      <c r="I4276">
        <f t="shared" si="1215"/>
        <v>42591</v>
      </c>
      <c r="J4276">
        <f t="shared" si="1216"/>
        <v>42595</v>
      </c>
      <c r="K4276" t="str">
        <f t="shared" si="1217"/>
        <v>NQQ1</v>
      </c>
      <c r="L4276">
        <f t="shared" si="1218"/>
        <v>115</v>
      </c>
      <c r="M4276">
        <f t="shared" si="1219"/>
        <v>4</v>
      </c>
      <c r="N4276">
        <f t="shared" si="1220"/>
        <v>0</v>
      </c>
      <c r="O4276">
        <f t="shared" si="1221"/>
        <v>0</v>
      </c>
      <c r="P4276" s="52" t="str">
        <f t="shared" si="1222"/>
        <v>BOOKING.COM</v>
      </c>
      <c r="Q4276" s="52" t="str">
        <f t="shared" si="1223"/>
        <v>*JBS HOTELS</v>
      </c>
      <c r="R4276" s="52" t="str">
        <f t="shared" si="1224"/>
        <v>TOERKOOP REISBURO DE VEER</v>
      </c>
    </row>
    <row r="4277" spans="1:18" ht="15" customHeight="1">
      <c r="A4277" t="str">
        <f t="shared" si="1207"/>
        <v>JAPANWALA, SAAID</v>
      </c>
      <c r="B4277" t="str">
        <f t="shared" si="1208"/>
        <v>806-173018</v>
      </c>
      <c r="C4277">
        <f t="shared" si="1209"/>
        <v>93155045</v>
      </c>
      <c r="D4277" t="str">
        <f t="shared" si="1210"/>
        <v>Checked Out</v>
      </c>
      <c r="E4277" t="str">
        <f t="shared" si="1211"/>
        <v>CRS</v>
      </c>
      <c r="F4277" t="str">
        <f t="shared" si="1212"/>
        <v>RACK</v>
      </c>
      <c r="G4277" t="str">
        <f t="shared" si="1213"/>
        <v>SBK</v>
      </c>
      <c r="H4277">
        <f t="shared" si="1214"/>
        <v>105</v>
      </c>
      <c r="I4277">
        <f t="shared" si="1215"/>
        <v>42591</v>
      </c>
      <c r="J4277">
        <f t="shared" si="1216"/>
        <v>42595</v>
      </c>
      <c r="K4277" t="str">
        <f t="shared" si="1217"/>
        <v>NQQ1</v>
      </c>
      <c r="L4277">
        <f t="shared" si="1218"/>
        <v>115</v>
      </c>
      <c r="M4277">
        <f t="shared" si="1219"/>
        <v>4</v>
      </c>
      <c r="N4277">
        <f t="shared" si="1220"/>
        <v>0</v>
      </c>
      <c r="O4277">
        <f t="shared" si="1221"/>
        <v>0</v>
      </c>
      <c r="P4277" s="52" t="str">
        <f t="shared" si="1222"/>
        <v>BOOKING.COM</v>
      </c>
      <c r="Q4277" s="52" t="str">
        <f t="shared" si="1223"/>
        <v>*JBS HOTELS</v>
      </c>
      <c r="R4277" s="52" t="str">
        <f t="shared" si="1224"/>
        <v>TOERKOOP REISBURO DE VEER</v>
      </c>
    </row>
    <row r="4278" spans="1:18" ht="15" customHeight="1">
      <c r="A4278" t="str">
        <f t="shared" si="1207"/>
        <v>JAPANWALA, SAAID</v>
      </c>
      <c r="B4278" t="str">
        <f t="shared" si="1208"/>
        <v>806-173018</v>
      </c>
      <c r="C4278">
        <f t="shared" si="1209"/>
        <v>93155045</v>
      </c>
      <c r="D4278" t="str">
        <f t="shared" si="1210"/>
        <v>Checked Out</v>
      </c>
      <c r="E4278" t="str">
        <f t="shared" si="1211"/>
        <v>CRS</v>
      </c>
      <c r="F4278" t="str">
        <f t="shared" si="1212"/>
        <v>RACK</v>
      </c>
      <c r="G4278" t="str">
        <f t="shared" si="1213"/>
        <v>SBK</v>
      </c>
      <c r="H4278">
        <f t="shared" si="1214"/>
        <v>105</v>
      </c>
      <c r="I4278">
        <f t="shared" si="1215"/>
        <v>42591</v>
      </c>
      <c r="J4278">
        <f t="shared" si="1216"/>
        <v>42595</v>
      </c>
      <c r="K4278" t="str">
        <f t="shared" si="1217"/>
        <v>NQQ1</v>
      </c>
      <c r="L4278">
        <f t="shared" si="1218"/>
        <v>115</v>
      </c>
      <c r="M4278">
        <f t="shared" si="1219"/>
        <v>4</v>
      </c>
      <c r="N4278">
        <f t="shared" si="1220"/>
        <v>0</v>
      </c>
      <c r="O4278">
        <f t="shared" si="1221"/>
        <v>0</v>
      </c>
      <c r="P4278" s="52" t="str">
        <f t="shared" si="1222"/>
        <v>BOOKING.COM</v>
      </c>
      <c r="Q4278" s="52" t="str">
        <f t="shared" si="1223"/>
        <v>*JBS HOTELS</v>
      </c>
      <c r="R4278" s="52" t="str">
        <f t="shared" si="1224"/>
        <v>TOERKOOP REISBURO DE VEER</v>
      </c>
    </row>
    <row r="4279" spans="1:18" ht="15" customHeight="1">
      <c r="A4279" t="str">
        <f t="shared" si="1207"/>
        <v>JAPANWALA, SAAID</v>
      </c>
      <c r="B4279" t="str">
        <f t="shared" si="1208"/>
        <v>806-173018</v>
      </c>
      <c r="C4279">
        <f t="shared" si="1209"/>
        <v>93155045</v>
      </c>
      <c r="D4279" t="str">
        <f t="shared" si="1210"/>
        <v>Checked Out</v>
      </c>
      <c r="E4279" t="str">
        <f t="shared" si="1211"/>
        <v>CRS</v>
      </c>
      <c r="F4279" t="str">
        <f t="shared" si="1212"/>
        <v>RACK</v>
      </c>
      <c r="G4279" t="str">
        <f t="shared" si="1213"/>
        <v>SBK</v>
      </c>
      <c r="H4279">
        <f t="shared" si="1214"/>
        <v>105</v>
      </c>
      <c r="I4279">
        <f t="shared" si="1215"/>
        <v>42591</v>
      </c>
      <c r="J4279">
        <f t="shared" si="1216"/>
        <v>42595</v>
      </c>
      <c r="K4279" t="str">
        <f t="shared" si="1217"/>
        <v>NQQ1</v>
      </c>
      <c r="L4279">
        <f t="shared" si="1218"/>
        <v>115</v>
      </c>
      <c r="M4279">
        <f t="shared" si="1219"/>
        <v>4</v>
      </c>
      <c r="N4279">
        <f t="shared" si="1220"/>
        <v>0</v>
      </c>
      <c r="O4279">
        <f t="shared" si="1221"/>
        <v>0</v>
      </c>
      <c r="P4279" s="52" t="str">
        <f t="shared" si="1222"/>
        <v>BOOKING.COM</v>
      </c>
      <c r="Q4279" s="52" t="str">
        <f t="shared" si="1223"/>
        <v>*JBS HOTELS</v>
      </c>
      <c r="R4279" s="52" t="str">
        <f t="shared" si="1224"/>
        <v>TOERKOOP REISBURO DE VEER</v>
      </c>
    </row>
    <row r="4280" spans="1:18" ht="15" customHeight="1">
      <c r="A4280" t="str">
        <f t="shared" si="1207"/>
        <v>JAPANWALA, SAAID</v>
      </c>
      <c r="B4280" t="str">
        <f t="shared" si="1208"/>
        <v>806-173018</v>
      </c>
      <c r="C4280">
        <f t="shared" si="1209"/>
        <v>93155045</v>
      </c>
      <c r="D4280" t="str">
        <f t="shared" si="1210"/>
        <v>Checked Out</v>
      </c>
      <c r="E4280" t="str">
        <f t="shared" si="1211"/>
        <v>CRS</v>
      </c>
      <c r="F4280" t="str">
        <f t="shared" si="1212"/>
        <v>RACK</v>
      </c>
      <c r="G4280" t="str">
        <f t="shared" si="1213"/>
        <v>SBK</v>
      </c>
      <c r="H4280">
        <f t="shared" si="1214"/>
        <v>105</v>
      </c>
      <c r="I4280">
        <f t="shared" si="1215"/>
        <v>42591</v>
      </c>
      <c r="J4280">
        <f t="shared" si="1216"/>
        <v>42595</v>
      </c>
      <c r="K4280" t="str">
        <f t="shared" si="1217"/>
        <v>NQQ1</v>
      </c>
      <c r="L4280">
        <f t="shared" si="1218"/>
        <v>115</v>
      </c>
      <c r="M4280">
        <f t="shared" si="1219"/>
        <v>4</v>
      </c>
      <c r="N4280">
        <f t="shared" si="1220"/>
        <v>0</v>
      </c>
      <c r="O4280">
        <f t="shared" si="1221"/>
        <v>0</v>
      </c>
      <c r="P4280" s="52" t="str">
        <f t="shared" si="1222"/>
        <v>BOOKING.COM</v>
      </c>
      <c r="Q4280" s="52" t="str">
        <f t="shared" si="1223"/>
        <v>*JBS HOTELS</v>
      </c>
      <c r="R4280" s="52" t="str">
        <f t="shared" si="1224"/>
        <v>TOERKOOP REISBURO DE VEER</v>
      </c>
    </row>
    <row r="4281" spans="1:18" ht="15" customHeight="1">
      <c r="A4281" t="str">
        <f t="shared" si="1207"/>
        <v>JAPANWALA, SAAID</v>
      </c>
      <c r="B4281" t="str">
        <f t="shared" si="1208"/>
        <v>806-173018</v>
      </c>
      <c r="C4281">
        <f t="shared" si="1209"/>
        <v>93155045</v>
      </c>
      <c r="D4281" t="str">
        <f t="shared" si="1210"/>
        <v>Checked Out</v>
      </c>
      <c r="E4281" t="str">
        <f t="shared" si="1211"/>
        <v>CRS</v>
      </c>
      <c r="F4281" t="str">
        <f t="shared" si="1212"/>
        <v>RACK</v>
      </c>
      <c r="G4281" t="str">
        <f t="shared" si="1213"/>
        <v>SBK</v>
      </c>
      <c r="H4281">
        <f t="shared" si="1214"/>
        <v>105</v>
      </c>
      <c r="I4281">
        <f t="shared" si="1215"/>
        <v>42591</v>
      </c>
      <c r="J4281">
        <f t="shared" si="1216"/>
        <v>42595</v>
      </c>
      <c r="K4281" t="str">
        <f t="shared" si="1217"/>
        <v>NQQ1</v>
      </c>
      <c r="L4281">
        <f t="shared" si="1218"/>
        <v>115</v>
      </c>
      <c r="M4281">
        <f t="shared" si="1219"/>
        <v>4</v>
      </c>
      <c r="N4281">
        <f t="shared" si="1220"/>
        <v>0</v>
      </c>
      <c r="O4281">
        <f t="shared" si="1221"/>
        <v>0</v>
      </c>
      <c r="P4281" s="52" t="str">
        <f t="shared" si="1222"/>
        <v>BOOKING.COM</v>
      </c>
      <c r="Q4281" s="52" t="str">
        <f t="shared" si="1223"/>
        <v>*JBS HOTELS</v>
      </c>
      <c r="R4281" s="52" t="str">
        <f t="shared" si="1224"/>
        <v>TOERKOOP REISBURO DE VEER</v>
      </c>
    </row>
    <row r="4282" spans="1:18" ht="15" customHeight="1">
      <c r="A4282" t="str">
        <f t="shared" si="1207"/>
        <v>JAPANWALA, SAAID</v>
      </c>
      <c r="B4282" t="str">
        <f t="shared" si="1208"/>
        <v>806-173018</v>
      </c>
      <c r="C4282">
        <f t="shared" si="1209"/>
        <v>93155045</v>
      </c>
      <c r="D4282" t="str">
        <f t="shared" si="1210"/>
        <v>Checked Out</v>
      </c>
      <c r="E4282" t="str">
        <f t="shared" si="1211"/>
        <v>CRS</v>
      </c>
      <c r="F4282" t="str">
        <f t="shared" si="1212"/>
        <v>RACK</v>
      </c>
      <c r="G4282" t="str">
        <f t="shared" si="1213"/>
        <v>SBK</v>
      </c>
      <c r="H4282">
        <f t="shared" si="1214"/>
        <v>105</v>
      </c>
      <c r="I4282">
        <f t="shared" si="1215"/>
        <v>42591</v>
      </c>
      <c r="J4282">
        <f t="shared" si="1216"/>
        <v>42595</v>
      </c>
      <c r="K4282" t="str">
        <f t="shared" si="1217"/>
        <v>NQQ1</v>
      </c>
      <c r="L4282">
        <f t="shared" si="1218"/>
        <v>115</v>
      </c>
      <c r="M4282">
        <f t="shared" si="1219"/>
        <v>4</v>
      </c>
      <c r="N4282">
        <f t="shared" si="1220"/>
        <v>0</v>
      </c>
      <c r="O4282">
        <f t="shared" si="1221"/>
        <v>0</v>
      </c>
      <c r="P4282" s="52" t="str">
        <f t="shared" si="1222"/>
        <v>BOOKING.COM</v>
      </c>
      <c r="Q4282" s="52" t="str">
        <f t="shared" si="1223"/>
        <v>*JBS HOTELS</v>
      </c>
      <c r="R4282" s="52" t="str">
        <f t="shared" si="1224"/>
        <v>TOERKOOP REISBURO DE VEER</v>
      </c>
    </row>
    <row r="4283" spans="1:18" ht="15" customHeight="1">
      <c r="A4283" t="str">
        <f t="shared" si="1207"/>
        <v>JAPANWALA, SAAID</v>
      </c>
      <c r="B4283" t="str">
        <f t="shared" si="1208"/>
        <v>806-173018</v>
      </c>
      <c r="C4283">
        <f t="shared" si="1209"/>
        <v>93155045</v>
      </c>
      <c r="D4283" t="str">
        <f t="shared" si="1210"/>
        <v>Checked Out</v>
      </c>
      <c r="E4283" t="str">
        <f t="shared" si="1211"/>
        <v>CRS</v>
      </c>
      <c r="F4283" t="str">
        <f t="shared" si="1212"/>
        <v>RACK</v>
      </c>
      <c r="G4283" t="str">
        <f t="shared" si="1213"/>
        <v>SBK</v>
      </c>
      <c r="H4283">
        <f t="shared" si="1214"/>
        <v>105</v>
      </c>
      <c r="I4283">
        <f t="shared" si="1215"/>
        <v>42591</v>
      </c>
      <c r="J4283">
        <f t="shared" si="1216"/>
        <v>42595</v>
      </c>
      <c r="K4283" t="str">
        <f t="shared" si="1217"/>
        <v>NQQ1</v>
      </c>
      <c r="L4283">
        <f t="shared" si="1218"/>
        <v>115</v>
      </c>
      <c r="M4283">
        <f t="shared" si="1219"/>
        <v>4</v>
      </c>
      <c r="N4283">
        <f t="shared" si="1220"/>
        <v>0</v>
      </c>
      <c r="O4283">
        <f t="shared" si="1221"/>
        <v>0</v>
      </c>
      <c r="P4283" s="52" t="str">
        <f t="shared" si="1222"/>
        <v>BOOKING.COM</v>
      </c>
      <c r="Q4283" s="52" t="str">
        <f t="shared" si="1223"/>
        <v>*JBS HOTELS</v>
      </c>
      <c r="R4283" s="52" t="str">
        <f t="shared" si="1224"/>
        <v>TOERKOOP REISBURO DE VEER</v>
      </c>
    </row>
    <row r="4284" spans="1:18" ht="15" customHeight="1">
      <c r="A4284" t="str">
        <f t="shared" si="1207"/>
        <v>JAPANWALA, SAAID</v>
      </c>
      <c r="B4284" t="str">
        <f t="shared" si="1208"/>
        <v>806-173018</v>
      </c>
      <c r="C4284">
        <f t="shared" si="1209"/>
        <v>93155045</v>
      </c>
      <c r="D4284" t="str">
        <f t="shared" si="1210"/>
        <v>Checked Out</v>
      </c>
      <c r="E4284" t="str">
        <f t="shared" si="1211"/>
        <v>CRS</v>
      </c>
      <c r="F4284" t="str">
        <f t="shared" si="1212"/>
        <v>RACK</v>
      </c>
      <c r="G4284" t="str">
        <f t="shared" si="1213"/>
        <v>SBK</v>
      </c>
      <c r="H4284">
        <f t="shared" si="1214"/>
        <v>105</v>
      </c>
      <c r="I4284">
        <f t="shared" si="1215"/>
        <v>42591</v>
      </c>
      <c r="J4284">
        <f t="shared" si="1216"/>
        <v>42595</v>
      </c>
      <c r="K4284" t="str">
        <f t="shared" si="1217"/>
        <v>NQQ1</v>
      </c>
      <c r="L4284">
        <f t="shared" si="1218"/>
        <v>115</v>
      </c>
      <c r="M4284">
        <f t="shared" si="1219"/>
        <v>4</v>
      </c>
      <c r="N4284">
        <f t="shared" si="1220"/>
        <v>0</v>
      </c>
      <c r="O4284">
        <f t="shared" si="1221"/>
        <v>0</v>
      </c>
      <c r="P4284" s="52" t="str">
        <f t="shared" si="1222"/>
        <v>BOOKING.COM</v>
      </c>
      <c r="Q4284" s="52" t="str">
        <f t="shared" si="1223"/>
        <v>*JBS HOTELS</v>
      </c>
      <c r="R4284" s="52" t="str">
        <f t="shared" si="1224"/>
        <v>TOERKOOP REISBURO DE VEER</v>
      </c>
    </row>
    <row r="4285" spans="1:18" ht="15" customHeight="1">
      <c r="A4285" t="str">
        <f t="shared" si="1207"/>
        <v>JAPANWALA, SAAID</v>
      </c>
      <c r="B4285" t="str">
        <f t="shared" si="1208"/>
        <v>806-173018</v>
      </c>
      <c r="C4285">
        <f t="shared" si="1209"/>
        <v>93155045</v>
      </c>
      <c r="D4285" t="str">
        <f t="shared" si="1210"/>
        <v>Checked Out</v>
      </c>
      <c r="E4285" t="str">
        <f t="shared" si="1211"/>
        <v>CRS</v>
      </c>
      <c r="F4285" t="str">
        <f t="shared" si="1212"/>
        <v>RACK</v>
      </c>
      <c r="G4285" t="str">
        <f t="shared" si="1213"/>
        <v>SBK</v>
      </c>
      <c r="H4285">
        <f t="shared" si="1214"/>
        <v>105</v>
      </c>
      <c r="I4285">
        <f t="shared" si="1215"/>
        <v>42591</v>
      </c>
      <c r="J4285">
        <f t="shared" si="1216"/>
        <v>42595</v>
      </c>
      <c r="K4285" t="str">
        <f t="shared" si="1217"/>
        <v>NQQ1</v>
      </c>
      <c r="L4285">
        <f t="shared" si="1218"/>
        <v>115</v>
      </c>
      <c r="M4285">
        <f t="shared" si="1219"/>
        <v>4</v>
      </c>
      <c r="N4285">
        <f t="shared" si="1220"/>
        <v>0</v>
      </c>
      <c r="O4285">
        <f t="shared" si="1221"/>
        <v>0</v>
      </c>
      <c r="P4285" s="52" t="str">
        <f t="shared" si="1222"/>
        <v>BOOKING.COM</v>
      </c>
      <c r="Q4285" s="52" t="str">
        <f t="shared" si="1223"/>
        <v>*JBS HOTELS</v>
      </c>
      <c r="R4285" s="52" t="str">
        <f t="shared" si="1224"/>
        <v>TOERKOOP REISBURO DE VEER</v>
      </c>
    </row>
    <row r="4286" spans="1:18" ht="15" customHeight="1">
      <c r="A4286" t="str">
        <f t="shared" si="1207"/>
        <v>JAPANWALA, SAAID</v>
      </c>
      <c r="B4286" t="str">
        <f t="shared" si="1208"/>
        <v>806-173018</v>
      </c>
      <c r="C4286">
        <f t="shared" si="1209"/>
        <v>93155045</v>
      </c>
      <c r="D4286" t="str">
        <f t="shared" si="1210"/>
        <v>Checked Out</v>
      </c>
      <c r="E4286" t="str">
        <f t="shared" si="1211"/>
        <v>CRS</v>
      </c>
      <c r="F4286" t="str">
        <f t="shared" si="1212"/>
        <v>RACK</v>
      </c>
      <c r="G4286" t="str">
        <f t="shared" si="1213"/>
        <v>SBK</v>
      </c>
      <c r="H4286">
        <f t="shared" si="1214"/>
        <v>105</v>
      </c>
      <c r="I4286">
        <f t="shared" si="1215"/>
        <v>42591</v>
      </c>
      <c r="J4286">
        <f t="shared" si="1216"/>
        <v>42595</v>
      </c>
      <c r="K4286" t="str">
        <f t="shared" si="1217"/>
        <v>NQQ1</v>
      </c>
      <c r="L4286">
        <f t="shared" si="1218"/>
        <v>115</v>
      </c>
      <c r="M4286">
        <f t="shared" si="1219"/>
        <v>4</v>
      </c>
      <c r="N4286">
        <f t="shared" si="1220"/>
        <v>0</v>
      </c>
      <c r="O4286">
        <f t="shared" si="1221"/>
        <v>0</v>
      </c>
      <c r="P4286" s="52" t="str">
        <f t="shared" si="1222"/>
        <v>BOOKING.COM</v>
      </c>
      <c r="Q4286" s="52" t="str">
        <f t="shared" si="1223"/>
        <v>*JBS HOTELS</v>
      </c>
      <c r="R4286" s="52" t="str">
        <f t="shared" si="1224"/>
        <v>TOERKOOP REISBURO DE VEER</v>
      </c>
    </row>
    <row r="4287" spans="1:18" ht="15" customHeight="1">
      <c r="A4287" t="str">
        <f t="shared" si="1207"/>
        <v>JAPANWALA, SAAID</v>
      </c>
      <c r="B4287" t="str">
        <f t="shared" si="1208"/>
        <v>806-173018</v>
      </c>
      <c r="C4287">
        <f t="shared" si="1209"/>
        <v>93155045</v>
      </c>
      <c r="D4287" t="str">
        <f t="shared" si="1210"/>
        <v>Checked Out</v>
      </c>
      <c r="E4287" t="str">
        <f t="shared" si="1211"/>
        <v>CRS</v>
      </c>
      <c r="F4287" t="str">
        <f t="shared" si="1212"/>
        <v>RACK</v>
      </c>
      <c r="G4287" t="str">
        <f t="shared" si="1213"/>
        <v>SBK</v>
      </c>
      <c r="H4287">
        <f t="shared" si="1214"/>
        <v>105</v>
      </c>
      <c r="I4287">
        <f t="shared" si="1215"/>
        <v>42591</v>
      </c>
      <c r="J4287">
        <f t="shared" si="1216"/>
        <v>42595</v>
      </c>
      <c r="K4287" t="str">
        <f t="shared" si="1217"/>
        <v>NQQ1</v>
      </c>
      <c r="L4287">
        <f t="shared" si="1218"/>
        <v>115</v>
      </c>
      <c r="M4287">
        <f t="shared" si="1219"/>
        <v>4</v>
      </c>
      <c r="N4287">
        <f t="shared" si="1220"/>
        <v>0</v>
      </c>
      <c r="O4287">
        <f t="shared" si="1221"/>
        <v>0</v>
      </c>
      <c r="P4287" s="52" t="str">
        <f t="shared" si="1222"/>
        <v>BOOKING.COM</v>
      </c>
      <c r="Q4287" s="52" t="str">
        <f t="shared" si="1223"/>
        <v>*JBS HOTELS</v>
      </c>
      <c r="R4287" s="52" t="str">
        <f t="shared" si="1224"/>
        <v>TOERKOOP REISBURO DE VEER</v>
      </c>
    </row>
    <row r="4288" spans="1:18" ht="15" customHeight="1">
      <c r="A4288" t="str">
        <f t="shared" si="1207"/>
        <v>JAPANWALA, SAAID</v>
      </c>
      <c r="B4288" t="str">
        <f t="shared" si="1208"/>
        <v>806-173018</v>
      </c>
      <c r="C4288">
        <f t="shared" si="1209"/>
        <v>93155045</v>
      </c>
      <c r="D4288" t="str">
        <f t="shared" si="1210"/>
        <v>Checked Out</v>
      </c>
      <c r="E4288" t="str">
        <f t="shared" si="1211"/>
        <v>CRS</v>
      </c>
      <c r="F4288" t="str">
        <f t="shared" si="1212"/>
        <v>RACK</v>
      </c>
      <c r="G4288" t="str">
        <f t="shared" si="1213"/>
        <v>SBK</v>
      </c>
      <c r="H4288">
        <f t="shared" si="1214"/>
        <v>105</v>
      </c>
      <c r="I4288">
        <f t="shared" si="1215"/>
        <v>42591</v>
      </c>
      <c r="J4288">
        <f t="shared" si="1216"/>
        <v>42595</v>
      </c>
      <c r="K4288" t="str">
        <f t="shared" si="1217"/>
        <v>NQQ1</v>
      </c>
      <c r="L4288">
        <f t="shared" si="1218"/>
        <v>115</v>
      </c>
      <c r="M4288">
        <f t="shared" si="1219"/>
        <v>4</v>
      </c>
      <c r="N4288">
        <f t="shared" si="1220"/>
        <v>0</v>
      </c>
      <c r="O4288">
        <f t="shared" si="1221"/>
        <v>0</v>
      </c>
      <c r="P4288" s="52" t="str">
        <f t="shared" si="1222"/>
        <v>BOOKING.COM</v>
      </c>
      <c r="Q4288" s="52" t="str">
        <f t="shared" si="1223"/>
        <v>*JBS HOTELS</v>
      </c>
      <c r="R4288" s="52" t="str">
        <f t="shared" si="1224"/>
        <v>TOERKOOP REISBURO DE VEER</v>
      </c>
    </row>
    <row r="4289" spans="1:18" ht="15" customHeight="1">
      <c r="A4289" t="str">
        <f t="shared" si="1207"/>
        <v>JAPANWALA, SAAID</v>
      </c>
      <c r="B4289" t="str">
        <f t="shared" si="1208"/>
        <v>806-173018</v>
      </c>
      <c r="C4289">
        <f t="shared" si="1209"/>
        <v>93155045</v>
      </c>
      <c r="D4289" t="str">
        <f t="shared" si="1210"/>
        <v>Checked Out</v>
      </c>
      <c r="E4289" t="str">
        <f t="shared" si="1211"/>
        <v>CRS</v>
      </c>
      <c r="F4289" t="str">
        <f t="shared" si="1212"/>
        <v>RACK</v>
      </c>
      <c r="G4289" t="str">
        <f t="shared" si="1213"/>
        <v>SBK</v>
      </c>
      <c r="H4289">
        <f t="shared" si="1214"/>
        <v>105</v>
      </c>
      <c r="I4289">
        <f t="shared" si="1215"/>
        <v>42591</v>
      </c>
      <c r="J4289">
        <f t="shared" si="1216"/>
        <v>42595</v>
      </c>
      <c r="K4289" t="str">
        <f t="shared" si="1217"/>
        <v>NQQ1</v>
      </c>
      <c r="L4289">
        <f t="shared" si="1218"/>
        <v>115</v>
      </c>
      <c r="M4289">
        <f t="shared" si="1219"/>
        <v>4</v>
      </c>
      <c r="N4289">
        <f t="shared" si="1220"/>
        <v>0</v>
      </c>
      <c r="O4289">
        <f t="shared" si="1221"/>
        <v>0</v>
      </c>
      <c r="P4289" s="52" t="str">
        <f t="shared" si="1222"/>
        <v>BOOKING.COM</v>
      </c>
      <c r="Q4289" s="52" t="str">
        <f t="shared" si="1223"/>
        <v>*JBS HOTELS</v>
      </c>
      <c r="R4289" s="52" t="str">
        <f t="shared" si="1224"/>
        <v>TOERKOOP REISBURO DE VEER</v>
      </c>
    </row>
    <row r="4290" spans="1:18" ht="15" customHeight="1">
      <c r="A4290" t="str">
        <f t="shared" si="1207"/>
        <v>JAPANWALA, SAAID</v>
      </c>
      <c r="B4290" t="str">
        <f t="shared" si="1208"/>
        <v>806-173018</v>
      </c>
      <c r="C4290">
        <f t="shared" si="1209"/>
        <v>93155045</v>
      </c>
      <c r="D4290" t="str">
        <f t="shared" si="1210"/>
        <v>Checked Out</v>
      </c>
      <c r="E4290" t="str">
        <f t="shared" si="1211"/>
        <v>CRS</v>
      </c>
      <c r="F4290" t="str">
        <f t="shared" si="1212"/>
        <v>RACK</v>
      </c>
      <c r="G4290" t="str">
        <f t="shared" si="1213"/>
        <v>SBK</v>
      </c>
      <c r="H4290">
        <f t="shared" si="1214"/>
        <v>105</v>
      </c>
      <c r="I4290">
        <f t="shared" si="1215"/>
        <v>42591</v>
      </c>
      <c r="J4290">
        <f t="shared" si="1216"/>
        <v>42595</v>
      </c>
      <c r="K4290" t="str">
        <f t="shared" si="1217"/>
        <v>NQQ1</v>
      </c>
      <c r="L4290">
        <f t="shared" si="1218"/>
        <v>115</v>
      </c>
      <c r="M4290">
        <f t="shared" si="1219"/>
        <v>4</v>
      </c>
      <c r="N4290">
        <f t="shared" si="1220"/>
        <v>0</v>
      </c>
      <c r="O4290">
        <f t="shared" si="1221"/>
        <v>0</v>
      </c>
      <c r="P4290" s="52" t="str">
        <f t="shared" si="1222"/>
        <v>BOOKING.COM</v>
      </c>
      <c r="Q4290" s="52" t="str">
        <f t="shared" si="1223"/>
        <v>*JBS HOTELS</v>
      </c>
      <c r="R4290" s="52" t="str">
        <f t="shared" si="1224"/>
        <v>TOERKOOP REISBURO DE VEER</v>
      </c>
    </row>
    <row r="4291" spans="1:18" ht="15" customHeight="1">
      <c r="A4291" t="str">
        <f t="shared" si="1207"/>
        <v>JAPANWALA, SAAID</v>
      </c>
      <c r="B4291" t="str">
        <f t="shared" si="1208"/>
        <v>806-173018</v>
      </c>
      <c r="C4291">
        <f t="shared" si="1209"/>
        <v>93155045</v>
      </c>
      <c r="D4291" t="str">
        <f t="shared" si="1210"/>
        <v>Checked Out</v>
      </c>
      <c r="E4291" t="str">
        <f t="shared" si="1211"/>
        <v>CRS</v>
      </c>
      <c r="F4291" t="str">
        <f t="shared" si="1212"/>
        <v>RACK</v>
      </c>
      <c r="G4291" t="str">
        <f t="shared" si="1213"/>
        <v>SBK</v>
      </c>
      <c r="H4291">
        <f t="shared" si="1214"/>
        <v>105</v>
      </c>
      <c r="I4291">
        <f t="shared" si="1215"/>
        <v>42591</v>
      </c>
      <c r="J4291">
        <f t="shared" si="1216"/>
        <v>42595</v>
      </c>
      <c r="K4291" t="str">
        <f t="shared" si="1217"/>
        <v>NQQ1</v>
      </c>
      <c r="L4291">
        <f t="shared" si="1218"/>
        <v>115</v>
      </c>
      <c r="M4291">
        <f t="shared" si="1219"/>
        <v>4</v>
      </c>
      <c r="N4291">
        <f t="shared" si="1220"/>
        <v>0</v>
      </c>
      <c r="O4291">
        <f t="shared" si="1221"/>
        <v>0</v>
      </c>
      <c r="P4291" s="52" t="str">
        <f t="shared" si="1222"/>
        <v>BOOKING.COM</v>
      </c>
      <c r="Q4291" s="52" t="str">
        <f t="shared" si="1223"/>
        <v>*JBS HOTELS</v>
      </c>
      <c r="R4291" s="52" t="str">
        <f t="shared" si="1224"/>
        <v>TOERKOOP REISBURO DE VEER</v>
      </c>
    </row>
    <row r="4292" spans="1:18" ht="15" customHeight="1">
      <c r="A4292" t="str">
        <f t="shared" si="1207"/>
        <v>JAPANWALA, SAAID</v>
      </c>
      <c r="B4292" t="str">
        <f t="shared" si="1208"/>
        <v>806-173018</v>
      </c>
      <c r="C4292">
        <f t="shared" si="1209"/>
        <v>93155045</v>
      </c>
      <c r="D4292" t="str">
        <f t="shared" si="1210"/>
        <v>Checked Out</v>
      </c>
      <c r="E4292" t="str">
        <f t="shared" si="1211"/>
        <v>CRS</v>
      </c>
      <c r="F4292" t="str">
        <f t="shared" si="1212"/>
        <v>RACK</v>
      </c>
      <c r="G4292" t="str">
        <f t="shared" si="1213"/>
        <v>SBK</v>
      </c>
      <c r="H4292">
        <f t="shared" si="1214"/>
        <v>105</v>
      </c>
      <c r="I4292">
        <f t="shared" si="1215"/>
        <v>42591</v>
      </c>
      <c r="J4292">
        <f t="shared" si="1216"/>
        <v>42595</v>
      </c>
      <c r="K4292" t="str">
        <f t="shared" si="1217"/>
        <v>NQQ1</v>
      </c>
      <c r="L4292">
        <f t="shared" si="1218"/>
        <v>115</v>
      </c>
      <c r="M4292">
        <f t="shared" si="1219"/>
        <v>4</v>
      </c>
      <c r="N4292">
        <f t="shared" si="1220"/>
        <v>0</v>
      </c>
      <c r="O4292">
        <f t="shared" si="1221"/>
        <v>0</v>
      </c>
      <c r="P4292" s="52" t="str">
        <f t="shared" si="1222"/>
        <v>BOOKING.COM</v>
      </c>
      <c r="Q4292" s="52" t="str">
        <f t="shared" si="1223"/>
        <v>*JBS HOTELS</v>
      </c>
      <c r="R4292" s="52" t="str">
        <f t="shared" si="1224"/>
        <v>TOERKOOP REISBURO DE VEER</v>
      </c>
    </row>
    <row r="4293" spans="1:18" ht="15" customHeight="1">
      <c r="A4293" t="str">
        <f t="shared" si="1207"/>
        <v>JAPANWALA, SAAID</v>
      </c>
      <c r="B4293" t="str">
        <f t="shared" si="1208"/>
        <v>806-173018</v>
      </c>
      <c r="C4293">
        <f t="shared" si="1209"/>
        <v>93155045</v>
      </c>
      <c r="D4293" t="str">
        <f t="shared" si="1210"/>
        <v>Checked Out</v>
      </c>
      <c r="E4293" t="str">
        <f t="shared" si="1211"/>
        <v>CRS</v>
      </c>
      <c r="F4293" t="str">
        <f t="shared" si="1212"/>
        <v>RACK</v>
      </c>
      <c r="G4293" t="str">
        <f t="shared" si="1213"/>
        <v>SBK</v>
      </c>
      <c r="H4293">
        <f t="shared" si="1214"/>
        <v>105</v>
      </c>
      <c r="I4293">
        <f t="shared" si="1215"/>
        <v>42591</v>
      </c>
      <c r="J4293">
        <f t="shared" si="1216"/>
        <v>42595</v>
      </c>
      <c r="K4293" t="str">
        <f t="shared" si="1217"/>
        <v>NQQ1</v>
      </c>
      <c r="L4293">
        <f t="shared" si="1218"/>
        <v>115</v>
      </c>
      <c r="M4293">
        <f t="shared" si="1219"/>
        <v>4</v>
      </c>
      <c r="N4293">
        <f t="shared" si="1220"/>
        <v>0</v>
      </c>
      <c r="O4293">
        <f t="shared" si="1221"/>
        <v>0</v>
      </c>
      <c r="P4293" s="52" t="str">
        <f t="shared" si="1222"/>
        <v>BOOKING.COM</v>
      </c>
      <c r="Q4293" s="52" t="str">
        <f t="shared" si="1223"/>
        <v>*JBS HOTELS</v>
      </c>
      <c r="R4293" s="52" t="str">
        <f t="shared" si="1224"/>
        <v>TOERKOOP REISBURO DE VEER</v>
      </c>
    </row>
    <row r="4294" spans="1:18" ht="15" customHeight="1">
      <c r="A4294" t="str">
        <f t="shared" si="1207"/>
        <v>JAPANWALA, SAAID</v>
      </c>
      <c r="B4294" t="str">
        <f t="shared" si="1208"/>
        <v>806-173018</v>
      </c>
      <c r="C4294">
        <f t="shared" si="1209"/>
        <v>93155045</v>
      </c>
      <c r="D4294" t="str">
        <f t="shared" si="1210"/>
        <v>Checked Out</v>
      </c>
      <c r="E4294" t="str">
        <f t="shared" si="1211"/>
        <v>CRS</v>
      </c>
      <c r="F4294" t="str">
        <f t="shared" si="1212"/>
        <v>RACK</v>
      </c>
      <c r="G4294" t="str">
        <f t="shared" si="1213"/>
        <v>SBK</v>
      </c>
      <c r="H4294">
        <f t="shared" si="1214"/>
        <v>105</v>
      </c>
      <c r="I4294">
        <f t="shared" si="1215"/>
        <v>42591</v>
      </c>
      <c r="J4294">
        <f t="shared" si="1216"/>
        <v>42595</v>
      </c>
      <c r="K4294" t="str">
        <f t="shared" si="1217"/>
        <v>NQQ1</v>
      </c>
      <c r="L4294">
        <f t="shared" si="1218"/>
        <v>115</v>
      </c>
      <c r="M4294">
        <f t="shared" si="1219"/>
        <v>4</v>
      </c>
      <c r="N4294">
        <f t="shared" si="1220"/>
        <v>0</v>
      </c>
      <c r="O4294">
        <f t="shared" si="1221"/>
        <v>0</v>
      </c>
      <c r="P4294" s="52" t="str">
        <f t="shared" si="1222"/>
        <v>BOOKING.COM</v>
      </c>
      <c r="Q4294" s="52" t="str">
        <f t="shared" si="1223"/>
        <v>*JBS HOTELS</v>
      </c>
      <c r="R4294" s="52" t="str">
        <f t="shared" si="1224"/>
        <v>TOERKOOP REISBURO DE VEER</v>
      </c>
    </row>
    <row r="4295" spans="1:18" ht="15" customHeight="1">
      <c r="A4295" t="str">
        <f t="shared" si="1207"/>
        <v>JAPANWALA, SAAID</v>
      </c>
      <c r="B4295" t="str">
        <f t="shared" si="1208"/>
        <v>806-173018</v>
      </c>
      <c r="C4295">
        <f t="shared" si="1209"/>
        <v>93155045</v>
      </c>
      <c r="D4295" t="str">
        <f t="shared" si="1210"/>
        <v>Checked Out</v>
      </c>
      <c r="E4295" t="str">
        <f t="shared" si="1211"/>
        <v>CRS</v>
      </c>
      <c r="F4295" t="str">
        <f t="shared" si="1212"/>
        <v>RACK</v>
      </c>
      <c r="G4295" t="str">
        <f t="shared" si="1213"/>
        <v>SBK</v>
      </c>
      <c r="H4295">
        <f t="shared" si="1214"/>
        <v>105</v>
      </c>
      <c r="I4295">
        <f t="shared" si="1215"/>
        <v>42591</v>
      </c>
      <c r="J4295">
        <f t="shared" si="1216"/>
        <v>42595</v>
      </c>
      <c r="K4295" t="str">
        <f t="shared" si="1217"/>
        <v>NQQ1</v>
      </c>
      <c r="L4295">
        <f t="shared" si="1218"/>
        <v>115</v>
      </c>
      <c r="M4295">
        <f t="shared" si="1219"/>
        <v>4</v>
      </c>
      <c r="N4295">
        <f t="shared" si="1220"/>
        <v>0</v>
      </c>
      <c r="O4295">
        <f t="shared" si="1221"/>
        <v>0</v>
      </c>
      <c r="P4295" s="52" t="str">
        <f t="shared" si="1222"/>
        <v>BOOKING.COM</v>
      </c>
      <c r="Q4295" s="52" t="str">
        <f t="shared" si="1223"/>
        <v>*JBS HOTELS</v>
      </c>
      <c r="R4295" s="52" t="str">
        <f t="shared" si="1224"/>
        <v>TOERKOOP REISBURO DE VEER</v>
      </c>
    </row>
    <row r="4296" spans="1:18" ht="15" customHeight="1">
      <c r="A4296" t="str">
        <f t="shared" si="1207"/>
        <v>JAPANWALA, SAAID</v>
      </c>
      <c r="B4296" t="str">
        <f t="shared" si="1208"/>
        <v>806-173018</v>
      </c>
      <c r="C4296">
        <f t="shared" si="1209"/>
        <v>93155045</v>
      </c>
      <c r="D4296" t="str">
        <f t="shared" si="1210"/>
        <v>Checked Out</v>
      </c>
      <c r="E4296" t="str">
        <f t="shared" si="1211"/>
        <v>CRS</v>
      </c>
      <c r="F4296" t="str">
        <f t="shared" si="1212"/>
        <v>RACK</v>
      </c>
      <c r="G4296" t="str">
        <f t="shared" si="1213"/>
        <v>SBK</v>
      </c>
      <c r="H4296">
        <f t="shared" si="1214"/>
        <v>105</v>
      </c>
      <c r="I4296">
        <f t="shared" si="1215"/>
        <v>42591</v>
      </c>
      <c r="J4296">
        <f t="shared" si="1216"/>
        <v>42595</v>
      </c>
      <c r="K4296" t="str">
        <f t="shared" si="1217"/>
        <v>NQQ1</v>
      </c>
      <c r="L4296">
        <f t="shared" si="1218"/>
        <v>115</v>
      </c>
      <c r="M4296">
        <f t="shared" si="1219"/>
        <v>4</v>
      </c>
      <c r="N4296">
        <f t="shared" si="1220"/>
        <v>0</v>
      </c>
      <c r="O4296">
        <f t="shared" si="1221"/>
        <v>0</v>
      </c>
      <c r="P4296" s="52" t="str">
        <f t="shared" si="1222"/>
        <v>BOOKING.COM</v>
      </c>
      <c r="Q4296" s="52" t="str">
        <f t="shared" si="1223"/>
        <v>*JBS HOTELS</v>
      </c>
      <c r="R4296" s="52" t="str">
        <f t="shared" si="1224"/>
        <v>TOERKOOP REISBURO DE VEER</v>
      </c>
    </row>
    <row r="4297" spans="1:18" ht="15" customHeight="1">
      <c r="A4297" t="str">
        <f t="shared" si="1207"/>
        <v>JAPANWALA, SAAID</v>
      </c>
      <c r="B4297" t="str">
        <f t="shared" si="1208"/>
        <v>806-173018</v>
      </c>
      <c r="C4297">
        <f t="shared" si="1209"/>
        <v>93155045</v>
      </c>
      <c r="D4297" t="str">
        <f t="shared" si="1210"/>
        <v>Checked Out</v>
      </c>
      <c r="E4297" t="str">
        <f t="shared" si="1211"/>
        <v>CRS</v>
      </c>
      <c r="F4297" t="str">
        <f t="shared" si="1212"/>
        <v>RACK</v>
      </c>
      <c r="G4297" t="str">
        <f t="shared" si="1213"/>
        <v>SBK</v>
      </c>
      <c r="H4297">
        <f t="shared" si="1214"/>
        <v>105</v>
      </c>
      <c r="I4297">
        <f t="shared" si="1215"/>
        <v>42591</v>
      </c>
      <c r="J4297">
        <f t="shared" si="1216"/>
        <v>42595</v>
      </c>
      <c r="K4297" t="str">
        <f t="shared" si="1217"/>
        <v>NQQ1</v>
      </c>
      <c r="L4297">
        <f t="shared" si="1218"/>
        <v>115</v>
      </c>
      <c r="M4297">
        <f t="shared" si="1219"/>
        <v>4</v>
      </c>
      <c r="N4297">
        <f t="shared" si="1220"/>
        <v>0</v>
      </c>
      <c r="O4297">
        <f t="shared" si="1221"/>
        <v>0</v>
      </c>
      <c r="P4297" s="52" t="str">
        <f t="shared" si="1222"/>
        <v>BOOKING.COM</v>
      </c>
      <c r="Q4297" s="52" t="str">
        <f t="shared" si="1223"/>
        <v>*JBS HOTELS</v>
      </c>
      <c r="R4297" s="52" t="str">
        <f t="shared" si="1224"/>
        <v>TOERKOOP REISBURO DE VEER</v>
      </c>
    </row>
    <row r="4298" spans="1:18" ht="15" customHeight="1">
      <c r="A4298" t="str">
        <f t="shared" si="1207"/>
        <v>JAPANWALA, SAAID</v>
      </c>
      <c r="B4298" t="str">
        <f t="shared" si="1208"/>
        <v>806-173018</v>
      </c>
      <c r="C4298">
        <f t="shared" si="1209"/>
        <v>93155045</v>
      </c>
      <c r="D4298" t="str">
        <f t="shared" si="1210"/>
        <v>Checked Out</v>
      </c>
      <c r="E4298" t="str">
        <f t="shared" si="1211"/>
        <v>CRS</v>
      </c>
      <c r="F4298" t="str">
        <f t="shared" si="1212"/>
        <v>RACK</v>
      </c>
      <c r="G4298" t="str">
        <f t="shared" si="1213"/>
        <v>SBK</v>
      </c>
      <c r="H4298">
        <f t="shared" si="1214"/>
        <v>105</v>
      </c>
      <c r="I4298">
        <f t="shared" si="1215"/>
        <v>42591</v>
      </c>
      <c r="J4298">
        <f t="shared" si="1216"/>
        <v>42595</v>
      </c>
      <c r="K4298" t="str">
        <f t="shared" si="1217"/>
        <v>NQQ1</v>
      </c>
      <c r="L4298">
        <f t="shared" si="1218"/>
        <v>115</v>
      </c>
      <c r="M4298">
        <f t="shared" si="1219"/>
        <v>4</v>
      </c>
      <c r="N4298">
        <f t="shared" si="1220"/>
        <v>0</v>
      </c>
      <c r="O4298">
        <f t="shared" si="1221"/>
        <v>0</v>
      </c>
      <c r="P4298" s="52" t="str">
        <f t="shared" si="1222"/>
        <v>BOOKING.COM</v>
      </c>
      <c r="Q4298" s="52" t="str">
        <f t="shared" si="1223"/>
        <v>*JBS HOTELS</v>
      </c>
      <c r="R4298" s="52" t="str">
        <f t="shared" si="1224"/>
        <v>TOERKOOP REISBURO DE VEER</v>
      </c>
    </row>
    <row r="4299" spans="1:18" ht="15" customHeight="1">
      <c r="A4299" t="str">
        <f t="shared" si="1207"/>
        <v>JAPANWALA, SAAID</v>
      </c>
      <c r="B4299" t="str">
        <f t="shared" si="1208"/>
        <v>806-173018</v>
      </c>
      <c r="C4299">
        <f t="shared" si="1209"/>
        <v>93155045</v>
      </c>
      <c r="D4299" t="str">
        <f t="shared" si="1210"/>
        <v>Checked Out</v>
      </c>
      <c r="E4299" t="str">
        <f t="shared" si="1211"/>
        <v>CRS</v>
      </c>
      <c r="F4299" t="str">
        <f t="shared" si="1212"/>
        <v>RACK</v>
      </c>
      <c r="G4299" t="str">
        <f t="shared" si="1213"/>
        <v>SBK</v>
      </c>
      <c r="H4299">
        <f t="shared" si="1214"/>
        <v>105</v>
      </c>
      <c r="I4299">
        <f t="shared" si="1215"/>
        <v>42591</v>
      </c>
      <c r="J4299">
        <f t="shared" si="1216"/>
        <v>42595</v>
      </c>
      <c r="K4299" t="str">
        <f t="shared" si="1217"/>
        <v>NQQ1</v>
      </c>
      <c r="L4299">
        <f t="shared" si="1218"/>
        <v>115</v>
      </c>
      <c r="M4299">
        <f t="shared" si="1219"/>
        <v>4</v>
      </c>
      <c r="N4299">
        <f t="shared" si="1220"/>
        <v>0</v>
      </c>
      <c r="O4299">
        <f t="shared" si="1221"/>
        <v>0</v>
      </c>
      <c r="P4299" s="52" t="str">
        <f t="shared" si="1222"/>
        <v>BOOKING.COM</v>
      </c>
      <c r="Q4299" s="52" t="str">
        <f t="shared" si="1223"/>
        <v>*JBS HOTELS</v>
      </c>
      <c r="R4299" s="52" t="str">
        <f t="shared" si="1224"/>
        <v>TOERKOOP REISBURO DE VEER</v>
      </c>
    </row>
    <row r="4300" spans="1:18" ht="15" customHeight="1">
      <c r="A4300" t="str">
        <f t="shared" si="1207"/>
        <v>JAPANWALA, SAAID</v>
      </c>
      <c r="B4300" t="str">
        <f t="shared" si="1208"/>
        <v>806-173018</v>
      </c>
      <c r="C4300">
        <f t="shared" si="1209"/>
        <v>93155045</v>
      </c>
      <c r="D4300" t="str">
        <f t="shared" si="1210"/>
        <v>Checked Out</v>
      </c>
      <c r="E4300" t="str">
        <f t="shared" si="1211"/>
        <v>CRS</v>
      </c>
      <c r="F4300" t="str">
        <f t="shared" si="1212"/>
        <v>RACK</v>
      </c>
      <c r="G4300" t="str">
        <f t="shared" si="1213"/>
        <v>SBK</v>
      </c>
      <c r="H4300">
        <f t="shared" si="1214"/>
        <v>105</v>
      </c>
      <c r="I4300">
        <f t="shared" si="1215"/>
        <v>42591</v>
      </c>
      <c r="J4300">
        <f t="shared" si="1216"/>
        <v>42595</v>
      </c>
      <c r="K4300" t="str">
        <f t="shared" si="1217"/>
        <v>NQQ1</v>
      </c>
      <c r="L4300">
        <f t="shared" si="1218"/>
        <v>115</v>
      </c>
      <c r="M4300">
        <f t="shared" si="1219"/>
        <v>4</v>
      </c>
      <c r="N4300">
        <f t="shared" si="1220"/>
        <v>0</v>
      </c>
      <c r="O4300">
        <f t="shared" si="1221"/>
        <v>0</v>
      </c>
      <c r="P4300" s="52" t="str">
        <f t="shared" si="1222"/>
        <v>BOOKING.COM</v>
      </c>
      <c r="Q4300" s="52" t="str">
        <f t="shared" si="1223"/>
        <v>*JBS HOTELS</v>
      </c>
      <c r="R4300" s="52" t="str">
        <f t="shared" si="1224"/>
        <v>TOERKOOP REISBURO DE VEER</v>
      </c>
    </row>
    <row r="4301" spans="1:18" ht="15" customHeight="1">
      <c r="A4301" t="str">
        <f t="shared" si="1207"/>
        <v>JAPANWALA, SAAID</v>
      </c>
      <c r="B4301" t="str">
        <f t="shared" si="1208"/>
        <v>806-173018</v>
      </c>
      <c r="C4301">
        <f t="shared" si="1209"/>
        <v>93155045</v>
      </c>
      <c r="D4301" t="str">
        <f t="shared" si="1210"/>
        <v>Checked Out</v>
      </c>
      <c r="E4301" t="str">
        <f t="shared" si="1211"/>
        <v>CRS</v>
      </c>
      <c r="F4301" t="str">
        <f t="shared" si="1212"/>
        <v>RACK</v>
      </c>
      <c r="G4301" t="str">
        <f t="shared" si="1213"/>
        <v>SBK</v>
      </c>
      <c r="H4301">
        <f t="shared" si="1214"/>
        <v>105</v>
      </c>
      <c r="I4301">
        <f t="shared" si="1215"/>
        <v>42591</v>
      </c>
      <c r="J4301">
        <f t="shared" si="1216"/>
        <v>42595</v>
      </c>
      <c r="K4301" t="str">
        <f t="shared" si="1217"/>
        <v>NQQ1</v>
      </c>
      <c r="L4301">
        <f t="shared" si="1218"/>
        <v>115</v>
      </c>
      <c r="M4301">
        <f t="shared" si="1219"/>
        <v>4</v>
      </c>
      <c r="N4301">
        <f t="shared" si="1220"/>
        <v>0</v>
      </c>
      <c r="O4301">
        <f t="shared" si="1221"/>
        <v>0</v>
      </c>
      <c r="P4301" s="52" t="str">
        <f t="shared" si="1222"/>
        <v>BOOKING.COM</v>
      </c>
      <c r="Q4301" s="52" t="str">
        <f t="shared" si="1223"/>
        <v>*JBS HOTELS</v>
      </c>
      <c r="R4301" s="52" t="str">
        <f t="shared" si="1224"/>
        <v>TOERKOOP REISBURO DE VEER</v>
      </c>
    </row>
    <row r="4302" spans="1:18" ht="15" customHeight="1">
      <c r="A4302" t="str">
        <f t="shared" si="1207"/>
        <v>JAPANWALA, SAAID</v>
      </c>
      <c r="B4302" t="str">
        <f t="shared" si="1208"/>
        <v>806-173018</v>
      </c>
      <c r="C4302">
        <f t="shared" si="1209"/>
        <v>93155045</v>
      </c>
      <c r="D4302" t="str">
        <f t="shared" si="1210"/>
        <v>Checked Out</v>
      </c>
      <c r="E4302" t="str">
        <f t="shared" si="1211"/>
        <v>CRS</v>
      </c>
      <c r="F4302" t="str">
        <f t="shared" si="1212"/>
        <v>RACK</v>
      </c>
      <c r="G4302" t="str">
        <f t="shared" si="1213"/>
        <v>SBK</v>
      </c>
      <c r="H4302">
        <f t="shared" si="1214"/>
        <v>105</v>
      </c>
      <c r="I4302">
        <f t="shared" si="1215"/>
        <v>42591</v>
      </c>
      <c r="J4302">
        <f t="shared" si="1216"/>
        <v>42595</v>
      </c>
      <c r="K4302" t="str">
        <f t="shared" si="1217"/>
        <v>NQQ1</v>
      </c>
      <c r="L4302">
        <f t="shared" si="1218"/>
        <v>115</v>
      </c>
      <c r="M4302">
        <f t="shared" si="1219"/>
        <v>4</v>
      </c>
      <c r="N4302">
        <f t="shared" si="1220"/>
        <v>0</v>
      </c>
      <c r="O4302">
        <f t="shared" si="1221"/>
        <v>0</v>
      </c>
      <c r="P4302" s="52" t="str">
        <f t="shared" si="1222"/>
        <v>BOOKING.COM</v>
      </c>
      <c r="Q4302" s="52" t="str">
        <f t="shared" si="1223"/>
        <v>*JBS HOTELS</v>
      </c>
      <c r="R4302" s="52" t="str">
        <f t="shared" si="1224"/>
        <v>TOERKOOP REISBURO DE VEER</v>
      </c>
    </row>
    <row r="4303" spans="1:18" ht="15" customHeight="1">
      <c r="A4303" t="str">
        <f t="shared" si="1207"/>
        <v>JAPANWALA, SAAID</v>
      </c>
      <c r="B4303" t="str">
        <f t="shared" si="1208"/>
        <v>806-173018</v>
      </c>
      <c r="C4303">
        <f t="shared" si="1209"/>
        <v>93155045</v>
      </c>
      <c r="D4303" t="str">
        <f t="shared" si="1210"/>
        <v>Checked Out</v>
      </c>
      <c r="E4303" t="str">
        <f t="shared" si="1211"/>
        <v>CRS</v>
      </c>
      <c r="F4303" t="str">
        <f t="shared" si="1212"/>
        <v>RACK</v>
      </c>
      <c r="G4303" t="str">
        <f t="shared" si="1213"/>
        <v>SBK</v>
      </c>
      <c r="H4303">
        <f t="shared" si="1214"/>
        <v>105</v>
      </c>
      <c r="I4303">
        <f t="shared" si="1215"/>
        <v>42591</v>
      </c>
      <c r="J4303">
        <f t="shared" si="1216"/>
        <v>42595</v>
      </c>
      <c r="K4303" t="str">
        <f t="shared" si="1217"/>
        <v>NQQ1</v>
      </c>
      <c r="L4303">
        <f t="shared" si="1218"/>
        <v>115</v>
      </c>
      <c r="M4303">
        <f t="shared" si="1219"/>
        <v>4</v>
      </c>
      <c r="N4303">
        <f t="shared" si="1220"/>
        <v>0</v>
      </c>
      <c r="O4303">
        <f t="shared" si="1221"/>
        <v>0</v>
      </c>
      <c r="P4303" s="52" t="str">
        <f t="shared" si="1222"/>
        <v>BOOKING.COM</v>
      </c>
      <c r="Q4303" s="52" t="str">
        <f t="shared" si="1223"/>
        <v>*JBS HOTELS</v>
      </c>
      <c r="R4303" s="52" t="str">
        <f t="shared" si="1224"/>
        <v>TOERKOOP REISBURO DE VEER</v>
      </c>
    </row>
    <row r="4304" spans="1:18" ht="15" customHeight="1">
      <c r="A4304" t="str">
        <f t="shared" si="1207"/>
        <v>JAPANWALA, SAAID</v>
      </c>
      <c r="B4304" t="str">
        <f t="shared" si="1208"/>
        <v>806-173018</v>
      </c>
      <c r="C4304">
        <f t="shared" si="1209"/>
        <v>93155045</v>
      </c>
      <c r="D4304" t="str">
        <f t="shared" si="1210"/>
        <v>Checked Out</v>
      </c>
      <c r="E4304" t="str">
        <f t="shared" si="1211"/>
        <v>CRS</v>
      </c>
      <c r="F4304" t="str">
        <f t="shared" si="1212"/>
        <v>RACK</v>
      </c>
      <c r="G4304" t="str">
        <f t="shared" si="1213"/>
        <v>SBK</v>
      </c>
      <c r="H4304">
        <f t="shared" si="1214"/>
        <v>105</v>
      </c>
      <c r="I4304">
        <f t="shared" si="1215"/>
        <v>42591</v>
      </c>
      <c r="J4304">
        <f t="shared" si="1216"/>
        <v>42595</v>
      </c>
      <c r="K4304" t="str">
        <f t="shared" si="1217"/>
        <v>NQQ1</v>
      </c>
      <c r="L4304">
        <f t="shared" si="1218"/>
        <v>115</v>
      </c>
      <c r="M4304">
        <f t="shared" si="1219"/>
        <v>4</v>
      </c>
      <c r="N4304">
        <f t="shared" si="1220"/>
        <v>0</v>
      </c>
      <c r="O4304">
        <f t="shared" si="1221"/>
        <v>0</v>
      </c>
      <c r="P4304" s="52" t="str">
        <f t="shared" si="1222"/>
        <v>BOOKING.COM</v>
      </c>
      <c r="Q4304" s="52" t="str">
        <f t="shared" si="1223"/>
        <v>*JBS HOTELS</v>
      </c>
      <c r="R4304" s="52" t="str">
        <f t="shared" si="1224"/>
        <v>TOERKOOP REISBURO DE VEER</v>
      </c>
    </row>
    <row r="4305" spans="1:18" ht="15" customHeight="1">
      <c r="A4305" t="str">
        <f t="shared" si="1207"/>
        <v>JAPANWALA, SAAID</v>
      </c>
      <c r="B4305" t="str">
        <f t="shared" si="1208"/>
        <v>806-173018</v>
      </c>
      <c r="C4305">
        <f t="shared" si="1209"/>
        <v>93155045</v>
      </c>
      <c r="D4305" t="str">
        <f t="shared" si="1210"/>
        <v>Checked Out</v>
      </c>
      <c r="E4305" t="str">
        <f t="shared" si="1211"/>
        <v>CRS</v>
      </c>
      <c r="F4305" t="str">
        <f t="shared" si="1212"/>
        <v>RACK</v>
      </c>
      <c r="G4305" t="str">
        <f t="shared" si="1213"/>
        <v>SBK</v>
      </c>
      <c r="H4305">
        <f t="shared" si="1214"/>
        <v>105</v>
      </c>
      <c r="I4305">
        <f t="shared" si="1215"/>
        <v>42591</v>
      </c>
      <c r="J4305">
        <f t="shared" si="1216"/>
        <v>42595</v>
      </c>
      <c r="K4305" t="str">
        <f t="shared" si="1217"/>
        <v>NQQ1</v>
      </c>
      <c r="L4305">
        <f t="shared" si="1218"/>
        <v>115</v>
      </c>
      <c r="M4305">
        <f t="shared" si="1219"/>
        <v>4</v>
      </c>
      <c r="N4305">
        <f t="shared" si="1220"/>
        <v>0</v>
      </c>
      <c r="O4305">
        <f t="shared" si="1221"/>
        <v>0</v>
      </c>
      <c r="P4305" s="52" t="str">
        <f t="shared" si="1222"/>
        <v>BOOKING.COM</v>
      </c>
      <c r="Q4305" s="52" t="str">
        <f t="shared" si="1223"/>
        <v>*JBS HOTELS</v>
      </c>
      <c r="R4305" s="52" t="str">
        <f t="shared" si="1224"/>
        <v>TOERKOOP REISBURO DE VEER</v>
      </c>
    </row>
    <row r="4306" spans="1:18" ht="15" customHeight="1">
      <c r="A4306" t="str">
        <f t="shared" si="1207"/>
        <v>JAPANWALA, SAAID</v>
      </c>
      <c r="B4306" t="str">
        <f t="shared" si="1208"/>
        <v>806-173018</v>
      </c>
      <c r="C4306">
        <f t="shared" si="1209"/>
        <v>93155045</v>
      </c>
      <c r="D4306" t="str">
        <f t="shared" si="1210"/>
        <v>Checked Out</v>
      </c>
      <c r="E4306" t="str">
        <f t="shared" si="1211"/>
        <v>CRS</v>
      </c>
      <c r="F4306" t="str">
        <f t="shared" si="1212"/>
        <v>RACK</v>
      </c>
      <c r="G4306" t="str">
        <f t="shared" si="1213"/>
        <v>SBK</v>
      </c>
      <c r="H4306">
        <f t="shared" si="1214"/>
        <v>105</v>
      </c>
      <c r="I4306">
        <f t="shared" si="1215"/>
        <v>42591</v>
      </c>
      <c r="J4306">
        <f t="shared" si="1216"/>
        <v>42595</v>
      </c>
      <c r="K4306" t="str">
        <f t="shared" si="1217"/>
        <v>NQQ1</v>
      </c>
      <c r="L4306">
        <f t="shared" si="1218"/>
        <v>115</v>
      </c>
      <c r="M4306">
        <f t="shared" si="1219"/>
        <v>4</v>
      </c>
      <c r="N4306">
        <f t="shared" si="1220"/>
        <v>0</v>
      </c>
      <c r="O4306">
        <f t="shared" si="1221"/>
        <v>0</v>
      </c>
      <c r="P4306" s="52" t="str">
        <f t="shared" si="1222"/>
        <v>BOOKING.COM</v>
      </c>
      <c r="Q4306" s="52" t="str">
        <f t="shared" si="1223"/>
        <v>*JBS HOTELS</v>
      </c>
      <c r="R4306" s="52" t="str">
        <f t="shared" si="1224"/>
        <v>TOERKOOP REISBURO DE VEER</v>
      </c>
    </row>
    <row r="4307" spans="1:18" ht="15" customHeight="1">
      <c r="A4307" t="str">
        <f t="shared" si="1207"/>
        <v>JAPANWALA, SAAID</v>
      </c>
      <c r="B4307" t="str">
        <f t="shared" si="1208"/>
        <v>806-173018</v>
      </c>
      <c r="C4307">
        <f t="shared" si="1209"/>
        <v>93155045</v>
      </c>
      <c r="D4307" t="str">
        <f t="shared" si="1210"/>
        <v>Checked Out</v>
      </c>
      <c r="E4307" t="str">
        <f t="shared" si="1211"/>
        <v>CRS</v>
      </c>
      <c r="F4307" t="str">
        <f t="shared" si="1212"/>
        <v>RACK</v>
      </c>
      <c r="G4307" t="str">
        <f t="shared" si="1213"/>
        <v>SBK</v>
      </c>
      <c r="H4307">
        <f t="shared" si="1214"/>
        <v>105</v>
      </c>
      <c r="I4307">
        <f t="shared" si="1215"/>
        <v>42591</v>
      </c>
      <c r="J4307">
        <f t="shared" si="1216"/>
        <v>42595</v>
      </c>
      <c r="K4307" t="str">
        <f t="shared" si="1217"/>
        <v>NQQ1</v>
      </c>
      <c r="L4307">
        <f t="shared" si="1218"/>
        <v>115</v>
      </c>
      <c r="M4307">
        <f t="shared" si="1219"/>
        <v>4</v>
      </c>
      <c r="N4307">
        <f t="shared" si="1220"/>
        <v>0</v>
      </c>
      <c r="O4307">
        <f t="shared" si="1221"/>
        <v>0</v>
      </c>
      <c r="P4307" s="52" t="str">
        <f t="shared" si="1222"/>
        <v>BOOKING.COM</v>
      </c>
      <c r="Q4307" s="52" t="str">
        <f t="shared" si="1223"/>
        <v>*JBS HOTELS</v>
      </c>
      <c r="R4307" s="52" t="str">
        <f t="shared" si="1224"/>
        <v>TOERKOOP REISBURO DE VEER</v>
      </c>
    </row>
    <row r="4308" spans="1:18" ht="15" customHeight="1">
      <c r="A4308" t="str">
        <f t="shared" si="1207"/>
        <v>JAPANWALA, SAAID</v>
      </c>
      <c r="B4308" t="str">
        <f t="shared" si="1208"/>
        <v>806-173018</v>
      </c>
      <c r="C4308">
        <f t="shared" si="1209"/>
        <v>93155045</v>
      </c>
      <c r="D4308" t="str">
        <f t="shared" si="1210"/>
        <v>Checked Out</v>
      </c>
      <c r="E4308" t="str">
        <f t="shared" si="1211"/>
        <v>CRS</v>
      </c>
      <c r="F4308" t="str">
        <f t="shared" si="1212"/>
        <v>RACK</v>
      </c>
      <c r="G4308" t="str">
        <f t="shared" si="1213"/>
        <v>SBK</v>
      </c>
      <c r="H4308">
        <f t="shared" si="1214"/>
        <v>105</v>
      </c>
      <c r="I4308">
        <f t="shared" si="1215"/>
        <v>42591</v>
      </c>
      <c r="J4308">
        <f t="shared" si="1216"/>
        <v>42595</v>
      </c>
      <c r="K4308" t="str">
        <f t="shared" si="1217"/>
        <v>NQQ1</v>
      </c>
      <c r="L4308">
        <f t="shared" si="1218"/>
        <v>115</v>
      </c>
      <c r="M4308">
        <f t="shared" si="1219"/>
        <v>4</v>
      </c>
      <c r="N4308">
        <f t="shared" si="1220"/>
        <v>0</v>
      </c>
      <c r="O4308">
        <f t="shared" si="1221"/>
        <v>0</v>
      </c>
      <c r="P4308" s="52" t="str">
        <f t="shared" si="1222"/>
        <v>BOOKING.COM</v>
      </c>
      <c r="Q4308" s="52" t="str">
        <f t="shared" si="1223"/>
        <v>*JBS HOTELS</v>
      </c>
      <c r="R4308" s="52" t="str">
        <f t="shared" si="1224"/>
        <v>TOERKOOP REISBURO DE VEER</v>
      </c>
    </row>
    <row r="4309" spans="1:18" ht="15" customHeight="1">
      <c r="A4309" t="str">
        <f t="shared" si="1207"/>
        <v>JAPANWALA, SAAID</v>
      </c>
      <c r="B4309" t="str">
        <f t="shared" si="1208"/>
        <v>806-173018</v>
      </c>
      <c r="C4309">
        <f t="shared" si="1209"/>
        <v>93155045</v>
      </c>
      <c r="D4309" t="str">
        <f t="shared" si="1210"/>
        <v>Checked Out</v>
      </c>
      <c r="E4309" t="str">
        <f t="shared" si="1211"/>
        <v>CRS</v>
      </c>
      <c r="F4309" t="str">
        <f t="shared" si="1212"/>
        <v>RACK</v>
      </c>
      <c r="G4309" t="str">
        <f t="shared" si="1213"/>
        <v>SBK</v>
      </c>
      <c r="H4309">
        <f t="shared" si="1214"/>
        <v>105</v>
      </c>
      <c r="I4309">
        <f t="shared" si="1215"/>
        <v>42591</v>
      </c>
      <c r="J4309">
        <f t="shared" si="1216"/>
        <v>42595</v>
      </c>
      <c r="K4309" t="str">
        <f t="shared" si="1217"/>
        <v>NQQ1</v>
      </c>
      <c r="L4309">
        <f t="shared" si="1218"/>
        <v>115</v>
      </c>
      <c r="M4309">
        <f t="shared" si="1219"/>
        <v>4</v>
      </c>
      <c r="N4309">
        <f t="shared" si="1220"/>
        <v>0</v>
      </c>
      <c r="O4309">
        <f t="shared" si="1221"/>
        <v>0</v>
      </c>
      <c r="P4309" s="52" t="str">
        <f t="shared" si="1222"/>
        <v>BOOKING.COM</v>
      </c>
      <c r="Q4309" s="52" t="str">
        <f t="shared" si="1223"/>
        <v>*JBS HOTELS</v>
      </c>
      <c r="R4309" s="52" t="str">
        <f t="shared" si="1224"/>
        <v>TOERKOOP REISBURO DE VEER</v>
      </c>
    </row>
    <row r="4310" spans="1:18" ht="15" customHeight="1">
      <c r="A4310" t="str">
        <f t="shared" si="1207"/>
        <v>JAPANWALA, SAAID</v>
      </c>
      <c r="B4310" t="str">
        <f t="shared" si="1208"/>
        <v>806-173018</v>
      </c>
      <c r="C4310">
        <f t="shared" si="1209"/>
        <v>93155045</v>
      </c>
      <c r="D4310" t="str">
        <f t="shared" si="1210"/>
        <v>Checked Out</v>
      </c>
      <c r="E4310" t="str">
        <f t="shared" si="1211"/>
        <v>CRS</v>
      </c>
      <c r="F4310" t="str">
        <f t="shared" si="1212"/>
        <v>RACK</v>
      </c>
      <c r="G4310" t="str">
        <f t="shared" si="1213"/>
        <v>SBK</v>
      </c>
      <c r="H4310">
        <f t="shared" si="1214"/>
        <v>105</v>
      </c>
      <c r="I4310">
        <f t="shared" si="1215"/>
        <v>42591</v>
      </c>
      <c r="J4310">
        <f t="shared" si="1216"/>
        <v>42595</v>
      </c>
      <c r="K4310" t="str">
        <f t="shared" si="1217"/>
        <v>NQQ1</v>
      </c>
      <c r="L4310">
        <f t="shared" si="1218"/>
        <v>115</v>
      </c>
      <c r="M4310">
        <f t="shared" si="1219"/>
        <v>4</v>
      </c>
      <c r="N4310">
        <f t="shared" si="1220"/>
        <v>0</v>
      </c>
      <c r="O4310">
        <f t="shared" si="1221"/>
        <v>0</v>
      </c>
      <c r="P4310" s="52" t="str">
        <f t="shared" si="1222"/>
        <v>BOOKING.COM</v>
      </c>
      <c r="Q4310" s="52" t="str">
        <f t="shared" si="1223"/>
        <v>*JBS HOTELS</v>
      </c>
      <c r="R4310" s="52" t="str">
        <f t="shared" si="1224"/>
        <v>TOERKOOP REISBURO DE VEER</v>
      </c>
    </row>
    <row r="4311" spans="1:18" ht="15" customHeight="1">
      <c r="A4311" t="str">
        <f t="shared" si="1207"/>
        <v>JAPANWALA, SAAID</v>
      </c>
      <c r="B4311" t="str">
        <f t="shared" si="1208"/>
        <v>806-173018</v>
      </c>
      <c r="C4311">
        <f t="shared" si="1209"/>
        <v>93155045</v>
      </c>
      <c r="D4311" t="str">
        <f t="shared" si="1210"/>
        <v>Checked Out</v>
      </c>
      <c r="E4311" t="str">
        <f t="shared" si="1211"/>
        <v>CRS</v>
      </c>
      <c r="F4311" t="str">
        <f t="shared" si="1212"/>
        <v>RACK</v>
      </c>
      <c r="G4311" t="str">
        <f t="shared" si="1213"/>
        <v>SBK</v>
      </c>
      <c r="H4311">
        <f t="shared" si="1214"/>
        <v>105</v>
      </c>
      <c r="I4311">
        <f t="shared" si="1215"/>
        <v>42591</v>
      </c>
      <c r="J4311">
        <f t="shared" si="1216"/>
        <v>42595</v>
      </c>
      <c r="K4311" t="str">
        <f t="shared" si="1217"/>
        <v>NQQ1</v>
      </c>
      <c r="L4311">
        <f t="shared" si="1218"/>
        <v>115</v>
      </c>
      <c r="M4311">
        <f t="shared" si="1219"/>
        <v>4</v>
      </c>
      <c r="N4311">
        <f t="shared" si="1220"/>
        <v>0</v>
      </c>
      <c r="O4311">
        <f t="shared" si="1221"/>
        <v>0</v>
      </c>
      <c r="P4311" s="52" t="str">
        <f t="shared" si="1222"/>
        <v>BOOKING.COM</v>
      </c>
      <c r="Q4311" s="52" t="str">
        <f t="shared" si="1223"/>
        <v>*JBS HOTELS</v>
      </c>
      <c r="R4311" s="52" t="str">
        <f t="shared" si="1224"/>
        <v>TOERKOOP REISBURO DE VEER</v>
      </c>
    </row>
    <row r="4312" spans="1:18" ht="15" customHeight="1">
      <c r="A4312" t="str">
        <f t="shared" si="1207"/>
        <v>JAPANWALA, SAAID</v>
      </c>
      <c r="B4312" t="str">
        <f t="shared" si="1208"/>
        <v>806-173018</v>
      </c>
      <c r="C4312">
        <f t="shared" si="1209"/>
        <v>93155045</v>
      </c>
      <c r="D4312" t="str">
        <f t="shared" si="1210"/>
        <v>Checked Out</v>
      </c>
      <c r="E4312" t="str">
        <f t="shared" si="1211"/>
        <v>CRS</v>
      </c>
      <c r="F4312" t="str">
        <f t="shared" si="1212"/>
        <v>RACK</v>
      </c>
      <c r="G4312" t="str">
        <f t="shared" si="1213"/>
        <v>SBK</v>
      </c>
      <c r="H4312">
        <f t="shared" si="1214"/>
        <v>105</v>
      </c>
      <c r="I4312">
        <f t="shared" si="1215"/>
        <v>42591</v>
      </c>
      <c r="J4312">
        <f t="shared" si="1216"/>
        <v>42595</v>
      </c>
      <c r="K4312" t="str">
        <f t="shared" si="1217"/>
        <v>NQQ1</v>
      </c>
      <c r="L4312">
        <f t="shared" si="1218"/>
        <v>115</v>
      </c>
      <c r="M4312">
        <f t="shared" si="1219"/>
        <v>4</v>
      </c>
      <c r="N4312">
        <f t="shared" si="1220"/>
        <v>0</v>
      </c>
      <c r="O4312">
        <f t="shared" si="1221"/>
        <v>0</v>
      </c>
      <c r="P4312" s="52" t="str">
        <f t="shared" si="1222"/>
        <v>BOOKING.COM</v>
      </c>
      <c r="Q4312" s="52" t="str">
        <f t="shared" si="1223"/>
        <v>*JBS HOTELS</v>
      </c>
      <c r="R4312" s="52" t="str">
        <f t="shared" si="1224"/>
        <v>TOERKOOP REISBURO DE VEER</v>
      </c>
    </row>
    <row r="4313" spans="1:18" ht="15" customHeight="1">
      <c r="A4313" t="str">
        <f t="shared" si="1207"/>
        <v>JAPANWALA, SAAID</v>
      </c>
      <c r="B4313" t="str">
        <f t="shared" si="1208"/>
        <v>806-173018</v>
      </c>
      <c r="C4313">
        <f t="shared" si="1209"/>
        <v>93155045</v>
      </c>
      <c r="D4313" t="str">
        <f t="shared" si="1210"/>
        <v>Checked Out</v>
      </c>
      <c r="E4313" t="str">
        <f t="shared" si="1211"/>
        <v>CRS</v>
      </c>
      <c r="F4313" t="str">
        <f t="shared" si="1212"/>
        <v>RACK</v>
      </c>
      <c r="G4313" t="str">
        <f t="shared" si="1213"/>
        <v>SBK</v>
      </c>
      <c r="H4313">
        <f t="shared" si="1214"/>
        <v>105</v>
      </c>
      <c r="I4313">
        <f t="shared" si="1215"/>
        <v>42591</v>
      </c>
      <c r="J4313">
        <f t="shared" si="1216"/>
        <v>42595</v>
      </c>
      <c r="K4313" t="str">
        <f t="shared" si="1217"/>
        <v>NQQ1</v>
      </c>
      <c r="L4313">
        <f t="shared" si="1218"/>
        <v>115</v>
      </c>
      <c r="M4313">
        <f t="shared" si="1219"/>
        <v>4</v>
      </c>
      <c r="N4313">
        <f t="shared" si="1220"/>
        <v>0</v>
      </c>
      <c r="O4313">
        <f t="shared" si="1221"/>
        <v>0</v>
      </c>
      <c r="P4313" s="52" t="str">
        <f t="shared" si="1222"/>
        <v>BOOKING.COM</v>
      </c>
      <c r="Q4313" s="52" t="str">
        <f t="shared" si="1223"/>
        <v>*JBS HOTELS</v>
      </c>
      <c r="R4313" s="52" t="str">
        <f t="shared" si="1224"/>
        <v>TOERKOOP REISBURO DE VEER</v>
      </c>
    </row>
    <row r="4314" spans="1:18" ht="15" customHeight="1">
      <c r="A4314" t="str">
        <f t="shared" si="1207"/>
        <v>JAPANWALA, SAAID</v>
      </c>
      <c r="B4314" t="str">
        <f t="shared" si="1208"/>
        <v>806-173018</v>
      </c>
      <c r="C4314">
        <f t="shared" si="1209"/>
        <v>93155045</v>
      </c>
      <c r="D4314" t="str">
        <f t="shared" si="1210"/>
        <v>Checked Out</v>
      </c>
      <c r="E4314" t="str">
        <f t="shared" si="1211"/>
        <v>CRS</v>
      </c>
      <c r="F4314" t="str">
        <f t="shared" si="1212"/>
        <v>RACK</v>
      </c>
      <c r="G4314" t="str">
        <f t="shared" si="1213"/>
        <v>SBK</v>
      </c>
      <c r="H4314">
        <f t="shared" si="1214"/>
        <v>105</v>
      </c>
      <c r="I4314">
        <f t="shared" si="1215"/>
        <v>42591</v>
      </c>
      <c r="J4314">
        <f t="shared" si="1216"/>
        <v>42595</v>
      </c>
      <c r="K4314" t="str">
        <f t="shared" si="1217"/>
        <v>NQQ1</v>
      </c>
      <c r="L4314">
        <f t="shared" si="1218"/>
        <v>115</v>
      </c>
      <c r="M4314">
        <f t="shared" si="1219"/>
        <v>4</v>
      </c>
      <c r="N4314">
        <f t="shared" si="1220"/>
        <v>0</v>
      </c>
      <c r="O4314">
        <f t="shared" si="1221"/>
        <v>0</v>
      </c>
      <c r="P4314" s="52" t="str">
        <f t="shared" si="1222"/>
        <v>BOOKING.COM</v>
      </c>
      <c r="Q4314" s="52" t="str">
        <f t="shared" si="1223"/>
        <v>*JBS HOTELS</v>
      </c>
      <c r="R4314" s="52" t="str">
        <f t="shared" si="1224"/>
        <v>TOERKOOP REISBURO DE VEER</v>
      </c>
    </row>
    <row r="4315" spans="1:18" ht="15" customHeight="1">
      <c r="A4315" t="str">
        <f t="shared" si="1207"/>
        <v>JAPANWALA, SAAID</v>
      </c>
      <c r="B4315" t="str">
        <f t="shared" si="1208"/>
        <v>806-173018</v>
      </c>
      <c r="C4315">
        <f t="shared" si="1209"/>
        <v>93155045</v>
      </c>
      <c r="D4315" t="str">
        <f t="shared" si="1210"/>
        <v>Checked Out</v>
      </c>
      <c r="E4315" t="str">
        <f t="shared" si="1211"/>
        <v>CRS</v>
      </c>
      <c r="F4315" t="str">
        <f t="shared" si="1212"/>
        <v>RACK</v>
      </c>
      <c r="G4315" t="str">
        <f t="shared" si="1213"/>
        <v>SBK</v>
      </c>
      <c r="H4315">
        <f t="shared" si="1214"/>
        <v>105</v>
      </c>
      <c r="I4315">
        <f t="shared" si="1215"/>
        <v>42591</v>
      </c>
      <c r="J4315">
        <f t="shared" si="1216"/>
        <v>42595</v>
      </c>
      <c r="K4315" t="str">
        <f t="shared" si="1217"/>
        <v>NQQ1</v>
      </c>
      <c r="L4315">
        <f t="shared" si="1218"/>
        <v>115</v>
      </c>
      <c r="M4315">
        <f t="shared" si="1219"/>
        <v>4</v>
      </c>
      <c r="N4315">
        <f t="shared" si="1220"/>
        <v>0</v>
      </c>
      <c r="O4315">
        <f t="shared" si="1221"/>
        <v>0</v>
      </c>
      <c r="P4315" s="52" t="str">
        <f t="shared" si="1222"/>
        <v>BOOKING.COM</v>
      </c>
      <c r="Q4315" s="52" t="str">
        <f t="shared" si="1223"/>
        <v>*JBS HOTELS</v>
      </c>
      <c r="R4315" s="52" t="str">
        <f t="shared" si="1224"/>
        <v>TOERKOOP REISBURO DE VEER</v>
      </c>
    </row>
    <row r="4316" spans="1:18" ht="15" customHeight="1">
      <c r="A4316" t="str">
        <f t="shared" si="1207"/>
        <v>JAPANWALA, SAAID</v>
      </c>
      <c r="B4316" t="str">
        <f t="shared" si="1208"/>
        <v>806-173018</v>
      </c>
      <c r="C4316">
        <f t="shared" si="1209"/>
        <v>93155045</v>
      </c>
      <c r="D4316" t="str">
        <f t="shared" si="1210"/>
        <v>Checked Out</v>
      </c>
      <c r="E4316" t="str">
        <f t="shared" si="1211"/>
        <v>CRS</v>
      </c>
      <c r="F4316" t="str">
        <f t="shared" si="1212"/>
        <v>RACK</v>
      </c>
      <c r="G4316" t="str">
        <f t="shared" si="1213"/>
        <v>SBK</v>
      </c>
      <c r="H4316">
        <f t="shared" si="1214"/>
        <v>105</v>
      </c>
      <c r="I4316">
        <f t="shared" si="1215"/>
        <v>42591</v>
      </c>
      <c r="J4316">
        <f t="shared" si="1216"/>
        <v>42595</v>
      </c>
      <c r="K4316" t="str">
        <f t="shared" si="1217"/>
        <v>NQQ1</v>
      </c>
      <c r="L4316">
        <f t="shared" si="1218"/>
        <v>115</v>
      </c>
      <c r="M4316">
        <f t="shared" si="1219"/>
        <v>4</v>
      </c>
      <c r="N4316">
        <f t="shared" si="1220"/>
        <v>0</v>
      </c>
      <c r="O4316">
        <f t="shared" si="1221"/>
        <v>0</v>
      </c>
      <c r="P4316" s="52" t="str">
        <f t="shared" si="1222"/>
        <v>BOOKING.COM</v>
      </c>
      <c r="Q4316" s="52" t="str">
        <f t="shared" si="1223"/>
        <v>*JBS HOTELS</v>
      </c>
      <c r="R4316" s="52" t="str">
        <f t="shared" si="1224"/>
        <v>TOERKOOP REISBURO DE VEER</v>
      </c>
    </row>
    <row r="4317" spans="1:18" ht="15" customHeight="1">
      <c r="A4317" t="str">
        <f t="shared" ref="A4317:A4354" si="1225">A4316</f>
        <v>JAPANWALA, SAAID</v>
      </c>
      <c r="B4317" t="str">
        <f t="shared" ref="B4317:B4354" si="1226">B4316</f>
        <v>806-173018</v>
      </c>
      <c r="C4317">
        <f t="shared" ref="C4317:C4354" si="1227">C4316</f>
        <v>93155045</v>
      </c>
      <c r="D4317" t="str">
        <f t="shared" ref="D4317:D4354" si="1228">D4316</f>
        <v>Checked Out</v>
      </c>
      <c r="E4317" t="str">
        <f t="shared" ref="E4317:E4354" si="1229">E4316</f>
        <v>CRS</v>
      </c>
      <c r="F4317" t="str">
        <f t="shared" ref="F4317:F4354" si="1230">F4316</f>
        <v>RACK</v>
      </c>
      <c r="G4317" t="str">
        <f t="shared" ref="G4317:G4354" si="1231">G4316</f>
        <v>SBK</v>
      </c>
      <c r="H4317">
        <f t="shared" ref="H4317:H4354" si="1232">H4316</f>
        <v>105</v>
      </c>
      <c r="I4317">
        <f t="shared" ref="I4317:I4354" si="1233">I4316</f>
        <v>42591</v>
      </c>
      <c r="J4317">
        <f t="shared" ref="J4317:J4354" si="1234">J4316</f>
        <v>42595</v>
      </c>
      <c r="K4317" t="str">
        <f t="shared" ref="K4317:K4354" si="1235">K4316</f>
        <v>NQQ1</v>
      </c>
      <c r="L4317">
        <f t="shared" ref="L4317:L4354" si="1236">L4316</f>
        <v>115</v>
      </c>
      <c r="M4317">
        <f t="shared" ref="M4317:M4354" si="1237">M4316</f>
        <v>4</v>
      </c>
      <c r="N4317">
        <f t="shared" ref="N4317:N4354" si="1238">N4316</f>
        <v>0</v>
      </c>
      <c r="O4317">
        <f t="shared" ref="O4317:O4354" si="1239">O4316</f>
        <v>0</v>
      </c>
      <c r="P4317" s="52" t="str">
        <f t="shared" ref="P4317:P4354" si="1240">P4316</f>
        <v>BOOKING.COM</v>
      </c>
      <c r="Q4317" s="52" t="str">
        <f t="shared" ref="Q4317:Q4354" si="1241">Q4316</f>
        <v>*JBS HOTELS</v>
      </c>
      <c r="R4317" s="52" t="str">
        <f t="shared" ref="R4317:R4354" si="1242">R4316</f>
        <v>TOERKOOP REISBURO DE VEER</v>
      </c>
    </row>
    <row r="4318" spans="1:18" ht="15" customHeight="1">
      <c r="A4318" t="str">
        <f t="shared" si="1225"/>
        <v>JAPANWALA, SAAID</v>
      </c>
      <c r="B4318" t="str">
        <f t="shared" si="1226"/>
        <v>806-173018</v>
      </c>
      <c r="C4318">
        <f t="shared" si="1227"/>
        <v>93155045</v>
      </c>
      <c r="D4318" t="str">
        <f t="shared" si="1228"/>
        <v>Checked Out</v>
      </c>
      <c r="E4318" t="str">
        <f t="shared" si="1229"/>
        <v>CRS</v>
      </c>
      <c r="F4318" t="str">
        <f t="shared" si="1230"/>
        <v>RACK</v>
      </c>
      <c r="G4318" t="str">
        <f t="shared" si="1231"/>
        <v>SBK</v>
      </c>
      <c r="H4318">
        <f t="shared" si="1232"/>
        <v>105</v>
      </c>
      <c r="I4318">
        <f t="shared" si="1233"/>
        <v>42591</v>
      </c>
      <c r="J4318">
        <f t="shared" si="1234"/>
        <v>42595</v>
      </c>
      <c r="K4318" t="str">
        <f t="shared" si="1235"/>
        <v>NQQ1</v>
      </c>
      <c r="L4318">
        <f t="shared" si="1236"/>
        <v>115</v>
      </c>
      <c r="M4318">
        <f t="shared" si="1237"/>
        <v>4</v>
      </c>
      <c r="N4318">
        <f t="shared" si="1238"/>
        <v>0</v>
      </c>
      <c r="O4318">
        <f t="shared" si="1239"/>
        <v>0</v>
      </c>
      <c r="P4318" s="52" t="str">
        <f t="shared" si="1240"/>
        <v>BOOKING.COM</v>
      </c>
      <c r="Q4318" s="52" t="str">
        <f t="shared" si="1241"/>
        <v>*JBS HOTELS</v>
      </c>
      <c r="R4318" s="52" t="str">
        <f t="shared" si="1242"/>
        <v>TOERKOOP REISBURO DE VEER</v>
      </c>
    </row>
    <row r="4319" spans="1:18" ht="15" customHeight="1">
      <c r="A4319" t="str">
        <f t="shared" si="1225"/>
        <v>JAPANWALA, SAAID</v>
      </c>
      <c r="B4319" t="str">
        <f t="shared" si="1226"/>
        <v>806-173018</v>
      </c>
      <c r="C4319">
        <f t="shared" si="1227"/>
        <v>93155045</v>
      </c>
      <c r="D4319" t="str">
        <f t="shared" si="1228"/>
        <v>Checked Out</v>
      </c>
      <c r="E4319" t="str">
        <f t="shared" si="1229"/>
        <v>CRS</v>
      </c>
      <c r="F4319" t="str">
        <f t="shared" si="1230"/>
        <v>RACK</v>
      </c>
      <c r="G4319" t="str">
        <f t="shared" si="1231"/>
        <v>SBK</v>
      </c>
      <c r="H4319">
        <f t="shared" si="1232"/>
        <v>105</v>
      </c>
      <c r="I4319">
        <f t="shared" si="1233"/>
        <v>42591</v>
      </c>
      <c r="J4319">
        <f t="shared" si="1234"/>
        <v>42595</v>
      </c>
      <c r="K4319" t="str">
        <f t="shared" si="1235"/>
        <v>NQQ1</v>
      </c>
      <c r="L4319">
        <f t="shared" si="1236"/>
        <v>115</v>
      </c>
      <c r="M4319">
        <f t="shared" si="1237"/>
        <v>4</v>
      </c>
      <c r="N4319">
        <f t="shared" si="1238"/>
        <v>0</v>
      </c>
      <c r="O4319">
        <f t="shared" si="1239"/>
        <v>0</v>
      </c>
      <c r="P4319" s="52" t="str">
        <f t="shared" si="1240"/>
        <v>BOOKING.COM</v>
      </c>
      <c r="Q4319" s="52" t="str">
        <f t="shared" si="1241"/>
        <v>*JBS HOTELS</v>
      </c>
      <c r="R4319" s="52" t="str">
        <f t="shared" si="1242"/>
        <v>TOERKOOP REISBURO DE VEER</v>
      </c>
    </row>
    <row r="4320" spans="1:18" ht="15" customHeight="1">
      <c r="A4320" t="str">
        <f t="shared" si="1225"/>
        <v>JAPANWALA, SAAID</v>
      </c>
      <c r="B4320" t="str">
        <f t="shared" si="1226"/>
        <v>806-173018</v>
      </c>
      <c r="C4320">
        <f t="shared" si="1227"/>
        <v>93155045</v>
      </c>
      <c r="D4320" t="str">
        <f t="shared" si="1228"/>
        <v>Checked Out</v>
      </c>
      <c r="E4320" t="str">
        <f t="shared" si="1229"/>
        <v>CRS</v>
      </c>
      <c r="F4320" t="str">
        <f t="shared" si="1230"/>
        <v>RACK</v>
      </c>
      <c r="G4320" t="str">
        <f t="shared" si="1231"/>
        <v>SBK</v>
      </c>
      <c r="H4320">
        <f t="shared" si="1232"/>
        <v>105</v>
      </c>
      <c r="I4320">
        <f t="shared" si="1233"/>
        <v>42591</v>
      </c>
      <c r="J4320">
        <f t="shared" si="1234"/>
        <v>42595</v>
      </c>
      <c r="K4320" t="str">
        <f t="shared" si="1235"/>
        <v>NQQ1</v>
      </c>
      <c r="L4320">
        <f t="shared" si="1236"/>
        <v>115</v>
      </c>
      <c r="M4320">
        <f t="shared" si="1237"/>
        <v>4</v>
      </c>
      <c r="N4320">
        <f t="shared" si="1238"/>
        <v>0</v>
      </c>
      <c r="O4320">
        <f t="shared" si="1239"/>
        <v>0</v>
      </c>
      <c r="P4320" s="52" t="str">
        <f t="shared" si="1240"/>
        <v>BOOKING.COM</v>
      </c>
      <c r="Q4320" s="52" t="str">
        <f t="shared" si="1241"/>
        <v>*JBS HOTELS</v>
      </c>
      <c r="R4320" s="52" t="str">
        <f t="shared" si="1242"/>
        <v>TOERKOOP REISBURO DE VEER</v>
      </c>
    </row>
    <row r="4321" spans="1:18" ht="15" customHeight="1">
      <c r="A4321" t="str">
        <f t="shared" si="1225"/>
        <v>JAPANWALA, SAAID</v>
      </c>
      <c r="B4321" t="str">
        <f t="shared" si="1226"/>
        <v>806-173018</v>
      </c>
      <c r="C4321">
        <f t="shared" si="1227"/>
        <v>93155045</v>
      </c>
      <c r="D4321" t="str">
        <f t="shared" si="1228"/>
        <v>Checked Out</v>
      </c>
      <c r="E4321" t="str">
        <f t="shared" si="1229"/>
        <v>CRS</v>
      </c>
      <c r="F4321" t="str">
        <f t="shared" si="1230"/>
        <v>RACK</v>
      </c>
      <c r="G4321" t="str">
        <f t="shared" si="1231"/>
        <v>SBK</v>
      </c>
      <c r="H4321">
        <f t="shared" si="1232"/>
        <v>105</v>
      </c>
      <c r="I4321">
        <f t="shared" si="1233"/>
        <v>42591</v>
      </c>
      <c r="J4321">
        <f t="shared" si="1234"/>
        <v>42595</v>
      </c>
      <c r="K4321" t="str">
        <f t="shared" si="1235"/>
        <v>NQQ1</v>
      </c>
      <c r="L4321">
        <f t="shared" si="1236"/>
        <v>115</v>
      </c>
      <c r="M4321">
        <f t="shared" si="1237"/>
        <v>4</v>
      </c>
      <c r="N4321">
        <f t="shared" si="1238"/>
        <v>0</v>
      </c>
      <c r="O4321">
        <f t="shared" si="1239"/>
        <v>0</v>
      </c>
      <c r="P4321" s="52" t="str">
        <f t="shared" si="1240"/>
        <v>BOOKING.COM</v>
      </c>
      <c r="Q4321" s="52" t="str">
        <f t="shared" si="1241"/>
        <v>*JBS HOTELS</v>
      </c>
      <c r="R4321" s="52" t="str">
        <f t="shared" si="1242"/>
        <v>TOERKOOP REISBURO DE VEER</v>
      </c>
    </row>
    <row r="4322" spans="1:18" ht="15" customHeight="1">
      <c r="A4322" t="str">
        <f t="shared" si="1225"/>
        <v>JAPANWALA, SAAID</v>
      </c>
      <c r="B4322" t="str">
        <f t="shared" si="1226"/>
        <v>806-173018</v>
      </c>
      <c r="C4322">
        <f t="shared" si="1227"/>
        <v>93155045</v>
      </c>
      <c r="D4322" t="str">
        <f t="shared" si="1228"/>
        <v>Checked Out</v>
      </c>
      <c r="E4322" t="str">
        <f t="shared" si="1229"/>
        <v>CRS</v>
      </c>
      <c r="F4322" t="str">
        <f t="shared" si="1230"/>
        <v>RACK</v>
      </c>
      <c r="G4322" t="str">
        <f t="shared" si="1231"/>
        <v>SBK</v>
      </c>
      <c r="H4322">
        <f t="shared" si="1232"/>
        <v>105</v>
      </c>
      <c r="I4322">
        <f t="shared" si="1233"/>
        <v>42591</v>
      </c>
      <c r="J4322">
        <f t="shared" si="1234"/>
        <v>42595</v>
      </c>
      <c r="K4322" t="str">
        <f t="shared" si="1235"/>
        <v>NQQ1</v>
      </c>
      <c r="L4322">
        <f t="shared" si="1236"/>
        <v>115</v>
      </c>
      <c r="M4322">
        <f t="shared" si="1237"/>
        <v>4</v>
      </c>
      <c r="N4322">
        <f t="shared" si="1238"/>
        <v>0</v>
      </c>
      <c r="O4322">
        <f t="shared" si="1239"/>
        <v>0</v>
      </c>
      <c r="P4322" s="52" t="str">
        <f t="shared" si="1240"/>
        <v>BOOKING.COM</v>
      </c>
      <c r="Q4322" s="52" t="str">
        <f t="shared" si="1241"/>
        <v>*JBS HOTELS</v>
      </c>
      <c r="R4322" s="52" t="str">
        <f t="shared" si="1242"/>
        <v>TOERKOOP REISBURO DE VEER</v>
      </c>
    </row>
    <row r="4323" spans="1:18" ht="15" customHeight="1">
      <c r="A4323" t="str">
        <f t="shared" si="1225"/>
        <v>JAPANWALA, SAAID</v>
      </c>
      <c r="B4323" t="str">
        <f t="shared" si="1226"/>
        <v>806-173018</v>
      </c>
      <c r="C4323">
        <f t="shared" si="1227"/>
        <v>93155045</v>
      </c>
      <c r="D4323" t="str">
        <f t="shared" si="1228"/>
        <v>Checked Out</v>
      </c>
      <c r="E4323" t="str">
        <f t="shared" si="1229"/>
        <v>CRS</v>
      </c>
      <c r="F4323" t="str">
        <f t="shared" si="1230"/>
        <v>RACK</v>
      </c>
      <c r="G4323" t="str">
        <f t="shared" si="1231"/>
        <v>SBK</v>
      </c>
      <c r="H4323">
        <f t="shared" si="1232"/>
        <v>105</v>
      </c>
      <c r="I4323">
        <f t="shared" si="1233"/>
        <v>42591</v>
      </c>
      <c r="J4323">
        <f t="shared" si="1234"/>
        <v>42595</v>
      </c>
      <c r="K4323" t="str">
        <f t="shared" si="1235"/>
        <v>NQQ1</v>
      </c>
      <c r="L4323">
        <f t="shared" si="1236"/>
        <v>115</v>
      </c>
      <c r="M4323">
        <f t="shared" si="1237"/>
        <v>4</v>
      </c>
      <c r="N4323">
        <f t="shared" si="1238"/>
        <v>0</v>
      </c>
      <c r="O4323">
        <f t="shared" si="1239"/>
        <v>0</v>
      </c>
      <c r="P4323" s="52" t="str">
        <f t="shared" si="1240"/>
        <v>BOOKING.COM</v>
      </c>
      <c r="Q4323" s="52" t="str">
        <f t="shared" si="1241"/>
        <v>*JBS HOTELS</v>
      </c>
      <c r="R4323" s="52" t="str">
        <f t="shared" si="1242"/>
        <v>TOERKOOP REISBURO DE VEER</v>
      </c>
    </row>
    <row r="4324" spans="1:18" ht="15" customHeight="1">
      <c r="A4324" t="str">
        <f t="shared" si="1225"/>
        <v>JAPANWALA, SAAID</v>
      </c>
      <c r="B4324" t="str">
        <f t="shared" si="1226"/>
        <v>806-173018</v>
      </c>
      <c r="C4324">
        <f t="shared" si="1227"/>
        <v>93155045</v>
      </c>
      <c r="D4324" t="str">
        <f t="shared" si="1228"/>
        <v>Checked Out</v>
      </c>
      <c r="E4324" t="str">
        <f t="shared" si="1229"/>
        <v>CRS</v>
      </c>
      <c r="F4324" t="str">
        <f t="shared" si="1230"/>
        <v>RACK</v>
      </c>
      <c r="G4324" t="str">
        <f t="shared" si="1231"/>
        <v>SBK</v>
      </c>
      <c r="H4324">
        <f t="shared" si="1232"/>
        <v>105</v>
      </c>
      <c r="I4324">
        <f t="shared" si="1233"/>
        <v>42591</v>
      </c>
      <c r="J4324">
        <f t="shared" si="1234"/>
        <v>42595</v>
      </c>
      <c r="K4324" t="str">
        <f t="shared" si="1235"/>
        <v>NQQ1</v>
      </c>
      <c r="L4324">
        <f t="shared" si="1236"/>
        <v>115</v>
      </c>
      <c r="M4324">
        <f t="shared" si="1237"/>
        <v>4</v>
      </c>
      <c r="N4324">
        <f t="shared" si="1238"/>
        <v>0</v>
      </c>
      <c r="O4324">
        <f t="shared" si="1239"/>
        <v>0</v>
      </c>
      <c r="P4324" s="52" t="str">
        <f t="shared" si="1240"/>
        <v>BOOKING.COM</v>
      </c>
      <c r="Q4324" s="52" t="str">
        <f t="shared" si="1241"/>
        <v>*JBS HOTELS</v>
      </c>
      <c r="R4324" s="52" t="str">
        <f t="shared" si="1242"/>
        <v>TOERKOOP REISBURO DE VEER</v>
      </c>
    </row>
    <row r="4325" spans="1:18" ht="15" customHeight="1">
      <c r="A4325" t="str">
        <f t="shared" si="1225"/>
        <v>JAPANWALA, SAAID</v>
      </c>
      <c r="B4325" t="str">
        <f t="shared" si="1226"/>
        <v>806-173018</v>
      </c>
      <c r="C4325">
        <f t="shared" si="1227"/>
        <v>93155045</v>
      </c>
      <c r="D4325" t="str">
        <f t="shared" si="1228"/>
        <v>Checked Out</v>
      </c>
      <c r="E4325" t="str">
        <f t="shared" si="1229"/>
        <v>CRS</v>
      </c>
      <c r="F4325" t="str">
        <f t="shared" si="1230"/>
        <v>RACK</v>
      </c>
      <c r="G4325" t="str">
        <f t="shared" si="1231"/>
        <v>SBK</v>
      </c>
      <c r="H4325">
        <f t="shared" si="1232"/>
        <v>105</v>
      </c>
      <c r="I4325">
        <f t="shared" si="1233"/>
        <v>42591</v>
      </c>
      <c r="J4325">
        <f t="shared" si="1234"/>
        <v>42595</v>
      </c>
      <c r="K4325" t="str">
        <f t="shared" si="1235"/>
        <v>NQQ1</v>
      </c>
      <c r="L4325">
        <f t="shared" si="1236"/>
        <v>115</v>
      </c>
      <c r="M4325">
        <f t="shared" si="1237"/>
        <v>4</v>
      </c>
      <c r="N4325">
        <f t="shared" si="1238"/>
        <v>0</v>
      </c>
      <c r="O4325">
        <f t="shared" si="1239"/>
        <v>0</v>
      </c>
      <c r="P4325" s="52" t="str">
        <f t="shared" si="1240"/>
        <v>BOOKING.COM</v>
      </c>
      <c r="Q4325" s="52" t="str">
        <f t="shared" si="1241"/>
        <v>*JBS HOTELS</v>
      </c>
      <c r="R4325" s="52" t="str">
        <f t="shared" si="1242"/>
        <v>TOERKOOP REISBURO DE VEER</v>
      </c>
    </row>
    <row r="4326" spans="1:18" ht="15" customHeight="1">
      <c r="A4326" t="str">
        <f t="shared" si="1225"/>
        <v>JAPANWALA, SAAID</v>
      </c>
      <c r="B4326" t="str">
        <f t="shared" si="1226"/>
        <v>806-173018</v>
      </c>
      <c r="C4326">
        <f t="shared" si="1227"/>
        <v>93155045</v>
      </c>
      <c r="D4326" t="str">
        <f t="shared" si="1228"/>
        <v>Checked Out</v>
      </c>
      <c r="E4326" t="str">
        <f t="shared" si="1229"/>
        <v>CRS</v>
      </c>
      <c r="F4326" t="str">
        <f t="shared" si="1230"/>
        <v>RACK</v>
      </c>
      <c r="G4326" t="str">
        <f t="shared" si="1231"/>
        <v>SBK</v>
      </c>
      <c r="H4326">
        <f t="shared" si="1232"/>
        <v>105</v>
      </c>
      <c r="I4326">
        <f t="shared" si="1233"/>
        <v>42591</v>
      </c>
      <c r="J4326">
        <f t="shared" si="1234"/>
        <v>42595</v>
      </c>
      <c r="K4326" t="str">
        <f t="shared" si="1235"/>
        <v>NQQ1</v>
      </c>
      <c r="L4326">
        <f t="shared" si="1236"/>
        <v>115</v>
      </c>
      <c r="M4326">
        <f t="shared" si="1237"/>
        <v>4</v>
      </c>
      <c r="N4326">
        <f t="shared" si="1238"/>
        <v>0</v>
      </c>
      <c r="O4326">
        <f t="shared" si="1239"/>
        <v>0</v>
      </c>
      <c r="P4326" s="52" t="str">
        <f t="shared" si="1240"/>
        <v>BOOKING.COM</v>
      </c>
      <c r="Q4326" s="52" t="str">
        <f t="shared" si="1241"/>
        <v>*JBS HOTELS</v>
      </c>
      <c r="R4326" s="52" t="str">
        <f t="shared" si="1242"/>
        <v>TOERKOOP REISBURO DE VEER</v>
      </c>
    </row>
    <row r="4327" spans="1:18" ht="15" customHeight="1">
      <c r="A4327" t="str">
        <f t="shared" si="1225"/>
        <v>JAPANWALA, SAAID</v>
      </c>
      <c r="B4327" t="str">
        <f t="shared" si="1226"/>
        <v>806-173018</v>
      </c>
      <c r="C4327">
        <f t="shared" si="1227"/>
        <v>93155045</v>
      </c>
      <c r="D4327" t="str">
        <f t="shared" si="1228"/>
        <v>Checked Out</v>
      </c>
      <c r="E4327" t="str">
        <f t="shared" si="1229"/>
        <v>CRS</v>
      </c>
      <c r="F4327" t="str">
        <f t="shared" si="1230"/>
        <v>RACK</v>
      </c>
      <c r="G4327" t="str">
        <f t="shared" si="1231"/>
        <v>SBK</v>
      </c>
      <c r="H4327">
        <f t="shared" si="1232"/>
        <v>105</v>
      </c>
      <c r="I4327">
        <f t="shared" si="1233"/>
        <v>42591</v>
      </c>
      <c r="J4327">
        <f t="shared" si="1234"/>
        <v>42595</v>
      </c>
      <c r="K4327" t="str">
        <f t="shared" si="1235"/>
        <v>NQQ1</v>
      </c>
      <c r="L4327">
        <f t="shared" si="1236"/>
        <v>115</v>
      </c>
      <c r="M4327">
        <f t="shared" si="1237"/>
        <v>4</v>
      </c>
      <c r="N4327">
        <f t="shared" si="1238"/>
        <v>0</v>
      </c>
      <c r="O4327">
        <f t="shared" si="1239"/>
        <v>0</v>
      </c>
      <c r="P4327" s="52" t="str">
        <f t="shared" si="1240"/>
        <v>BOOKING.COM</v>
      </c>
      <c r="Q4327" s="52" t="str">
        <f t="shared" si="1241"/>
        <v>*JBS HOTELS</v>
      </c>
      <c r="R4327" s="52" t="str">
        <f t="shared" si="1242"/>
        <v>TOERKOOP REISBURO DE VEER</v>
      </c>
    </row>
    <row r="4328" spans="1:18" ht="15" customHeight="1">
      <c r="A4328" t="str">
        <f t="shared" si="1225"/>
        <v>JAPANWALA, SAAID</v>
      </c>
      <c r="B4328" t="str">
        <f t="shared" si="1226"/>
        <v>806-173018</v>
      </c>
      <c r="C4328">
        <f t="shared" si="1227"/>
        <v>93155045</v>
      </c>
      <c r="D4328" t="str">
        <f t="shared" si="1228"/>
        <v>Checked Out</v>
      </c>
      <c r="E4328" t="str">
        <f t="shared" si="1229"/>
        <v>CRS</v>
      </c>
      <c r="F4328" t="str">
        <f t="shared" si="1230"/>
        <v>RACK</v>
      </c>
      <c r="G4328" t="str">
        <f t="shared" si="1231"/>
        <v>SBK</v>
      </c>
      <c r="H4328">
        <f t="shared" si="1232"/>
        <v>105</v>
      </c>
      <c r="I4328">
        <f t="shared" si="1233"/>
        <v>42591</v>
      </c>
      <c r="J4328">
        <f t="shared" si="1234"/>
        <v>42595</v>
      </c>
      <c r="K4328" t="str">
        <f t="shared" si="1235"/>
        <v>NQQ1</v>
      </c>
      <c r="L4328">
        <f t="shared" si="1236"/>
        <v>115</v>
      </c>
      <c r="M4328">
        <f t="shared" si="1237"/>
        <v>4</v>
      </c>
      <c r="N4328">
        <f t="shared" si="1238"/>
        <v>0</v>
      </c>
      <c r="O4328">
        <f t="shared" si="1239"/>
        <v>0</v>
      </c>
      <c r="P4328" s="52" t="str">
        <f t="shared" si="1240"/>
        <v>BOOKING.COM</v>
      </c>
      <c r="Q4328" s="52" t="str">
        <f t="shared" si="1241"/>
        <v>*JBS HOTELS</v>
      </c>
      <c r="R4328" s="52" t="str">
        <f t="shared" si="1242"/>
        <v>TOERKOOP REISBURO DE VEER</v>
      </c>
    </row>
    <row r="4329" spans="1:18" ht="15" customHeight="1">
      <c r="A4329" t="str">
        <f t="shared" si="1225"/>
        <v>JAPANWALA, SAAID</v>
      </c>
      <c r="B4329" t="str">
        <f t="shared" si="1226"/>
        <v>806-173018</v>
      </c>
      <c r="C4329">
        <f t="shared" si="1227"/>
        <v>93155045</v>
      </c>
      <c r="D4329" t="str">
        <f t="shared" si="1228"/>
        <v>Checked Out</v>
      </c>
      <c r="E4329" t="str">
        <f t="shared" si="1229"/>
        <v>CRS</v>
      </c>
      <c r="F4329" t="str">
        <f t="shared" si="1230"/>
        <v>RACK</v>
      </c>
      <c r="G4329" t="str">
        <f t="shared" si="1231"/>
        <v>SBK</v>
      </c>
      <c r="H4329">
        <f t="shared" si="1232"/>
        <v>105</v>
      </c>
      <c r="I4329">
        <f t="shared" si="1233"/>
        <v>42591</v>
      </c>
      <c r="J4329">
        <f t="shared" si="1234"/>
        <v>42595</v>
      </c>
      <c r="K4329" t="str">
        <f t="shared" si="1235"/>
        <v>NQQ1</v>
      </c>
      <c r="L4329">
        <f t="shared" si="1236"/>
        <v>115</v>
      </c>
      <c r="M4329">
        <f t="shared" si="1237"/>
        <v>4</v>
      </c>
      <c r="N4329">
        <f t="shared" si="1238"/>
        <v>0</v>
      </c>
      <c r="O4329">
        <f t="shared" si="1239"/>
        <v>0</v>
      </c>
      <c r="P4329" s="52" t="str">
        <f t="shared" si="1240"/>
        <v>BOOKING.COM</v>
      </c>
      <c r="Q4329" s="52" t="str">
        <f t="shared" si="1241"/>
        <v>*JBS HOTELS</v>
      </c>
      <c r="R4329" s="52" t="str">
        <f t="shared" si="1242"/>
        <v>TOERKOOP REISBURO DE VEER</v>
      </c>
    </row>
    <row r="4330" spans="1:18" ht="15" customHeight="1">
      <c r="A4330" t="str">
        <f t="shared" si="1225"/>
        <v>JAPANWALA, SAAID</v>
      </c>
      <c r="B4330" t="str">
        <f t="shared" si="1226"/>
        <v>806-173018</v>
      </c>
      <c r="C4330">
        <f t="shared" si="1227"/>
        <v>93155045</v>
      </c>
      <c r="D4330" t="str">
        <f t="shared" si="1228"/>
        <v>Checked Out</v>
      </c>
      <c r="E4330" t="str">
        <f t="shared" si="1229"/>
        <v>CRS</v>
      </c>
      <c r="F4330" t="str">
        <f t="shared" si="1230"/>
        <v>RACK</v>
      </c>
      <c r="G4330" t="str">
        <f t="shared" si="1231"/>
        <v>SBK</v>
      </c>
      <c r="H4330">
        <f t="shared" si="1232"/>
        <v>105</v>
      </c>
      <c r="I4330">
        <f t="shared" si="1233"/>
        <v>42591</v>
      </c>
      <c r="J4330">
        <f t="shared" si="1234"/>
        <v>42595</v>
      </c>
      <c r="K4330" t="str">
        <f t="shared" si="1235"/>
        <v>NQQ1</v>
      </c>
      <c r="L4330">
        <f t="shared" si="1236"/>
        <v>115</v>
      </c>
      <c r="M4330">
        <f t="shared" si="1237"/>
        <v>4</v>
      </c>
      <c r="N4330">
        <f t="shared" si="1238"/>
        <v>0</v>
      </c>
      <c r="O4330">
        <f t="shared" si="1239"/>
        <v>0</v>
      </c>
      <c r="P4330" s="52" t="str">
        <f t="shared" si="1240"/>
        <v>BOOKING.COM</v>
      </c>
      <c r="Q4330" s="52" t="str">
        <f t="shared" si="1241"/>
        <v>*JBS HOTELS</v>
      </c>
      <c r="R4330" s="52" t="str">
        <f t="shared" si="1242"/>
        <v>TOERKOOP REISBURO DE VEER</v>
      </c>
    </row>
    <row r="4331" spans="1:18" ht="15" customHeight="1">
      <c r="A4331" t="str">
        <f t="shared" si="1225"/>
        <v>JAPANWALA, SAAID</v>
      </c>
      <c r="B4331" t="str">
        <f t="shared" si="1226"/>
        <v>806-173018</v>
      </c>
      <c r="C4331">
        <f t="shared" si="1227"/>
        <v>93155045</v>
      </c>
      <c r="D4331" t="str">
        <f t="shared" si="1228"/>
        <v>Checked Out</v>
      </c>
      <c r="E4331" t="str">
        <f t="shared" si="1229"/>
        <v>CRS</v>
      </c>
      <c r="F4331" t="str">
        <f t="shared" si="1230"/>
        <v>RACK</v>
      </c>
      <c r="G4331" t="str">
        <f t="shared" si="1231"/>
        <v>SBK</v>
      </c>
      <c r="H4331">
        <f t="shared" si="1232"/>
        <v>105</v>
      </c>
      <c r="I4331">
        <f t="shared" si="1233"/>
        <v>42591</v>
      </c>
      <c r="J4331">
        <f t="shared" si="1234"/>
        <v>42595</v>
      </c>
      <c r="K4331" t="str">
        <f t="shared" si="1235"/>
        <v>NQQ1</v>
      </c>
      <c r="L4331">
        <f t="shared" si="1236"/>
        <v>115</v>
      </c>
      <c r="M4331">
        <f t="shared" si="1237"/>
        <v>4</v>
      </c>
      <c r="N4331">
        <f t="shared" si="1238"/>
        <v>0</v>
      </c>
      <c r="O4331">
        <f t="shared" si="1239"/>
        <v>0</v>
      </c>
      <c r="P4331" s="52" t="str">
        <f t="shared" si="1240"/>
        <v>BOOKING.COM</v>
      </c>
      <c r="Q4331" s="52" t="str">
        <f t="shared" si="1241"/>
        <v>*JBS HOTELS</v>
      </c>
      <c r="R4331" s="52" t="str">
        <f t="shared" si="1242"/>
        <v>TOERKOOP REISBURO DE VEER</v>
      </c>
    </row>
    <row r="4332" spans="1:18" ht="15" customHeight="1">
      <c r="A4332" t="str">
        <f t="shared" si="1225"/>
        <v>JAPANWALA, SAAID</v>
      </c>
      <c r="B4332" t="str">
        <f t="shared" si="1226"/>
        <v>806-173018</v>
      </c>
      <c r="C4332">
        <f t="shared" si="1227"/>
        <v>93155045</v>
      </c>
      <c r="D4332" t="str">
        <f t="shared" si="1228"/>
        <v>Checked Out</v>
      </c>
      <c r="E4332" t="str">
        <f t="shared" si="1229"/>
        <v>CRS</v>
      </c>
      <c r="F4332" t="str">
        <f t="shared" si="1230"/>
        <v>RACK</v>
      </c>
      <c r="G4332" t="str">
        <f t="shared" si="1231"/>
        <v>SBK</v>
      </c>
      <c r="H4332">
        <f t="shared" si="1232"/>
        <v>105</v>
      </c>
      <c r="I4332">
        <f t="shared" si="1233"/>
        <v>42591</v>
      </c>
      <c r="J4332">
        <f t="shared" si="1234"/>
        <v>42595</v>
      </c>
      <c r="K4332" t="str">
        <f t="shared" si="1235"/>
        <v>NQQ1</v>
      </c>
      <c r="L4332">
        <f t="shared" si="1236"/>
        <v>115</v>
      </c>
      <c r="M4332">
        <f t="shared" si="1237"/>
        <v>4</v>
      </c>
      <c r="N4332">
        <f t="shared" si="1238"/>
        <v>0</v>
      </c>
      <c r="O4332">
        <f t="shared" si="1239"/>
        <v>0</v>
      </c>
      <c r="P4332" s="52" t="str">
        <f t="shared" si="1240"/>
        <v>BOOKING.COM</v>
      </c>
      <c r="Q4332" s="52" t="str">
        <f t="shared" si="1241"/>
        <v>*JBS HOTELS</v>
      </c>
      <c r="R4332" s="52" t="str">
        <f t="shared" si="1242"/>
        <v>TOERKOOP REISBURO DE VEER</v>
      </c>
    </row>
    <row r="4333" spans="1:18" ht="15" customHeight="1">
      <c r="A4333" t="str">
        <f t="shared" si="1225"/>
        <v>JAPANWALA, SAAID</v>
      </c>
      <c r="B4333" t="str">
        <f t="shared" si="1226"/>
        <v>806-173018</v>
      </c>
      <c r="C4333">
        <f t="shared" si="1227"/>
        <v>93155045</v>
      </c>
      <c r="D4333" t="str">
        <f t="shared" si="1228"/>
        <v>Checked Out</v>
      </c>
      <c r="E4333" t="str">
        <f t="shared" si="1229"/>
        <v>CRS</v>
      </c>
      <c r="F4333" t="str">
        <f t="shared" si="1230"/>
        <v>RACK</v>
      </c>
      <c r="G4333" t="str">
        <f t="shared" si="1231"/>
        <v>SBK</v>
      </c>
      <c r="H4333">
        <f t="shared" si="1232"/>
        <v>105</v>
      </c>
      <c r="I4333">
        <f t="shared" si="1233"/>
        <v>42591</v>
      </c>
      <c r="J4333">
        <f t="shared" si="1234"/>
        <v>42595</v>
      </c>
      <c r="K4333" t="str">
        <f t="shared" si="1235"/>
        <v>NQQ1</v>
      </c>
      <c r="L4333">
        <f t="shared" si="1236"/>
        <v>115</v>
      </c>
      <c r="M4333">
        <f t="shared" si="1237"/>
        <v>4</v>
      </c>
      <c r="N4333">
        <f t="shared" si="1238"/>
        <v>0</v>
      </c>
      <c r="O4333">
        <f t="shared" si="1239"/>
        <v>0</v>
      </c>
      <c r="P4333" s="52" t="str">
        <f t="shared" si="1240"/>
        <v>BOOKING.COM</v>
      </c>
      <c r="Q4333" s="52" t="str">
        <f t="shared" si="1241"/>
        <v>*JBS HOTELS</v>
      </c>
      <c r="R4333" s="52" t="str">
        <f t="shared" si="1242"/>
        <v>TOERKOOP REISBURO DE VEER</v>
      </c>
    </row>
    <row r="4334" spans="1:18" ht="15" customHeight="1">
      <c r="A4334" t="str">
        <f t="shared" si="1225"/>
        <v>JAPANWALA, SAAID</v>
      </c>
      <c r="B4334" t="str">
        <f t="shared" si="1226"/>
        <v>806-173018</v>
      </c>
      <c r="C4334">
        <f t="shared" si="1227"/>
        <v>93155045</v>
      </c>
      <c r="D4334" t="str">
        <f t="shared" si="1228"/>
        <v>Checked Out</v>
      </c>
      <c r="E4334" t="str">
        <f t="shared" si="1229"/>
        <v>CRS</v>
      </c>
      <c r="F4334" t="str">
        <f t="shared" si="1230"/>
        <v>RACK</v>
      </c>
      <c r="G4334" t="str">
        <f t="shared" si="1231"/>
        <v>SBK</v>
      </c>
      <c r="H4334">
        <f t="shared" si="1232"/>
        <v>105</v>
      </c>
      <c r="I4334">
        <f t="shared" si="1233"/>
        <v>42591</v>
      </c>
      <c r="J4334">
        <f t="shared" si="1234"/>
        <v>42595</v>
      </c>
      <c r="K4334" t="str">
        <f t="shared" si="1235"/>
        <v>NQQ1</v>
      </c>
      <c r="L4334">
        <f t="shared" si="1236"/>
        <v>115</v>
      </c>
      <c r="M4334">
        <f t="shared" si="1237"/>
        <v>4</v>
      </c>
      <c r="N4334">
        <f t="shared" si="1238"/>
        <v>0</v>
      </c>
      <c r="O4334">
        <f t="shared" si="1239"/>
        <v>0</v>
      </c>
      <c r="P4334" s="52" t="str">
        <f t="shared" si="1240"/>
        <v>BOOKING.COM</v>
      </c>
      <c r="Q4334" s="52" t="str">
        <f t="shared" si="1241"/>
        <v>*JBS HOTELS</v>
      </c>
      <c r="R4334" s="52" t="str">
        <f t="shared" si="1242"/>
        <v>TOERKOOP REISBURO DE VEER</v>
      </c>
    </row>
    <row r="4335" spans="1:18" ht="15" customHeight="1">
      <c r="A4335" t="str">
        <f t="shared" si="1225"/>
        <v>JAPANWALA, SAAID</v>
      </c>
      <c r="B4335" t="str">
        <f t="shared" si="1226"/>
        <v>806-173018</v>
      </c>
      <c r="C4335">
        <f t="shared" si="1227"/>
        <v>93155045</v>
      </c>
      <c r="D4335" t="str">
        <f t="shared" si="1228"/>
        <v>Checked Out</v>
      </c>
      <c r="E4335" t="str">
        <f t="shared" si="1229"/>
        <v>CRS</v>
      </c>
      <c r="F4335" t="str">
        <f t="shared" si="1230"/>
        <v>RACK</v>
      </c>
      <c r="G4335" t="str">
        <f t="shared" si="1231"/>
        <v>SBK</v>
      </c>
      <c r="H4335">
        <f t="shared" si="1232"/>
        <v>105</v>
      </c>
      <c r="I4335">
        <f t="shared" si="1233"/>
        <v>42591</v>
      </c>
      <c r="J4335">
        <f t="shared" si="1234"/>
        <v>42595</v>
      </c>
      <c r="K4335" t="str">
        <f t="shared" si="1235"/>
        <v>NQQ1</v>
      </c>
      <c r="L4335">
        <f t="shared" si="1236"/>
        <v>115</v>
      </c>
      <c r="M4335">
        <f t="shared" si="1237"/>
        <v>4</v>
      </c>
      <c r="N4335">
        <f t="shared" si="1238"/>
        <v>0</v>
      </c>
      <c r="O4335">
        <f t="shared" si="1239"/>
        <v>0</v>
      </c>
      <c r="P4335" s="52" t="str">
        <f t="shared" si="1240"/>
        <v>BOOKING.COM</v>
      </c>
      <c r="Q4335" s="52" t="str">
        <f t="shared" si="1241"/>
        <v>*JBS HOTELS</v>
      </c>
      <c r="R4335" s="52" t="str">
        <f t="shared" si="1242"/>
        <v>TOERKOOP REISBURO DE VEER</v>
      </c>
    </row>
    <row r="4336" spans="1:18" ht="15" customHeight="1">
      <c r="A4336" t="str">
        <f t="shared" si="1225"/>
        <v>JAPANWALA, SAAID</v>
      </c>
      <c r="B4336" t="str">
        <f t="shared" si="1226"/>
        <v>806-173018</v>
      </c>
      <c r="C4336">
        <f t="shared" si="1227"/>
        <v>93155045</v>
      </c>
      <c r="D4336" t="str">
        <f t="shared" si="1228"/>
        <v>Checked Out</v>
      </c>
      <c r="E4336" t="str">
        <f t="shared" si="1229"/>
        <v>CRS</v>
      </c>
      <c r="F4336" t="str">
        <f t="shared" si="1230"/>
        <v>RACK</v>
      </c>
      <c r="G4336" t="str">
        <f t="shared" si="1231"/>
        <v>SBK</v>
      </c>
      <c r="H4336">
        <f t="shared" si="1232"/>
        <v>105</v>
      </c>
      <c r="I4336">
        <f t="shared" si="1233"/>
        <v>42591</v>
      </c>
      <c r="J4336">
        <f t="shared" si="1234"/>
        <v>42595</v>
      </c>
      <c r="K4336" t="str">
        <f t="shared" si="1235"/>
        <v>NQQ1</v>
      </c>
      <c r="L4336">
        <f t="shared" si="1236"/>
        <v>115</v>
      </c>
      <c r="M4336">
        <f t="shared" si="1237"/>
        <v>4</v>
      </c>
      <c r="N4336">
        <f t="shared" si="1238"/>
        <v>0</v>
      </c>
      <c r="O4336">
        <f t="shared" si="1239"/>
        <v>0</v>
      </c>
      <c r="P4336" s="52" t="str">
        <f t="shared" si="1240"/>
        <v>BOOKING.COM</v>
      </c>
      <c r="Q4336" s="52" t="str">
        <f t="shared" si="1241"/>
        <v>*JBS HOTELS</v>
      </c>
      <c r="R4336" s="52" t="str">
        <f t="shared" si="1242"/>
        <v>TOERKOOP REISBURO DE VEER</v>
      </c>
    </row>
    <row r="4337" spans="1:18" ht="15" customHeight="1">
      <c r="A4337" t="str">
        <f t="shared" si="1225"/>
        <v>JAPANWALA, SAAID</v>
      </c>
      <c r="B4337" t="str">
        <f t="shared" si="1226"/>
        <v>806-173018</v>
      </c>
      <c r="C4337">
        <f t="shared" si="1227"/>
        <v>93155045</v>
      </c>
      <c r="D4337" t="str">
        <f t="shared" si="1228"/>
        <v>Checked Out</v>
      </c>
      <c r="E4337" t="str">
        <f t="shared" si="1229"/>
        <v>CRS</v>
      </c>
      <c r="F4337" t="str">
        <f t="shared" si="1230"/>
        <v>RACK</v>
      </c>
      <c r="G4337" t="str">
        <f t="shared" si="1231"/>
        <v>SBK</v>
      </c>
      <c r="H4337">
        <f t="shared" si="1232"/>
        <v>105</v>
      </c>
      <c r="I4337">
        <f t="shared" si="1233"/>
        <v>42591</v>
      </c>
      <c r="J4337">
        <f t="shared" si="1234"/>
        <v>42595</v>
      </c>
      <c r="K4337" t="str">
        <f t="shared" si="1235"/>
        <v>NQQ1</v>
      </c>
      <c r="L4337">
        <f t="shared" si="1236"/>
        <v>115</v>
      </c>
      <c r="M4337">
        <f t="shared" si="1237"/>
        <v>4</v>
      </c>
      <c r="N4337">
        <f t="shared" si="1238"/>
        <v>0</v>
      </c>
      <c r="O4337">
        <f t="shared" si="1239"/>
        <v>0</v>
      </c>
      <c r="P4337" s="52" t="str">
        <f t="shared" si="1240"/>
        <v>BOOKING.COM</v>
      </c>
      <c r="Q4337" s="52" t="str">
        <f t="shared" si="1241"/>
        <v>*JBS HOTELS</v>
      </c>
      <c r="R4337" s="52" t="str">
        <f t="shared" si="1242"/>
        <v>TOERKOOP REISBURO DE VEER</v>
      </c>
    </row>
    <row r="4338" spans="1:18" ht="15" customHeight="1">
      <c r="A4338" t="str">
        <f t="shared" si="1225"/>
        <v>JAPANWALA, SAAID</v>
      </c>
      <c r="B4338" t="str">
        <f t="shared" si="1226"/>
        <v>806-173018</v>
      </c>
      <c r="C4338">
        <f t="shared" si="1227"/>
        <v>93155045</v>
      </c>
      <c r="D4338" t="str">
        <f t="shared" si="1228"/>
        <v>Checked Out</v>
      </c>
      <c r="E4338" t="str">
        <f t="shared" si="1229"/>
        <v>CRS</v>
      </c>
      <c r="F4338" t="str">
        <f t="shared" si="1230"/>
        <v>RACK</v>
      </c>
      <c r="G4338" t="str">
        <f t="shared" si="1231"/>
        <v>SBK</v>
      </c>
      <c r="H4338">
        <f t="shared" si="1232"/>
        <v>105</v>
      </c>
      <c r="I4338">
        <f t="shared" si="1233"/>
        <v>42591</v>
      </c>
      <c r="J4338">
        <f t="shared" si="1234"/>
        <v>42595</v>
      </c>
      <c r="K4338" t="str">
        <f t="shared" si="1235"/>
        <v>NQQ1</v>
      </c>
      <c r="L4338">
        <f t="shared" si="1236"/>
        <v>115</v>
      </c>
      <c r="M4338">
        <f t="shared" si="1237"/>
        <v>4</v>
      </c>
      <c r="N4338">
        <f t="shared" si="1238"/>
        <v>0</v>
      </c>
      <c r="O4338">
        <f t="shared" si="1239"/>
        <v>0</v>
      </c>
      <c r="P4338" s="52" t="str">
        <f t="shared" si="1240"/>
        <v>BOOKING.COM</v>
      </c>
      <c r="Q4338" s="52" t="str">
        <f t="shared" si="1241"/>
        <v>*JBS HOTELS</v>
      </c>
      <c r="R4338" s="52" t="str">
        <f t="shared" si="1242"/>
        <v>TOERKOOP REISBURO DE VEER</v>
      </c>
    </row>
    <row r="4339" spans="1:18" ht="15" customHeight="1">
      <c r="A4339" t="str">
        <f t="shared" si="1225"/>
        <v>JAPANWALA, SAAID</v>
      </c>
      <c r="B4339" t="str">
        <f t="shared" si="1226"/>
        <v>806-173018</v>
      </c>
      <c r="C4339">
        <f t="shared" si="1227"/>
        <v>93155045</v>
      </c>
      <c r="D4339" t="str">
        <f t="shared" si="1228"/>
        <v>Checked Out</v>
      </c>
      <c r="E4339" t="str">
        <f t="shared" si="1229"/>
        <v>CRS</v>
      </c>
      <c r="F4339" t="str">
        <f t="shared" si="1230"/>
        <v>RACK</v>
      </c>
      <c r="G4339" t="str">
        <f t="shared" si="1231"/>
        <v>SBK</v>
      </c>
      <c r="H4339">
        <f t="shared" si="1232"/>
        <v>105</v>
      </c>
      <c r="I4339">
        <f t="shared" si="1233"/>
        <v>42591</v>
      </c>
      <c r="J4339">
        <f t="shared" si="1234"/>
        <v>42595</v>
      </c>
      <c r="K4339" t="str">
        <f t="shared" si="1235"/>
        <v>NQQ1</v>
      </c>
      <c r="L4339">
        <f t="shared" si="1236"/>
        <v>115</v>
      </c>
      <c r="M4339">
        <f t="shared" si="1237"/>
        <v>4</v>
      </c>
      <c r="N4339">
        <f t="shared" si="1238"/>
        <v>0</v>
      </c>
      <c r="O4339">
        <f t="shared" si="1239"/>
        <v>0</v>
      </c>
      <c r="P4339" s="52" t="str">
        <f t="shared" si="1240"/>
        <v>BOOKING.COM</v>
      </c>
      <c r="Q4339" s="52" t="str">
        <f t="shared" si="1241"/>
        <v>*JBS HOTELS</v>
      </c>
      <c r="R4339" s="52" t="str">
        <f t="shared" si="1242"/>
        <v>TOERKOOP REISBURO DE VEER</v>
      </c>
    </row>
    <row r="4340" spans="1:18" ht="15" customHeight="1">
      <c r="A4340" t="str">
        <f t="shared" si="1225"/>
        <v>JAPANWALA, SAAID</v>
      </c>
      <c r="B4340" t="str">
        <f t="shared" si="1226"/>
        <v>806-173018</v>
      </c>
      <c r="C4340">
        <f t="shared" si="1227"/>
        <v>93155045</v>
      </c>
      <c r="D4340" t="str">
        <f t="shared" si="1228"/>
        <v>Checked Out</v>
      </c>
      <c r="E4340" t="str">
        <f t="shared" si="1229"/>
        <v>CRS</v>
      </c>
      <c r="F4340" t="str">
        <f t="shared" si="1230"/>
        <v>RACK</v>
      </c>
      <c r="G4340" t="str">
        <f t="shared" si="1231"/>
        <v>SBK</v>
      </c>
      <c r="H4340">
        <f t="shared" si="1232"/>
        <v>105</v>
      </c>
      <c r="I4340">
        <f t="shared" si="1233"/>
        <v>42591</v>
      </c>
      <c r="J4340">
        <f t="shared" si="1234"/>
        <v>42595</v>
      </c>
      <c r="K4340" t="str">
        <f t="shared" si="1235"/>
        <v>NQQ1</v>
      </c>
      <c r="L4340">
        <f t="shared" si="1236"/>
        <v>115</v>
      </c>
      <c r="M4340">
        <f t="shared" si="1237"/>
        <v>4</v>
      </c>
      <c r="N4340">
        <f t="shared" si="1238"/>
        <v>0</v>
      </c>
      <c r="O4340">
        <f t="shared" si="1239"/>
        <v>0</v>
      </c>
      <c r="P4340" s="52" t="str">
        <f t="shared" si="1240"/>
        <v>BOOKING.COM</v>
      </c>
      <c r="Q4340" s="52" t="str">
        <f t="shared" si="1241"/>
        <v>*JBS HOTELS</v>
      </c>
      <c r="R4340" s="52" t="str">
        <f t="shared" si="1242"/>
        <v>TOERKOOP REISBURO DE VEER</v>
      </c>
    </row>
    <row r="4341" spans="1:18" ht="15" customHeight="1">
      <c r="A4341" t="str">
        <f t="shared" si="1225"/>
        <v>JAPANWALA, SAAID</v>
      </c>
      <c r="B4341" t="str">
        <f t="shared" si="1226"/>
        <v>806-173018</v>
      </c>
      <c r="C4341">
        <f t="shared" si="1227"/>
        <v>93155045</v>
      </c>
      <c r="D4341" t="str">
        <f t="shared" si="1228"/>
        <v>Checked Out</v>
      </c>
      <c r="E4341" t="str">
        <f t="shared" si="1229"/>
        <v>CRS</v>
      </c>
      <c r="F4341" t="str">
        <f t="shared" si="1230"/>
        <v>RACK</v>
      </c>
      <c r="G4341" t="str">
        <f t="shared" si="1231"/>
        <v>SBK</v>
      </c>
      <c r="H4341">
        <f t="shared" si="1232"/>
        <v>105</v>
      </c>
      <c r="I4341">
        <f t="shared" si="1233"/>
        <v>42591</v>
      </c>
      <c r="J4341">
        <f t="shared" si="1234"/>
        <v>42595</v>
      </c>
      <c r="K4341" t="str">
        <f t="shared" si="1235"/>
        <v>NQQ1</v>
      </c>
      <c r="L4341">
        <f t="shared" si="1236"/>
        <v>115</v>
      </c>
      <c r="M4341">
        <f t="shared" si="1237"/>
        <v>4</v>
      </c>
      <c r="N4341">
        <f t="shared" si="1238"/>
        <v>0</v>
      </c>
      <c r="O4341">
        <f t="shared" si="1239"/>
        <v>0</v>
      </c>
      <c r="P4341" s="52" t="str">
        <f t="shared" si="1240"/>
        <v>BOOKING.COM</v>
      </c>
      <c r="Q4341" s="52" t="str">
        <f t="shared" si="1241"/>
        <v>*JBS HOTELS</v>
      </c>
      <c r="R4341" s="52" t="str">
        <f t="shared" si="1242"/>
        <v>TOERKOOP REISBURO DE VEER</v>
      </c>
    </row>
    <row r="4342" spans="1:18" ht="15" customHeight="1">
      <c r="A4342" t="str">
        <f t="shared" si="1225"/>
        <v>JAPANWALA, SAAID</v>
      </c>
      <c r="B4342" t="str">
        <f t="shared" si="1226"/>
        <v>806-173018</v>
      </c>
      <c r="C4342">
        <f t="shared" si="1227"/>
        <v>93155045</v>
      </c>
      <c r="D4342" t="str">
        <f t="shared" si="1228"/>
        <v>Checked Out</v>
      </c>
      <c r="E4342" t="str">
        <f t="shared" si="1229"/>
        <v>CRS</v>
      </c>
      <c r="F4342" t="str">
        <f t="shared" si="1230"/>
        <v>RACK</v>
      </c>
      <c r="G4342" t="str">
        <f t="shared" si="1231"/>
        <v>SBK</v>
      </c>
      <c r="H4342">
        <f t="shared" si="1232"/>
        <v>105</v>
      </c>
      <c r="I4342">
        <f t="shared" si="1233"/>
        <v>42591</v>
      </c>
      <c r="J4342">
        <f t="shared" si="1234"/>
        <v>42595</v>
      </c>
      <c r="K4342" t="str">
        <f t="shared" si="1235"/>
        <v>NQQ1</v>
      </c>
      <c r="L4342">
        <f t="shared" si="1236"/>
        <v>115</v>
      </c>
      <c r="M4342">
        <f t="shared" si="1237"/>
        <v>4</v>
      </c>
      <c r="N4342">
        <f t="shared" si="1238"/>
        <v>0</v>
      </c>
      <c r="O4342">
        <f t="shared" si="1239"/>
        <v>0</v>
      </c>
      <c r="P4342" s="52" t="str">
        <f t="shared" si="1240"/>
        <v>BOOKING.COM</v>
      </c>
      <c r="Q4342" s="52" t="str">
        <f t="shared" si="1241"/>
        <v>*JBS HOTELS</v>
      </c>
      <c r="R4342" s="52" t="str">
        <f t="shared" si="1242"/>
        <v>TOERKOOP REISBURO DE VEER</v>
      </c>
    </row>
    <row r="4343" spans="1:18" ht="15" customHeight="1">
      <c r="A4343" t="str">
        <f t="shared" si="1225"/>
        <v>JAPANWALA, SAAID</v>
      </c>
      <c r="B4343" t="str">
        <f t="shared" si="1226"/>
        <v>806-173018</v>
      </c>
      <c r="C4343">
        <f t="shared" si="1227"/>
        <v>93155045</v>
      </c>
      <c r="D4343" t="str">
        <f t="shared" si="1228"/>
        <v>Checked Out</v>
      </c>
      <c r="E4343" t="str">
        <f t="shared" si="1229"/>
        <v>CRS</v>
      </c>
      <c r="F4343" t="str">
        <f t="shared" si="1230"/>
        <v>RACK</v>
      </c>
      <c r="G4343" t="str">
        <f t="shared" si="1231"/>
        <v>SBK</v>
      </c>
      <c r="H4343">
        <f t="shared" si="1232"/>
        <v>105</v>
      </c>
      <c r="I4343">
        <f t="shared" si="1233"/>
        <v>42591</v>
      </c>
      <c r="J4343">
        <f t="shared" si="1234"/>
        <v>42595</v>
      </c>
      <c r="K4343" t="str">
        <f t="shared" si="1235"/>
        <v>NQQ1</v>
      </c>
      <c r="L4343">
        <f t="shared" si="1236"/>
        <v>115</v>
      </c>
      <c r="M4343">
        <f t="shared" si="1237"/>
        <v>4</v>
      </c>
      <c r="N4343">
        <f t="shared" si="1238"/>
        <v>0</v>
      </c>
      <c r="O4343">
        <f t="shared" si="1239"/>
        <v>0</v>
      </c>
      <c r="P4343" s="52" t="str">
        <f t="shared" si="1240"/>
        <v>BOOKING.COM</v>
      </c>
      <c r="Q4343" s="52" t="str">
        <f t="shared" si="1241"/>
        <v>*JBS HOTELS</v>
      </c>
      <c r="R4343" s="52" t="str">
        <f t="shared" si="1242"/>
        <v>TOERKOOP REISBURO DE VEER</v>
      </c>
    </row>
    <row r="4344" spans="1:18" ht="15" customHeight="1">
      <c r="A4344" t="str">
        <f t="shared" si="1225"/>
        <v>JAPANWALA, SAAID</v>
      </c>
      <c r="B4344" t="str">
        <f t="shared" si="1226"/>
        <v>806-173018</v>
      </c>
      <c r="C4344">
        <f t="shared" si="1227"/>
        <v>93155045</v>
      </c>
      <c r="D4344" t="str">
        <f t="shared" si="1228"/>
        <v>Checked Out</v>
      </c>
      <c r="E4344" t="str">
        <f t="shared" si="1229"/>
        <v>CRS</v>
      </c>
      <c r="F4344" t="str">
        <f t="shared" si="1230"/>
        <v>RACK</v>
      </c>
      <c r="G4344" t="str">
        <f t="shared" si="1231"/>
        <v>SBK</v>
      </c>
      <c r="H4344">
        <f t="shared" si="1232"/>
        <v>105</v>
      </c>
      <c r="I4344">
        <f t="shared" si="1233"/>
        <v>42591</v>
      </c>
      <c r="J4344">
        <f t="shared" si="1234"/>
        <v>42595</v>
      </c>
      <c r="K4344" t="str">
        <f t="shared" si="1235"/>
        <v>NQQ1</v>
      </c>
      <c r="L4344">
        <f t="shared" si="1236"/>
        <v>115</v>
      </c>
      <c r="M4344">
        <f t="shared" si="1237"/>
        <v>4</v>
      </c>
      <c r="N4344">
        <f t="shared" si="1238"/>
        <v>0</v>
      </c>
      <c r="O4344">
        <f t="shared" si="1239"/>
        <v>0</v>
      </c>
      <c r="P4344" s="52" t="str">
        <f t="shared" si="1240"/>
        <v>BOOKING.COM</v>
      </c>
      <c r="Q4344" s="52" t="str">
        <f t="shared" si="1241"/>
        <v>*JBS HOTELS</v>
      </c>
      <c r="R4344" s="52" t="str">
        <f t="shared" si="1242"/>
        <v>TOERKOOP REISBURO DE VEER</v>
      </c>
    </row>
    <row r="4345" spans="1:18" ht="15" customHeight="1">
      <c r="A4345" t="str">
        <f t="shared" si="1225"/>
        <v>JAPANWALA, SAAID</v>
      </c>
      <c r="B4345" t="str">
        <f t="shared" si="1226"/>
        <v>806-173018</v>
      </c>
      <c r="C4345">
        <f t="shared" si="1227"/>
        <v>93155045</v>
      </c>
      <c r="D4345" t="str">
        <f t="shared" si="1228"/>
        <v>Checked Out</v>
      </c>
      <c r="E4345" t="str">
        <f t="shared" si="1229"/>
        <v>CRS</v>
      </c>
      <c r="F4345" t="str">
        <f t="shared" si="1230"/>
        <v>RACK</v>
      </c>
      <c r="G4345" t="str">
        <f t="shared" si="1231"/>
        <v>SBK</v>
      </c>
      <c r="H4345">
        <f t="shared" si="1232"/>
        <v>105</v>
      </c>
      <c r="I4345">
        <f t="shared" si="1233"/>
        <v>42591</v>
      </c>
      <c r="J4345">
        <f t="shared" si="1234"/>
        <v>42595</v>
      </c>
      <c r="K4345" t="str">
        <f t="shared" si="1235"/>
        <v>NQQ1</v>
      </c>
      <c r="L4345">
        <f t="shared" si="1236"/>
        <v>115</v>
      </c>
      <c r="M4345">
        <f t="shared" si="1237"/>
        <v>4</v>
      </c>
      <c r="N4345">
        <f t="shared" si="1238"/>
        <v>0</v>
      </c>
      <c r="O4345">
        <f t="shared" si="1239"/>
        <v>0</v>
      </c>
      <c r="P4345" s="52" t="str">
        <f t="shared" si="1240"/>
        <v>BOOKING.COM</v>
      </c>
      <c r="Q4345" s="52" t="str">
        <f t="shared" si="1241"/>
        <v>*JBS HOTELS</v>
      </c>
      <c r="R4345" s="52" t="str">
        <f t="shared" si="1242"/>
        <v>TOERKOOP REISBURO DE VEER</v>
      </c>
    </row>
    <row r="4346" spans="1:18" ht="15" customHeight="1">
      <c r="A4346" t="str">
        <f t="shared" si="1225"/>
        <v>JAPANWALA, SAAID</v>
      </c>
      <c r="B4346" t="str">
        <f t="shared" si="1226"/>
        <v>806-173018</v>
      </c>
      <c r="C4346">
        <f t="shared" si="1227"/>
        <v>93155045</v>
      </c>
      <c r="D4346" t="str">
        <f t="shared" si="1228"/>
        <v>Checked Out</v>
      </c>
      <c r="E4346" t="str">
        <f t="shared" si="1229"/>
        <v>CRS</v>
      </c>
      <c r="F4346" t="str">
        <f t="shared" si="1230"/>
        <v>RACK</v>
      </c>
      <c r="G4346" t="str">
        <f t="shared" si="1231"/>
        <v>SBK</v>
      </c>
      <c r="H4346">
        <f t="shared" si="1232"/>
        <v>105</v>
      </c>
      <c r="I4346">
        <f t="shared" si="1233"/>
        <v>42591</v>
      </c>
      <c r="J4346">
        <f t="shared" si="1234"/>
        <v>42595</v>
      </c>
      <c r="K4346" t="str">
        <f t="shared" si="1235"/>
        <v>NQQ1</v>
      </c>
      <c r="L4346">
        <f t="shared" si="1236"/>
        <v>115</v>
      </c>
      <c r="M4346">
        <f t="shared" si="1237"/>
        <v>4</v>
      </c>
      <c r="N4346">
        <f t="shared" si="1238"/>
        <v>0</v>
      </c>
      <c r="O4346">
        <f t="shared" si="1239"/>
        <v>0</v>
      </c>
      <c r="P4346" s="52" t="str">
        <f t="shared" si="1240"/>
        <v>BOOKING.COM</v>
      </c>
      <c r="Q4346" s="52" t="str">
        <f t="shared" si="1241"/>
        <v>*JBS HOTELS</v>
      </c>
      <c r="R4346" s="52" t="str">
        <f t="shared" si="1242"/>
        <v>TOERKOOP REISBURO DE VEER</v>
      </c>
    </row>
    <row r="4347" spans="1:18" ht="15" customHeight="1">
      <c r="A4347" t="str">
        <f t="shared" si="1225"/>
        <v>JAPANWALA, SAAID</v>
      </c>
      <c r="B4347" t="str">
        <f t="shared" si="1226"/>
        <v>806-173018</v>
      </c>
      <c r="C4347">
        <f t="shared" si="1227"/>
        <v>93155045</v>
      </c>
      <c r="D4347" t="str">
        <f t="shared" si="1228"/>
        <v>Checked Out</v>
      </c>
      <c r="E4347" t="str">
        <f t="shared" si="1229"/>
        <v>CRS</v>
      </c>
      <c r="F4347" t="str">
        <f t="shared" si="1230"/>
        <v>RACK</v>
      </c>
      <c r="G4347" t="str">
        <f t="shared" si="1231"/>
        <v>SBK</v>
      </c>
      <c r="H4347">
        <f t="shared" si="1232"/>
        <v>105</v>
      </c>
      <c r="I4347">
        <f t="shared" si="1233"/>
        <v>42591</v>
      </c>
      <c r="J4347">
        <f t="shared" si="1234"/>
        <v>42595</v>
      </c>
      <c r="K4347" t="str">
        <f t="shared" si="1235"/>
        <v>NQQ1</v>
      </c>
      <c r="L4347">
        <f t="shared" si="1236"/>
        <v>115</v>
      </c>
      <c r="M4347">
        <f t="shared" si="1237"/>
        <v>4</v>
      </c>
      <c r="N4347">
        <f t="shared" si="1238"/>
        <v>0</v>
      </c>
      <c r="O4347">
        <f t="shared" si="1239"/>
        <v>0</v>
      </c>
      <c r="P4347" s="52" t="str">
        <f t="shared" si="1240"/>
        <v>BOOKING.COM</v>
      </c>
      <c r="Q4347" s="52" t="str">
        <f t="shared" si="1241"/>
        <v>*JBS HOTELS</v>
      </c>
      <c r="R4347" s="52" t="str">
        <f t="shared" si="1242"/>
        <v>TOERKOOP REISBURO DE VEER</v>
      </c>
    </row>
    <row r="4348" spans="1:18" ht="15" customHeight="1">
      <c r="A4348" t="str">
        <f t="shared" si="1225"/>
        <v>JAPANWALA, SAAID</v>
      </c>
      <c r="B4348" t="str">
        <f t="shared" si="1226"/>
        <v>806-173018</v>
      </c>
      <c r="C4348">
        <f t="shared" si="1227"/>
        <v>93155045</v>
      </c>
      <c r="D4348" t="str">
        <f t="shared" si="1228"/>
        <v>Checked Out</v>
      </c>
      <c r="E4348" t="str">
        <f t="shared" si="1229"/>
        <v>CRS</v>
      </c>
      <c r="F4348" t="str">
        <f t="shared" si="1230"/>
        <v>RACK</v>
      </c>
      <c r="G4348" t="str">
        <f t="shared" si="1231"/>
        <v>SBK</v>
      </c>
      <c r="H4348">
        <f t="shared" si="1232"/>
        <v>105</v>
      </c>
      <c r="I4348">
        <f t="shared" si="1233"/>
        <v>42591</v>
      </c>
      <c r="J4348">
        <f t="shared" si="1234"/>
        <v>42595</v>
      </c>
      <c r="K4348" t="str">
        <f t="shared" si="1235"/>
        <v>NQQ1</v>
      </c>
      <c r="L4348">
        <f t="shared" si="1236"/>
        <v>115</v>
      </c>
      <c r="M4348">
        <f t="shared" si="1237"/>
        <v>4</v>
      </c>
      <c r="N4348">
        <f t="shared" si="1238"/>
        <v>0</v>
      </c>
      <c r="O4348">
        <f t="shared" si="1239"/>
        <v>0</v>
      </c>
      <c r="P4348" s="52" t="str">
        <f t="shared" si="1240"/>
        <v>BOOKING.COM</v>
      </c>
      <c r="Q4348" s="52" t="str">
        <f t="shared" si="1241"/>
        <v>*JBS HOTELS</v>
      </c>
      <c r="R4348" s="52" t="str">
        <f t="shared" si="1242"/>
        <v>TOERKOOP REISBURO DE VEER</v>
      </c>
    </row>
    <row r="4349" spans="1:18" ht="15" customHeight="1">
      <c r="A4349" t="str">
        <f t="shared" si="1225"/>
        <v>JAPANWALA, SAAID</v>
      </c>
      <c r="B4349" t="str">
        <f t="shared" si="1226"/>
        <v>806-173018</v>
      </c>
      <c r="C4349">
        <f t="shared" si="1227"/>
        <v>93155045</v>
      </c>
      <c r="D4349" t="str">
        <f t="shared" si="1228"/>
        <v>Checked Out</v>
      </c>
      <c r="E4349" t="str">
        <f t="shared" si="1229"/>
        <v>CRS</v>
      </c>
      <c r="F4349" t="str">
        <f t="shared" si="1230"/>
        <v>RACK</v>
      </c>
      <c r="G4349" t="str">
        <f t="shared" si="1231"/>
        <v>SBK</v>
      </c>
      <c r="H4349">
        <f t="shared" si="1232"/>
        <v>105</v>
      </c>
      <c r="I4349">
        <f t="shared" si="1233"/>
        <v>42591</v>
      </c>
      <c r="J4349">
        <f t="shared" si="1234"/>
        <v>42595</v>
      </c>
      <c r="K4349" t="str">
        <f t="shared" si="1235"/>
        <v>NQQ1</v>
      </c>
      <c r="L4349">
        <f t="shared" si="1236"/>
        <v>115</v>
      </c>
      <c r="M4349">
        <f t="shared" si="1237"/>
        <v>4</v>
      </c>
      <c r="N4349">
        <f t="shared" si="1238"/>
        <v>0</v>
      </c>
      <c r="O4349">
        <f t="shared" si="1239"/>
        <v>0</v>
      </c>
      <c r="P4349" s="52" t="str">
        <f t="shared" si="1240"/>
        <v>BOOKING.COM</v>
      </c>
      <c r="Q4349" s="52" t="str">
        <f t="shared" si="1241"/>
        <v>*JBS HOTELS</v>
      </c>
      <c r="R4349" s="52" t="str">
        <f t="shared" si="1242"/>
        <v>TOERKOOP REISBURO DE VEER</v>
      </c>
    </row>
    <row r="4350" spans="1:18" ht="15" customHeight="1">
      <c r="A4350" t="str">
        <f t="shared" si="1225"/>
        <v>JAPANWALA, SAAID</v>
      </c>
      <c r="B4350" t="str">
        <f t="shared" si="1226"/>
        <v>806-173018</v>
      </c>
      <c r="C4350">
        <f t="shared" si="1227"/>
        <v>93155045</v>
      </c>
      <c r="D4350" t="str">
        <f t="shared" si="1228"/>
        <v>Checked Out</v>
      </c>
      <c r="E4350" t="str">
        <f t="shared" si="1229"/>
        <v>CRS</v>
      </c>
      <c r="F4350" t="str">
        <f t="shared" si="1230"/>
        <v>RACK</v>
      </c>
      <c r="G4350" t="str">
        <f t="shared" si="1231"/>
        <v>SBK</v>
      </c>
      <c r="H4350">
        <f t="shared" si="1232"/>
        <v>105</v>
      </c>
      <c r="I4350">
        <f t="shared" si="1233"/>
        <v>42591</v>
      </c>
      <c r="J4350">
        <f t="shared" si="1234"/>
        <v>42595</v>
      </c>
      <c r="K4350" t="str">
        <f t="shared" si="1235"/>
        <v>NQQ1</v>
      </c>
      <c r="L4350">
        <f t="shared" si="1236"/>
        <v>115</v>
      </c>
      <c r="M4350">
        <f t="shared" si="1237"/>
        <v>4</v>
      </c>
      <c r="N4350">
        <f t="shared" si="1238"/>
        <v>0</v>
      </c>
      <c r="O4350">
        <f t="shared" si="1239"/>
        <v>0</v>
      </c>
      <c r="P4350" s="52" t="str">
        <f t="shared" si="1240"/>
        <v>BOOKING.COM</v>
      </c>
      <c r="Q4350" s="52" t="str">
        <f t="shared" si="1241"/>
        <v>*JBS HOTELS</v>
      </c>
      <c r="R4350" s="52" t="str">
        <f t="shared" si="1242"/>
        <v>TOERKOOP REISBURO DE VEER</v>
      </c>
    </row>
    <row r="4351" spans="1:18" ht="15" customHeight="1">
      <c r="A4351" t="str">
        <f t="shared" si="1225"/>
        <v>JAPANWALA, SAAID</v>
      </c>
      <c r="B4351" t="str">
        <f t="shared" si="1226"/>
        <v>806-173018</v>
      </c>
      <c r="C4351">
        <f t="shared" si="1227"/>
        <v>93155045</v>
      </c>
      <c r="D4351" t="str">
        <f t="shared" si="1228"/>
        <v>Checked Out</v>
      </c>
      <c r="E4351" t="str">
        <f t="shared" si="1229"/>
        <v>CRS</v>
      </c>
      <c r="F4351" t="str">
        <f t="shared" si="1230"/>
        <v>RACK</v>
      </c>
      <c r="G4351" t="str">
        <f t="shared" si="1231"/>
        <v>SBK</v>
      </c>
      <c r="H4351">
        <f t="shared" si="1232"/>
        <v>105</v>
      </c>
      <c r="I4351">
        <f t="shared" si="1233"/>
        <v>42591</v>
      </c>
      <c r="J4351">
        <f t="shared" si="1234"/>
        <v>42595</v>
      </c>
      <c r="K4351" t="str">
        <f t="shared" si="1235"/>
        <v>NQQ1</v>
      </c>
      <c r="L4351">
        <f t="shared" si="1236"/>
        <v>115</v>
      </c>
      <c r="M4351">
        <f t="shared" si="1237"/>
        <v>4</v>
      </c>
      <c r="N4351">
        <f t="shared" si="1238"/>
        <v>0</v>
      </c>
      <c r="O4351">
        <f t="shared" si="1239"/>
        <v>0</v>
      </c>
      <c r="P4351" s="52" t="str">
        <f t="shared" si="1240"/>
        <v>BOOKING.COM</v>
      </c>
      <c r="Q4351" s="52" t="str">
        <f t="shared" si="1241"/>
        <v>*JBS HOTELS</v>
      </c>
      <c r="R4351" s="52" t="str">
        <f t="shared" si="1242"/>
        <v>TOERKOOP REISBURO DE VEER</v>
      </c>
    </row>
    <row r="4352" spans="1:18" ht="15" customHeight="1">
      <c r="A4352" t="str">
        <f t="shared" si="1225"/>
        <v>JAPANWALA, SAAID</v>
      </c>
      <c r="B4352" t="str">
        <f t="shared" si="1226"/>
        <v>806-173018</v>
      </c>
      <c r="C4352">
        <f t="shared" si="1227"/>
        <v>93155045</v>
      </c>
      <c r="D4352" t="str">
        <f t="shared" si="1228"/>
        <v>Checked Out</v>
      </c>
      <c r="E4352" t="str">
        <f t="shared" si="1229"/>
        <v>CRS</v>
      </c>
      <c r="F4352" t="str">
        <f t="shared" si="1230"/>
        <v>RACK</v>
      </c>
      <c r="G4352" t="str">
        <f t="shared" si="1231"/>
        <v>SBK</v>
      </c>
      <c r="H4352">
        <f t="shared" si="1232"/>
        <v>105</v>
      </c>
      <c r="I4352">
        <f t="shared" si="1233"/>
        <v>42591</v>
      </c>
      <c r="J4352">
        <f t="shared" si="1234"/>
        <v>42595</v>
      </c>
      <c r="K4352" t="str">
        <f t="shared" si="1235"/>
        <v>NQQ1</v>
      </c>
      <c r="L4352">
        <f t="shared" si="1236"/>
        <v>115</v>
      </c>
      <c r="M4352">
        <f t="shared" si="1237"/>
        <v>4</v>
      </c>
      <c r="N4352">
        <f t="shared" si="1238"/>
        <v>0</v>
      </c>
      <c r="O4352">
        <f t="shared" si="1239"/>
        <v>0</v>
      </c>
      <c r="P4352" s="52" t="str">
        <f t="shared" si="1240"/>
        <v>BOOKING.COM</v>
      </c>
      <c r="Q4352" s="52" t="str">
        <f t="shared" si="1241"/>
        <v>*JBS HOTELS</v>
      </c>
      <c r="R4352" s="52" t="str">
        <f t="shared" si="1242"/>
        <v>TOERKOOP REISBURO DE VEER</v>
      </c>
    </row>
    <row r="4353" spans="1:18" ht="15" customHeight="1">
      <c r="A4353" t="str">
        <f t="shared" si="1225"/>
        <v>JAPANWALA, SAAID</v>
      </c>
      <c r="B4353" t="str">
        <f t="shared" si="1226"/>
        <v>806-173018</v>
      </c>
      <c r="C4353">
        <f t="shared" si="1227"/>
        <v>93155045</v>
      </c>
      <c r="D4353" t="str">
        <f t="shared" si="1228"/>
        <v>Checked Out</v>
      </c>
      <c r="E4353" t="str">
        <f t="shared" si="1229"/>
        <v>CRS</v>
      </c>
      <c r="F4353" t="str">
        <f t="shared" si="1230"/>
        <v>RACK</v>
      </c>
      <c r="G4353" t="str">
        <f t="shared" si="1231"/>
        <v>SBK</v>
      </c>
      <c r="H4353">
        <f t="shared" si="1232"/>
        <v>105</v>
      </c>
      <c r="I4353">
        <f t="shared" si="1233"/>
        <v>42591</v>
      </c>
      <c r="J4353">
        <f t="shared" si="1234"/>
        <v>42595</v>
      </c>
      <c r="K4353" t="str">
        <f t="shared" si="1235"/>
        <v>NQQ1</v>
      </c>
      <c r="L4353">
        <f t="shared" si="1236"/>
        <v>115</v>
      </c>
      <c r="M4353">
        <f t="shared" si="1237"/>
        <v>4</v>
      </c>
      <c r="N4353">
        <f t="shared" si="1238"/>
        <v>0</v>
      </c>
      <c r="O4353">
        <f t="shared" si="1239"/>
        <v>0</v>
      </c>
      <c r="P4353" s="52" t="str">
        <f t="shared" si="1240"/>
        <v>BOOKING.COM</v>
      </c>
      <c r="Q4353" s="52" t="str">
        <f t="shared" si="1241"/>
        <v>*JBS HOTELS</v>
      </c>
      <c r="R4353" s="52" t="str">
        <f t="shared" si="1242"/>
        <v>TOERKOOP REISBURO DE VEER</v>
      </c>
    </row>
    <row r="4354" spans="1:18" ht="15" customHeight="1">
      <c r="A4354" t="str">
        <f t="shared" si="1225"/>
        <v>JAPANWALA, SAAID</v>
      </c>
      <c r="B4354" t="str">
        <f t="shared" si="1226"/>
        <v>806-173018</v>
      </c>
      <c r="C4354">
        <f t="shared" si="1227"/>
        <v>93155045</v>
      </c>
      <c r="D4354" t="str">
        <f t="shared" si="1228"/>
        <v>Checked Out</v>
      </c>
      <c r="E4354" t="str">
        <f t="shared" si="1229"/>
        <v>CRS</v>
      </c>
      <c r="F4354" t="str">
        <f t="shared" si="1230"/>
        <v>RACK</v>
      </c>
      <c r="G4354" t="str">
        <f t="shared" si="1231"/>
        <v>SBK</v>
      </c>
      <c r="H4354">
        <f t="shared" si="1232"/>
        <v>105</v>
      </c>
      <c r="I4354">
        <f t="shared" si="1233"/>
        <v>42591</v>
      </c>
      <c r="J4354">
        <f t="shared" si="1234"/>
        <v>42595</v>
      </c>
      <c r="K4354" t="str">
        <f t="shared" si="1235"/>
        <v>NQQ1</v>
      </c>
      <c r="L4354">
        <f t="shared" si="1236"/>
        <v>115</v>
      </c>
      <c r="M4354">
        <f t="shared" si="1237"/>
        <v>4</v>
      </c>
      <c r="N4354">
        <f t="shared" si="1238"/>
        <v>0</v>
      </c>
      <c r="O4354">
        <f t="shared" si="1239"/>
        <v>0</v>
      </c>
      <c r="P4354" s="52" t="str">
        <f t="shared" si="1240"/>
        <v>BOOKING.COM</v>
      </c>
      <c r="Q4354" s="52" t="str">
        <f t="shared" si="1241"/>
        <v>*JBS HOTELS</v>
      </c>
      <c r="R4354" s="52" t="str">
        <f t="shared" si="1242"/>
        <v>TOERKOOP REISBURO DE VEER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Challenge 1 and 2_Answer</vt:lpstr>
      <vt:lpstr>Exercise 1 Data</vt:lpstr>
      <vt:lpstr>Customer Status Distribution &amp; </vt:lpstr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GLADVIN</dc:creator>
  <cp:lastModifiedBy>Gladvin Kariparampu</cp:lastModifiedBy>
  <dcterms:created xsi:type="dcterms:W3CDTF">2025-01-30T06:06:55Z</dcterms:created>
  <dcterms:modified xsi:type="dcterms:W3CDTF">2025-02-10T07:06:34Z</dcterms:modified>
</cp:coreProperties>
</file>